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BC62BFB7-D04E-4AB9-91EC-6EE14C4026A8}" xr6:coauthVersionLast="47" xr6:coauthVersionMax="47" xr10:uidLastSave="{00000000-0000-0000-0000-000000000000}"/>
  <bookViews>
    <workbookView xWindow="28680" yWindow="2670" windowWidth="24240" windowHeight="13140" firstSheet="5" activeTab="9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  <sheet name="BossBattleRewardTable" sheetId="12" r:id="rId10"/>
  </sheets>
  <definedNames>
    <definedName name="_xlnm._FilterDatabase" localSheetId="9" hidden="1">BossBattleRewardTable!$A$1:$V$181</definedName>
    <definedName name="_xlnm._FilterDatabase" localSheetId="5" hidden="1">MissionModeTable!$U$1:$U$91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21" i="12" l="1"/>
  <c r="U721" i="12"/>
  <c r="S721" i="12"/>
  <c r="R721" i="12"/>
  <c r="P721" i="12"/>
  <c r="V720" i="12"/>
  <c r="U720" i="12"/>
  <c r="S720" i="12"/>
  <c r="R720" i="12"/>
  <c r="P720" i="12"/>
  <c r="V719" i="12"/>
  <c r="U719" i="12"/>
  <c r="S719" i="12"/>
  <c r="R719" i="12"/>
  <c r="P719" i="12"/>
  <c r="V718" i="12"/>
  <c r="U718" i="12"/>
  <c r="S718" i="12"/>
  <c r="R718" i="12"/>
  <c r="P718" i="12"/>
  <c r="V717" i="12"/>
  <c r="U717" i="12"/>
  <c r="S717" i="12"/>
  <c r="R717" i="12"/>
  <c r="P717" i="12"/>
  <c r="V716" i="12"/>
  <c r="U716" i="12"/>
  <c r="S716" i="12"/>
  <c r="R716" i="12"/>
  <c r="P716" i="12"/>
  <c r="V715" i="12"/>
  <c r="U715" i="12"/>
  <c r="S715" i="12"/>
  <c r="R715" i="12"/>
  <c r="P715" i="12"/>
  <c r="V714" i="12"/>
  <c r="U714" i="12"/>
  <c r="S714" i="12"/>
  <c r="R714" i="12"/>
  <c r="P714" i="12"/>
  <c r="V713" i="12"/>
  <c r="U713" i="12"/>
  <c r="S713" i="12"/>
  <c r="R713" i="12"/>
  <c r="P713" i="12"/>
  <c r="V712" i="12"/>
  <c r="U712" i="12"/>
  <c r="S712" i="12"/>
  <c r="R712" i="12"/>
  <c r="P712" i="12"/>
  <c r="V711" i="12"/>
  <c r="U711" i="12"/>
  <c r="S711" i="12"/>
  <c r="R711" i="12"/>
  <c r="P711" i="12"/>
  <c r="V710" i="12"/>
  <c r="U710" i="12"/>
  <c r="S710" i="12"/>
  <c r="R710" i="12"/>
  <c r="P710" i="12"/>
  <c r="V709" i="12"/>
  <c r="U709" i="12"/>
  <c r="S709" i="12"/>
  <c r="R709" i="12"/>
  <c r="P709" i="12"/>
  <c r="V708" i="12"/>
  <c r="U708" i="12"/>
  <c r="S708" i="12"/>
  <c r="R708" i="12"/>
  <c r="P708" i="12"/>
  <c r="V707" i="12"/>
  <c r="U707" i="12"/>
  <c r="S707" i="12"/>
  <c r="R707" i="12"/>
  <c r="P707" i="12"/>
  <c r="V706" i="12"/>
  <c r="U706" i="12"/>
  <c r="S706" i="12"/>
  <c r="R706" i="12"/>
  <c r="P706" i="12"/>
  <c r="V705" i="12"/>
  <c r="U705" i="12"/>
  <c r="S705" i="12"/>
  <c r="R705" i="12"/>
  <c r="P705" i="12"/>
  <c r="V704" i="12"/>
  <c r="U704" i="12"/>
  <c r="S704" i="12"/>
  <c r="R704" i="12"/>
  <c r="P704" i="12"/>
  <c r="V703" i="12"/>
  <c r="U703" i="12"/>
  <c r="S703" i="12"/>
  <c r="R703" i="12"/>
  <c r="P703" i="12"/>
  <c r="V702" i="12"/>
  <c r="U702" i="12"/>
  <c r="S702" i="12"/>
  <c r="R702" i="12"/>
  <c r="P702" i="12"/>
  <c r="V701" i="12"/>
  <c r="U701" i="12"/>
  <c r="S701" i="12"/>
  <c r="R701" i="12"/>
  <c r="P701" i="12"/>
  <c r="V700" i="12"/>
  <c r="U700" i="12"/>
  <c r="S700" i="12"/>
  <c r="R700" i="12"/>
  <c r="P700" i="12"/>
  <c r="V699" i="12"/>
  <c r="U699" i="12"/>
  <c r="S699" i="12"/>
  <c r="R699" i="12"/>
  <c r="P699" i="12"/>
  <c r="V698" i="12"/>
  <c r="U698" i="12"/>
  <c r="S698" i="12"/>
  <c r="R698" i="12"/>
  <c r="P698" i="12"/>
  <c r="V697" i="12"/>
  <c r="U697" i="12"/>
  <c r="S697" i="12"/>
  <c r="R697" i="12"/>
  <c r="P697" i="12"/>
  <c r="V696" i="12"/>
  <c r="U696" i="12"/>
  <c r="S696" i="12"/>
  <c r="R696" i="12"/>
  <c r="P696" i="12"/>
  <c r="V695" i="12"/>
  <c r="U695" i="12"/>
  <c r="S695" i="12"/>
  <c r="R695" i="12"/>
  <c r="P695" i="12"/>
  <c r="V694" i="12"/>
  <c r="U694" i="12"/>
  <c r="S694" i="12"/>
  <c r="R694" i="12"/>
  <c r="P694" i="12"/>
  <c r="V693" i="12"/>
  <c r="U693" i="12"/>
  <c r="S693" i="12"/>
  <c r="R693" i="12"/>
  <c r="P693" i="12"/>
  <c r="V692" i="12"/>
  <c r="U692" i="12"/>
  <c r="S692" i="12"/>
  <c r="R692" i="12"/>
  <c r="P692" i="12"/>
  <c r="V691" i="12"/>
  <c r="U691" i="12"/>
  <c r="S691" i="12"/>
  <c r="R691" i="12"/>
  <c r="P691" i="12"/>
  <c r="V690" i="12"/>
  <c r="U690" i="12"/>
  <c r="S690" i="12"/>
  <c r="R690" i="12"/>
  <c r="P690" i="12"/>
  <c r="V689" i="12"/>
  <c r="U689" i="12"/>
  <c r="S689" i="12"/>
  <c r="R689" i="12"/>
  <c r="P689" i="12"/>
  <c r="V688" i="12"/>
  <c r="U688" i="12"/>
  <c r="S688" i="12"/>
  <c r="R688" i="12"/>
  <c r="P688" i="12"/>
  <c r="V687" i="12"/>
  <c r="U687" i="12"/>
  <c r="S687" i="12"/>
  <c r="R687" i="12"/>
  <c r="P687" i="12"/>
  <c r="V686" i="12"/>
  <c r="U686" i="12"/>
  <c r="S686" i="12"/>
  <c r="R686" i="12"/>
  <c r="P686" i="12"/>
  <c r="V685" i="12"/>
  <c r="U685" i="12"/>
  <c r="S685" i="12"/>
  <c r="R685" i="12"/>
  <c r="P685" i="12"/>
  <c r="V684" i="12"/>
  <c r="U684" i="12"/>
  <c r="S684" i="12"/>
  <c r="R684" i="12"/>
  <c r="P684" i="12"/>
  <c r="V683" i="12"/>
  <c r="U683" i="12"/>
  <c r="S683" i="12"/>
  <c r="R683" i="12"/>
  <c r="P683" i="12"/>
  <c r="V682" i="12"/>
  <c r="U682" i="12"/>
  <c r="S682" i="12"/>
  <c r="R682" i="12"/>
  <c r="P682" i="12"/>
  <c r="V681" i="12"/>
  <c r="U681" i="12"/>
  <c r="S681" i="12"/>
  <c r="R681" i="12"/>
  <c r="P681" i="12"/>
  <c r="V680" i="12"/>
  <c r="U680" i="12"/>
  <c r="S680" i="12"/>
  <c r="R680" i="12"/>
  <c r="P680" i="12"/>
  <c r="V679" i="12"/>
  <c r="U679" i="12"/>
  <c r="S679" i="12"/>
  <c r="R679" i="12"/>
  <c r="P679" i="12"/>
  <c r="V678" i="12"/>
  <c r="U678" i="12"/>
  <c r="S678" i="12"/>
  <c r="R678" i="12"/>
  <c r="P678" i="12"/>
  <c r="V677" i="12"/>
  <c r="U677" i="12"/>
  <c r="S677" i="12"/>
  <c r="R677" i="12"/>
  <c r="P677" i="12"/>
  <c r="V676" i="12"/>
  <c r="U676" i="12"/>
  <c r="S676" i="12"/>
  <c r="R676" i="12"/>
  <c r="P676" i="12"/>
  <c r="V675" i="12"/>
  <c r="U675" i="12"/>
  <c r="S675" i="12"/>
  <c r="R675" i="12"/>
  <c r="P675" i="12"/>
  <c r="V674" i="12"/>
  <c r="U674" i="12"/>
  <c r="S674" i="12"/>
  <c r="R674" i="12"/>
  <c r="P674" i="12"/>
  <c r="V673" i="12"/>
  <c r="U673" i="12"/>
  <c r="S673" i="12"/>
  <c r="R673" i="12"/>
  <c r="P673" i="12"/>
  <c r="V672" i="12"/>
  <c r="U672" i="12"/>
  <c r="S672" i="12"/>
  <c r="R672" i="12"/>
  <c r="P672" i="12"/>
  <c r="V671" i="12"/>
  <c r="U671" i="12"/>
  <c r="S671" i="12"/>
  <c r="R671" i="12"/>
  <c r="P671" i="12"/>
  <c r="V670" i="12"/>
  <c r="U670" i="12"/>
  <c r="S670" i="12"/>
  <c r="R670" i="12"/>
  <c r="P670" i="12"/>
  <c r="V669" i="12"/>
  <c r="U669" i="12"/>
  <c r="S669" i="12"/>
  <c r="R669" i="12"/>
  <c r="P669" i="12"/>
  <c r="V668" i="12"/>
  <c r="U668" i="12"/>
  <c r="S668" i="12"/>
  <c r="R668" i="12"/>
  <c r="P668" i="12"/>
  <c r="V667" i="12"/>
  <c r="U667" i="12"/>
  <c r="S667" i="12"/>
  <c r="R667" i="12"/>
  <c r="P667" i="12"/>
  <c r="V666" i="12"/>
  <c r="U666" i="12"/>
  <c r="S666" i="12"/>
  <c r="R666" i="12"/>
  <c r="P666" i="12"/>
  <c r="V665" i="12"/>
  <c r="U665" i="12"/>
  <c r="S665" i="12"/>
  <c r="R665" i="12"/>
  <c r="P665" i="12"/>
  <c r="V664" i="12"/>
  <c r="U664" i="12"/>
  <c r="S664" i="12"/>
  <c r="R664" i="12"/>
  <c r="P664" i="12"/>
  <c r="V663" i="12"/>
  <c r="U663" i="12"/>
  <c r="S663" i="12"/>
  <c r="R663" i="12"/>
  <c r="P663" i="12"/>
  <c r="V662" i="12"/>
  <c r="U662" i="12"/>
  <c r="S662" i="12"/>
  <c r="R662" i="12"/>
  <c r="P662" i="12"/>
  <c r="V661" i="12"/>
  <c r="U661" i="12"/>
  <c r="S661" i="12"/>
  <c r="R661" i="12"/>
  <c r="P661" i="12"/>
  <c r="V660" i="12"/>
  <c r="U660" i="12"/>
  <c r="S660" i="12"/>
  <c r="R660" i="12"/>
  <c r="P660" i="12"/>
  <c r="V659" i="12"/>
  <c r="U659" i="12"/>
  <c r="S659" i="12"/>
  <c r="R659" i="12"/>
  <c r="P659" i="12"/>
  <c r="V658" i="12"/>
  <c r="U658" i="12"/>
  <c r="S658" i="12"/>
  <c r="R658" i="12"/>
  <c r="P658" i="12"/>
  <c r="V657" i="12"/>
  <c r="U657" i="12"/>
  <c r="S657" i="12"/>
  <c r="R657" i="12"/>
  <c r="P657" i="12"/>
  <c r="V656" i="12"/>
  <c r="U656" i="12"/>
  <c r="S656" i="12"/>
  <c r="R656" i="12"/>
  <c r="P656" i="12"/>
  <c r="V655" i="12"/>
  <c r="U655" i="12"/>
  <c r="S655" i="12"/>
  <c r="R655" i="12"/>
  <c r="P655" i="12"/>
  <c r="V654" i="12"/>
  <c r="U654" i="12"/>
  <c r="S654" i="12"/>
  <c r="R654" i="12"/>
  <c r="P654" i="12"/>
  <c r="V653" i="12"/>
  <c r="U653" i="12"/>
  <c r="S653" i="12"/>
  <c r="R653" i="12"/>
  <c r="P653" i="12"/>
  <c r="V652" i="12"/>
  <c r="U652" i="12"/>
  <c r="S652" i="12"/>
  <c r="R652" i="12"/>
  <c r="P652" i="12"/>
  <c r="V651" i="12"/>
  <c r="U651" i="12"/>
  <c r="S651" i="12"/>
  <c r="R651" i="12"/>
  <c r="P651" i="12"/>
  <c r="V650" i="12"/>
  <c r="U650" i="12"/>
  <c r="S650" i="12"/>
  <c r="R650" i="12"/>
  <c r="P650" i="12"/>
  <c r="V649" i="12"/>
  <c r="U649" i="12"/>
  <c r="S649" i="12"/>
  <c r="R649" i="12"/>
  <c r="P649" i="12"/>
  <c r="V648" i="12"/>
  <c r="U648" i="12"/>
  <c r="S648" i="12"/>
  <c r="R648" i="12"/>
  <c r="P648" i="12"/>
  <c r="V647" i="12"/>
  <c r="U647" i="12"/>
  <c r="S647" i="12"/>
  <c r="R647" i="12"/>
  <c r="P647" i="12"/>
  <c r="V646" i="12"/>
  <c r="U646" i="12"/>
  <c r="S646" i="12"/>
  <c r="R646" i="12"/>
  <c r="P646" i="12"/>
  <c r="V645" i="12"/>
  <c r="U645" i="12"/>
  <c r="S645" i="12"/>
  <c r="R645" i="12"/>
  <c r="P645" i="12"/>
  <c r="V644" i="12"/>
  <c r="U644" i="12"/>
  <c r="S644" i="12"/>
  <c r="R644" i="12"/>
  <c r="P644" i="12"/>
  <c r="V643" i="12"/>
  <c r="U643" i="12"/>
  <c r="S643" i="12"/>
  <c r="R643" i="12"/>
  <c r="P643" i="12"/>
  <c r="V642" i="12"/>
  <c r="U642" i="12"/>
  <c r="S642" i="12"/>
  <c r="R642" i="12"/>
  <c r="P642" i="12"/>
  <c r="V641" i="12"/>
  <c r="U641" i="12"/>
  <c r="S641" i="12"/>
  <c r="R641" i="12"/>
  <c r="P641" i="12"/>
  <c r="V640" i="12"/>
  <c r="U640" i="12"/>
  <c r="S640" i="12"/>
  <c r="R640" i="12"/>
  <c r="P640" i="12"/>
  <c r="V639" i="12"/>
  <c r="U639" i="12"/>
  <c r="S639" i="12"/>
  <c r="R639" i="12"/>
  <c r="P639" i="12"/>
  <c r="V638" i="12"/>
  <c r="U638" i="12"/>
  <c r="S638" i="12"/>
  <c r="R638" i="12"/>
  <c r="P638" i="12"/>
  <c r="V637" i="12"/>
  <c r="U637" i="12"/>
  <c r="S637" i="12"/>
  <c r="R637" i="12"/>
  <c r="P637" i="12"/>
  <c r="V636" i="12"/>
  <c r="U636" i="12"/>
  <c r="S636" i="12"/>
  <c r="R636" i="12"/>
  <c r="P636" i="12"/>
  <c r="V635" i="12"/>
  <c r="U635" i="12"/>
  <c r="S635" i="12"/>
  <c r="R635" i="12"/>
  <c r="P635" i="12"/>
  <c r="V634" i="12"/>
  <c r="U634" i="12"/>
  <c r="S634" i="12"/>
  <c r="R634" i="12"/>
  <c r="P634" i="12"/>
  <c r="V633" i="12"/>
  <c r="U633" i="12"/>
  <c r="S633" i="12"/>
  <c r="R633" i="12"/>
  <c r="P633" i="12"/>
  <c r="V632" i="12"/>
  <c r="U632" i="12"/>
  <c r="S632" i="12"/>
  <c r="R632" i="12"/>
  <c r="P632" i="12"/>
  <c r="V631" i="12"/>
  <c r="U631" i="12"/>
  <c r="S631" i="12"/>
  <c r="R631" i="12"/>
  <c r="P631" i="12"/>
  <c r="V630" i="12"/>
  <c r="U630" i="12"/>
  <c r="S630" i="12"/>
  <c r="R630" i="12"/>
  <c r="P630" i="12"/>
  <c r="V629" i="12"/>
  <c r="U629" i="12"/>
  <c r="S629" i="12"/>
  <c r="R629" i="12"/>
  <c r="P629" i="12"/>
  <c r="V628" i="12"/>
  <c r="U628" i="12"/>
  <c r="S628" i="12"/>
  <c r="R628" i="12"/>
  <c r="P628" i="12"/>
  <c r="V627" i="12"/>
  <c r="U627" i="12"/>
  <c r="S627" i="12"/>
  <c r="R627" i="12"/>
  <c r="P627" i="12"/>
  <c r="V626" i="12"/>
  <c r="U626" i="12"/>
  <c r="S626" i="12"/>
  <c r="R626" i="12"/>
  <c r="P626" i="12"/>
  <c r="V625" i="12"/>
  <c r="U625" i="12"/>
  <c r="S625" i="12"/>
  <c r="R625" i="12"/>
  <c r="P625" i="12"/>
  <c r="V624" i="12"/>
  <c r="U624" i="12"/>
  <c r="S624" i="12"/>
  <c r="R624" i="12"/>
  <c r="P624" i="12"/>
  <c r="V623" i="12"/>
  <c r="U623" i="12"/>
  <c r="S623" i="12"/>
  <c r="R623" i="12"/>
  <c r="P623" i="12"/>
  <c r="V622" i="12"/>
  <c r="U622" i="12"/>
  <c r="S622" i="12"/>
  <c r="R622" i="12"/>
  <c r="P622" i="12"/>
  <c r="V621" i="12"/>
  <c r="U621" i="12"/>
  <c r="S621" i="12"/>
  <c r="R621" i="12"/>
  <c r="P621" i="12"/>
  <c r="V620" i="12"/>
  <c r="U620" i="12"/>
  <c r="S620" i="12"/>
  <c r="R620" i="12"/>
  <c r="P620" i="12"/>
  <c r="V619" i="12"/>
  <c r="U619" i="12"/>
  <c r="S619" i="12"/>
  <c r="R619" i="12"/>
  <c r="P619" i="12"/>
  <c r="V618" i="12"/>
  <c r="U618" i="12"/>
  <c r="S618" i="12"/>
  <c r="R618" i="12"/>
  <c r="P618" i="12"/>
  <c r="V617" i="12"/>
  <c r="U617" i="12"/>
  <c r="S617" i="12"/>
  <c r="R617" i="12"/>
  <c r="P617" i="12"/>
  <c r="V616" i="12"/>
  <c r="U616" i="12"/>
  <c r="S616" i="12"/>
  <c r="R616" i="12"/>
  <c r="P616" i="12"/>
  <c r="V615" i="12"/>
  <c r="U615" i="12"/>
  <c r="S615" i="12"/>
  <c r="R615" i="12"/>
  <c r="P615" i="12"/>
  <c r="V614" i="12"/>
  <c r="U614" i="12"/>
  <c r="S614" i="12"/>
  <c r="R614" i="12"/>
  <c r="P614" i="12"/>
  <c r="V613" i="12"/>
  <c r="U613" i="12"/>
  <c r="S613" i="12"/>
  <c r="R613" i="12"/>
  <c r="P613" i="12"/>
  <c r="V612" i="12"/>
  <c r="U612" i="12"/>
  <c r="S612" i="12"/>
  <c r="R612" i="12"/>
  <c r="P612" i="12"/>
  <c r="V611" i="12"/>
  <c r="U611" i="12"/>
  <c r="S611" i="12"/>
  <c r="R611" i="12"/>
  <c r="P611" i="12"/>
  <c r="V610" i="12"/>
  <c r="U610" i="12"/>
  <c r="S610" i="12"/>
  <c r="R610" i="12"/>
  <c r="P610" i="12"/>
  <c r="V609" i="12"/>
  <c r="U609" i="12"/>
  <c r="S609" i="12"/>
  <c r="R609" i="12"/>
  <c r="P609" i="12"/>
  <c r="V608" i="12"/>
  <c r="U608" i="12"/>
  <c r="S608" i="12"/>
  <c r="R608" i="12"/>
  <c r="P608" i="12"/>
  <c r="V607" i="12"/>
  <c r="U607" i="12"/>
  <c r="S607" i="12"/>
  <c r="R607" i="12"/>
  <c r="P607" i="12"/>
  <c r="V606" i="12"/>
  <c r="U606" i="12"/>
  <c r="S606" i="12"/>
  <c r="R606" i="12"/>
  <c r="P606" i="12"/>
  <c r="V605" i="12"/>
  <c r="U605" i="12"/>
  <c r="S605" i="12"/>
  <c r="R605" i="12"/>
  <c r="P605" i="12"/>
  <c r="V604" i="12"/>
  <c r="U604" i="12"/>
  <c r="S604" i="12"/>
  <c r="R604" i="12"/>
  <c r="P604" i="12"/>
  <c r="V603" i="12"/>
  <c r="U603" i="12"/>
  <c r="S603" i="12"/>
  <c r="R603" i="12"/>
  <c r="P603" i="12"/>
  <c r="V602" i="12"/>
  <c r="U602" i="12"/>
  <c r="S602" i="12"/>
  <c r="R602" i="12"/>
  <c r="P602" i="12"/>
  <c r="V601" i="12"/>
  <c r="U601" i="12"/>
  <c r="S601" i="12"/>
  <c r="R601" i="12"/>
  <c r="P601" i="12"/>
  <c r="V600" i="12"/>
  <c r="U600" i="12"/>
  <c r="S600" i="12"/>
  <c r="R600" i="12"/>
  <c r="P600" i="12"/>
  <c r="V599" i="12"/>
  <c r="U599" i="12"/>
  <c r="S599" i="12"/>
  <c r="R599" i="12"/>
  <c r="P599" i="12"/>
  <c r="V598" i="12"/>
  <c r="U598" i="12"/>
  <c r="S598" i="12"/>
  <c r="R598" i="12"/>
  <c r="P598" i="12"/>
  <c r="V597" i="12"/>
  <c r="U597" i="12"/>
  <c r="S597" i="12"/>
  <c r="R597" i="12"/>
  <c r="P597" i="12"/>
  <c r="V596" i="12"/>
  <c r="U596" i="12"/>
  <c r="S596" i="12"/>
  <c r="R596" i="12"/>
  <c r="P596" i="12"/>
  <c r="V595" i="12"/>
  <c r="U595" i="12"/>
  <c r="S595" i="12"/>
  <c r="R595" i="12"/>
  <c r="P595" i="12"/>
  <c r="V594" i="12"/>
  <c r="U594" i="12"/>
  <c r="S594" i="12"/>
  <c r="R594" i="12"/>
  <c r="P594" i="12"/>
  <c r="V593" i="12"/>
  <c r="U593" i="12"/>
  <c r="S593" i="12"/>
  <c r="R593" i="12"/>
  <c r="P593" i="12"/>
  <c r="V592" i="12"/>
  <c r="U592" i="12"/>
  <c r="S592" i="12"/>
  <c r="R592" i="12"/>
  <c r="P592" i="12"/>
  <c r="V591" i="12"/>
  <c r="U591" i="12"/>
  <c r="S591" i="12"/>
  <c r="R591" i="12"/>
  <c r="P591" i="12"/>
  <c r="V590" i="12"/>
  <c r="U590" i="12"/>
  <c r="S590" i="12"/>
  <c r="R590" i="12"/>
  <c r="P590" i="12"/>
  <c r="V589" i="12"/>
  <c r="U589" i="12"/>
  <c r="S589" i="12"/>
  <c r="R589" i="12"/>
  <c r="P589" i="12"/>
  <c r="V588" i="12"/>
  <c r="U588" i="12"/>
  <c r="S588" i="12"/>
  <c r="R588" i="12"/>
  <c r="P588" i="12"/>
  <c r="V587" i="12"/>
  <c r="U587" i="12"/>
  <c r="S587" i="12"/>
  <c r="R587" i="12"/>
  <c r="P587" i="12"/>
  <c r="V586" i="12"/>
  <c r="U586" i="12"/>
  <c r="S586" i="12"/>
  <c r="R586" i="12"/>
  <c r="P586" i="12"/>
  <c r="V585" i="12"/>
  <c r="U585" i="12"/>
  <c r="S585" i="12"/>
  <c r="R585" i="12"/>
  <c r="P585" i="12"/>
  <c r="V584" i="12"/>
  <c r="U584" i="12"/>
  <c r="S584" i="12"/>
  <c r="R584" i="12"/>
  <c r="P584" i="12"/>
  <c r="V583" i="12"/>
  <c r="U583" i="12"/>
  <c r="S583" i="12"/>
  <c r="R583" i="12"/>
  <c r="P583" i="12"/>
  <c r="V582" i="12"/>
  <c r="U582" i="12"/>
  <c r="S582" i="12"/>
  <c r="R582" i="12"/>
  <c r="P582" i="12"/>
  <c r="V581" i="12"/>
  <c r="U581" i="12"/>
  <c r="S581" i="12"/>
  <c r="R581" i="12"/>
  <c r="P581" i="12"/>
  <c r="V580" i="12"/>
  <c r="U580" i="12"/>
  <c r="S580" i="12"/>
  <c r="R580" i="12"/>
  <c r="P580" i="12"/>
  <c r="V579" i="12"/>
  <c r="U579" i="12"/>
  <c r="S579" i="12"/>
  <c r="R579" i="12"/>
  <c r="P579" i="12"/>
  <c r="V578" i="12"/>
  <c r="U578" i="12"/>
  <c r="S578" i="12"/>
  <c r="R578" i="12"/>
  <c r="P578" i="12"/>
  <c r="V577" i="12"/>
  <c r="U577" i="12"/>
  <c r="S577" i="12"/>
  <c r="R577" i="12"/>
  <c r="P577" i="12"/>
  <c r="V576" i="12"/>
  <c r="U576" i="12"/>
  <c r="S576" i="12"/>
  <c r="R576" i="12"/>
  <c r="P576" i="12"/>
  <c r="V575" i="12"/>
  <c r="U575" i="12"/>
  <c r="S575" i="12"/>
  <c r="R575" i="12"/>
  <c r="P575" i="12"/>
  <c r="V574" i="12"/>
  <c r="U574" i="12"/>
  <c r="S574" i="12"/>
  <c r="R574" i="12"/>
  <c r="P574" i="12"/>
  <c r="V573" i="12"/>
  <c r="U573" i="12"/>
  <c r="S573" i="12"/>
  <c r="R573" i="12"/>
  <c r="P573" i="12"/>
  <c r="V572" i="12"/>
  <c r="U572" i="12"/>
  <c r="S572" i="12"/>
  <c r="R572" i="12"/>
  <c r="P572" i="12"/>
  <c r="V571" i="12"/>
  <c r="U571" i="12"/>
  <c r="S571" i="12"/>
  <c r="R571" i="12"/>
  <c r="P571" i="12"/>
  <c r="V570" i="12"/>
  <c r="U570" i="12"/>
  <c r="S570" i="12"/>
  <c r="R570" i="12"/>
  <c r="P570" i="12"/>
  <c r="V569" i="12"/>
  <c r="U569" i="12"/>
  <c r="S569" i="12"/>
  <c r="R569" i="12"/>
  <c r="P569" i="12"/>
  <c r="V568" i="12"/>
  <c r="U568" i="12"/>
  <c r="S568" i="12"/>
  <c r="R568" i="12"/>
  <c r="P568" i="12"/>
  <c r="V567" i="12"/>
  <c r="U567" i="12"/>
  <c r="S567" i="12"/>
  <c r="R567" i="12"/>
  <c r="P567" i="12"/>
  <c r="V566" i="12"/>
  <c r="U566" i="12"/>
  <c r="S566" i="12"/>
  <c r="R566" i="12"/>
  <c r="P566" i="12"/>
  <c r="V565" i="12"/>
  <c r="U565" i="12"/>
  <c r="S565" i="12"/>
  <c r="R565" i="12"/>
  <c r="P565" i="12"/>
  <c r="V564" i="12"/>
  <c r="U564" i="12"/>
  <c r="S564" i="12"/>
  <c r="R564" i="12"/>
  <c r="P564" i="12"/>
  <c r="V563" i="12"/>
  <c r="U563" i="12"/>
  <c r="S563" i="12"/>
  <c r="R563" i="12"/>
  <c r="P563" i="12"/>
  <c r="V562" i="12"/>
  <c r="U562" i="12"/>
  <c r="S562" i="12"/>
  <c r="R562" i="12"/>
  <c r="P562" i="12"/>
  <c r="V561" i="12"/>
  <c r="U561" i="12"/>
  <c r="S561" i="12"/>
  <c r="R561" i="12"/>
  <c r="P561" i="12"/>
  <c r="V560" i="12"/>
  <c r="U560" i="12"/>
  <c r="S560" i="12"/>
  <c r="R560" i="12"/>
  <c r="P560" i="12"/>
  <c r="V559" i="12"/>
  <c r="U559" i="12"/>
  <c r="S559" i="12"/>
  <c r="R559" i="12"/>
  <c r="P559" i="12"/>
  <c r="V558" i="12"/>
  <c r="U558" i="12"/>
  <c r="S558" i="12"/>
  <c r="R558" i="12"/>
  <c r="P558" i="12"/>
  <c r="V557" i="12"/>
  <c r="U557" i="12"/>
  <c r="S557" i="12"/>
  <c r="R557" i="12"/>
  <c r="P557" i="12"/>
  <c r="V556" i="12"/>
  <c r="U556" i="12"/>
  <c r="S556" i="12"/>
  <c r="R556" i="12"/>
  <c r="P556" i="12"/>
  <c r="V555" i="12"/>
  <c r="U555" i="12"/>
  <c r="S555" i="12"/>
  <c r="R555" i="12"/>
  <c r="P555" i="12"/>
  <c r="V554" i="12"/>
  <c r="U554" i="12"/>
  <c r="S554" i="12"/>
  <c r="R554" i="12"/>
  <c r="P554" i="12"/>
  <c r="V553" i="12"/>
  <c r="U553" i="12"/>
  <c r="S553" i="12"/>
  <c r="R553" i="12"/>
  <c r="P553" i="12"/>
  <c r="V552" i="12"/>
  <c r="U552" i="12"/>
  <c r="S552" i="12"/>
  <c r="R552" i="12"/>
  <c r="P552" i="12"/>
  <c r="V551" i="12"/>
  <c r="U551" i="12"/>
  <c r="S551" i="12"/>
  <c r="R551" i="12"/>
  <c r="P551" i="12"/>
  <c r="V550" i="12"/>
  <c r="U550" i="12"/>
  <c r="S550" i="12"/>
  <c r="R550" i="12"/>
  <c r="P550" i="12"/>
  <c r="V549" i="12"/>
  <c r="U549" i="12"/>
  <c r="S549" i="12"/>
  <c r="R549" i="12"/>
  <c r="P549" i="12"/>
  <c r="V548" i="12"/>
  <c r="U548" i="12"/>
  <c r="S548" i="12"/>
  <c r="R548" i="12"/>
  <c r="P548" i="12"/>
  <c r="V547" i="12"/>
  <c r="U547" i="12"/>
  <c r="S547" i="12"/>
  <c r="R547" i="12"/>
  <c r="P547" i="12"/>
  <c r="V546" i="12"/>
  <c r="U546" i="12"/>
  <c r="S546" i="12"/>
  <c r="R546" i="12"/>
  <c r="P546" i="12"/>
  <c r="V545" i="12"/>
  <c r="U545" i="12"/>
  <c r="S545" i="12"/>
  <c r="R545" i="12"/>
  <c r="P545" i="12"/>
  <c r="V544" i="12"/>
  <c r="U544" i="12"/>
  <c r="S544" i="12"/>
  <c r="R544" i="12"/>
  <c r="P544" i="12"/>
  <c r="V543" i="12"/>
  <c r="U543" i="12"/>
  <c r="S543" i="12"/>
  <c r="R543" i="12"/>
  <c r="P543" i="12"/>
  <c r="V542" i="12"/>
  <c r="U542" i="12"/>
  <c r="S542" i="12"/>
  <c r="R542" i="12"/>
  <c r="P542" i="12"/>
  <c r="V541" i="12"/>
  <c r="U541" i="12"/>
  <c r="S541" i="12"/>
  <c r="R541" i="12"/>
  <c r="P541" i="12"/>
  <c r="V540" i="12"/>
  <c r="U540" i="12"/>
  <c r="S540" i="12"/>
  <c r="R540" i="12"/>
  <c r="P540" i="12"/>
  <c r="V539" i="12"/>
  <c r="U539" i="12"/>
  <c r="S539" i="12"/>
  <c r="R539" i="12"/>
  <c r="P539" i="12"/>
  <c r="V538" i="12"/>
  <c r="U538" i="12"/>
  <c r="S538" i="12"/>
  <c r="R538" i="12"/>
  <c r="P538" i="12"/>
  <c r="V537" i="12"/>
  <c r="U537" i="12"/>
  <c r="S537" i="12"/>
  <c r="R537" i="12"/>
  <c r="P537" i="12"/>
  <c r="V536" i="12"/>
  <c r="U536" i="12"/>
  <c r="S536" i="12"/>
  <c r="R536" i="12"/>
  <c r="P536" i="12"/>
  <c r="V535" i="12"/>
  <c r="U535" i="12"/>
  <c r="S535" i="12"/>
  <c r="R535" i="12"/>
  <c r="P535" i="12"/>
  <c r="V534" i="12"/>
  <c r="U534" i="12"/>
  <c r="S534" i="12"/>
  <c r="R534" i="12"/>
  <c r="P534" i="12"/>
  <c r="V533" i="12"/>
  <c r="U533" i="12"/>
  <c r="S533" i="12"/>
  <c r="R533" i="12"/>
  <c r="P533" i="12"/>
  <c r="V532" i="12"/>
  <c r="U532" i="12"/>
  <c r="S532" i="12"/>
  <c r="R532" i="12"/>
  <c r="P532" i="12"/>
  <c r="V531" i="12"/>
  <c r="U531" i="12"/>
  <c r="S531" i="12"/>
  <c r="R531" i="12"/>
  <c r="P531" i="12"/>
  <c r="V530" i="12"/>
  <c r="U530" i="12"/>
  <c r="S530" i="12"/>
  <c r="R530" i="12"/>
  <c r="P530" i="12"/>
  <c r="V529" i="12"/>
  <c r="U529" i="12"/>
  <c r="S529" i="12"/>
  <c r="R529" i="12"/>
  <c r="P529" i="12"/>
  <c r="V528" i="12"/>
  <c r="U528" i="12"/>
  <c r="S528" i="12"/>
  <c r="R528" i="12"/>
  <c r="P528" i="12"/>
  <c r="V527" i="12"/>
  <c r="U527" i="12"/>
  <c r="S527" i="12"/>
  <c r="R527" i="12"/>
  <c r="P527" i="12"/>
  <c r="V526" i="12"/>
  <c r="U526" i="12"/>
  <c r="S526" i="12"/>
  <c r="R526" i="12"/>
  <c r="P526" i="12"/>
  <c r="V525" i="12"/>
  <c r="U525" i="12"/>
  <c r="S525" i="12"/>
  <c r="R525" i="12"/>
  <c r="P525" i="12"/>
  <c r="V524" i="12"/>
  <c r="U524" i="12"/>
  <c r="S524" i="12"/>
  <c r="R524" i="12"/>
  <c r="P524" i="12"/>
  <c r="V523" i="12"/>
  <c r="U523" i="12"/>
  <c r="S523" i="12"/>
  <c r="R523" i="12"/>
  <c r="P523" i="12"/>
  <c r="V522" i="12"/>
  <c r="U522" i="12"/>
  <c r="S522" i="12"/>
  <c r="R522" i="12"/>
  <c r="P522" i="12"/>
  <c r="V521" i="12"/>
  <c r="U521" i="12"/>
  <c r="S521" i="12"/>
  <c r="R521" i="12"/>
  <c r="P521" i="12"/>
  <c r="V520" i="12"/>
  <c r="U520" i="12"/>
  <c r="S520" i="12"/>
  <c r="R520" i="12"/>
  <c r="P520" i="12"/>
  <c r="V519" i="12"/>
  <c r="U519" i="12"/>
  <c r="S519" i="12"/>
  <c r="R519" i="12"/>
  <c r="P519" i="12"/>
  <c r="V518" i="12"/>
  <c r="U518" i="12"/>
  <c r="S518" i="12"/>
  <c r="R518" i="12"/>
  <c r="P518" i="12"/>
  <c r="V517" i="12"/>
  <c r="U517" i="12"/>
  <c r="S517" i="12"/>
  <c r="R517" i="12"/>
  <c r="P517" i="12"/>
  <c r="V516" i="12"/>
  <c r="U516" i="12"/>
  <c r="S516" i="12"/>
  <c r="R516" i="12"/>
  <c r="P516" i="12"/>
  <c r="V515" i="12"/>
  <c r="U515" i="12"/>
  <c r="S515" i="12"/>
  <c r="R515" i="12"/>
  <c r="P515" i="12"/>
  <c r="V514" i="12"/>
  <c r="U514" i="12"/>
  <c r="S514" i="12"/>
  <c r="R514" i="12"/>
  <c r="P514" i="12"/>
  <c r="V513" i="12"/>
  <c r="U513" i="12"/>
  <c r="S513" i="12"/>
  <c r="R513" i="12"/>
  <c r="P513" i="12"/>
  <c r="V512" i="12"/>
  <c r="U512" i="12"/>
  <c r="S512" i="12"/>
  <c r="R512" i="12"/>
  <c r="P512" i="12"/>
  <c r="V511" i="12"/>
  <c r="U511" i="12"/>
  <c r="S511" i="12"/>
  <c r="R511" i="12"/>
  <c r="P511" i="12"/>
  <c r="V510" i="12"/>
  <c r="U510" i="12"/>
  <c r="S510" i="12"/>
  <c r="R510" i="12"/>
  <c r="P510" i="12"/>
  <c r="V509" i="12"/>
  <c r="U509" i="12"/>
  <c r="S509" i="12"/>
  <c r="R509" i="12"/>
  <c r="P509" i="12"/>
  <c r="V508" i="12"/>
  <c r="U508" i="12"/>
  <c r="S508" i="12"/>
  <c r="R508" i="12"/>
  <c r="P508" i="12"/>
  <c r="V507" i="12"/>
  <c r="U507" i="12"/>
  <c r="S507" i="12"/>
  <c r="R507" i="12"/>
  <c r="P507" i="12"/>
  <c r="V506" i="12"/>
  <c r="U506" i="12"/>
  <c r="S506" i="12"/>
  <c r="R506" i="12"/>
  <c r="P506" i="12"/>
  <c r="V505" i="12"/>
  <c r="U505" i="12"/>
  <c r="S505" i="12"/>
  <c r="R505" i="12"/>
  <c r="P505" i="12"/>
  <c r="V504" i="12"/>
  <c r="U504" i="12"/>
  <c r="S504" i="12"/>
  <c r="R504" i="12"/>
  <c r="P504" i="12"/>
  <c r="V503" i="12"/>
  <c r="U503" i="12"/>
  <c r="S503" i="12"/>
  <c r="R503" i="12"/>
  <c r="P503" i="12"/>
  <c r="V502" i="12"/>
  <c r="U502" i="12"/>
  <c r="S502" i="12"/>
  <c r="R502" i="12"/>
  <c r="P502" i="12"/>
  <c r="V501" i="12"/>
  <c r="U501" i="12"/>
  <c r="S501" i="12"/>
  <c r="R501" i="12"/>
  <c r="P501" i="12"/>
  <c r="V500" i="12"/>
  <c r="U500" i="12"/>
  <c r="S500" i="12"/>
  <c r="R500" i="12"/>
  <c r="P500" i="12"/>
  <c r="V499" i="12"/>
  <c r="U499" i="12"/>
  <c r="S499" i="12"/>
  <c r="R499" i="12"/>
  <c r="P499" i="12"/>
  <c r="V498" i="12"/>
  <c r="U498" i="12"/>
  <c r="S498" i="12"/>
  <c r="R498" i="12"/>
  <c r="P498" i="12"/>
  <c r="V497" i="12"/>
  <c r="U497" i="12"/>
  <c r="S497" i="12"/>
  <c r="R497" i="12"/>
  <c r="P497" i="12"/>
  <c r="V496" i="12"/>
  <c r="U496" i="12"/>
  <c r="S496" i="12"/>
  <c r="R496" i="12"/>
  <c r="P496" i="12"/>
  <c r="V495" i="12"/>
  <c r="U495" i="12"/>
  <c r="S495" i="12"/>
  <c r="R495" i="12"/>
  <c r="P495" i="12"/>
  <c r="V494" i="12"/>
  <c r="U494" i="12"/>
  <c r="S494" i="12"/>
  <c r="R494" i="12"/>
  <c r="P494" i="12"/>
  <c r="V493" i="12"/>
  <c r="U493" i="12"/>
  <c r="S493" i="12"/>
  <c r="R493" i="12"/>
  <c r="P493" i="12"/>
  <c r="V492" i="12"/>
  <c r="U492" i="12"/>
  <c r="S492" i="12"/>
  <c r="R492" i="12"/>
  <c r="P492" i="12"/>
  <c r="V491" i="12"/>
  <c r="U491" i="12"/>
  <c r="S491" i="12"/>
  <c r="R491" i="12"/>
  <c r="P491" i="12"/>
  <c r="V490" i="12"/>
  <c r="U490" i="12"/>
  <c r="S490" i="12"/>
  <c r="R490" i="12"/>
  <c r="P490" i="12"/>
  <c r="V489" i="12"/>
  <c r="U489" i="12"/>
  <c r="S489" i="12"/>
  <c r="R489" i="12"/>
  <c r="P489" i="12"/>
  <c r="V488" i="12"/>
  <c r="U488" i="12"/>
  <c r="S488" i="12"/>
  <c r="R488" i="12"/>
  <c r="P488" i="12"/>
  <c r="V487" i="12"/>
  <c r="U487" i="12"/>
  <c r="S487" i="12"/>
  <c r="R487" i="12"/>
  <c r="P487" i="12"/>
  <c r="V486" i="12"/>
  <c r="U486" i="12"/>
  <c r="S486" i="12"/>
  <c r="R486" i="12"/>
  <c r="P486" i="12"/>
  <c r="V485" i="12"/>
  <c r="U485" i="12"/>
  <c r="S485" i="12"/>
  <c r="R485" i="12"/>
  <c r="P485" i="12"/>
  <c r="V484" i="12"/>
  <c r="U484" i="12"/>
  <c r="S484" i="12"/>
  <c r="R484" i="12"/>
  <c r="P484" i="12"/>
  <c r="V483" i="12"/>
  <c r="U483" i="12"/>
  <c r="S483" i="12"/>
  <c r="R483" i="12"/>
  <c r="P483" i="12"/>
  <c r="V482" i="12"/>
  <c r="U482" i="12"/>
  <c r="S482" i="12"/>
  <c r="R482" i="12"/>
  <c r="P482" i="12"/>
  <c r="V481" i="12"/>
  <c r="U481" i="12"/>
  <c r="S481" i="12"/>
  <c r="R481" i="12"/>
  <c r="P481" i="12"/>
  <c r="V480" i="12"/>
  <c r="U480" i="12"/>
  <c r="S480" i="12"/>
  <c r="R480" i="12"/>
  <c r="P480" i="12"/>
  <c r="V479" i="12"/>
  <c r="U479" i="12"/>
  <c r="S479" i="12"/>
  <c r="R479" i="12"/>
  <c r="P479" i="12"/>
  <c r="V478" i="12"/>
  <c r="U478" i="12"/>
  <c r="S478" i="12"/>
  <c r="R478" i="12"/>
  <c r="P478" i="12"/>
  <c r="V477" i="12"/>
  <c r="U477" i="12"/>
  <c r="S477" i="12"/>
  <c r="R477" i="12"/>
  <c r="P477" i="12"/>
  <c r="V476" i="12"/>
  <c r="U476" i="12"/>
  <c r="S476" i="12"/>
  <c r="R476" i="12"/>
  <c r="P476" i="12"/>
  <c r="V475" i="12"/>
  <c r="U475" i="12"/>
  <c r="S475" i="12"/>
  <c r="R475" i="12"/>
  <c r="P475" i="12"/>
  <c r="V474" i="12"/>
  <c r="U474" i="12"/>
  <c r="S474" i="12"/>
  <c r="R474" i="12"/>
  <c r="P474" i="12"/>
  <c r="V473" i="12"/>
  <c r="U473" i="12"/>
  <c r="S473" i="12"/>
  <c r="R473" i="12"/>
  <c r="P473" i="12"/>
  <c r="V472" i="12"/>
  <c r="U472" i="12"/>
  <c r="S472" i="12"/>
  <c r="R472" i="12"/>
  <c r="P472" i="12"/>
  <c r="V471" i="12"/>
  <c r="U471" i="12"/>
  <c r="S471" i="12"/>
  <c r="R471" i="12"/>
  <c r="P471" i="12"/>
  <c r="V470" i="12"/>
  <c r="U470" i="12"/>
  <c r="S470" i="12"/>
  <c r="R470" i="12"/>
  <c r="P470" i="12"/>
  <c r="V469" i="12"/>
  <c r="U469" i="12"/>
  <c r="S469" i="12"/>
  <c r="R469" i="12"/>
  <c r="P469" i="12"/>
  <c r="V468" i="12"/>
  <c r="U468" i="12"/>
  <c r="S468" i="12"/>
  <c r="R468" i="12"/>
  <c r="P468" i="12"/>
  <c r="V467" i="12"/>
  <c r="U467" i="12"/>
  <c r="S467" i="12"/>
  <c r="R467" i="12"/>
  <c r="P467" i="12"/>
  <c r="V466" i="12"/>
  <c r="U466" i="12"/>
  <c r="S466" i="12"/>
  <c r="R466" i="12"/>
  <c r="P466" i="12"/>
  <c r="V465" i="12"/>
  <c r="U465" i="12"/>
  <c r="S465" i="12"/>
  <c r="R465" i="12"/>
  <c r="P465" i="12"/>
  <c r="V464" i="12"/>
  <c r="U464" i="12"/>
  <c r="S464" i="12"/>
  <c r="R464" i="12"/>
  <c r="P464" i="12"/>
  <c r="V463" i="12"/>
  <c r="U463" i="12"/>
  <c r="S463" i="12"/>
  <c r="R463" i="12"/>
  <c r="P463" i="12"/>
  <c r="V462" i="12"/>
  <c r="U462" i="12"/>
  <c r="S462" i="12"/>
  <c r="R462" i="12"/>
  <c r="P462" i="12"/>
  <c r="V461" i="12"/>
  <c r="U461" i="12"/>
  <c r="S461" i="12"/>
  <c r="R461" i="12"/>
  <c r="P461" i="12"/>
  <c r="V460" i="12"/>
  <c r="U460" i="12"/>
  <c r="S460" i="12"/>
  <c r="R460" i="12"/>
  <c r="P460" i="12"/>
  <c r="V459" i="12"/>
  <c r="U459" i="12"/>
  <c r="S459" i="12"/>
  <c r="R459" i="12"/>
  <c r="P459" i="12"/>
  <c r="V458" i="12"/>
  <c r="U458" i="12"/>
  <c r="S458" i="12"/>
  <c r="R458" i="12"/>
  <c r="P458" i="12"/>
  <c r="V457" i="12"/>
  <c r="U457" i="12"/>
  <c r="S457" i="12"/>
  <c r="R457" i="12"/>
  <c r="P457" i="12"/>
  <c r="V456" i="12"/>
  <c r="U456" i="12"/>
  <c r="S456" i="12"/>
  <c r="R456" i="12"/>
  <c r="P456" i="12"/>
  <c r="V455" i="12"/>
  <c r="U455" i="12"/>
  <c r="S455" i="12"/>
  <c r="R455" i="12"/>
  <c r="P455" i="12"/>
  <c r="V454" i="12"/>
  <c r="U454" i="12"/>
  <c r="S454" i="12"/>
  <c r="R454" i="12"/>
  <c r="P454" i="12"/>
  <c r="V453" i="12"/>
  <c r="U453" i="12"/>
  <c r="S453" i="12"/>
  <c r="R453" i="12"/>
  <c r="P453" i="12"/>
  <c r="V452" i="12"/>
  <c r="U452" i="12"/>
  <c r="S452" i="12"/>
  <c r="R452" i="12"/>
  <c r="P452" i="12"/>
  <c r="V451" i="12"/>
  <c r="U451" i="12"/>
  <c r="S451" i="12"/>
  <c r="R451" i="12"/>
  <c r="P451" i="12"/>
  <c r="V450" i="12"/>
  <c r="U450" i="12"/>
  <c r="S450" i="12"/>
  <c r="R450" i="12"/>
  <c r="P450" i="12"/>
  <c r="V449" i="12"/>
  <c r="U449" i="12"/>
  <c r="S449" i="12"/>
  <c r="R449" i="12"/>
  <c r="P449" i="12"/>
  <c r="V448" i="12"/>
  <c r="U448" i="12"/>
  <c r="S448" i="12"/>
  <c r="R448" i="12"/>
  <c r="P448" i="12"/>
  <c r="V447" i="12"/>
  <c r="U447" i="12"/>
  <c r="S447" i="12"/>
  <c r="R447" i="12"/>
  <c r="P447" i="12"/>
  <c r="V446" i="12"/>
  <c r="U446" i="12"/>
  <c r="S446" i="12"/>
  <c r="R446" i="12"/>
  <c r="P446" i="12"/>
  <c r="V445" i="12"/>
  <c r="U445" i="12"/>
  <c r="S445" i="12"/>
  <c r="R445" i="12"/>
  <c r="P445" i="12"/>
  <c r="V444" i="12"/>
  <c r="U444" i="12"/>
  <c r="S444" i="12"/>
  <c r="R444" i="12"/>
  <c r="P444" i="12"/>
  <c r="V443" i="12"/>
  <c r="U443" i="12"/>
  <c r="S443" i="12"/>
  <c r="R443" i="12"/>
  <c r="P443" i="12"/>
  <c r="V442" i="12"/>
  <c r="U442" i="12"/>
  <c r="S442" i="12"/>
  <c r="R442" i="12"/>
  <c r="P442" i="12"/>
  <c r="V441" i="12"/>
  <c r="U441" i="12"/>
  <c r="S441" i="12"/>
  <c r="R441" i="12"/>
  <c r="P441" i="12"/>
  <c r="V440" i="12"/>
  <c r="U440" i="12"/>
  <c r="S440" i="12"/>
  <c r="R440" i="12"/>
  <c r="P440" i="12"/>
  <c r="V439" i="12"/>
  <c r="U439" i="12"/>
  <c r="S439" i="12"/>
  <c r="R439" i="12"/>
  <c r="P439" i="12"/>
  <c r="V438" i="12"/>
  <c r="U438" i="12"/>
  <c r="S438" i="12"/>
  <c r="R438" i="12"/>
  <c r="P438" i="12"/>
  <c r="V437" i="12"/>
  <c r="U437" i="12"/>
  <c r="S437" i="12"/>
  <c r="R437" i="12"/>
  <c r="P437" i="12"/>
  <c r="V436" i="12"/>
  <c r="U436" i="12"/>
  <c r="S436" i="12"/>
  <c r="R436" i="12"/>
  <c r="P436" i="12"/>
  <c r="V435" i="12"/>
  <c r="U435" i="12"/>
  <c r="S435" i="12"/>
  <c r="R435" i="12"/>
  <c r="P435" i="12"/>
  <c r="V434" i="12"/>
  <c r="U434" i="12"/>
  <c r="S434" i="12"/>
  <c r="R434" i="12"/>
  <c r="P434" i="12"/>
  <c r="V433" i="12"/>
  <c r="U433" i="12"/>
  <c r="S433" i="12"/>
  <c r="R433" i="12"/>
  <c r="P433" i="12"/>
  <c r="V432" i="12"/>
  <c r="U432" i="12"/>
  <c r="S432" i="12"/>
  <c r="R432" i="12"/>
  <c r="P432" i="12"/>
  <c r="V431" i="12"/>
  <c r="U431" i="12"/>
  <c r="S431" i="12"/>
  <c r="R431" i="12"/>
  <c r="P431" i="12"/>
  <c r="V430" i="12"/>
  <c r="U430" i="12"/>
  <c r="S430" i="12"/>
  <c r="R430" i="12"/>
  <c r="P430" i="12"/>
  <c r="V429" i="12"/>
  <c r="U429" i="12"/>
  <c r="S429" i="12"/>
  <c r="R429" i="12"/>
  <c r="P429" i="12"/>
  <c r="V428" i="12"/>
  <c r="U428" i="12"/>
  <c r="S428" i="12"/>
  <c r="R428" i="12"/>
  <c r="P428" i="12"/>
  <c r="V427" i="12"/>
  <c r="U427" i="12"/>
  <c r="S427" i="12"/>
  <c r="R427" i="12"/>
  <c r="P427" i="12"/>
  <c r="V426" i="12"/>
  <c r="U426" i="12"/>
  <c r="S426" i="12"/>
  <c r="R426" i="12"/>
  <c r="P426" i="12"/>
  <c r="V425" i="12"/>
  <c r="U425" i="12"/>
  <c r="S425" i="12"/>
  <c r="R425" i="12"/>
  <c r="P425" i="12"/>
  <c r="V424" i="12"/>
  <c r="U424" i="12"/>
  <c r="S424" i="12"/>
  <c r="R424" i="12"/>
  <c r="P424" i="12"/>
  <c r="V423" i="12"/>
  <c r="U423" i="12"/>
  <c r="S423" i="12"/>
  <c r="R423" i="12"/>
  <c r="P423" i="12"/>
  <c r="V422" i="12"/>
  <c r="U422" i="12"/>
  <c r="S422" i="12"/>
  <c r="R422" i="12"/>
  <c r="P422" i="12"/>
  <c r="V421" i="12"/>
  <c r="U421" i="12"/>
  <c r="S421" i="12"/>
  <c r="R421" i="12"/>
  <c r="P421" i="12"/>
  <c r="V420" i="12"/>
  <c r="U420" i="12"/>
  <c r="S420" i="12"/>
  <c r="R420" i="12"/>
  <c r="P420" i="12"/>
  <c r="V419" i="12"/>
  <c r="U419" i="12"/>
  <c r="S419" i="12"/>
  <c r="R419" i="12"/>
  <c r="P419" i="12"/>
  <c r="V418" i="12"/>
  <c r="U418" i="12"/>
  <c r="S418" i="12"/>
  <c r="R418" i="12"/>
  <c r="P418" i="12"/>
  <c r="V417" i="12"/>
  <c r="U417" i="12"/>
  <c r="S417" i="12"/>
  <c r="R417" i="12"/>
  <c r="P417" i="12"/>
  <c r="V416" i="12"/>
  <c r="U416" i="12"/>
  <c r="S416" i="12"/>
  <c r="R416" i="12"/>
  <c r="P416" i="12"/>
  <c r="V415" i="12"/>
  <c r="U415" i="12"/>
  <c r="S415" i="12"/>
  <c r="R415" i="12"/>
  <c r="P415" i="12"/>
  <c r="V414" i="12"/>
  <c r="U414" i="12"/>
  <c r="S414" i="12"/>
  <c r="R414" i="12"/>
  <c r="P414" i="12"/>
  <c r="V413" i="12"/>
  <c r="U413" i="12"/>
  <c r="S413" i="12"/>
  <c r="R413" i="12"/>
  <c r="P413" i="12"/>
  <c r="V412" i="12"/>
  <c r="U412" i="12"/>
  <c r="S412" i="12"/>
  <c r="R412" i="12"/>
  <c r="P412" i="12"/>
  <c r="V411" i="12"/>
  <c r="U411" i="12"/>
  <c r="S411" i="12"/>
  <c r="R411" i="12"/>
  <c r="P411" i="12"/>
  <c r="V410" i="12"/>
  <c r="U410" i="12"/>
  <c r="S410" i="12"/>
  <c r="R410" i="12"/>
  <c r="P410" i="12"/>
  <c r="V409" i="12"/>
  <c r="U409" i="12"/>
  <c r="S409" i="12"/>
  <c r="R409" i="12"/>
  <c r="P409" i="12"/>
  <c r="V408" i="12"/>
  <c r="U408" i="12"/>
  <c r="S408" i="12"/>
  <c r="R408" i="12"/>
  <c r="P408" i="12"/>
  <c r="V407" i="12"/>
  <c r="U407" i="12"/>
  <c r="S407" i="12"/>
  <c r="R407" i="12"/>
  <c r="P407" i="12"/>
  <c r="V406" i="12"/>
  <c r="U406" i="12"/>
  <c r="S406" i="12"/>
  <c r="R406" i="12"/>
  <c r="P406" i="12"/>
  <c r="V405" i="12"/>
  <c r="U405" i="12"/>
  <c r="S405" i="12"/>
  <c r="R405" i="12"/>
  <c r="P405" i="12"/>
  <c r="V404" i="12"/>
  <c r="U404" i="12"/>
  <c r="S404" i="12"/>
  <c r="R404" i="12"/>
  <c r="P404" i="12"/>
  <c r="V403" i="12"/>
  <c r="U403" i="12"/>
  <c r="S403" i="12"/>
  <c r="R403" i="12"/>
  <c r="P403" i="12"/>
  <c r="V402" i="12"/>
  <c r="U402" i="12"/>
  <c r="S402" i="12"/>
  <c r="R402" i="12"/>
  <c r="P402" i="12"/>
  <c r="V401" i="12"/>
  <c r="U401" i="12"/>
  <c r="S401" i="12"/>
  <c r="R401" i="12"/>
  <c r="P401" i="12"/>
  <c r="V400" i="12"/>
  <c r="U400" i="12"/>
  <c r="S400" i="12"/>
  <c r="R400" i="12"/>
  <c r="P400" i="12"/>
  <c r="V399" i="12"/>
  <c r="U399" i="12"/>
  <c r="S399" i="12"/>
  <c r="R399" i="12"/>
  <c r="P399" i="12"/>
  <c r="V398" i="12"/>
  <c r="U398" i="12"/>
  <c r="S398" i="12"/>
  <c r="R398" i="12"/>
  <c r="P398" i="12"/>
  <c r="V397" i="12"/>
  <c r="U397" i="12"/>
  <c r="S397" i="12"/>
  <c r="R397" i="12"/>
  <c r="P397" i="12"/>
  <c r="V396" i="12"/>
  <c r="U396" i="12"/>
  <c r="S396" i="12"/>
  <c r="R396" i="12"/>
  <c r="P396" i="12"/>
  <c r="V395" i="12"/>
  <c r="U395" i="12"/>
  <c r="S395" i="12"/>
  <c r="R395" i="12"/>
  <c r="P395" i="12"/>
  <c r="V394" i="12"/>
  <c r="U394" i="12"/>
  <c r="S394" i="12"/>
  <c r="R394" i="12"/>
  <c r="P394" i="12"/>
  <c r="V393" i="12"/>
  <c r="U393" i="12"/>
  <c r="S393" i="12"/>
  <c r="R393" i="12"/>
  <c r="P393" i="12"/>
  <c r="V392" i="12"/>
  <c r="U392" i="12"/>
  <c r="S392" i="12"/>
  <c r="R392" i="12"/>
  <c r="P392" i="12"/>
  <c r="V391" i="12"/>
  <c r="U391" i="12"/>
  <c r="S391" i="12"/>
  <c r="R391" i="12"/>
  <c r="P391" i="12"/>
  <c r="V390" i="12"/>
  <c r="U390" i="12"/>
  <c r="S390" i="12"/>
  <c r="R390" i="12"/>
  <c r="P390" i="12"/>
  <c r="V389" i="12"/>
  <c r="U389" i="12"/>
  <c r="S389" i="12"/>
  <c r="R389" i="12"/>
  <c r="P389" i="12"/>
  <c r="V388" i="12"/>
  <c r="U388" i="12"/>
  <c r="S388" i="12"/>
  <c r="R388" i="12"/>
  <c r="P388" i="12"/>
  <c r="V387" i="12"/>
  <c r="U387" i="12"/>
  <c r="S387" i="12"/>
  <c r="R387" i="12"/>
  <c r="P387" i="12"/>
  <c r="V386" i="12"/>
  <c r="U386" i="12"/>
  <c r="S386" i="12"/>
  <c r="R386" i="12"/>
  <c r="P386" i="12"/>
  <c r="V385" i="12"/>
  <c r="U385" i="12"/>
  <c r="S385" i="12"/>
  <c r="R385" i="12"/>
  <c r="P385" i="12"/>
  <c r="V384" i="12"/>
  <c r="U384" i="12"/>
  <c r="S384" i="12"/>
  <c r="R384" i="12"/>
  <c r="P384" i="12"/>
  <c r="V383" i="12"/>
  <c r="U383" i="12"/>
  <c r="S383" i="12"/>
  <c r="R383" i="12"/>
  <c r="P383" i="12"/>
  <c r="V382" i="12"/>
  <c r="U382" i="12"/>
  <c r="S382" i="12"/>
  <c r="R382" i="12"/>
  <c r="P382" i="12"/>
  <c r="V381" i="12"/>
  <c r="U381" i="12"/>
  <c r="S381" i="12"/>
  <c r="R381" i="12"/>
  <c r="P381" i="12"/>
  <c r="V380" i="12"/>
  <c r="U380" i="12"/>
  <c r="S380" i="12"/>
  <c r="R380" i="12"/>
  <c r="P380" i="12"/>
  <c r="V379" i="12"/>
  <c r="U379" i="12"/>
  <c r="S379" i="12"/>
  <c r="R379" i="12"/>
  <c r="P379" i="12"/>
  <c r="V378" i="12"/>
  <c r="U378" i="12"/>
  <c r="S378" i="12"/>
  <c r="R378" i="12"/>
  <c r="P378" i="12"/>
  <c r="V377" i="12"/>
  <c r="U377" i="12"/>
  <c r="S377" i="12"/>
  <c r="R377" i="12"/>
  <c r="P377" i="12"/>
  <c r="V376" i="12"/>
  <c r="U376" i="12"/>
  <c r="S376" i="12"/>
  <c r="R376" i="12"/>
  <c r="P376" i="12"/>
  <c r="V375" i="12"/>
  <c r="U375" i="12"/>
  <c r="S375" i="12"/>
  <c r="R375" i="12"/>
  <c r="P375" i="12"/>
  <c r="V374" i="12"/>
  <c r="U374" i="12"/>
  <c r="S374" i="12"/>
  <c r="R374" i="12"/>
  <c r="P374" i="12"/>
  <c r="V373" i="12"/>
  <c r="U373" i="12"/>
  <c r="S373" i="12"/>
  <c r="R373" i="12"/>
  <c r="P373" i="12"/>
  <c r="V372" i="12"/>
  <c r="U372" i="12"/>
  <c r="S372" i="12"/>
  <c r="R372" i="12"/>
  <c r="P372" i="12"/>
  <c r="V371" i="12"/>
  <c r="U371" i="12"/>
  <c r="S371" i="12"/>
  <c r="R371" i="12"/>
  <c r="P371" i="12"/>
  <c r="V370" i="12"/>
  <c r="U370" i="12"/>
  <c r="S370" i="12"/>
  <c r="R370" i="12"/>
  <c r="P370" i="12"/>
  <c r="V369" i="12"/>
  <c r="U369" i="12"/>
  <c r="S369" i="12"/>
  <c r="R369" i="12"/>
  <c r="P369" i="12"/>
  <c r="V368" i="12"/>
  <c r="U368" i="12"/>
  <c r="S368" i="12"/>
  <c r="R368" i="12"/>
  <c r="P368" i="12"/>
  <c r="V367" i="12"/>
  <c r="U367" i="12"/>
  <c r="S367" i="12"/>
  <c r="R367" i="12"/>
  <c r="P367" i="12"/>
  <c r="V366" i="12"/>
  <c r="U366" i="12"/>
  <c r="S366" i="12"/>
  <c r="R366" i="12"/>
  <c r="P366" i="12"/>
  <c r="V365" i="12"/>
  <c r="U365" i="12"/>
  <c r="S365" i="12"/>
  <c r="R365" i="12"/>
  <c r="P365" i="12"/>
  <c r="V364" i="12"/>
  <c r="U364" i="12"/>
  <c r="S364" i="12"/>
  <c r="R364" i="12"/>
  <c r="P364" i="12"/>
  <c r="V363" i="12"/>
  <c r="U363" i="12"/>
  <c r="S363" i="12"/>
  <c r="R363" i="12"/>
  <c r="P363" i="12"/>
  <c r="V362" i="12"/>
  <c r="U362" i="12"/>
  <c r="S362" i="12"/>
  <c r="R362" i="12"/>
  <c r="P362" i="12"/>
  <c r="V361" i="12"/>
  <c r="U361" i="12"/>
  <c r="S361" i="12"/>
  <c r="R361" i="12"/>
  <c r="P361" i="12"/>
  <c r="V360" i="12"/>
  <c r="U360" i="12"/>
  <c r="S360" i="12"/>
  <c r="R360" i="12"/>
  <c r="P360" i="12"/>
  <c r="V359" i="12"/>
  <c r="U359" i="12"/>
  <c r="S359" i="12"/>
  <c r="R359" i="12"/>
  <c r="P359" i="12"/>
  <c r="V358" i="12"/>
  <c r="U358" i="12"/>
  <c r="S358" i="12"/>
  <c r="R358" i="12"/>
  <c r="P358" i="12"/>
  <c r="V357" i="12"/>
  <c r="U357" i="12"/>
  <c r="S357" i="12"/>
  <c r="R357" i="12"/>
  <c r="P357" i="12"/>
  <c r="V356" i="12"/>
  <c r="U356" i="12"/>
  <c r="S356" i="12"/>
  <c r="R356" i="12"/>
  <c r="P356" i="12"/>
  <c r="V355" i="12"/>
  <c r="U355" i="12"/>
  <c r="S355" i="12"/>
  <c r="R355" i="12"/>
  <c r="P355" i="12"/>
  <c r="V354" i="12"/>
  <c r="U354" i="12"/>
  <c r="S354" i="12"/>
  <c r="R354" i="12"/>
  <c r="P354" i="12"/>
  <c r="V353" i="12"/>
  <c r="U353" i="12"/>
  <c r="S353" i="12"/>
  <c r="R353" i="12"/>
  <c r="P353" i="12"/>
  <c r="V352" i="12"/>
  <c r="U352" i="12"/>
  <c r="S352" i="12"/>
  <c r="R352" i="12"/>
  <c r="P352" i="12"/>
  <c r="V351" i="12"/>
  <c r="U351" i="12"/>
  <c r="S351" i="12"/>
  <c r="R351" i="12"/>
  <c r="P351" i="12"/>
  <c r="V350" i="12"/>
  <c r="U350" i="12"/>
  <c r="S350" i="12"/>
  <c r="R350" i="12"/>
  <c r="P350" i="12"/>
  <c r="V349" i="12"/>
  <c r="U349" i="12"/>
  <c r="S349" i="12"/>
  <c r="R349" i="12"/>
  <c r="P349" i="12"/>
  <c r="V348" i="12"/>
  <c r="U348" i="12"/>
  <c r="S348" i="12"/>
  <c r="R348" i="12"/>
  <c r="P348" i="12"/>
  <c r="V347" i="12"/>
  <c r="U347" i="12"/>
  <c r="S347" i="12"/>
  <c r="R347" i="12"/>
  <c r="P347" i="12"/>
  <c r="V346" i="12"/>
  <c r="U346" i="12"/>
  <c r="S346" i="12"/>
  <c r="R346" i="12"/>
  <c r="P346" i="12"/>
  <c r="V345" i="12"/>
  <c r="U345" i="12"/>
  <c r="S345" i="12"/>
  <c r="R345" i="12"/>
  <c r="P345" i="12"/>
  <c r="V344" i="12"/>
  <c r="U344" i="12"/>
  <c r="S344" i="12"/>
  <c r="R344" i="12"/>
  <c r="P344" i="12"/>
  <c r="V343" i="12"/>
  <c r="U343" i="12"/>
  <c r="S343" i="12"/>
  <c r="R343" i="12"/>
  <c r="P343" i="12"/>
  <c r="V342" i="12"/>
  <c r="U342" i="12"/>
  <c r="S342" i="12"/>
  <c r="R342" i="12"/>
  <c r="P342" i="12"/>
  <c r="V341" i="12"/>
  <c r="U341" i="12"/>
  <c r="S341" i="12"/>
  <c r="R341" i="12"/>
  <c r="P341" i="12"/>
  <c r="V340" i="12"/>
  <c r="U340" i="12"/>
  <c r="S340" i="12"/>
  <c r="R340" i="12"/>
  <c r="P340" i="12"/>
  <c r="V339" i="12"/>
  <c r="U339" i="12"/>
  <c r="S339" i="12"/>
  <c r="R339" i="12"/>
  <c r="P339" i="12"/>
  <c r="V338" i="12"/>
  <c r="U338" i="12"/>
  <c r="S338" i="12"/>
  <c r="R338" i="12"/>
  <c r="P338" i="12"/>
  <c r="V337" i="12"/>
  <c r="U337" i="12"/>
  <c r="S337" i="12"/>
  <c r="R337" i="12"/>
  <c r="P337" i="12"/>
  <c r="V336" i="12"/>
  <c r="U336" i="12"/>
  <c r="S336" i="12"/>
  <c r="R336" i="12"/>
  <c r="P336" i="12"/>
  <c r="V335" i="12"/>
  <c r="U335" i="12"/>
  <c r="S335" i="12"/>
  <c r="R335" i="12"/>
  <c r="P335" i="12"/>
  <c r="V334" i="12"/>
  <c r="U334" i="12"/>
  <c r="S334" i="12"/>
  <c r="R334" i="12"/>
  <c r="P334" i="12"/>
  <c r="V333" i="12"/>
  <c r="U333" i="12"/>
  <c r="S333" i="12"/>
  <c r="R333" i="12"/>
  <c r="P333" i="12"/>
  <c r="V332" i="12"/>
  <c r="U332" i="12"/>
  <c r="S332" i="12"/>
  <c r="R332" i="12"/>
  <c r="P332" i="12"/>
  <c r="V331" i="12"/>
  <c r="U331" i="12"/>
  <c r="S331" i="12"/>
  <c r="R331" i="12"/>
  <c r="P331" i="12"/>
  <c r="V330" i="12"/>
  <c r="U330" i="12"/>
  <c r="S330" i="12"/>
  <c r="R330" i="12"/>
  <c r="P330" i="12"/>
  <c r="V329" i="12"/>
  <c r="U329" i="12"/>
  <c r="S329" i="12"/>
  <c r="R329" i="12"/>
  <c r="P329" i="12"/>
  <c r="V328" i="12"/>
  <c r="U328" i="12"/>
  <c r="S328" i="12"/>
  <c r="R328" i="12"/>
  <c r="P328" i="12"/>
  <c r="V327" i="12"/>
  <c r="U327" i="12"/>
  <c r="S327" i="12"/>
  <c r="R327" i="12"/>
  <c r="P327" i="12"/>
  <c r="V326" i="12"/>
  <c r="U326" i="12"/>
  <c r="S326" i="12"/>
  <c r="R326" i="12"/>
  <c r="P326" i="12"/>
  <c r="V325" i="12"/>
  <c r="U325" i="12"/>
  <c r="S325" i="12"/>
  <c r="R325" i="12"/>
  <c r="P325" i="12"/>
  <c r="V324" i="12"/>
  <c r="U324" i="12"/>
  <c r="S324" i="12"/>
  <c r="R324" i="12"/>
  <c r="P324" i="12"/>
  <c r="V323" i="12"/>
  <c r="U323" i="12"/>
  <c r="S323" i="12"/>
  <c r="R323" i="12"/>
  <c r="P323" i="12"/>
  <c r="V322" i="12"/>
  <c r="U322" i="12"/>
  <c r="S322" i="12"/>
  <c r="R322" i="12"/>
  <c r="P322" i="12"/>
  <c r="V321" i="12"/>
  <c r="U321" i="12"/>
  <c r="S321" i="12"/>
  <c r="R321" i="12"/>
  <c r="P321" i="12"/>
  <c r="V320" i="12"/>
  <c r="U320" i="12"/>
  <c r="S320" i="12"/>
  <c r="R320" i="12"/>
  <c r="P320" i="12"/>
  <c r="V319" i="12"/>
  <c r="U319" i="12"/>
  <c r="S319" i="12"/>
  <c r="R319" i="12"/>
  <c r="P319" i="12"/>
  <c r="V318" i="12"/>
  <c r="U318" i="12"/>
  <c r="S318" i="12"/>
  <c r="R318" i="12"/>
  <c r="P318" i="12"/>
  <c r="V317" i="12"/>
  <c r="U317" i="12"/>
  <c r="S317" i="12"/>
  <c r="R317" i="12"/>
  <c r="P317" i="12"/>
  <c r="V316" i="12"/>
  <c r="U316" i="12"/>
  <c r="S316" i="12"/>
  <c r="R316" i="12"/>
  <c r="P316" i="12"/>
  <c r="V315" i="12"/>
  <c r="U315" i="12"/>
  <c r="S315" i="12"/>
  <c r="R315" i="12"/>
  <c r="P315" i="12"/>
  <c r="V314" i="12"/>
  <c r="U314" i="12"/>
  <c r="S314" i="12"/>
  <c r="R314" i="12"/>
  <c r="P314" i="12"/>
  <c r="V313" i="12"/>
  <c r="U313" i="12"/>
  <c r="S313" i="12"/>
  <c r="R313" i="12"/>
  <c r="P313" i="12"/>
  <c r="V312" i="12"/>
  <c r="U312" i="12"/>
  <c r="S312" i="12"/>
  <c r="R312" i="12"/>
  <c r="P312" i="12"/>
  <c r="V311" i="12"/>
  <c r="U311" i="12"/>
  <c r="S311" i="12"/>
  <c r="R311" i="12"/>
  <c r="P311" i="12"/>
  <c r="V310" i="12"/>
  <c r="U310" i="12"/>
  <c r="S310" i="12"/>
  <c r="R310" i="12"/>
  <c r="P310" i="12"/>
  <c r="V309" i="12"/>
  <c r="U309" i="12"/>
  <c r="S309" i="12"/>
  <c r="R309" i="12"/>
  <c r="P309" i="12"/>
  <c r="V308" i="12"/>
  <c r="U308" i="12"/>
  <c r="S308" i="12"/>
  <c r="R308" i="12"/>
  <c r="P308" i="12"/>
  <c r="V307" i="12"/>
  <c r="U307" i="12"/>
  <c r="S307" i="12"/>
  <c r="R307" i="12"/>
  <c r="P307" i="12"/>
  <c r="V306" i="12"/>
  <c r="U306" i="12"/>
  <c r="S306" i="12"/>
  <c r="R306" i="12"/>
  <c r="P306" i="12"/>
  <c r="V305" i="12"/>
  <c r="U305" i="12"/>
  <c r="S305" i="12"/>
  <c r="R305" i="12"/>
  <c r="P305" i="12"/>
  <c r="V304" i="12"/>
  <c r="U304" i="12"/>
  <c r="S304" i="12"/>
  <c r="R304" i="12"/>
  <c r="P304" i="12"/>
  <c r="V303" i="12"/>
  <c r="U303" i="12"/>
  <c r="S303" i="12"/>
  <c r="R303" i="12"/>
  <c r="P303" i="12"/>
  <c r="V302" i="12"/>
  <c r="U302" i="12"/>
  <c r="S302" i="12"/>
  <c r="R302" i="12"/>
  <c r="P302" i="12"/>
  <c r="V301" i="12"/>
  <c r="U301" i="12"/>
  <c r="S301" i="12"/>
  <c r="R301" i="12"/>
  <c r="P301" i="12"/>
  <c r="V300" i="12"/>
  <c r="U300" i="12"/>
  <c r="S300" i="12"/>
  <c r="R300" i="12"/>
  <c r="P300" i="12"/>
  <c r="V299" i="12"/>
  <c r="U299" i="12"/>
  <c r="S299" i="12"/>
  <c r="R299" i="12"/>
  <c r="P299" i="12"/>
  <c r="V298" i="12"/>
  <c r="U298" i="12"/>
  <c r="S298" i="12"/>
  <c r="R298" i="12"/>
  <c r="P298" i="12"/>
  <c r="V297" i="12"/>
  <c r="U297" i="12"/>
  <c r="S297" i="12"/>
  <c r="R297" i="12"/>
  <c r="P297" i="12"/>
  <c r="V296" i="12"/>
  <c r="U296" i="12"/>
  <c r="S296" i="12"/>
  <c r="R296" i="12"/>
  <c r="P296" i="12"/>
  <c r="V295" i="12"/>
  <c r="U295" i="12"/>
  <c r="S295" i="12"/>
  <c r="R295" i="12"/>
  <c r="P295" i="12"/>
  <c r="V294" i="12"/>
  <c r="U294" i="12"/>
  <c r="S294" i="12"/>
  <c r="R294" i="12"/>
  <c r="P294" i="12"/>
  <c r="V293" i="12"/>
  <c r="U293" i="12"/>
  <c r="S293" i="12"/>
  <c r="R293" i="12"/>
  <c r="P293" i="12"/>
  <c r="V292" i="12"/>
  <c r="U292" i="12"/>
  <c r="S292" i="12"/>
  <c r="R292" i="12"/>
  <c r="P292" i="12"/>
  <c r="V291" i="12"/>
  <c r="U291" i="12"/>
  <c r="S291" i="12"/>
  <c r="R291" i="12"/>
  <c r="P291" i="12"/>
  <c r="V290" i="12"/>
  <c r="U290" i="12"/>
  <c r="S290" i="12"/>
  <c r="R290" i="12"/>
  <c r="P290" i="12"/>
  <c r="V289" i="12"/>
  <c r="U289" i="12"/>
  <c r="S289" i="12"/>
  <c r="R289" i="12"/>
  <c r="P289" i="12"/>
  <c r="V288" i="12"/>
  <c r="U288" i="12"/>
  <c r="S288" i="12"/>
  <c r="R288" i="12"/>
  <c r="P288" i="12"/>
  <c r="V287" i="12"/>
  <c r="U287" i="12"/>
  <c r="S287" i="12"/>
  <c r="R287" i="12"/>
  <c r="P287" i="12"/>
  <c r="V286" i="12"/>
  <c r="U286" i="12"/>
  <c r="S286" i="12"/>
  <c r="R286" i="12"/>
  <c r="P286" i="12"/>
  <c r="V285" i="12"/>
  <c r="U285" i="12"/>
  <c r="S285" i="12"/>
  <c r="R285" i="12"/>
  <c r="P285" i="12"/>
  <c r="V284" i="12"/>
  <c r="U284" i="12"/>
  <c r="S284" i="12"/>
  <c r="R284" i="12"/>
  <c r="P284" i="12"/>
  <c r="V283" i="12"/>
  <c r="U283" i="12"/>
  <c r="S283" i="12"/>
  <c r="R283" i="12"/>
  <c r="P283" i="12"/>
  <c r="V282" i="12"/>
  <c r="U282" i="12"/>
  <c r="S282" i="12"/>
  <c r="R282" i="12"/>
  <c r="P282" i="12"/>
  <c r="V281" i="12"/>
  <c r="U281" i="12"/>
  <c r="S281" i="12"/>
  <c r="R281" i="12"/>
  <c r="P281" i="12"/>
  <c r="V280" i="12"/>
  <c r="U280" i="12"/>
  <c r="S280" i="12"/>
  <c r="R280" i="12"/>
  <c r="P280" i="12"/>
  <c r="V279" i="12"/>
  <c r="U279" i="12"/>
  <c r="S279" i="12"/>
  <c r="R279" i="12"/>
  <c r="P279" i="12"/>
  <c r="V278" i="12"/>
  <c r="U278" i="12"/>
  <c r="S278" i="12"/>
  <c r="R278" i="12"/>
  <c r="P278" i="12"/>
  <c r="V277" i="12"/>
  <c r="U277" i="12"/>
  <c r="S277" i="12"/>
  <c r="R277" i="12"/>
  <c r="P277" i="12"/>
  <c r="V276" i="12"/>
  <c r="U276" i="12"/>
  <c r="S276" i="12"/>
  <c r="R276" i="12"/>
  <c r="P276" i="12"/>
  <c r="V275" i="12"/>
  <c r="U275" i="12"/>
  <c r="S275" i="12"/>
  <c r="R275" i="12"/>
  <c r="P275" i="12"/>
  <c r="V274" i="12"/>
  <c r="U274" i="12"/>
  <c r="S274" i="12"/>
  <c r="R274" i="12"/>
  <c r="P274" i="12"/>
  <c r="V273" i="12"/>
  <c r="U273" i="12"/>
  <c r="S273" i="12"/>
  <c r="R273" i="12"/>
  <c r="P273" i="12"/>
  <c r="V272" i="12"/>
  <c r="U272" i="12"/>
  <c r="S272" i="12"/>
  <c r="R272" i="12"/>
  <c r="P272" i="12"/>
  <c r="V271" i="12"/>
  <c r="U271" i="12"/>
  <c r="S271" i="12"/>
  <c r="R271" i="12"/>
  <c r="P271" i="12"/>
  <c r="V270" i="12"/>
  <c r="U270" i="12"/>
  <c r="S270" i="12"/>
  <c r="R270" i="12"/>
  <c r="P270" i="12"/>
  <c r="V269" i="12"/>
  <c r="U269" i="12"/>
  <c r="S269" i="12"/>
  <c r="R269" i="12"/>
  <c r="P269" i="12"/>
  <c r="V268" i="12"/>
  <c r="U268" i="12"/>
  <c r="S268" i="12"/>
  <c r="R268" i="12"/>
  <c r="P268" i="12"/>
  <c r="V267" i="12"/>
  <c r="U267" i="12"/>
  <c r="S267" i="12"/>
  <c r="R267" i="12"/>
  <c r="P267" i="12"/>
  <c r="V266" i="12"/>
  <c r="U266" i="12"/>
  <c r="S266" i="12"/>
  <c r="R266" i="12"/>
  <c r="P266" i="12"/>
  <c r="V265" i="12"/>
  <c r="U265" i="12"/>
  <c r="S265" i="12"/>
  <c r="R265" i="12"/>
  <c r="P265" i="12"/>
  <c r="V264" i="12"/>
  <c r="U264" i="12"/>
  <c r="S264" i="12"/>
  <c r="R264" i="12"/>
  <c r="P264" i="12"/>
  <c r="V263" i="12"/>
  <c r="U263" i="12"/>
  <c r="S263" i="12"/>
  <c r="R263" i="12"/>
  <c r="P263" i="12"/>
  <c r="V262" i="12"/>
  <c r="U262" i="12"/>
  <c r="S262" i="12"/>
  <c r="R262" i="12"/>
  <c r="P262" i="12"/>
  <c r="V261" i="12"/>
  <c r="U261" i="12"/>
  <c r="S261" i="12"/>
  <c r="R261" i="12"/>
  <c r="P261" i="12"/>
  <c r="V260" i="12"/>
  <c r="U260" i="12"/>
  <c r="S260" i="12"/>
  <c r="R260" i="12"/>
  <c r="P260" i="12"/>
  <c r="V259" i="12"/>
  <c r="U259" i="12"/>
  <c r="S259" i="12"/>
  <c r="R259" i="12"/>
  <c r="P259" i="12"/>
  <c r="V258" i="12"/>
  <c r="U258" i="12"/>
  <c r="S258" i="12"/>
  <c r="R258" i="12"/>
  <c r="P258" i="12"/>
  <c r="V257" i="12"/>
  <c r="U257" i="12"/>
  <c r="S257" i="12"/>
  <c r="R257" i="12"/>
  <c r="P257" i="12"/>
  <c r="V256" i="12"/>
  <c r="U256" i="12"/>
  <c r="S256" i="12"/>
  <c r="R256" i="12"/>
  <c r="P256" i="12"/>
  <c r="V255" i="12"/>
  <c r="U255" i="12"/>
  <c r="S255" i="12"/>
  <c r="R255" i="12"/>
  <c r="P255" i="12"/>
  <c r="V254" i="12"/>
  <c r="U254" i="12"/>
  <c r="S254" i="12"/>
  <c r="R254" i="12"/>
  <c r="P254" i="12"/>
  <c r="V253" i="12"/>
  <c r="U253" i="12"/>
  <c r="S253" i="12"/>
  <c r="R253" i="12"/>
  <c r="P253" i="12"/>
  <c r="V252" i="12"/>
  <c r="U252" i="12"/>
  <c r="S252" i="12"/>
  <c r="R252" i="12"/>
  <c r="P252" i="12"/>
  <c r="V251" i="12"/>
  <c r="U251" i="12"/>
  <c r="S251" i="12"/>
  <c r="R251" i="12"/>
  <c r="P251" i="12"/>
  <c r="V250" i="12"/>
  <c r="U250" i="12"/>
  <c r="S250" i="12"/>
  <c r="R250" i="12"/>
  <c r="P250" i="12"/>
  <c r="V249" i="12"/>
  <c r="U249" i="12"/>
  <c r="S249" i="12"/>
  <c r="R249" i="12"/>
  <c r="P249" i="12"/>
  <c r="V248" i="12"/>
  <c r="U248" i="12"/>
  <c r="S248" i="12"/>
  <c r="R248" i="12"/>
  <c r="P248" i="12"/>
  <c r="V247" i="12"/>
  <c r="U247" i="12"/>
  <c r="S247" i="12"/>
  <c r="R247" i="12"/>
  <c r="P247" i="12"/>
  <c r="V246" i="12"/>
  <c r="U246" i="12"/>
  <c r="S246" i="12"/>
  <c r="R246" i="12"/>
  <c r="P246" i="12"/>
  <c r="V245" i="12"/>
  <c r="U245" i="12"/>
  <c r="S245" i="12"/>
  <c r="R245" i="12"/>
  <c r="P245" i="12"/>
  <c r="V244" i="12"/>
  <c r="U244" i="12"/>
  <c r="S244" i="12"/>
  <c r="R244" i="12"/>
  <c r="P244" i="12"/>
  <c r="V243" i="12"/>
  <c r="U243" i="12"/>
  <c r="S243" i="12"/>
  <c r="R243" i="12"/>
  <c r="P243" i="12"/>
  <c r="V242" i="12"/>
  <c r="U242" i="12"/>
  <c r="S242" i="12"/>
  <c r="R242" i="12"/>
  <c r="P242" i="12"/>
  <c r="V241" i="12"/>
  <c r="U241" i="12"/>
  <c r="S241" i="12"/>
  <c r="R241" i="12"/>
  <c r="P241" i="12"/>
  <c r="V240" i="12"/>
  <c r="U240" i="12"/>
  <c r="S240" i="12"/>
  <c r="R240" i="12"/>
  <c r="P240" i="12"/>
  <c r="V239" i="12"/>
  <c r="U239" i="12"/>
  <c r="S239" i="12"/>
  <c r="R239" i="12"/>
  <c r="P239" i="12"/>
  <c r="V238" i="12"/>
  <c r="U238" i="12"/>
  <c r="S238" i="12"/>
  <c r="R238" i="12"/>
  <c r="P238" i="12"/>
  <c r="V237" i="12"/>
  <c r="U237" i="12"/>
  <c r="S237" i="12"/>
  <c r="R237" i="12"/>
  <c r="P237" i="12"/>
  <c r="V236" i="12"/>
  <c r="U236" i="12"/>
  <c r="S236" i="12"/>
  <c r="R236" i="12"/>
  <c r="P236" i="12"/>
  <c r="V235" i="12"/>
  <c r="U235" i="12"/>
  <c r="S235" i="12"/>
  <c r="R235" i="12"/>
  <c r="P235" i="12"/>
  <c r="V234" i="12"/>
  <c r="U234" i="12"/>
  <c r="S234" i="12"/>
  <c r="R234" i="12"/>
  <c r="P234" i="12"/>
  <c r="V233" i="12"/>
  <c r="U233" i="12"/>
  <c r="S233" i="12"/>
  <c r="R233" i="12"/>
  <c r="P233" i="12"/>
  <c r="V232" i="12"/>
  <c r="U232" i="12"/>
  <c r="S232" i="12"/>
  <c r="R232" i="12"/>
  <c r="P232" i="12"/>
  <c r="V231" i="12"/>
  <c r="U231" i="12"/>
  <c r="S231" i="12"/>
  <c r="R231" i="12"/>
  <c r="P231" i="12"/>
  <c r="V230" i="12"/>
  <c r="U230" i="12"/>
  <c r="S230" i="12"/>
  <c r="R230" i="12"/>
  <c r="P230" i="12"/>
  <c r="V229" i="12"/>
  <c r="U229" i="12"/>
  <c r="S229" i="12"/>
  <c r="R229" i="12"/>
  <c r="P229" i="12"/>
  <c r="V228" i="12"/>
  <c r="U228" i="12"/>
  <c r="S228" i="12"/>
  <c r="R228" i="12"/>
  <c r="P228" i="12"/>
  <c r="V227" i="12"/>
  <c r="U227" i="12"/>
  <c r="S227" i="12"/>
  <c r="R227" i="12"/>
  <c r="P227" i="12"/>
  <c r="V226" i="12"/>
  <c r="U226" i="12"/>
  <c r="S226" i="12"/>
  <c r="R226" i="12"/>
  <c r="P226" i="12"/>
  <c r="V225" i="12"/>
  <c r="U225" i="12"/>
  <c r="S225" i="12"/>
  <c r="R225" i="12"/>
  <c r="P225" i="12"/>
  <c r="V224" i="12"/>
  <c r="U224" i="12"/>
  <c r="S224" i="12"/>
  <c r="R224" i="12"/>
  <c r="P224" i="12"/>
  <c r="V223" i="12"/>
  <c r="U223" i="12"/>
  <c r="S223" i="12"/>
  <c r="R223" i="12"/>
  <c r="P223" i="12"/>
  <c r="V222" i="12"/>
  <c r="U222" i="12"/>
  <c r="S222" i="12"/>
  <c r="R222" i="12"/>
  <c r="P222" i="12"/>
  <c r="V221" i="12"/>
  <c r="U221" i="12"/>
  <c r="S221" i="12"/>
  <c r="R221" i="12"/>
  <c r="P221" i="12"/>
  <c r="V220" i="12"/>
  <c r="U220" i="12"/>
  <c r="S220" i="12"/>
  <c r="R220" i="12"/>
  <c r="P220" i="12"/>
  <c r="V219" i="12"/>
  <c r="U219" i="12"/>
  <c r="S219" i="12"/>
  <c r="R219" i="12"/>
  <c r="P219" i="12"/>
  <c r="V218" i="12"/>
  <c r="U218" i="12"/>
  <c r="S218" i="12"/>
  <c r="R218" i="12"/>
  <c r="P218" i="12"/>
  <c r="V217" i="12"/>
  <c r="U217" i="12"/>
  <c r="S217" i="12"/>
  <c r="R217" i="12"/>
  <c r="P217" i="12"/>
  <c r="V216" i="12"/>
  <c r="U216" i="12"/>
  <c r="S216" i="12"/>
  <c r="R216" i="12"/>
  <c r="P216" i="12"/>
  <c r="V215" i="12"/>
  <c r="U215" i="12"/>
  <c r="S215" i="12"/>
  <c r="R215" i="12"/>
  <c r="P215" i="12"/>
  <c r="V214" i="12"/>
  <c r="U214" i="12"/>
  <c r="S214" i="12"/>
  <c r="R214" i="12"/>
  <c r="P214" i="12"/>
  <c r="V213" i="12"/>
  <c r="U213" i="12"/>
  <c r="S213" i="12"/>
  <c r="R213" i="12"/>
  <c r="P213" i="12"/>
  <c r="V212" i="12"/>
  <c r="U212" i="12"/>
  <c r="S212" i="12"/>
  <c r="R212" i="12"/>
  <c r="P212" i="12"/>
  <c r="V211" i="12"/>
  <c r="U211" i="12"/>
  <c r="S211" i="12"/>
  <c r="R211" i="12"/>
  <c r="P211" i="12"/>
  <c r="V210" i="12"/>
  <c r="U210" i="12"/>
  <c r="S210" i="12"/>
  <c r="R210" i="12"/>
  <c r="P210" i="12"/>
  <c r="V209" i="12"/>
  <c r="U209" i="12"/>
  <c r="S209" i="12"/>
  <c r="R209" i="12"/>
  <c r="P209" i="12"/>
  <c r="V208" i="12"/>
  <c r="U208" i="12"/>
  <c r="S208" i="12"/>
  <c r="R208" i="12"/>
  <c r="P208" i="12"/>
  <c r="V207" i="12"/>
  <c r="U207" i="12"/>
  <c r="S207" i="12"/>
  <c r="R207" i="12"/>
  <c r="P207" i="12"/>
  <c r="V206" i="12"/>
  <c r="U206" i="12"/>
  <c r="S206" i="12"/>
  <c r="R206" i="12"/>
  <c r="P206" i="12"/>
  <c r="V205" i="12"/>
  <c r="U205" i="12"/>
  <c r="S205" i="12"/>
  <c r="R205" i="12"/>
  <c r="P205" i="12"/>
  <c r="V204" i="12"/>
  <c r="U204" i="12"/>
  <c r="S204" i="12"/>
  <c r="R204" i="12"/>
  <c r="P204" i="12"/>
  <c r="V203" i="12"/>
  <c r="U203" i="12"/>
  <c r="S203" i="12"/>
  <c r="R203" i="12"/>
  <c r="P203" i="12"/>
  <c r="V202" i="12"/>
  <c r="U202" i="12"/>
  <c r="S202" i="12"/>
  <c r="R202" i="12"/>
  <c r="P202" i="12"/>
  <c r="V201" i="12"/>
  <c r="U201" i="12"/>
  <c r="S201" i="12"/>
  <c r="R201" i="12"/>
  <c r="P201" i="12"/>
  <c r="V200" i="12"/>
  <c r="U200" i="12"/>
  <c r="S200" i="12"/>
  <c r="R200" i="12"/>
  <c r="P200" i="12"/>
  <c r="V199" i="12"/>
  <c r="U199" i="12"/>
  <c r="S199" i="12"/>
  <c r="R199" i="12"/>
  <c r="P199" i="12"/>
  <c r="V198" i="12"/>
  <c r="U198" i="12"/>
  <c r="S198" i="12"/>
  <c r="R198" i="12"/>
  <c r="P198" i="12"/>
  <c r="V197" i="12"/>
  <c r="U197" i="12"/>
  <c r="S197" i="12"/>
  <c r="R197" i="12"/>
  <c r="P197" i="12"/>
  <c r="V196" i="12"/>
  <c r="U196" i="12"/>
  <c r="S196" i="12"/>
  <c r="R196" i="12"/>
  <c r="P196" i="12"/>
  <c r="V195" i="12"/>
  <c r="U195" i="12"/>
  <c r="S195" i="12"/>
  <c r="R195" i="12"/>
  <c r="P195" i="12"/>
  <c r="V194" i="12"/>
  <c r="U194" i="12"/>
  <c r="S194" i="12"/>
  <c r="R194" i="12"/>
  <c r="P194" i="12"/>
  <c r="V193" i="12"/>
  <c r="U193" i="12"/>
  <c r="S193" i="12"/>
  <c r="R193" i="12"/>
  <c r="P193" i="12"/>
  <c r="V192" i="12"/>
  <c r="U192" i="12"/>
  <c r="S192" i="12"/>
  <c r="R192" i="12"/>
  <c r="P192" i="12"/>
  <c r="V191" i="12"/>
  <c r="U191" i="12"/>
  <c r="S191" i="12"/>
  <c r="R191" i="12"/>
  <c r="P191" i="12"/>
  <c r="V190" i="12"/>
  <c r="U190" i="12"/>
  <c r="S190" i="12"/>
  <c r="R190" i="12"/>
  <c r="P190" i="12"/>
  <c r="V189" i="12"/>
  <c r="U189" i="12"/>
  <c r="S189" i="12"/>
  <c r="R189" i="12"/>
  <c r="P189" i="12"/>
  <c r="V188" i="12"/>
  <c r="U188" i="12"/>
  <c r="S188" i="12"/>
  <c r="R188" i="12"/>
  <c r="P188" i="12"/>
  <c r="V187" i="12"/>
  <c r="U187" i="12"/>
  <c r="S187" i="12"/>
  <c r="R187" i="12"/>
  <c r="P187" i="12"/>
  <c r="V186" i="12"/>
  <c r="U186" i="12"/>
  <c r="S186" i="12"/>
  <c r="R186" i="12"/>
  <c r="P186" i="12"/>
  <c r="V185" i="12"/>
  <c r="U185" i="12"/>
  <c r="S185" i="12"/>
  <c r="R185" i="12"/>
  <c r="P185" i="12"/>
  <c r="V184" i="12"/>
  <c r="U184" i="12"/>
  <c r="S184" i="12"/>
  <c r="R184" i="12"/>
  <c r="P184" i="12"/>
  <c r="V183" i="12"/>
  <c r="U183" i="12"/>
  <c r="S183" i="12"/>
  <c r="R183" i="12"/>
  <c r="P183" i="12"/>
  <c r="V182" i="12"/>
  <c r="U182" i="12"/>
  <c r="S182" i="12"/>
  <c r="R182" i="12"/>
  <c r="P182" i="12"/>
  <c r="V181" i="12"/>
  <c r="U181" i="12"/>
  <c r="S181" i="12"/>
  <c r="R181" i="12"/>
  <c r="P181" i="12"/>
  <c r="V180" i="12"/>
  <c r="U180" i="12"/>
  <c r="S180" i="12"/>
  <c r="R180" i="12"/>
  <c r="P180" i="12"/>
  <c r="V179" i="12"/>
  <c r="U179" i="12"/>
  <c r="S179" i="12"/>
  <c r="R179" i="12"/>
  <c r="P179" i="12"/>
  <c r="V178" i="12"/>
  <c r="U178" i="12"/>
  <c r="S178" i="12"/>
  <c r="R178" i="12"/>
  <c r="P178" i="12"/>
  <c r="V177" i="12"/>
  <c r="U177" i="12"/>
  <c r="S177" i="12"/>
  <c r="R177" i="12"/>
  <c r="P177" i="12"/>
  <c r="V176" i="12"/>
  <c r="U176" i="12"/>
  <c r="S176" i="12"/>
  <c r="R176" i="12"/>
  <c r="P176" i="12"/>
  <c r="V175" i="12"/>
  <c r="U175" i="12"/>
  <c r="S175" i="12"/>
  <c r="R175" i="12"/>
  <c r="P175" i="12"/>
  <c r="V174" i="12"/>
  <c r="U174" i="12"/>
  <c r="S174" i="12"/>
  <c r="R174" i="12"/>
  <c r="P174" i="12"/>
  <c r="V173" i="12"/>
  <c r="U173" i="12"/>
  <c r="S173" i="12"/>
  <c r="R173" i="12"/>
  <c r="P173" i="12"/>
  <c r="V172" i="12"/>
  <c r="U172" i="12"/>
  <c r="S172" i="12"/>
  <c r="R172" i="12"/>
  <c r="P172" i="12"/>
  <c r="V171" i="12"/>
  <c r="U171" i="12"/>
  <c r="S171" i="12"/>
  <c r="R171" i="12"/>
  <c r="P171" i="12"/>
  <c r="V170" i="12"/>
  <c r="U170" i="12"/>
  <c r="S170" i="12"/>
  <c r="R170" i="12"/>
  <c r="P170" i="12"/>
  <c r="V169" i="12"/>
  <c r="U169" i="12"/>
  <c r="S169" i="12"/>
  <c r="R169" i="12"/>
  <c r="P169" i="12"/>
  <c r="V168" i="12"/>
  <c r="U168" i="12"/>
  <c r="S168" i="12"/>
  <c r="R168" i="12"/>
  <c r="P168" i="12"/>
  <c r="V167" i="12"/>
  <c r="U167" i="12"/>
  <c r="S167" i="12"/>
  <c r="R167" i="12"/>
  <c r="P167" i="12"/>
  <c r="V166" i="12"/>
  <c r="U166" i="12"/>
  <c r="S166" i="12"/>
  <c r="R166" i="12"/>
  <c r="P166" i="12"/>
  <c r="V165" i="12"/>
  <c r="U165" i="12"/>
  <c r="S165" i="12"/>
  <c r="R165" i="12"/>
  <c r="P165" i="12"/>
  <c r="V164" i="12"/>
  <c r="U164" i="12"/>
  <c r="S164" i="12"/>
  <c r="R164" i="12"/>
  <c r="P164" i="12"/>
  <c r="V163" i="12"/>
  <c r="U163" i="12"/>
  <c r="S163" i="12"/>
  <c r="R163" i="12"/>
  <c r="P163" i="12"/>
  <c r="V162" i="12"/>
  <c r="U162" i="12"/>
  <c r="S162" i="12"/>
  <c r="R162" i="12"/>
  <c r="P162" i="12"/>
  <c r="V161" i="12"/>
  <c r="U161" i="12"/>
  <c r="S161" i="12"/>
  <c r="R161" i="12"/>
  <c r="P161" i="12"/>
  <c r="V160" i="12"/>
  <c r="U160" i="12"/>
  <c r="S160" i="12"/>
  <c r="R160" i="12"/>
  <c r="P160" i="12"/>
  <c r="V159" i="12"/>
  <c r="U159" i="12"/>
  <c r="S159" i="12"/>
  <c r="R159" i="12"/>
  <c r="P159" i="12"/>
  <c r="V158" i="12"/>
  <c r="U158" i="12"/>
  <c r="S158" i="12"/>
  <c r="R158" i="12"/>
  <c r="P158" i="12"/>
  <c r="V157" i="12"/>
  <c r="U157" i="12"/>
  <c r="S157" i="12"/>
  <c r="R157" i="12"/>
  <c r="P157" i="12"/>
  <c r="V156" i="12"/>
  <c r="U156" i="12"/>
  <c r="S156" i="12"/>
  <c r="R156" i="12"/>
  <c r="P156" i="12"/>
  <c r="V155" i="12"/>
  <c r="U155" i="12"/>
  <c r="S155" i="12"/>
  <c r="R155" i="12"/>
  <c r="P155" i="12"/>
  <c r="V154" i="12"/>
  <c r="U154" i="12"/>
  <c r="S154" i="12"/>
  <c r="R154" i="12"/>
  <c r="P154" i="12"/>
  <c r="V153" i="12"/>
  <c r="U153" i="12"/>
  <c r="S153" i="12"/>
  <c r="R153" i="12"/>
  <c r="P153" i="12"/>
  <c r="V152" i="12"/>
  <c r="U152" i="12"/>
  <c r="S152" i="12"/>
  <c r="R152" i="12"/>
  <c r="P152" i="12"/>
  <c r="V151" i="12"/>
  <c r="U151" i="12"/>
  <c r="S151" i="12"/>
  <c r="R151" i="12"/>
  <c r="P151" i="12"/>
  <c r="V150" i="12"/>
  <c r="U150" i="12"/>
  <c r="S150" i="12"/>
  <c r="R150" i="12"/>
  <c r="P150" i="12"/>
  <c r="V149" i="12"/>
  <c r="U149" i="12"/>
  <c r="S149" i="12"/>
  <c r="R149" i="12"/>
  <c r="P149" i="12"/>
  <c r="V148" i="12"/>
  <c r="U148" i="12"/>
  <c r="S148" i="12"/>
  <c r="R148" i="12"/>
  <c r="P148" i="12"/>
  <c r="V147" i="12"/>
  <c r="U147" i="12"/>
  <c r="S147" i="12"/>
  <c r="R147" i="12"/>
  <c r="P147" i="12"/>
  <c r="V146" i="12"/>
  <c r="U146" i="12"/>
  <c r="S146" i="12"/>
  <c r="R146" i="12"/>
  <c r="P146" i="12"/>
  <c r="V145" i="12"/>
  <c r="U145" i="12"/>
  <c r="S145" i="12"/>
  <c r="R145" i="12"/>
  <c r="P145" i="12"/>
  <c r="V144" i="12"/>
  <c r="U144" i="12"/>
  <c r="S144" i="12"/>
  <c r="R144" i="12"/>
  <c r="P144" i="12"/>
  <c r="V143" i="12"/>
  <c r="U143" i="12"/>
  <c r="S143" i="12"/>
  <c r="R143" i="12"/>
  <c r="P143" i="12"/>
  <c r="V142" i="12"/>
  <c r="U142" i="12"/>
  <c r="S142" i="12"/>
  <c r="R142" i="12"/>
  <c r="P142" i="12"/>
  <c r="V141" i="12"/>
  <c r="U141" i="12"/>
  <c r="S141" i="12"/>
  <c r="R141" i="12"/>
  <c r="P141" i="12"/>
  <c r="V140" i="12"/>
  <c r="U140" i="12"/>
  <c r="S140" i="12"/>
  <c r="R140" i="12"/>
  <c r="P140" i="12"/>
  <c r="V139" i="12"/>
  <c r="U139" i="12"/>
  <c r="S139" i="12"/>
  <c r="R139" i="12"/>
  <c r="P139" i="12"/>
  <c r="V138" i="12"/>
  <c r="U138" i="12"/>
  <c r="S138" i="12"/>
  <c r="R138" i="12"/>
  <c r="P138" i="12"/>
  <c r="V137" i="12"/>
  <c r="U137" i="12"/>
  <c r="S137" i="12"/>
  <c r="R137" i="12"/>
  <c r="P137" i="12"/>
  <c r="V136" i="12"/>
  <c r="U136" i="12"/>
  <c r="S136" i="12"/>
  <c r="R136" i="12"/>
  <c r="P136" i="12"/>
  <c r="V135" i="12"/>
  <c r="U135" i="12"/>
  <c r="S135" i="12"/>
  <c r="R135" i="12"/>
  <c r="P135" i="12"/>
  <c r="V134" i="12"/>
  <c r="U134" i="12"/>
  <c r="S134" i="12"/>
  <c r="R134" i="12"/>
  <c r="P134" i="12"/>
  <c r="V133" i="12"/>
  <c r="U133" i="12"/>
  <c r="S133" i="12"/>
  <c r="R133" i="12"/>
  <c r="P133" i="12"/>
  <c r="V132" i="12"/>
  <c r="U132" i="12"/>
  <c r="S132" i="12"/>
  <c r="R132" i="12"/>
  <c r="P132" i="12"/>
  <c r="V131" i="12"/>
  <c r="U131" i="12"/>
  <c r="S131" i="12"/>
  <c r="R131" i="12"/>
  <c r="P131" i="12"/>
  <c r="V130" i="12"/>
  <c r="U130" i="12"/>
  <c r="S130" i="12"/>
  <c r="R130" i="12"/>
  <c r="P130" i="12"/>
  <c r="V129" i="12"/>
  <c r="U129" i="12"/>
  <c r="S129" i="12"/>
  <c r="R129" i="12"/>
  <c r="P129" i="12"/>
  <c r="V128" i="12"/>
  <c r="U128" i="12"/>
  <c r="S128" i="12"/>
  <c r="R128" i="12"/>
  <c r="P128" i="12"/>
  <c r="V127" i="12"/>
  <c r="U127" i="12"/>
  <c r="S127" i="12"/>
  <c r="R127" i="12"/>
  <c r="P127" i="12"/>
  <c r="V126" i="12"/>
  <c r="U126" i="12"/>
  <c r="S126" i="12"/>
  <c r="R126" i="12"/>
  <c r="P126" i="12"/>
  <c r="V125" i="12"/>
  <c r="U125" i="12"/>
  <c r="S125" i="12"/>
  <c r="R125" i="12"/>
  <c r="P125" i="12"/>
  <c r="V124" i="12"/>
  <c r="U124" i="12"/>
  <c r="S124" i="12"/>
  <c r="R124" i="12"/>
  <c r="P124" i="12"/>
  <c r="V123" i="12"/>
  <c r="U123" i="12"/>
  <c r="S123" i="12"/>
  <c r="R123" i="12"/>
  <c r="P123" i="12"/>
  <c r="V122" i="12"/>
  <c r="U122" i="12"/>
  <c r="S122" i="12"/>
  <c r="R122" i="12"/>
  <c r="P122" i="12"/>
  <c r="V121" i="12"/>
  <c r="U121" i="12"/>
  <c r="S121" i="12"/>
  <c r="R121" i="12"/>
  <c r="P121" i="12"/>
  <c r="V120" i="12"/>
  <c r="U120" i="12"/>
  <c r="S120" i="12"/>
  <c r="R120" i="12"/>
  <c r="P120" i="12"/>
  <c r="V119" i="12"/>
  <c r="U119" i="12"/>
  <c r="S119" i="12"/>
  <c r="R119" i="12"/>
  <c r="P119" i="12"/>
  <c r="V118" i="12"/>
  <c r="U118" i="12"/>
  <c r="S118" i="12"/>
  <c r="R118" i="12"/>
  <c r="P118" i="12"/>
  <c r="V117" i="12"/>
  <c r="U117" i="12"/>
  <c r="S117" i="12"/>
  <c r="R117" i="12"/>
  <c r="P117" i="12"/>
  <c r="V116" i="12"/>
  <c r="U116" i="12"/>
  <c r="S116" i="12"/>
  <c r="R116" i="12"/>
  <c r="P116" i="12"/>
  <c r="V115" i="12"/>
  <c r="U115" i="12"/>
  <c r="S115" i="12"/>
  <c r="R115" i="12"/>
  <c r="P115" i="12"/>
  <c r="V114" i="12"/>
  <c r="U114" i="12"/>
  <c r="S114" i="12"/>
  <c r="R114" i="12"/>
  <c r="P114" i="12"/>
  <c r="V113" i="12"/>
  <c r="U113" i="12"/>
  <c r="S113" i="12"/>
  <c r="R113" i="12"/>
  <c r="P113" i="12"/>
  <c r="V112" i="12"/>
  <c r="U112" i="12"/>
  <c r="S112" i="12"/>
  <c r="R112" i="12"/>
  <c r="P112" i="12"/>
  <c r="V111" i="12"/>
  <c r="U111" i="12"/>
  <c r="S111" i="12"/>
  <c r="R111" i="12"/>
  <c r="P111" i="12"/>
  <c r="V110" i="12"/>
  <c r="U110" i="12"/>
  <c r="S110" i="12"/>
  <c r="R110" i="12"/>
  <c r="P110" i="12"/>
  <c r="V109" i="12"/>
  <c r="U109" i="12"/>
  <c r="S109" i="12"/>
  <c r="R109" i="12"/>
  <c r="P109" i="12"/>
  <c r="V108" i="12"/>
  <c r="U108" i="12"/>
  <c r="S108" i="12"/>
  <c r="R108" i="12"/>
  <c r="P108" i="12"/>
  <c r="V107" i="12"/>
  <c r="U107" i="12"/>
  <c r="S107" i="12"/>
  <c r="R107" i="12"/>
  <c r="P107" i="12"/>
  <c r="V106" i="12"/>
  <c r="U106" i="12"/>
  <c r="S106" i="12"/>
  <c r="R106" i="12"/>
  <c r="P106" i="12"/>
  <c r="V105" i="12"/>
  <c r="U105" i="12"/>
  <c r="S105" i="12"/>
  <c r="R105" i="12"/>
  <c r="P105" i="12"/>
  <c r="V104" i="12"/>
  <c r="U104" i="12"/>
  <c r="S104" i="12"/>
  <c r="R104" i="12"/>
  <c r="P104" i="12"/>
  <c r="V103" i="12"/>
  <c r="U103" i="12"/>
  <c r="S103" i="12"/>
  <c r="R103" i="12"/>
  <c r="P103" i="12"/>
  <c r="V102" i="12"/>
  <c r="U102" i="12"/>
  <c r="S102" i="12"/>
  <c r="R102" i="12"/>
  <c r="P102" i="12"/>
  <c r="V101" i="12"/>
  <c r="U101" i="12"/>
  <c r="S101" i="12"/>
  <c r="R101" i="12"/>
  <c r="P101" i="12"/>
  <c r="V100" i="12"/>
  <c r="U100" i="12"/>
  <c r="S100" i="12"/>
  <c r="R100" i="12"/>
  <c r="P100" i="12"/>
  <c r="V99" i="12"/>
  <c r="U99" i="12"/>
  <c r="S99" i="12"/>
  <c r="R99" i="12"/>
  <c r="P99" i="12"/>
  <c r="V98" i="12"/>
  <c r="U98" i="12"/>
  <c r="S98" i="12"/>
  <c r="R98" i="12"/>
  <c r="P98" i="12"/>
  <c r="V97" i="12"/>
  <c r="U97" i="12"/>
  <c r="S97" i="12"/>
  <c r="R97" i="12"/>
  <c r="P97" i="12"/>
  <c r="V96" i="12"/>
  <c r="U96" i="12"/>
  <c r="S96" i="12"/>
  <c r="R96" i="12"/>
  <c r="P96" i="12"/>
  <c r="V95" i="12"/>
  <c r="U95" i="12"/>
  <c r="S95" i="12"/>
  <c r="R95" i="12"/>
  <c r="P95" i="12"/>
  <c r="V94" i="12"/>
  <c r="U94" i="12"/>
  <c r="S94" i="12"/>
  <c r="R94" i="12"/>
  <c r="P94" i="12"/>
  <c r="V93" i="12"/>
  <c r="U93" i="12"/>
  <c r="S93" i="12"/>
  <c r="R93" i="12"/>
  <c r="P93" i="12"/>
  <c r="V92" i="12"/>
  <c r="U92" i="12"/>
  <c r="S92" i="12"/>
  <c r="R92" i="12"/>
  <c r="P92" i="12"/>
  <c r="V91" i="12"/>
  <c r="U91" i="12"/>
  <c r="S91" i="12"/>
  <c r="R91" i="12"/>
  <c r="P91" i="12"/>
  <c r="V90" i="12"/>
  <c r="U90" i="12"/>
  <c r="S90" i="12"/>
  <c r="R90" i="12"/>
  <c r="P90" i="12"/>
  <c r="V89" i="12"/>
  <c r="U89" i="12"/>
  <c r="S89" i="12"/>
  <c r="R89" i="12"/>
  <c r="P89" i="12"/>
  <c r="V88" i="12"/>
  <c r="U88" i="12"/>
  <c r="S88" i="12"/>
  <c r="R88" i="12"/>
  <c r="P88" i="12"/>
  <c r="V87" i="12"/>
  <c r="U87" i="12"/>
  <c r="S87" i="12"/>
  <c r="R87" i="12"/>
  <c r="P87" i="12"/>
  <c r="V86" i="12"/>
  <c r="U86" i="12"/>
  <c r="S86" i="12"/>
  <c r="R86" i="12"/>
  <c r="P86" i="12"/>
  <c r="V85" i="12"/>
  <c r="U85" i="12"/>
  <c r="S85" i="12"/>
  <c r="R85" i="12"/>
  <c r="P85" i="12"/>
  <c r="V84" i="12"/>
  <c r="U84" i="12"/>
  <c r="S84" i="12"/>
  <c r="R84" i="12"/>
  <c r="P84" i="12"/>
  <c r="V83" i="12"/>
  <c r="U83" i="12"/>
  <c r="S83" i="12"/>
  <c r="R83" i="12"/>
  <c r="P83" i="12"/>
  <c r="V82" i="12"/>
  <c r="U82" i="12"/>
  <c r="S82" i="12"/>
  <c r="R82" i="12"/>
  <c r="P82" i="12"/>
  <c r="V81" i="12"/>
  <c r="U81" i="12"/>
  <c r="S81" i="12"/>
  <c r="R81" i="12"/>
  <c r="P81" i="12"/>
  <c r="V80" i="12"/>
  <c r="U80" i="12"/>
  <c r="S80" i="12"/>
  <c r="R80" i="12"/>
  <c r="P80" i="12"/>
  <c r="V79" i="12"/>
  <c r="U79" i="12"/>
  <c r="S79" i="12"/>
  <c r="R79" i="12"/>
  <c r="P79" i="12"/>
  <c r="V78" i="12"/>
  <c r="U78" i="12"/>
  <c r="S78" i="12"/>
  <c r="R78" i="12"/>
  <c r="P78" i="12"/>
  <c r="V77" i="12"/>
  <c r="U77" i="12"/>
  <c r="S77" i="12"/>
  <c r="R77" i="12"/>
  <c r="P77" i="12"/>
  <c r="V76" i="12"/>
  <c r="U76" i="12"/>
  <c r="S76" i="12"/>
  <c r="R76" i="12"/>
  <c r="P76" i="12"/>
  <c r="V75" i="12"/>
  <c r="U75" i="12"/>
  <c r="S75" i="12"/>
  <c r="R75" i="12"/>
  <c r="P75" i="12"/>
  <c r="V74" i="12"/>
  <c r="U74" i="12"/>
  <c r="S74" i="12"/>
  <c r="R74" i="12"/>
  <c r="P74" i="12"/>
  <c r="V73" i="12"/>
  <c r="U73" i="12"/>
  <c r="S73" i="12"/>
  <c r="R73" i="12"/>
  <c r="P73" i="12"/>
  <c r="V72" i="12"/>
  <c r="U72" i="12"/>
  <c r="S72" i="12"/>
  <c r="R72" i="12"/>
  <c r="P72" i="12"/>
  <c r="V71" i="12"/>
  <c r="U71" i="12"/>
  <c r="S71" i="12"/>
  <c r="R71" i="12"/>
  <c r="P71" i="12"/>
  <c r="V70" i="12"/>
  <c r="U70" i="12"/>
  <c r="S70" i="12"/>
  <c r="R70" i="12"/>
  <c r="P70" i="12"/>
  <c r="V69" i="12"/>
  <c r="U69" i="12"/>
  <c r="S69" i="12"/>
  <c r="R69" i="12"/>
  <c r="P69" i="12"/>
  <c r="V68" i="12"/>
  <c r="U68" i="12"/>
  <c r="S68" i="12"/>
  <c r="R68" i="12"/>
  <c r="P68" i="12"/>
  <c r="V67" i="12"/>
  <c r="U67" i="12"/>
  <c r="S67" i="12"/>
  <c r="R67" i="12"/>
  <c r="P67" i="12"/>
  <c r="V66" i="12"/>
  <c r="U66" i="12"/>
  <c r="S66" i="12"/>
  <c r="R66" i="12"/>
  <c r="P66" i="12"/>
  <c r="V65" i="12"/>
  <c r="U65" i="12"/>
  <c r="S65" i="12"/>
  <c r="R65" i="12"/>
  <c r="P65" i="12"/>
  <c r="V64" i="12"/>
  <c r="U64" i="12"/>
  <c r="S64" i="12"/>
  <c r="R64" i="12"/>
  <c r="P64" i="12"/>
  <c r="V63" i="12"/>
  <c r="U63" i="12"/>
  <c r="S63" i="12"/>
  <c r="R63" i="12"/>
  <c r="P63" i="12"/>
  <c r="V62" i="12"/>
  <c r="U62" i="12"/>
  <c r="S62" i="12"/>
  <c r="R62" i="12"/>
  <c r="P62" i="12"/>
  <c r="V61" i="12"/>
  <c r="U61" i="12"/>
  <c r="S61" i="12"/>
  <c r="R61" i="12"/>
  <c r="P61" i="12"/>
  <c r="V60" i="12"/>
  <c r="U60" i="12"/>
  <c r="S60" i="12"/>
  <c r="R60" i="12"/>
  <c r="P60" i="12"/>
  <c r="V59" i="12"/>
  <c r="U59" i="12"/>
  <c r="S59" i="12"/>
  <c r="R59" i="12"/>
  <c r="P59" i="12"/>
  <c r="V58" i="12"/>
  <c r="U58" i="12"/>
  <c r="S58" i="12"/>
  <c r="R58" i="12"/>
  <c r="P58" i="12"/>
  <c r="V57" i="12"/>
  <c r="U57" i="12"/>
  <c r="S57" i="12"/>
  <c r="R57" i="12"/>
  <c r="P57" i="12"/>
  <c r="V56" i="12"/>
  <c r="U56" i="12"/>
  <c r="S56" i="12"/>
  <c r="R56" i="12"/>
  <c r="P56" i="12"/>
  <c r="V55" i="12"/>
  <c r="U55" i="12"/>
  <c r="S55" i="12"/>
  <c r="R55" i="12"/>
  <c r="P55" i="12"/>
  <c r="V54" i="12"/>
  <c r="U54" i="12"/>
  <c r="S54" i="12"/>
  <c r="R54" i="12"/>
  <c r="P54" i="12"/>
  <c r="V53" i="12"/>
  <c r="U53" i="12"/>
  <c r="S53" i="12"/>
  <c r="R53" i="12"/>
  <c r="P53" i="12"/>
  <c r="V52" i="12"/>
  <c r="U52" i="12"/>
  <c r="S52" i="12"/>
  <c r="R52" i="12"/>
  <c r="P52" i="12"/>
  <c r="V51" i="12"/>
  <c r="U51" i="12"/>
  <c r="S51" i="12"/>
  <c r="R51" i="12"/>
  <c r="P51" i="12"/>
  <c r="V50" i="12"/>
  <c r="U50" i="12"/>
  <c r="S50" i="12"/>
  <c r="R50" i="12"/>
  <c r="P50" i="12"/>
  <c r="V49" i="12"/>
  <c r="U49" i="12"/>
  <c r="S49" i="12"/>
  <c r="R49" i="12"/>
  <c r="P49" i="12"/>
  <c r="V48" i="12"/>
  <c r="U48" i="12"/>
  <c r="S48" i="12"/>
  <c r="R48" i="12"/>
  <c r="P48" i="12"/>
  <c r="V47" i="12"/>
  <c r="U47" i="12"/>
  <c r="S47" i="12"/>
  <c r="R47" i="12"/>
  <c r="P47" i="12"/>
  <c r="V46" i="12"/>
  <c r="U46" i="12"/>
  <c r="S46" i="12"/>
  <c r="R46" i="12"/>
  <c r="P46" i="12"/>
  <c r="V45" i="12"/>
  <c r="U45" i="12"/>
  <c r="S45" i="12"/>
  <c r="R45" i="12"/>
  <c r="P45" i="12"/>
  <c r="V44" i="12"/>
  <c r="U44" i="12"/>
  <c r="S44" i="12"/>
  <c r="R44" i="12"/>
  <c r="P44" i="12"/>
  <c r="V43" i="12"/>
  <c r="U43" i="12"/>
  <c r="S43" i="12"/>
  <c r="R43" i="12"/>
  <c r="P43" i="12"/>
  <c r="V42" i="12"/>
  <c r="U42" i="12"/>
  <c r="S42" i="12"/>
  <c r="R42" i="12"/>
  <c r="P42" i="12"/>
  <c r="V41" i="12"/>
  <c r="U41" i="12"/>
  <c r="S41" i="12"/>
  <c r="R41" i="12"/>
  <c r="P41" i="12"/>
  <c r="V40" i="12"/>
  <c r="U40" i="12"/>
  <c r="S40" i="12"/>
  <c r="R40" i="12"/>
  <c r="P40" i="12"/>
  <c r="V39" i="12"/>
  <c r="U39" i="12"/>
  <c r="S39" i="12"/>
  <c r="R39" i="12"/>
  <c r="P39" i="12"/>
  <c r="V38" i="12"/>
  <c r="U38" i="12"/>
  <c r="S38" i="12"/>
  <c r="R38" i="12"/>
  <c r="P38" i="12"/>
  <c r="V37" i="12"/>
  <c r="U37" i="12"/>
  <c r="S37" i="12"/>
  <c r="R37" i="12"/>
  <c r="P37" i="12"/>
  <c r="V36" i="12"/>
  <c r="U36" i="12"/>
  <c r="S36" i="12"/>
  <c r="R36" i="12"/>
  <c r="P36" i="12"/>
  <c r="V35" i="12"/>
  <c r="U35" i="12"/>
  <c r="S35" i="12"/>
  <c r="R35" i="12"/>
  <c r="P35" i="12"/>
  <c r="V34" i="12"/>
  <c r="U34" i="12"/>
  <c r="S34" i="12"/>
  <c r="R34" i="12"/>
  <c r="P34" i="12"/>
  <c r="V33" i="12"/>
  <c r="U33" i="12"/>
  <c r="S33" i="12"/>
  <c r="R33" i="12"/>
  <c r="P33" i="12"/>
  <c r="V32" i="12"/>
  <c r="U32" i="12"/>
  <c r="S32" i="12"/>
  <c r="R32" i="12"/>
  <c r="P32" i="12"/>
  <c r="V31" i="12"/>
  <c r="U31" i="12"/>
  <c r="S31" i="12"/>
  <c r="R31" i="12"/>
  <c r="P31" i="12"/>
  <c r="V30" i="12"/>
  <c r="U30" i="12"/>
  <c r="S30" i="12"/>
  <c r="R30" i="12"/>
  <c r="P30" i="12"/>
  <c r="V29" i="12"/>
  <c r="U29" i="12"/>
  <c r="S29" i="12"/>
  <c r="R29" i="12"/>
  <c r="P29" i="12"/>
  <c r="V28" i="12"/>
  <c r="U28" i="12"/>
  <c r="S28" i="12"/>
  <c r="R28" i="12"/>
  <c r="P28" i="12"/>
  <c r="V27" i="12"/>
  <c r="U27" i="12"/>
  <c r="S27" i="12"/>
  <c r="R27" i="12"/>
  <c r="P27" i="12"/>
  <c r="V26" i="12"/>
  <c r="U26" i="12"/>
  <c r="S26" i="12"/>
  <c r="R26" i="12"/>
  <c r="P26" i="12"/>
  <c r="V25" i="12"/>
  <c r="U25" i="12"/>
  <c r="S25" i="12"/>
  <c r="R25" i="12"/>
  <c r="P25" i="12"/>
  <c r="V24" i="12"/>
  <c r="U24" i="12"/>
  <c r="S24" i="12"/>
  <c r="R24" i="12"/>
  <c r="P24" i="12"/>
  <c r="V23" i="12"/>
  <c r="U23" i="12"/>
  <c r="S23" i="12"/>
  <c r="R23" i="12"/>
  <c r="P23" i="12"/>
  <c r="V22" i="12"/>
  <c r="U22" i="12"/>
  <c r="S22" i="12"/>
  <c r="R22" i="12"/>
  <c r="P22" i="12"/>
  <c r="V21" i="12"/>
  <c r="U21" i="12"/>
  <c r="S21" i="12"/>
  <c r="R21" i="12"/>
  <c r="P21" i="12"/>
  <c r="V20" i="12"/>
  <c r="U20" i="12"/>
  <c r="S20" i="12"/>
  <c r="R20" i="12"/>
  <c r="P20" i="12"/>
  <c r="V19" i="12"/>
  <c r="U19" i="12"/>
  <c r="S19" i="12"/>
  <c r="R19" i="12"/>
  <c r="P19" i="12"/>
  <c r="V18" i="12"/>
  <c r="U18" i="12"/>
  <c r="S18" i="12"/>
  <c r="R18" i="12"/>
  <c r="P18" i="12"/>
  <c r="V17" i="12"/>
  <c r="U17" i="12"/>
  <c r="S17" i="12"/>
  <c r="R17" i="12"/>
  <c r="P17" i="12"/>
  <c r="V16" i="12"/>
  <c r="U16" i="12"/>
  <c r="S16" i="12"/>
  <c r="R16" i="12"/>
  <c r="P16" i="12"/>
  <c r="V15" i="12"/>
  <c r="U15" i="12"/>
  <c r="S15" i="12"/>
  <c r="R15" i="12"/>
  <c r="P15" i="12"/>
  <c r="V14" i="12"/>
  <c r="U14" i="12"/>
  <c r="S14" i="12"/>
  <c r="R14" i="12"/>
  <c r="P14" i="12"/>
  <c r="V13" i="12"/>
  <c r="U13" i="12"/>
  <c r="S13" i="12"/>
  <c r="R13" i="12"/>
  <c r="P13" i="12"/>
  <c r="V12" i="12"/>
  <c r="U12" i="12"/>
  <c r="S12" i="12"/>
  <c r="R12" i="12"/>
  <c r="P12" i="12"/>
  <c r="V11" i="12"/>
  <c r="U11" i="12"/>
  <c r="S11" i="12"/>
  <c r="R11" i="12"/>
  <c r="P11" i="12"/>
  <c r="V10" i="12"/>
  <c r="U10" i="12"/>
  <c r="S10" i="12"/>
  <c r="R10" i="12"/>
  <c r="P10" i="12"/>
  <c r="V9" i="12"/>
  <c r="U9" i="12"/>
  <c r="S9" i="12"/>
  <c r="R9" i="12"/>
  <c r="P9" i="12"/>
  <c r="V8" i="12"/>
  <c r="U8" i="12"/>
  <c r="S8" i="12"/>
  <c r="R8" i="12"/>
  <c r="P8" i="12"/>
  <c r="V7" i="12"/>
  <c r="U7" i="12"/>
  <c r="S7" i="12"/>
  <c r="R7" i="12"/>
  <c r="P7" i="12"/>
  <c r="V6" i="12"/>
  <c r="U6" i="12"/>
  <c r="S6" i="12"/>
  <c r="R6" i="12"/>
  <c r="P6" i="12"/>
  <c r="V5" i="12"/>
  <c r="U5" i="12"/>
  <c r="S5" i="12"/>
  <c r="R5" i="12"/>
  <c r="P5" i="12"/>
  <c r="V4" i="12"/>
  <c r="U4" i="12"/>
  <c r="S4" i="12"/>
  <c r="R4" i="12"/>
  <c r="P4" i="12"/>
  <c r="J721" i="12"/>
  <c r="J720" i="12"/>
  <c r="K719" i="12"/>
  <c r="T719" i="12" s="1"/>
  <c r="J719" i="12"/>
  <c r="K718" i="12"/>
  <c r="T718" i="12" s="1"/>
  <c r="J718" i="12"/>
  <c r="J717" i="12"/>
  <c r="J716" i="12"/>
  <c r="K715" i="12"/>
  <c r="T715" i="12" s="1"/>
  <c r="J715" i="12"/>
  <c r="K714" i="12"/>
  <c r="T714" i="12" s="1"/>
  <c r="J714" i="12"/>
  <c r="J713" i="12"/>
  <c r="J712" i="12"/>
  <c r="K711" i="12"/>
  <c r="T711" i="12" s="1"/>
  <c r="J711" i="12"/>
  <c r="K710" i="12"/>
  <c r="T710" i="12" s="1"/>
  <c r="J710" i="12"/>
  <c r="J709" i="12"/>
  <c r="J708" i="12"/>
  <c r="K707" i="12"/>
  <c r="T707" i="12" s="1"/>
  <c r="J707" i="12"/>
  <c r="K706" i="12"/>
  <c r="T706" i="12" s="1"/>
  <c r="J706" i="12"/>
  <c r="J705" i="12"/>
  <c r="J704" i="12"/>
  <c r="K703" i="12"/>
  <c r="T703" i="12" s="1"/>
  <c r="J703" i="12"/>
  <c r="K702" i="12"/>
  <c r="T702" i="12" s="1"/>
  <c r="J702" i="12"/>
  <c r="J701" i="12"/>
  <c r="J700" i="12"/>
  <c r="K699" i="12"/>
  <c r="T699" i="12" s="1"/>
  <c r="J699" i="12"/>
  <c r="K698" i="12"/>
  <c r="T698" i="12" s="1"/>
  <c r="J698" i="12"/>
  <c r="J697" i="12"/>
  <c r="J696" i="12"/>
  <c r="K695" i="12"/>
  <c r="T695" i="12" s="1"/>
  <c r="J695" i="12"/>
  <c r="K694" i="12"/>
  <c r="T694" i="12" s="1"/>
  <c r="J694" i="12"/>
  <c r="J693" i="12"/>
  <c r="J692" i="12"/>
  <c r="K691" i="12"/>
  <c r="T691" i="12" s="1"/>
  <c r="J691" i="12"/>
  <c r="K690" i="12"/>
  <c r="T690" i="12" s="1"/>
  <c r="J690" i="12"/>
  <c r="J689" i="12"/>
  <c r="J688" i="12"/>
  <c r="K687" i="12"/>
  <c r="T687" i="12" s="1"/>
  <c r="J687" i="12"/>
  <c r="K686" i="12"/>
  <c r="T686" i="12" s="1"/>
  <c r="J686" i="12"/>
  <c r="J685" i="12"/>
  <c r="J684" i="12"/>
  <c r="K683" i="12"/>
  <c r="T683" i="12" s="1"/>
  <c r="J683" i="12"/>
  <c r="K682" i="12"/>
  <c r="T682" i="12" s="1"/>
  <c r="J682" i="12"/>
  <c r="J681" i="12"/>
  <c r="J680" i="12"/>
  <c r="K679" i="12"/>
  <c r="T679" i="12" s="1"/>
  <c r="J679" i="12"/>
  <c r="K678" i="12"/>
  <c r="T678" i="12" s="1"/>
  <c r="J678" i="12"/>
  <c r="J677" i="12"/>
  <c r="J676" i="12"/>
  <c r="K675" i="12"/>
  <c r="T675" i="12" s="1"/>
  <c r="J675" i="12"/>
  <c r="K674" i="12"/>
  <c r="T674" i="12" s="1"/>
  <c r="J674" i="12"/>
  <c r="J673" i="12"/>
  <c r="J672" i="12"/>
  <c r="K671" i="12"/>
  <c r="T671" i="12" s="1"/>
  <c r="J671" i="12"/>
  <c r="K670" i="12"/>
  <c r="T670" i="12" s="1"/>
  <c r="J670" i="12"/>
  <c r="J669" i="12"/>
  <c r="J668" i="12"/>
  <c r="K667" i="12"/>
  <c r="T667" i="12" s="1"/>
  <c r="J667" i="12"/>
  <c r="K666" i="12"/>
  <c r="T666" i="12" s="1"/>
  <c r="J666" i="12"/>
  <c r="J665" i="12"/>
  <c r="J664" i="12"/>
  <c r="K663" i="12"/>
  <c r="T663" i="12" s="1"/>
  <c r="J663" i="12"/>
  <c r="K662" i="12"/>
  <c r="T662" i="12" s="1"/>
  <c r="J662" i="12"/>
  <c r="J661" i="12"/>
  <c r="J660" i="12"/>
  <c r="K659" i="12"/>
  <c r="T659" i="12" s="1"/>
  <c r="J659" i="12"/>
  <c r="K658" i="12"/>
  <c r="T658" i="12" s="1"/>
  <c r="J658" i="12"/>
  <c r="J657" i="12"/>
  <c r="J656" i="12"/>
  <c r="K655" i="12"/>
  <c r="T655" i="12" s="1"/>
  <c r="J655" i="12"/>
  <c r="K654" i="12"/>
  <c r="T654" i="12" s="1"/>
  <c r="J654" i="12"/>
  <c r="J653" i="12"/>
  <c r="J652" i="12"/>
  <c r="K651" i="12"/>
  <c r="T651" i="12" s="1"/>
  <c r="J651" i="12"/>
  <c r="K650" i="12"/>
  <c r="T650" i="12" s="1"/>
  <c r="J650" i="12"/>
  <c r="J649" i="12"/>
  <c r="J648" i="12"/>
  <c r="K647" i="12"/>
  <c r="T647" i="12" s="1"/>
  <c r="J647" i="12"/>
  <c r="K646" i="12"/>
  <c r="T646" i="12" s="1"/>
  <c r="J646" i="12"/>
  <c r="J645" i="12"/>
  <c r="J644" i="12"/>
  <c r="K643" i="12"/>
  <c r="T643" i="12" s="1"/>
  <c r="J643" i="12"/>
  <c r="K642" i="12"/>
  <c r="T642" i="12" s="1"/>
  <c r="J642" i="12"/>
  <c r="J641" i="12"/>
  <c r="J640" i="12"/>
  <c r="K639" i="12"/>
  <c r="T639" i="12" s="1"/>
  <c r="J639" i="12"/>
  <c r="K638" i="12"/>
  <c r="T638" i="12" s="1"/>
  <c r="J638" i="12"/>
  <c r="J637" i="12"/>
  <c r="J636" i="12"/>
  <c r="K635" i="12"/>
  <c r="T635" i="12" s="1"/>
  <c r="J635" i="12"/>
  <c r="K634" i="12"/>
  <c r="T634" i="12" s="1"/>
  <c r="J634" i="12"/>
  <c r="J633" i="12"/>
  <c r="J632" i="12"/>
  <c r="K631" i="12"/>
  <c r="T631" i="12" s="1"/>
  <c r="J631" i="12"/>
  <c r="K630" i="12"/>
  <c r="T630" i="12" s="1"/>
  <c r="J630" i="12"/>
  <c r="J629" i="12"/>
  <c r="J628" i="12"/>
  <c r="K627" i="12"/>
  <c r="T627" i="12" s="1"/>
  <c r="J627" i="12"/>
  <c r="K626" i="12"/>
  <c r="T626" i="12" s="1"/>
  <c r="J626" i="12"/>
  <c r="J625" i="12"/>
  <c r="J624" i="12"/>
  <c r="K623" i="12"/>
  <c r="T623" i="12" s="1"/>
  <c r="J623" i="12"/>
  <c r="K622" i="12"/>
  <c r="T622" i="12" s="1"/>
  <c r="J622" i="12"/>
  <c r="J621" i="12"/>
  <c r="J620" i="12"/>
  <c r="K619" i="12"/>
  <c r="T619" i="12" s="1"/>
  <c r="J619" i="12"/>
  <c r="K618" i="12"/>
  <c r="T618" i="12" s="1"/>
  <c r="J618" i="12"/>
  <c r="J617" i="12"/>
  <c r="J616" i="12"/>
  <c r="K615" i="12"/>
  <c r="T615" i="12" s="1"/>
  <c r="J615" i="12"/>
  <c r="K614" i="12"/>
  <c r="T614" i="12" s="1"/>
  <c r="J614" i="12"/>
  <c r="J613" i="12"/>
  <c r="J612" i="12"/>
  <c r="K611" i="12"/>
  <c r="T611" i="12" s="1"/>
  <c r="J611" i="12"/>
  <c r="K610" i="12"/>
  <c r="T610" i="12" s="1"/>
  <c r="J610" i="12"/>
  <c r="J609" i="12"/>
  <c r="J608" i="12"/>
  <c r="K607" i="12"/>
  <c r="T607" i="12" s="1"/>
  <c r="J607" i="12"/>
  <c r="K606" i="12"/>
  <c r="T606" i="12" s="1"/>
  <c r="J606" i="12"/>
  <c r="J605" i="12"/>
  <c r="J604" i="12"/>
  <c r="K603" i="12"/>
  <c r="T603" i="12" s="1"/>
  <c r="J603" i="12"/>
  <c r="K602" i="12"/>
  <c r="T602" i="12" s="1"/>
  <c r="J602" i="12"/>
  <c r="J601" i="12"/>
  <c r="J600" i="12"/>
  <c r="K599" i="12"/>
  <c r="T599" i="12" s="1"/>
  <c r="J599" i="12"/>
  <c r="K598" i="12"/>
  <c r="T598" i="12" s="1"/>
  <c r="J598" i="12"/>
  <c r="J597" i="12"/>
  <c r="J596" i="12"/>
  <c r="K595" i="12"/>
  <c r="T595" i="12" s="1"/>
  <c r="J595" i="12"/>
  <c r="K594" i="12"/>
  <c r="T594" i="12" s="1"/>
  <c r="J594" i="12"/>
  <c r="J593" i="12"/>
  <c r="J592" i="12"/>
  <c r="K591" i="12"/>
  <c r="T591" i="12" s="1"/>
  <c r="J591" i="12"/>
  <c r="K590" i="12"/>
  <c r="T590" i="12" s="1"/>
  <c r="J590" i="12"/>
  <c r="J589" i="12"/>
  <c r="J588" i="12"/>
  <c r="K587" i="12"/>
  <c r="T587" i="12" s="1"/>
  <c r="J587" i="12"/>
  <c r="K586" i="12"/>
  <c r="T586" i="12" s="1"/>
  <c r="J586" i="12"/>
  <c r="J585" i="12"/>
  <c r="J584" i="12"/>
  <c r="K583" i="12"/>
  <c r="T583" i="12" s="1"/>
  <c r="J583" i="12"/>
  <c r="K582" i="12"/>
  <c r="T582" i="12" s="1"/>
  <c r="J582" i="12"/>
  <c r="J581" i="12"/>
  <c r="J580" i="12"/>
  <c r="K579" i="12"/>
  <c r="T579" i="12" s="1"/>
  <c r="J579" i="12"/>
  <c r="K578" i="12"/>
  <c r="T578" i="12" s="1"/>
  <c r="J578" i="12"/>
  <c r="J577" i="12"/>
  <c r="J576" i="12"/>
  <c r="K575" i="12"/>
  <c r="T575" i="12" s="1"/>
  <c r="J575" i="12"/>
  <c r="K574" i="12"/>
  <c r="T574" i="12" s="1"/>
  <c r="J574" i="12"/>
  <c r="J573" i="12"/>
  <c r="J572" i="12"/>
  <c r="K571" i="12"/>
  <c r="T571" i="12" s="1"/>
  <c r="J571" i="12"/>
  <c r="K570" i="12"/>
  <c r="T570" i="12" s="1"/>
  <c r="J570" i="12"/>
  <c r="J569" i="12"/>
  <c r="J568" i="12"/>
  <c r="K567" i="12"/>
  <c r="T567" i="12" s="1"/>
  <c r="J567" i="12"/>
  <c r="K566" i="12"/>
  <c r="T566" i="12" s="1"/>
  <c r="J566" i="12"/>
  <c r="J565" i="12"/>
  <c r="J564" i="12"/>
  <c r="K563" i="12"/>
  <c r="T563" i="12" s="1"/>
  <c r="J563" i="12"/>
  <c r="K562" i="12"/>
  <c r="T562" i="12" s="1"/>
  <c r="J562" i="12"/>
  <c r="J561" i="12"/>
  <c r="J560" i="12"/>
  <c r="K559" i="12"/>
  <c r="T559" i="12" s="1"/>
  <c r="J559" i="12"/>
  <c r="K558" i="12"/>
  <c r="T558" i="12" s="1"/>
  <c r="J558" i="12"/>
  <c r="J557" i="12"/>
  <c r="J556" i="12"/>
  <c r="K555" i="12"/>
  <c r="T555" i="12" s="1"/>
  <c r="J555" i="12"/>
  <c r="K554" i="12"/>
  <c r="T554" i="12" s="1"/>
  <c r="J554" i="12"/>
  <c r="J553" i="12"/>
  <c r="J552" i="12"/>
  <c r="K551" i="12"/>
  <c r="T551" i="12" s="1"/>
  <c r="J551" i="12"/>
  <c r="K550" i="12"/>
  <c r="T550" i="12" s="1"/>
  <c r="J550" i="12"/>
  <c r="J549" i="12"/>
  <c r="J548" i="12"/>
  <c r="K547" i="12"/>
  <c r="T547" i="12" s="1"/>
  <c r="J547" i="12"/>
  <c r="K546" i="12"/>
  <c r="T546" i="12" s="1"/>
  <c r="J546" i="12"/>
  <c r="J545" i="12"/>
  <c r="J544" i="12"/>
  <c r="K543" i="12"/>
  <c r="T543" i="12" s="1"/>
  <c r="J543" i="12"/>
  <c r="K542" i="12"/>
  <c r="T542" i="12" s="1"/>
  <c r="J542" i="12"/>
  <c r="J541" i="12"/>
  <c r="J540" i="12"/>
  <c r="K539" i="12"/>
  <c r="T539" i="12" s="1"/>
  <c r="J539" i="12"/>
  <c r="K538" i="12"/>
  <c r="T538" i="12" s="1"/>
  <c r="J538" i="12"/>
  <c r="J537" i="12"/>
  <c r="J536" i="12"/>
  <c r="K535" i="12"/>
  <c r="T535" i="12" s="1"/>
  <c r="J535" i="12"/>
  <c r="K534" i="12"/>
  <c r="T534" i="12" s="1"/>
  <c r="J534" i="12"/>
  <c r="J533" i="12"/>
  <c r="J532" i="12"/>
  <c r="K531" i="12"/>
  <c r="T531" i="12" s="1"/>
  <c r="J531" i="12"/>
  <c r="K530" i="12"/>
  <c r="T530" i="12" s="1"/>
  <c r="J530" i="12"/>
  <c r="J529" i="12"/>
  <c r="J528" i="12"/>
  <c r="K527" i="12"/>
  <c r="T527" i="12" s="1"/>
  <c r="J527" i="12"/>
  <c r="K526" i="12"/>
  <c r="T526" i="12" s="1"/>
  <c r="J526" i="12"/>
  <c r="J525" i="12"/>
  <c r="J524" i="12"/>
  <c r="K523" i="12"/>
  <c r="T523" i="12" s="1"/>
  <c r="J523" i="12"/>
  <c r="K522" i="12"/>
  <c r="T522" i="12" s="1"/>
  <c r="J522" i="12"/>
  <c r="J521" i="12"/>
  <c r="J520" i="12"/>
  <c r="K519" i="12"/>
  <c r="T519" i="12" s="1"/>
  <c r="J519" i="12"/>
  <c r="K518" i="12"/>
  <c r="T518" i="12" s="1"/>
  <c r="J518" i="12"/>
  <c r="J517" i="12"/>
  <c r="J516" i="12"/>
  <c r="K515" i="12"/>
  <c r="T515" i="12" s="1"/>
  <c r="J515" i="12"/>
  <c r="K514" i="12"/>
  <c r="T514" i="12" s="1"/>
  <c r="J514" i="12"/>
  <c r="J513" i="12"/>
  <c r="J512" i="12"/>
  <c r="K511" i="12"/>
  <c r="T511" i="12" s="1"/>
  <c r="J511" i="12"/>
  <c r="K510" i="12"/>
  <c r="T510" i="12" s="1"/>
  <c r="J510" i="12"/>
  <c r="J509" i="12"/>
  <c r="J508" i="12"/>
  <c r="K507" i="12"/>
  <c r="T507" i="12" s="1"/>
  <c r="J507" i="12"/>
  <c r="K506" i="12"/>
  <c r="T506" i="12" s="1"/>
  <c r="J506" i="12"/>
  <c r="J505" i="12"/>
  <c r="J504" i="12"/>
  <c r="K503" i="12"/>
  <c r="T503" i="12" s="1"/>
  <c r="J503" i="12"/>
  <c r="K502" i="12"/>
  <c r="T502" i="12" s="1"/>
  <c r="J502" i="12"/>
  <c r="J501" i="12"/>
  <c r="J500" i="12"/>
  <c r="K499" i="12"/>
  <c r="T499" i="12" s="1"/>
  <c r="J499" i="12"/>
  <c r="K498" i="12"/>
  <c r="T498" i="12" s="1"/>
  <c r="J498" i="12"/>
  <c r="J497" i="12"/>
  <c r="J496" i="12"/>
  <c r="K495" i="12"/>
  <c r="T495" i="12" s="1"/>
  <c r="J495" i="12"/>
  <c r="K494" i="12"/>
  <c r="T494" i="12" s="1"/>
  <c r="J494" i="12"/>
  <c r="J493" i="12"/>
  <c r="J492" i="12"/>
  <c r="K491" i="12"/>
  <c r="T491" i="12" s="1"/>
  <c r="J491" i="12"/>
  <c r="K490" i="12"/>
  <c r="T490" i="12" s="1"/>
  <c r="J490" i="12"/>
  <c r="J489" i="12"/>
  <c r="J488" i="12"/>
  <c r="K487" i="12"/>
  <c r="T487" i="12" s="1"/>
  <c r="J487" i="12"/>
  <c r="K486" i="12"/>
  <c r="T486" i="12" s="1"/>
  <c r="J486" i="12"/>
  <c r="J485" i="12"/>
  <c r="J484" i="12"/>
  <c r="K483" i="12"/>
  <c r="T483" i="12" s="1"/>
  <c r="J483" i="12"/>
  <c r="K482" i="12"/>
  <c r="T482" i="12" s="1"/>
  <c r="J482" i="12"/>
  <c r="J481" i="12"/>
  <c r="J480" i="12"/>
  <c r="K479" i="12"/>
  <c r="T479" i="12" s="1"/>
  <c r="J479" i="12"/>
  <c r="K478" i="12"/>
  <c r="T478" i="12" s="1"/>
  <c r="J478" i="12"/>
  <c r="J477" i="12"/>
  <c r="J476" i="12"/>
  <c r="K475" i="12"/>
  <c r="T475" i="12" s="1"/>
  <c r="J475" i="12"/>
  <c r="K474" i="12"/>
  <c r="T474" i="12" s="1"/>
  <c r="J474" i="12"/>
  <c r="J473" i="12"/>
  <c r="J472" i="12"/>
  <c r="K471" i="12"/>
  <c r="T471" i="12" s="1"/>
  <c r="J471" i="12"/>
  <c r="K470" i="12"/>
  <c r="T470" i="12" s="1"/>
  <c r="J470" i="12"/>
  <c r="J469" i="12"/>
  <c r="J468" i="12"/>
  <c r="K467" i="12"/>
  <c r="T467" i="12" s="1"/>
  <c r="J467" i="12"/>
  <c r="K466" i="12"/>
  <c r="T466" i="12" s="1"/>
  <c r="J466" i="12"/>
  <c r="J465" i="12"/>
  <c r="J464" i="12"/>
  <c r="K463" i="12"/>
  <c r="T463" i="12" s="1"/>
  <c r="J463" i="12"/>
  <c r="K462" i="12"/>
  <c r="T462" i="12" s="1"/>
  <c r="J462" i="12"/>
  <c r="J461" i="12"/>
  <c r="J460" i="12"/>
  <c r="K459" i="12"/>
  <c r="T459" i="12" s="1"/>
  <c r="J459" i="12"/>
  <c r="K458" i="12"/>
  <c r="T458" i="12" s="1"/>
  <c r="J458" i="12"/>
  <c r="J457" i="12"/>
  <c r="J456" i="12"/>
  <c r="K455" i="12"/>
  <c r="T455" i="12" s="1"/>
  <c r="J455" i="12"/>
  <c r="K454" i="12"/>
  <c r="T454" i="12" s="1"/>
  <c r="J454" i="12"/>
  <c r="J453" i="12"/>
  <c r="J452" i="12"/>
  <c r="K451" i="12"/>
  <c r="T451" i="12" s="1"/>
  <c r="J451" i="12"/>
  <c r="K450" i="12"/>
  <c r="T450" i="12" s="1"/>
  <c r="J450" i="12"/>
  <c r="J449" i="12"/>
  <c r="J448" i="12"/>
  <c r="K447" i="12"/>
  <c r="T447" i="12" s="1"/>
  <c r="J447" i="12"/>
  <c r="K446" i="12"/>
  <c r="T446" i="12" s="1"/>
  <c r="J446" i="12"/>
  <c r="J445" i="12"/>
  <c r="J444" i="12"/>
  <c r="K443" i="12"/>
  <c r="T443" i="12" s="1"/>
  <c r="J443" i="12"/>
  <c r="K442" i="12"/>
  <c r="T442" i="12" s="1"/>
  <c r="J442" i="12"/>
  <c r="J441" i="12"/>
  <c r="J440" i="12"/>
  <c r="K439" i="12"/>
  <c r="T439" i="12" s="1"/>
  <c r="J439" i="12"/>
  <c r="K438" i="12"/>
  <c r="T438" i="12" s="1"/>
  <c r="J438" i="12"/>
  <c r="J437" i="12"/>
  <c r="J436" i="12"/>
  <c r="K435" i="12"/>
  <c r="T435" i="12" s="1"/>
  <c r="J435" i="12"/>
  <c r="K434" i="12"/>
  <c r="T434" i="12" s="1"/>
  <c r="J434" i="12"/>
  <c r="J433" i="12"/>
  <c r="J432" i="12"/>
  <c r="K431" i="12"/>
  <c r="T431" i="12" s="1"/>
  <c r="J431" i="12"/>
  <c r="K430" i="12"/>
  <c r="T430" i="12" s="1"/>
  <c r="J430" i="12"/>
  <c r="J429" i="12"/>
  <c r="J428" i="12"/>
  <c r="K427" i="12"/>
  <c r="T427" i="12" s="1"/>
  <c r="J427" i="12"/>
  <c r="K426" i="12"/>
  <c r="T426" i="12" s="1"/>
  <c r="J426" i="12"/>
  <c r="J425" i="12"/>
  <c r="J424" i="12"/>
  <c r="K423" i="12"/>
  <c r="T423" i="12" s="1"/>
  <c r="J423" i="12"/>
  <c r="K422" i="12"/>
  <c r="T422" i="12" s="1"/>
  <c r="J422" i="12"/>
  <c r="J421" i="12"/>
  <c r="J420" i="12"/>
  <c r="K419" i="12"/>
  <c r="T419" i="12" s="1"/>
  <c r="J419" i="12"/>
  <c r="K418" i="12"/>
  <c r="T418" i="12" s="1"/>
  <c r="J418" i="12"/>
  <c r="J417" i="12"/>
  <c r="J416" i="12"/>
  <c r="K415" i="12"/>
  <c r="T415" i="12" s="1"/>
  <c r="J415" i="12"/>
  <c r="K414" i="12"/>
  <c r="T414" i="12" s="1"/>
  <c r="J414" i="12"/>
  <c r="J413" i="12"/>
  <c r="J412" i="12"/>
  <c r="K411" i="12"/>
  <c r="T411" i="12" s="1"/>
  <c r="J411" i="12"/>
  <c r="K410" i="12"/>
  <c r="T410" i="12" s="1"/>
  <c r="J410" i="12"/>
  <c r="J409" i="12"/>
  <c r="J408" i="12"/>
  <c r="K407" i="12"/>
  <c r="T407" i="12" s="1"/>
  <c r="J407" i="12"/>
  <c r="K406" i="12"/>
  <c r="T406" i="12" s="1"/>
  <c r="J406" i="12"/>
  <c r="J405" i="12"/>
  <c r="J404" i="12"/>
  <c r="K403" i="12"/>
  <c r="T403" i="12" s="1"/>
  <c r="J403" i="12"/>
  <c r="K402" i="12"/>
  <c r="T402" i="12" s="1"/>
  <c r="J402" i="12"/>
  <c r="J401" i="12"/>
  <c r="J400" i="12"/>
  <c r="K399" i="12"/>
  <c r="T399" i="12" s="1"/>
  <c r="J399" i="12"/>
  <c r="K398" i="12"/>
  <c r="T398" i="12" s="1"/>
  <c r="J398" i="12"/>
  <c r="J397" i="12"/>
  <c r="J396" i="12"/>
  <c r="K395" i="12"/>
  <c r="T395" i="12" s="1"/>
  <c r="J395" i="12"/>
  <c r="K394" i="12"/>
  <c r="T394" i="12" s="1"/>
  <c r="J394" i="12"/>
  <c r="J393" i="12"/>
  <c r="J392" i="12"/>
  <c r="K391" i="12"/>
  <c r="T391" i="12" s="1"/>
  <c r="J391" i="12"/>
  <c r="K390" i="12"/>
  <c r="T390" i="12" s="1"/>
  <c r="J390" i="12"/>
  <c r="J389" i="12"/>
  <c r="J388" i="12"/>
  <c r="K387" i="12"/>
  <c r="T387" i="12" s="1"/>
  <c r="J387" i="12"/>
  <c r="K386" i="12"/>
  <c r="T386" i="12" s="1"/>
  <c r="J386" i="12"/>
  <c r="J385" i="12"/>
  <c r="J384" i="12"/>
  <c r="K383" i="12"/>
  <c r="T383" i="12" s="1"/>
  <c r="J383" i="12"/>
  <c r="K382" i="12"/>
  <c r="T382" i="12" s="1"/>
  <c r="J382" i="12"/>
  <c r="J381" i="12"/>
  <c r="J380" i="12"/>
  <c r="K379" i="12"/>
  <c r="T379" i="12" s="1"/>
  <c r="J379" i="12"/>
  <c r="K378" i="12"/>
  <c r="T378" i="12" s="1"/>
  <c r="J378" i="12"/>
  <c r="J377" i="12"/>
  <c r="J376" i="12"/>
  <c r="K375" i="12"/>
  <c r="T375" i="12" s="1"/>
  <c r="J375" i="12"/>
  <c r="K374" i="12"/>
  <c r="T374" i="12" s="1"/>
  <c r="J374" i="12"/>
  <c r="J373" i="12"/>
  <c r="J372" i="12"/>
  <c r="K371" i="12"/>
  <c r="T371" i="12" s="1"/>
  <c r="J371" i="12"/>
  <c r="K370" i="12"/>
  <c r="T370" i="12" s="1"/>
  <c r="J370" i="12"/>
  <c r="J369" i="12"/>
  <c r="J368" i="12"/>
  <c r="K367" i="12"/>
  <c r="T367" i="12" s="1"/>
  <c r="J367" i="12"/>
  <c r="K366" i="12"/>
  <c r="T366" i="12" s="1"/>
  <c r="J366" i="12"/>
  <c r="J365" i="12"/>
  <c r="J364" i="12"/>
  <c r="K363" i="12"/>
  <c r="T363" i="12" s="1"/>
  <c r="J363" i="12"/>
  <c r="K362" i="12"/>
  <c r="T362" i="12" s="1"/>
  <c r="J362" i="12"/>
  <c r="J361" i="12"/>
  <c r="J360" i="12"/>
  <c r="K359" i="12"/>
  <c r="T359" i="12" s="1"/>
  <c r="J359" i="12"/>
  <c r="K358" i="12"/>
  <c r="T358" i="12" s="1"/>
  <c r="J358" i="12"/>
  <c r="J357" i="12"/>
  <c r="J356" i="12"/>
  <c r="K355" i="12"/>
  <c r="T355" i="12" s="1"/>
  <c r="J355" i="12"/>
  <c r="K354" i="12"/>
  <c r="T354" i="12" s="1"/>
  <c r="J354" i="12"/>
  <c r="J353" i="12"/>
  <c r="J352" i="12"/>
  <c r="K351" i="12"/>
  <c r="T351" i="12" s="1"/>
  <c r="J351" i="12"/>
  <c r="K350" i="12"/>
  <c r="T350" i="12" s="1"/>
  <c r="J350" i="12"/>
  <c r="J349" i="12"/>
  <c r="J348" i="12"/>
  <c r="K347" i="12"/>
  <c r="T347" i="12" s="1"/>
  <c r="J347" i="12"/>
  <c r="K346" i="12"/>
  <c r="T346" i="12" s="1"/>
  <c r="J346" i="12"/>
  <c r="J345" i="12"/>
  <c r="J344" i="12"/>
  <c r="K343" i="12"/>
  <c r="T343" i="12" s="1"/>
  <c r="J343" i="12"/>
  <c r="K342" i="12"/>
  <c r="T342" i="12" s="1"/>
  <c r="J342" i="12"/>
  <c r="J341" i="12"/>
  <c r="J340" i="12"/>
  <c r="K339" i="12"/>
  <c r="T339" i="12" s="1"/>
  <c r="J339" i="12"/>
  <c r="K338" i="12"/>
  <c r="T338" i="12" s="1"/>
  <c r="J338" i="12"/>
  <c r="J337" i="12"/>
  <c r="J336" i="12"/>
  <c r="K335" i="12"/>
  <c r="T335" i="12" s="1"/>
  <c r="J335" i="12"/>
  <c r="K334" i="12"/>
  <c r="T334" i="12" s="1"/>
  <c r="J334" i="12"/>
  <c r="J333" i="12"/>
  <c r="J332" i="12"/>
  <c r="K331" i="12"/>
  <c r="T331" i="12" s="1"/>
  <c r="J331" i="12"/>
  <c r="K330" i="12"/>
  <c r="T330" i="12" s="1"/>
  <c r="J330" i="12"/>
  <c r="J329" i="12"/>
  <c r="J328" i="12"/>
  <c r="K327" i="12"/>
  <c r="T327" i="12" s="1"/>
  <c r="J327" i="12"/>
  <c r="K326" i="12"/>
  <c r="T326" i="12" s="1"/>
  <c r="J326" i="12"/>
  <c r="J325" i="12"/>
  <c r="J324" i="12"/>
  <c r="K323" i="12"/>
  <c r="T323" i="12" s="1"/>
  <c r="J323" i="12"/>
  <c r="K322" i="12"/>
  <c r="T322" i="12" s="1"/>
  <c r="J322" i="12"/>
  <c r="J321" i="12"/>
  <c r="J320" i="12"/>
  <c r="K319" i="12"/>
  <c r="T319" i="12" s="1"/>
  <c r="J319" i="12"/>
  <c r="K318" i="12"/>
  <c r="T318" i="12" s="1"/>
  <c r="J318" i="12"/>
  <c r="J317" i="12"/>
  <c r="J316" i="12"/>
  <c r="K315" i="12"/>
  <c r="T315" i="12" s="1"/>
  <c r="J315" i="12"/>
  <c r="K314" i="12"/>
  <c r="T314" i="12" s="1"/>
  <c r="J314" i="12"/>
  <c r="J313" i="12"/>
  <c r="J312" i="12"/>
  <c r="K311" i="12"/>
  <c r="T311" i="12" s="1"/>
  <c r="J311" i="12"/>
  <c r="K310" i="12"/>
  <c r="T310" i="12" s="1"/>
  <c r="J310" i="12"/>
  <c r="J309" i="12"/>
  <c r="J308" i="12"/>
  <c r="K307" i="12"/>
  <c r="T307" i="12" s="1"/>
  <c r="J307" i="12"/>
  <c r="K306" i="12"/>
  <c r="T306" i="12" s="1"/>
  <c r="J306" i="12"/>
  <c r="J305" i="12"/>
  <c r="J304" i="12"/>
  <c r="K303" i="12"/>
  <c r="T303" i="12" s="1"/>
  <c r="J303" i="12"/>
  <c r="K302" i="12"/>
  <c r="T302" i="12" s="1"/>
  <c r="J302" i="12"/>
  <c r="J301" i="12"/>
  <c r="J300" i="12"/>
  <c r="K299" i="12"/>
  <c r="T299" i="12" s="1"/>
  <c r="J299" i="12"/>
  <c r="K298" i="12"/>
  <c r="T298" i="12" s="1"/>
  <c r="J298" i="12"/>
  <c r="J297" i="12"/>
  <c r="J296" i="12"/>
  <c r="K295" i="12"/>
  <c r="T295" i="12" s="1"/>
  <c r="J295" i="12"/>
  <c r="K294" i="12"/>
  <c r="T294" i="12" s="1"/>
  <c r="J294" i="12"/>
  <c r="J293" i="12"/>
  <c r="J292" i="12"/>
  <c r="K291" i="12"/>
  <c r="T291" i="12" s="1"/>
  <c r="J291" i="12"/>
  <c r="K290" i="12"/>
  <c r="T290" i="12" s="1"/>
  <c r="J290" i="12"/>
  <c r="J289" i="12"/>
  <c r="J288" i="12"/>
  <c r="K287" i="12"/>
  <c r="T287" i="12" s="1"/>
  <c r="J287" i="12"/>
  <c r="K286" i="12"/>
  <c r="T286" i="12" s="1"/>
  <c r="J286" i="12"/>
  <c r="J285" i="12"/>
  <c r="J284" i="12"/>
  <c r="K283" i="12"/>
  <c r="T283" i="12" s="1"/>
  <c r="J283" i="12"/>
  <c r="K282" i="12"/>
  <c r="T282" i="12" s="1"/>
  <c r="J282" i="12"/>
  <c r="J281" i="12"/>
  <c r="J280" i="12"/>
  <c r="K279" i="12"/>
  <c r="T279" i="12" s="1"/>
  <c r="J279" i="12"/>
  <c r="K278" i="12"/>
  <c r="T278" i="12" s="1"/>
  <c r="J278" i="12"/>
  <c r="J277" i="12"/>
  <c r="J276" i="12"/>
  <c r="K275" i="12"/>
  <c r="T275" i="12" s="1"/>
  <c r="J275" i="12"/>
  <c r="K274" i="12"/>
  <c r="T274" i="12" s="1"/>
  <c r="J274" i="12"/>
  <c r="J273" i="12"/>
  <c r="J272" i="12"/>
  <c r="K271" i="12"/>
  <c r="T271" i="12" s="1"/>
  <c r="J271" i="12"/>
  <c r="K270" i="12"/>
  <c r="T270" i="12" s="1"/>
  <c r="J270" i="12"/>
  <c r="J269" i="12"/>
  <c r="J268" i="12"/>
  <c r="K267" i="12"/>
  <c r="T267" i="12" s="1"/>
  <c r="J267" i="12"/>
  <c r="K266" i="12"/>
  <c r="T266" i="12" s="1"/>
  <c r="J266" i="12"/>
  <c r="J265" i="12"/>
  <c r="J264" i="12"/>
  <c r="K263" i="12"/>
  <c r="T263" i="12" s="1"/>
  <c r="J263" i="12"/>
  <c r="K262" i="12"/>
  <c r="T262" i="12" s="1"/>
  <c r="J262" i="12"/>
  <c r="J261" i="12"/>
  <c r="J260" i="12"/>
  <c r="K259" i="12"/>
  <c r="T259" i="12" s="1"/>
  <c r="J259" i="12"/>
  <c r="K258" i="12"/>
  <c r="T258" i="12" s="1"/>
  <c r="J258" i="12"/>
  <c r="J257" i="12"/>
  <c r="J256" i="12"/>
  <c r="K255" i="12"/>
  <c r="T255" i="12" s="1"/>
  <c r="J255" i="12"/>
  <c r="K254" i="12"/>
  <c r="T254" i="12" s="1"/>
  <c r="J254" i="12"/>
  <c r="J253" i="12"/>
  <c r="J252" i="12"/>
  <c r="K251" i="12"/>
  <c r="T251" i="12" s="1"/>
  <c r="J251" i="12"/>
  <c r="K250" i="12"/>
  <c r="T250" i="12" s="1"/>
  <c r="J250" i="12"/>
  <c r="J249" i="12"/>
  <c r="J248" i="12"/>
  <c r="K247" i="12"/>
  <c r="T247" i="12" s="1"/>
  <c r="J247" i="12"/>
  <c r="K246" i="12"/>
  <c r="T246" i="12" s="1"/>
  <c r="J246" i="12"/>
  <c r="J245" i="12"/>
  <c r="J244" i="12"/>
  <c r="K243" i="12"/>
  <c r="T243" i="12" s="1"/>
  <c r="J243" i="12"/>
  <c r="K242" i="12"/>
  <c r="T242" i="12" s="1"/>
  <c r="J242" i="12"/>
  <c r="J241" i="12"/>
  <c r="J240" i="12"/>
  <c r="K239" i="12"/>
  <c r="T239" i="12" s="1"/>
  <c r="J239" i="12"/>
  <c r="K238" i="12"/>
  <c r="T238" i="12" s="1"/>
  <c r="J238" i="12"/>
  <c r="J237" i="12"/>
  <c r="J236" i="12"/>
  <c r="K235" i="12"/>
  <c r="T235" i="12" s="1"/>
  <c r="J235" i="12"/>
  <c r="K234" i="12"/>
  <c r="T234" i="12" s="1"/>
  <c r="J234" i="12"/>
  <c r="J233" i="12"/>
  <c r="J232" i="12"/>
  <c r="K231" i="12"/>
  <c r="T231" i="12" s="1"/>
  <c r="J231" i="12"/>
  <c r="K230" i="12"/>
  <c r="T230" i="12" s="1"/>
  <c r="J230" i="12"/>
  <c r="J229" i="12"/>
  <c r="J228" i="12"/>
  <c r="K227" i="12"/>
  <c r="T227" i="12" s="1"/>
  <c r="J227" i="12"/>
  <c r="K226" i="12"/>
  <c r="T226" i="12" s="1"/>
  <c r="J226" i="12"/>
  <c r="J225" i="12"/>
  <c r="J224" i="12"/>
  <c r="K223" i="12"/>
  <c r="T223" i="12" s="1"/>
  <c r="J223" i="12"/>
  <c r="K222" i="12"/>
  <c r="T222" i="12" s="1"/>
  <c r="J222" i="12"/>
  <c r="J221" i="12"/>
  <c r="J220" i="12"/>
  <c r="K219" i="12"/>
  <c r="T219" i="12" s="1"/>
  <c r="J219" i="12"/>
  <c r="K218" i="12"/>
  <c r="T218" i="12" s="1"/>
  <c r="J218" i="12"/>
  <c r="J217" i="12"/>
  <c r="J216" i="12"/>
  <c r="K215" i="12"/>
  <c r="T215" i="12" s="1"/>
  <c r="J215" i="12"/>
  <c r="K214" i="12"/>
  <c r="T214" i="12" s="1"/>
  <c r="J214" i="12"/>
  <c r="J213" i="12"/>
  <c r="J212" i="12"/>
  <c r="K211" i="12"/>
  <c r="T211" i="12" s="1"/>
  <c r="J211" i="12"/>
  <c r="K210" i="12"/>
  <c r="T210" i="12" s="1"/>
  <c r="J210" i="12"/>
  <c r="J209" i="12"/>
  <c r="J208" i="12"/>
  <c r="K207" i="12"/>
  <c r="T207" i="12" s="1"/>
  <c r="J207" i="12"/>
  <c r="K206" i="12"/>
  <c r="T206" i="12" s="1"/>
  <c r="J206" i="12"/>
  <c r="J205" i="12"/>
  <c r="J204" i="12"/>
  <c r="K203" i="12"/>
  <c r="T203" i="12" s="1"/>
  <c r="J203" i="12"/>
  <c r="K202" i="12"/>
  <c r="T202" i="12" s="1"/>
  <c r="J202" i="12"/>
  <c r="J201" i="12"/>
  <c r="J200" i="12"/>
  <c r="K199" i="12"/>
  <c r="T199" i="12" s="1"/>
  <c r="J199" i="12"/>
  <c r="K198" i="12"/>
  <c r="T198" i="12" s="1"/>
  <c r="J198" i="12"/>
  <c r="J197" i="12"/>
  <c r="J196" i="12"/>
  <c r="K195" i="12"/>
  <c r="T195" i="12" s="1"/>
  <c r="J195" i="12"/>
  <c r="K194" i="12"/>
  <c r="T194" i="12" s="1"/>
  <c r="J194" i="12"/>
  <c r="J193" i="12"/>
  <c r="J192" i="12"/>
  <c r="K191" i="12"/>
  <c r="T191" i="12" s="1"/>
  <c r="J191" i="12"/>
  <c r="K190" i="12"/>
  <c r="T190" i="12" s="1"/>
  <c r="J190" i="12"/>
  <c r="J189" i="12"/>
  <c r="J188" i="12"/>
  <c r="K187" i="12"/>
  <c r="T187" i="12" s="1"/>
  <c r="J187" i="12"/>
  <c r="K186" i="12"/>
  <c r="T186" i="12" s="1"/>
  <c r="J186" i="12"/>
  <c r="J185" i="12"/>
  <c r="J184" i="12"/>
  <c r="K183" i="12"/>
  <c r="T183" i="12" s="1"/>
  <c r="J183" i="12"/>
  <c r="K182" i="12"/>
  <c r="T182" i="12" s="1"/>
  <c r="J182" i="12"/>
  <c r="J181" i="12"/>
  <c r="J180" i="12"/>
  <c r="K179" i="12"/>
  <c r="T179" i="12" s="1"/>
  <c r="J179" i="12"/>
  <c r="K178" i="12"/>
  <c r="T178" i="12" s="1"/>
  <c r="J178" i="12"/>
  <c r="J177" i="12"/>
  <c r="J176" i="12"/>
  <c r="K175" i="12"/>
  <c r="T175" i="12" s="1"/>
  <c r="J175" i="12"/>
  <c r="K174" i="12"/>
  <c r="T174" i="12" s="1"/>
  <c r="J174" i="12"/>
  <c r="J173" i="12"/>
  <c r="J172" i="12"/>
  <c r="K171" i="12"/>
  <c r="T171" i="12" s="1"/>
  <c r="J171" i="12"/>
  <c r="K170" i="12"/>
  <c r="T170" i="12" s="1"/>
  <c r="J170" i="12"/>
  <c r="J169" i="12"/>
  <c r="J168" i="12"/>
  <c r="K167" i="12"/>
  <c r="T167" i="12" s="1"/>
  <c r="J167" i="12"/>
  <c r="K166" i="12"/>
  <c r="T166" i="12" s="1"/>
  <c r="J166" i="12"/>
  <c r="J165" i="12"/>
  <c r="J164" i="12"/>
  <c r="K163" i="12"/>
  <c r="T163" i="12" s="1"/>
  <c r="J163" i="12"/>
  <c r="K162" i="12"/>
  <c r="T162" i="12" s="1"/>
  <c r="J162" i="12"/>
  <c r="J161" i="12"/>
  <c r="J160" i="12"/>
  <c r="K159" i="12"/>
  <c r="T159" i="12" s="1"/>
  <c r="J159" i="12"/>
  <c r="K158" i="12"/>
  <c r="T158" i="12" s="1"/>
  <c r="J158" i="12"/>
  <c r="J157" i="12"/>
  <c r="J156" i="12"/>
  <c r="K155" i="12"/>
  <c r="T155" i="12" s="1"/>
  <c r="J155" i="12"/>
  <c r="K154" i="12"/>
  <c r="T154" i="12" s="1"/>
  <c r="J154" i="12"/>
  <c r="J153" i="12"/>
  <c r="J152" i="12"/>
  <c r="K151" i="12"/>
  <c r="T151" i="12" s="1"/>
  <c r="J151" i="12"/>
  <c r="K150" i="12"/>
  <c r="T150" i="12" s="1"/>
  <c r="J150" i="12"/>
  <c r="J149" i="12"/>
  <c r="J148" i="12"/>
  <c r="K147" i="12"/>
  <c r="T147" i="12" s="1"/>
  <c r="J147" i="12"/>
  <c r="K146" i="12"/>
  <c r="T146" i="12" s="1"/>
  <c r="J146" i="12"/>
  <c r="J145" i="12"/>
  <c r="J144" i="12"/>
  <c r="K143" i="12"/>
  <c r="T143" i="12" s="1"/>
  <c r="J143" i="12"/>
  <c r="K142" i="12"/>
  <c r="T142" i="12" s="1"/>
  <c r="J142" i="12"/>
  <c r="J141" i="12"/>
  <c r="J140" i="12"/>
  <c r="K139" i="12"/>
  <c r="T139" i="12" s="1"/>
  <c r="J139" i="12"/>
  <c r="K138" i="12"/>
  <c r="T138" i="12" s="1"/>
  <c r="J138" i="12"/>
  <c r="J137" i="12"/>
  <c r="J136" i="12"/>
  <c r="K135" i="12"/>
  <c r="T135" i="12" s="1"/>
  <c r="J135" i="12"/>
  <c r="K134" i="12"/>
  <c r="T134" i="12" s="1"/>
  <c r="J134" i="12"/>
  <c r="J133" i="12"/>
  <c r="J132" i="12"/>
  <c r="K131" i="12"/>
  <c r="T131" i="12" s="1"/>
  <c r="J131" i="12"/>
  <c r="K130" i="12"/>
  <c r="T130" i="12" s="1"/>
  <c r="J130" i="12"/>
  <c r="J129" i="12"/>
  <c r="J128" i="12"/>
  <c r="K127" i="12"/>
  <c r="T127" i="12" s="1"/>
  <c r="J127" i="12"/>
  <c r="K126" i="12"/>
  <c r="T126" i="12" s="1"/>
  <c r="J126" i="12"/>
  <c r="J125" i="12"/>
  <c r="J124" i="12"/>
  <c r="K123" i="12"/>
  <c r="T123" i="12" s="1"/>
  <c r="J123" i="12"/>
  <c r="K122" i="12"/>
  <c r="T122" i="12" s="1"/>
  <c r="J122" i="12"/>
  <c r="J121" i="12"/>
  <c r="J120" i="12"/>
  <c r="K119" i="12"/>
  <c r="T119" i="12" s="1"/>
  <c r="J119" i="12"/>
  <c r="K118" i="12"/>
  <c r="T118" i="12" s="1"/>
  <c r="J118" i="12"/>
  <c r="J117" i="12"/>
  <c r="J116" i="12"/>
  <c r="K115" i="12"/>
  <c r="T115" i="12" s="1"/>
  <c r="J115" i="12"/>
  <c r="K114" i="12"/>
  <c r="T114" i="12" s="1"/>
  <c r="J114" i="12"/>
  <c r="J113" i="12"/>
  <c r="J112" i="12"/>
  <c r="K111" i="12"/>
  <c r="T111" i="12" s="1"/>
  <c r="J111" i="12"/>
  <c r="K110" i="12"/>
  <c r="T110" i="12" s="1"/>
  <c r="J110" i="12"/>
  <c r="J109" i="12"/>
  <c r="J108" i="12"/>
  <c r="K107" i="12"/>
  <c r="T107" i="12" s="1"/>
  <c r="J107" i="12"/>
  <c r="K106" i="12"/>
  <c r="T106" i="12" s="1"/>
  <c r="J106" i="12"/>
  <c r="J105" i="12"/>
  <c r="J104" i="12"/>
  <c r="K103" i="12"/>
  <c r="T103" i="12" s="1"/>
  <c r="J103" i="12"/>
  <c r="K102" i="12"/>
  <c r="T102" i="12" s="1"/>
  <c r="J102" i="12"/>
  <c r="J101" i="12"/>
  <c r="J100" i="12"/>
  <c r="K99" i="12"/>
  <c r="T99" i="12" s="1"/>
  <c r="J99" i="12"/>
  <c r="K98" i="12"/>
  <c r="T98" i="12" s="1"/>
  <c r="J98" i="12"/>
  <c r="J97" i="12"/>
  <c r="J96" i="12"/>
  <c r="K95" i="12"/>
  <c r="T95" i="12" s="1"/>
  <c r="J95" i="12"/>
  <c r="K94" i="12"/>
  <c r="T94" i="12" s="1"/>
  <c r="J94" i="12"/>
  <c r="J93" i="12"/>
  <c r="J92" i="12"/>
  <c r="K91" i="12"/>
  <c r="T91" i="12" s="1"/>
  <c r="J91" i="12"/>
  <c r="K90" i="12"/>
  <c r="T90" i="12" s="1"/>
  <c r="J90" i="12"/>
  <c r="J89" i="12"/>
  <c r="J88" i="12"/>
  <c r="K87" i="12"/>
  <c r="T87" i="12" s="1"/>
  <c r="J87" i="12"/>
  <c r="K86" i="12"/>
  <c r="T86" i="12" s="1"/>
  <c r="J86" i="12"/>
  <c r="J85" i="12"/>
  <c r="J84" i="12"/>
  <c r="K83" i="12"/>
  <c r="T83" i="12" s="1"/>
  <c r="J83" i="12"/>
  <c r="K82" i="12"/>
  <c r="T82" i="12" s="1"/>
  <c r="J82" i="12"/>
  <c r="J81" i="12"/>
  <c r="J80" i="12"/>
  <c r="K79" i="12"/>
  <c r="T79" i="12" s="1"/>
  <c r="J79" i="12"/>
  <c r="K78" i="12"/>
  <c r="T78" i="12" s="1"/>
  <c r="J78" i="12"/>
  <c r="J77" i="12"/>
  <c r="J76" i="12"/>
  <c r="K75" i="12"/>
  <c r="T75" i="12" s="1"/>
  <c r="J75" i="12"/>
  <c r="K74" i="12"/>
  <c r="T74" i="12" s="1"/>
  <c r="J74" i="12"/>
  <c r="J73" i="12"/>
  <c r="J72" i="12"/>
  <c r="K71" i="12"/>
  <c r="T71" i="12" s="1"/>
  <c r="J71" i="12"/>
  <c r="K70" i="12"/>
  <c r="T70" i="12" s="1"/>
  <c r="J70" i="12"/>
  <c r="J69" i="12"/>
  <c r="J68" i="12"/>
  <c r="K67" i="12"/>
  <c r="T67" i="12" s="1"/>
  <c r="J67" i="12"/>
  <c r="K66" i="12"/>
  <c r="T66" i="12" s="1"/>
  <c r="J66" i="12"/>
  <c r="J65" i="12"/>
  <c r="J64" i="12"/>
  <c r="K63" i="12"/>
  <c r="T63" i="12" s="1"/>
  <c r="J63" i="12"/>
  <c r="K62" i="12"/>
  <c r="T62" i="12" s="1"/>
  <c r="J62" i="12"/>
  <c r="J61" i="12"/>
  <c r="J60" i="12"/>
  <c r="K59" i="12"/>
  <c r="T59" i="12" s="1"/>
  <c r="J59" i="12"/>
  <c r="K58" i="12"/>
  <c r="T58" i="12" s="1"/>
  <c r="J58" i="12"/>
  <c r="J57" i="12"/>
  <c r="J56" i="12"/>
  <c r="K55" i="12"/>
  <c r="T55" i="12" s="1"/>
  <c r="J55" i="12"/>
  <c r="K54" i="12"/>
  <c r="T54" i="12" s="1"/>
  <c r="J54" i="12"/>
  <c r="J53" i="12"/>
  <c r="J52" i="12"/>
  <c r="K51" i="12"/>
  <c r="T51" i="12" s="1"/>
  <c r="J51" i="12"/>
  <c r="K50" i="12"/>
  <c r="T50" i="12" s="1"/>
  <c r="J50" i="12"/>
  <c r="J49" i="12"/>
  <c r="J48" i="12"/>
  <c r="K47" i="12"/>
  <c r="T47" i="12" s="1"/>
  <c r="J47" i="12"/>
  <c r="K46" i="12"/>
  <c r="T46" i="12" s="1"/>
  <c r="J46" i="12"/>
  <c r="J45" i="12"/>
  <c r="J44" i="12"/>
  <c r="K43" i="12"/>
  <c r="T43" i="12" s="1"/>
  <c r="J43" i="12"/>
  <c r="K42" i="12"/>
  <c r="T42" i="12" s="1"/>
  <c r="J42" i="12"/>
  <c r="J41" i="12"/>
  <c r="J40" i="12"/>
  <c r="K39" i="12"/>
  <c r="T39" i="12" s="1"/>
  <c r="J39" i="12"/>
  <c r="K38" i="12"/>
  <c r="T38" i="12" s="1"/>
  <c r="J38" i="12"/>
  <c r="J37" i="12"/>
  <c r="J36" i="12"/>
  <c r="K35" i="12"/>
  <c r="T35" i="12" s="1"/>
  <c r="J35" i="12"/>
  <c r="K34" i="12"/>
  <c r="T34" i="12" s="1"/>
  <c r="J34" i="12"/>
  <c r="J33" i="12"/>
  <c r="J32" i="12"/>
  <c r="K31" i="12"/>
  <c r="T31" i="12" s="1"/>
  <c r="J31" i="12"/>
  <c r="K30" i="12"/>
  <c r="T30" i="12" s="1"/>
  <c r="J30" i="12"/>
  <c r="J29" i="12"/>
  <c r="J28" i="12"/>
  <c r="K27" i="12"/>
  <c r="T27" i="12" s="1"/>
  <c r="J27" i="12"/>
  <c r="K26" i="12"/>
  <c r="T26" i="12" s="1"/>
  <c r="J26" i="12"/>
  <c r="J25" i="12"/>
  <c r="J24" i="12"/>
  <c r="K23" i="12"/>
  <c r="T23" i="12" s="1"/>
  <c r="J23" i="12"/>
  <c r="K22" i="12"/>
  <c r="T22" i="12" s="1"/>
  <c r="J22" i="12"/>
  <c r="J21" i="12"/>
  <c r="J20" i="12"/>
  <c r="K19" i="12"/>
  <c r="T19" i="12" s="1"/>
  <c r="J19" i="12"/>
  <c r="K18" i="12"/>
  <c r="T18" i="12" s="1"/>
  <c r="J18" i="12"/>
  <c r="J17" i="12"/>
  <c r="J16" i="12"/>
  <c r="K15" i="12"/>
  <c r="T15" i="12" s="1"/>
  <c r="J15" i="12"/>
  <c r="K14" i="12"/>
  <c r="T14" i="12" s="1"/>
  <c r="J14" i="12"/>
  <c r="J13" i="12"/>
  <c r="J12" i="12"/>
  <c r="K11" i="12"/>
  <c r="T11" i="12" s="1"/>
  <c r="J11" i="12"/>
  <c r="K10" i="12"/>
  <c r="T10" i="12" s="1"/>
  <c r="J10" i="12"/>
  <c r="J9" i="12"/>
  <c r="J8" i="12"/>
  <c r="K7" i="12"/>
  <c r="T7" i="12" s="1"/>
  <c r="J7" i="12"/>
  <c r="K6" i="12"/>
  <c r="T6" i="12" s="1"/>
  <c r="J6" i="12"/>
  <c r="K721" i="12"/>
  <c r="K717" i="12"/>
  <c r="K713" i="12"/>
  <c r="K709" i="12"/>
  <c r="K705" i="12"/>
  <c r="K701" i="12"/>
  <c r="K697" i="12"/>
  <c r="K693" i="12"/>
  <c r="K689" i="12"/>
  <c r="K685" i="12"/>
  <c r="K681" i="12"/>
  <c r="K677" i="12"/>
  <c r="K673" i="12"/>
  <c r="K669" i="12"/>
  <c r="K665" i="12"/>
  <c r="K661" i="12"/>
  <c r="K657" i="12"/>
  <c r="K653" i="12"/>
  <c r="K649" i="12"/>
  <c r="K645" i="12"/>
  <c r="K641" i="12"/>
  <c r="K637" i="12"/>
  <c r="K633" i="12"/>
  <c r="K629" i="12"/>
  <c r="K625" i="12"/>
  <c r="K621" i="12"/>
  <c r="K617" i="12"/>
  <c r="K613" i="12"/>
  <c r="K609" i="12"/>
  <c r="K605" i="12"/>
  <c r="K601" i="12"/>
  <c r="K597" i="12"/>
  <c r="K593" i="12"/>
  <c r="K589" i="12"/>
  <c r="K585" i="12"/>
  <c r="K581" i="12"/>
  <c r="K577" i="12"/>
  <c r="K573" i="12"/>
  <c r="K569" i="12"/>
  <c r="K565" i="12"/>
  <c r="K561" i="12"/>
  <c r="K557" i="12"/>
  <c r="K553" i="12"/>
  <c r="K549" i="12"/>
  <c r="K545" i="12"/>
  <c r="K541" i="12"/>
  <c r="K537" i="12"/>
  <c r="K533" i="12"/>
  <c r="K529" i="12"/>
  <c r="K525" i="12"/>
  <c r="K521" i="12"/>
  <c r="K517" i="12"/>
  <c r="K513" i="12"/>
  <c r="K509" i="12"/>
  <c r="K505" i="12"/>
  <c r="K501" i="12"/>
  <c r="K497" i="12"/>
  <c r="K493" i="12"/>
  <c r="K489" i="12"/>
  <c r="K485" i="12"/>
  <c r="K481" i="12"/>
  <c r="K477" i="12"/>
  <c r="K473" i="12"/>
  <c r="K469" i="12"/>
  <c r="K465" i="12"/>
  <c r="K461" i="12"/>
  <c r="K457" i="12"/>
  <c r="K453" i="12"/>
  <c r="K449" i="12"/>
  <c r="K445" i="12"/>
  <c r="K441" i="12"/>
  <c r="K437" i="12"/>
  <c r="K433" i="12"/>
  <c r="K429" i="12"/>
  <c r="K425" i="12"/>
  <c r="K421" i="12"/>
  <c r="K417" i="12"/>
  <c r="K413" i="12"/>
  <c r="K409" i="12"/>
  <c r="K405" i="12"/>
  <c r="K401" i="12"/>
  <c r="K397" i="12"/>
  <c r="K393" i="12"/>
  <c r="K389" i="12"/>
  <c r="K385" i="12"/>
  <c r="K381" i="12"/>
  <c r="K377" i="12"/>
  <c r="K373" i="12"/>
  <c r="K369" i="12"/>
  <c r="K365" i="12"/>
  <c r="K361" i="12"/>
  <c r="K357" i="12"/>
  <c r="K353" i="12"/>
  <c r="K349" i="12"/>
  <c r="K345" i="12"/>
  <c r="K341" i="12"/>
  <c r="K337" i="12"/>
  <c r="K333" i="12"/>
  <c r="K329" i="12"/>
  <c r="K325" i="12"/>
  <c r="K321" i="12"/>
  <c r="K317" i="12"/>
  <c r="K313" i="12"/>
  <c r="K309" i="12"/>
  <c r="K305" i="12"/>
  <c r="K301" i="12"/>
  <c r="K297" i="12"/>
  <c r="K293" i="12"/>
  <c r="K289" i="12"/>
  <c r="K285" i="12"/>
  <c r="K281" i="12"/>
  <c r="K277" i="12"/>
  <c r="K273" i="12"/>
  <c r="K269" i="12"/>
  <c r="K265" i="12"/>
  <c r="K261" i="12"/>
  <c r="K257" i="12"/>
  <c r="K253" i="12"/>
  <c r="K249" i="12"/>
  <c r="K245" i="12"/>
  <c r="K241" i="12"/>
  <c r="K237" i="12"/>
  <c r="K233" i="12"/>
  <c r="K229" i="12"/>
  <c r="K225" i="12"/>
  <c r="K221" i="12"/>
  <c r="K217" i="12"/>
  <c r="F721" i="12"/>
  <c r="F717" i="12"/>
  <c r="F713" i="12"/>
  <c r="F709" i="12"/>
  <c r="F705" i="12"/>
  <c r="F701" i="12"/>
  <c r="F697" i="12"/>
  <c r="F693" i="12"/>
  <c r="F689" i="12"/>
  <c r="F685" i="12"/>
  <c r="F681" i="12"/>
  <c r="F677" i="12"/>
  <c r="F673" i="12"/>
  <c r="F669" i="12"/>
  <c r="F665" i="12"/>
  <c r="F661" i="12"/>
  <c r="F657" i="12"/>
  <c r="F653" i="12"/>
  <c r="F649" i="12"/>
  <c r="F645" i="12"/>
  <c r="F641" i="12"/>
  <c r="F637" i="12"/>
  <c r="F633" i="12"/>
  <c r="F629" i="12"/>
  <c r="F625" i="12"/>
  <c r="F621" i="12"/>
  <c r="F617" i="12"/>
  <c r="F613" i="12"/>
  <c r="F609" i="12"/>
  <c r="F605" i="12"/>
  <c r="F601" i="12"/>
  <c r="F597" i="12"/>
  <c r="F593" i="12"/>
  <c r="F589" i="12"/>
  <c r="F585" i="12"/>
  <c r="F581" i="12"/>
  <c r="F577" i="12"/>
  <c r="F573" i="12"/>
  <c r="F569" i="12"/>
  <c r="F565" i="12"/>
  <c r="F561" i="12"/>
  <c r="F557" i="12"/>
  <c r="F553" i="12"/>
  <c r="F549" i="12"/>
  <c r="F545" i="12"/>
  <c r="F541" i="12"/>
  <c r="F537" i="12"/>
  <c r="F533" i="12"/>
  <c r="F529" i="12"/>
  <c r="F525" i="12"/>
  <c r="F521" i="12"/>
  <c r="F517" i="12"/>
  <c r="F513" i="12"/>
  <c r="F509" i="12"/>
  <c r="F505" i="12"/>
  <c r="F501" i="12"/>
  <c r="F497" i="12"/>
  <c r="F493" i="12"/>
  <c r="F489" i="12"/>
  <c r="F485" i="12"/>
  <c r="F481" i="12"/>
  <c r="F477" i="12"/>
  <c r="F473" i="12"/>
  <c r="F469" i="12"/>
  <c r="F465" i="12"/>
  <c r="F461" i="12"/>
  <c r="F457" i="12"/>
  <c r="F453" i="12"/>
  <c r="F449" i="12"/>
  <c r="F445" i="12"/>
  <c r="F441" i="12"/>
  <c r="F437" i="12"/>
  <c r="F433" i="12"/>
  <c r="F429" i="12"/>
  <c r="F425" i="12"/>
  <c r="F421" i="12"/>
  <c r="F417" i="12"/>
  <c r="F413" i="12"/>
  <c r="F409" i="12"/>
  <c r="F405" i="12"/>
  <c r="F401" i="12"/>
  <c r="F397" i="12"/>
  <c r="F393" i="12"/>
  <c r="F389" i="12"/>
  <c r="F385" i="12"/>
  <c r="F381" i="12"/>
  <c r="F377" i="12"/>
  <c r="F373" i="12"/>
  <c r="F369" i="12"/>
  <c r="F365" i="12"/>
  <c r="F361" i="12"/>
  <c r="F357" i="12"/>
  <c r="F353" i="12"/>
  <c r="F349" i="12"/>
  <c r="F345" i="12"/>
  <c r="F341" i="12"/>
  <c r="F337" i="12"/>
  <c r="F333" i="12"/>
  <c r="F329" i="12"/>
  <c r="F325" i="12"/>
  <c r="F321" i="12"/>
  <c r="F317" i="12"/>
  <c r="F313" i="12"/>
  <c r="F309" i="12"/>
  <c r="F305" i="12"/>
  <c r="F301" i="12"/>
  <c r="F297" i="12"/>
  <c r="F293" i="12"/>
  <c r="F289" i="12"/>
  <c r="F285" i="12"/>
  <c r="F281" i="12"/>
  <c r="F277" i="12"/>
  <c r="F273" i="12"/>
  <c r="F269" i="12"/>
  <c r="F265" i="12"/>
  <c r="F261" i="12"/>
  <c r="F257" i="12"/>
  <c r="F253" i="12"/>
  <c r="F249" i="12"/>
  <c r="F245" i="12"/>
  <c r="F241" i="12"/>
  <c r="F237" i="12"/>
  <c r="F233" i="12"/>
  <c r="F229" i="12"/>
  <c r="K720" i="12"/>
  <c r="K716" i="12"/>
  <c r="K712" i="12"/>
  <c r="K708" i="12"/>
  <c r="K704" i="12"/>
  <c r="K700" i="12"/>
  <c r="K696" i="12"/>
  <c r="K692" i="12"/>
  <c r="K688" i="12"/>
  <c r="K684" i="12"/>
  <c r="K680" i="12"/>
  <c r="K676" i="12"/>
  <c r="K672" i="12"/>
  <c r="K668" i="12"/>
  <c r="K664" i="12"/>
  <c r="K660" i="12"/>
  <c r="K656" i="12"/>
  <c r="K652" i="12"/>
  <c r="K648" i="12"/>
  <c r="K644" i="12"/>
  <c r="K640" i="12"/>
  <c r="K636" i="12"/>
  <c r="K632" i="12"/>
  <c r="K628" i="12"/>
  <c r="K624" i="12"/>
  <c r="K620" i="12"/>
  <c r="K616" i="12"/>
  <c r="K612" i="12"/>
  <c r="K608" i="12"/>
  <c r="K604" i="12"/>
  <c r="K600" i="12"/>
  <c r="K596" i="12"/>
  <c r="K592" i="12"/>
  <c r="K588" i="12"/>
  <c r="K584" i="12"/>
  <c r="K580" i="12"/>
  <c r="K576" i="12"/>
  <c r="K572" i="12"/>
  <c r="K568" i="12"/>
  <c r="K564" i="12"/>
  <c r="K560" i="12"/>
  <c r="K556" i="12"/>
  <c r="K552" i="12"/>
  <c r="K548" i="12"/>
  <c r="K544" i="12"/>
  <c r="K540" i="12"/>
  <c r="K536" i="12"/>
  <c r="K532" i="12"/>
  <c r="K528" i="12"/>
  <c r="K524" i="12"/>
  <c r="K520" i="12"/>
  <c r="K516" i="12"/>
  <c r="K512" i="12"/>
  <c r="K508" i="12"/>
  <c r="K504" i="12"/>
  <c r="K500" i="12"/>
  <c r="K496" i="12"/>
  <c r="K492" i="12"/>
  <c r="K488" i="12"/>
  <c r="K484" i="12"/>
  <c r="K480" i="12"/>
  <c r="K476" i="12"/>
  <c r="K472" i="12"/>
  <c r="K468" i="12"/>
  <c r="K464" i="12"/>
  <c r="K460" i="12"/>
  <c r="K456" i="12"/>
  <c r="K452" i="12"/>
  <c r="K448" i="12"/>
  <c r="K444" i="12"/>
  <c r="K440" i="12"/>
  <c r="K436" i="12"/>
  <c r="K432" i="12"/>
  <c r="K428" i="12"/>
  <c r="K424" i="12"/>
  <c r="K420" i="12"/>
  <c r="K416" i="12"/>
  <c r="K412" i="12"/>
  <c r="K408" i="12"/>
  <c r="K404" i="12"/>
  <c r="K400" i="12"/>
  <c r="K396" i="12"/>
  <c r="K392" i="12"/>
  <c r="K388" i="12"/>
  <c r="K384" i="12"/>
  <c r="K380" i="12"/>
  <c r="K376" i="12"/>
  <c r="K372" i="12"/>
  <c r="K368" i="12"/>
  <c r="K364" i="12"/>
  <c r="K360" i="12"/>
  <c r="K356" i="12"/>
  <c r="K352" i="12"/>
  <c r="K348" i="12"/>
  <c r="K344" i="12"/>
  <c r="K340" i="12"/>
  <c r="K336" i="12"/>
  <c r="K332" i="12"/>
  <c r="K328" i="12"/>
  <c r="K324" i="12"/>
  <c r="K320" i="12"/>
  <c r="K316" i="12"/>
  <c r="K312" i="12"/>
  <c r="K308" i="12"/>
  <c r="K304" i="12"/>
  <c r="K300" i="12"/>
  <c r="K296" i="12"/>
  <c r="K292" i="12"/>
  <c r="K288" i="12"/>
  <c r="K284" i="12"/>
  <c r="K280" i="12"/>
  <c r="K276" i="12"/>
  <c r="K272" i="12"/>
  <c r="K268" i="12"/>
  <c r="K264" i="12"/>
  <c r="K260" i="12"/>
  <c r="K256" i="12"/>
  <c r="K252" i="12"/>
  <c r="K248" i="12"/>
  <c r="K244" i="12"/>
  <c r="K240" i="12"/>
  <c r="K236" i="12"/>
  <c r="K232" i="12"/>
  <c r="K228" i="12"/>
  <c r="K224" i="12"/>
  <c r="K220" i="12"/>
  <c r="K216" i="12"/>
  <c r="F720" i="12"/>
  <c r="F716" i="12"/>
  <c r="F712" i="12"/>
  <c r="F708" i="12"/>
  <c r="F704" i="12"/>
  <c r="F700" i="12"/>
  <c r="F696" i="12"/>
  <c r="F692" i="12"/>
  <c r="F688" i="12"/>
  <c r="F684" i="12"/>
  <c r="F680" i="12"/>
  <c r="F676" i="12"/>
  <c r="F672" i="12"/>
  <c r="F668" i="12"/>
  <c r="F664" i="12"/>
  <c r="F660" i="12"/>
  <c r="F656" i="12"/>
  <c r="F652" i="12"/>
  <c r="F648" i="12"/>
  <c r="F644" i="12"/>
  <c r="F640" i="12"/>
  <c r="F636" i="12"/>
  <c r="F632" i="12"/>
  <c r="F628" i="12"/>
  <c r="F624" i="12"/>
  <c r="F620" i="12"/>
  <c r="F616" i="12"/>
  <c r="F612" i="12"/>
  <c r="F608" i="12"/>
  <c r="F604" i="12"/>
  <c r="F600" i="12"/>
  <c r="F596" i="12"/>
  <c r="F592" i="12"/>
  <c r="F588" i="12"/>
  <c r="F584" i="12"/>
  <c r="F580" i="12"/>
  <c r="F576" i="12"/>
  <c r="F572" i="12"/>
  <c r="F568" i="12"/>
  <c r="F564" i="12"/>
  <c r="F560" i="12"/>
  <c r="F556" i="12"/>
  <c r="F552" i="12"/>
  <c r="F548" i="12"/>
  <c r="F544" i="12"/>
  <c r="F540" i="12"/>
  <c r="F536" i="12"/>
  <c r="F532" i="12"/>
  <c r="F528" i="12"/>
  <c r="F524" i="12"/>
  <c r="F520" i="12"/>
  <c r="F516" i="12"/>
  <c r="F512" i="12"/>
  <c r="F508" i="12"/>
  <c r="F504" i="12"/>
  <c r="F500" i="12"/>
  <c r="F496" i="12"/>
  <c r="F492" i="12"/>
  <c r="F488" i="12"/>
  <c r="F484" i="12"/>
  <c r="F480" i="12"/>
  <c r="F476" i="12"/>
  <c r="F472" i="12"/>
  <c r="F468" i="12"/>
  <c r="F464" i="12"/>
  <c r="F460" i="12"/>
  <c r="F456" i="12"/>
  <c r="F452" i="12"/>
  <c r="F448" i="12"/>
  <c r="F444" i="12"/>
  <c r="F440" i="12"/>
  <c r="F436" i="12"/>
  <c r="F432" i="12"/>
  <c r="F428" i="12"/>
  <c r="F424" i="12"/>
  <c r="F420" i="12"/>
  <c r="F416" i="12"/>
  <c r="F412" i="12"/>
  <c r="F408" i="12"/>
  <c r="F404" i="12"/>
  <c r="F400" i="12"/>
  <c r="F396" i="12"/>
  <c r="F392" i="12"/>
  <c r="F388" i="12"/>
  <c r="F384" i="12"/>
  <c r="F380" i="12"/>
  <c r="F376" i="12"/>
  <c r="F372" i="12"/>
  <c r="F368" i="12"/>
  <c r="F364" i="12"/>
  <c r="F360" i="12"/>
  <c r="F356" i="12"/>
  <c r="F352" i="12"/>
  <c r="F348" i="12"/>
  <c r="F344" i="12"/>
  <c r="F340" i="12"/>
  <c r="F336" i="12"/>
  <c r="F332" i="12"/>
  <c r="F328" i="12"/>
  <c r="F324" i="12"/>
  <c r="F320" i="12"/>
  <c r="F316" i="12"/>
  <c r="F312" i="12"/>
  <c r="F308" i="12"/>
  <c r="F304" i="12"/>
  <c r="F300" i="12"/>
  <c r="F296" i="12"/>
  <c r="F292" i="12"/>
  <c r="F288" i="12"/>
  <c r="F284" i="12"/>
  <c r="F280" i="12"/>
  <c r="F276" i="12"/>
  <c r="F272" i="12"/>
  <c r="F268" i="12"/>
  <c r="F264" i="12"/>
  <c r="F260" i="12"/>
  <c r="F256" i="12"/>
  <c r="F252" i="12"/>
  <c r="F248" i="12"/>
  <c r="F244" i="12"/>
  <c r="F240" i="12"/>
  <c r="F719" i="12"/>
  <c r="F715" i="12"/>
  <c r="F711" i="12"/>
  <c r="F707" i="12"/>
  <c r="F703" i="12"/>
  <c r="F699" i="12"/>
  <c r="F695" i="12"/>
  <c r="F691" i="12"/>
  <c r="F687" i="12"/>
  <c r="F683" i="12"/>
  <c r="F679" i="12"/>
  <c r="F675" i="12"/>
  <c r="F671" i="12"/>
  <c r="F667" i="12"/>
  <c r="F663" i="12"/>
  <c r="F659" i="12"/>
  <c r="F655" i="12"/>
  <c r="F651" i="12"/>
  <c r="F647" i="12"/>
  <c r="F643" i="12"/>
  <c r="F639" i="12"/>
  <c r="F635" i="12"/>
  <c r="F631" i="12"/>
  <c r="F627" i="12"/>
  <c r="F623" i="12"/>
  <c r="F619" i="12"/>
  <c r="F615" i="12"/>
  <c r="F611" i="12"/>
  <c r="F607" i="12"/>
  <c r="F603" i="12"/>
  <c r="F599" i="12"/>
  <c r="F595" i="12"/>
  <c r="F591" i="12"/>
  <c r="F587" i="12"/>
  <c r="F583" i="12"/>
  <c r="F579" i="12"/>
  <c r="F575" i="12"/>
  <c r="F571" i="12"/>
  <c r="F567" i="12"/>
  <c r="F563" i="12"/>
  <c r="F559" i="12"/>
  <c r="F555" i="12"/>
  <c r="F551" i="12"/>
  <c r="F547" i="12"/>
  <c r="F543" i="12"/>
  <c r="F539" i="12"/>
  <c r="F535" i="12"/>
  <c r="F531" i="12"/>
  <c r="F527" i="12"/>
  <c r="F523" i="12"/>
  <c r="F519" i="12"/>
  <c r="F515" i="12"/>
  <c r="F511" i="12"/>
  <c r="F507" i="12"/>
  <c r="F503" i="12"/>
  <c r="F499" i="12"/>
  <c r="F495" i="12"/>
  <c r="F491" i="12"/>
  <c r="F487" i="12"/>
  <c r="F483" i="12"/>
  <c r="F479" i="12"/>
  <c r="F475" i="12"/>
  <c r="F471" i="12"/>
  <c r="F467" i="12"/>
  <c r="F463" i="12"/>
  <c r="F459" i="12"/>
  <c r="F455" i="12"/>
  <c r="F451" i="12"/>
  <c r="F447" i="12"/>
  <c r="F443" i="12"/>
  <c r="F439" i="12"/>
  <c r="F435" i="12"/>
  <c r="F431" i="12"/>
  <c r="F427" i="12"/>
  <c r="F423" i="12"/>
  <c r="F419" i="12"/>
  <c r="F415" i="12"/>
  <c r="F411" i="12"/>
  <c r="F407" i="12"/>
  <c r="F403" i="12"/>
  <c r="F399" i="12"/>
  <c r="F395" i="12"/>
  <c r="F391" i="12"/>
  <c r="F387" i="12"/>
  <c r="F383" i="12"/>
  <c r="F379" i="12"/>
  <c r="F375" i="12"/>
  <c r="F371" i="12"/>
  <c r="F367" i="12"/>
  <c r="F363" i="12"/>
  <c r="F359" i="12"/>
  <c r="F355" i="12"/>
  <c r="F351" i="12"/>
  <c r="F347" i="12"/>
  <c r="F343" i="12"/>
  <c r="F339" i="12"/>
  <c r="F335" i="12"/>
  <c r="F331" i="12"/>
  <c r="F327" i="12"/>
  <c r="F323" i="12"/>
  <c r="F319" i="12"/>
  <c r="F315" i="12"/>
  <c r="F311" i="12"/>
  <c r="F307" i="12"/>
  <c r="F303" i="12"/>
  <c r="F299" i="12"/>
  <c r="F295" i="12"/>
  <c r="F291" i="12"/>
  <c r="F287" i="12"/>
  <c r="F283" i="12"/>
  <c r="F279" i="12"/>
  <c r="F275" i="12"/>
  <c r="F271" i="12"/>
  <c r="F267" i="12"/>
  <c r="F263" i="12"/>
  <c r="F259" i="12"/>
  <c r="F255" i="12"/>
  <c r="F251" i="12"/>
  <c r="F678" i="12"/>
  <c r="F630" i="12"/>
  <c r="F582" i="12"/>
  <c r="F534" i="12"/>
  <c r="F486" i="12"/>
  <c r="F438" i="12"/>
  <c r="F390" i="12"/>
  <c r="F342" i="12"/>
  <c r="F294" i="12"/>
  <c r="F224" i="12"/>
  <c r="F706" i="12"/>
  <c r="F466" i="12"/>
  <c r="F235" i="12"/>
  <c r="F215" i="12"/>
  <c r="F191" i="12"/>
  <c r="F167" i="12"/>
  <c r="F147" i="12"/>
  <c r="F111" i="12"/>
  <c r="F95" i="12"/>
  <c r="F59" i="12"/>
  <c r="F27" i="12"/>
  <c r="F698" i="12"/>
  <c r="F650" i="12"/>
  <c r="F602" i="12"/>
  <c r="F554" i="12"/>
  <c r="F506" i="12"/>
  <c r="F458" i="12"/>
  <c r="F410" i="12"/>
  <c r="F362" i="12"/>
  <c r="F314" i="12"/>
  <c r="F266" i="12"/>
  <c r="F246" i="12"/>
  <c r="F219" i="12"/>
  <c r="F203" i="12"/>
  <c r="F163" i="12"/>
  <c r="F131" i="12"/>
  <c r="F99" i="12"/>
  <c r="F51" i="12"/>
  <c r="F718" i="12"/>
  <c r="F670" i="12"/>
  <c r="F622" i="12"/>
  <c r="F574" i="12"/>
  <c r="F526" i="12"/>
  <c r="F478" i="12"/>
  <c r="F430" i="12"/>
  <c r="F382" i="12"/>
  <c r="F334" i="12"/>
  <c r="F286" i="12"/>
  <c r="F239" i="12"/>
  <c r="F234" i="12"/>
  <c r="F228" i="12"/>
  <c r="F214" i="12"/>
  <c r="F210" i="12"/>
  <c r="F206" i="12"/>
  <c r="F202" i="12"/>
  <c r="F198" i="12"/>
  <c r="F194" i="12"/>
  <c r="F190" i="12"/>
  <c r="F186" i="12"/>
  <c r="F182" i="12"/>
  <c r="F178" i="12"/>
  <c r="F174" i="12"/>
  <c r="F170" i="12"/>
  <c r="F166" i="12"/>
  <c r="F162" i="12"/>
  <c r="F158" i="12"/>
  <c r="F154" i="12"/>
  <c r="F150" i="12"/>
  <c r="F146" i="12"/>
  <c r="F142" i="12"/>
  <c r="F138" i="12"/>
  <c r="F134" i="12"/>
  <c r="F130" i="12"/>
  <c r="F126" i="12"/>
  <c r="F122" i="12"/>
  <c r="F118" i="12"/>
  <c r="F114" i="12"/>
  <c r="F110" i="12"/>
  <c r="F106" i="12"/>
  <c r="F102" i="12"/>
  <c r="F98" i="12"/>
  <c r="F94" i="12"/>
  <c r="F90" i="12"/>
  <c r="F86" i="12"/>
  <c r="F82" i="12"/>
  <c r="F78" i="12"/>
  <c r="F74" i="12"/>
  <c r="F70" i="12"/>
  <c r="F66" i="12"/>
  <c r="F62" i="12"/>
  <c r="F58" i="12"/>
  <c r="F54" i="12"/>
  <c r="F50" i="12"/>
  <c r="F46" i="12"/>
  <c r="F42" i="12"/>
  <c r="F38" i="12"/>
  <c r="F34" i="12"/>
  <c r="F30" i="12"/>
  <c r="F26" i="12"/>
  <c r="F22" i="12"/>
  <c r="F18" i="12"/>
  <c r="F14" i="12"/>
  <c r="F10" i="12"/>
  <c r="F6" i="12"/>
  <c r="F330" i="12"/>
  <c r="F418" i="12"/>
  <c r="F274" i="12"/>
  <c r="F175" i="12"/>
  <c r="F127" i="12"/>
  <c r="F79" i="12"/>
  <c r="F39" i="12"/>
  <c r="F15" i="12"/>
  <c r="F690" i="12"/>
  <c r="F642" i="12"/>
  <c r="F594" i="12"/>
  <c r="F546" i="12"/>
  <c r="F498" i="12"/>
  <c r="F450" i="12"/>
  <c r="F402" i="12"/>
  <c r="F354" i="12"/>
  <c r="F306" i="12"/>
  <c r="F258" i="12"/>
  <c r="F223" i="12"/>
  <c r="K213" i="12"/>
  <c r="K209" i="12"/>
  <c r="K205" i="12"/>
  <c r="K201" i="12"/>
  <c r="K197" i="12"/>
  <c r="K193" i="12"/>
  <c r="K189" i="12"/>
  <c r="K185" i="12"/>
  <c r="K181" i="12"/>
  <c r="K177" i="12"/>
  <c r="K173" i="12"/>
  <c r="K169" i="12"/>
  <c r="K165" i="12"/>
  <c r="K161" i="12"/>
  <c r="K157" i="12"/>
  <c r="K153" i="12"/>
  <c r="K149" i="12"/>
  <c r="K145" i="12"/>
  <c r="K141" i="12"/>
  <c r="K137" i="12"/>
  <c r="K133" i="12"/>
  <c r="K129" i="12"/>
  <c r="K125" i="12"/>
  <c r="K121" i="12"/>
  <c r="K117" i="12"/>
  <c r="K113" i="12"/>
  <c r="K109" i="12"/>
  <c r="K105" i="12"/>
  <c r="K101" i="12"/>
  <c r="K97" i="12"/>
  <c r="K93" i="12"/>
  <c r="K89" i="12"/>
  <c r="K85" i="12"/>
  <c r="K81" i="12"/>
  <c r="K77" i="12"/>
  <c r="K73" i="12"/>
  <c r="K69" i="12"/>
  <c r="K65" i="12"/>
  <c r="K61" i="12"/>
  <c r="K57" i="12"/>
  <c r="K53" i="12"/>
  <c r="K49" i="12"/>
  <c r="K45" i="12"/>
  <c r="K41" i="12"/>
  <c r="K37" i="12"/>
  <c r="K33" i="12"/>
  <c r="K29" i="12"/>
  <c r="K25" i="12"/>
  <c r="K21" i="12"/>
  <c r="K17" i="12"/>
  <c r="K13" i="12"/>
  <c r="K9" i="12"/>
  <c r="F282" i="12"/>
  <c r="F562" i="12"/>
  <c r="F370" i="12"/>
  <c r="F207" i="12"/>
  <c r="F155" i="12"/>
  <c r="F123" i="12"/>
  <c r="F75" i="12"/>
  <c r="F35" i="12"/>
  <c r="F710" i="12"/>
  <c r="F662" i="12"/>
  <c r="F614" i="12"/>
  <c r="F566" i="12"/>
  <c r="F518" i="12"/>
  <c r="F470" i="12"/>
  <c r="F422" i="12"/>
  <c r="F374" i="12"/>
  <c r="F326" i="12"/>
  <c r="F278" i="12"/>
  <c r="F218" i="12"/>
  <c r="F610" i="12"/>
  <c r="F199" i="12"/>
  <c r="F159" i="12"/>
  <c r="F119" i="12"/>
  <c r="F71" i="12"/>
  <c r="F23" i="12"/>
  <c r="F682" i="12"/>
  <c r="F634" i="12"/>
  <c r="F586" i="12"/>
  <c r="F538" i="12"/>
  <c r="F490" i="12"/>
  <c r="F442" i="12"/>
  <c r="F394" i="12"/>
  <c r="F346" i="12"/>
  <c r="F298" i="12"/>
  <c r="F250" i="12"/>
  <c r="F238" i="12"/>
  <c r="F232" i="12"/>
  <c r="F227" i="12"/>
  <c r="F213" i="12"/>
  <c r="F209" i="12"/>
  <c r="F205" i="12"/>
  <c r="F201" i="12"/>
  <c r="F197" i="12"/>
  <c r="F193" i="12"/>
  <c r="F189" i="12"/>
  <c r="F185" i="12"/>
  <c r="F181" i="12"/>
  <c r="F177" i="12"/>
  <c r="F173" i="12"/>
  <c r="F169" i="12"/>
  <c r="F165" i="12"/>
  <c r="F161" i="12"/>
  <c r="F157" i="12"/>
  <c r="F153" i="12"/>
  <c r="F149" i="12"/>
  <c r="F145" i="12"/>
  <c r="F141" i="12"/>
  <c r="F137" i="12"/>
  <c r="F133" i="12"/>
  <c r="F129" i="12"/>
  <c r="F125" i="12"/>
  <c r="F121" i="12"/>
  <c r="F117" i="12"/>
  <c r="F113" i="12"/>
  <c r="F109" i="12"/>
  <c r="F105" i="12"/>
  <c r="F101" i="12"/>
  <c r="F97" i="12"/>
  <c r="F93" i="12"/>
  <c r="F89" i="12"/>
  <c r="F85" i="12"/>
  <c r="F81" i="12"/>
  <c r="F77" i="12"/>
  <c r="F73" i="12"/>
  <c r="F69" i="12"/>
  <c r="F65" i="12"/>
  <c r="F61" i="12"/>
  <c r="F57" i="12"/>
  <c r="F53" i="12"/>
  <c r="F49" i="12"/>
  <c r="F45" i="12"/>
  <c r="F41" i="12"/>
  <c r="F37" i="12"/>
  <c r="F33" i="12"/>
  <c r="F29" i="12"/>
  <c r="F25" i="12"/>
  <c r="F21" i="12"/>
  <c r="F17" i="12"/>
  <c r="F13" i="12"/>
  <c r="F9" i="12"/>
  <c r="F658" i="12"/>
  <c r="F187" i="12"/>
  <c r="F139" i="12"/>
  <c r="F83" i="12"/>
  <c r="F47" i="12"/>
  <c r="F702" i="12"/>
  <c r="F654" i="12"/>
  <c r="F606" i="12"/>
  <c r="F558" i="12"/>
  <c r="F510" i="12"/>
  <c r="F462" i="12"/>
  <c r="F414" i="12"/>
  <c r="F366" i="12"/>
  <c r="F318" i="12"/>
  <c r="F270" i="12"/>
  <c r="F243" i="12"/>
  <c r="F222" i="12"/>
  <c r="F217" i="12"/>
  <c r="K212" i="12"/>
  <c r="K208" i="12"/>
  <c r="K204" i="12"/>
  <c r="K200" i="12"/>
  <c r="K196" i="12"/>
  <c r="K192" i="12"/>
  <c r="K188" i="12"/>
  <c r="K184" i="12"/>
  <c r="K180" i="12"/>
  <c r="K176" i="12"/>
  <c r="K172" i="12"/>
  <c r="K168" i="12"/>
  <c r="K164" i="12"/>
  <c r="K160" i="12"/>
  <c r="K156" i="12"/>
  <c r="K152" i="12"/>
  <c r="K148" i="12"/>
  <c r="K144" i="12"/>
  <c r="K140" i="12"/>
  <c r="K136" i="12"/>
  <c r="K132" i="12"/>
  <c r="K128" i="12"/>
  <c r="K124" i="12"/>
  <c r="K120" i="12"/>
  <c r="K116" i="12"/>
  <c r="K112" i="12"/>
  <c r="K108" i="12"/>
  <c r="K104" i="12"/>
  <c r="K100" i="12"/>
  <c r="K96" i="12"/>
  <c r="K92" i="12"/>
  <c r="K88" i="12"/>
  <c r="K84" i="12"/>
  <c r="K80" i="12"/>
  <c r="K76" i="12"/>
  <c r="K72" i="12"/>
  <c r="K68" i="12"/>
  <c r="K64" i="12"/>
  <c r="K60" i="12"/>
  <c r="K56" i="12"/>
  <c r="K52" i="12"/>
  <c r="K48" i="12"/>
  <c r="K44" i="12"/>
  <c r="K40" i="12"/>
  <c r="K36" i="12"/>
  <c r="K32" i="12"/>
  <c r="K28" i="12"/>
  <c r="K24" i="12"/>
  <c r="K20" i="12"/>
  <c r="K16" i="12"/>
  <c r="K12" i="12"/>
  <c r="K8" i="12"/>
  <c r="F322" i="12"/>
  <c r="F183" i="12"/>
  <c r="F135" i="12"/>
  <c r="F87" i="12"/>
  <c r="F43" i="12"/>
  <c r="F674" i="12"/>
  <c r="F626" i="12"/>
  <c r="F578" i="12"/>
  <c r="F530" i="12"/>
  <c r="F482" i="12"/>
  <c r="F434" i="12"/>
  <c r="F386" i="12"/>
  <c r="F338" i="12"/>
  <c r="F290" i="12"/>
  <c r="F242" i="12"/>
  <c r="F179" i="12"/>
  <c r="F115" i="12"/>
  <c r="F63" i="12"/>
  <c r="F19" i="12"/>
  <c r="F694" i="12"/>
  <c r="F646" i="12"/>
  <c r="F598" i="12"/>
  <c r="F550" i="12"/>
  <c r="F502" i="12"/>
  <c r="F454" i="12"/>
  <c r="F406" i="12"/>
  <c r="F358" i="12"/>
  <c r="F310" i="12"/>
  <c r="F262" i="12"/>
  <c r="F236" i="12"/>
  <c r="F231" i="12"/>
  <c r="F226" i="12"/>
  <c r="F221" i="12"/>
  <c r="F216" i="12"/>
  <c r="F212" i="12"/>
  <c r="F208" i="12"/>
  <c r="F204" i="12"/>
  <c r="F200" i="12"/>
  <c r="F196" i="12"/>
  <c r="F192" i="12"/>
  <c r="F188" i="12"/>
  <c r="F184" i="12"/>
  <c r="F180" i="12"/>
  <c r="F176" i="12"/>
  <c r="F172" i="12"/>
  <c r="F168" i="12"/>
  <c r="F164" i="12"/>
  <c r="F160" i="12"/>
  <c r="F156" i="12"/>
  <c r="F152" i="12"/>
  <c r="F148" i="12"/>
  <c r="F144" i="12"/>
  <c r="F140" i="12"/>
  <c r="F136" i="12"/>
  <c r="F132" i="12"/>
  <c r="F128" i="12"/>
  <c r="F124" i="12"/>
  <c r="F120" i="12"/>
  <c r="F116" i="12"/>
  <c r="F112" i="12"/>
  <c r="F108" i="12"/>
  <c r="F104" i="12"/>
  <c r="F100" i="12"/>
  <c r="F96" i="12"/>
  <c r="F92" i="12"/>
  <c r="F88" i="12"/>
  <c r="F84" i="12"/>
  <c r="F80" i="12"/>
  <c r="F76" i="12"/>
  <c r="F72" i="12"/>
  <c r="F68" i="12"/>
  <c r="F64" i="12"/>
  <c r="F60" i="12"/>
  <c r="F56" i="12"/>
  <c r="F52" i="12"/>
  <c r="F48" i="12"/>
  <c r="F44" i="12"/>
  <c r="F40" i="12"/>
  <c r="F36" i="12"/>
  <c r="F32" i="12"/>
  <c r="F28" i="12"/>
  <c r="F24" i="12"/>
  <c r="F20" i="12"/>
  <c r="F16" i="12"/>
  <c r="F12" i="12"/>
  <c r="F8" i="12"/>
  <c r="F714" i="12"/>
  <c r="F666" i="12"/>
  <c r="F618" i="12"/>
  <c r="F570" i="12"/>
  <c r="F522" i="12"/>
  <c r="F474" i="12"/>
  <c r="F426" i="12"/>
  <c r="F378" i="12"/>
  <c r="F211" i="12"/>
  <c r="F151" i="12"/>
  <c r="F103" i="12"/>
  <c r="F55" i="12"/>
  <c r="F11" i="12"/>
  <c r="F686" i="12"/>
  <c r="F638" i="12"/>
  <c r="F590" i="12"/>
  <c r="F542" i="12"/>
  <c r="F494" i="12"/>
  <c r="F446" i="12"/>
  <c r="F398" i="12"/>
  <c r="F350" i="12"/>
  <c r="F302" i="12"/>
  <c r="F254" i="12"/>
  <c r="F247" i="12"/>
  <c r="F225" i="12"/>
  <c r="F220" i="12"/>
  <c r="F514" i="12"/>
  <c r="F230" i="12"/>
  <c r="F195" i="12"/>
  <c r="F171" i="12"/>
  <c r="F143" i="12"/>
  <c r="F107" i="12"/>
  <c r="F91" i="12"/>
  <c r="F67" i="12"/>
  <c r="F31" i="12"/>
  <c r="F7" i="12"/>
  <c r="Q7" i="12" l="1"/>
  <c r="Q31" i="12"/>
  <c r="Q67" i="12"/>
  <c r="Q91" i="12"/>
  <c r="Q107" i="12"/>
  <c r="Q143" i="12"/>
  <c r="Q171" i="12"/>
  <c r="Q195" i="12"/>
  <c r="Q230" i="12"/>
  <c r="Q514" i="12"/>
  <c r="Q220" i="12"/>
  <c r="Q225" i="12"/>
  <c r="Q247" i="12"/>
  <c r="Q254" i="12"/>
  <c r="Q302" i="12"/>
  <c r="Q350" i="12"/>
  <c r="Q398" i="12"/>
  <c r="Q446" i="12"/>
  <c r="Q494" i="12"/>
  <c r="Q542" i="12"/>
  <c r="Q590" i="12"/>
  <c r="Q638" i="12"/>
  <c r="Q686" i="12"/>
  <c r="Q11" i="12"/>
  <c r="Q55" i="12"/>
  <c r="Q103" i="12"/>
  <c r="Q151" i="12"/>
  <c r="Q211" i="12"/>
  <c r="Q378" i="12"/>
  <c r="Q426" i="12"/>
  <c r="Q474" i="12"/>
  <c r="Q522" i="12"/>
  <c r="Q570" i="12"/>
  <c r="Q618" i="12"/>
  <c r="Q666" i="12"/>
  <c r="Q714" i="12"/>
  <c r="Q8" i="12"/>
  <c r="Q12" i="12"/>
  <c r="Q16" i="12"/>
  <c r="Q20" i="12"/>
  <c r="Q24" i="12"/>
  <c r="Q28" i="12"/>
  <c r="Q32" i="12"/>
  <c r="Q36" i="12"/>
  <c r="Q40" i="12"/>
  <c r="Q44" i="12"/>
  <c r="Q48" i="12"/>
  <c r="Q52" i="12"/>
  <c r="Q56" i="12"/>
  <c r="Q60" i="12"/>
  <c r="Q64" i="12"/>
  <c r="Q68" i="12"/>
  <c r="Q72" i="12"/>
  <c r="Q76" i="12"/>
  <c r="Q80" i="12"/>
  <c r="Q84" i="12"/>
  <c r="Q88" i="12"/>
  <c r="Q92" i="12"/>
  <c r="Q96" i="12"/>
  <c r="Q100" i="12"/>
  <c r="Q104" i="12"/>
  <c r="Q108" i="12"/>
  <c r="Q112" i="12"/>
  <c r="Q116" i="12"/>
  <c r="Q120" i="12"/>
  <c r="Q124" i="12"/>
  <c r="Q128" i="12"/>
  <c r="Q132" i="12"/>
  <c r="Q136" i="12"/>
  <c r="Q140" i="12"/>
  <c r="Q144" i="12"/>
  <c r="Q148" i="12"/>
  <c r="Q152" i="12"/>
  <c r="Q156" i="12"/>
  <c r="Q160" i="12"/>
  <c r="Q164" i="12"/>
  <c r="Q168" i="12"/>
  <c r="Q172" i="12"/>
  <c r="Q176" i="12"/>
  <c r="Q180" i="12"/>
  <c r="Q184" i="12"/>
  <c r="Q188" i="12"/>
  <c r="Q192" i="12"/>
  <c r="Q196" i="12"/>
  <c r="Q200" i="12"/>
  <c r="Q204" i="12"/>
  <c r="Q208" i="12"/>
  <c r="Q212" i="12"/>
  <c r="Q216" i="12"/>
  <c r="Q221" i="12"/>
  <c r="Q226" i="12"/>
  <c r="Q231" i="12"/>
  <c r="Q236" i="12"/>
  <c r="Q262" i="12"/>
  <c r="Q310" i="12"/>
  <c r="Q358" i="12"/>
  <c r="Q406" i="12"/>
  <c r="Q454" i="12"/>
  <c r="Q502" i="12"/>
  <c r="Q550" i="12"/>
  <c r="Q598" i="12"/>
  <c r="Q646" i="12"/>
  <c r="Q694" i="12"/>
  <c r="Q19" i="12"/>
  <c r="Q63" i="12"/>
  <c r="Q115" i="12"/>
  <c r="Q179" i="12"/>
  <c r="Q242" i="12"/>
  <c r="Q290" i="12"/>
  <c r="Q338" i="12"/>
  <c r="Q386" i="12"/>
  <c r="Q434" i="12"/>
  <c r="Q482" i="12"/>
  <c r="Q530" i="12"/>
  <c r="Q578" i="12"/>
  <c r="Q626" i="12"/>
  <c r="Q674" i="12"/>
  <c r="Q43" i="12"/>
  <c r="Q87" i="12"/>
  <c r="Q135" i="12"/>
  <c r="Q183" i="12"/>
  <c r="Q322" i="12"/>
  <c r="T8" i="12"/>
  <c r="T12" i="12"/>
  <c r="T16" i="12"/>
  <c r="T20" i="12"/>
  <c r="T24" i="12"/>
  <c r="T28" i="12"/>
  <c r="T32" i="12"/>
  <c r="T36" i="12"/>
  <c r="T40" i="12"/>
  <c r="T44" i="12"/>
  <c r="T48" i="12"/>
  <c r="T52" i="12"/>
  <c r="T56" i="12"/>
  <c r="T60" i="12"/>
  <c r="T64" i="12"/>
  <c r="T68" i="12"/>
  <c r="T72" i="12"/>
  <c r="T76" i="12"/>
  <c r="T80" i="12"/>
  <c r="T84" i="12"/>
  <c r="T88" i="12"/>
  <c r="T92" i="12"/>
  <c r="T96" i="12"/>
  <c r="T100" i="12"/>
  <c r="T104" i="12"/>
  <c r="T108" i="12"/>
  <c r="T112" i="12"/>
  <c r="T116" i="12"/>
  <c r="T120" i="12"/>
  <c r="T124" i="12"/>
  <c r="T128" i="12"/>
  <c r="T132" i="12"/>
  <c r="T136" i="12"/>
  <c r="T140" i="12"/>
  <c r="T144" i="12"/>
  <c r="T148" i="12"/>
  <c r="T152" i="12"/>
  <c r="T156" i="12"/>
  <c r="T160" i="12"/>
  <c r="T164" i="12"/>
  <c r="T168" i="12"/>
  <c r="T172" i="12"/>
  <c r="T176" i="12"/>
  <c r="T180" i="12"/>
  <c r="T184" i="12"/>
  <c r="T188" i="12"/>
  <c r="T192" i="12"/>
  <c r="T196" i="12"/>
  <c r="T200" i="12"/>
  <c r="T204" i="12"/>
  <c r="T208" i="12"/>
  <c r="T212" i="12"/>
  <c r="Q217" i="12"/>
  <c r="Q222" i="12"/>
  <c r="Q243" i="12"/>
  <c r="Q270" i="12"/>
  <c r="Q318" i="12"/>
  <c r="Q366" i="12"/>
  <c r="Q414" i="12"/>
  <c r="Q462" i="12"/>
  <c r="Q510" i="12"/>
  <c r="Q558" i="12"/>
  <c r="Q606" i="12"/>
  <c r="Q654" i="12"/>
  <c r="Q702" i="12"/>
  <c r="Q47" i="12"/>
  <c r="Q83" i="12"/>
  <c r="Q139" i="12"/>
  <c r="Q187" i="12"/>
  <c r="Q658" i="12"/>
  <c r="Q9" i="12"/>
  <c r="Q13" i="12"/>
  <c r="Q17" i="12"/>
  <c r="Q21" i="12"/>
  <c r="Q25" i="12"/>
  <c r="Q29" i="12"/>
  <c r="Q33" i="12"/>
  <c r="Q37" i="12"/>
  <c r="Q41" i="12"/>
  <c r="Q45" i="12"/>
  <c r="Q49" i="12"/>
  <c r="Q53" i="12"/>
  <c r="Q57" i="12"/>
  <c r="Q61" i="12"/>
  <c r="Q65" i="12"/>
  <c r="Q69" i="12"/>
  <c r="Q73" i="12"/>
  <c r="Q77" i="12"/>
  <c r="Q81" i="12"/>
  <c r="Q85" i="12"/>
  <c r="Q89" i="12"/>
  <c r="Q93" i="12"/>
  <c r="Q97" i="12"/>
  <c r="Q101" i="12"/>
  <c r="Q105" i="12"/>
  <c r="Q109" i="12"/>
  <c r="Q113" i="12"/>
  <c r="Q117" i="12"/>
  <c r="Q121" i="12"/>
  <c r="Q125" i="12"/>
  <c r="Q129" i="12"/>
  <c r="Q133" i="12"/>
  <c r="Q137" i="12"/>
  <c r="Q141" i="12"/>
  <c r="Q145" i="12"/>
  <c r="Q149" i="12"/>
  <c r="Q153" i="12"/>
  <c r="Q157" i="12"/>
  <c r="Q161" i="12"/>
  <c r="Q165" i="12"/>
  <c r="Q169" i="12"/>
  <c r="Q173" i="12"/>
  <c r="Q177" i="12"/>
  <c r="Q181" i="12"/>
  <c r="Q185" i="12"/>
  <c r="Q189" i="12"/>
  <c r="Q193" i="12"/>
  <c r="Q197" i="12"/>
  <c r="Q201" i="12"/>
  <c r="Q205" i="12"/>
  <c r="Q209" i="12"/>
  <c r="Q213" i="12"/>
  <c r="Q227" i="12"/>
  <c r="Q232" i="12"/>
  <c r="Q238" i="12"/>
  <c r="Q250" i="12"/>
  <c r="Q298" i="12"/>
  <c r="Q346" i="12"/>
  <c r="Q394" i="12"/>
  <c r="Q442" i="12"/>
  <c r="Q490" i="12"/>
  <c r="Q538" i="12"/>
  <c r="Q586" i="12"/>
  <c r="Q634" i="12"/>
  <c r="Q682" i="12"/>
  <c r="Q23" i="12"/>
  <c r="Q71" i="12"/>
  <c r="Q119" i="12"/>
  <c r="Q159" i="12"/>
  <c r="Q199" i="12"/>
  <c r="Q610" i="12"/>
  <c r="Q218" i="12"/>
  <c r="Q278" i="12"/>
  <c r="Q326" i="12"/>
  <c r="Q374" i="12"/>
  <c r="Q422" i="12"/>
  <c r="Q470" i="12"/>
  <c r="Q518" i="12"/>
  <c r="Q566" i="12"/>
  <c r="Q614" i="12"/>
  <c r="Q662" i="12"/>
  <c r="Q710" i="12"/>
  <c r="Q35" i="12"/>
  <c r="Q75" i="12"/>
  <c r="Q123" i="12"/>
  <c r="Q155" i="12"/>
  <c r="Q207" i="12"/>
  <c r="Q370" i="12"/>
  <c r="Q562" i="12"/>
  <c r="Q282" i="12"/>
  <c r="T9" i="12"/>
  <c r="T13" i="12"/>
  <c r="T17" i="12"/>
  <c r="T21" i="12"/>
  <c r="T25" i="12"/>
  <c r="T29" i="12"/>
  <c r="T33" i="12"/>
  <c r="T37" i="12"/>
  <c r="T41" i="12"/>
  <c r="T45" i="12"/>
  <c r="T49" i="12"/>
  <c r="T53" i="12"/>
  <c r="T57" i="12"/>
  <c r="T61" i="12"/>
  <c r="T65" i="12"/>
  <c r="T69" i="12"/>
  <c r="T73" i="12"/>
  <c r="T77" i="12"/>
  <c r="T81" i="12"/>
  <c r="T85" i="12"/>
  <c r="T89" i="12"/>
  <c r="T93" i="12"/>
  <c r="T97" i="12"/>
  <c r="T101" i="12"/>
  <c r="T105" i="12"/>
  <c r="T109" i="12"/>
  <c r="T113" i="12"/>
  <c r="T117" i="12"/>
  <c r="T121" i="12"/>
  <c r="T125" i="12"/>
  <c r="T129" i="12"/>
  <c r="T133" i="12"/>
  <c r="T137" i="12"/>
  <c r="T141" i="12"/>
  <c r="T145" i="12"/>
  <c r="T149" i="12"/>
  <c r="T153" i="12"/>
  <c r="T157" i="12"/>
  <c r="T161" i="12"/>
  <c r="T165" i="12"/>
  <c r="T169" i="12"/>
  <c r="T173" i="12"/>
  <c r="T177" i="12"/>
  <c r="T181" i="12"/>
  <c r="T185" i="12"/>
  <c r="T189" i="12"/>
  <c r="T193" i="12"/>
  <c r="T197" i="12"/>
  <c r="T201" i="12"/>
  <c r="T205" i="12"/>
  <c r="T209" i="12"/>
  <c r="T213" i="12"/>
  <c r="Q223" i="12"/>
  <c r="Q258" i="12"/>
  <c r="Q306" i="12"/>
  <c r="Q354" i="12"/>
  <c r="Q402" i="12"/>
  <c r="Q450" i="12"/>
  <c r="Q498" i="12"/>
  <c r="Q546" i="12"/>
  <c r="Q594" i="12"/>
  <c r="Q642" i="12"/>
  <c r="Q690" i="12"/>
  <c r="Q15" i="12"/>
  <c r="Q39" i="12"/>
  <c r="Q79" i="12"/>
  <c r="Q127" i="12"/>
  <c r="Q175" i="12"/>
  <c r="Q274" i="12"/>
  <c r="Q418" i="12"/>
  <c r="Q330" i="12"/>
  <c r="Q6" i="12"/>
  <c r="Q10" i="12"/>
  <c r="Q14" i="12"/>
  <c r="Q18" i="12"/>
  <c r="Q22" i="12"/>
  <c r="Q26" i="12"/>
  <c r="Q30" i="12"/>
  <c r="Q34" i="12"/>
  <c r="Q38" i="12"/>
  <c r="Q42" i="12"/>
  <c r="Q46" i="12"/>
  <c r="Q50" i="12"/>
  <c r="Q54" i="12"/>
  <c r="Q58" i="12"/>
  <c r="Q62" i="12"/>
  <c r="Q66" i="12"/>
  <c r="Q70" i="12"/>
  <c r="Q74" i="12"/>
  <c r="Q78" i="12"/>
  <c r="Q82" i="12"/>
  <c r="Q86" i="12"/>
  <c r="Q90" i="12"/>
  <c r="Q94" i="12"/>
  <c r="Q98" i="12"/>
  <c r="Q102" i="12"/>
  <c r="Q106" i="12"/>
  <c r="Q110" i="12"/>
  <c r="Q114" i="12"/>
  <c r="Q118" i="12"/>
  <c r="Q122" i="12"/>
  <c r="Q126" i="12"/>
  <c r="Q130" i="12"/>
  <c r="Q134" i="12"/>
  <c r="Q138" i="12"/>
  <c r="Q142" i="12"/>
  <c r="Q146" i="12"/>
  <c r="Q150" i="12"/>
  <c r="Q154" i="12"/>
  <c r="Q158" i="12"/>
  <c r="Q162" i="12"/>
  <c r="Q166" i="12"/>
  <c r="Q170" i="12"/>
  <c r="Q174" i="12"/>
  <c r="Q178" i="12"/>
  <c r="Q182" i="12"/>
  <c r="Q186" i="12"/>
  <c r="Q190" i="12"/>
  <c r="Q194" i="12"/>
  <c r="Q198" i="12"/>
  <c r="Q202" i="12"/>
  <c r="Q206" i="12"/>
  <c r="Q210" i="12"/>
  <c r="Q214" i="12"/>
  <c r="Q228" i="12"/>
  <c r="Q234" i="12"/>
  <c r="Q239" i="12"/>
  <c r="Q286" i="12"/>
  <c r="Q334" i="12"/>
  <c r="Q382" i="12"/>
  <c r="Q430" i="12"/>
  <c r="Q478" i="12"/>
  <c r="Q526" i="12"/>
  <c r="Q574" i="12"/>
  <c r="Q622" i="12"/>
  <c r="Q670" i="12"/>
  <c r="Q718" i="12"/>
  <c r="Q51" i="12"/>
  <c r="Q99" i="12"/>
  <c r="Q131" i="12"/>
  <c r="Q163" i="12"/>
  <c r="Q203" i="12"/>
  <c r="Q219" i="12"/>
  <c r="Q246" i="12"/>
  <c r="Q266" i="12"/>
  <c r="Q314" i="12"/>
  <c r="Q362" i="12"/>
  <c r="Q410" i="12"/>
  <c r="Q458" i="12"/>
  <c r="Q506" i="12"/>
  <c r="Q554" i="12"/>
  <c r="Q602" i="12"/>
  <c r="Q650" i="12"/>
  <c r="Q698" i="12"/>
  <c r="Q27" i="12"/>
  <c r="Q59" i="12"/>
  <c r="Q95" i="12"/>
  <c r="Q111" i="12"/>
  <c r="Q147" i="12"/>
  <c r="Q167" i="12"/>
  <c r="Q191" i="12"/>
  <c r="Q215" i="12"/>
  <c r="Q235" i="12"/>
  <c r="Q466" i="12"/>
  <c r="Q706" i="12"/>
  <c r="Q224" i="12"/>
  <c r="Q294" i="12"/>
  <c r="Q342" i="12"/>
  <c r="Q390" i="12"/>
  <c r="Q438" i="12"/>
  <c r="Q486" i="12"/>
  <c r="Q534" i="12"/>
  <c r="Q582" i="12"/>
  <c r="Q630" i="12"/>
  <c r="Q678" i="12"/>
  <c r="Q251" i="12"/>
  <c r="Q255" i="12"/>
  <c r="Q259" i="12"/>
  <c r="Q263" i="12"/>
  <c r="Q267" i="12"/>
  <c r="Q271" i="12"/>
  <c r="Q275" i="12"/>
  <c r="Q279" i="12"/>
  <c r="Q283" i="12"/>
  <c r="Q287" i="12"/>
  <c r="Q291" i="12"/>
  <c r="Q295" i="12"/>
  <c r="Q299" i="12"/>
  <c r="Q303" i="12"/>
  <c r="Q307" i="12"/>
  <c r="Q311" i="12"/>
  <c r="Q315" i="12"/>
  <c r="Q319" i="12"/>
  <c r="Q323" i="12"/>
  <c r="Q327" i="12"/>
  <c r="Q331" i="12"/>
  <c r="Q335" i="12"/>
  <c r="Q339" i="12"/>
  <c r="Q343" i="12"/>
  <c r="Q347" i="12"/>
  <c r="Q351" i="12"/>
  <c r="Q355" i="12"/>
  <c r="Q359" i="12"/>
  <c r="Q363" i="12"/>
  <c r="Q367" i="12"/>
  <c r="Q371" i="12"/>
  <c r="Q375" i="12"/>
  <c r="Q379" i="12"/>
  <c r="Q383" i="12"/>
  <c r="Q387" i="12"/>
  <c r="Q391" i="12"/>
  <c r="Q395" i="12"/>
  <c r="Q399" i="12"/>
  <c r="Q403" i="12"/>
  <c r="Q407" i="12"/>
  <c r="Q411" i="12"/>
  <c r="Q415" i="12"/>
  <c r="Q419" i="12"/>
  <c r="Q423" i="12"/>
  <c r="Q427" i="12"/>
  <c r="Q431" i="12"/>
  <c r="Q435" i="12"/>
  <c r="Q439" i="12"/>
  <c r="Q443" i="12"/>
  <c r="Q447" i="12"/>
  <c r="Q451" i="12"/>
  <c r="Q455" i="12"/>
  <c r="Q459" i="12"/>
  <c r="Q463" i="12"/>
  <c r="Q467" i="12"/>
  <c r="Q471" i="12"/>
  <c r="Q475" i="12"/>
  <c r="Q479" i="12"/>
  <c r="Q483" i="12"/>
  <c r="Q487" i="12"/>
  <c r="Q491" i="12"/>
  <c r="Q495" i="12"/>
  <c r="Q499" i="12"/>
  <c r="Q503" i="12"/>
  <c r="Q507" i="12"/>
  <c r="Q511" i="12"/>
  <c r="Q515" i="12"/>
  <c r="Q519" i="12"/>
  <c r="Q523" i="12"/>
  <c r="Q527" i="12"/>
  <c r="Q531" i="12"/>
  <c r="Q535" i="12"/>
  <c r="Q539" i="12"/>
  <c r="Q543" i="12"/>
  <c r="Q547" i="12"/>
  <c r="Q551" i="12"/>
  <c r="Q555" i="12"/>
  <c r="Q559" i="12"/>
  <c r="Q563" i="12"/>
  <c r="Q567" i="12"/>
  <c r="Q571" i="12"/>
  <c r="Q575" i="12"/>
  <c r="Q579" i="12"/>
  <c r="Q583" i="12"/>
  <c r="Q587" i="12"/>
  <c r="Q591" i="12"/>
  <c r="Q595" i="12"/>
  <c r="Q599" i="12"/>
  <c r="Q603" i="12"/>
  <c r="Q607" i="12"/>
  <c r="Q611" i="12"/>
  <c r="Q615" i="12"/>
  <c r="Q619" i="12"/>
  <c r="Q623" i="12"/>
  <c r="Q627" i="12"/>
  <c r="Q631" i="12"/>
  <c r="Q635" i="12"/>
  <c r="Q639" i="12"/>
  <c r="Q643" i="12"/>
  <c r="Q647" i="12"/>
  <c r="Q651" i="12"/>
  <c r="Q655" i="12"/>
  <c r="Q659" i="12"/>
  <c r="Q663" i="12"/>
  <c r="Q667" i="12"/>
  <c r="Q671" i="12"/>
  <c r="Q675" i="12"/>
  <c r="Q679" i="12"/>
  <c r="Q683" i="12"/>
  <c r="Q687" i="12"/>
  <c r="Q691" i="12"/>
  <c r="Q695" i="12"/>
  <c r="Q699" i="12"/>
  <c r="Q703" i="12"/>
  <c r="Q707" i="12"/>
  <c r="Q711" i="12"/>
  <c r="Q715" i="12"/>
  <c r="Q719" i="12"/>
  <c r="Q240" i="12"/>
  <c r="Q244" i="12"/>
  <c r="Q248" i="12"/>
  <c r="Q252" i="12"/>
  <c r="Q256" i="12"/>
  <c r="Q260" i="12"/>
  <c r="Q264" i="12"/>
  <c r="Q268" i="12"/>
  <c r="Q272" i="12"/>
  <c r="Q276" i="12"/>
  <c r="Q280" i="12"/>
  <c r="Q284" i="12"/>
  <c r="Q288" i="12"/>
  <c r="Q292" i="12"/>
  <c r="Q296" i="12"/>
  <c r="Q300" i="12"/>
  <c r="Q304" i="12"/>
  <c r="Q308" i="12"/>
  <c r="Q312" i="12"/>
  <c r="Q316" i="12"/>
  <c r="Q320" i="12"/>
  <c r="Q324" i="12"/>
  <c r="Q328" i="12"/>
  <c r="Q332" i="12"/>
  <c r="Q336" i="12"/>
  <c r="Q340" i="12"/>
  <c r="Q344" i="12"/>
  <c r="Q348" i="12"/>
  <c r="Q352" i="12"/>
  <c r="Q356" i="12"/>
  <c r="Q360" i="12"/>
  <c r="Q364" i="12"/>
  <c r="Q368" i="12"/>
  <c r="Q372" i="12"/>
  <c r="Q376" i="12"/>
  <c r="Q380" i="12"/>
  <c r="Q384" i="12"/>
  <c r="Q388" i="12"/>
  <c r="Q392" i="12"/>
  <c r="Q396" i="12"/>
  <c r="Q400" i="12"/>
  <c r="Q404" i="12"/>
  <c r="Q408" i="12"/>
  <c r="Q412" i="12"/>
  <c r="Q416" i="12"/>
  <c r="Q420" i="12"/>
  <c r="Q424" i="12"/>
  <c r="Q428" i="12"/>
  <c r="Q432" i="12"/>
  <c r="Q436" i="12"/>
  <c r="Q440" i="12"/>
  <c r="Q444" i="12"/>
  <c r="Q448" i="12"/>
  <c r="Q452" i="12"/>
  <c r="Q456" i="12"/>
  <c r="Q460" i="12"/>
  <c r="Q464" i="12"/>
  <c r="Q468" i="12"/>
  <c r="Q472" i="12"/>
  <c r="Q476" i="12"/>
  <c r="Q480" i="12"/>
  <c r="Q484" i="12"/>
  <c r="Q488" i="12"/>
  <c r="Q492" i="12"/>
  <c r="Q496" i="12"/>
  <c r="Q500" i="12"/>
  <c r="Q504" i="12"/>
  <c r="Q508" i="12"/>
  <c r="Q512" i="12"/>
  <c r="Q516" i="12"/>
  <c r="Q520" i="12"/>
  <c r="Q524" i="12"/>
  <c r="Q528" i="12"/>
  <c r="Q532" i="12"/>
  <c r="Q536" i="12"/>
  <c r="Q540" i="12"/>
  <c r="Q544" i="12"/>
  <c r="Q548" i="12"/>
  <c r="Q552" i="12"/>
  <c r="Q556" i="12"/>
  <c r="Q560" i="12"/>
  <c r="Q564" i="12"/>
  <c r="Q568" i="12"/>
  <c r="Q572" i="12"/>
  <c r="Q576" i="12"/>
  <c r="Q580" i="12"/>
  <c r="Q584" i="12"/>
  <c r="Q588" i="12"/>
  <c r="Q592" i="12"/>
  <c r="Q596" i="12"/>
  <c r="Q600" i="12"/>
  <c r="Q604" i="12"/>
  <c r="Q608" i="12"/>
  <c r="Q612" i="12"/>
  <c r="Q616" i="12"/>
  <c r="Q620" i="12"/>
  <c r="Q624" i="12"/>
  <c r="Q628" i="12"/>
  <c r="Q632" i="12"/>
  <c r="Q636" i="12"/>
  <c r="Q640" i="12"/>
  <c r="Q644" i="12"/>
  <c r="Q648" i="12"/>
  <c r="Q652" i="12"/>
  <c r="Q656" i="12"/>
  <c r="Q660" i="12"/>
  <c r="Q664" i="12"/>
  <c r="Q668" i="12"/>
  <c r="Q672" i="12"/>
  <c r="Q676" i="12"/>
  <c r="Q680" i="12"/>
  <c r="Q684" i="12"/>
  <c r="Q688" i="12"/>
  <c r="Q692" i="12"/>
  <c r="Q696" i="12"/>
  <c r="Q700" i="12"/>
  <c r="Q704" i="12"/>
  <c r="Q708" i="12"/>
  <c r="Q712" i="12"/>
  <c r="Q716" i="12"/>
  <c r="Q720" i="12"/>
  <c r="T216" i="12"/>
  <c r="T220" i="12"/>
  <c r="T224" i="12"/>
  <c r="T228" i="12"/>
  <c r="T232" i="12"/>
  <c r="T236" i="12"/>
  <c r="T240" i="12"/>
  <c r="T244" i="12"/>
  <c r="T248" i="12"/>
  <c r="T252" i="12"/>
  <c r="T256" i="12"/>
  <c r="T260" i="12"/>
  <c r="T264" i="12"/>
  <c r="T268" i="12"/>
  <c r="T272" i="12"/>
  <c r="T276" i="12"/>
  <c r="T280" i="12"/>
  <c r="T284" i="12"/>
  <c r="T288" i="12"/>
  <c r="T292" i="12"/>
  <c r="T296" i="12"/>
  <c r="T300" i="12"/>
  <c r="T304" i="12"/>
  <c r="T308" i="12"/>
  <c r="T312" i="12"/>
  <c r="T316" i="12"/>
  <c r="T320" i="12"/>
  <c r="T324" i="12"/>
  <c r="T328" i="12"/>
  <c r="T332" i="12"/>
  <c r="T336" i="12"/>
  <c r="T340" i="12"/>
  <c r="T344" i="12"/>
  <c r="T348" i="12"/>
  <c r="T352" i="12"/>
  <c r="T356" i="12"/>
  <c r="T360" i="12"/>
  <c r="T364" i="12"/>
  <c r="T368" i="12"/>
  <c r="T372" i="12"/>
  <c r="T376" i="12"/>
  <c r="T380" i="12"/>
  <c r="T384" i="12"/>
  <c r="T388" i="12"/>
  <c r="T392" i="12"/>
  <c r="T396" i="12"/>
  <c r="T400" i="12"/>
  <c r="T404" i="12"/>
  <c r="T408" i="12"/>
  <c r="T412" i="12"/>
  <c r="T416" i="12"/>
  <c r="T420" i="12"/>
  <c r="T424" i="12"/>
  <c r="T428" i="12"/>
  <c r="T432" i="12"/>
  <c r="T436" i="12"/>
  <c r="T440" i="12"/>
  <c r="T444" i="12"/>
  <c r="T448" i="12"/>
  <c r="T452" i="12"/>
  <c r="T456" i="12"/>
  <c r="T460" i="12"/>
  <c r="T464" i="12"/>
  <c r="T468" i="12"/>
  <c r="T472" i="12"/>
  <c r="T476" i="12"/>
  <c r="T480" i="12"/>
  <c r="T484" i="12"/>
  <c r="T488" i="12"/>
  <c r="T492" i="12"/>
  <c r="T496" i="12"/>
  <c r="T500" i="12"/>
  <c r="T504" i="12"/>
  <c r="T508" i="12"/>
  <c r="T512" i="12"/>
  <c r="T516" i="12"/>
  <c r="T520" i="12"/>
  <c r="T524" i="12"/>
  <c r="T528" i="12"/>
  <c r="T532" i="12"/>
  <c r="T536" i="12"/>
  <c r="T540" i="12"/>
  <c r="T544" i="12"/>
  <c r="T548" i="12"/>
  <c r="T552" i="12"/>
  <c r="T556" i="12"/>
  <c r="T560" i="12"/>
  <c r="T564" i="12"/>
  <c r="T568" i="12"/>
  <c r="T572" i="12"/>
  <c r="T576" i="12"/>
  <c r="T580" i="12"/>
  <c r="T584" i="12"/>
  <c r="T588" i="12"/>
  <c r="T592" i="12"/>
  <c r="T596" i="12"/>
  <c r="T600" i="12"/>
  <c r="T604" i="12"/>
  <c r="T608" i="12"/>
  <c r="T612" i="12"/>
  <c r="T616" i="12"/>
  <c r="T620" i="12"/>
  <c r="T624" i="12"/>
  <c r="T628" i="12"/>
  <c r="T632" i="12"/>
  <c r="T636" i="12"/>
  <c r="T640" i="12"/>
  <c r="T644" i="12"/>
  <c r="T648" i="12"/>
  <c r="T652" i="12"/>
  <c r="T656" i="12"/>
  <c r="T660" i="12"/>
  <c r="T664" i="12"/>
  <c r="T668" i="12"/>
  <c r="T672" i="12"/>
  <c r="T676" i="12"/>
  <c r="T680" i="12"/>
  <c r="T684" i="12"/>
  <c r="T688" i="12"/>
  <c r="T692" i="12"/>
  <c r="T696" i="12"/>
  <c r="T700" i="12"/>
  <c r="T704" i="12"/>
  <c r="T708" i="12"/>
  <c r="T712" i="12"/>
  <c r="T716" i="12"/>
  <c r="T720" i="12"/>
  <c r="Q229" i="12"/>
  <c r="Q233" i="12"/>
  <c r="Q237" i="12"/>
  <c r="Q241" i="12"/>
  <c r="Q245" i="12"/>
  <c r="Q249" i="12"/>
  <c r="Q253" i="12"/>
  <c r="Q257" i="12"/>
  <c r="Q261" i="12"/>
  <c r="Q265" i="12"/>
  <c r="Q269" i="12"/>
  <c r="Q273" i="12"/>
  <c r="Q277" i="12"/>
  <c r="Q281" i="12"/>
  <c r="Q285" i="12"/>
  <c r="Q289" i="12"/>
  <c r="Q293" i="12"/>
  <c r="Q297" i="12"/>
  <c r="Q301" i="12"/>
  <c r="Q305" i="12"/>
  <c r="Q309" i="12"/>
  <c r="Q313" i="12"/>
  <c r="Q317" i="12"/>
  <c r="Q321" i="12"/>
  <c r="Q325" i="12"/>
  <c r="Q329" i="12"/>
  <c r="Q333" i="12"/>
  <c r="Q337" i="12"/>
  <c r="Q341" i="12"/>
  <c r="Q345" i="12"/>
  <c r="Q349" i="12"/>
  <c r="Q353" i="12"/>
  <c r="Q357" i="12"/>
  <c r="Q361" i="12"/>
  <c r="Q365" i="12"/>
  <c r="Q369" i="12"/>
  <c r="Q373" i="12"/>
  <c r="Q377" i="12"/>
  <c r="Q381" i="12"/>
  <c r="Q385" i="12"/>
  <c r="Q389" i="12"/>
  <c r="Q393" i="12"/>
  <c r="Q397" i="12"/>
  <c r="Q401" i="12"/>
  <c r="Q405" i="12"/>
  <c r="Q409" i="12"/>
  <c r="Q413" i="12"/>
  <c r="Q417" i="12"/>
  <c r="Q421" i="12"/>
  <c r="Q425" i="12"/>
  <c r="Q429" i="12"/>
  <c r="Q433" i="12"/>
  <c r="Q437" i="12"/>
  <c r="Q441" i="12"/>
  <c r="Q445" i="12"/>
  <c r="Q449" i="12"/>
  <c r="Q453" i="12"/>
  <c r="Q457" i="12"/>
  <c r="Q461" i="12"/>
  <c r="Q465" i="12"/>
  <c r="Q469" i="12"/>
  <c r="Q473" i="12"/>
  <c r="Q477" i="12"/>
  <c r="Q481" i="12"/>
  <c r="Q485" i="12"/>
  <c r="Q489" i="12"/>
  <c r="Q493" i="12"/>
  <c r="Q497" i="12"/>
  <c r="Q501" i="12"/>
  <c r="Q505" i="12"/>
  <c r="Q509" i="12"/>
  <c r="Q513" i="12"/>
  <c r="Q517" i="12"/>
  <c r="Q521" i="12"/>
  <c r="Q525" i="12"/>
  <c r="Q529" i="12"/>
  <c r="Q533" i="12"/>
  <c r="Q537" i="12"/>
  <c r="Q541" i="12"/>
  <c r="Q545" i="12"/>
  <c r="Q549" i="12"/>
  <c r="Q553" i="12"/>
  <c r="Q557" i="12"/>
  <c r="Q561" i="12"/>
  <c r="Q565" i="12"/>
  <c r="Q569" i="12"/>
  <c r="Q573" i="12"/>
  <c r="Q577" i="12"/>
  <c r="Q581" i="12"/>
  <c r="Q585" i="12"/>
  <c r="Q589" i="12"/>
  <c r="Q593" i="12"/>
  <c r="Q597" i="12"/>
  <c r="Q601" i="12"/>
  <c r="Q605" i="12"/>
  <c r="Q609" i="12"/>
  <c r="Q613" i="12"/>
  <c r="Q617" i="12"/>
  <c r="Q621" i="12"/>
  <c r="Q625" i="12"/>
  <c r="Q629" i="12"/>
  <c r="Q633" i="12"/>
  <c r="Q637" i="12"/>
  <c r="Q641" i="12"/>
  <c r="Q645" i="12"/>
  <c r="Q649" i="12"/>
  <c r="Q653" i="12"/>
  <c r="Q657" i="12"/>
  <c r="Q661" i="12"/>
  <c r="Q665" i="12"/>
  <c r="Q669" i="12"/>
  <c r="Q673" i="12"/>
  <c r="Q677" i="12"/>
  <c r="Q681" i="12"/>
  <c r="Q685" i="12"/>
  <c r="Q689" i="12"/>
  <c r="Q693" i="12"/>
  <c r="Q697" i="12"/>
  <c r="Q701" i="12"/>
  <c r="Q705" i="12"/>
  <c r="Q709" i="12"/>
  <c r="Q713" i="12"/>
  <c r="Q717" i="12"/>
  <c r="Q721" i="12"/>
  <c r="T217" i="12"/>
  <c r="T221" i="12"/>
  <c r="T225" i="12"/>
  <c r="T229" i="12"/>
  <c r="T233" i="12"/>
  <c r="T237" i="12"/>
  <c r="T241" i="12"/>
  <c r="T245" i="12"/>
  <c r="T249" i="12"/>
  <c r="T253" i="12"/>
  <c r="T257" i="12"/>
  <c r="T261" i="12"/>
  <c r="T265" i="12"/>
  <c r="T269" i="12"/>
  <c r="T273" i="12"/>
  <c r="T277" i="12"/>
  <c r="T281" i="12"/>
  <c r="T285" i="12"/>
  <c r="T289" i="12"/>
  <c r="T293" i="12"/>
  <c r="T297" i="12"/>
  <c r="T301" i="12"/>
  <c r="T305" i="12"/>
  <c r="T309" i="12"/>
  <c r="T313" i="12"/>
  <c r="T317" i="12"/>
  <c r="T321" i="12"/>
  <c r="T325" i="12"/>
  <c r="T329" i="12"/>
  <c r="T333" i="12"/>
  <c r="T337" i="12"/>
  <c r="T341" i="12"/>
  <c r="T345" i="12"/>
  <c r="T349" i="12"/>
  <c r="T353" i="12"/>
  <c r="T357" i="12"/>
  <c r="T361" i="12"/>
  <c r="T365" i="12"/>
  <c r="T369" i="12"/>
  <c r="T373" i="12"/>
  <c r="T377" i="12"/>
  <c r="T381" i="12"/>
  <c r="T385" i="12"/>
  <c r="T389" i="12"/>
  <c r="T393" i="12"/>
  <c r="T397" i="12"/>
  <c r="T401" i="12"/>
  <c r="T405" i="12"/>
  <c r="T409" i="12"/>
  <c r="T413" i="12"/>
  <c r="T417" i="12"/>
  <c r="T421" i="12"/>
  <c r="T425" i="12"/>
  <c r="T429" i="12"/>
  <c r="T433" i="12"/>
  <c r="T437" i="12"/>
  <c r="T441" i="12"/>
  <c r="T445" i="12"/>
  <c r="T449" i="12"/>
  <c r="T453" i="12"/>
  <c r="T457" i="12"/>
  <c r="T461" i="12"/>
  <c r="T465" i="12"/>
  <c r="T469" i="12"/>
  <c r="T473" i="12"/>
  <c r="T477" i="12"/>
  <c r="T481" i="12"/>
  <c r="T485" i="12"/>
  <c r="T489" i="12"/>
  <c r="T493" i="12"/>
  <c r="T497" i="12"/>
  <c r="T501" i="12"/>
  <c r="T505" i="12"/>
  <c r="T509" i="12"/>
  <c r="T513" i="12"/>
  <c r="T517" i="12"/>
  <c r="T521" i="12"/>
  <c r="T525" i="12"/>
  <c r="T529" i="12"/>
  <c r="T533" i="12"/>
  <c r="T537" i="12"/>
  <c r="T541" i="12"/>
  <c r="T545" i="12"/>
  <c r="T549" i="12"/>
  <c r="T553" i="12"/>
  <c r="T557" i="12"/>
  <c r="T561" i="12"/>
  <c r="T565" i="12"/>
  <c r="T569" i="12"/>
  <c r="T573" i="12"/>
  <c r="T577" i="12"/>
  <c r="T581" i="12"/>
  <c r="T585" i="12"/>
  <c r="T589" i="12"/>
  <c r="T593" i="12"/>
  <c r="T597" i="12"/>
  <c r="T601" i="12"/>
  <c r="T605" i="12"/>
  <c r="T609" i="12"/>
  <c r="T613" i="12"/>
  <c r="T617" i="12"/>
  <c r="T621" i="12"/>
  <c r="T625" i="12"/>
  <c r="T629" i="12"/>
  <c r="T633" i="12"/>
  <c r="T637" i="12"/>
  <c r="T641" i="12"/>
  <c r="T645" i="12"/>
  <c r="T649" i="12"/>
  <c r="T653" i="12"/>
  <c r="T657" i="12"/>
  <c r="T661" i="12"/>
  <c r="T665" i="12"/>
  <c r="T669" i="12"/>
  <c r="T673" i="12"/>
  <c r="T677" i="12"/>
  <c r="T681" i="12"/>
  <c r="T685" i="12"/>
  <c r="T689" i="12"/>
  <c r="T693" i="12"/>
  <c r="T697" i="12"/>
  <c r="T701" i="12"/>
  <c r="T705" i="12"/>
  <c r="T709" i="12"/>
  <c r="T713" i="12"/>
  <c r="T717" i="12"/>
  <c r="T721" i="12"/>
  <c r="D30" i="12" l="1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B57" i="12"/>
  <c r="B45" i="12"/>
  <c r="B33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A110" i="12"/>
  <c r="A140" i="12" s="1"/>
  <c r="B140" i="12" s="1"/>
  <c r="A73" i="12"/>
  <c r="D73" i="12" s="1"/>
  <c r="A72" i="12"/>
  <c r="D72" i="12" s="1"/>
  <c r="A61" i="12"/>
  <c r="D61" i="12" s="1"/>
  <c r="A60" i="12"/>
  <c r="D60" i="12" s="1"/>
  <c r="A59" i="12"/>
  <c r="B59" i="12" s="1"/>
  <c r="A58" i="12"/>
  <c r="B58" i="12" s="1"/>
  <c r="A57" i="12"/>
  <c r="A56" i="12"/>
  <c r="D56" i="12" s="1"/>
  <c r="A55" i="12"/>
  <c r="D55" i="12" s="1"/>
  <c r="A54" i="12"/>
  <c r="B54" i="12" s="1"/>
  <c r="A53" i="12"/>
  <c r="A52" i="12"/>
  <c r="A51" i="12"/>
  <c r="A50" i="12"/>
  <c r="A80" i="12" s="1"/>
  <c r="D80" i="12" s="1"/>
  <c r="A49" i="12"/>
  <c r="D49" i="12" s="1"/>
  <c r="A48" i="12"/>
  <c r="D48" i="12" s="1"/>
  <c r="A47" i="12"/>
  <c r="B47" i="12" s="1"/>
  <c r="A46" i="12"/>
  <c r="B46" i="12" s="1"/>
  <c r="A45" i="12"/>
  <c r="A44" i="12"/>
  <c r="D44" i="12" s="1"/>
  <c r="A43" i="12"/>
  <c r="D43" i="12" s="1"/>
  <c r="A42" i="12"/>
  <c r="B42" i="12" s="1"/>
  <c r="A41" i="12"/>
  <c r="A40" i="12"/>
  <c r="A39" i="12"/>
  <c r="A38" i="12"/>
  <c r="A68" i="12" s="1"/>
  <c r="D68" i="12" s="1"/>
  <c r="A37" i="12"/>
  <c r="D37" i="12" s="1"/>
  <c r="A36" i="12"/>
  <c r="D36" i="12" s="1"/>
  <c r="A35" i="12"/>
  <c r="B35" i="12" s="1"/>
  <c r="A34" i="12"/>
  <c r="B34" i="12" s="1"/>
  <c r="A33" i="12"/>
  <c r="A32" i="12"/>
  <c r="D32" i="12" s="1"/>
  <c r="B5" i="12"/>
  <c r="B4" i="12"/>
  <c r="B3" i="12"/>
  <c r="B2" i="12"/>
  <c r="D31" i="12"/>
  <c r="J5" i="12"/>
  <c r="J4" i="12"/>
  <c r="D4" i="12"/>
  <c r="V3" i="12"/>
  <c r="U3" i="12"/>
  <c r="S3" i="12"/>
  <c r="R3" i="12"/>
  <c r="P3" i="12"/>
  <c r="K3" i="12"/>
  <c r="T3" i="12" s="1"/>
  <c r="J3" i="12"/>
  <c r="D3" i="12"/>
  <c r="V2" i="12"/>
  <c r="U2" i="12"/>
  <c r="S2" i="12"/>
  <c r="R2" i="12"/>
  <c r="P2" i="12"/>
  <c r="K2" i="12"/>
  <c r="T2" i="12" s="1"/>
  <c r="J2" i="12"/>
  <c r="D2" i="12"/>
  <c r="C2" i="12"/>
  <c r="K5" i="12"/>
  <c r="K4" i="12"/>
  <c r="A69" i="12" l="1"/>
  <c r="D39" i="12"/>
  <c r="A81" i="12"/>
  <c r="D51" i="12"/>
  <c r="B32" i="12"/>
  <c r="B44" i="12"/>
  <c r="B56" i="12"/>
  <c r="B68" i="12"/>
  <c r="B80" i="12"/>
  <c r="A70" i="12"/>
  <c r="D40" i="12"/>
  <c r="A71" i="12"/>
  <c r="D41" i="12"/>
  <c r="A83" i="12"/>
  <c r="D53" i="12"/>
  <c r="A74" i="12"/>
  <c r="A84" i="12"/>
  <c r="A85" i="12"/>
  <c r="B36" i="12"/>
  <c r="B48" i="12"/>
  <c r="B60" i="12"/>
  <c r="B72" i="12"/>
  <c r="A86" i="12"/>
  <c r="B37" i="12"/>
  <c r="B49" i="12"/>
  <c r="B61" i="12"/>
  <c r="B73" i="12"/>
  <c r="A82" i="12"/>
  <c r="D52" i="12"/>
  <c r="A63" i="12"/>
  <c r="D33" i="12"/>
  <c r="A75" i="12"/>
  <c r="D45" i="12"/>
  <c r="A87" i="12"/>
  <c r="D57" i="12"/>
  <c r="A98" i="12"/>
  <c r="B38" i="12"/>
  <c r="B50" i="12"/>
  <c r="B110" i="12"/>
  <c r="D38" i="12"/>
  <c r="D110" i="12"/>
  <c r="A64" i="12"/>
  <c r="D34" i="12"/>
  <c r="A76" i="12"/>
  <c r="D46" i="12"/>
  <c r="A88" i="12"/>
  <c r="D58" i="12"/>
  <c r="A170" i="12"/>
  <c r="D140" i="12"/>
  <c r="B39" i="12"/>
  <c r="B51" i="12"/>
  <c r="D42" i="12"/>
  <c r="A65" i="12"/>
  <c r="D35" i="12"/>
  <c r="A77" i="12"/>
  <c r="D47" i="12"/>
  <c r="A89" i="12"/>
  <c r="D59" i="12"/>
  <c r="B40" i="12"/>
  <c r="B52" i="12"/>
  <c r="D50" i="12"/>
  <c r="B41" i="12"/>
  <c r="B53" i="12"/>
  <c r="D54" i="12"/>
  <c r="A62" i="12"/>
  <c r="B43" i="12"/>
  <c r="B55" i="12"/>
  <c r="T4" i="12"/>
  <c r="T5" i="12"/>
  <c r="A200" i="12"/>
  <c r="A101" i="12"/>
  <c r="A115" i="12"/>
  <c r="A93" i="12"/>
  <c r="A105" i="12"/>
  <c r="A117" i="12"/>
  <c r="A94" i="12"/>
  <c r="A106" i="12"/>
  <c r="A118" i="12"/>
  <c r="A95" i="12"/>
  <c r="A107" i="12"/>
  <c r="A119" i="12"/>
  <c r="A67" i="12"/>
  <c r="A79" i="12"/>
  <c r="A91" i="12"/>
  <c r="A113" i="12"/>
  <c r="A99" i="12"/>
  <c r="A111" i="12"/>
  <c r="A103" i="12"/>
  <c r="A66" i="12"/>
  <c r="A78" i="12"/>
  <c r="A90" i="12"/>
  <c r="A102" i="12"/>
  <c r="A114" i="12"/>
  <c r="E2" i="12"/>
  <c r="C3" i="12"/>
  <c r="D66" i="12" l="1"/>
  <c r="B66" i="12"/>
  <c r="D67" i="12"/>
  <c r="B67" i="12"/>
  <c r="A230" i="12"/>
  <c r="D200" i="12"/>
  <c r="B200" i="12"/>
  <c r="B170" i="12"/>
  <c r="D170" i="12"/>
  <c r="A128" i="12"/>
  <c r="B98" i="12"/>
  <c r="D98" i="12"/>
  <c r="D71" i="12"/>
  <c r="B71" i="12"/>
  <c r="D107" i="12"/>
  <c r="B107" i="12"/>
  <c r="D88" i="12"/>
  <c r="B88" i="12"/>
  <c r="D87" i="12"/>
  <c r="B87" i="12"/>
  <c r="A100" i="12"/>
  <c r="D70" i="12"/>
  <c r="B70" i="12"/>
  <c r="D103" i="12"/>
  <c r="B103" i="12"/>
  <c r="D95" i="12"/>
  <c r="B95" i="12"/>
  <c r="D89" i="12"/>
  <c r="B89" i="12"/>
  <c r="D118" i="12"/>
  <c r="B118" i="12"/>
  <c r="D76" i="12"/>
  <c r="B76" i="12"/>
  <c r="D75" i="12"/>
  <c r="B75" i="12"/>
  <c r="D119" i="12"/>
  <c r="B119" i="12"/>
  <c r="D77" i="12"/>
  <c r="B77" i="12"/>
  <c r="A116" i="12"/>
  <c r="B86" i="12"/>
  <c r="D86" i="12"/>
  <c r="D111" i="12"/>
  <c r="B111" i="12"/>
  <c r="D94" i="12"/>
  <c r="B94" i="12"/>
  <c r="D64" i="12"/>
  <c r="B64" i="12"/>
  <c r="D63" i="12"/>
  <c r="B63" i="12"/>
  <c r="D85" i="12"/>
  <c r="B85" i="12"/>
  <c r="D106" i="12"/>
  <c r="B106" i="12"/>
  <c r="D99" i="12"/>
  <c r="B99" i="12"/>
  <c r="D117" i="12"/>
  <c r="B117" i="12"/>
  <c r="A92" i="12"/>
  <c r="C92" i="12" s="1"/>
  <c r="E92" i="12" s="1"/>
  <c r="X92" i="12" s="1"/>
  <c r="D62" i="12"/>
  <c r="B62" i="12"/>
  <c r="D65" i="12"/>
  <c r="B65" i="12"/>
  <c r="D84" i="12"/>
  <c r="B84" i="12"/>
  <c r="B114" i="12"/>
  <c r="D114" i="12"/>
  <c r="D113" i="12"/>
  <c r="B113" i="12"/>
  <c r="D105" i="12"/>
  <c r="B105" i="12"/>
  <c r="A112" i="12"/>
  <c r="D82" i="12"/>
  <c r="B82" i="12"/>
  <c r="A104" i="12"/>
  <c r="B74" i="12"/>
  <c r="D74" i="12"/>
  <c r="B102" i="12"/>
  <c r="D102" i="12"/>
  <c r="D93" i="12"/>
  <c r="B93" i="12"/>
  <c r="D81" i="12"/>
  <c r="B81" i="12"/>
  <c r="B90" i="12"/>
  <c r="D90" i="12"/>
  <c r="D91" i="12"/>
  <c r="B91" i="12"/>
  <c r="D115" i="12"/>
  <c r="B115" i="12"/>
  <c r="D83" i="12"/>
  <c r="B83" i="12"/>
  <c r="B78" i="12"/>
  <c r="D78" i="12"/>
  <c r="D79" i="12"/>
  <c r="B79" i="12"/>
  <c r="D101" i="12"/>
  <c r="B101" i="12"/>
  <c r="D69" i="12"/>
  <c r="B69" i="12"/>
  <c r="A129" i="12"/>
  <c r="A135" i="12"/>
  <c r="A145" i="12"/>
  <c r="A131" i="12"/>
  <c r="A121" i="12"/>
  <c r="A149" i="12"/>
  <c r="A123" i="12"/>
  <c r="A144" i="12"/>
  <c r="A148" i="12"/>
  <c r="A133" i="12"/>
  <c r="A132" i="12"/>
  <c r="A143" i="12"/>
  <c r="A120" i="12"/>
  <c r="A109" i="12"/>
  <c r="A137" i="12"/>
  <c r="A136" i="12"/>
  <c r="A108" i="12"/>
  <c r="A96" i="12"/>
  <c r="A124" i="12"/>
  <c r="A141" i="12"/>
  <c r="A97" i="12"/>
  <c r="A147" i="12"/>
  <c r="A125" i="12"/>
  <c r="C4" i="12"/>
  <c r="E3" i="12"/>
  <c r="C32" i="12"/>
  <c r="E32" i="12" s="1"/>
  <c r="X32" i="12" s="1"/>
  <c r="Y32" i="12" l="1"/>
  <c r="D123" i="12"/>
  <c r="B123" i="12"/>
  <c r="A158" i="12"/>
  <c r="D128" i="12"/>
  <c r="B128" i="12"/>
  <c r="D108" i="12"/>
  <c r="B108" i="12"/>
  <c r="D149" i="12"/>
  <c r="B149" i="12"/>
  <c r="D100" i="12"/>
  <c r="B100" i="12"/>
  <c r="A130" i="12"/>
  <c r="D136" i="12"/>
  <c r="B136" i="12"/>
  <c r="D137" i="12"/>
  <c r="B137" i="12"/>
  <c r="D121" i="12"/>
  <c r="B121" i="12"/>
  <c r="D144" i="12"/>
  <c r="B144" i="12"/>
  <c r="D125" i="12"/>
  <c r="B125" i="12"/>
  <c r="D109" i="12"/>
  <c r="B109" i="12"/>
  <c r="D131" i="12"/>
  <c r="B131" i="12"/>
  <c r="D120" i="12"/>
  <c r="B120" i="12"/>
  <c r="D145" i="12"/>
  <c r="B145" i="12"/>
  <c r="A260" i="12"/>
  <c r="B230" i="12"/>
  <c r="D230" i="12"/>
  <c r="D124" i="12"/>
  <c r="B124" i="12"/>
  <c r="D112" i="12"/>
  <c r="B112" i="12"/>
  <c r="A142" i="12"/>
  <c r="D147" i="12"/>
  <c r="B147" i="12"/>
  <c r="D143" i="12"/>
  <c r="B143" i="12"/>
  <c r="D135" i="12"/>
  <c r="B135" i="12"/>
  <c r="D116" i="12"/>
  <c r="A146" i="12"/>
  <c r="B116" i="12"/>
  <c r="D97" i="12"/>
  <c r="B97" i="12"/>
  <c r="D132" i="12"/>
  <c r="B132" i="12"/>
  <c r="D129" i="12"/>
  <c r="B129" i="12"/>
  <c r="D104" i="12"/>
  <c r="B104" i="12"/>
  <c r="A134" i="12"/>
  <c r="D92" i="12"/>
  <c r="Y92" i="12" s="1"/>
  <c r="B92" i="12"/>
  <c r="A122" i="12"/>
  <c r="D133" i="12"/>
  <c r="B133" i="12"/>
  <c r="D96" i="12"/>
  <c r="B96" i="12"/>
  <c r="D141" i="12"/>
  <c r="B141" i="12"/>
  <c r="D148" i="12"/>
  <c r="B148" i="12"/>
  <c r="A175" i="12"/>
  <c r="A179" i="12"/>
  <c r="A138" i="12"/>
  <c r="A150" i="12"/>
  <c r="A153" i="12"/>
  <c r="A177" i="12"/>
  <c r="A178" i="12"/>
  <c r="C93" i="12"/>
  <c r="E93" i="12" s="1"/>
  <c r="X93" i="12" s="1"/>
  <c r="A165" i="12"/>
  <c r="A154" i="12"/>
  <c r="A166" i="12"/>
  <c r="A151" i="12"/>
  <c r="A163" i="12"/>
  <c r="A161" i="12"/>
  <c r="A127" i="12"/>
  <c r="A167" i="12"/>
  <c r="A173" i="12"/>
  <c r="A171" i="12"/>
  <c r="A159" i="12"/>
  <c r="A155" i="12"/>
  <c r="A126" i="12"/>
  <c r="A139" i="12"/>
  <c r="A162" i="12"/>
  <c r="A174" i="12"/>
  <c r="E4" i="12"/>
  <c r="C5" i="12"/>
  <c r="E5" i="12" s="1"/>
  <c r="C33" i="12"/>
  <c r="E33" i="12" s="1"/>
  <c r="X33" i="12" s="1"/>
  <c r="Y93" i="12" l="1"/>
  <c r="Y33" i="12"/>
  <c r="D127" i="12"/>
  <c r="B127" i="12"/>
  <c r="D138" i="12"/>
  <c r="B138" i="12"/>
  <c r="D122" i="12"/>
  <c r="B122" i="12"/>
  <c r="A152" i="12"/>
  <c r="D161" i="12"/>
  <c r="B161" i="12"/>
  <c r="A176" i="12"/>
  <c r="B146" i="12"/>
  <c r="D146" i="12"/>
  <c r="B174" i="12"/>
  <c r="D174" i="12"/>
  <c r="D163" i="12"/>
  <c r="B163" i="12"/>
  <c r="D179" i="12"/>
  <c r="B179" i="12"/>
  <c r="D134" i="12"/>
  <c r="B134" i="12"/>
  <c r="A164" i="12"/>
  <c r="D139" i="12"/>
  <c r="B139" i="12"/>
  <c r="D166" i="12"/>
  <c r="B166" i="12"/>
  <c r="D175" i="12"/>
  <c r="B175" i="12"/>
  <c r="A290" i="12"/>
  <c r="D260" i="12"/>
  <c r="B260" i="12"/>
  <c r="B126" i="12"/>
  <c r="D126" i="12"/>
  <c r="D154" i="12"/>
  <c r="B154" i="12"/>
  <c r="D155" i="12"/>
  <c r="B155" i="12"/>
  <c r="D165" i="12"/>
  <c r="B165" i="12"/>
  <c r="D159" i="12"/>
  <c r="B159" i="12"/>
  <c r="D151" i="12"/>
  <c r="B151" i="12"/>
  <c r="D171" i="12"/>
  <c r="B171" i="12"/>
  <c r="D178" i="12"/>
  <c r="B178" i="12"/>
  <c r="B158" i="12"/>
  <c r="D158" i="12"/>
  <c r="A188" i="12"/>
  <c r="D177" i="12"/>
  <c r="B177" i="12"/>
  <c r="D142" i="12"/>
  <c r="B142" i="12"/>
  <c r="A172" i="12"/>
  <c r="B162" i="12"/>
  <c r="D162" i="12"/>
  <c r="D173" i="12"/>
  <c r="B173" i="12"/>
  <c r="D153" i="12"/>
  <c r="B153" i="12"/>
  <c r="D167" i="12"/>
  <c r="B167" i="12"/>
  <c r="B150" i="12"/>
  <c r="D150" i="12"/>
  <c r="D130" i="12"/>
  <c r="B130" i="12"/>
  <c r="A160" i="12"/>
  <c r="A184" i="12"/>
  <c r="A195" i="12"/>
  <c r="A192" i="12"/>
  <c r="A185" i="12"/>
  <c r="A209" i="12"/>
  <c r="A189" i="12"/>
  <c r="A193" i="12"/>
  <c r="A180" i="12"/>
  <c r="C94" i="12"/>
  <c r="E94" i="12" s="1"/>
  <c r="X94" i="12" s="1"/>
  <c r="A203" i="12"/>
  <c r="A197" i="12"/>
  <c r="A201" i="12"/>
  <c r="A181" i="12"/>
  <c r="A168" i="12"/>
  <c r="A183" i="12"/>
  <c r="A169" i="12"/>
  <c r="A157" i="12"/>
  <c r="A208" i="12"/>
  <c r="A205" i="12"/>
  <c r="A196" i="12"/>
  <c r="A156" i="12"/>
  <c r="A207" i="12"/>
  <c r="A204" i="12"/>
  <c r="A191" i="12"/>
  <c r="C6" i="12"/>
  <c r="C34" i="12"/>
  <c r="E34" i="12" s="1"/>
  <c r="X34" i="12" s="1"/>
  <c r="Y94" i="12" l="1"/>
  <c r="Y34" i="12"/>
  <c r="A235" i="12"/>
  <c r="D205" i="12"/>
  <c r="B205" i="12"/>
  <c r="A223" i="12"/>
  <c r="D193" i="12"/>
  <c r="B193" i="12"/>
  <c r="D157" i="12"/>
  <c r="B157" i="12"/>
  <c r="A239" i="12"/>
  <c r="D209" i="12"/>
  <c r="B209" i="12"/>
  <c r="D176" i="12"/>
  <c r="B176" i="12"/>
  <c r="A206" i="12"/>
  <c r="A238" i="12"/>
  <c r="D208" i="12"/>
  <c r="B208" i="12"/>
  <c r="D169" i="12"/>
  <c r="B169" i="12"/>
  <c r="A215" i="12"/>
  <c r="D185" i="12"/>
  <c r="B185" i="12"/>
  <c r="D164" i="12"/>
  <c r="B164" i="12"/>
  <c r="A194" i="12"/>
  <c r="A213" i="12"/>
  <c r="D183" i="12"/>
  <c r="B183" i="12"/>
  <c r="A222" i="12"/>
  <c r="D192" i="12"/>
  <c r="B192" i="12"/>
  <c r="D168" i="12"/>
  <c r="B168" i="12"/>
  <c r="A225" i="12"/>
  <c r="D195" i="12"/>
  <c r="B195" i="12"/>
  <c r="D160" i="12"/>
  <c r="B160" i="12"/>
  <c r="A190" i="12"/>
  <c r="D152" i="12"/>
  <c r="B152" i="12"/>
  <c r="A182" i="12"/>
  <c r="A214" i="12"/>
  <c r="D184" i="12"/>
  <c r="B184" i="12"/>
  <c r="D172" i="12"/>
  <c r="B172" i="12"/>
  <c r="A202" i="12"/>
  <c r="D181" i="12"/>
  <c r="B181" i="12"/>
  <c r="A221" i="12"/>
  <c r="D191" i="12"/>
  <c r="B191" i="12"/>
  <c r="A231" i="12"/>
  <c r="D201" i="12"/>
  <c r="B201" i="12"/>
  <c r="A234" i="12"/>
  <c r="D204" i="12"/>
  <c r="B204" i="12"/>
  <c r="A227" i="12"/>
  <c r="D197" i="12"/>
  <c r="B197" i="12"/>
  <c r="A320" i="12"/>
  <c r="B290" i="12"/>
  <c r="D290" i="12"/>
  <c r="A237" i="12"/>
  <c r="D207" i="12"/>
  <c r="B207" i="12"/>
  <c r="A233" i="12"/>
  <c r="D203" i="12"/>
  <c r="B203" i="12"/>
  <c r="D156" i="12"/>
  <c r="B156" i="12"/>
  <c r="A219" i="12"/>
  <c r="D189" i="12"/>
  <c r="B189" i="12"/>
  <c r="A226" i="12"/>
  <c r="D196" i="12"/>
  <c r="B196" i="12"/>
  <c r="D180" i="12"/>
  <c r="B180" i="12"/>
  <c r="A218" i="12"/>
  <c r="D188" i="12"/>
  <c r="B188" i="12"/>
  <c r="C7" i="12"/>
  <c r="E7" i="12" s="1"/>
  <c r="X7" i="12" s="1"/>
  <c r="E6" i="12"/>
  <c r="X6" i="12" s="1"/>
  <c r="A210" i="12"/>
  <c r="A187" i="12"/>
  <c r="A198" i="12"/>
  <c r="A211" i="12"/>
  <c r="C95" i="12"/>
  <c r="E95" i="12" s="1"/>
  <c r="X95" i="12" s="1"/>
  <c r="A186" i="12"/>
  <c r="A199" i="12"/>
  <c r="C62" i="12"/>
  <c r="E62" i="12" s="1"/>
  <c r="X62" i="12" s="1"/>
  <c r="C35" i="12"/>
  <c r="E35" i="12" s="1"/>
  <c r="X35" i="12" s="1"/>
  <c r="Y95" i="12" l="1"/>
  <c r="Y6" i="12"/>
  <c r="Y7" i="12"/>
  <c r="Y35" i="12"/>
  <c r="Y62" i="12"/>
  <c r="A257" i="12"/>
  <c r="D227" i="12"/>
  <c r="B227" i="12"/>
  <c r="A232" i="12"/>
  <c r="D202" i="12"/>
  <c r="B202" i="12"/>
  <c r="A248" i="12"/>
  <c r="B218" i="12"/>
  <c r="D218" i="12"/>
  <c r="A255" i="12"/>
  <c r="D225" i="12"/>
  <c r="B225" i="12"/>
  <c r="A263" i="12"/>
  <c r="D233" i="12"/>
  <c r="B233" i="12"/>
  <c r="A264" i="12"/>
  <c r="B234" i="12"/>
  <c r="D234" i="12"/>
  <c r="A269" i="12"/>
  <c r="D239" i="12"/>
  <c r="B239" i="12"/>
  <c r="A245" i="12"/>
  <c r="D215" i="12"/>
  <c r="B215" i="12"/>
  <c r="A244" i="12"/>
  <c r="D214" i="12"/>
  <c r="B214" i="12"/>
  <c r="A229" i="12"/>
  <c r="D199" i="12"/>
  <c r="B199" i="12"/>
  <c r="A216" i="12"/>
  <c r="B186" i="12"/>
  <c r="D186" i="12"/>
  <c r="A267" i="12"/>
  <c r="D237" i="12"/>
  <c r="B237" i="12"/>
  <c r="A261" i="12"/>
  <c r="D231" i="12"/>
  <c r="B231" i="12"/>
  <c r="A212" i="12"/>
  <c r="C182" i="12"/>
  <c r="D182" i="12"/>
  <c r="B182" i="12"/>
  <c r="A256" i="12"/>
  <c r="D226" i="12"/>
  <c r="B226" i="12"/>
  <c r="A252" i="12"/>
  <c r="B222" i="12"/>
  <c r="D222" i="12"/>
  <c r="A241" i="12"/>
  <c r="D211" i="12"/>
  <c r="B211" i="12"/>
  <c r="A253" i="12"/>
  <c r="D223" i="12"/>
  <c r="B223" i="12"/>
  <c r="A228" i="12"/>
  <c r="B198" i="12"/>
  <c r="D198" i="12"/>
  <c r="A350" i="12"/>
  <c r="D320" i="12"/>
  <c r="B320" i="12"/>
  <c r="A251" i="12"/>
  <c r="D221" i="12"/>
  <c r="B221" i="12"/>
  <c r="A220" i="12"/>
  <c r="D190" i="12"/>
  <c r="B190" i="12"/>
  <c r="A268" i="12"/>
  <c r="D238" i="12"/>
  <c r="B238" i="12"/>
  <c r="A249" i="12"/>
  <c r="D219" i="12"/>
  <c r="B219" i="12"/>
  <c r="A243" i="12"/>
  <c r="D213" i="12"/>
  <c r="B213" i="12"/>
  <c r="A236" i="12"/>
  <c r="D206" i="12"/>
  <c r="B206" i="12"/>
  <c r="A217" i="12"/>
  <c r="D187" i="12"/>
  <c r="B187" i="12"/>
  <c r="A240" i="12"/>
  <c r="D210" i="12"/>
  <c r="B210" i="12"/>
  <c r="A224" i="12"/>
  <c r="D194" i="12"/>
  <c r="B194" i="12"/>
  <c r="A265" i="12"/>
  <c r="D235" i="12"/>
  <c r="B235" i="12"/>
  <c r="C8" i="12"/>
  <c r="E8" i="12" s="1"/>
  <c r="X8" i="12" s="1"/>
  <c r="C96" i="12"/>
  <c r="E96" i="12" s="1"/>
  <c r="X96" i="12" s="1"/>
  <c r="C36" i="12"/>
  <c r="E36" i="12" s="1"/>
  <c r="X36" i="12" s="1"/>
  <c r="C63" i="12"/>
  <c r="E63" i="12" s="1"/>
  <c r="X63" i="12" s="1"/>
  <c r="Y63" i="12" l="1"/>
  <c r="Y96" i="12"/>
  <c r="Y8" i="12"/>
  <c r="Y36" i="12"/>
  <c r="A298" i="12"/>
  <c r="D268" i="12"/>
  <c r="B268" i="12"/>
  <c r="A258" i="12"/>
  <c r="D228" i="12"/>
  <c r="B228" i="12"/>
  <c r="A286" i="12"/>
  <c r="D256" i="12"/>
  <c r="B256" i="12"/>
  <c r="A275" i="12"/>
  <c r="D245" i="12"/>
  <c r="B245" i="12"/>
  <c r="A285" i="12"/>
  <c r="D255" i="12"/>
  <c r="B255" i="12"/>
  <c r="A246" i="12"/>
  <c r="D216" i="12"/>
  <c r="B216" i="12"/>
  <c r="A295" i="12"/>
  <c r="D265" i="12"/>
  <c r="B265" i="12"/>
  <c r="A266" i="12"/>
  <c r="D236" i="12"/>
  <c r="B236" i="12"/>
  <c r="A250" i="12"/>
  <c r="D220" i="12"/>
  <c r="B220" i="12"/>
  <c r="A283" i="12"/>
  <c r="D253" i="12"/>
  <c r="B253" i="12"/>
  <c r="C183" i="12"/>
  <c r="E182" i="12"/>
  <c r="X182" i="12" s="1"/>
  <c r="A299" i="12"/>
  <c r="D269" i="12"/>
  <c r="B269" i="12"/>
  <c r="A278" i="12"/>
  <c r="D248" i="12"/>
  <c r="B248" i="12"/>
  <c r="A247" i="12"/>
  <c r="D217" i="12"/>
  <c r="B217" i="12"/>
  <c r="A242" i="12"/>
  <c r="C212" i="12"/>
  <c r="D212" i="12"/>
  <c r="B212" i="12"/>
  <c r="A259" i="12"/>
  <c r="D229" i="12"/>
  <c r="B229" i="12"/>
  <c r="A254" i="12"/>
  <c r="D224" i="12"/>
  <c r="B224" i="12"/>
  <c r="A273" i="12"/>
  <c r="D243" i="12"/>
  <c r="B243" i="12"/>
  <c r="A281" i="12"/>
  <c r="D251" i="12"/>
  <c r="B251" i="12"/>
  <c r="A271" i="12"/>
  <c r="D241" i="12"/>
  <c r="B241" i="12"/>
  <c r="A294" i="12"/>
  <c r="D264" i="12"/>
  <c r="B264" i="12"/>
  <c r="A262" i="12"/>
  <c r="D232" i="12"/>
  <c r="B232" i="12"/>
  <c r="A297" i="12"/>
  <c r="D267" i="12"/>
  <c r="B267" i="12"/>
  <c r="A291" i="12"/>
  <c r="D261" i="12"/>
  <c r="B261" i="12"/>
  <c r="A270" i="12"/>
  <c r="D240" i="12"/>
  <c r="B240" i="12"/>
  <c r="A274" i="12"/>
  <c r="D244" i="12"/>
  <c r="B244" i="12"/>
  <c r="A279" i="12"/>
  <c r="D249" i="12"/>
  <c r="B249" i="12"/>
  <c r="A380" i="12"/>
  <c r="D350" i="12"/>
  <c r="B350" i="12"/>
  <c r="A282" i="12"/>
  <c r="D252" i="12"/>
  <c r="B252" i="12"/>
  <c r="A293" i="12"/>
  <c r="D263" i="12"/>
  <c r="B263" i="12"/>
  <c r="A287" i="12"/>
  <c r="D257" i="12"/>
  <c r="B257" i="12"/>
  <c r="C9" i="12"/>
  <c r="E9" i="12" s="1"/>
  <c r="X9" i="12" s="1"/>
  <c r="C97" i="12"/>
  <c r="E97" i="12" s="1"/>
  <c r="X97" i="12" s="1"/>
  <c r="C37" i="12"/>
  <c r="C122" i="12"/>
  <c r="E122" i="12" s="1"/>
  <c r="X122" i="12" s="1"/>
  <c r="C64" i="12"/>
  <c r="Y122" i="12" l="1"/>
  <c r="Y97" i="12"/>
  <c r="Y9" i="12"/>
  <c r="Y182" i="12"/>
  <c r="A296" i="12"/>
  <c r="D266" i="12"/>
  <c r="B266" i="12"/>
  <c r="A323" i="12"/>
  <c r="D293" i="12"/>
  <c r="B293" i="12"/>
  <c r="A272" i="12"/>
  <c r="B242" i="12"/>
  <c r="D242" i="12"/>
  <c r="C242" i="12"/>
  <c r="A305" i="12"/>
  <c r="D275" i="12"/>
  <c r="B275" i="12"/>
  <c r="A304" i="12"/>
  <c r="D274" i="12"/>
  <c r="B274" i="12"/>
  <c r="A292" i="12"/>
  <c r="D262" i="12"/>
  <c r="B262" i="12"/>
  <c r="C184" i="12"/>
  <c r="E183" i="12"/>
  <c r="X183" i="12" s="1"/>
  <c r="A325" i="12"/>
  <c r="D295" i="12"/>
  <c r="B295" i="12"/>
  <c r="A311" i="12"/>
  <c r="D281" i="12"/>
  <c r="B281" i="12"/>
  <c r="A303" i="12"/>
  <c r="D273" i="12"/>
  <c r="B273" i="12"/>
  <c r="A312" i="12"/>
  <c r="D282" i="12"/>
  <c r="B282" i="12"/>
  <c r="A316" i="12"/>
  <c r="D286" i="12"/>
  <c r="B286" i="12"/>
  <c r="A329" i="12"/>
  <c r="D299" i="12"/>
  <c r="B299" i="12"/>
  <c r="A300" i="12"/>
  <c r="B270" i="12"/>
  <c r="D270" i="12"/>
  <c r="A324" i="12"/>
  <c r="B294" i="12"/>
  <c r="D294" i="12"/>
  <c r="A313" i="12"/>
  <c r="D283" i="12"/>
  <c r="B283" i="12"/>
  <c r="A327" i="12"/>
  <c r="D297" i="12"/>
  <c r="B297" i="12"/>
  <c r="A284" i="12"/>
  <c r="D254" i="12"/>
  <c r="B254" i="12"/>
  <c r="A277" i="12"/>
  <c r="D247" i="12"/>
  <c r="B247" i="12"/>
  <c r="A276" i="12"/>
  <c r="B246" i="12"/>
  <c r="D246" i="12"/>
  <c r="E212" i="12"/>
  <c r="X212" i="12" s="1"/>
  <c r="C213" i="12"/>
  <c r="A410" i="12"/>
  <c r="D380" i="12"/>
  <c r="B380" i="12"/>
  <c r="A288" i="12"/>
  <c r="B258" i="12"/>
  <c r="D258" i="12"/>
  <c r="A321" i="12"/>
  <c r="D291" i="12"/>
  <c r="B291" i="12"/>
  <c r="A301" i="12"/>
  <c r="D271" i="12"/>
  <c r="B271" i="12"/>
  <c r="A280" i="12"/>
  <c r="D250" i="12"/>
  <c r="B250" i="12"/>
  <c r="A289" i="12"/>
  <c r="D259" i="12"/>
  <c r="B259" i="12"/>
  <c r="A308" i="12"/>
  <c r="D278" i="12"/>
  <c r="B278" i="12"/>
  <c r="A315" i="12"/>
  <c r="D285" i="12"/>
  <c r="B285" i="12"/>
  <c r="A317" i="12"/>
  <c r="D287" i="12"/>
  <c r="B287" i="12"/>
  <c r="A309" i="12"/>
  <c r="D279" i="12"/>
  <c r="B279" i="12"/>
  <c r="A328" i="12"/>
  <c r="D298" i="12"/>
  <c r="B298" i="12"/>
  <c r="C10" i="12"/>
  <c r="E10" i="12" s="1"/>
  <c r="X10" i="12" s="1"/>
  <c r="C65" i="12"/>
  <c r="E65" i="12" s="1"/>
  <c r="X65" i="12" s="1"/>
  <c r="E64" i="12"/>
  <c r="X64" i="12" s="1"/>
  <c r="C38" i="12"/>
  <c r="E38" i="12" s="1"/>
  <c r="X38" i="12" s="1"/>
  <c r="E37" i="12"/>
  <c r="X37" i="12" s="1"/>
  <c r="C98" i="12"/>
  <c r="E98" i="12" s="1"/>
  <c r="X98" i="12" s="1"/>
  <c r="C123" i="12"/>
  <c r="E123" i="12" s="1"/>
  <c r="X123" i="12" s="1"/>
  <c r="Y38" i="12" l="1"/>
  <c r="Y64" i="12"/>
  <c r="Y65" i="12"/>
  <c r="Y212" i="12"/>
  <c r="Y10" i="12"/>
  <c r="Y37" i="12"/>
  <c r="Y183" i="12"/>
  <c r="Y123" i="12"/>
  <c r="Y98" i="12"/>
  <c r="C11" i="12"/>
  <c r="E11" i="12" s="1"/>
  <c r="X11" i="12" s="1"/>
  <c r="A335" i="12"/>
  <c r="D305" i="12"/>
  <c r="B305" i="12"/>
  <c r="A347" i="12"/>
  <c r="D317" i="12"/>
  <c r="B317" i="12"/>
  <c r="A307" i="12"/>
  <c r="D277" i="12"/>
  <c r="B277" i="12"/>
  <c r="A310" i="12"/>
  <c r="D280" i="12"/>
  <c r="B280" i="12"/>
  <c r="A440" i="12"/>
  <c r="D410" i="12"/>
  <c r="B410" i="12"/>
  <c r="A318" i="12"/>
  <c r="D288" i="12"/>
  <c r="B288" i="12"/>
  <c r="A354" i="12"/>
  <c r="D324" i="12"/>
  <c r="B324" i="12"/>
  <c r="E213" i="12"/>
  <c r="X213" i="12" s="1"/>
  <c r="C214" i="12"/>
  <c r="A355" i="12"/>
  <c r="D325" i="12"/>
  <c r="B325" i="12"/>
  <c r="A345" i="12"/>
  <c r="D315" i="12"/>
  <c r="B315" i="12"/>
  <c r="A314" i="12"/>
  <c r="D284" i="12"/>
  <c r="B284" i="12"/>
  <c r="A330" i="12"/>
  <c r="D300" i="12"/>
  <c r="B300" i="12"/>
  <c r="A322" i="12"/>
  <c r="D292" i="12"/>
  <c r="B292" i="12"/>
  <c r="A302" i="12"/>
  <c r="C272" i="12"/>
  <c r="D272" i="12"/>
  <c r="B272" i="12"/>
  <c r="A331" i="12"/>
  <c r="D301" i="12"/>
  <c r="B301" i="12"/>
  <c r="A333" i="12"/>
  <c r="D303" i="12"/>
  <c r="B303" i="12"/>
  <c r="C185" i="12"/>
  <c r="E184" i="12"/>
  <c r="X184" i="12" s="1"/>
  <c r="A358" i="12"/>
  <c r="D328" i="12"/>
  <c r="B328" i="12"/>
  <c r="A357" i="12"/>
  <c r="D327" i="12"/>
  <c r="B327" i="12"/>
  <c r="A359" i="12"/>
  <c r="D329" i="12"/>
  <c r="B329" i="12"/>
  <c r="A353" i="12"/>
  <c r="D323" i="12"/>
  <c r="B323" i="12"/>
  <c r="A319" i="12"/>
  <c r="D289" i="12"/>
  <c r="B289" i="12"/>
  <c r="A338" i="12"/>
  <c r="D308" i="12"/>
  <c r="B308" i="12"/>
  <c r="A351" i="12"/>
  <c r="D321" i="12"/>
  <c r="B321" i="12"/>
  <c r="A306" i="12"/>
  <c r="D276" i="12"/>
  <c r="B276" i="12"/>
  <c r="A341" i="12"/>
  <c r="D311" i="12"/>
  <c r="B311" i="12"/>
  <c r="A334" i="12"/>
  <c r="D304" i="12"/>
  <c r="B304" i="12"/>
  <c r="A342" i="12"/>
  <c r="D312" i="12"/>
  <c r="B312" i="12"/>
  <c r="E242" i="12"/>
  <c r="X242" i="12" s="1"/>
  <c r="C243" i="12"/>
  <c r="A339" i="12"/>
  <c r="D309" i="12"/>
  <c r="B309" i="12"/>
  <c r="A343" i="12"/>
  <c r="D313" i="12"/>
  <c r="B313" i="12"/>
  <c r="A346" i="12"/>
  <c r="D316" i="12"/>
  <c r="B316" i="12"/>
  <c r="A326" i="12"/>
  <c r="D296" i="12"/>
  <c r="B296" i="12"/>
  <c r="C66" i="12"/>
  <c r="E66" i="12" s="1"/>
  <c r="X66" i="12" s="1"/>
  <c r="C39" i="12"/>
  <c r="E39" i="12" s="1"/>
  <c r="X39" i="12" s="1"/>
  <c r="C99" i="12"/>
  <c r="E99" i="12" s="1"/>
  <c r="X99" i="12" s="1"/>
  <c r="C124" i="12"/>
  <c r="E124" i="12" s="1"/>
  <c r="X124" i="12" s="1"/>
  <c r="C12" i="12" l="1"/>
  <c r="E12" i="12" s="1"/>
  <c r="Y99" i="12"/>
  <c r="Y66" i="12"/>
  <c r="Y184" i="12"/>
  <c r="Y242" i="12"/>
  <c r="Y11" i="12"/>
  <c r="Y213" i="12"/>
  <c r="Y39" i="12"/>
  <c r="Y124" i="12"/>
  <c r="A368" i="12"/>
  <c r="D338" i="12"/>
  <c r="B338" i="12"/>
  <c r="A387" i="12"/>
  <c r="D357" i="12"/>
  <c r="B357" i="12"/>
  <c r="A361" i="12"/>
  <c r="D331" i="12"/>
  <c r="B331" i="12"/>
  <c r="A369" i="12"/>
  <c r="D339" i="12"/>
  <c r="B339" i="12"/>
  <c r="A371" i="12"/>
  <c r="D341" i="12"/>
  <c r="B341" i="12"/>
  <c r="A384" i="12"/>
  <c r="D354" i="12"/>
  <c r="B354" i="12"/>
  <c r="E243" i="12"/>
  <c r="X243" i="12" s="1"/>
  <c r="C244" i="12"/>
  <c r="A344" i="12"/>
  <c r="B314" i="12"/>
  <c r="D314" i="12"/>
  <c r="A337" i="12"/>
  <c r="D307" i="12"/>
  <c r="B307" i="12"/>
  <c r="A360" i="12"/>
  <c r="B330" i="12"/>
  <c r="D330" i="12"/>
  <c r="A356" i="12"/>
  <c r="D326" i="12"/>
  <c r="B326" i="12"/>
  <c r="A349" i="12"/>
  <c r="D319" i="12"/>
  <c r="B319" i="12"/>
  <c r="A388" i="12"/>
  <c r="D358" i="12"/>
  <c r="B358" i="12"/>
  <c r="E272" i="12"/>
  <c r="X272" i="12" s="1"/>
  <c r="C273" i="12"/>
  <c r="A348" i="12"/>
  <c r="B318" i="12"/>
  <c r="D318" i="12"/>
  <c r="A336" i="12"/>
  <c r="B306" i="12"/>
  <c r="D306" i="12"/>
  <c r="C186" i="12"/>
  <c r="E185" i="12"/>
  <c r="X185" i="12" s="1"/>
  <c r="A332" i="12"/>
  <c r="C302" i="12"/>
  <c r="B302" i="12"/>
  <c r="D302" i="12"/>
  <c r="A375" i="12"/>
  <c r="D345" i="12"/>
  <c r="B345" i="12"/>
  <c r="A377" i="12"/>
  <c r="D347" i="12"/>
  <c r="B347" i="12"/>
  <c r="A376" i="12"/>
  <c r="D346" i="12"/>
  <c r="B346" i="12"/>
  <c r="A372" i="12"/>
  <c r="B342" i="12"/>
  <c r="D342" i="12"/>
  <c r="A383" i="12"/>
  <c r="D353" i="12"/>
  <c r="B353" i="12"/>
  <c r="A364" i="12"/>
  <c r="D334" i="12"/>
  <c r="B334" i="12"/>
  <c r="A470" i="12"/>
  <c r="D440" i="12"/>
  <c r="B440" i="12"/>
  <c r="A340" i="12"/>
  <c r="D310" i="12"/>
  <c r="B310" i="12"/>
  <c r="A381" i="12"/>
  <c r="D351" i="12"/>
  <c r="B351" i="12"/>
  <c r="A352" i="12"/>
  <c r="D322" i="12"/>
  <c r="B322" i="12"/>
  <c r="A385" i="12"/>
  <c r="D355" i="12"/>
  <c r="B355" i="12"/>
  <c r="A373" i="12"/>
  <c r="D343" i="12"/>
  <c r="B343" i="12"/>
  <c r="A389" i="12"/>
  <c r="D359" i="12"/>
  <c r="B359" i="12"/>
  <c r="A363" i="12"/>
  <c r="D333" i="12"/>
  <c r="B333" i="12"/>
  <c r="E214" i="12"/>
  <c r="X214" i="12" s="1"/>
  <c r="C215" i="12"/>
  <c r="A365" i="12"/>
  <c r="D335" i="12"/>
  <c r="B335" i="12"/>
  <c r="C40" i="12"/>
  <c r="E40" i="12" s="1"/>
  <c r="X40" i="12" s="1"/>
  <c r="C67" i="12"/>
  <c r="E67" i="12" s="1"/>
  <c r="X67" i="12" s="1"/>
  <c r="C100" i="12"/>
  <c r="E100" i="12" s="1"/>
  <c r="X100" i="12" s="1"/>
  <c r="C13" i="12"/>
  <c r="E13" i="12" s="1"/>
  <c r="X13" i="12" s="1"/>
  <c r="C125" i="12"/>
  <c r="E125" i="12" s="1"/>
  <c r="X125" i="12" s="1"/>
  <c r="X12" i="12" l="1"/>
  <c r="Y12" i="12" s="1"/>
  <c r="Y40" i="12"/>
  <c r="Y272" i="12"/>
  <c r="Y67" i="12"/>
  <c r="Y185" i="12"/>
  <c r="Y214" i="12"/>
  <c r="Y100" i="12"/>
  <c r="Y125" i="12"/>
  <c r="Y13" i="12"/>
  <c r="Y243" i="12"/>
  <c r="A395" i="12"/>
  <c r="D365" i="12"/>
  <c r="B365" i="12"/>
  <c r="A403" i="12"/>
  <c r="D373" i="12"/>
  <c r="B373" i="12"/>
  <c r="A413" i="12"/>
  <c r="D383" i="12"/>
  <c r="B383" i="12"/>
  <c r="A405" i="12"/>
  <c r="D375" i="12"/>
  <c r="B375" i="12"/>
  <c r="A386" i="12"/>
  <c r="D356" i="12"/>
  <c r="B356" i="12"/>
  <c r="A366" i="12"/>
  <c r="D336" i="12"/>
  <c r="B336" i="12"/>
  <c r="E215" i="12"/>
  <c r="X215" i="12" s="1"/>
  <c r="C216" i="12"/>
  <c r="A378" i="12"/>
  <c r="D348" i="12"/>
  <c r="B348" i="12"/>
  <c r="A391" i="12"/>
  <c r="D361" i="12"/>
  <c r="B361" i="12"/>
  <c r="A370" i="12"/>
  <c r="D340" i="12"/>
  <c r="B340" i="12"/>
  <c r="E273" i="12"/>
  <c r="X273" i="12" s="1"/>
  <c r="C274" i="12"/>
  <c r="A415" i="12"/>
  <c r="D385" i="12"/>
  <c r="B385" i="12"/>
  <c r="A402" i="12"/>
  <c r="D372" i="12"/>
  <c r="B372" i="12"/>
  <c r="E302" i="12"/>
  <c r="X302" i="12" s="1"/>
  <c r="C303" i="12"/>
  <c r="A390" i="12"/>
  <c r="D360" i="12"/>
  <c r="B360" i="12"/>
  <c r="A414" i="12"/>
  <c r="D384" i="12"/>
  <c r="B384" i="12"/>
  <c r="A362" i="12"/>
  <c r="D332" i="12"/>
  <c r="C332" i="12"/>
  <c r="B332" i="12"/>
  <c r="A417" i="12"/>
  <c r="D387" i="12"/>
  <c r="B387" i="12"/>
  <c r="E244" i="12"/>
  <c r="X244" i="12" s="1"/>
  <c r="C245" i="12"/>
  <c r="A500" i="12"/>
  <c r="D470" i="12"/>
  <c r="B470" i="12"/>
  <c r="A393" i="12"/>
  <c r="D363" i="12"/>
  <c r="B363" i="12"/>
  <c r="A382" i="12"/>
  <c r="D352" i="12"/>
  <c r="B352" i="12"/>
  <c r="A406" i="12"/>
  <c r="D376" i="12"/>
  <c r="B376" i="12"/>
  <c r="C187" i="12"/>
  <c r="E186" i="12"/>
  <c r="X186" i="12" s="1"/>
  <c r="A418" i="12"/>
  <c r="D388" i="12"/>
  <c r="B388" i="12"/>
  <c r="A401" i="12"/>
  <c r="D371" i="12"/>
  <c r="B371" i="12"/>
  <c r="A374" i="12"/>
  <c r="D344" i="12"/>
  <c r="B344" i="12"/>
  <c r="A367" i="12"/>
  <c r="D337" i="12"/>
  <c r="B337" i="12"/>
  <c r="A399" i="12"/>
  <c r="D369" i="12"/>
  <c r="B369" i="12"/>
  <c r="A398" i="12"/>
  <c r="D368" i="12"/>
  <c r="B368" i="12"/>
  <c r="A419" i="12"/>
  <c r="D389" i="12"/>
  <c r="B389" i="12"/>
  <c r="A411" i="12"/>
  <c r="D381" i="12"/>
  <c r="B381" i="12"/>
  <c r="A394" i="12"/>
  <c r="D364" i="12"/>
  <c r="B364" i="12"/>
  <c r="A407" i="12"/>
  <c r="D377" i="12"/>
  <c r="B377" i="12"/>
  <c r="A379" i="12"/>
  <c r="D349" i="12"/>
  <c r="B349" i="12"/>
  <c r="C68" i="12"/>
  <c r="E68" i="12" s="1"/>
  <c r="X68" i="12" s="1"/>
  <c r="C41" i="12"/>
  <c r="E41" i="12" s="1"/>
  <c r="X41" i="12" s="1"/>
  <c r="C101" i="12"/>
  <c r="E101" i="12" s="1"/>
  <c r="X101" i="12" s="1"/>
  <c r="C14" i="12"/>
  <c r="E14" i="12" s="1"/>
  <c r="X14" i="12" s="1"/>
  <c r="C126" i="12"/>
  <c r="E126" i="12" s="1"/>
  <c r="X126" i="12" s="1"/>
  <c r="Y302" i="12" l="1"/>
  <c r="Y273" i="12"/>
  <c r="Y126" i="12"/>
  <c r="Y14" i="12"/>
  <c r="Y68" i="12"/>
  <c r="Y244" i="12"/>
  <c r="Y186" i="12"/>
  <c r="Y101" i="12"/>
  <c r="Y41" i="12"/>
  <c r="Y215" i="12"/>
  <c r="A445" i="12"/>
  <c r="D415" i="12"/>
  <c r="B415" i="12"/>
  <c r="A437" i="12"/>
  <c r="D407" i="12"/>
  <c r="B407" i="12"/>
  <c r="E245" i="12"/>
  <c r="X245" i="12" s="1"/>
  <c r="C246" i="12"/>
  <c r="C188" i="12"/>
  <c r="E187" i="12"/>
  <c r="X187" i="12" s="1"/>
  <c r="E274" i="12"/>
  <c r="X274" i="12" s="1"/>
  <c r="C275" i="12"/>
  <c r="A404" i="12"/>
  <c r="B374" i="12"/>
  <c r="D374" i="12"/>
  <c r="A436" i="12"/>
  <c r="D406" i="12"/>
  <c r="B406" i="12"/>
  <c r="A443" i="12"/>
  <c r="D413" i="12"/>
  <c r="B413" i="12"/>
  <c r="A444" i="12"/>
  <c r="B414" i="12"/>
  <c r="D414" i="12"/>
  <c r="A428" i="12"/>
  <c r="D398" i="12"/>
  <c r="B398" i="12"/>
  <c r="A420" i="12"/>
  <c r="B390" i="12"/>
  <c r="D390" i="12"/>
  <c r="A435" i="12"/>
  <c r="D405" i="12"/>
  <c r="B405" i="12"/>
  <c r="A530" i="12"/>
  <c r="D500" i="12"/>
  <c r="B500" i="12"/>
  <c r="E303" i="12"/>
  <c r="X303" i="12" s="1"/>
  <c r="C304" i="12"/>
  <c r="A397" i="12"/>
  <c r="D367" i="12"/>
  <c r="B367" i="12"/>
  <c r="A424" i="12"/>
  <c r="D394" i="12"/>
  <c r="B394" i="12"/>
  <c r="A412" i="12"/>
  <c r="D382" i="12"/>
  <c r="B382" i="12"/>
  <c r="A447" i="12"/>
  <c r="D417" i="12"/>
  <c r="B417" i="12"/>
  <c r="A400" i="12"/>
  <c r="D370" i="12"/>
  <c r="B370" i="12"/>
  <c r="A396" i="12"/>
  <c r="B366" i="12"/>
  <c r="D366" i="12"/>
  <c r="A433" i="12"/>
  <c r="D403" i="12"/>
  <c r="B403" i="12"/>
  <c r="A431" i="12"/>
  <c r="D401" i="12"/>
  <c r="B401" i="12"/>
  <c r="A429" i="12"/>
  <c r="D399" i="12"/>
  <c r="B399" i="12"/>
  <c r="E332" i="12"/>
  <c r="X332" i="12" s="1"/>
  <c r="C333" i="12"/>
  <c r="A441" i="12"/>
  <c r="D411" i="12"/>
  <c r="B411" i="12"/>
  <c r="A432" i="12"/>
  <c r="B402" i="12"/>
  <c r="D402" i="12"/>
  <c r="A421" i="12"/>
  <c r="D391" i="12"/>
  <c r="B391" i="12"/>
  <c r="A416" i="12"/>
  <c r="B386" i="12"/>
  <c r="D386" i="12"/>
  <c r="A408" i="12"/>
  <c r="B378" i="12"/>
  <c r="D378" i="12"/>
  <c r="A448" i="12"/>
  <c r="D418" i="12"/>
  <c r="B418" i="12"/>
  <c r="A423" i="12"/>
  <c r="D393" i="12"/>
  <c r="B393" i="12"/>
  <c r="A392" i="12"/>
  <c r="B362" i="12"/>
  <c r="C362" i="12"/>
  <c r="D362" i="12"/>
  <c r="A425" i="12"/>
  <c r="D395" i="12"/>
  <c r="B395" i="12"/>
  <c r="A449" i="12"/>
  <c r="D419" i="12"/>
  <c r="B419" i="12"/>
  <c r="E216" i="12"/>
  <c r="X216" i="12" s="1"/>
  <c r="C217" i="12"/>
  <c r="A409" i="12"/>
  <c r="D379" i="12"/>
  <c r="B379" i="12"/>
  <c r="C69" i="12"/>
  <c r="E69" i="12" s="1"/>
  <c r="X69" i="12" s="1"/>
  <c r="C42" i="12"/>
  <c r="E42" i="12" s="1"/>
  <c r="X42" i="12" s="1"/>
  <c r="C102" i="12"/>
  <c r="E102" i="12" s="1"/>
  <c r="X102" i="12" s="1"/>
  <c r="C15" i="12"/>
  <c r="E15" i="12" s="1"/>
  <c r="X15" i="12" s="1"/>
  <c r="C127" i="12"/>
  <c r="E127" i="12" s="1"/>
  <c r="X127" i="12" s="1"/>
  <c r="Y303" i="12" l="1"/>
  <c r="Y15" i="12"/>
  <c r="Y274" i="12"/>
  <c r="Y102" i="12"/>
  <c r="Y187" i="12"/>
  <c r="Y42" i="12"/>
  <c r="Y69" i="12"/>
  <c r="Y245" i="12"/>
  <c r="Y127" i="12"/>
  <c r="Y216" i="12"/>
  <c r="Y332" i="12"/>
  <c r="C43" i="12"/>
  <c r="E43" i="12" s="1"/>
  <c r="X43" i="12" s="1"/>
  <c r="A479" i="12"/>
  <c r="B449" i="12"/>
  <c r="D449" i="12"/>
  <c r="A459" i="12"/>
  <c r="D429" i="12"/>
  <c r="B429" i="12"/>
  <c r="A426" i="12"/>
  <c r="D396" i="12"/>
  <c r="B396" i="12"/>
  <c r="A474" i="12"/>
  <c r="D444" i="12"/>
  <c r="B444" i="12"/>
  <c r="A453" i="12"/>
  <c r="D423" i="12"/>
  <c r="B423" i="12"/>
  <c r="A478" i="12"/>
  <c r="D448" i="12"/>
  <c r="B448" i="12"/>
  <c r="C189" i="12"/>
  <c r="E188" i="12"/>
  <c r="X188" i="12" s="1"/>
  <c r="A454" i="12"/>
  <c r="D424" i="12"/>
  <c r="B424" i="12"/>
  <c r="A465" i="12"/>
  <c r="D435" i="12"/>
  <c r="B435" i="12"/>
  <c r="E246" i="12"/>
  <c r="X246" i="12" s="1"/>
  <c r="C247" i="12"/>
  <c r="A442" i="12"/>
  <c r="D412" i="12"/>
  <c r="B412" i="12"/>
  <c r="A451" i="12"/>
  <c r="D421" i="12"/>
  <c r="B421" i="12"/>
  <c r="A560" i="12"/>
  <c r="D530" i="12"/>
  <c r="B530" i="12"/>
  <c r="A462" i="12"/>
  <c r="D432" i="12"/>
  <c r="B432" i="12"/>
  <c r="A473" i="12"/>
  <c r="D443" i="12"/>
  <c r="B443" i="12"/>
  <c r="A430" i="12"/>
  <c r="D400" i="12"/>
  <c r="B400" i="12"/>
  <c r="E275" i="12"/>
  <c r="X275" i="12" s="1"/>
  <c r="C276" i="12"/>
  <c r="E362" i="12"/>
  <c r="X362" i="12" s="1"/>
  <c r="C363" i="12"/>
  <c r="A461" i="12"/>
  <c r="D431" i="12"/>
  <c r="B431" i="12"/>
  <c r="A439" i="12"/>
  <c r="D409" i="12"/>
  <c r="B409" i="12"/>
  <c r="A438" i="12"/>
  <c r="D408" i="12"/>
  <c r="B408" i="12"/>
  <c r="A450" i="12"/>
  <c r="D420" i="12"/>
  <c r="B420" i="12"/>
  <c r="A455" i="12"/>
  <c r="D425" i="12"/>
  <c r="B425" i="12"/>
  <c r="E217" i="12"/>
  <c r="X217" i="12" s="1"/>
  <c r="C218" i="12"/>
  <c r="A422" i="12"/>
  <c r="D392" i="12"/>
  <c r="C392" i="12"/>
  <c r="B392" i="12"/>
  <c r="A471" i="12"/>
  <c r="D441" i="12"/>
  <c r="B441" i="12"/>
  <c r="A427" i="12"/>
  <c r="D397" i="12"/>
  <c r="B397" i="12"/>
  <c r="A466" i="12"/>
  <c r="D436" i="12"/>
  <c r="B436" i="12"/>
  <c r="A467" i="12"/>
  <c r="D437" i="12"/>
  <c r="B437" i="12"/>
  <c r="E333" i="12"/>
  <c r="X333" i="12" s="1"/>
  <c r="C334" i="12"/>
  <c r="A477" i="12"/>
  <c r="D447" i="12"/>
  <c r="B447" i="12"/>
  <c r="E304" i="12"/>
  <c r="X304" i="12" s="1"/>
  <c r="C305" i="12"/>
  <c r="A446" i="12"/>
  <c r="D416" i="12"/>
  <c r="B416" i="12"/>
  <c r="A463" i="12"/>
  <c r="D433" i="12"/>
  <c r="B433" i="12"/>
  <c r="A458" i="12"/>
  <c r="D428" i="12"/>
  <c r="B428" i="12"/>
  <c r="A434" i="12"/>
  <c r="D404" i="12"/>
  <c r="B404" i="12"/>
  <c r="A475" i="12"/>
  <c r="D445" i="12"/>
  <c r="B445" i="12"/>
  <c r="C70" i="12"/>
  <c r="E70" i="12" s="1"/>
  <c r="X70" i="12" s="1"/>
  <c r="C103" i="12"/>
  <c r="E103" i="12" s="1"/>
  <c r="X103" i="12" s="1"/>
  <c r="C44" i="12"/>
  <c r="E44" i="12" s="1"/>
  <c r="X44" i="12" s="1"/>
  <c r="C16" i="12"/>
  <c r="E16" i="12" s="1"/>
  <c r="X16" i="12" s="1"/>
  <c r="C128" i="12"/>
  <c r="E128" i="12" s="1"/>
  <c r="X128" i="12" s="1"/>
  <c r="Y44" i="12" l="1"/>
  <c r="Y70" i="12"/>
  <c r="Y188" i="12"/>
  <c r="Y103" i="12"/>
  <c r="Y217" i="12"/>
  <c r="Y362" i="12"/>
  <c r="Y43" i="12"/>
  <c r="Y275" i="12"/>
  <c r="Y304" i="12"/>
  <c r="Y16" i="12"/>
  <c r="Y333" i="12"/>
  <c r="Y246" i="12"/>
  <c r="Y128" i="12"/>
  <c r="A485" i="12"/>
  <c r="D455" i="12"/>
  <c r="B455" i="12"/>
  <c r="A503" i="12"/>
  <c r="B473" i="12"/>
  <c r="D473" i="12"/>
  <c r="C190" i="12"/>
  <c r="E189" i="12"/>
  <c r="X189" i="12" s="1"/>
  <c r="A491" i="12"/>
  <c r="B461" i="12"/>
  <c r="D461" i="12"/>
  <c r="A472" i="12"/>
  <c r="D442" i="12"/>
  <c r="B442" i="12"/>
  <c r="A505" i="12"/>
  <c r="D475" i="12"/>
  <c r="B475" i="12"/>
  <c r="A493" i="12"/>
  <c r="D463" i="12"/>
  <c r="B463" i="12"/>
  <c r="A501" i="12"/>
  <c r="D471" i="12"/>
  <c r="B471" i="12"/>
  <c r="E363" i="12"/>
  <c r="X363" i="12" s="1"/>
  <c r="C364" i="12"/>
  <c r="E247" i="12"/>
  <c r="X247" i="12" s="1"/>
  <c r="C248" i="12"/>
  <c r="A456" i="12"/>
  <c r="D426" i="12"/>
  <c r="B426" i="12"/>
  <c r="C71" i="12"/>
  <c r="E71" i="12" s="1"/>
  <c r="X71" i="12" s="1"/>
  <c r="A480" i="12"/>
  <c r="B450" i="12"/>
  <c r="D450" i="12"/>
  <c r="A508" i="12"/>
  <c r="D478" i="12"/>
  <c r="B478" i="12"/>
  <c r="A481" i="12"/>
  <c r="D451" i="12"/>
  <c r="B451" i="12"/>
  <c r="E334" i="12"/>
  <c r="X334" i="12" s="1"/>
  <c r="C335" i="12"/>
  <c r="A457" i="12"/>
  <c r="D427" i="12"/>
  <c r="B427" i="12"/>
  <c r="E392" i="12"/>
  <c r="X392" i="12" s="1"/>
  <c r="C393" i="12"/>
  <c r="E276" i="12"/>
  <c r="X276" i="12" s="1"/>
  <c r="C277" i="12"/>
  <c r="A492" i="12"/>
  <c r="B462" i="12"/>
  <c r="D462" i="12"/>
  <c r="A497" i="12"/>
  <c r="D467" i="12"/>
  <c r="B467" i="12"/>
  <c r="A488" i="12"/>
  <c r="D458" i="12"/>
  <c r="B458" i="12"/>
  <c r="A484" i="12"/>
  <c r="D454" i="12"/>
  <c r="B454" i="12"/>
  <c r="A476" i="12"/>
  <c r="D446" i="12"/>
  <c r="B446" i="12"/>
  <c r="A464" i="12"/>
  <c r="D434" i="12"/>
  <c r="B434" i="12"/>
  <c r="E305" i="12"/>
  <c r="X305" i="12" s="1"/>
  <c r="C306" i="12"/>
  <c r="A496" i="12"/>
  <c r="D466" i="12"/>
  <c r="B466" i="12"/>
  <c r="A452" i="12"/>
  <c r="D422" i="12"/>
  <c r="B422" i="12"/>
  <c r="C422" i="12"/>
  <c r="A468" i="12"/>
  <c r="B438" i="12"/>
  <c r="D438" i="12"/>
  <c r="A495" i="12"/>
  <c r="D465" i="12"/>
  <c r="B465" i="12"/>
  <c r="A489" i="12"/>
  <c r="D459" i="12"/>
  <c r="B459" i="12"/>
  <c r="A504" i="12"/>
  <c r="B474" i="12"/>
  <c r="D474" i="12"/>
  <c r="E218" i="12"/>
  <c r="X218" i="12" s="1"/>
  <c r="C219" i="12"/>
  <c r="A590" i="12"/>
  <c r="D560" i="12"/>
  <c r="B560" i="12"/>
  <c r="A483" i="12"/>
  <c r="D453" i="12"/>
  <c r="B453" i="12"/>
  <c r="A507" i="12"/>
  <c r="D477" i="12"/>
  <c r="B477" i="12"/>
  <c r="A469" i="12"/>
  <c r="D439" i="12"/>
  <c r="B439" i="12"/>
  <c r="A460" i="12"/>
  <c r="D430" i="12"/>
  <c r="B430" i="12"/>
  <c r="A509" i="12"/>
  <c r="D479" i="12"/>
  <c r="B479" i="12"/>
  <c r="C45" i="12"/>
  <c r="E45" i="12" s="1"/>
  <c r="X45" i="12" s="1"/>
  <c r="C104" i="12"/>
  <c r="E104" i="12" s="1"/>
  <c r="X104" i="12" s="1"/>
  <c r="C17" i="12"/>
  <c r="E17" i="12" s="1"/>
  <c r="X17" i="12" s="1"/>
  <c r="C129" i="12"/>
  <c r="E129" i="12" s="1"/>
  <c r="X129" i="12" s="1"/>
  <c r="Y189" i="12" l="1"/>
  <c r="Y71" i="12"/>
  <c r="Y218" i="12"/>
  <c r="Y334" i="12"/>
  <c r="Y129" i="12"/>
  <c r="Y17" i="12"/>
  <c r="Y392" i="12"/>
  <c r="Y247" i="12"/>
  <c r="Y305" i="12"/>
  <c r="Y104" i="12"/>
  <c r="Y45" i="12"/>
  <c r="Y276" i="12"/>
  <c r="Y363" i="12"/>
  <c r="A482" i="12"/>
  <c r="C452" i="12"/>
  <c r="D452" i="12"/>
  <c r="B452" i="12"/>
  <c r="A506" i="12"/>
  <c r="D476" i="12"/>
  <c r="B476" i="12"/>
  <c r="E335" i="12"/>
  <c r="X335" i="12" s="1"/>
  <c r="C336" i="12"/>
  <c r="A521" i="12"/>
  <c r="D491" i="12"/>
  <c r="B491" i="12"/>
  <c r="A513" i="12"/>
  <c r="D483" i="12"/>
  <c r="B483" i="12"/>
  <c r="A519" i="12"/>
  <c r="D489" i="12"/>
  <c r="B489" i="12"/>
  <c r="A523" i="12"/>
  <c r="D493" i="12"/>
  <c r="B493" i="12"/>
  <c r="C191" i="12"/>
  <c r="E190" i="12"/>
  <c r="X190" i="12" s="1"/>
  <c r="A510" i="12"/>
  <c r="D480" i="12"/>
  <c r="B480" i="12"/>
  <c r="A539" i="12"/>
  <c r="B509" i="12"/>
  <c r="D509" i="12"/>
  <c r="A490" i="12"/>
  <c r="D460" i="12"/>
  <c r="B460" i="12"/>
  <c r="A526" i="12"/>
  <c r="D496" i="12"/>
  <c r="B496" i="12"/>
  <c r="A522" i="12"/>
  <c r="D492" i="12"/>
  <c r="B492" i="12"/>
  <c r="A486" i="12"/>
  <c r="D456" i="12"/>
  <c r="B456" i="12"/>
  <c r="A534" i="12"/>
  <c r="D504" i="12"/>
  <c r="B504" i="12"/>
  <c r="A527" i="12"/>
  <c r="B497" i="12"/>
  <c r="D497" i="12"/>
  <c r="A620" i="12"/>
  <c r="D590" i="12"/>
  <c r="B590" i="12"/>
  <c r="E306" i="12"/>
  <c r="X306" i="12" s="1"/>
  <c r="C307" i="12"/>
  <c r="A514" i="12"/>
  <c r="D484" i="12"/>
  <c r="B484" i="12"/>
  <c r="E277" i="12"/>
  <c r="X277" i="12" s="1"/>
  <c r="C278" i="12"/>
  <c r="A511" i="12"/>
  <c r="D481" i="12"/>
  <c r="B481" i="12"/>
  <c r="C249" i="12"/>
  <c r="E248" i="12"/>
  <c r="X248" i="12" s="1"/>
  <c r="C220" i="12"/>
  <c r="E219" i="12"/>
  <c r="X219" i="12" s="1"/>
  <c r="A535" i="12"/>
  <c r="D505" i="12"/>
  <c r="B505" i="12"/>
  <c r="A533" i="12"/>
  <c r="D503" i="12"/>
  <c r="B503" i="12"/>
  <c r="A531" i="12"/>
  <c r="D501" i="12"/>
  <c r="B501" i="12"/>
  <c r="A499" i="12"/>
  <c r="D469" i="12"/>
  <c r="B469" i="12"/>
  <c r="E393" i="12"/>
  <c r="X393" i="12" s="1"/>
  <c r="C394" i="12"/>
  <c r="E364" i="12"/>
  <c r="X364" i="12" s="1"/>
  <c r="C365" i="12"/>
  <c r="A487" i="12"/>
  <c r="D457" i="12"/>
  <c r="B457" i="12"/>
  <c r="A538" i="12"/>
  <c r="D508" i="12"/>
  <c r="B508" i="12"/>
  <c r="A498" i="12"/>
  <c r="D468" i="12"/>
  <c r="B468" i="12"/>
  <c r="A518" i="12"/>
  <c r="D488" i="12"/>
  <c r="B488" i="12"/>
  <c r="A502" i="12"/>
  <c r="D472" i="12"/>
  <c r="B472" i="12"/>
  <c r="A525" i="12"/>
  <c r="D495" i="12"/>
  <c r="B495" i="12"/>
  <c r="C72" i="12"/>
  <c r="E72" i="12" s="1"/>
  <c r="X72" i="12" s="1"/>
  <c r="A537" i="12"/>
  <c r="D507" i="12"/>
  <c r="B507" i="12"/>
  <c r="E422" i="12"/>
  <c r="X422" i="12" s="1"/>
  <c r="C423" i="12"/>
  <c r="A494" i="12"/>
  <c r="D464" i="12"/>
  <c r="B464" i="12"/>
  <c r="A515" i="12"/>
  <c r="B485" i="12"/>
  <c r="D485" i="12"/>
  <c r="C105" i="12"/>
  <c r="E105" i="12" s="1"/>
  <c r="X105" i="12" s="1"/>
  <c r="C46" i="12"/>
  <c r="E46" i="12" s="1"/>
  <c r="X46" i="12" s="1"/>
  <c r="C18" i="12"/>
  <c r="E18" i="12" s="1"/>
  <c r="X18" i="12" s="1"/>
  <c r="C130" i="12"/>
  <c r="E130" i="12" s="1"/>
  <c r="X130" i="12" s="1"/>
  <c r="C73" i="12" l="1"/>
  <c r="E73" i="12" s="1"/>
  <c r="X73" i="12" s="1"/>
  <c r="Y73" i="12" s="1"/>
  <c r="Y277" i="12"/>
  <c r="Y335" i="12"/>
  <c r="Y130" i="12"/>
  <c r="Y422" i="12"/>
  <c r="Y364" i="12"/>
  <c r="Y18" i="12"/>
  <c r="Y46" i="12"/>
  <c r="Y393" i="12"/>
  <c r="Y219" i="12"/>
  <c r="Y105" i="12"/>
  <c r="Y72" i="12"/>
  <c r="Y306" i="12"/>
  <c r="Y248" i="12"/>
  <c r="Y190" i="12"/>
  <c r="A555" i="12"/>
  <c r="D525" i="12"/>
  <c r="B525" i="12"/>
  <c r="A529" i="12"/>
  <c r="D499" i="12"/>
  <c r="B499" i="12"/>
  <c r="A520" i="12"/>
  <c r="D490" i="12"/>
  <c r="B490" i="12"/>
  <c r="A553" i="12"/>
  <c r="D523" i="12"/>
  <c r="B523" i="12"/>
  <c r="A551" i="12"/>
  <c r="B521" i="12"/>
  <c r="D521" i="12"/>
  <c r="E423" i="12"/>
  <c r="X423" i="12" s="1"/>
  <c r="C424" i="12"/>
  <c r="A532" i="12"/>
  <c r="D502" i="12"/>
  <c r="B502" i="12"/>
  <c r="A561" i="12"/>
  <c r="D531" i="12"/>
  <c r="B531" i="12"/>
  <c r="A650" i="12"/>
  <c r="D620" i="12"/>
  <c r="B620" i="12"/>
  <c r="A569" i="12"/>
  <c r="D539" i="12"/>
  <c r="B539" i="12"/>
  <c r="A541" i="12"/>
  <c r="D511" i="12"/>
  <c r="B511" i="12"/>
  <c r="A549" i="12"/>
  <c r="D519" i="12"/>
  <c r="B519" i="12"/>
  <c r="A516" i="12"/>
  <c r="B486" i="12"/>
  <c r="D486" i="12"/>
  <c r="A517" i="12"/>
  <c r="D487" i="12"/>
  <c r="B487" i="12"/>
  <c r="C279" i="12"/>
  <c r="E278" i="12"/>
  <c r="X278" i="12" s="1"/>
  <c r="A552" i="12"/>
  <c r="B522" i="12"/>
  <c r="D522" i="12"/>
  <c r="A536" i="12"/>
  <c r="D506" i="12"/>
  <c r="B506" i="12"/>
  <c r="E365" i="12"/>
  <c r="X365" i="12" s="1"/>
  <c r="C366" i="12"/>
  <c r="A563" i="12"/>
  <c r="B533" i="12"/>
  <c r="D533" i="12"/>
  <c r="A557" i="12"/>
  <c r="D527" i="12"/>
  <c r="B527" i="12"/>
  <c r="A540" i="12"/>
  <c r="B510" i="12"/>
  <c r="D510" i="12"/>
  <c r="E336" i="12"/>
  <c r="X336" i="12" s="1"/>
  <c r="C337" i="12"/>
  <c r="A567" i="12"/>
  <c r="D537" i="12"/>
  <c r="B537" i="12"/>
  <c r="A548" i="12"/>
  <c r="D518" i="12"/>
  <c r="B518" i="12"/>
  <c r="E394" i="12"/>
  <c r="X394" i="12" s="1"/>
  <c r="C395" i="12"/>
  <c r="A556" i="12"/>
  <c r="D526" i="12"/>
  <c r="B526" i="12"/>
  <c r="C192" i="12"/>
  <c r="E191" i="12"/>
  <c r="X191" i="12" s="1"/>
  <c r="A543" i="12"/>
  <c r="D513" i="12"/>
  <c r="B513" i="12"/>
  <c r="E452" i="12"/>
  <c r="X452" i="12" s="1"/>
  <c r="C453" i="12"/>
  <c r="A545" i="12"/>
  <c r="D515" i="12"/>
  <c r="B515" i="12"/>
  <c r="A565" i="12"/>
  <c r="D535" i="12"/>
  <c r="B535" i="12"/>
  <c r="A564" i="12"/>
  <c r="B534" i="12"/>
  <c r="D534" i="12"/>
  <c r="A512" i="12"/>
  <c r="D482" i="12"/>
  <c r="B482" i="12"/>
  <c r="C482" i="12"/>
  <c r="C250" i="12"/>
  <c r="E249" i="12"/>
  <c r="X249" i="12" s="1"/>
  <c r="A544" i="12"/>
  <c r="D514" i="12"/>
  <c r="B514" i="12"/>
  <c r="A568" i="12"/>
  <c r="D538" i="12"/>
  <c r="B538" i="12"/>
  <c r="A524" i="12"/>
  <c r="D494" i="12"/>
  <c r="B494" i="12"/>
  <c r="A528" i="12"/>
  <c r="B498" i="12"/>
  <c r="D498" i="12"/>
  <c r="C221" i="12"/>
  <c r="E220" i="12"/>
  <c r="X220" i="12" s="1"/>
  <c r="E307" i="12"/>
  <c r="X307" i="12" s="1"/>
  <c r="C308" i="12"/>
  <c r="C47" i="12"/>
  <c r="E47" i="12" s="1"/>
  <c r="X47" i="12" s="1"/>
  <c r="C74" i="12"/>
  <c r="E74" i="12" s="1"/>
  <c r="X74" i="12" s="1"/>
  <c r="C106" i="12"/>
  <c r="E106" i="12" s="1"/>
  <c r="X106" i="12" s="1"/>
  <c r="C19" i="12"/>
  <c r="E19" i="12" s="1"/>
  <c r="X19" i="12" s="1"/>
  <c r="C131" i="12"/>
  <c r="Y74" i="12" l="1"/>
  <c r="Y47" i="12"/>
  <c r="Y423" i="12"/>
  <c r="Y191" i="12"/>
  <c r="Y365" i="12"/>
  <c r="Y220" i="12"/>
  <c r="Y336" i="12"/>
  <c r="Y307" i="12"/>
  <c r="Y249" i="12"/>
  <c r="Y394" i="12"/>
  <c r="Y106" i="12"/>
  <c r="Y19" i="12"/>
  <c r="Y452" i="12"/>
  <c r="Y278" i="12"/>
  <c r="E482" i="12"/>
  <c r="X482" i="12" s="1"/>
  <c r="C483" i="12"/>
  <c r="E366" i="12"/>
  <c r="X366" i="12" s="1"/>
  <c r="C367" i="12"/>
  <c r="E337" i="12"/>
  <c r="X337" i="12" s="1"/>
  <c r="C338" i="12"/>
  <c r="A547" i="12"/>
  <c r="D517" i="12"/>
  <c r="B517" i="12"/>
  <c r="E424" i="12"/>
  <c r="X424" i="12" s="1"/>
  <c r="C425" i="12"/>
  <c r="A554" i="12"/>
  <c r="D524" i="12"/>
  <c r="B524" i="12"/>
  <c r="A575" i="12"/>
  <c r="B545" i="12"/>
  <c r="D545" i="12"/>
  <c r="A586" i="12"/>
  <c r="D556" i="12"/>
  <c r="B556" i="12"/>
  <c r="A550" i="12"/>
  <c r="D520" i="12"/>
  <c r="B520" i="12"/>
  <c r="A542" i="12"/>
  <c r="C512" i="12"/>
  <c r="E512" i="12" s="1"/>
  <c r="X512" i="12" s="1"/>
  <c r="D512" i="12"/>
  <c r="B512" i="12"/>
  <c r="E453" i="12"/>
  <c r="X453" i="12" s="1"/>
  <c r="C454" i="12"/>
  <c r="E395" i="12"/>
  <c r="X395" i="12" s="1"/>
  <c r="C396" i="12"/>
  <c r="A566" i="12"/>
  <c r="D536" i="12"/>
  <c r="B536" i="12"/>
  <c r="A599" i="12"/>
  <c r="B569" i="12"/>
  <c r="D569" i="12"/>
  <c r="A570" i="12"/>
  <c r="D540" i="12"/>
  <c r="B540" i="12"/>
  <c r="A571" i="12"/>
  <c r="D541" i="12"/>
  <c r="B541" i="12"/>
  <c r="A598" i="12"/>
  <c r="D568" i="12"/>
  <c r="B568" i="12"/>
  <c r="A546" i="12"/>
  <c r="D516" i="12"/>
  <c r="B516" i="12"/>
  <c r="A559" i="12"/>
  <c r="D529" i="12"/>
  <c r="B529" i="12"/>
  <c r="A597" i="12"/>
  <c r="D567" i="12"/>
  <c r="B567" i="12"/>
  <c r="A562" i="12"/>
  <c r="D532" i="12"/>
  <c r="B532" i="12"/>
  <c r="A680" i="12"/>
  <c r="D650" i="12"/>
  <c r="B650" i="12"/>
  <c r="A581" i="12"/>
  <c r="D551" i="12"/>
  <c r="B551" i="12"/>
  <c r="C251" i="12"/>
  <c r="E250" i="12"/>
  <c r="X250" i="12" s="1"/>
  <c r="E308" i="12"/>
  <c r="X308" i="12" s="1"/>
  <c r="C309" i="12"/>
  <c r="E221" i="12"/>
  <c r="X221" i="12" s="1"/>
  <c r="C222" i="12"/>
  <c r="A594" i="12"/>
  <c r="D564" i="12"/>
  <c r="B564" i="12"/>
  <c r="A587" i="12"/>
  <c r="B557" i="12"/>
  <c r="D557" i="12"/>
  <c r="A582" i="12"/>
  <c r="D552" i="12"/>
  <c r="B552" i="12"/>
  <c r="A573" i="12"/>
  <c r="D543" i="12"/>
  <c r="B543" i="12"/>
  <c r="A578" i="12"/>
  <c r="D548" i="12"/>
  <c r="B548" i="12"/>
  <c r="A574" i="12"/>
  <c r="D544" i="12"/>
  <c r="B544" i="12"/>
  <c r="E279" i="12"/>
  <c r="X279" i="12" s="1"/>
  <c r="C280" i="12"/>
  <c r="A579" i="12"/>
  <c r="D549" i="12"/>
  <c r="B549" i="12"/>
  <c r="A591" i="12"/>
  <c r="D561" i="12"/>
  <c r="B561" i="12"/>
  <c r="A585" i="12"/>
  <c r="D555" i="12"/>
  <c r="B555" i="12"/>
  <c r="A558" i="12"/>
  <c r="D528" i="12"/>
  <c r="B528" i="12"/>
  <c r="A595" i="12"/>
  <c r="D565" i="12"/>
  <c r="B565" i="12"/>
  <c r="C193" i="12"/>
  <c r="E192" i="12"/>
  <c r="X192" i="12" s="1"/>
  <c r="A593" i="12"/>
  <c r="D563" i="12"/>
  <c r="B563" i="12"/>
  <c r="A583" i="12"/>
  <c r="D553" i="12"/>
  <c r="B553" i="12"/>
  <c r="C132" i="12"/>
  <c r="E132" i="12" s="1"/>
  <c r="X132" i="12" s="1"/>
  <c r="E131" i="12"/>
  <c r="X131" i="12" s="1"/>
  <c r="C107" i="12"/>
  <c r="E107" i="12" s="1"/>
  <c r="X107" i="12" s="1"/>
  <c r="C75" i="12"/>
  <c r="E75" i="12" s="1"/>
  <c r="X75" i="12" s="1"/>
  <c r="C48" i="12"/>
  <c r="E48" i="12" s="1"/>
  <c r="X48" i="12" s="1"/>
  <c r="C20" i="12"/>
  <c r="E20" i="12" s="1"/>
  <c r="X20" i="12" s="1"/>
  <c r="Y279" i="12" l="1"/>
  <c r="Y337" i="12"/>
  <c r="Y107" i="12"/>
  <c r="Y366" i="12"/>
  <c r="Y395" i="12"/>
  <c r="Y131" i="12"/>
  <c r="Y250" i="12"/>
  <c r="Y453" i="12"/>
  <c r="Y512" i="12"/>
  <c r="Y482" i="12"/>
  <c r="Y20" i="12"/>
  <c r="Y192" i="12"/>
  <c r="Y308" i="12"/>
  <c r="Y132" i="12"/>
  <c r="Y48" i="12"/>
  <c r="Y424" i="12"/>
  <c r="Y75" i="12"/>
  <c r="Y221" i="12"/>
  <c r="A625" i="12"/>
  <c r="D595" i="12"/>
  <c r="B595" i="12"/>
  <c r="A608" i="12"/>
  <c r="D578" i="12"/>
  <c r="B578" i="12"/>
  <c r="A617" i="12"/>
  <c r="D587" i="12"/>
  <c r="B587" i="12"/>
  <c r="E396" i="12"/>
  <c r="X396" i="12" s="1"/>
  <c r="C397" i="12"/>
  <c r="E425" i="12"/>
  <c r="X425" i="12" s="1"/>
  <c r="C426" i="12"/>
  <c r="A609" i="12"/>
  <c r="D579" i="12"/>
  <c r="B579" i="12"/>
  <c r="A611" i="12"/>
  <c r="B581" i="12"/>
  <c r="D581" i="12"/>
  <c r="A589" i="12"/>
  <c r="D559" i="12"/>
  <c r="B559" i="12"/>
  <c r="A601" i="12"/>
  <c r="D571" i="12"/>
  <c r="B571" i="12"/>
  <c r="E454" i="12"/>
  <c r="X454" i="12" s="1"/>
  <c r="C455" i="12"/>
  <c r="A588" i="12"/>
  <c r="B558" i="12"/>
  <c r="D558" i="12"/>
  <c r="E280" i="12"/>
  <c r="X280" i="12" s="1"/>
  <c r="C281" i="12"/>
  <c r="A624" i="12"/>
  <c r="B594" i="12"/>
  <c r="D594" i="12"/>
  <c r="A616" i="12"/>
  <c r="D586" i="12"/>
  <c r="B586" i="12"/>
  <c r="A603" i="12"/>
  <c r="D573" i="12"/>
  <c r="B573" i="12"/>
  <c r="C223" i="12"/>
  <c r="E222" i="12"/>
  <c r="X222" i="12" s="1"/>
  <c r="A710" i="12"/>
  <c r="D680" i="12"/>
  <c r="B680" i="12"/>
  <c r="A600" i="12"/>
  <c r="B570" i="12"/>
  <c r="D570" i="12"/>
  <c r="A577" i="12"/>
  <c r="D547" i="12"/>
  <c r="B547" i="12"/>
  <c r="A613" i="12"/>
  <c r="D583" i="12"/>
  <c r="B583" i="12"/>
  <c r="E309" i="12"/>
  <c r="X309" i="12" s="1"/>
  <c r="C310" i="12"/>
  <c r="A576" i="12"/>
  <c r="B546" i="12"/>
  <c r="D546" i="12"/>
  <c r="E338" i="12"/>
  <c r="X338" i="12" s="1"/>
  <c r="C339" i="12"/>
  <c r="A623" i="12"/>
  <c r="B593" i="12"/>
  <c r="D593" i="12"/>
  <c r="A615" i="12"/>
  <c r="D585" i="12"/>
  <c r="B585" i="12"/>
  <c r="A572" i="12"/>
  <c r="D542" i="12"/>
  <c r="C542" i="12"/>
  <c r="B542" i="12"/>
  <c r="A605" i="12"/>
  <c r="D575" i="12"/>
  <c r="B575" i="12"/>
  <c r="A604" i="12"/>
  <c r="D574" i="12"/>
  <c r="B574" i="12"/>
  <c r="A612" i="12"/>
  <c r="B582" i="12"/>
  <c r="D582" i="12"/>
  <c r="A592" i="12"/>
  <c r="D562" i="12"/>
  <c r="B562" i="12"/>
  <c r="C513" i="12"/>
  <c r="A629" i="12"/>
  <c r="D599" i="12"/>
  <c r="B599" i="12"/>
  <c r="E367" i="12"/>
  <c r="X367" i="12" s="1"/>
  <c r="C368" i="12"/>
  <c r="A621" i="12"/>
  <c r="D591" i="12"/>
  <c r="B591" i="12"/>
  <c r="E483" i="12"/>
  <c r="X483" i="12" s="1"/>
  <c r="C484" i="12"/>
  <c r="C194" i="12"/>
  <c r="E193" i="12"/>
  <c r="X193" i="12" s="1"/>
  <c r="E251" i="12"/>
  <c r="X251" i="12" s="1"/>
  <c r="C252" i="12"/>
  <c r="A627" i="12"/>
  <c r="D597" i="12"/>
  <c r="B597" i="12"/>
  <c r="A628" i="12"/>
  <c r="D598" i="12"/>
  <c r="B598" i="12"/>
  <c r="A596" i="12"/>
  <c r="D566" i="12"/>
  <c r="B566" i="12"/>
  <c r="A580" i="12"/>
  <c r="D550" i="12"/>
  <c r="B550" i="12"/>
  <c r="A584" i="12"/>
  <c r="D554" i="12"/>
  <c r="B554" i="12"/>
  <c r="C133" i="12"/>
  <c r="E133" i="12" s="1"/>
  <c r="X133" i="12" s="1"/>
  <c r="C49" i="12"/>
  <c r="E49" i="12" s="1"/>
  <c r="X49" i="12" s="1"/>
  <c r="C76" i="12"/>
  <c r="E76" i="12" s="1"/>
  <c r="X76" i="12" s="1"/>
  <c r="C108" i="12"/>
  <c r="E108" i="12" s="1"/>
  <c r="X108" i="12" s="1"/>
  <c r="C21" i="12"/>
  <c r="E21" i="12" s="1"/>
  <c r="X21" i="12" s="1"/>
  <c r="Y483" i="12" l="1"/>
  <c r="Y396" i="12"/>
  <c r="Y76" i="12"/>
  <c r="Y425" i="12"/>
  <c r="Y133" i="12"/>
  <c r="Y222" i="12"/>
  <c r="Y280" i="12"/>
  <c r="Y309" i="12"/>
  <c r="Y49" i="12"/>
  <c r="Y367" i="12"/>
  <c r="Y21" i="12"/>
  <c r="Y108" i="12"/>
  <c r="Y251" i="12"/>
  <c r="Y454" i="12"/>
  <c r="Y193" i="12"/>
  <c r="Y338" i="12"/>
  <c r="A651" i="12"/>
  <c r="D621" i="12"/>
  <c r="B621" i="12"/>
  <c r="A607" i="12"/>
  <c r="D577" i="12"/>
  <c r="B577" i="12"/>
  <c r="A633" i="12"/>
  <c r="D603" i="12"/>
  <c r="B603" i="12"/>
  <c r="A658" i="12"/>
  <c r="D628" i="12"/>
  <c r="B628" i="12"/>
  <c r="E368" i="12"/>
  <c r="X368" i="12" s="1"/>
  <c r="C369" i="12"/>
  <c r="A642" i="12"/>
  <c r="D612" i="12"/>
  <c r="B612" i="12"/>
  <c r="A602" i="12"/>
  <c r="C572" i="12"/>
  <c r="E572" i="12" s="1"/>
  <c r="X572" i="12" s="1"/>
  <c r="D572" i="12"/>
  <c r="B572" i="12"/>
  <c r="A618" i="12"/>
  <c r="D588" i="12"/>
  <c r="B588" i="12"/>
  <c r="A641" i="12"/>
  <c r="D611" i="12"/>
  <c r="B611" i="12"/>
  <c r="A647" i="12"/>
  <c r="B617" i="12"/>
  <c r="D617" i="12"/>
  <c r="A614" i="12"/>
  <c r="D584" i="12"/>
  <c r="B584" i="12"/>
  <c r="A606" i="12"/>
  <c r="D576" i="12"/>
  <c r="B576" i="12"/>
  <c r="E455" i="12"/>
  <c r="X455" i="12" s="1"/>
  <c r="C456" i="12"/>
  <c r="E310" i="12"/>
  <c r="X310" i="12" s="1"/>
  <c r="C311" i="12"/>
  <c r="A630" i="12"/>
  <c r="D600" i="12"/>
  <c r="B600" i="12"/>
  <c r="A657" i="12"/>
  <c r="D627" i="12"/>
  <c r="B627" i="12"/>
  <c r="A646" i="12"/>
  <c r="D616" i="12"/>
  <c r="B616" i="12"/>
  <c r="C253" i="12"/>
  <c r="E252" i="12"/>
  <c r="X252" i="12" s="1"/>
  <c r="A659" i="12"/>
  <c r="B629" i="12"/>
  <c r="D629" i="12"/>
  <c r="A634" i="12"/>
  <c r="D604" i="12"/>
  <c r="B604" i="12"/>
  <c r="A645" i="12"/>
  <c r="D615" i="12"/>
  <c r="B615" i="12"/>
  <c r="A639" i="12"/>
  <c r="D609" i="12"/>
  <c r="B609" i="12"/>
  <c r="A638" i="12"/>
  <c r="D608" i="12"/>
  <c r="B608" i="12"/>
  <c r="A610" i="12"/>
  <c r="D580" i="12"/>
  <c r="B580" i="12"/>
  <c r="E513" i="12"/>
  <c r="X513" i="12" s="1"/>
  <c r="C514" i="12"/>
  <c r="D710" i="12"/>
  <c r="B710" i="12"/>
  <c r="A631" i="12"/>
  <c r="D601" i="12"/>
  <c r="B601" i="12"/>
  <c r="E426" i="12"/>
  <c r="X426" i="12" s="1"/>
  <c r="C427" i="12"/>
  <c r="A654" i="12"/>
  <c r="D624" i="12"/>
  <c r="B624" i="12"/>
  <c r="C195" i="12"/>
  <c r="E194" i="12"/>
  <c r="X194" i="12" s="1"/>
  <c r="E484" i="12"/>
  <c r="X484" i="12" s="1"/>
  <c r="C485" i="12"/>
  <c r="A653" i="12"/>
  <c r="D623" i="12"/>
  <c r="B623" i="12"/>
  <c r="A643" i="12"/>
  <c r="D613" i="12"/>
  <c r="B613" i="12"/>
  <c r="E223" i="12"/>
  <c r="X223" i="12" s="1"/>
  <c r="C224" i="12"/>
  <c r="C282" i="12"/>
  <c r="E281" i="12"/>
  <c r="X281" i="12" s="1"/>
  <c r="E397" i="12"/>
  <c r="X397" i="12" s="1"/>
  <c r="C398" i="12"/>
  <c r="A655" i="12"/>
  <c r="D625" i="12"/>
  <c r="B625" i="12"/>
  <c r="E542" i="12"/>
  <c r="X542" i="12" s="1"/>
  <c r="C543" i="12"/>
  <c r="A626" i="12"/>
  <c r="D596" i="12"/>
  <c r="B596" i="12"/>
  <c r="A622" i="12"/>
  <c r="D592" i="12"/>
  <c r="B592" i="12"/>
  <c r="A635" i="12"/>
  <c r="B605" i="12"/>
  <c r="D605" i="12"/>
  <c r="E339" i="12"/>
  <c r="X339" i="12" s="1"/>
  <c r="C340" i="12"/>
  <c r="A619" i="12"/>
  <c r="D589" i="12"/>
  <c r="B589" i="12"/>
  <c r="C134" i="12"/>
  <c r="E134" i="12" s="1"/>
  <c r="X134" i="12" s="1"/>
  <c r="C109" i="12"/>
  <c r="E109" i="12" s="1"/>
  <c r="X109" i="12" s="1"/>
  <c r="C77" i="12"/>
  <c r="E77" i="12" s="1"/>
  <c r="X77" i="12" s="1"/>
  <c r="C50" i="12"/>
  <c r="E50" i="12" s="1"/>
  <c r="X50" i="12" s="1"/>
  <c r="C135" i="12"/>
  <c r="E135" i="12" s="1"/>
  <c r="X135" i="12" s="1"/>
  <c r="C22" i="12"/>
  <c r="E22" i="12" s="1"/>
  <c r="X22" i="12" s="1"/>
  <c r="Y252" i="12" l="1"/>
  <c r="Y22" i="12"/>
  <c r="Y135" i="12"/>
  <c r="Y455" i="12"/>
  <c r="Y368" i="12"/>
  <c r="Y77" i="12"/>
  <c r="Y281" i="12"/>
  <c r="Y194" i="12"/>
  <c r="Y513" i="12"/>
  <c r="Y339" i="12"/>
  <c r="Y134" i="12"/>
  <c r="Y50" i="12"/>
  <c r="Y223" i="12"/>
  <c r="Y572" i="12"/>
  <c r="Y310" i="12"/>
  <c r="Y484" i="12"/>
  <c r="Y397" i="12"/>
  <c r="Y109" i="12"/>
  <c r="Y542" i="12"/>
  <c r="Y426" i="12"/>
  <c r="A652" i="12"/>
  <c r="D622" i="12"/>
  <c r="B622" i="12"/>
  <c r="E340" i="12"/>
  <c r="X340" i="12" s="1"/>
  <c r="C341" i="12"/>
  <c r="E543" i="12"/>
  <c r="X543" i="12" s="1"/>
  <c r="C544" i="12"/>
  <c r="A684" i="12"/>
  <c r="B654" i="12"/>
  <c r="D654" i="12"/>
  <c r="E456" i="12"/>
  <c r="X456" i="12" s="1"/>
  <c r="C457" i="12"/>
  <c r="A675" i="12"/>
  <c r="D645" i="12"/>
  <c r="B645" i="12"/>
  <c r="A673" i="12"/>
  <c r="D643" i="12"/>
  <c r="B643" i="12"/>
  <c r="A676" i="12"/>
  <c r="D646" i="12"/>
  <c r="B646" i="12"/>
  <c r="A677" i="12"/>
  <c r="D647" i="12"/>
  <c r="B647" i="12"/>
  <c r="A632" i="12"/>
  <c r="D602" i="12"/>
  <c r="B602" i="12"/>
  <c r="C602" i="12"/>
  <c r="E602" i="12" s="1"/>
  <c r="X602" i="12" s="1"/>
  <c r="A663" i="12"/>
  <c r="D633" i="12"/>
  <c r="B633" i="12"/>
  <c r="E427" i="12"/>
  <c r="X427" i="12" s="1"/>
  <c r="C428" i="12"/>
  <c r="A685" i="12"/>
  <c r="D655" i="12"/>
  <c r="B655" i="12"/>
  <c r="A640" i="12"/>
  <c r="D610" i="12"/>
  <c r="B610" i="12"/>
  <c r="A665" i="12"/>
  <c r="D635" i="12"/>
  <c r="B635" i="12"/>
  <c r="E398" i="12"/>
  <c r="X398" i="12" s="1"/>
  <c r="C399" i="12"/>
  <c r="A683" i="12"/>
  <c r="B653" i="12"/>
  <c r="D653" i="12"/>
  <c r="A661" i="12"/>
  <c r="D631" i="12"/>
  <c r="B631" i="12"/>
  <c r="A668" i="12"/>
  <c r="D638" i="12"/>
  <c r="B638" i="12"/>
  <c r="A664" i="12"/>
  <c r="D634" i="12"/>
  <c r="B634" i="12"/>
  <c r="A687" i="12"/>
  <c r="D657" i="12"/>
  <c r="B657" i="12"/>
  <c r="A636" i="12"/>
  <c r="B606" i="12"/>
  <c r="D606" i="12"/>
  <c r="E485" i="12"/>
  <c r="X485" i="12" s="1"/>
  <c r="C486" i="12"/>
  <c r="A671" i="12"/>
  <c r="B641" i="12"/>
  <c r="D641" i="12"/>
  <c r="A672" i="12"/>
  <c r="B642" i="12"/>
  <c r="D642" i="12"/>
  <c r="E369" i="12"/>
  <c r="X369" i="12" s="1"/>
  <c r="C370" i="12"/>
  <c r="A637" i="12"/>
  <c r="D607" i="12"/>
  <c r="B607" i="12"/>
  <c r="E514" i="12"/>
  <c r="X514" i="12" s="1"/>
  <c r="C515" i="12"/>
  <c r="A689" i="12"/>
  <c r="D659" i="12"/>
  <c r="B659" i="12"/>
  <c r="A660" i="12"/>
  <c r="B630" i="12"/>
  <c r="D630" i="12"/>
  <c r="E224" i="12"/>
  <c r="X224" i="12" s="1"/>
  <c r="C225" i="12"/>
  <c r="A669" i="12"/>
  <c r="D639" i="12"/>
  <c r="B639" i="12"/>
  <c r="E311" i="12"/>
  <c r="X311" i="12" s="1"/>
  <c r="C312" i="12"/>
  <c r="E282" i="12"/>
  <c r="X282" i="12" s="1"/>
  <c r="C283" i="12"/>
  <c r="C196" i="12"/>
  <c r="E195" i="12"/>
  <c r="X195" i="12" s="1"/>
  <c r="C254" i="12"/>
  <c r="E253" i="12"/>
  <c r="X253" i="12" s="1"/>
  <c r="A644" i="12"/>
  <c r="D614" i="12"/>
  <c r="B614" i="12"/>
  <c r="A648" i="12"/>
  <c r="B618" i="12"/>
  <c r="D618" i="12"/>
  <c r="A681" i="12"/>
  <c r="D651" i="12"/>
  <c r="B651" i="12"/>
  <c r="A649" i="12"/>
  <c r="D619" i="12"/>
  <c r="B619" i="12"/>
  <c r="C573" i="12"/>
  <c r="A656" i="12"/>
  <c r="D626" i="12"/>
  <c r="B626" i="12"/>
  <c r="A688" i="12"/>
  <c r="D658" i="12"/>
  <c r="B658" i="12"/>
  <c r="C136" i="12"/>
  <c r="E136" i="12" s="1"/>
  <c r="X136" i="12" s="1"/>
  <c r="C51" i="12"/>
  <c r="E51" i="12" s="1"/>
  <c r="X51" i="12" s="1"/>
  <c r="C78" i="12"/>
  <c r="E78" i="12" s="1"/>
  <c r="X78" i="12" s="1"/>
  <c r="C110" i="12"/>
  <c r="E110" i="12" s="1"/>
  <c r="X110" i="12" s="1"/>
  <c r="C23" i="12"/>
  <c r="E23" i="12" s="1"/>
  <c r="X23" i="12" s="1"/>
  <c r="C152" i="12"/>
  <c r="Y398" i="12" l="1"/>
  <c r="Y543" i="12"/>
  <c r="Y311" i="12"/>
  <c r="Y340" i="12"/>
  <c r="Y485" i="12"/>
  <c r="Y136" i="12"/>
  <c r="Y427" i="12"/>
  <c r="Y282" i="12"/>
  <c r="Y514" i="12"/>
  <c r="Y253" i="12"/>
  <c r="Y110" i="12"/>
  <c r="Y369" i="12"/>
  <c r="Y456" i="12"/>
  <c r="Y23" i="12"/>
  <c r="Y224" i="12"/>
  <c r="Y78" i="12"/>
  <c r="Y195" i="12"/>
  <c r="Y51" i="12"/>
  <c r="E283" i="12"/>
  <c r="X283" i="12" s="1"/>
  <c r="C284" i="12"/>
  <c r="A686" i="12"/>
  <c r="D656" i="12"/>
  <c r="B656" i="12"/>
  <c r="E312" i="12"/>
  <c r="X312" i="12" s="1"/>
  <c r="C313" i="12"/>
  <c r="Y602" i="12"/>
  <c r="A714" i="12"/>
  <c r="D684" i="12"/>
  <c r="B684" i="12"/>
  <c r="A666" i="12"/>
  <c r="D636" i="12"/>
  <c r="B636" i="12"/>
  <c r="E573" i="12"/>
  <c r="X573" i="12" s="1"/>
  <c r="C574" i="12"/>
  <c r="A719" i="12"/>
  <c r="B689" i="12"/>
  <c r="D689" i="12"/>
  <c r="A702" i="12"/>
  <c r="D672" i="12"/>
  <c r="B672" i="12"/>
  <c r="A691" i="12"/>
  <c r="D661" i="12"/>
  <c r="B661" i="12"/>
  <c r="E544" i="12"/>
  <c r="X544" i="12" s="1"/>
  <c r="C545" i="12"/>
  <c r="A698" i="12"/>
  <c r="D668" i="12"/>
  <c r="B668" i="12"/>
  <c r="E515" i="12"/>
  <c r="X515" i="12" s="1"/>
  <c r="C516" i="12"/>
  <c r="A717" i="12"/>
  <c r="D687" i="12"/>
  <c r="B687" i="12"/>
  <c r="A670" i="12"/>
  <c r="D640" i="12"/>
  <c r="B640" i="12"/>
  <c r="A693" i="12"/>
  <c r="D663" i="12"/>
  <c r="B663" i="12"/>
  <c r="A662" i="12"/>
  <c r="C632" i="12"/>
  <c r="E632" i="12" s="1"/>
  <c r="X632" i="12" s="1"/>
  <c r="D632" i="12"/>
  <c r="B632" i="12"/>
  <c r="A703" i="12"/>
  <c r="D673" i="12"/>
  <c r="B673" i="12"/>
  <c r="C342" i="12"/>
  <c r="E341" i="12"/>
  <c r="X341" i="12" s="1"/>
  <c r="A690" i="12"/>
  <c r="D660" i="12"/>
  <c r="B660" i="12"/>
  <c r="A678" i="12"/>
  <c r="D648" i="12"/>
  <c r="B648" i="12"/>
  <c r="A713" i="12"/>
  <c r="D683" i="12"/>
  <c r="B683" i="12"/>
  <c r="A706" i="12"/>
  <c r="D676" i="12"/>
  <c r="B676" i="12"/>
  <c r="A674" i="12"/>
  <c r="D644" i="12"/>
  <c r="B644" i="12"/>
  <c r="A699" i="12"/>
  <c r="D669" i="12"/>
  <c r="B669" i="12"/>
  <c r="A701" i="12"/>
  <c r="D671" i="12"/>
  <c r="B671" i="12"/>
  <c r="E399" i="12"/>
  <c r="X399" i="12" s="1"/>
  <c r="C400" i="12"/>
  <c r="A715" i="12"/>
  <c r="D685" i="12"/>
  <c r="B685" i="12"/>
  <c r="A695" i="12"/>
  <c r="B665" i="12"/>
  <c r="D665" i="12"/>
  <c r="A679" i="12"/>
  <c r="D649" i="12"/>
  <c r="B649" i="12"/>
  <c r="C226" i="12"/>
  <c r="E225" i="12"/>
  <c r="X225" i="12" s="1"/>
  <c r="E486" i="12"/>
  <c r="X486" i="12" s="1"/>
  <c r="C487" i="12"/>
  <c r="A694" i="12"/>
  <c r="D664" i="12"/>
  <c r="B664" i="12"/>
  <c r="E428" i="12"/>
  <c r="X428" i="12" s="1"/>
  <c r="C429" i="12"/>
  <c r="C255" i="12"/>
  <c r="E254" i="12"/>
  <c r="X254" i="12" s="1"/>
  <c r="A667" i="12"/>
  <c r="D637" i="12"/>
  <c r="B637" i="12"/>
  <c r="A707" i="12"/>
  <c r="B677" i="12"/>
  <c r="D677" i="12"/>
  <c r="A705" i="12"/>
  <c r="D675" i="12"/>
  <c r="B675" i="12"/>
  <c r="A682" i="12"/>
  <c r="D652" i="12"/>
  <c r="B652" i="12"/>
  <c r="E370" i="12"/>
  <c r="X370" i="12" s="1"/>
  <c r="C371" i="12"/>
  <c r="E457" i="12"/>
  <c r="X457" i="12" s="1"/>
  <c r="C458" i="12"/>
  <c r="C603" i="12"/>
  <c r="A718" i="12"/>
  <c r="D688" i="12"/>
  <c r="B688" i="12"/>
  <c r="A711" i="12"/>
  <c r="D681" i="12"/>
  <c r="B681" i="12"/>
  <c r="C197" i="12"/>
  <c r="E196" i="12"/>
  <c r="X196" i="12" s="1"/>
  <c r="C153" i="12"/>
  <c r="E153" i="12" s="1"/>
  <c r="X153" i="12" s="1"/>
  <c r="E152" i="12"/>
  <c r="X152" i="12" s="1"/>
  <c r="C79" i="12"/>
  <c r="E79" i="12" s="1"/>
  <c r="X79" i="12" s="1"/>
  <c r="C111" i="12"/>
  <c r="E111" i="12" s="1"/>
  <c r="X111" i="12" s="1"/>
  <c r="C52" i="12"/>
  <c r="E52" i="12" s="1"/>
  <c r="X52" i="12" s="1"/>
  <c r="C137" i="12"/>
  <c r="E137" i="12" s="1"/>
  <c r="X137" i="12" s="1"/>
  <c r="C24" i="12"/>
  <c r="E24" i="12" s="1"/>
  <c r="X24" i="12" s="1"/>
  <c r="C633" i="12" l="1"/>
  <c r="E633" i="12" s="1"/>
  <c r="X633" i="12" s="1"/>
  <c r="Y254" i="12"/>
  <c r="Y515" i="12"/>
  <c r="Y24" i="12"/>
  <c r="Y428" i="12"/>
  <c r="Y312" i="12"/>
  <c r="Y399" i="12"/>
  <c r="Y196" i="12"/>
  <c r="Y137" i="12"/>
  <c r="Y111" i="12"/>
  <c r="Y573" i="12"/>
  <c r="Y153" i="12"/>
  <c r="Y52" i="12"/>
  <c r="Y79" i="12"/>
  <c r="Y341" i="12"/>
  <c r="Y544" i="12"/>
  <c r="Y225" i="12"/>
  <c r="Y370" i="12"/>
  <c r="Y152" i="12"/>
  <c r="Y457" i="12"/>
  <c r="Y486" i="12"/>
  <c r="Y283" i="12"/>
  <c r="E429" i="12"/>
  <c r="X429" i="12" s="1"/>
  <c r="C430" i="12"/>
  <c r="E458" i="12"/>
  <c r="X458" i="12" s="1"/>
  <c r="C459" i="12"/>
  <c r="A720" i="12"/>
  <c r="B690" i="12"/>
  <c r="D690" i="12"/>
  <c r="B702" i="12"/>
  <c r="D702" i="12"/>
  <c r="B714" i="12"/>
  <c r="D714" i="12"/>
  <c r="A704" i="12"/>
  <c r="D674" i="12"/>
  <c r="B674" i="12"/>
  <c r="A709" i="12"/>
  <c r="D679" i="12"/>
  <c r="B679" i="12"/>
  <c r="E603" i="12"/>
  <c r="X603" i="12" s="1"/>
  <c r="C604" i="12"/>
  <c r="B701" i="12"/>
  <c r="D701" i="12"/>
  <c r="D706" i="12"/>
  <c r="B706" i="12"/>
  <c r="C343" i="12"/>
  <c r="E342" i="12"/>
  <c r="X342" i="12" s="1"/>
  <c r="D693" i="12"/>
  <c r="B693" i="12"/>
  <c r="C314" i="12"/>
  <c r="E313" i="12"/>
  <c r="X313" i="12" s="1"/>
  <c r="D718" i="12"/>
  <c r="B718" i="12"/>
  <c r="E516" i="12"/>
  <c r="X516" i="12" s="1"/>
  <c r="C517" i="12"/>
  <c r="C198" i="12"/>
  <c r="E197" i="12"/>
  <c r="X197" i="12" s="1"/>
  <c r="C372" i="12"/>
  <c r="E371" i="12"/>
  <c r="X371" i="12" s="1"/>
  <c r="D707" i="12"/>
  <c r="B707" i="12"/>
  <c r="D698" i="12"/>
  <c r="B698" i="12"/>
  <c r="D719" i="12"/>
  <c r="B719" i="12"/>
  <c r="D694" i="12"/>
  <c r="B694" i="12"/>
  <c r="E545" i="12"/>
  <c r="X545" i="12" s="1"/>
  <c r="C546" i="12"/>
  <c r="E574" i="12"/>
  <c r="X574" i="12" s="1"/>
  <c r="C575" i="12"/>
  <c r="E487" i="12"/>
  <c r="X487" i="12" s="1"/>
  <c r="C488" i="12"/>
  <c r="D695" i="12"/>
  <c r="B695" i="12"/>
  <c r="B713" i="12"/>
  <c r="D713" i="12"/>
  <c r="C256" i="12"/>
  <c r="E255" i="12"/>
  <c r="X255" i="12" s="1"/>
  <c r="A692" i="12"/>
  <c r="C662" i="12"/>
  <c r="E662" i="12" s="1"/>
  <c r="X662" i="12" s="1"/>
  <c r="D662" i="12"/>
  <c r="B662" i="12"/>
  <c r="D705" i="12"/>
  <c r="B705" i="12"/>
  <c r="D699" i="12"/>
  <c r="B699" i="12"/>
  <c r="D703" i="12"/>
  <c r="B703" i="12"/>
  <c r="A700" i="12"/>
  <c r="D670" i="12"/>
  <c r="B670" i="12"/>
  <c r="A716" i="12"/>
  <c r="D686" i="12"/>
  <c r="B686" i="12"/>
  <c r="E284" i="12"/>
  <c r="X284" i="12" s="1"/>
  <c r="C285" i="12"/>
  <c r="D711" i="12"/>
  <c r="B711" i="12"/>
  <c r="A712" i="12"/>
  <c r="D682" i="12"/>
  <c r="B682" i="12"/>
  <c r="A697" i="12"/>
  <c r="D667" i="12"/>
  <c r="B667" i="12"/>
  <c r="C227" i="12"/>
  <c r="E226" i="12"/>
  <c r="X226" i="12" s="1"/>
  <c r="D715" i="12"/>
  <c r="B715" i="12"/>
  <c r="D691" i="12"/>
  <c r="B691" i="12"/>
  <c r="A721" i="12"/>
  <c r="E400" i="12"/>
  <c r="X400" i="12" s="1"/>
  <c r="C401" i="12"/>
  <c r="A708" i="12"/>
  <c r="B678" i="12"/>
  <c r="D678" i="12"/>
  <c r="Y632" i="12"/>
  <c r="D717" i="12"/>
  <c r="B717" i="12"/>
  <c r="A696" i="12"/>
  <c r="B666" i="12"/>
  <c r="D666" i="12"/>
  <c r="C154" i="12"/>
  <c r="E154" i="12" s="1"/>
  <c r="X154" i="12" s="1"/>
  <c r="C53" i="12"/>
  <c r="E53" i="12" s="1"/>
  <c r="X53" i="12" s="1"/>
  <c r="C138" i="12"/>
  <c r="E138" i="12" s="1"/>
  <c r="X138" i="12" s="1"/>
  <c r="C112" i="12"/>
  <c r="E112" i="12" s="1"/>
  <c r="X112" i="12" s="1"/>
  <c r="C80" i="12"/>
  <c r="E80" i="12" s="1"/>
  <c r="X80" i="12" s="1"/>
  <c r="C25" i="12"/>
  <c r="E25" i="12" s="1"/>
  <c r="X25" i="12" s="1"/>
  <c r="C634" i="12" l="1"/>
  <c r="Y226" i="12"/>
  <c r="Y371" i="12"/>
  <c r="Y342" i="12"/>
  <c r="Y458" i="12"/>
  <c r="Y574" i="12"/>
  <c r="Y25" i="12"/>
  <c r="Y662" i="12"/>
  <c r="Y197" i="12"/>
  <c r="Y429" i="12"/>
  <c r="Y487" i="12"/>
  <c r="Y80" i="12"/>
  <c r="Y545" i="12"/>
  <c r="Y112" i="12"/>
  <c r="Y255" i="12"/>
  <c r="Y603" i="12"/>
  <c r="Y138" i="12"/>
  <c r="Y516" i="12"/>
  <c r="Y53" i="12"/>
  <c r="Y400" i="12"/>
  <c r="Y284" i="12"/>
  <c r="Y154" i="12"/>
  <c r="Y633" i="12"/>
  <c r="Y313" i="12"/>
  <c r="D692" i="12"/>
  <c r="C692" i="12"/>
  <c r="E692" i="12" s="1"/>
  <c r="X692" i="12" s="1"/>
  <c r="B692" i="12"/>
  <c r="C373" i="12"/>
  <c r="E372" i="12"/>
  <c r="X372" i="12" s="1"/>
  <c r="C286" i="12"/>
  <c r="E285" i="12"/>
  <c r="X285" i="12" s="1"/>
  <c r="C344" i="12"/>
  <c r="E343" i="12"/>
  <c r="X343" i="12" s="1"/>
  <c r="D708" i="12"/>
  <c r="B708" i="12"/>
  <c r="C199" i="12"/>
  <c r="E198" i="12"/>
  <c r="X198" i="12" s="1"/>
  <c r="C228" i="12"/>
  <c r="E227" i="12"/>
  <c r="X227" i="12" s="1"/>
  <c r="E401" i="12"/>
  <c r="X401" i="12" s="1"/>
  <c r="C402" i="12"/>
  <c r="E517" i="12"/>
  <c r="X517" i="12" s="1"/>
  <c r="C518" i="12"/>
  <c r="E256" i="12"/>
  <c r="X256" i="12" s="1"/>
  <c r="C257" i="12"/>
  <c r="D697" i="12"/>
  <c r="B697" i="12"/>
  <c r="D709" i="12"/>
  <c r="B709" i="12"/>
  <c r="D720" i="12"/>
  <c r="B720" i="12"/>
  <c r="E546" i="12"/>
  <c r="X546" i="12" s="1"/>
  <c r="C547" i="12"/>
  <c r="C663" i="12"/>
  <c r="D716" i="12"/>
  <c r="B716" i="12"/>
  <c r="E459" i="12"/>
  <c r="X459" i="12" s="1"/>
  <c r="C460" i="12"/>
  <c r="E604" i="12"/>
  <c r="X604" i="12" s="1"/>
  <c r="C605" i="12"/>
  <c r="D721" i="12"/>
  <c r="B721" i="12"/>
  <c r="E488" i="12"/>
  <c r="X488" i="12" s="1"/>
  <c r="C489" i="12"/>
  <c r="D696" i="12"/>
  <c r="B696" i="12"/>
  <c r="E430" i="12"/>
  <c r="X430" i="12" s="1"/>
  <c r="C431" i="12"/>
  <c r="E575" i="12"/>
  <c r="X575" i="12" s="1"/>
  <c r="C576" i="12"/>
  <c r="E314" i="12"/>
  <c r="X314" i="12" s="1"/>
  <c r="C315" i="12"/>
  <c r="E634" i="12"/>
  <c r="X634" i="12" s="1"/>
  <c r="C635" i="12"/>
  <c r="D704" i="12"/>
  <c r="B704" i="12"/>
  <c r="D712" i="12"/>
  <c r="B712" i="12"/>
  <c r="D700" i="12"/>
  <c r="B700" i="12"/>
  <c r="C155" i="12"/>
  <c r="E155" i="12" s="1"/>
  <c r="X155" i="12" s="1"/>
  <c r="C81" i="12"/>
  <c r="E81" i="12" s="1"/>
  <c r="X81" i="12" s="1"/>
  <c r="C113" i="12"/>
  <c r="E113" i="12" s="1"/>
  <c r="X113" i="12" s="1"/>
  <c r="C139" i="12"/>
  <c r="E139" i="12" s="1"/>
  <c r="X139" i="12" s="1"/>
  <c r="C54" i="12"/>
  <c r="E54" i="12" s="1"/>
  <c r="X54" i="12" s="1"/>
  <c r="C26" i="12"/>
  <c r="E26" i="12" s="1"/>
  <c r="X26" i="12" s="1"/>
  <c r="C156" i="12" l="1"/>
  <c r="E156" i="12" s="1"/>
  <c r="X156" i="12" s="1"/>
  <c r="Y156" i="12" s="1"/>
  <c r="Y113" i="12"/>
  <c r="Y81" i="12"/>
  <c r="Y314" i="12"/>
  <c r="Y604" i="12"/>
  <c r="Y692" i="12"/>
  <c r="Y198" i="12"/>
  <c r="C693" i="12"/>
  <c r="Y575" i="12"/>
  <c r="Y459" i="12"/>
  <c r="Y343" i="12"/>
  <c r="Y155" i="12"/>
  <c r="Y256" i="12"/>
  <c r="Y430" i="12"/>
  <c r="Y285" i="12"/>
  <c r="Y139" i="12"/>
  <c r="Y634" i="12"/>
  <c r="Y372" i="12"/>
  <c r="Y517" i="12"/>
  <c r="Y401" i="12"/>
  <c r="Y26" i="12"/>
  <c r="Y546" i="12"/>
  <c r="Y54" i="12"/>
  <c r="Y488" i="12"/>
  <c r="Y227" i="12"/>
  <c r="E663" i="12"/>
  <c r="X663" i="12" s="1"/>
  <c r="C664" i="12"/>
  <c r="C258" i="12"/>
  <c r="E257" i="12"/>
  <c r="X257" i="12" s="1"/>
  <c r="C345" i="12"/>
  <c r="E344" i="12"/>
  <c r="X344" i="12" s="1"/>
  <c r="E547" i="12"/>
  <c r="X547" i="12" s="1"/>
  <c r="C548" i="12"/>
  <c r="E693" i="12"/>
  <c r="X693" i="12" s="1"/>
  <c r="C694" i="12"/>
  <c r="C316" i="12"/>
  <c r="E315" i="12"/>
  <c r="X315" i="12" s="1"/>
  <c r="E402" i="12"/>
  <c r="X402" i="12" s="1"/>
  <c r="C403" i="12"/>
  <c r="E286" i="12"/>
  <c r="X286" i="12" s="1"/>
  <c r="C287" i="12"/>
  <c r="E635" i="12"/>
  <c r="X635" i="12" s="1"/>
  <c r="C636" i="12"/>
  <c r="E605" i="12"/>
  <c r="X605" i="12" s="1"/>
  <c r="C606" i="12"/>
  <c r="E576" i="12"/>
  <c r="X576" i="12" s="1"/>
  <c r="C577" i="12"/>
  <c r="C374" i="12"/>
  <c r="E373" i="12"/>
  <c r="X373" i="12" s="1"/>
  <c r="E518" i="12"/>
  <c r="X518" i="12" s="1"/>
  <c r="C519" i="12"/>
  <c r="E460" i="12"/>
  <c r="X460" i="12" s="1"/>
  <c r="C461" i="12"/>
  <c r="C229" i="12"/>
  <c r="E228" i="12"/>
  <c r="X228" i="12" s="1"/>
  <c r="E489" i="12"/>
  <c r="X489" i="12" s="1"/>
  <c r="C490" i="12"/>
  <c r="E431" i="12"/>
  <c r="X431" i="12" s="1"/>
  <c r="C432" i="12"/>
  <c r="C200" i="12"/>
  <c r="E199" i="12"/>
  <c r="X199" i="12" s="1"/>
  <c r="C140" i="12"/>
  <c r="E140" i="12" s="1"/>
  <c r="X140" i="12" s="1"/>
  <c r="C55" i="12"/>
  <c r="E55" i="12" s="1"/>
  <c r="X55" i="12" s="1"/>
  <c r="C114" i="12"/>
  <c r="E114" i="12" s="1"/>
  <c r="X114" i="12" s="1"/>
  <c r="C157" i="12"/>
  <c r="E157" i="12" s="1"/>
  <c r="X157" i="12" s="1"/>
  <c r="C82" i="12"/>
  <c r="E82" i="12" s="1"/>
  <c r="X82" i="12" s="1"/>
  <c r="C27" i="12"/>
  <c r="E27" i="12" s="1"/>
  <c r="X27" i="12" s="1"/>
  <c r="Y431" i="12" l="1"/>
  <c r="Y576" i="12"/>
  <c r="Y693" i="12"/>
  <c r="Y489" i="12"/>
  <c r="Y605" i="12"/>
  <c r="Y547" i="12"/>
  <c r="Y27" i="12"/>
  <c r="Y228" i="12"/>
  <c r="Y344" i="12"/>
  <c r="Y82" i="12"/>
  <c r="Y635" i="12"/>
  <c r="Y157" i="12"/>
  <c r="Y257" i="12"/>
  <c r="Y114" i="12"/>
  <c r="Y460" i="12"/>
  <c r="Y286" i="12"/>
  <c r="Y55" i="12"/>
  <c r="Y140" i="12"/>
  <c r="Y518" i="12"/>
  <c r="Y402" i="12"/>
  <c r="Y663" i="12"/>
  <c r="Y199" i="12"/>
  <c r="Y373" i="12"/>
  <c r="Y315" i="12"/>
  <c r="C201" i="12"/>
  <c r="E200" i="12"/>
  <c r="X200" i="12" s="1"/>
  <c r="C375" i="12"/>
  <c r="E374" i="12"/>
  <c r="X374" i="12" s="1"/>
  <c r="E316" i="12"/>
  <c r="X316" i="12" s="1"/>
  <c r="C317" i="12"/>
  <c r="E432" i="12"/>
  <c r="X432" i="12" s="1"/>
  <c r="C433" i="12"/>
  <c r="E577" i="12"/>
  <c r="X577" i="12" s="1"/>
  <c r="C578" i="12"/>
  <c r="E694" i="12"/>
  <c r="X694" i="12" s="1"/>
  <c r="C695" i="12"/>
  <c r="E490" i="12"/>
  <c r="X490" i="12" s="1"/>
  <c r="C491" i="12"/>
  <c r="E606" i="12"/>
  <c r="X606" i="12" s="1"/>
  <c r="C607" i="12"/>
  <c r="E548" i="12"/>
  <c r="X548" i="12" s="1"/>
  <c r="C549" i="12"/>
  <c r="E636" i="12"/>
  <c r="X636" i="12" s="1"/>
  <c r="C637" i="12"/>
  <c r="C230" i="12"/>
  <c r="E229" i="12"/>
  <c r="X229" i="12" s="1"/>
  <c r="E345" i="12"/>
  <c r="X345" i="12" s="1"/>
  <c r="C346" i="12"/>
  <c r="E461" i="12"/>
  <c r="X461" i="12" s="1"/>
  <c r="C462" i="12"/>
  <c r="C288" i="12"/>
  <c r="E287" i="12"/>
  <c r="X287" i="12" s="1"/>
  <c r="E258" i="12"/>
  <c r="X258" i="12" s="1"/>
  <c r="C259" i="12"/>
  <c r="E519" i="12"/>
  <c r="X519" i="12" s="1"/>
  <c r="C520" i="12"/>
  <c r="E403" i="12"/>
  <c r="X403" i="12" s="1"/>
  <c r="C404" i="12"/>
  <c r="E664" i="12"/>
  <c r="X664" i="12" s="1"/>
  <c r="C665" i="12"/>
  <c r="C158" i="12"/>
  <c r="E158" i="12" s="1"/>
  <c r="X158" i="12" s="1"/>
  <c r="C115" i="12"/>
  <c r="E115" i="12" s="1"/>
  <c r="X115" i="12" s="1"/>
  <c r="C56" i="12"/>
  <c r="E56" i="12" s="1"/>
  <c r="X56" i="12" s="1"/>
  <c r="C83" i="12"/>
  <c r="E83" i="12" s="1"/>
  <c r="X83" i="12" s="1"/>
  <c r="C141" i="12"/>
  <c r="E141" i="12" s="1"/>
  <c r="X141" i="12" s="1"/>
  <c r="C28" i="12"/>
  <c r="E28" i="12" s="1"/>
  <c r="X28" i="12" s="1"/>
  <c r="Y694" i="12" l="1"/>
  <c r="Y229" i="12"/>
  <c r="Y403" i="12"/>
  <c r="Y577" i="12"/>
  <c r="Y345" i="12"/>
  <c r="Y519" i="12"/>
  <c r="Y636" i="12"/>
  <c r="Y432" i="12"/>
  <c r="Y28" i="12"/>
  <c r="Y141" i="12"/>
  <c r="Y258" i="12"/>
  <c r="Y548" i="12"/>
  <c r="Y316" i="12"/>
  <c r="Y664" i="12"/>
  <c r="Y56" i="12"/>
  <c r="Y606" i="12"/>
  <c r="Y83" i="12"/>
  <c r="Y287" i="12"/>
  <c r="Y374" i="12"/>
  <c r="Y115" i="12"/>
  <c r="Y200" i="12"/>
  <c r="Y158" i="12"/>
  <c r="Y461" i="12"/>
  <c r="Y490" i="12"/>
  <c r="C405" i="12"/>
  <c r="E404" i="12"/>
  <c r="X404" i="12" s="1"/>
  <c r="E578" i="12"/>
  <c r="X578" i="12" s="1"/>
  <c r="C579" i="12"/>
  <c r="C231" i="12"/>
  <c r="E230" i="12"/>
  <c r="X230" i="12" s="1"/>
  <c r="E520" i="12"/>
  <c r="X520" i="12" s="1"/>
  <c r="C521" i="12"/>
  <c r="E637" i="12"/>
  <c r="X637" i="12" s="1"/>
  <c r="C638" i="12"/>
  <c r="E433" i="12"/>
  <c r="X433" i="12" s="1"/>
  <c r="C434" i="12"/>
  <c r="C260" i="12"/>
  <c r="E259" i="12"/>
  <c r="X259" i="12" s="1"/>
  <c r="E549" i="12"/>
  <c r="X549" i="12" s="1"/>
  <c r="C550" i="12"/>
  <c r="C318" i="12"/>
  <c r="E317" i="12"/>
  <c r="X317" i="12" s="1"/>
  <c r="C347" i="12"/>
  <c r="E346" i="12"/>
  <c r="X346" i="12" s="1"/>
  <c r="E607" i="12"/>
  <c r="X607" i="12" s="1"/>
  <c r="C608" i="12"/>
  <c r="E665" i="12"/>
  <c r="X665" i="12" s="1"/>
  <c r="C666" i="12"/>
  <c r="E288" i="12"/>
  <c r="X288" i="12" s="1"/>
  <c r="C289" i="12"/>
  <c r="E375" i="12"/>
  <c r="X375" i="12" s="1"/>
  <c r="C376" i="12"/>
  <c r="E695" i="12"/>
  <c r="X695" i="12" s="1"/>
  <c r="C696" i="12"/>
  <c r="E462" i="12"/>
  <c r="X462" i="12" s="1"/>
  <c r="C463" i="12"/>
  <c r="E491" i="12"/>
  <c r="X491" i="12" s="1"/>
  <c r="C492" i="12"/>
  <c r="C202" i="12"/>
  <c r="E201" i="12"/>
  <c r="X201" i="12" s="1"/>
  <c r="C142" i="12"/>
  <c r="E142" i="12" s="1"/>
  <c r="X142" i="12" s="1"/>
  <c r="C57" i="12"/>
  <c r="E57" i="12" s="1"/>
  <c r="X57" i="12" s="1"/>
  <c r="C84" i="12"/>
  <c r="E84" i="12" s="1"/>
  <c r="X84" i="12" s="1"/>
  <c r="C116" i="12"/>
  <c r="E116" i="12" s="1"/>
  <c r="X116" i="12" s="1"/>
  <c r="C159" i="12"/>
  <c r="E159" i="12" s="1"/>
  <c r="X159" i="12" s="1"/>
  <c r="C29" i="12"/>
  <c r="E29" i="12" s="1"/>
  <c r="X29" i="12" s="1"/>
  <c r="Y491" i="12" l="1"/>
  <c r="Y607" i="12"/>
  <c r="Y637" i="12"/>
  <c r="Y665" i="12"/>
  <c r="Y462" i="12"/>
  <c r="Y520" i="12"/>
  <c r="Y29" i="12"/>
  <c r="Y317" i="12"/>
  <c r="Y230" i="12"/>
  <c r="Y159" i="12"/>
  <c r="Y695" i="12"/>
  <c r="Y201" i="12"/>
  <c r="Y84" i="12"/>
  <c r="Y375" i="12"/>
  <c r="Y549" i="12"/>
  <c r="Y578" i="12"/>
  <c r="Y433" i="12"/>
  <c r="Y346" i="12"/>
  <c r="Y116" i="12"/>
  <c r="Y57" i="12"/>
  <c r="Y259" i="12"/>
  <c r="Y404" i="12"/>
  <c r="Y142" i="12"/>
  <c r="Y288" i="12"/>
  <c r="E666" i="12"/>
  <c r="X666" i="12" s="1"/>
  <c r="C667" i="12"/>
  <c r="E434" i="12"/>
  <c r="X434" i="12" s="1"/>
  <c r="C435" i="12"/>
  <c r="C203" i="12"/>
  <c r="E202" i="12"/>
  <c r="X202" i="12" s="1"/>
  <c r="E492" i="12"/>
  <c r="X492" i="12" s="1"/>
  <c r="C493" i="12"/>
  <c r="E608" i="12"/>
  <c r="X608" i="12" s="1"/>
  <c r="C609" i="12"/>
  <c r="E638" i="12"/>
  <c r="X638" i="12" s="1"/>
  <c r="C639" i="12"/>
  <c r="E463" i="12"/>
  <c r="X463" i="12" s="1"/>
  <c r="C464" i="12"/>
  <c r="E521" i="12"/>
  <c r="X521" i="12" s="1"/>
  <c r="C522" i="12"/>
  <c r="E347" i="12"/>
  <c r="X347" i="12" s="1"/>
  <c r="C348" i="12"/>
  <c r="E696" i="12"/>
  <c r="X696" i="12" s="1"/>
  <c r="C697" i="12"/>
  <c r="C319" i="12"/>
  <c r="E318" i="12"/>
  <c r="X318" i="12" s="1"/>
  <c r="E231" i="12"/>
  <c r="X231" i="12" s="1"/>
  <c r="C232" i="12"/>
  <c r="E376" i="12"/>
  <c r="X376" i="12" s="1"/>
  <c r="C377" i="12"/>
  <c r="E550" i="12"/>
  <c r="X550" i="12" s="1"/>
  <c r="C551" i="12"/>
  <c r="E579" i="12"/>
  <c r="X579" i="12" s="1"/>
  <c r="C580" i="12"/>
  <c r="C290" i="12"/>
  <c r="E289" i="12"/>
  <c r="X289" i="12" s="1"/>
  <c r="E260" i="12"/>
  <c r="X260" i="12" s="1"/>
  <c r="C261" i="12"/>
  <c r="C406" i="12"/>
  <c r="E405" i="12"/>
  <c r="X405" i="12" s="1"/>
  <c r="C160" i="12"/>
  <c r="E160" i="12" s="1"/>
  <c r="X160" i="12" s="1"/>
  <c r="C85" i="12"/>
  <c r="E85" i="12" s="1"/>
  <c r="X85" i="12" s="1"/>
  <c r="C143" i="12"/>
  <c r="E143" i="12" s="1"/>
  <c r="X143" i="12" s="1"/>
  <c r="C117" i="12"/>
  <c r="E117" i="12" s="1"/>
  <c r="X117" i="12" s="1"/>
  <c r="C58" i="12"/>
  <c r="E58" i="12" s="1"/>
  <c r="X58" i="12" s="1"/>
  <c r="C30" i="12"/>
  <c r="E30" i="12" s="1"/>
  <c r="X30" i="12" s="1"/>
  <c r="Y638" i="12" l="1"/>
  <c r="Y260" i="12"/>
  <c r="Y608" i="12"/>
  <c r="Y289" i="12"/>
  <c r="Y696" i="12"/>
  <c r="Y492" i="12"/>
  <c r="Y231" i="12"/>
  <c r="Y58" i="12"/>
  <c r="Y579" i="12"/>
  <c r="Y347" i="12"/>
  <c r="Y405" i="12"/>
  <c r="Y117" i="12"/>
  <c r="Y143" i="12"/>
  <c r="Y550" i="12"/>
  <c r="Y521" i="12"/>
  <c r="Y434" i="12"/>
  <c r="Y318" i="12"/>
  <c r="Y30" i="12"/>
  <c r="Y202" i="12"/>
  <c r="Y85" i="12"/>
  <c r="Y160" i="12"/>
  <c r="Y376" i="12"/>
  <c r="Y463" i="12"/>
  <c r="Y666" i="12"/>
  <c r="C407" i="12"/>
  <c r="E406" i="12"/>
  <c r="X406" i="12" s="1"/>
  <c r="E319" i="12"/>
  <c r="X319" i="12" s="1"/>
  <c r="C320" i="12"/>
  <c r="C233" i="12"/>
  <c r="E232" i="12"/>
  <c r="X232" i="12" s="1"/>
  <c r="E697" i="12"/>
  <c r="X697" i="12" s="1"/>
  <c r="C698" i="12"/>
  <c r="E493" i="12"/>
  <c r="X493" i="12" s="1"/>
  <c r="C494" i="12"/>
  <c r="C262" i="12"/>
  <c r="E261" i="12"/>
  <c r="X261" i="12" s="1"/>
  <c r="C291" i="12"/>
  <c r="E290" i="12"/>
  <c r="X290" i="12" s="1"/>
  <c r="E580" i="12"/>
  <c r="X580" i="12" s="1"/>
  <c r="C581" i="12"/>
  <c r="C349" i="12"/>
  <c r="E348" i="12"/>
  <c r="X348" i="12" s="1"/>
  <c r="E609" i="12"/>
  <c r="X609" i="12" s="1"/>
  <c r="C610" i="12"/>
  <c r="C204" i="12"/>
  <c r="E203" i="12"/>
  <c r="X203" i="12" s="1"/>
  <c r="E639" i="12"/>
  <c r="X639" i="12" s="1"/>
  <c r="C640" i="12"/>
  <c r="E551" i="12"/>
  <c r="X551" i="12" s="1"/>
  <c r="C552" i="12"/>
  <c r="E522" i="12"/>
  <c r="X522" i="12" s="1"/>
  <c r="C523" i="12"/>
  <c r="E435" i="12"/>
  <c r="X435" i="12" s="1"/>
  <c r="C436" i="12"/>
  <c r="C378" i="12"/>
  <c r="E377" i="12"/>
  <c r="X377" i="12" s="1"/>
  <c r="E464" i="12"/>
  <c r="X464" i="12" s="1"/>
  <c r="C465" i="12"/>
  <c r="E667" i="12"/>
  <c r="X667" i="12" s="1"/>
  <c r="C668" i="12"/>
  <c r="C59" i="12"/>
  <c r="E59" i="12" s="1"/>
  <c r="X59" i="12" s="1"/>
  <c r="C118" i="12"/>
  <c r="E118" i="12" s="1"/>
  <c r="X118" i="12" s="1"/>
  <c r="C144" i="12"/>
  <c r="E144" i="12" s="1"/>
  <c r="X144" i="12" s="1"/>
  <c r="C86" i="12"/>
  <c r="E86" i="12" s="1"/>
  <c r="X86" i="12" s="1"/>
  <c r="C161" i="12"/>
  <c r="E161" i="12" s="1"/>
  <c r="X161" i="12" s="1"/>
  <c r="C31" i="12"/>
  <c r="E31" i="12" s="1"/>
  <c r="X31" i="12" s="1"/>
  <c r="Y464" i="12" l="1"/>
  <c r="Y493" i="12"/>
  <c r="Y667" i="12"/>
  <c r="Y609" i="12"/>
  <c r="Y697" i="12"/>
  <c r="Y261" i="12"/>
  <c r="Y203" i="12"/>
  <c r="Y348" i="12"/>
  <c r="Y232" i="12"/>
  <c r="Y161" i="12"/>
  <c r="Y435" i="12"/>
  <c r="Y86" i="12"/>
  <c r="Y144" i="12"/>
  <c r="Y522" i="12"/>
  <c r="Y580" i="12"/>
  <c r="Y319" i="12"/>
  <c r="Y377" i="12"/>
  <c r="Y290" i="12"/>
  <c r="Y406" i="12"/>
  <c r="Y639" i="12"/>
  <c r="Y31" i="12"/>
  <c r="Y118" i="12"/>
  <c r="Y59" i="12"/>
  <c r="Y551" i="12"/>
  <c r="E262" i="12"/>
  <c r="X262" i="12" s="1"/>
  <c r="C263" i="12"/>
  <c r="C466" i="12"/>
  <c r="E465" i="12"/>
  <c r="X465" i="12" s="1"/>
  <c r="E494" i="12"/>
  <c r="X494" i="12" s="1"/>
  <c r="C495" i="12"/>
  <c r="E668" i="12"/>
  <c r="X668" i="12" s="1"/>
  <c r="C669" i="12"/>
  <c r="C205" i="12"/>
  <c r="E204" i="12"/>
  <c r="X204" i="12" s="1"/>
  <c r="E610" i="12"/>
  <c r="X610" i="12" s="1"/>
  <c r="C611" i="12"/>
  <c r="E698" i="12"/>
  <c r="X698" i="12" s="1"/>
  <c r="C699" i="12"/>
  <c r="E378" i="12"/>
  <c r="X378" i="12" s="1"/>
  <c r="C379" i="12"/>
  <c r="C350" i="12"/>
  <c r="E349" i="12"/>
  <c r="X349" i="12" s="1"/>
  <c r="E233" i="12"/>
  <c r="X233" i="12" s="1"/>
  <c r="C234" i="12"/>
  <c r="E640" i="12"/>
  <c r="X640" i="12" s="1"/>
  <c r="C641" i="12"/>
  <c r="E436" i="12"/>
  <c r="X436" i="12" s="1"/>
  <c r="C437" i="12"/>
  <c r="E523" i="12"/>
  <c r="X523" i="12" s="1"/>
  <c r="C524" i="12"/>
  <c r="E581" i="12"/>
  <c r="X581" i="12" s="1"/>
  <c r="C582" i="12"/>
  <c r="C321" i="12"/>
  <c r="E320" i="12"/>
  <c r="X320" i="12" s="1"/>
  <c r="E552" i="12"/>
  <c r="X552" i="12" s="1"/>
  <c r="C553" i="12"/>
  <c r="C292" i="12"/>
  <c r="E291" i="12"/>
  <c r="X291" i="12" s="1"/>
  <c r="C408" i="12"/>
  <c r="E407" i="12"/>
  <c r="X407" i="12" s="1"/>
  <c r="C162" i="12"/>
  <c r="E162" i="12" s="1"/>
  <c r="X162" i="12" s="1"/>
  <c r="C145" i="12"/>
  <c r="E145" i="12" s="1"/>
  <c r="X145" i="12" s="1"/>
  <c r="C119" i="12"/>
  <c r="E119" i="12" s="1"/>
  <c r="X119" i="12" s="1"/>
  <c r="C60" i="12"/>
  <c r="E60" i="12" s="1"/>
  <c r="X60" i="12" s="1"/>
  <c r="C87" i="12"/>
  <c r="E87" i="12" s="1"/>
  <c r="X87" i="12" s="1"/>
  <c r="F4" i="12"/>
  <c r="F2" i="12"/>
  <c r="F5" i="12"/>
  <c r="F3" i="12"/>
  <c r="X3" i="12" l="1"/>
  <c r="X5" i="12"/>
  <c r="Y5" i="12" s="1"/>
  <c r="X4" i="12"/>
  <c r="X2" i="12"/>
  <c r="Y640" i="12"/>
  <c r="Y407" i="12"/>
  <c r="Y552" i="12"/>
  <c r="Y233" i="12"/>
  <c r="Y668" i="12"/>
  <c r="Y610" i="12"/>
  <c r="Y320" i="12"/>
  <c r="Y349" i="12"/>
  <c r="Y87" i="12"/>
  <c r="Y494" i="12"/>
  <c r="Y291" i="12"/>
  <c r="Y204" i="12"/>
  <c r="Y119" i="12"/>
  <c r="Y581" i="12"/>
  <c r="Y378" i="12"/>
  <c r="Y60" i="12"/>
  <c r="Y436" i="12"/>
  <c r="Y465" i="12"/>
  <c r="Y145" i="12"/>
  <c r="Y162" i="12"/>
  <c r="Y523" i="12"/>
  <c r="Y698" i="12"/>
  <c r="Y262" i="12"/>
  <c r="E437" i="12"/>
  <c r="X437" i="12" s="1"/>
  <c r="C438" i="12"/>
  <c r="E611" i="12"/>
  <c r="X611" i="12" s="1"/>
  <c r="C612" i="12"/>
  <c r="E641" i="12"/>
  <c r="X641" i="12" s="1"/>
  <c r="C642" i="12"/>
  <c r="C206" i="12"/>
  <c r="E205" i="12"/>
  <c r="X205" i="12" s="1"/>
  <c r="E292" i="12"/>
  <c r="X292" i="12" s="1"/>
  <c r="C293" i="12"/>
  <c r="E553" i="12"/>
  <c r="X553" i="12" s="1"/>
  <c r="C554" i="12"/>
  <c r="C235" i="12"/>
  <c r="E234" i="12"/>
  <c r="X234" i="12" s="1"/>
  <c r="E669" i="12"/>
  <c r="X669" i="12" s="1"/>
  <c r="C670" i="12"/>
  <c r="E495" i="12"/>
  <c r="X495" i="12" s="1"/>
  <c r="C496" i="12"/>
  <c r="E321" i="12"/>
  <c r="X321" i="12" s="1"/>
  <c r="C322" i="12"/>
  <c r="C351" i="12"/>
  <c r="E350" i="12"/>
  <c r="X350" i="12" s="1"/>
  <c r="E582" i="12"/>
  <c r="X582" i="12" s="1"/>
  <c r="C583" i="12"/>
  <c r="E379" i="12"/>
  <c r="X379" i="12" s="1"/>
  <c r="C380" i="12"/>
  <c r="C409" i="12"/>
  <c r="E408" i="12"/>
  <c r="X408" i="12" s="1"/>
  <c r="C467" i="12"/>
  <c r="E466" i="12"/>
  <c r="X466" i="12" s="1"/>
  <c r="E524" i="12"/>
  <c r="X524" i="12" s="1"/>
  <c r="C525" i="12"/>
  <c r="E699" i="12"/>
  <c r="X699" i="12" s="1"/>
  <c r="C700" i="12"/>
  <c r="C264" i="12"/>
  <c r="E263" i="12"/>
  <c r="X263" i="12" s="1"/>
  <c r="Q5" i="12"/>
  <c r="Q4" i="12"/>
  <c r="Y4" i="12"/>
  <c r="C88" i="12"/>
  <c r="E88" i="12" s="1"/>
  <c r="X88" i="12" s="1"/>
  <c r="C120" i="12"/>
  <c r="E120" i="12" s="1"/>
  <c r="X120" i="12" s="1"/>
  <c r="C61" i="12"/>
  <c r="E61" i="12" s="1"/>
  <c r="X61" i="12" s="1"/>
  <c r="C146" i="12"/>
  <c r="E146" i="12" s="1"/>
  <c r="X146" i="12" s="1"/>
  <c r="C163" i="12"/>
  <c r="E163" i="12" s="1"/>
  <c r="X163" i="12" s="1"/>
  <c r="Q3" i="12"/>
  <c r="Y3" i="12"/>
  <c r="Q2" i="12"/>
  <c r="Y350" i="12" l="1"/>
  <c r="Y163" i="12"/>
  <c r="Y146" i="12"/>
  <c r="Y321" i="12"/>
  <c r="Y205" i="12"/>
  <c r="Y524" i="12"/>
  <c r="Y120" i="12"/>
  <c r="Y466" i="12"/>
  <c r="Y582" i="12"/>
  <c r="Y553" i="12"/>
  <c r="Y495" i="12"/>
  <c r="Y641" i="12"/>
  <c r="Y408" i="12"/>
  <c r="Y699" i="12"/>
  <c r="Y292" i="12"/>
  <c r="Y61" i="12"/>
  <c r="Y88" i="12"/>
  <c r="Y669" i="12"/>
  <c r="Y611" i="12"/>
  <c r="Y234" i="12"/>
  <c r="Y379" i="12"/>
  <c r="Y437" i="12"/>
  <c r="Y263" i="12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W84" i="12" s="1"/>
  <c r="W85" i="12" s="1"/>
  <c r="W86" i="12" s="1"/>
  <c r="W87" i="12" s="1"/>
  <c r="W88" i="12" s="1"/>
  <c r="AB2" i="12"/>
  <c r="Y2" i="12"/>
  <c r="Z2" i="12" s="1"/>
  <c r="E293" i="12"/>
  <c r="X293" i="12" s="1"/>
  <c r="C294" i="12"/>
  <c r="E351" i="12"/>
  <c r="X351" i="12" s="1"/>
  <c r="C352" i="12"/>
  <c r="C323" i="12"/>
  <c r="E322" i="12"/>
  <c r="X322" i="12" s="1"/>
  <c r="C207" i="12"/>
  <c r="E206" i="12"/>
  <c r="X206" i="12" s="1"/>
  <c r="C497" i="12"/>
  <c r="E496" i="12"/>
  <c r="X496" i="12" s="1"/>
  <c r="E642" i="12"/>
  <c r="X642" i="12" s="1"/>
  <c r="C643" i="12"/>
  <c r="E467" i="12"/>
  <c r="X467" i="12" s="1"/>
  <c r="C468" i="12"/>
  <c r="E583" i="12"/>
  <c r="X583" i="12" s="1"/>
  <c r="C584" i="12"/>
  <c r="E264" i="12"/>
  <c r="X264" i="12" s="1"/>
  <c r="C265" i="12"/>
  <c r="E670" i="12"/>
  <c r="X670" i="12" s="1"/>
  <c r="C671" i="12"/>
  <c r="E612" i="12"/>
  <c r="X612" i="12" s="1"/>
  <c r="C613" i="12"/>
  <c r="C410" i="12"/>
  <c r="E409" i="12"/>
  <c r="X409" i="12" s="1"/>
  <c r="E554" i="12"/>
  <c r="X554" i="12" s="1"/>
  <c r="C555" i="12"/>
  <c r="E700" i="12"/>
  <c r="X700" i="12" s="1"/>
  <c r="C701" i="12"/>
  <c r="C381" i="12"/>
  <c r="E380" i="12"/>
  <c r="X380" i="12" s="1"/>
  <c r="C439" i="12"/>
  <c r="E438" i="12"/>
  <c r="X438" i="12" s="1"/>
  <c r="E525" i="12"/>
  <c r="X525" i="12" s="1"/>
  <c r="C526" i="12"/>
  <c r="C236" i="12"/>
  <c r="E235" i="12"/>
  <c r="X235" i="12" s="1"/>
  <c r="C164" i="12"/>
  <c r="E164" i="12" s="1"/>
  <c r="X164" i="12" s="1"/>
  <c r="C147" i="12"/>
  <c r="E147" i="12" s="1"/>
  <c r="X147" i="12" s="1"/>
  <c r="C121" i="12"/>
  <c r="C89" i="12"/>
  <c r="E89" i="12" s="1"/>
  <c r="X89" i="12" s="1"/>
  <c r="Y496" i="12" l="1"/>
  <c r="Y438" i="12"/>
  <c r="Y206" i="12"/>
  <c r="Y642" i="12"/>
  <c r="Y380" i="12"/>
  <c r="Y322" i="12"/>
  <c r="Y612" i="12"/>
  <c r="Y525" i="12"/>
  <c r="Y264" i="12"/>
  <c r="W89" i="12"/>
  <c r="Y670" i="12"/>
  <c r="Y700" i="12"/>
  <c r="Y583" i="12"/>
  <c r="Y351" i="12"/>
  <c r="Y147" i="12"/>
  <c r="Y554" i="12"/>
  <c r="Y293" i="12"/>
  <c r="Y164" i="12"/>
  <c r="Y467" i="12"/>
  <c r="Y235" i="12"/>
  <c r="Y409" i="12"/>
  <c r="AB3" i="12"/>
  <c r="Z3" i="12"/>
  <c r="AC2" i="12" s="1"/>
  <c r="AA2" i="12" s="1"/>
  <c r="C237" i="12"/>
  <c r="E236" i="12"/>
  <c r="X236" i="12" s="1"/>
  <c r="C411" i="12"/>
  <c r="E410" i="12"/>
  <c r="X410" i="12" s="1"/>
  <c r="C527" i="12"/>
  <c r="E526" i="12"/>
  <c r="X526" i="12" s="1"/>
  <c r="E613" i="12"/>
  <c r="X613" i="12" s="1"/>
  <c r="C614" i="12"/>
  <c r="C498" i="12"/>
  <c r="E497" i="12"/>
  <c r="X497" i="12" s="1"/>
  <c r="E671" i="12"/>
  <c r="X671" i="12" s="1"/>
  <c r="C672" i="12"/>
  <c r="C440" i="12"/>
  <c r="E439" i="12"/>
  <c r="X439" i="12" s="1"/>
  <c r="C208" i="12"/>
  <c r="E207" i="12"/>
  <c r="X207" i="12" s="1"/>
  <c r="C266" i="12"/>
  <c r="E265" i="12"/>
  <c r="X265" i="12" s="1"/>
  <c r="C324" i="12"/>
  <c r="E323" i="12"/>
  <c r="X323" i="12" s="1"/>
  <c r="E701" i="12"/>
  <c r="X701" i="12" s="1"/>
  <c r="C702" i="12"/>
  <c r="E584" i="12"/>
  <c r="X584" i="12" s="1"/>
  <c r="C585" i="12"/>
  <c r="C353" i="12"/>
  <c r="E352" i="12"/>
  <c r="X352" i="12" s="1"/>
  <c r="E643" i="12"/>
  <c r="X643" i="12" s="1"/>
  <c r="C644" i="12"/>
  <c r="E381" i="12"/>
  <c r="X381" i="12" s="1"/>
  <c r="C382" i="12"/>
  <c r="E555" i="12"/>
  <c r="X555" i="12" s="1"/>
  <c r="C556" i="12"/>
  <c r="E468" i="12"/>
  <c r="X468" i="12" s="1"/>
  <c r="C469" i="12"/>
  <c r="C295" i="12"/>
  <c r="E294" i="12"/>
  <c r="X294" i="12" s="1"/>
  <c r="E121" i="12"/>
  <c r="X121" i="12" s="1"/>
  <c r="C90" i="12"/>
  <c r="E90" i="12" s="1"/>
  <c r="X90" i="12" s="1"/>
  <c r="C148" i="12"/>
  <c r="E148" i="12" s="1"/>
  <c r="X148" i="12" s="1"/>
  <c r="C165" i="12"/>
  <c r="E165" i="12" s="1"/>
  <c r="X165" i="12" s="1"/>
  <c r="Y352" i="12" l="1"/>
  <c r="Y148" i="12"/>
  <c r="Y643" i="12"/>
  <c r="Y121" i="12"/>
  <c r="Y584" i="12"/>
  <c r="Y671" i="12"/>
  <c r="Y89" i="12"/>
  <c r="Y294" i="12"/>
  <c r="Y497" i="12"/>
  <c r="Y468" i="12"/>
  <c r="Y701" i="12"/>
  <c r="Y439" i="12"/>
  <c r="Y323" i="12"/>
  <c r="Y555" i="12"/>
  <c r="Y613" i="12"/>
  <c r="Y265" i="12"/>
  <c r="Y526" i="12"/>
  <c r="Y381" i="12"/>
  <c r="Y236" i="12"/>
  <c r="Y165" i="12"/>
  <c r="Y207" i="12"/>
  <c r="Y410" i="12"/>
  <c r="W90" i="12"/>
  <c r="Y90" i="12"/>
  <c r="AB4" i="12"/>
  <c r="Z4" i="12"/>
  <c r="E585" i="12"/>
  <c r="X585" i="12" s="1"/>
  <c r="C586" i="12"/>
  <c r="E702" i="12"/>
  <c r="X702" i="12" s="1"/>
  <c r="C703" i="12"/>
  <c r="C499" i="12"/>
  <c r="E498" i="12"/>
  <c r="X498" i="12" s="1"/>
  <c r="E614" i="12"/>
  <c r="X614" i="12" s="1"/>
  <c r="C615" i="12"/>
  <c r="C325" i="12"/>
  <c r="E324" i="12"/>
  <c r="X324" i="12" s="1"/>
  <c r="C470" i="12"/>
  <c r="E469" i="12"/>
  <c r="X469" i="12" s="1"/>
  <c r="E556" i="12"/>
  <c r="X556" i="12" s="1"/>
  <c r="C557" i="12"/>
  <c r="C383" i="12"/>
  <c r="E382" i="12"/>
  <c r="X382" i="12" s="1"/>
  <c r="C267" i="12"/>
  <c r="E266" i="12"/>
  <c r="X266" i="12" s="1"/>
  <c r="C528" i="12"/>
  <c r="E527" i="12"/>
  <c r="X527" i="12" s="1"/>
  <c r="E644" i="12"/>
  <c r="X644" i="12" s="1"/>
  <c r="C645" i="12"/>
  <c r="E672" i="12"/>
  <c r="X672" i="12" s="1"/>
  <c r="C673" i="12"/>
  <c r="C296" i="12"/>
  <c r="E295" i="12"/>
  <c r="X295" i="12" s="1"/>
  <c r="C209" i="12"/>
  <c r="E208" i="12"/>
  <c r="X208" i="12" s="1"/>
  <c r="C412" i="12"/>
  <c r="E411" i="12"/>
  <c r="X411" i="12" s="1"/>
  <c r="C354" i="12"/>
  <c r="E353" i="12"/>
  <c r="X353" i="12" s="1"/>
  <c r="C441" i="12"/>
  <c r="E440" i="12"/>
  <c r="X440" i="12" s="1"/>
  <c r="C238" i="12"/>
  <c r="E237" i="12"/>
  <c r="X237" i="12" s="1"/>
  <c r="C166" i="12"/>
  <c r="E166" i="12" s="1"/>
  <c r="X166" i="12" s="1"/>
  <c r="C149" i="12"/>
  <c r="E149" i="12" s="1"/>
  <c r="X149" i="12" s="1"/>
  <c r="C91" i="12"/>
  <c r="Y166" i="12" l="1"/>
  <c r="Y672" i="12"/>
  <c r="Y440" i="12"/>
  <c r="Y324" i="12"/>
  <c r="Y614" i="12"/>
  <c r="Y556" i="12"/>
  <c r="Y237" i="12"/>
  <c r="Y353" i="12"/>
  <c r="Y527" i="12"/>
  <c r="Y266" i="12"/>
  <c r="Y382" i="12"/>
  <c r="Y469" i="12"/>
  <c r="Y702" i="12"/>
  <c r="Y585" i="12"/>
  <c r="Y644" i="12"/>
  <c r="Y411" i="12"/>
  <c r="Y498" i="12"/>
  <c r="Y208" i="12"/>
  <c r="Y149" i="12"/>
  <c r="Y295" i="12"/>
  <c r="Z5" i="12"/>
  <c r="AC4" i="12" s="1"/>
  <c r="AB5" i="12"/>
  <c r="AC3" i="12"/>
  <c r="AA3" i="12" s="1"/>
  <c r="E673" i="12"/>
  <c r="X673" i="12" s="1"/>
  <c r="C674" i="12"/>
  <c r="E470" i="12"/>
  <c r="X470" i="12" s="1"/>
  <c r="C471" i="12"/>
  <c r="E645" i="12"/>
  <c r="X645" i="12" s="1"/>
  <c r="C646" i="12"/>
  <c r="C326" i="12"/>
  <c r="E325" i="12"/>
  <c r="X325" i="12" s="1"/>
  <c r="E615" i="12"/>
  <c r="X615" i="12" s="1"/>
  <c r="C616" i="12"/>
  <c r="C239" i="12"/>
  <c r="E238" i="12"/>
  <c r="X238" i="12" s="1"/>
  <c r="C355" i="12"/>
  <c r="E354" i="12"/>
  <c r="X354" i="12" s="1"/>
  <c r="C529" i="12"/>
  <c r="E528" i="12"/>
  <c r="X528" i="12" s="1"/>
  <c r="C413" i="12"/>
  <c r="E412" i="12"/>
  <c r="X412" i="12" s="1"/>
  <c r="C268" i="12"/>
  <c r="E267" i="12"/>
  <c r="X267" i="12" s="1"/>
  <c r="C500" i="12"/>
  <c r="E499" i="12"/>
  <c r="X499" i="12" s="1"/>
  <c r="C442" i="12"/>
  <c r="E441" i="12"/>
  <c r="X441" i="12" s="1"/>
  <c r="E703" i="12"/>
  <c r="X703" i="12" s="1"/>
  <c r="C704" i="12"/>
  <c r="C210" i="12"/>
  <c r="E209" i="12"/>
  <c r="X209" i="12" s="1"/>
  <c r="E383" i="12"/>
  <c r="X383" i="12" s="1"/>
  <c r="C384" i="12"/>
  <c r="E557" i="12"/>
  <c r="X557" i="12" s="1"/>
  <c r="C558" i="12"/>
  <c r="E586" i="12"/>
  <c r="X586" i="12" s="1"/>
  <c r="C587" i="12"/>
  <c r="C297" i="12"/>
  <c r="E296" i="12"/>
  <c r="X296" i="12" s="1"/>
  <c r="E91" i="12"/>
  <c r="X91" i="12" s="1"/>
  <c r="C150" i="12"/>
  <c r="E150" i="12" s="1"/>
  <c r="X150" i="12" s="1"/>
  <c r="C167" i="12"/>
  <c r="E167" i="12" s="1"/>
  <c r="X167" i="12" s="1"/>
  <c r="Y209" i="12" l="1"/>
  <c r="Y528" i="12"/>
  <c r="Y470" i="12"/>
  <c r="Y150" i="12"/>
  <c r="Y354" i="12"/>
  <c r="Y673" i="12"/>
  <c r="Y296" i="12"/>
  <c r="Y441" i="12"/>
  <c r="Y238" i="12"/>
  <c r="Y167" i="12"/>
  <c r="Y499" i="12"/>
  <c r="Y383" i="12"/>
  <c r="Y267" i="12"/>
  <c r="Y325" i="12"/>
  <c r="Y703" i="12"/>
  <c r="Y615" i="12"/>
  <c r="Y557" i="12"/>
  <c r="Y645" i="12"/>
  <c r="Y586" i="12"/>
  <c r="Y412" i="12"/>
  <c r="AA4" i="12"/>
  <c r="W91" i="12"/>
  <c r="W92" i="12" s="1"/>
  <c r="W93" i="12" s="1"/>
  <c r="W94" i="12" s="1"/>
  <c r="W95" i="12" s="1"/>
  <c r="W96" i="12" s="1"/>
  <c r="W97" i="12" s="1"/>
  <c r="W98" i="12" s="1"/>
  <c r="W99" i="12" s="1"/>
  <c r="W100" i="12" s="1"/>
  <c r="W101" i="12" s="1"/>
  <c r="W102" i="12" s="1"/>
  <c r="W103" i="12" s="1"/>
  <c r="W104" i="12" s="1"/>
  <c r="W105" i="12" s="1"/>
  <c r="W106" i="12" s="1"/>
  <c r="W107" i="12" s="1"/>
  <c r="W108" i="12" s="1"/>
  <c r="W109" i="12" s="1"/>
  <c r="W110" i="12" s="1"/>
  <c r="W111" i="12" s="1"/>
  <c r="W112" i="12" s="1"/>
  <c r="W113" i="12" s="1"/>
  <c r="W114" i="12" s="1"/>
  <c r="W115" i="12" s="1"/>
  <c r="W116" i="12" s="1"/>
  <c r="W117" i="12" s="1"/>
  <c r="W118" i="12" s="1"/>
  <c r="W119" i="12" s="1"/>
  <c r="W120" i="12" s="1"/>
  <c r="W121" i="12" s="1"/>
  <c r="W122" i="12" s="1"/>
  <c r="W123" i="12" s="1"/>
  <c r="W124" i="12" s="1"/>
  <c r="W125" i="12" s="1"/>
  <c r="W126" i="12" s="1"/>
  <c r="W127" i="12" s="1"/>
  <c r="W128" i="12" s="1"/>
  <c r="W129" i="12" s="1"/>
  <c r="W130" i="12" s="1"/>
  <c r="W131" i="12" s="1"/>
  <c r="W132" i="12" s="1"/>
  <c r="W133" i="12" s="1"/>
  <c r="W134" i="12" s="1"/>
  <c r="W135" i="12" s="1"/>
  <c r="W136" i="12" s="1"/>
  <c r="W137" i="12" s="1"/>
  <c r="W138" i="12" s="1"/>
  <c r="W139" i="12" s="1"/>
  <c r="W140" i="12" s="1"/>
  <c r="W141" i="12" s="1"/>
  <c r="W142" i="12" s="1"/>
  <c r="W143" i="12" s="1"/>
  <c r="W144" i="12" s="1"/>
  <c r="W145" i="12" s="1"/>
  <c r="W146" i="12" s="1"/>
  <c r="W147" i="12" s="1"/>
  <c r="W148" i="12" s="1"/>
  <c r="W149" i="12" s="1"/>
  <c r="W150" i="12" s="1"/>
  <c r="Y91" i="12"/>
  <c r="AB6" i="12"/>
  <c r="Z6" i="12"/>
  <c r="AC5" i="12" s="1"/>
  <c r="C298" i="12"/>
  <c r="E297" i="12"/>
  <c r="X297" i="12" s="1"/>
  <c r="C443" i="12"/>
  <c r="E442" i="12"/>
  <c r="X442" i="12" s="1"/>
  <c r="C240" i="12"/>
  <c r="E239" i="12"/>
  <c r="X239" i="12" s="1"/>
  <c r="C501" i="12"/>
  <c r="E500" i="12"/>
  <c r="X500" i="12" s="1"/>
  <c r="E558" i="12"/>
  <c r="X558" i="12" s="1"/>
  <c r="C559" i="12"/>
  <c r="E587" i="12"/>
  <c r="X587" i="12" s="1"/>
  <c r="C588" i="12"/>
  <c r="C269" i="12"/>
  <c r="E268" i="12"/>
  <c r="X268" i="12" s="1"/>
  <c r="C327" i="12"/>
  <c r="E326" i="12"/>
  <c r="X326" i="12" s="1"/>
  <c r="C385" i="12"/>
  <c r="E384" i="12"/>
  <c r="X384" i="12" s="1"/>
  <c r="E646" i="12"/>
  <c r="X646" i="12" s="1"/>
  <c r="C647" i="12"/>
  <c r="C414" i="12"/>
  <c r="E413" i="12"/>
  <c r="X413" i="12" s="1"/>
  <c r="E616" i="12"/>
  <c r="X616" i="12" s="1"/>
  <c r="C617" i="12"/>
  <c r="C472" i="12"/>
  <c r="E471" i="12"/>
  <c r="X471" i="12" s="1"/>
  <c r="C211" i="12"/>
  <c r="E211" i="12" s="1"/>
  <c r="X211" i="12" s="1"/>
  <c r="E210" i="12"/>
  <c r="X210" i="12" s="1"/>
  <c r="C530" i="12"/>
  <c r="E529" i="12"/>
  <c r="X529" i="12" s="1"/>
  <c r="E704" i="12"/>
  <c r="X704" i="12" s="1"/>
  <c r="C705" i="12"/>
  <c r="E674" i="12"/>
  <c r="X674" i="12" s="1"/>
  <c r="C675" i="12"/>
  <c r="C356" i="12"/>
  <c r="E355" i="12"/>
  <c r="X355" i="12" s="1"/>
  <c r="C168" i="12"/>
  <c r="E168" i="12" s="1"/>
  <c r="X168" i="12" s="1"/>
  <c r="C151" i="12"/>
  <c r="AA5" i="12" l="1"/>
  <c r="Y268" i="12"/>
  <c r="Y355" i="12"/>
  <c r="Y616" i="12"/>
  <c r="Y413" i="12"/>
  <c r="Y168" i="12"/>
  <c r="Y674" i="12"/>
  <c r="Y500" i="12"/>
  <c r="Y529" i="12"/>
  <c r="Y384" i="12"/>
  <c r="Y239" i="12"/>
  <c r="Y211" i="12"/>
  <c r="Y471" i="12"/>
  <c r="Y297" i="12"/>
  <c r="Y587" i="12"/>
  <c r="Y558" i="12"/>
  <c r="Y704" i="12"/>
  <c r="Y646" i="12"/>
  <c r="Y210" i="12"/>
  <c r="Y326" i="12"/>
  <c r="Y442" i="12"/>
  <c r="AB7" i="12"/>
  <c r="Z7" i="12"/>
  <c r="AC6" i="12" s="1"/>
  <c r="AA6" i="12" s="1"/>
  <c r="E617" i="12"/>
  <c r="X617" i="12" s="1"/>
  <c r="C618" i="12"/>
  <c r="E588" i="12"/>
  <c r="X588" i="12" s="1"/>
  <c r="C589" i="12"/>
  <c r="C560" i="12"/>
  <c r="E559" i="12"/>
  <c r="X559" i="12" s="1"/>
  <c r="C415" i="12"/>
  <c r="E414" i="12"/>
  <c r="X414" i="12" s="1"/>
  <c r="E705" i="12"/>
  <c r="X705" i="12" s="1"/>
  <c r="C706" i="12"/>
  <c r="E647" i="12"/>
  <c r="X647" i="12" s="1"/>
  <c r="C648" i="12"/>
  <c r="C502" i="12"/>
  <c r="E501" i="12"/>
  <c r="X501" i="12" s="1"/>
  <c r="C531" i="12"/>
  <c r="E530" i="12"/>
  <c r="X530" i="12" s="1"/>
  <c r="C386" i="12"/>
  <c r="E385" i="12"/>
  <c r="X385" i="12" s="1"/>
  <c r="C241" i="12"/>
  <c r="E241" i="12" s="1"/>
  <c r="X241" i="12" s="1"/>
  <c r="E240" i="12"/>
  <c r="X240" i="12" s="1"/>
  <c r="C328" i="12"/>
  <c r="E327" i="12"/>
  <c r="X327" i="12" s="1"/>
  <c r="C444" i="12"/>
  <c r="E443" i="12"/>
  <c r="X443" i="12" s="1"/>
  <c r="C357" i="12"/>
  <c r="E356" i="12"/>
  <c r="X356" i="12" s="1"/>
  <c r="E675" i="12"/>
  <c r="X675" i="12" s="1"/>
  <c r="C676" i="12"/>
  <c r="C473" i="12"/>
  <c r="E472" i="12"/>
  <c r="X472" i="12" s="1"/>
  <c r="C270" i="12"/>
  <c r="E269" i="12"/>
  <c r="X269" i="12" s="1"/>
  <c r="C299" i="12"/>
  <c r="E298" i="12"/>
  <c r="X298" i="12" s="1"/>
  <c r="E151" i="12"/>
  <c r="X151" i="12" s="1"/>
  <c r="C169" i="12"/>
  <c r="E169" i="12" s="1"/>
  <c r="X169" i="12" s="1"/>
  <c r="Y675" i="12" l="1"/>
  <c r="Y588" i="12"/>
  <c r="Y501" i="12"/>
  <c r="Y617" i="12"/>
  <c r="Y385" i="12"/>
  <c r="Y647" i="12"/>
  <c r="Y559" i="12"/>
  <c r="Y356" i="12"/>
  <c r="Y705" i="12"/>
  <c r="Y472" i="12"/>
  <c r="Y530" i="12"/>
  <c r="Y169" i="12"/>
  <c r="Y443" i="12"/>
  <c r="Y298" i="12"/>
  <c r="Y327" i="12"/>
  <c r="Y269" i="12"/>
  <c r="Y240" i="12"/>
  <c r="Y414" i="12"/>
  <c r="Y241" i="12"/>
  <c r="W151" i="12"/>
  <c r="W152" i="12" s="1"/>
  <c r="W153" i="12" s="1"/>
  <c r="W154" i="12" s="1"/>
  <c r="W155" i="12" s="1"/>
  <c r="W156" i="12" s="1"/>
  <c r="W157" i="12" s="1"/>
  <c r="W158" i="12" s="1"/>
  <c r="W159" i="12" s="1"/>
  <c r="W160" i="12" s="1"/>
  <c r="W161" i="12" s="1"/>
  <c r="W162" i="12" s="1"/>
  <c r="W163" i="12" s="1"/>
  <c r="W164" i="12" s="1"/>
  <c r="W165" i="12" s="1"/>
  <c r="W166" i="12" s="1"/>
  <c r="W167" i="12" s="1"/>
  <c r="W168" i="12" s="1"/>
  <c r="W169" i="12" s="1"/>
  <c r="Y151" i="12"/>
  <c r="AB8" i="12"/>
  <c r="Z8" i="12"/>
  <c r="E706" i="12"/>
  <c r="X706" i="12" s="1"/>
  <c r="C707" i="12"/>
  <c r="C445" i="12"/>
  <c r="E444" i="12"/>
  <c r="X444" i="12" s="1"/>
  <c r="E648" i="12"/>
  <c r="X648" i="12" s="1"/>
  <c r="C649" i="12"/>
  <c r="C416" i="12"/>
  <c r="E415" i="12"/>
  <c r="X415" i="12" s="1"/>
  <c r="E299" i="12"/>
  <c r="X299" i="12" s="1"/>
  <c r="C300" i="12"/>
  <c r="C329" i="12"/>
  <c r="E328" i="12"/>
  <c r="X328" i="12" s="1"/>
  <c r="C474" i="12"/>
  <c r="E473" i="12"/>
  <c r="X473" i="12" s="1"/>
  <c r="C387" i="12"/>
  <c r="E386" i="12"/>
  <c r="X386" i="12" s="1"/>
  <c r="C561" i="12"/>
  <c r="E560" i="12"/>
  <c r="X560" i="12" s="1"/>
  <c r="E270" i="12"/>
  <c r="X270" i="12" s="1"/>
  <c r="C271" i="12"/>
  <c r="E271" i="12" s="1"/>
  <c r="X271" i="12" s="1"/>
  <c r="E676" i="12"/>
  <c r="X676" i="12" s="1"/>
  <c r="C677" i="12"/>
  <c r="C590" i="12"/>
  <c r="E589" i="12"/>
  <c r="X589" i="12" s="1"/>
  <c r="C532" i="12"/>
  <c r="E531" i="12"/>
  <c r="X531" i="12" s="1"/>
  <c r="E618" i="12"/>
  <c r="X618" i="12" s="1"/>
  <c r="C619" i="12"/>
  <c r="C358" i="12"/>
  <c r="E357" i="12"/>
  <c r="X357" i="12" s="1"/>
  <c r="C503" i="12"/>
  <c r="E502" i="12"/>
  <c r="X502" i="12" s="1"/>
  <c r="C170" i="12"/>
  <c r="E170" i="12" s="1"/>
  <c r="X170" i="12" s="1"/>
  <c r="Y648" i="12" l="1"/>
  <c r="Y357" i="12"/>
  <c r="Y386" i="12"/>
  <c r="Y444" i="12"/>
  <c r="Y618" i="12"/>
  <c r="Y706" i="12"/>
  <c r="Y560" i="12"/>
  <c r="Y589" i="12"/>
  <c r="Y328" i="12"/>
  <c r="Y531" i="12"/>
  <c r="Y473" i="12"/>
  <c r="Y676" i="12"/>
  <c r="Y299" i="12"/>
  <c r="Y502" i="12"/>
  <c r="Y271" i="12"/>
  <c r="Y415" i="12"/>
  <c r="Y270" i="12"/>
  <c r="AB9" i="12"/>
  <c r="Z9" i="12"/>
  <c r="AC8" i="12" s="1"/>
  <c r="AC7" i="12"/>
  <c r="AA7" i="12" s="1"/>
  <c r="W170" i="12"/>
  <c r="Y170" i="12"/>
  <c r="C591" i="12"/>
  <c r="E590" i="12"/>
  <c r="X590" i="12" s="1"/>
  <c r="E677" i="12"/>
  <c r="X677" i="12" s="1"/>
  <c r="C678" i="12"/>
  <c r="E300" i="12"/>
  <c r="X300" i="12" s="1"/>
  <c r="C301" i="12"/>
  <c r="E301" i="12" s="1"/>
  <c r="X301" i="12" s="1"/>
  <c r="C330" i="12"/>
  <c r="E329" i="12"/>
  <c r="X329" i="12" s="1"/>
  <c r="C417" i="12"/>
  <c r="E416" i="12"/>
  <c r="X416" i="12" s="1"/>
  <c r="E649" i="12"/>
  <c r="X649" i="12" s="1"/>
  <c r="C650" i="12"/>
  <c r="E561" i="12"/>
  <c r="X561" i="12" s="1"/>
  <c r="C562" i="12"/>
  <c r="C388" i="12"/>
  <c r="E387" i="12"/>
  <c r="X387" i="12" s="1"/>
  <c r="C446" i="12"/>
  <c r="E445" i="12"/>
  <c r="X445" i="12" s="1"/>
  <c r="E707" i="12"/>
  <c r="X707" i="12" s="1"/>
  <c r="C708" i="12"/>
  <c r="C504" i="12"/>
  <c r="E503" i="12"/>
  <c r="X503" i="12" s="1"/>
  <c r="C359" i="12"/>
  <c r="E358" i="12"/>
  <c r="X358" i="12" s="1"/>
  <c r="E619" i="12"/>
  <c r="X619" i="12" s="1"/>
  <c r="C620" i="12"/>
  <c r="C533" i="12"/>
  <c r="E532" i="12"/>
  <c r="X532" i="12" s="1"/>
  <c r="E474" i="12"/>
  <c r="X474" i="12" s="1"/>
  <c r="C475" i="12"/>
  <c r="C171" i="12"/>
  <c r="E171" i="12" s="1"/>
  <c r="X171" i="12" s="1"/>
  <c r="Y329" i="12" l="1"/>
  <c r="Y445" i="12"/>
  <c r="Y301" i="12"/>
  <c r="Y532" i="12"/>
  <c r="Y387" i="12"/>
  <c r="Y677" i="12"/>
  <c r="Y707" i="12"/>
  <c r="Y300" i="12"/>
  <c r="Y590" i="12"/>
  <c r="Y474" i="12"/>
  <c r="Y619" i="12"/>
  <c r="Y561" i="12"/>
  <c r="Y358" i="12"/>
  <c r="Y649" i="12"/>
  <c r="Y503" i="12"/>
  <c r="Y416" i="12"/>
  <c r="AA8" i="12"/>
  <c r="Z10" i="12"/>
  <c r="AC9" i="12" s="1"/>
  <c r="AB10" i="12"/>
  <c r="W171" i="12"/>
  <c r="Y171" i="12"/>
  <c r="C505" i="12"/>
  <c r="E504" i="12"/>
  <c r="X504" i="12" s="1"/>
  <c r="E417" i="12"/>
  <c r="X417" i="12" s="1"/>
  <c r="C418" i="12"/>
  <c r="C331" i="12"/>
  <c r="E331" i="12" s="1"/>
  <c r="X331" i="12" s="1"/>
  <c r="E330" i="12"/>
  <c r="X330" i="12" s="1"/>
  <c r="C360" i="12"/>
  <c r="E359" i="12"/>
  <c r="X359" i="12" s="1"/>
  <c r="E708" i="12"/>
  <c r="X708" i="12" s="1"/>
  <c r="C709" i="12"/>
  <c r="E475" i="12"/>
  <c r="X475" i="12" s="1"/>
  <c r="C476" i="12"/>
  <c r="C447" i="12"/>
  <c r="E446" i="12"/>
  <c r="X446" i="12" s="1"/>
  <c r="E678" i="12"/>
  <c r="X678" i="12" s="1"/>
  <c r="C679" i="12"/>
  <c r="E533" i="12"/>
  <c r="X533" i="12" s="1"/>
  <c r="C534" i="12"/>
  <c r="C389" i="12"/>
  <c r="E388" i="12"/>
  <c r="X388" i="12" s="1"/>
  <c r="E620" i="12"/>
  <c r="X620" i="12" s="1"/>
  <c r="C621" i="12"/>
  <c r="C563" i="12"/>
  <c r="E562" i="12"/>
  <c r="X562" i="12" s="1"/>
  <c r="E650" i="12"/>
  <c r="X650" i="12" s="1"/>
  <c r="C651" i="12"/>
  <c r="E591" i="12"/>
  <c r="X591" i="12" s="1"/>
  <c r="C592" i="12"/>
  <c r="C172" i="12"/>
  <c r="E172" i="12" s="1"/>
  <c r="X172" i="12" s="1"/>
  <c r="Y620" i="12" l="1"/>
  <c r="Y708" i="12"/>
  <c r="Y388" i="12"/>
  <c r="Y359" i="12"/>
  <c r="Y330" i="12"/>
  <c r="Y475" i="12"/>
  <c r="Y533" i="12"/>
  <c r="Y331" i="12"/>
  <c r="Y591" i="12"/>
  <c r="Y678" i="12"/>
  <c r="Y417" i="12"/>
  <c r="Y446" i="12"/>
  <c r="Y504" i="12"/>
  <c r="Y650" i="12"/>
  <c r="Y562" i="12"/>
  <c r="W172" i="12"/>
  <c r="Y172" i="12"/>
  <c r="AB11" i="12"/>
  <c r="Z11" i="12"/>
  <c r="AA9" i="12"/>
  <c r="C622" i="12"/>
  <c r="E621" i="12"/>
  <c r="X621" i="12" s="1"/>
  <c r="E709" i="12"/>
  <c r="X709" i="12" s="1"/>
  <c r="C710" i="12"/>
  <c r="C390" i="12"/>
  <c r="E389" i="12"/>
  <c r="X389" i="12" s="1"/>
  <c r="C361" i="12"/>
  <c r="E361" i="12" s="1"/>
  <c r="X361" i="12" s="1"/>
  <c r="E360" i="12"/>
  <c r="X360" i="12" s="1"/>
  <c r="C535" i="12"/>
  <c r="E534" i="12"/>
  <c r="X534" i="12" s="1"/>
  <c r="C564" i="12"/>
  <c r="E563" i="12"/>
  <c r="X563" i="12" s="1"/>
  <c r="C593" i="12"/>
  <c r="E592" i="12"/>
  <c r="X592" i="12" s="1"/>
  <c r="E679" i="12"/>
  <c r="X679" i="12" s="1"/>
  <c r="C680" i="12"/>
  <c r="C419" i="12"/>
  <c r="E418" i="12"/>
  <c r="X418" i="12" s="1"/>
  <c r="C477" i="12"/>
  <c r="E476" i="12"/>
  <c r="X476" i="12" s="1"/>
  <c r="E651" i="12"/>
  <c r="X651" i="12" s="1"/>
  <c r="C652" i="12"/>
  <c r="C448" i="12"/>
  <c r="E447" i="12"/>
  <c r="X447" i="12" s="1"/>
  <c r="C506" i="12"/>
  <c r="E505" i="12"/>
  <c r="X505" i="12" s="1"/>
  <c r="C173" i="12"/>
  <c r="E173" i="12" s="1"/>
  <c r="X173" i="12" s="1"/>
  <c r="Y447" i="12" l="1"/>
  <c r="Y563" i="12"/>
  <c r="Y534" i="12"/>
  <c r="Y651" i="12"/>
  <c r="Y476" i="12"/>
  <c r="Y360" i="12"/>
  <c r="Y361" i="12"/>
  <c r="Y418" i="12"/>
  <c r="Y389" i="12"/>
  <c r="Y679" i="12"/>
  <c r="Y709" i="12"/>
  <c r="Y505" i="12"/>
  <c r="Y592" i="12"/>
  <c r="Y621" i="12"/>
  <c r="AB12" i="12"/>
  <c r="Z12" i="12"/>
  <c r="AC11" i="12" s="1"/>
  <c r="W173" i="12"/>
  <c r="Y173" i="12"/>
  <c r="AC10" i="12"/>
  <c r="AA10" i="12" s="1"/>
  <c r="C536" i="12"/>
  <c r="E535" i="12"/>
  <c r="X535" i="12" s="1"/>
  <c r="C449" i="12"/>
  <c r="E448" i="12"/>
  <c r="X448" i="12" s="1"/>
  <c r="C478" i="12"/>
  <c r="E477" i="12"/>
  <c r="X477" i="12" s="1"/>
  <c r="C565" i="12"/>
  <c r="E564" i="12"/>
  <c r="X564" i="12" s="1"/>
  <c r="C653" i="12"/>
  <c r="E652" i="12"/>
  <c r="X652" i="12" s="1"/>
  <c r="E419" i="12"/>
  <c r="X419" i="12" s="1"/>
  <c r="C420" i="12"/>
  <c r="C391" i="12"/>
  <c r="E391" i="12" s="1"/>
  <c r="X391" i="12" s="1"/>
  <c r="E390" i="12"/>
  <c r="X390" i="12" s="1"/>
  <c r="E680" i="12"/>
  <c r="X680" i="12" s="1"/>
  <c r="C681" i="12"/>
  <c r="E710" i="12"/>
  <c r="X710" i="12" s="1"/>
  <c r="C711" i="12"/>
  <c r="C507" i="12"/>
  <c r="E506" i="12"/>
  <c r="X506" i="12" s="1"/>
  <c r="C594" i="12"/>
  <c r="E593" i="12"/>
  <c r="X593" i="12" s="1"/>
  <c r="C623" i="12"/>
  <c r="E622" i="12"/>
  <c r="X622" i="12" s="1"/>
  <c r="C174" i="12"/>
  <c r="E174" i="12" s="1"/>
  <c r="X174" i="12" s="1"/>
  <c r="Y680" i="12" l="1"/>
  <c r="Y391" i="12"/>
  <c r="Y390" i="12"/>
  <c r="Y622" i="12"/>
  <c r="Y535" i="12"/>
  <c r="Y419" i="12"/>
  <c r="Y593" i="12"/>
  <c r="Y652" i="12"/>
  <c r="Y506" i="12"/>
  <c r="Y564" i="12"/>
  <c r="Y477" i="12"/>
  <c r="Y710" i="12"/>
  <c r="Y448" i="12"/>
  <c r="AA11" i="12"/>
  <c r="W174" i="12"/>
  <c r="Y174" i="12"/>
  <c r="Z13" i="12"/>
  <c r="AB13" i="12"/>
  <c r="C421" i="12"/>
  <c r="E421" i="12" s="1"/>
  <c r="X421" i="12" s="1"/>
  <c r="E420" i="12"/>
  <c r="X420" i="12" s="1"/>
  <c r="C624" i="12"/>
  <c r="E623" i="12"/>
  <c r="X623" i="12" s="1"/>
  <c r="C595" i="12"/>
  <c r="E594" i="12"/>
  <c r="X594" i="12" s="1"/>
  <c r="C654" i="12"/>
  <c r="E653" i="12"/>
  <c r="X653" i="12" s="1"/>
  <c r="C508" i="12"/>
  <c r="E507" i="12"/>
  <c r="X507" i="12" s="1"/>
  <c r="C566" i="12"/>
  <c r="E565" i="12"/>
  <c r="X565" i="12" s="1"/>
  <c r="E711" i="12"/>
  <c r="X711" i="12" s="1"/>
  <c r="C712" i="12"/>
  <c r="C479" i="12"/>
  <c r="E478" i="12"/>
  <c r="X478" i="12" s="1"/>
  <c r="E681" i="12"/>
  <c r="X681" i="12" s="1"/>
  <c r="C682" i="12"/>
  <c r="C450" i="12"/>
  <c r="E449" i="12"/>
  <c r="X449" i="12" s="1"/>
  <c r="C537" i="12"/>
  <c r="E536" i="12"/>
  <c r="X536" i="12" s="1"/>
  <c r="C175" i="12"/>
  <c r="E175" i="12" s="1"/>
  <c r="X175" i="12" s="1"/>
  <c r="Y478" i="12" l="1"/>
  <c r="Y623" i="12"/>
  <c r="Y420" i="12"/>
  <c r="Y565" i="12"/>
  <c r="Y536" i="12"/>
  <c r="Y507" i="12"/>
  <c r="Y681" i="12"/>
  <c r="Y711" i="12"/>
  <c r="Y449" i="12"/>
  <c r="Y653" i="12"/>
  <c r="Y421" i="12"/>
  <c r="Y594" i="12"/>
  <c r="W175" i="12"/>
  <c r="Y175" i="12"/>
  <c r="AB14" i="12"/>
  <c r="Z14" i="12"/>
  <c r="AC13" i="12" s="1"/>
  <c r="AC12" i="12"/>
  <c r="AA12" i="12" s="1"/>
  <c r="C567" i="12"/>
  <c r="E566" i="12"/>
  <c r="X566" i="12" s="1"/>
  <c r="C538" i="12"/>
  <c r="E537" i="12"/>
  <c r="X537" i="12" s="1"/>
  <c r="C509" i="12"/>
  <c r="E508" i="12"/>
  <c r="X508" i="12" s="1"/>
  <c r="C451" i="12"/>
  <c r="E451" i="12" s="1"/>
  <c r="X451" i="12" s="1"/>
  <c r="E450" i="12"/>
  <c r="X450" i="12" s="1"/>
  <c r="C655" i="12"/>
  <c r="E654" i="12"/>
  <c r="X654" i="12" s="1"/>
  <c r="E682" i="12"/>
  <c r="X682" i="12" s="1"/>
  <c r="C683" i="12"/>
  <c r="E595" i="12"/>
  <c r="X595" i="12" s="1"/>
  <c r="C596" i="12"/>
  <c r="C480" i="12"/>
  <c r="E479" i="12"/>
  <c r="X479" i="12" s="1"/>
  <c r="C625" i="12"/>
  <c r="E624" i="12"/>
  <c r="X624" i="12" s="1"/>
  <c r="E712" i="12"/>
  <c r="X712" i="12" s="1"/>
  <c r="C713" i="12"/>
  <c r="C176" i="12"/>
  <c r="E176" i="12" s="1"/>
  <c r="X176" i="12" s="1"/>
  <c r="Y508" i="12" l="1"/>
  <c r="Y450" i="12"/>
  <c r="Y479" i="12"/>
  <c r="Y537" i="12"/>
  <c r="Y566" i="12"/>
  <c r="Y451" i="12"/>
  <c r="Y595" i="12"/>
  <c r="Y712" i="12"/>
  <c r="Y624" i="12"/>
  <c r="Y682" i="12"/>
  <c r="Y654" i="12"/>
  <c r="AA13" i="12"/>
  <c r="W176" i="12"/>
  <c r="Y176" i="12"/>
  <c r="Z15" i="12"/>
  <c r="AC14" i="12" s="1"/>
  <c r="AB15" i="12"/>
  <c r="E683" i="12"/>
  <c r="X683" i="12" s="1"/>
  <c r="C684" i="12"/>
  <c r="C626" i="12"/>
  <c r="E625" i="12"/>
  <c r="X625" i="12" s="1"/>
  <c r="E509" i="12"/>
  <c r="X509" i="12" s="1"/>
  <c r="C510" i="12"/>
  <c r="C714" i="12"/>
  <c r="E713" i="12"/>
  <c r="X713" i="12" s="1"/>
  <c r="C481" i="12"/>
  <c r="E481" i="12" s="1"/>
  <c r="X481" i="12" s="1"/>
  <c r="E480" i="12"/>
  <c r="X480" i="12" s="1"/>
  <c r="C539" i="12"/>
  <c r="E538" i="12"/>
  <c r="X538" i="12" s="1"/>
  <c r="C656" i="12"/>
  <c r="E655" i="12"/>
  <c r="X655" i="12" s="1"/>
  <c r="C597" i="12"/>
  <c r="E596" i="12"/>
  <c r="X596" i="12" s="1"/>
  <c r="C568" i="12"/>
  <c r="E567" i="12"/>
  <c r="X567" i="12" s="1"/>
  <c r="C177" i="12"/>
  <c r="E177" i="12" s="1"/>
  <c r="X177" i="12" s="1"/>
  <c r="C39" i="3"/>
  <c r="Y713" i="12" l="1"/>
  <c r="Y509" i="12"/>
  <c r="Y481" i="12"/>
  <c r="Y596" i="12"/>
  <c r="Y625" i="12"/>
  <c r="Y655" i="12"/>
  <c r="Y567" i="12"/>
  <c r="Y683" i="12"/>
  <c r="Y538" i="12"/>
  <c r="Y480" i="12"/>
  <c r="AB16" i="12"/>
  <c r="Z16" i="12"/>
  <c r="AC15" i="12" s="1"/>
  <c r="W177" i="12"/>
  <c r="Y177" i="12"/>
  <c r="AA14" i="12"/>
  <c r="C540" i="12"/>
  <c r="E539" i="12"/>
  <c r="X539" i="12" s="1"/>
  <c r="C715" i="12"/>
  <c r="E714" i="12"/>
  <c r="X714" i="12" s="1"/>
  <c r="E510" i="12"/>
  <c r="X510" i="12" s="1"/>
  <c r="C511" i="12"/>
  <c r="E511" i="12" s="1"/>
  <c r="X511" i="12" s="1"/>
  <c r="C569" i="12"/>
  <c r="E568" i="12"/>
  <c r="X568" i="12" s="1"/>
  <c r="C598" i="12"/>
  <c r="E597" i="12"/>
  <c r="X597" i="12" s="1"/>
  <c r="C627" i="12"/>
  <c r="E626" i="12"/>
  <c r="X626" i="12" s="1"/>
  <c r="E684" i="12"/>
  <c r="X684" i="12" s="1"/>
  <c r="C685" i="12"/>
  <c r="C657" i="12"/>
  <c r="E656" i="12"/>
  <c r="X656" i="12" s="1"/>
  <c r="C178" i="12"/>
  <c r="E178" i="12" s="1"/>
  <c r="X178" i="12" s="1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0" i="10"/>
  <c r="C31" i="10"/>
  <c r="C32" i="10"/>
  <c r="C62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AF1509" i="1"/>
  <c r="Y568" i="12" l="1"/>
  <c r="Y597" i="12"/>
  <c r="Y511" i="12"/>
  <c r="Y656" i="12"/>
  <c r="Y714" i="12"/>
  <c r="Y539" i="12"/>
  <c r="Y510" i="12"/>
  <c r="Y684" i="12"/>
  <c r="Y626" i="12"/>
  <c r="AA15" i="12"/>
  <c r="Z17" i="12"/>
  <c r="AC16" i="12" s="1"/>
  <c r="AB17" i="12"/>
  <c r="W178" i="12"/>
  <c r="Y178" i="12"/>
  <c r="E598" i="12"/>
  <c r="X598" i="12" s="1"/>
  <c r="C599" i="12"/>
  <c r="C628" i="12"/>
  <c r="E627" i="12"/>
  <c r="X627" i="12" s="1"/>
  <c r="C570" i="12"/>
  <c r="E569" i="12"/>
  <c r="X569" i="12" s="1"/>
  <c r="C658" i="12"/>
  <c r="E657" i="12"/>
  <c r="X657" i="12" s="1"/>
  <c r="C716" i="12"/>
  <c r="E715" i="12"/>
  <c r="X715" i="12" s="1"/>
  <c r="C686" i="12"/>
  <c r="E685" i="12"/>
  <c r="X685" i="12" s="1"/>
  <c r="C541" i="12"/>
  <c r="E541" i="12" s="1"/>
  <c r="X541" i="12" s="1"/>
  <c r="E540" i="12"/>
  <c r="X540" i="12" s="1"/>
  <c r="C179" i="12"/>
  <c r="E179" i="12" s="1"/>
  <c r="X179" i="12" s="1"/>
  <c r="CJ1511" i="1"/>
  <c r="CC1511" i="1"/>
  <c r="BV1511" i="1"/>
  <c r="BO1511" i="1"/>
  <c r="BH1511" i="1"/>
  <c r="BA1511" i="1"/>
  <c r="AT1511" i="1"/>
  <c r="AM1511" i="1"/>
  <c r="AF1511" i="1"/>
  <c r="Y1511" i="1"/>
  <c r="B1511" i="1"/>
  <c r="C1511" i="1" s="1"/>
  <c r="CJ1510" i="1"/>
  <c r="CC1510" i="1"/>
  <c r="BV1510" i="1"/>
  <c r="BO1510" i="1"/>
  <c r="BH1510" i="1"/>
  <c r="BA1510" i="1"/>
  <c r="AT1510" i="1"/>
  <c r="AM1510" i="1"/>
  <c r="AF1510" i="1"/>
  <c r="Y1510" i="1"/>
  <c r="B1510" i="1"/>
  <c r="C1510" i="1" s="1"/>
  <c r="CJ1509" i="1"/>
  <c r="CC1509" i="1"/>
  <c r="BV1509" i="1"/>
  <c r="BO1509" i="1"/>
  <c r="BH1509" i="1"/>
  <c r="BA1509" i="1"/>
  <c r="AT1509" i="1"/>
  <c r="AM1509" i="1"/>
  <c r="Y1509" i="1"/>
  <c r="B1509" i="1"/>
  <c r="C1509" i="1" s="1"/>
  <c r="CJ1508" i="1"/>
  <c r="CC1508" i="1"/>
  <c r="BV1508" i="1"/>
  <c r="BO1508" i="1"/>
  <c r="BH1508" i="1"/>
  <c r="BA1508" i="1"/>
  <c r="AT1508" i="1"/>
  <c r="AM1508" i="1"/>
  <c r="AF1508" i="1"/>
  <c r="Y1508" i="1"/>
  <c r="B1508" i="1"/>
  <c r="C1508" i="1" s="1"/>
  <c r="CJ1507" i="1"/>
  <c r="CC1507" i="1"/>
  <c r="BV1507" i="1"/>
  <c r="BO1507" i="1"/>
  <c r="BH1507" i="1"/>
  <c r="BA1507" i="1"/>
  <c r="AT1507" i="1"/>
  <c r="AM1507" i="1"/>
  <c r="AF1507" i="1"/>
  <c r="Y1507" i="1"/>
  <c r="B1507" i="1"/>
  <c r="C1507" i="1" s="1"/>
  <c r="CJ1506" i="1"/>
  <c r="CC1506" i="1"/>
  <c r="BV1506" i="1"/>
  <c r="BO1506" i="1"/>
  <c r="BH1506" i="1"/>
  <c r="BA1506" i="1"/>
  <c r="AT1506" i="1"/>
  <c r="AM1506" i="1"/>
  <c r="AF1506" i="1"/>
  <c r="Y1506" i="1"/>
  <c r="B1506" i="1"/>
  <c r="C1506" i="1" s="1"/>
  <c r="CJ1505" i="1"/>
  <c r="CC1505" i="1"/>
  <c r="BV1505" i="1"/>
  <c r="BO1505" i="1"/>
  <c r="BH1505" i="1"/>
  <c r="BA1505" i="1"/>
  <c r="AT1505" i="1"/>
  <c r="AM1505" i="1"/>
  <c r="AF1505" i="1"/>
  <c r="Y1505" i="1"/>
  <c r="B1505" i="1"/>
  <c r="C1505" i="1" s="1"/>
  <c r="CJ1504" i="1"/>
  <c r="CC1504" i="1"/>
  <c r="BV1504" i="1"/>
  <c r="BO1504" i="1"/>
  <c r="BH1504" i="1"/>
  <c r="BA1504" i="1"/>
  <c r="AT1504" i="1"/>
  <c r="AM1504" i="1"/>
  <c r="AF1504" i="1"/>
  <c r="Y1504" i="1"/>
  <c r="B1504" i="1"/>
  <c r="C1504" i="1" s="1"/>
  <c r="CJ1487" i="1"/>
  <c r="CC1487" i="1"/>
  <c r="BV1487" i="1"/>
  <c r="BO1487" i="1"/>
  <c r="BH1487" i="1"/>
  <c r="BA1487" i="1"/>
  <c r="AT1487" i="1"/>
  <c r="AM1487" i="1"/>
  <c r="AF1487" i="1"/>
  <c r="Y1487" i="1"/>
  <c r="B1487" i="1"/>
  <c r="C1487" i="1" s="1"/>
  <c r="CJ1486" i="1"/>
  <c r="CC1486" i="1"/>
  <c r="BV1486" i="1"/>
  <c r="BO1486" i="1"/>
  <c r="BH1486" i="1"/>
  <c r="BA1486" i="1"/>
  <c r="AT1486" i="1"/>
  <c r="AM1486" i="1"/>
  <c r="AF1486" i="1"/>
  <c r="Y1486" i="1"/>
  <c r="B1486" i="1"/>
  <c r="C1486" i="1" s="1"/>
  <c r="CJ1485" i="1"/>
  <c r="CC1485" i="1"/>
  <c r="BV1485" i="1"/>
  <c r="BO1485" i="1"/>
  <c r="BH1485" i="1"/>
  <c r="BA1485" i="1"/>
  <c r="AT1485" i="1"/>
  <c r="AM1485" i="1"/>
  <c r="AF1485" i="1"/>
  <c r="Y1485" i="1"/>
  <c r="B1485" i="1"/>
  <c r="C1485" i="1" s="1"/>
  <c r="CJ1484" i="1"/>
  <c r="CC1484" i="1"/>
  <c r="BV1484" i="1"/>
  <c r="BO1484" i="1"/>
  <c r="BH1484" i="1"/>
  <c r="BA1484" i="1"/>
  <c r="AT1484" i="1"/>
  <c r="AM1484" i="1"/>
  <c r="AF1484" i="1"/>
  <c r="Y1484" i="1"/>
  <c r="B1484" i="1"/>
  <c r="C1484" i="1" s="1"/>
  <c r="CJ1483" i="1"/>
  <c r="CC1483" i="1"/>
  <c r="BV1483" i="1"/>
  <c r="BO1483" i="1"/>
  <c r="BH1483" i="1"/>
  <c r="BA1483" i="1"/>
  <c r="AT1483" i="1"/>
  <c r="AM1483" i="1"/>
  <c r="AF1483" i="1"/>
  <c r="Y1483" i="1"/>
  <c r="B1483" i="1"/>
  <c r="C1483" i="1" s="1"/>
  <c r="CJ1482" i="1"/>
  <c r="CC1482" i="1"/>
  <c r="BV1482" i="1"/>
  <c r="BO1482" i="1"/>
  <c r="BH1482" i="1"/>
  <c r="BA1482" i="1"/>
  <c r="AT1482" i="1"/>
  <c r="AM1482" i="1"/>
  <c r="AF1482" i="1"/>
  <c r="Y1482" i="1"/>
  <c r="B1482" i="1"/>
  <c r="C1482" i="1" s="1"/>
  <c r="CJ1481" i="1"/>
  <c r="CC1481" i="1"/>
  <c r="BV1481" i="1"/>
  <c r="BO1481" i="1"/>
  <c r="BH1481" i="1"/>
  <c r="BA1481" i="1"/>
  <c r="AT1481" i="1"/>
  <c r="AM1481" i="1"/>
  <c r="AF1481" i="1"/>
  <c r="Y1481" i="1"/>
  <c r="B1481" i="1"/>
  <c r="C1481" i="1" s="1"/>
  <c r="CJ1480" i="1"/>
  <c r="CC1480" i="1"/>
  <c r="BV1480" i="1"/>
  <c r="BO1480" i="1"/>
  <c r="BH1480" i="1"/>
  <c r="BA1480" i="1"/>
  <c r="AT1480" i="1"/>
  <c r="AM1480" i="1"/>
  <c r="AF1480" i="1"/>
  <c r="Y1480" i="1"/>
  <c r="B1480" i="1"/>
  <c r="C1480" i="1" s="1"/>
  <c r="CJ1479" i="1"/>
  <c r="CC1479" i="1"/>
  <c r="BV1479" i="1"/>
  <c r="BO1479" i="1"/>
  <c r="BH1479" i="1"/>
  <c r="BA1479" i="1"/>
  <c r="AT1479" i="1"/>
  <c r="AM1479" i="1"/>
  <c r="AF1479" i="1"/>
  <c r="Y1479" i="1"/>
  <c r="B1479" i="1"/>
  <c r="C1479" i="1" s="1"/>
  <c r="CJ1478" i="1"/>
  <c r="CC1478" i="1"/>
  <c r="BV1478" i="1"/>
  <c r="BO1478" i="1"/>
  <c r="BH1478" i="1"/>
  <c r="BA1478" i="1"/>
  <c r="AT1478" i="1"/>
  <c r="AM1478" i="1"/>
  <c r="AF1478" i="1"/>
  <c r="Y1478" i="1"/>
  <c r="B1478" i="1"/>
  <c r="C1478" i="1" s="1"/>
  <c r="CJ1477" i="1"/>
  <c r="CC1477" i="1"/>
  <c r="BV1477" i="1"/>
  <c r="BO1477" i="1"/>
  <c r="BH1477" i="1"/>
  <c r="BA1477" i="1"/>
  <c r="AT1477" i="1"/>
  <c r="AM1477" i="1"/>
  <c r="AF1477" i="1"/>
  <c r="Y1477" i="1"/>
  <c r="B1477" i="1"/>
  <c r="C1477" i="1" s="1"/>
  <c r="CJ1476" i="1"/>
  <c r="CC1476" i="1"/>
  <c r="BV1476" i="1"/>
  <c r="BO1476" i="1"/>
  <c r="BH1476" i="1"/>
  <c r="BA1476" i="1"/>
  <c r="AT1476" i="1"/>
  <c r="AM1476" i="1"/>
  <c r="AF1476" i="1"/>
  <c r="Y1476" i="1"/>
  <c r="B1476" i="1"/>
  <c r="C1476" i="1" s="1"/>
  <c r="CJ1475" i="1"/>
  <c r="CC1475" i="1"/>
  <c r="BV1475" i="1"/>
  <c r="BO1475" i="1"/>
  <c r="BH1475" i="1"/>
  <c r="BA1475" i="1"/>
  <c r="AT1475" i="1"/>
  <c r="AM1475" i="1"/>
  <c r="AF1475" i="1"/>
  <c r="Y1475" i="1"/>
  <c r="B1475" i="1"/>
  <c r="C1475" i="1" s="1"/>
  <c r="CJ1474" i="1"/>
  <c r="CC1474" i="1"/>
  <c r="BV1474" i="1"/>
  <c r="BO1474" i="1"/>
  <c r="BH1474" i="1"/>
  <c r="BA1474" i="1"/>
  <c r="AT1474" i="1"/>
  <c r="AM1474" i="1"/>
  <c r="AF1474" i="1"/>
  <c r="Y1474" i="1"/>
  <c r="B1474" i="1"/>
  <c r="C1474" i="1" s="1"/>
  <c r="CJ1457" i="1"/>
  <c r="CC1457" i="1"/>
  <c r="BV1457" i="1"/>
  <c r="BO1457" i="1"/>
  <c r="BH1457" i="1"/>
  <c r="BA1457" i="1"/>
  <c r="AT1457" i="1"/>
  <c r="AM1457" i="1"/>
  <c r="AF1457" i="1"/>
  <c r="Y1457" i="1"/>
  <c r="B1457" i="1"/>
  <c r="C1457" i="1" s="1"/>
  <c r="CJ1456" i="1"/>
  <c r="CC1456" i="1"/>
  <c r="BV1456" i="1"/>
  <c r="BO1456" i="1"/>
  <c r="BH1456" i="1"/>
  <c r="BA1456" i="1"/>
  <c r="AT1456" i="1"/>
  <c r="AM1456" i="1"/>
  <c r="AF1456" i="1"/>
  <c r="Y1456" i="1"/>
  <c r="B1456" i="1"/>
  <c r="C1456" i="1" s="1"/>
  <c r="CJ1455" i="1"/>
  <c r="CC1455" i="1"/>
  <c r="BV1455" i="1"/>
  <c r="BO1455" i="1"/>
  <c r="BH1455" i="1"/>
  <c r="BA1455" i="1"/>
  <c r="AT1455" i="1"/>
  <c r="AM1455" i="1"/>
  <c r="AF1455" i="1"/>
  <c r="Y1455" i="1"/>
  <c r="B1455" i="1"/>
  <c r="C1455" i="1" s="1"/>
  <c r="CJ1454" i="1"/>
  <c r="CC1454" i="1"/>
  <c r="BV1454" i="1"/>
  <c r="BO1454" i="1"/>
  <c r="BH1454" i="1"/>
  <c r="BA1454" i="1"/>
  <c r="AT1454" i="1"/>
  <c r="AM1454" i="1"/>
  <c r="AF1454" i="1"/>
  <c r="Y1454" i="1"/>
  <c r="B1454" i="1"/>
  <c r="C1454" i="1" s="1"/>
  <c r="CJ1453" i="1"/>
  <c r="CC1453" i="1"/>
  <c r="BV1453" i="1"/>
  <c r="BO1453" i="1"/>
  <c r="BH1453" i="1"/>
  <c r="BA1453" i="1"/>
  <c r="AT1453" i="1"/>
  <c r="AM1453" i="1"/>
  <c r="AF1453" i="1"/>
  <c r="Y1453" i="1"/>
  <c r="B1453" i="1"/>
  <c r="C1453" i="1" s="1"/>
  <c r="CJ1452" i="1"/>
  <c r="CC1452" i="1"/>
  <c r="BV1452" i="1"/>
  <c r="BO1452" i="1"/>
  <c r="BH1452" i="1"/>
  <c r="BA1452" i="1"/>
  <c r="AT1452" i="1"/>
  <c r="AM1452" i="1"/>
  <c r="AF1452" i="1"/>
  <c r="Y1452" i="1"/>
  <c r="B1452" i="1"/>
  <c r="C1452" i="1" s="1"/>
  <c r="CJ1451" i="1"/>
  <c r="CC1451" i="1"/>
  <c r="BV1451" i="1"/>
  <c r="BO1451" i="1"/>
  <c r="BH1451" i="1"/>
  <c r="BA1451" i="1"/>
  <c r="AT1451" i="1"/>
  <c r="AM1451" i="1"/>
  <c r="AF1451" i="1"/>
  <c r="Y1451" i="1"/>
  <c r="B1451" i="1"/>
  <c r="C1451" i="1" s="1"/>
  <c r="CJ1450" i="1"/>
  <c r="CC1450" i="1"/>
  <c r="BV1450" i="1"/>
  <c r="BO1450" i="1"/>
  <c r="BH1450" i="1"/>
  <c r="BA1450" i="1"/>
  <c r="AT1450" i="1"/>
  <c r="AM1450" i="1"/>
  <c r="AF1450" i="1"/>
  <c r="Y1450" i="1"/>
  <c r="B1450" i="1"/>
  <c r="C1450" i="1" s="1"/>
  <c r="CJ1449" i="1"/>
  <c r="CC1449" i="1"/>
  <c r="BV1449" i="1"/>
  <c r="BO1449" i="1"/>
  <c r="BH1449" i="1"/>
  <c r="BA1449" i="1"/>
  <c r="AT1449" i="1"/>
  <c r="AM1449" i="1"/>
  <c r="AF1449" i="1"/>
  <c r="Y1449" i="1"/>
  <c r="B1449" i="1"/>
  <c r="C1449" i="1" s="1"/>
  <c r="CJ1448" i="1"/>
  <c r="CC1448" i="1"/>
  <c r="BV1448" i="1"/>
  <c r="BO1448" i="1"/>
  <c r="BH1448" i="1"/>
  <c r="BA1448" i="1"/>
  <c r="AT1448" i="1"/>
  <c r="AM1448" i="1"/>
  <c r="AF1448" i="1"/>
  <c r="Y1448" i="1"/>
  <c r="B1448" i="1"/>
  <c r="C1448" i="1" s="1"/>
  <c r="CJ1447" i="1"/>
  <c r="CC1447" i="1"/>
  <c r="BV1447" i="1"/>
  <c r="BO1447" i="1"/>
  <c r="BH1447" i="1"/>
  <c r="BA1447" i="1"/>
  <c r="AT1447" i="1"/>
  <c r="AM1447" i="1"/>
  <c r="AF1447" i="1"/>
  <c r="Y1447" i="1"/>
  <c r="B1447" i="1"/>
  <c r="C1447" i="1" s="1"/>
  <c r="CJ1446" i="1"/>
  <c r="CC1446" i="1"/>
  <c r="BV1446" i="1"/>
  <c r="BO1446" i="1"/>
  <c r="BH1446" i="1"/>
  <c r="BA1446" i="1"/>
  <c r="AT1446" i="1"/>
  <c r="AM1446" i="1"/>
  <c r="AF1446" i="1"/>
  <c r="Y1446" i="1"/>
  <c r="B1446" i="1"/>
  <c r="C1446" i="1" s="1"/>
  <c r="CJ1445" i="1"/>
  <c r="CC1445" i="1"/>
  <c r="BV1445" i="1"/>
  <c r="BO1445" i="1"/>
  <c r="BH1445" i="1"/>
  <c r="BA1445" i="1"/>
  <c r="AT1445" i="1"/>
  <c r="AM1445" i="1"/>
  <c r="AF1445" i="1"/>
  <c r="Y1445" i="1"/>
  <c r="B1445" i="1"/>
  <c r="C1445" i="1" s="1"/>
  <c r="CJ1444" i="1"/>
  <c r="CC1444" i="1"/>
  <c r="BV1444" i="1"/>
  <c r="BO1444" i="1"/>
  <c r="BH1444" i="1"/>
  <c r="BA1444" i="1"/>
  <c r="AT1444" i="1"/>
  <c r="AM1444" i="1"/>
  <c r="AF1444" i="1"/>
  <c r="Y1444" i="1"/>
  <c r="B1444" i="1"/>
  <c r="C1444" i="1" s="1"/>
  <c r="Y598" i="12" l="1"/>
  <c r="Y715" i="12"/>
  <c r="Y657" i="12"/>
  <c r="Y569" i="12"/>
  <c r="Y541" i="12"/>
  <c r="Y685" i="12"/>
  <c r="Y627" i="12"/>
  <c r="Y540" i="12"/>
  <c r="W179" i="12"/>
  <c r="Y179" i="12"/>
  <c r="AB18" i="12"/>
  <c r="Z18" i="12"/>
  <c r="AC17" i="12" s="1"/>
  <c r="AA16" i="12"/>
  <c r="C687" i="12"/>
  <c r="E686" i="12"/>
  <c r="X686" i="12" s="1"/>
  <c r="C717" i="12"/>
  <c r="E716" i="12"/>
  <c r="X716" i="12" s="1"/>
  <c r="C659" i="12"/>
  <c r="E658" i="12"/>
  <c r="X658" i="12" s="1"/>
  <c r="C571" i="12"/>
  <c r="E571" i="12" s="1"/>
  <c r="X571" i="12" s="1"/>
  <c r="E570" i="12"/>
  <c r="X570" i="12" s="1"/>
  <c r="C629" i="12"/>
  <c r="E628" i="12"/>
  <c r="X628" i="12" s="1"/>
  <c r="C600" i="12"/>
  <c r="E599" i="12"/>
  <c r="X599" i="12" s="1"/>
  <c r="C180" i="12"/>
  <c r="W1510" i="1"/>
  <c r="W1509" i="1"/>
  <c r="W1450" i="1"/>
  <c r="W1449" i="1"/>
  <c r="W1508" i="1"/>
  <c r="W1487" i="1"/>
  <c r="W1446" i="1"/>
  <c r="W1451" i="1"/>
  <c r="W1479" i="1"/>
  <c r="W1511" i="1"/>
  <c r="W1478" i="1"/>
  <c r="W1448" i="1"/>
  <c r="W1476" i="1"/>
  <c r="W1447" i="1"/>
  <c r="W1475" i="1"/>
  <c r="W1477" i="1"/>
  <c r="W1507" i="1"/>
  <c r="W1474" i="1"/>
  <c r="W1486" i="1"/>
  <c r="W1506" i="1"/>
  <c r="W1485" i="1"/>
  <c r="W1505" i="1"/>
  <c r="W1456" i="1"/>
  <c r="W1484" i="1"/>
  <c r="W1504" i="1"/>
  <c r="W1444" i="1"/>
  <c r="W1455" i="1"/>
  <c r="W1483" i="1"/>
  <c r="W1445" i="1"/>
  <c r="W1454" i="1"/>
  <c r="W1482" i="1"/>
  <c r="W1453" i="1"/>
  <c r="W1481" i="1"/>
  <c r="W1457" i="1"/>
  <c r="W1452" i="1"/>
  <c r="W1480" i="1"/>
  <c r="Y599" i="12" l="1"/>
  <c r="Y570" i="12"/>
  <c r="Y571" i="12"/>
  <c r="Y658" i="12"/>
  <c r="Y686" i="12"/>
  <c r="Y628" i="12"/>
  <c r="Y716" i="12"/>
  <c r="AA17" i="12"/>
  <c r="AB19" i="12"/>
  <c r="Z19" i="12"/>
  <c r="AC18" i="12" s="1"/>
  <c r="C601" i="12"/>
  <c r="E601" i="12" s="1"/>
  <c r="X601" i="12" s="1"/>
  <c r="E600" i="12"/>
  <c r="X600" i="12" s="1"/>
  <c r="C630" i="12"/>
  <c r="E629" i="12"/>
  <c r="X629" i="12" s="1"/>
  <c r="C660" i="12"/>
  <c r="E659" i="12"/>
  <c r="X659" i="12" s="1"/>
  <c r="C718" i="12"/>
  <c r="E717" i="12"/>
  <c r="X717" i="12" s="1"/>
  <c r="C688" i="12"/>
  <c r="E687" i="12"/>
  <c r="X687" i="12" s="1"/>
  <c r="C181" i="12"/>
  <c r="E181" i="12" s="1"/>
  <c r="X181" i="12" s="1"/>
  <c r="E180" i="12"/>
  <c r="X180" i="12" s="1"/>
  <c r="CJ1427" i="1"/>
  <c r="CC1427" i="1"/>
  <c r="BV1427" i="1"/>
  <c r="BO1427" i="1"/>
  <c r="BH1427" i="1"/>
  <c r="BA1427" i="1"/>
  <c r="AT1427" i="1"/>
  <c r="AM1427" i="1"/>
  <c r="AF1427" i="1"/>
  <c r="Y1427" i="1"/>
  <c r="B1427" i="1"/>
  <c r="C1427" i="1" s="1"/>
  <c r="CJ1426" i="1"/>
  <c r="CC1426" i="1"/>
  <c r="BV1426" i="1"/>
  <c r="BO1426" i="1"/>
  <c r="BH1426" i="1"/>
  <c r="BA1426" i="1"/>
  <c r="AT1426" i="1"/>
  <c r="AM1426" i="1"/>
  <c r="AF1426" i="1"/>
  <c r="Y1426" i="1"/>
  <c r="B1426" i="1"/>
  <c r="C1426" i="1" s="1"/>
  <c r="CJ1425" i="1"/>
  <c r="CC1425" i="1"/>
  <c r="BV1425" i="1"/>
  <c r="BO1425" i="1"/>
  <c r="BH1425" i="1"/>
  <c r="BA1425" i="1"/>
  <c r="AT1425" i="1"/>
  <c r="AM1425" i="1"/>
  <c r="AF1425" i="1"/>
  <c r="Y1425" i="1"/>
  <c r="B1425" i="1"/>
  <c r="C1425" i="1" s="1"/>
  <c r="CJ1424" i="1"/>
  <c r="CC1424" i="1"/>
  <c r="BV1424" i="1"/>
  <c r="BO1424" i="1"/>
  <c r="BH1424" i="1"/>
  <c r="BA1424" i="1"/>
  <c r="AT1424" i="1"/>
  <c r="AM1424" i="1"/>
  <c r="AF1424" i="1"/>
  <c r="Y1424" i="1"/>
  <c r="B1424" i="1"/>
  <c r="C1424" i="1" s="1"/>
  <c r="CJ1423" i="1"/>
  <c r="CC1423" i="1"/>
  <c r="BV1423" i="1"/>
  <c r="BO1423" i="1"/>
  <c r="BH1423" i="1"/>
  <c r="BA1423" i="1"/>
  <c r="AT1423" i="1"/>
  <c r="AM1423" i="1"/>
  <c r="AF1423" i="1"/>
  <c r="Y1423" i="1"/>
  <c r="B1423" i="1"/>
  <c r="C1423" i="1" s="1"/>
  <c r="CJ1422" i="1"/>
  <c r="CC1422" i="1"/>
  <c r="BV1422" i="1"/>
  <c r="BO1422" i="1"/>
  <c r="BH1422" i="1"/>
  <c r="BA1422" i="1"/>
  <c r="AT1422" i="1"/>
  <c r="AM1422" i="1"/>
  <c r="AF1422" i="1"/>
  <c r="Y1422" i="1"/>
  <c r="B1422" i="1"/>
  <c r="C1422" i="1" s="1"/>
  <c r="CJ1421" i="1"/>
  <c r="CC1421" i="1"/>
  <c r="BV1421" i="1"/>
  <c r="BO1421" i="1"/>
  <c r="BH1421" i="1"/>
  <c r="BA1421" i="1"/>
  <c r="AT1421" i="1"/>
  <c r="AM1421" i="1"/>
  <c r="AF1421" i="1"/>
  <c r="Y1421" i="1"/>
  <c r="B1421" i="1"/>
  <c r="C1421" i="1" s="1"/>
  <c r="CJ1420" i="1"/>
  <c r="CC1420" i="1"/>
  <c r="BV1420" i="1"/>
  <c r="BO1420" i="1"/>
  <c r="BH1420" i="1"/>
  <c r="BA1420" i="1"/>
  <c r="AT1420" i="1"/>
  <c r="AM1420" i="1"/>
  <c r="AF1420" i="1"/>
  <c r="Y1420" i="1"/>
  <c r="B1420" i="1"/>
  <c r="C1420" i="1" s="1"/>
  <c r="CJ1419" i="1"/>
  <c r="CC1419" i="1"/>
  <c r="BV1419" i="1"/>
  <c r="BO1419" i="1"/>
  <c r="BH1419" i="1"/>
  <c r="BA1419" i="1"/>
  <c r="AT1419" i="1"/>
  <c r="AM1419" i="1"/>
  <c r="AF1419" i="1"/>
  <c r="Y1419" i="1"/>
  <c r="B1419" i="1"/>
  <c r="C1419" i="1" s="1"/>
  <c r="CJ1418" i="1"/>
  <c r="CC1418" i="1"/>
  <c r="BV1418" i="1"/>
  <c r="BO1418" i="1"/>
  <c r="BH1418" i="1"/>
  <c r="BA1418" i="1"/>
  <c r="AT1418" i="1"/>
  <c r="AM1418" i="1"/>
  <c r="AF1418" i="1"/>
  <c r="Y1418" i="1"/>
  <c r="B1418" i="1"/>
  <c r="C1418" i="1" s="1"/>
  <c r="CJ1417" i="1"/>
  <c r="CC1417" i="1"/>
  <c r="BV1417" i="1"/>
  <c r="BO1417" i="1"/>
  <c r="BH1417" i="1"/>
  <c r="BA1417" i="1"/>
  <c r="AT1417" i="1"/>
  <c r="AM1417" i="1"/>
  <c r="AF1417" i="1"/>
  <c r="Y1417" i="1"/>
  <c r="B1417" i="1"/>
  <c r="C1417" i="1" s="1"/>
  <c r="CJ1416" i="1"/>
  <c r="CC1416" i="1"/>
  <c r="BV1416" i="1"/>
  <c r="BO1416" i="1"/>
  <c r="BH1416" i="1"/>
  <c r="BA1416" i="1"/>
  <c r="AT1416" i="1"/>
  <c r="AM1416" i="1"/>
  <c r="AF1416" i="1"/>
  <c r="Y1416" i="1"/>
  <c r="B1416" i="1"/>
  <c r="C1416" i="1" s="1"/>
  <c r="CJ1415" i="1"/>
  <c r="CC1415" i="1"/>
  <c r="BV1415" i="1"/>
  <c r="BO1415" i="1"/>
  <c r="BH1415" i="1"/>
  <c r="BA1415" i="1"/>
  <c r="AT1415" i="1"/>
  <c r="AM1415" i="1"/>
  <c r="AF1415" i="1"/>
  <c r="Y1415" i="1"/>
  <c r="B1415" i="1"/>
  <c r="C1415" i="1" s="1"/>
  <c r="CJ1414" i="1"/>
  <c r="CC1414" i="1"/>
  <c r="BV1414" i="1"/>
  <c r="BO1414" i="1"/>
  <c r="BH1414" i="1"/>
  <c r="BA1414" i="1"/>
  <c r="AT1414" i="1"/>
  <c r="AM1414" i="1"/>
  <c r="AF1414" i="1"/>
  <c r="Y1414" i="1"/>
  <c r="B1414" i="1"/>
  <c r="C1414" i="1" s="1"/>
  <c r="AF1413" i="1"/>
  <c r="Y1413" i="1"/>
  <c r="AF1412" i="1"/>
  <c r="Y1412" i="1"/>
  <c r="AF1411" i="1"/>
  <c r="Y1411" i="1"/>
  <c r="AF1410" i="1"/>
  <c r="Y1410" i="1"/>
  <c r="AF1409" i="1"/>
  <c r="Y1409" i="1"/>
  <c r="AF1408" i="1"/>
  <c r="Y1408" i="1"/>
  <c r="AF1407" i="1"/>
  <c r="Y1407" i="1"/>
  <c r="AF1406" i="1"/>
  <c r="Y1406" i="1"/>
  <c r="AF1405" i="1"/>
  <c r="Y1405" i="1"/>
  <c r="AF1404" i="1"/>
  <c r="Y1404" i="1"/>
  <c r="AF1403" i="1"/>
  <c r="Y1403" i="1"/>
  <c r="AF1402" i="1"/>
  <c r="Y1402" i="1"/>
  <c r="AF1401" i="1"/>
  <c r="Y1401" i="1"/>
  <c r="AF1400" i="1"/>
  <c r="Y1400" i="1"/>
  <c r="AF1399" i="1"/>
  <c r="Y1399" i="1"/>
  <c r="BO24" i="4"/>
  <c r="BH24" i="4"/>
  <c r="BA24" i="4"/>
  <c r="AT24" i="4"/>
  <c r="AM24" i="4"/>
  <c r="AF24" i="4"/>
  <c r="Y24" i="4"/>
  <c r="R24" i="4"/>
  <c r="K24" i="4"/>
  <c r="D24" i="4"/>
  <c r="BO23" i="4"/>
  <c r="BH23" i="4"/>
  <c r="BA23" i="4"/>
  <c r="AT23" i="4"/>
  <c r="AM23" i="4"/>
  <c r="AF23" i="4"/>
  <c r="Y23" i="4"/>
  <c r="R23" i="4"/>
  <c r="K23" i="4"/>
  <c r="D23" i="4"/>
  <c r="BO21" i="4"/>
  <c r="BH21" i="4"/>
  <c r="BA21" i="4"/>
  <c r="AT21" i="4"/>
  <c r="AM21" i="4"/>
  <c r="AF21" i="4"/>
  <c r="Y21" i="4"/>
  <c r="R21" i="4"/>
  <c r="K21" i="4"/>
  <c r="D21" i="4"/>
  <c r="BO20" i="4"/>
  <c r="BH20" i="4"/>
  <c r="BA20" i="4"/>
  <c r="AT20" i="4"/>
  <c r="AM20" i="4"/>
  <c r="AF20" i="4"/>
  <c r="Y20" i="4"/>
  <c r="R20" i="4"/>
  <c r="K20" i="4"/>
  <c r="D20" i="4"/>
  <c r="BO19" i="4"/>
  <c r="BH19" i="4"/>
  <c r="BA19" i="4"/>
  <c r="AT19" i="4"/>
  <c r="AM19" i="4"/>
  <c r="AF19" i="4"/>
  <c r="Y19" i="4"/>
  <c r="R19" i="4"/>
  <c r="K19" i="4"/>
  <c r="D19" i="4"/>
  <c r="BO18" i="4"/>
  <c r="BH18" i="4"/>
  <c r="BA18" i="4"/>
  <c r="AT18" i="4"/>
  <c r="AM18" i="4"/>
  <c r="AF18" i="4"/>
  <c r="Y18" i="4"/>
  <c r="R18" i="4"/>
  <c r="K18" i="4"/>
  <c r="D18" i="4"/>
  <c r="BO17" i="4"/>
  <c r="BH17" i="4"/>
  <c r="BA17" i="4"/>
  <c r="AT17" i="4"/>
  <c r="AM17" i="4"/>
  <c r="AF17" i="4"/>
  <c r="Y17" i="4"/>
  <c r="R17" i="4"/>
  <c r="K17" i="4"/>
  <c r="D17" i="4"/>
  <c r="BO16" i="4"/>
  <c r="BH16" i="4"/>
  <c r="BA16" i="4"/>
  <c r="AT16" i="4"/>
  <c r="AM16" i="4"/>
  <c r="AF16" i="4"/>
  <c r="Y16" i="4"/>
  <c r="R16" i="4"/>
  <c r="K16" i="4"/>
  <c r="D16" i="4"/>
  <c r="BO15" i="4"/>
  <c r="BH15" i="4"/>
  <c r="BA15" i="4"/>
  <c r="AT15" i="4"/>
  <c r="AM15" i="4"/>
  <c r="AF15" i="4"/>
  <c r="Y15" i="4"/>
  <c r="R15" i="4"/>
  <c r="K15" i="4"/>
  <c r="D15" i="4"/>
  <c r="BO14" i="4"/>
  <c r="BH14" i="4"/>
  <c r="BA14" i="4"/>
  <c r="AT14" i="4"/>
  <c r="AM14" i="4"/>
  <c r="AF14" i="4"/>
  <c r="Y14" i="4"/>
  <c r="R14" i="4"/>
  <c r="K14" i="4"/>
  <c r="D14" i="4"/>
  <c r="BO13" i="4"/>
  <c r="BH13" i="4"/>
  <c r="BA13" i="4"/>
  <c r="AT13" i="4"/>
  <c r="AM13" i="4"/>
  <c r="AF13" i="4"/>
  <c r="Y13" i="4"/>
  <c r="R13" i="4"/>
  <c r="K13" i="4"/>
  <c r="D13" i="4"/>
  <c r="BO12" i="4"/>
  <c r="BH12" i="4"/>
  <c r="BA12" i="4"/>
  <c r="AT12" i="4"/>
  <c r="AM12" i="4"/>
  <c r="AF12" i="4"/>
  <c r="Y12" i="4"/>
  <c r="R12" i="4"/>
  <c r="K12" i="4"/>
  <c r="D12" i="4"/>
  <c r="BO11" i="4"/>
  <c r="BH11" i="4"/>
  <c r="BA11" i="4"/>
  <c r="AT11" i="4"/>
  <c r="AM11" i="4"/>
  <c r="AF11" i="4"/>
  <c r="Y11" i="4"/>
  <c r="R11" i="4"/>
  <c r="K11" i="4"/>
  <c r="D11" i="4"/>
  <c r="BO10" i="4"/>
  <c r="BH10" i="4"/>
  <c r="BA10" i="4"/>
  <c r="AT10" i="4"/>
  <c r="AM10" i="4"/>
  <c r="AF10" i="4"/>
  <c r="Y10" i="4"/>
  <c r="R10" i="4"/>
  <c r="K10" i="4"/>
  <c r="D10" i="4"/>
  <c r="BO9" i="4"/>
  <c r="BH9" i="4"/>
  <c r="BA9" i="4"/>
  <c r="AT9" i="4"/>
  <c r="AM9" i="4"/>
  <c r="AF9" i="4"/>
  <c r="Y9" i="4"/>
  <c r="R9" i="4"/>
  <c r="K9" i="4"/>
  <c r="D9" i="4"/>
  <c r="BO8" i="4"/>
  <c r="BH8" i="4"/>
  <c r="BA8" i="4"/>
  <c r="AT8" i="4"/>
  <c r="AM8" i="4"/>
  <c r="AF8" i="4"/>
  <c r="Y8" i="4"/>
  <c r="R8" i="4"/>
  <c r="K8" i="4"/>
  <c r="D8" i="4"/>
  <c r="BO7" i="4"/>
  <c r="BH7" i="4"/>
  <c r="BA7" i="4"/>
  <c r="AT7" i="4"/>
  <c r="AM7" i="4"/>
  <c r="AF7" i="4"/>
  <c r="Y7" i="4"/>
  <c r="R7" i="4"/>
  <c r="K7" i="4"/>
  <c r="D7" i="4"/>
  <c r="BO6" i="4"/>
  <c r="BH6" i="4"/>
  <c r="BA6" i="4"/>
  <c r="AT6" i="4"/>
  <c r="AM6" i="4"/>
  <c r="AF6" i="4"/>
  <c r="Y6" i="4"/>
  <c r="R6" i="4"/>
  <c r="K6" i="4"/>
  <c r="D6" i="4"/>
  <c r="BO5" i="4"/>
  <c r="BH5" i="4"/>
  <c r="BA5" i="4"/>
  <c r="AT5" i="4"/>
  <c r="AM5" i="4"/>
  <c r="AF5" i="4"/>
  <c r="Y5" i="4"/>
  <c r="R5" i="4"/>
  <c r="K5" i="4"/>
  <c r="D5" i="4"/>
  <c r="BO4" i="4"/>
  <c r="BH4" i="4"/>
  <c r="BA4" i="4"/>
  <c r="AT4" i="4"/>
  <c r="AM4" i="4"/>
  <c r="AF4" i="4"/>
  <c r="Y4" i="4"/>
  <c r="R4" i="4"/>
  <c r="K4" i="4"/>
  <c r="D4" i="4"/>
  <c r="BO3" i="4"/>
  <c r="BH3" i="4"/>
  <c r="BA3" i="4"/>
  <c r="AT3" i="4"/>
  <c r="AM3" i="4"/>
  <c r="AF3" i="4"/>
  <c r="Y3" i="4"/>
  <c r="R3" i="4"/>
  <c r="K3" i="4"/>
  <c r="D3" i="4"/>
  <c r="Y659" i="12" l="1"/>
  <c r="Y629" i="12"/>
  <c r="Y600" i="12"/>
  <c r="Y601" i="12"/>
  <c r="Y181" i="12"/>
  <c r="Y687" i="12"/>
  <c r="Y717" i="12"/>
  <c r="W180" i="12"/>
  <c r="W181" i="12" s="1"/>
  <c r="W182" i="12" s="1"/>
  <c r="W183" i="12" s="1"/>
  <c r="W184" i="12" s="1"/>
  <c r="W185" i="12" s="1"/>
  <c r="W186" i="12" s="1"/>
  <c r="W187" i="12" s="1"/>
  <c r="W188" i="12" s="1"/>
  <c r="W189" i="12" s="1"/>
  <c r="W190" i="12" s="1"/>
  <c r="W191" i="12" s="1"/>
  <c r="W192" i="12" s="1"/>
  <c r="W193" i="12" s="1"/>
  <c r="W194" i="12" s="1"/>
  <c r="W195" i="12" s="1"/>
  <c r="W196" i="12" s="1"/>
  <c r="W197" i="12" s="1"/>
  <c r="W198" i="12" s="1"/>
  <c r="W199" i="12" s="1"/>
  <c r="W200" i="12" s="1"/>
  <c r="W201" i="12" s="1"/>
  <c r="W202" i="12" s="1"/>
  <c r="W203" i="12" s="1"/>
  <c r="W204" i="12" s="1"/>
  <c r="W205" i="12" s="1"/>
  <c r="W206" i="12" s="1"/>
  <c r="W207" i="12" s="1"/>
  <c r="W208" i="12" s="1"/>
  <c r="W209" i="12" s="1"/>
  <c r="W210" i="12" s="1"/>
  <c r="W211" i="12" s="1"/>
  <c r="W212" i="12" s="1"/>
  <c r="W213" i="12" s="1"/>
  <c r="W214" i="12" s="1"/>
  <c r="W215" i="12" s="1"/>
  <c r="W216" i="12" s="1"/>
  <c r="W217" i="12" s="1"/>
  <c r="W218" i="12" s="1"/>
  <c r="W219" i="12" s="1"/>
  <c r="W220" i="12" s="1"/>
  <c r="W221" i="12" s="1"/>
  <c r="W222" i="12" s="1"/>
  <c r="W223" i="12" s="1"/>
  <c r="W224" i="12" s="1"/>
  <c r="W225" i="12" s="1"/>
  <c r="W226" i="12" s="1"/>
  <c r="W227" i="12" s="1"/>
  <c r="W228" i="12" s="1"/>
  <c r="W229" i="12" s="1"/>
  <c r="W230" i="12" s="1"/>
  <c r="W231" i="12" s="1"/>
  <c r="W232" i="12" s="1"/>
  <c r="W233" i="12" s="1"/>
  <c r="W234" i="12" s="1"/>
  <c r="W235" i="12" s="1"/>
  <c r="W236" i="12" s="1"/>
  <c r="W237" i="12" s="1"/>
  <c r="W238" i="12" s="1"/>
  <c r="W239" i="12" s="1"/>
  <c r="W240" i="12" s="1"/>
  <c r="W241" i="12" s="1"/>
  <c r="W242" i="12" s="1"/>
  <c r="W243" i="12" s="1"/>
  <c r="W244" i="12" s="1"/>
  <c r="W245" i="12" s="1"/>
  <c r="W246" i="12" s="1"/>
  <c r="W247" i="12" s="1"/>
  <c r="W248" i="12" s="1"/>
  <c r="W249" i="12" s="1"/>
  <c r="W250" i="12" s="1"/>
  <c r="W251" i="12" s="1"/>
  <c r="W252" i="12" s="1"/>
  <c r="W253" i="12" s="1"/>
  <c r="W254" i="12" s="1"/>
  <c r="W255" i="12" s="1"/>
  <c r="W256" i="12" s="1"/>
  <c r="W257" i="12" s="1"/>
  <c r="W258" i="12" s="1"/>
  <c r="W259" i="12" s="1"/>
  <c r="W260" i="12" s="1"/>
  <c r="W261" i="12" s="1"/>
  <c r="W262" i="12" s="1"/>
  <c r="W263" i="12" s="1"/>
  <c r="W264" i="12" s="1"/>
  <c r="W265" i="12" s="1"/>
  <c r="W266" i="12" s="1"/>
  <c r="W267" i="12" s="1"/>
  <c r="W268" i="12" s="1"/>
  <c r="W269" i="12" s="1"/>
  <c r="W270" i="12" s="1"/>
  <c r="W271" i="12" s="1"/>
  <c r="W272" i="12" s="1"/>
  <c r="W273" i="12" s="1"/>
  <c r="W274" i="12" s="1"/>
  <c r="W275" i="12" s="1"/>
  <c r="W276" i="12" s="1"/>
  <c r="W277" i="12" s="1"/>
  <c r="W278" i="12" s="1"/>
  <c r="W279" i="12" s="1"/>
  <c r="W280" i="12" s="1"/>
  <c r="W281" i="12" s="1"/>
  <c r="W282" i="12" s="1"/>
  <c r="W283" i="12" s="1"/>
  <c r="W284" i="12" s="1"/>
  <c r="W285" i="12" s="1"/>
  <c r="W286" i="12" s="1"/>
  <c r="W287" i="12" s="1"/>
  <c r="W288" i="12" s="1"/>
  <c r="W289" i="12" s="1"/>
  <c r="W290" i="12" s="1"/>
  <c r="W291" i="12" s="1"/>
  <c r="W292" i="12" s="1"/>
  <c r="W293" i="12" s="1"/>
  <c r="W294" i="12" s="1"/>
  <c r="W295" i="12" s="1"/>
  <c r="W296" i="12" s="1"/>
  <c r="W297" i="12" s="1"/>
  <c r="W298" i="12" s="1"/>
  <c r="W299" i="12" s="1"/>
  <c r="W300" i="12" s="1"/>
  <c r="W301" i="12" s="1"/>
  <c r="W302" i="12" s="1"/>
  <c r="W303" i="12" s="1"/>
  <c r="W304" i="12" s="1"/>
  <c r="W305" i="12" s="1"/>
  <c r="W306" i="12" s="1"/>
  <c r="W307" i="12" s="1"/>
  <c r="W308" i="12" s="1"/>
  <c r="W309" i="12" s="1"/>
  <c r="W310" i="12" s="1"/>
  <c r="W311" i="12" s="1"/>
  <c r="W312" i="12" s="1"/>
  <c r="W313" i="12" s="1"/>
  <c r="W314" i="12" s="1"/>
  <c r="W315" i="12" s="1"/>
  <c r="W316" i="12" s="1"/>
  <c r="W317" i="12" s="1"/>
  <c r="W318" i="12" s="1"/>
  <c r="W319" i="12" s="1"/>
  <c r="W320" i="12" s="1"/>
  <c r="W321" i="12" s="1"/>
  <c r="W322" i="12" s="1"/>
  <c r="W323" i="12" s="1"/>
  <c r="W324" i="12" s="1"/>
  <c r="W325" i="12" s="1"/>
  <c r="W326" i="12" s="1"/>
  <c r="W327" i="12" s="1"/>
  <c r="W328" i="12" s="1"/>
  <c r="W329" i="12" s="1"/>
  <c r="W330" i="12" s="1"/>
  <c r="W331" i="12" s="1"/>
  <c r="W332" i="12" s="1"/>
  <c r="W333" i="12" s="1"/>
  <c r="W334" i="12" s="1"/>
  <c r="W335" i="12" s="1"/>
  <c r="W336" i="12" s="1"/>
  <c r="W337" i="12" s="1"/>
  <c r="W338" i="12" s="1"/>
  <c r="W339" i="12" s="1"/>
  <c r="W340" i="12" s="1"/>
  <c r="W341" i="12" s="1"/>
  <c r="W342" i="12" s="1"/>
  <c r="W343" i="12" s="1"/>
  <c r="W344" i="12" s="1"/>
  <c r="W345" i="12" s="1"/>
  <c r="W346" i="12" s="1"/>
  <c r="W347" i="12" s="1"/>
  <c r="W348" i="12" s="1"/>
  <c r="W349" i="12" s="1"/>
  <c r="W350" i="12" s="1"/>
  <c r="W351" i="12" s="1"/>
  <c r="W352" i="12" s="1"/>
  <c r="W353" i="12" s="1"/>
  <c r="W354" i="12" s="1"/>
  <c r="W355" i="12" s="1"/>
  <c r="W356" i="12" s="1"/>
  <c r="W357" i="12" s="1"/>
  <c r="W358" i="12" s="1"/>
  <c r="W359" i="12" s="1"/>
  <c r="W360" i="12" s="1"/>
  <c r="W361" i="12" s="1"/>
  <c r="W362" i="12" s="1"/>
  <c r="W363" i="12" s="1"/>
  <c r="W364" i="12" s="1"/>
  <c r="W365" i="12" s="1"/>
  <c r="W366" i="12" s="1"/>
  <c r="W367" i="12" s="1"/>
  <c r="W368" i="12" s="1"/>
  <c r="W369" i="12" s="1"/>
  <c r="W370" i="12" s="1"/>
  <c r="W371" i="12" s="1"/>
  <c r="W372" i="12" s="1"/>
  <c r="W373" i="12" s="1"/>
  <c r="W374" i="12" s="1"/>
  <c r="W375" i="12" s="1"/>
  <c r="W376" i="12" s="1"/>
  <c r="W377" i="12" s="1"/>
  <c r="W378" i="12" s="1"/>
  <c r="W379" i="12" s="1"/>
  <c r="W380" i="12" s="1"/>
  <c r="W381" i="12" s="1"/>
  <c r="W382" i="12" s="1"/>
  <c r="W383" i="12" s="1"/>
  <c r="W384" i="12" s="1"/>
  <c r="W385" i="12" s="1"/>
  <c r="W386" i="12" s="1"/>
  <c r="W387" i="12" s="1"/>
  <c r="W388" i="12" s="1"/>
  <c r="W389" i="12" s="1"/>
  <c r="W390" i="12" s="1"/>
  <c r="W391" i="12" s="1"/>
  <c r="W392" i="12" s="1"/>
  <c r="W393" i="12" s="1"/>
  <c r="W394" i="12" s="1"/>
  <c r="W395" i="12" s="1"/>
  <c r="W396" i="12" s="1"/>
  <c r="W397" i="12" s="1"/>
  <c r="W398" i="12" s="1"/>
  <c r="W399" i="12" s="1"/>
  <c r="W400" i="12" s="1"/>
  <c r="W401" i="12" s="1"/>
  <c r="W402" i="12" s="1"/>
  <c r="W403" i="12" s="1"/>
  <c r="W404" i="12" s="1"/>
  <c r="W405" i="12" s="1"/>
  <c r="W406" i="12" s="1"/>
  <c r="W407" i="12" s="1"/>
  <c r="W408" i="12" s="1"/>
  <c r="W409" i="12" s="1"/>
  <c r="W410" i="12" s="1"/>
  <c r="W411" i="12" s="1"/>
  <c r="W412" i="12" s="1"/>
  <c r="W413" i="12" s="1"/>
  <c r="W414" i="12" s="1"/>
  <c r="W415" i="12" s="1"/>
  <c r="W416" i="12" s="1"/>
  <c r="W417" i="12" s="1"/>
  <c r="W418" i="12" s="1"/>
  <c r="W419" i="12" s="1"/>
  <c r="W420" i="12" s="1"/>
  <c r="W421" i="12" s="1"/>
  <c r="W422" i="12" s="1"/>
  <c r="W423" i="12" s="1"/>
  <c r="W424" i="12" s="1"/>
  <c r="W425" i="12" s="1"/>
  <c r="W426" i="12" s="1"/>
  <c r="W427" i="12" s="1"/>
  <c r="W428" i="12" s="1"/>
  <c r="W429" i="12" s="1"/>
  <c r="W430" i="12" s="1"/>
  <c r="W431" i="12" s="1"/>
  <c r="W432" i="12" s="1"/>
  <c r="W433" i="12" s="1"/>
  <c r="W434" i="12" s="1"/>
  <c r="W435" i="12" s="1"/>
  <c r="W436" i="12" s="1"/>
  <c r="W437" i="12" s="1"/>
  <c r="W438" i="12" s="1"/>
  <c r="W439" i="12" s="1"/>
  <c r="W440" i="12" s="1"/>
  <c r="W441" i="12" s="1"/>
  <c r="W442" i="12" s="1"/>
  <c r="W443" i="12" s="1"/>
  <c r="W444" i="12" s="1"/>
  <c r="W445" i="12" s="1"/>
  <c r="W446" i="12" s="1"/>
  <c r="W447" i="12" s="1"/>
  <c r="W448" i="12" s="1"/>
  <c r="W449" i="12" s="1"/>
  <c r="W450" i="12" s="1"/>
  <c r="W451" i="12" s="1"/>
  <c r="W452" i="12" s="1"/>
  <c r="W453" i="12" s="1"/>
  <c r="W454" i="12" s="1"/>
  <c r="W455" i="12" s="1"/>
  <c r="W456" i="12" s="1"/>
  <c r="W457" i="12" s="1"/>
  <c r="W458" i="12" s="1"/>
  <c r="W459" i="12" s="1"/>
  <c r="W460" i="12" s="1"/>
  <c r="W461" i="12" s="1"/>
  <c r="W462" i="12" s="1"/>
  <c r="W463" i="12" s="1"/>
  <c r="W464" i="12" s="1"/>
  <c r="W465" i="12" s="1"/>
  <c r="W466" i="12" s="1"/>
  <c r="W467" i="12" s="1"/>
  <c r="W468" i="12" s="1"/>
  <c r="W469" i="12" s="1"/>
  <c r="W470" i="12" s="1"/>
  <c r="W471" i="12" s="1"/>
  <c r="W472" i="12" s="1"/>
  <c r="W473" i="12" s="1"/>
  <c r="W474" i="12" s="1"/>
  <c r="W475" i="12" s="1"/>
  <c r="W476" i="12" s="1"/>
  <c r="W477" i="12" s="1"/>
  <c r="W478" i="12" s="1"/>
  <c r="W479" i="12" s="1"/>
  <c r="W480" i="12" s="1"/>
  <c r="W481" i="12" s="1"/>
  <c r="W482" i="12" s="1"/>
  <c r="W483" i="12" s="1"/>
  <c r="W484" i="12" s="1"/>
  <c r="W485" i="12" s="1"/>
  <c r="W486" i="12" s="1"/>
  <c r="W487" i="12" s="1"/>
  <c r="W488" i="12" s="1"/>
  <c r="W489" i="12" s="1"/>
  <c r="W490" i="12" s="1"/>
  <c r="W491" i="12" s="1"/>
  <c r="W492" i="12" s="1"/>
  <c r="W493" i="12" s="1"/>
  <c r="W494" i="12" s="1"/>
  <c r="W495" i="12" s="1"/>
  <c r="W496" i="12" s="1"/>
  <c r="W497" i="12" s="1"/>
  <c r="W498" i="12" s="1"/>
  <c r="W499" i="12" s="1"/>
  <c r="W500" i="12" s="1"/>
  <c r="W501" i="12" s="1"/>
  <c r="W502" i="12" s="1"/>
  <c r="W503" i="12" s="1"/>
  <c r="W504" i="12" s="1"/>
  <c r="W505" i="12" s="1"/>
  <c r="W506" i="12" s="1"/>
  <c r="W507" i="12" s="1"/>
  <c r="W508" i="12" s="1"/>
  <c r="W509" i="12" s="1"/>
  <c r="W510" i="12" s="1"/>
  <c r="W511" i="12" s="1"/>
  <c r="W512" i="12" s="1"/>
  <c r="W513" i="12" s="1"/>
  <c r="W514" i="12" s="1"/>
  <c r="W515" i="12" s="1"/>
  <c r="W516" i="12" s="1"/>
  <c r="W517" i="12" s="1"/>
  <c r="W518" i="12" s="1"/>
  <c r="W519" i="12" s="1"/>
  <c r="W520" i="12" s="1"/>
  <c r="W521" i="12" s="1"/>
  <c r="W522" i="12" s="1"/>
  <c r="W523" i="12" s="1"/>
  <c r="W524" i="12" s="1"/>
  <c r="W525" i="12" s="1"/>
  <c r="W526" i="12" s="1"/>
  <c r="W527" i="12" s="1"/>
  <c r="W528" i="12" s="1"/>
  <c r="W529" i="12" s="1"/>
  <c r="W530" i="12" s="1"/>
  <c r="W531" i="12" s="1"/>
  <c r="W532" i="12" s="1"/>
  <c r="W533" i="12" s="1"/>
  <c r="W534" i="12" s="1"/>
  <c r="W535" i="12" s="1"/>
  <c r="W536" i="12" s="1"/>
  <c r="W537" i="12" s="1"/>
  <c r="W538" i="12" s="1"/>
  <c r="W539" i="12" s="1"/>
  <c r="W540" i="12" s="1"/>
  <c r="W541" i="12" s="1"/>
  <c r="W542" i="12" s="1"/>
  <c r="W543" i="12" s="1"/>
  <c r="W544" i="12" s="1"/>
  <c r="W545" i="12" s="1"/>
  <c r="W546" i="12" s="1"/>
  <c r="W547" i="12" s="1"/>
  <c r="W548" i="12" s="1"/>
  <c r="W549" i="12" s="1"/>
  <c r="W550" i="12" s="1"/>
  <c r="W551" i="12" s="1"/>
  <c r="W552" i="12" s="1"/>
  <c r="W553" i="12" s="1"/>
  <c r="W554" i="12" s="1"/>
  <c r="W555" i="12" s="1"/>
  <c r="W556" i="12" s="1"/>
  <c r="W557" i="12" s="1"/>
  <c r="W558" i="12" s="1"/>
  <c r="W559" i="12" s="1"/>
  <c r="W560" i="12" s="1"/>
  <c r="W561" i="12" s="1"/>
  <c r="W562" i="12" s="1"/>
  <c r="W563" i="12" s="1"/>
  <c r="W564" i="12" s="1"/>
  <c r="W565" i="12" s="1"/>
  <c r="W566" i="12" s="1"/>
  <c r="W567" i="12" s="1"/>
  <c r="W568" i="12" s="1"/>
  <c r="W569" i="12" s="1"/>
  <c r="W570" i="12" s="1"/>
  <c r="W571" i="12" s="1"/>
  <c r="W572" i="12" s="1"/>
  <c r="W573" i="12" s="1"/>
  <c r="W574" i="12" s="1"/>
  <c r="W575" i="12" s="1"/>
  <c r="W576" i="12" s="1"/>
  <c r="W577" i="12" s="1"/>
  <c r="W578" i="12" s="1"/>
  <c r="W579" i="12" s="1"/>
  <c r="W580" i="12" s="1"/>
  <c r="W581" i="12" s="1"/>
  <c r="W582" i="12" s="1"/>
  <c r="W583" i="12" s="1"/>
  <c r="W584" i="12" s="1"/>
  <c r="W585" i="12" s="1"/>
  <c r="W586" i="12" s="1"/>
  <c r="W587" i="12" s="1"/>
  <c r="W588" i="12" s="1"/>
  <c r="W589" i="12" s="1"/>
  <c r="W590" i="12" s="1"/>
  <c r="W591" i="12" s="1"/>
  <c r="W592" i="12" s="1"/>
  <c r="W593" i="12" s="1"/>
  <c r="W594" i="12" s="1"/>
  <c r="W595" i="12" s="1"/>
  <c r="W596" i="12" s="1"/>
  <c r="W597" i="12" s="1"/>
  <c r="W598" i="12" s="1"/>
  <c r="W599" i="12" s="1"/>
  <c r="W600" i="12" s="1"/>
  <c r="W601" i="12" s="1"/>
  <c r="W602" i="12" s="1"/>
  <c r="W603" i="12" s="1"/>
  <c r="W604" i="12" s="1"/>
  <c r="W605" i="12" s="1"/>
  <c r="W606" i="12" s="1"/>
  <c r="W607" i="12" s="1"/>
  <c r="W608" i="12" s="1"/>
  <c r="W609" i="12" s="1"/>
  <c r="W610" i="12" s="1"/>
  <c r="W611" i="12" s="1"/>
  <c r="W612" i="12" s="1"/>
  <c r="W613" i="12" s="1"/>
  <c r="W614" i="12" s="1"/>
  <c r="W615" i="12" s="1"/>
  <c r="W616" i="12" s="1"/>
  <c r="W617" i="12" s="1"/>
  <c r="W618" i="12" s="1"/>
  <c r="W619" i="12" s="1"/>
  <c r="W620" i="12" s="1"/>
  <c r="W621" i="12" s="1"/>
  <c r="W622" i="12" s="1"/>
  <c r="W623" i="12" s="1"/>
  <c r="W624" i="12" s="1"/>
  <c r="W625" i="12" s="1"/>
  <c r="W626" i="12" s="1"/>
  <c r="W627" i="12" s="1"/>
  <c r="W628" i="12" s="1"/>
  <c r="W629" i="12" s="1"/>
  <c r="Y180" i="12"/>
  <c r="AB20" i="12"/>
  <c r="Z20" i="12"/>
  <c r="AC19" i="12" s="1"/>
  <c r="AA18" i="12"/>
  <c r="E688" i="12"/>
  <c r="X688" i="12" s="1"/>
  <c r="C689" i="12"/>
  <c r="C719" i="12"/>
  <c r="E718" i="12"/>
  <c r="X718" i="12" s="1"/>
  <c r="C661" i="12"/>
  <c r="E661" i="12" s="1"/>
  <c r="X661" i="12" s="1"/>
  <c r="E660" i="12"/>
  <c r="X660" i="12" s="1"/>
  <c r="E630" i="12"/>
  <c r="X630" i="12" s="1"/>
  <c r="C631" i="12"/>
  <c r="E631" i="12" s="1"/>
  <c r="X631" i="12" s="1"/>
  <c r="W1423" i="1"/>
  <c r="W1415" i="1"/>
  <c r="W1417" i="1"/>
  <c r="W1414" i="1"/>
  <c r="W1427" i="1"/>
  <c r="W1426" i="1"/>
  <c r="W1424" i="1"/>
  <c r="W1425" i="1"/>
  <c r="W1421" i="1"/>
  <c r="W1422" i="1"/>
  <c r="W1420" i="1"/>
  <c r="W1419" i="1"/>
  <c r="W1418" i="1"/>
  <c r="W1416" i="1"/>
  <c r="B24" i="4"/>
  <c r="B23" i="4"/>
  <c r="B21" i="4"/>
  <c r="B14" i="4"/>
  <c r="B20" i="4"/>
  <c r="B17" i="4"/>
  <c r="B18" i="4"/>
  <c r="B19" i="4"/>
  <c r="B16" i="4"/>
  <c r="B15" i="4"/>
  <c r="B13" i="4"/>
  <c r="B12" i="4"/>
  <c r="B4" i="4"/>
  <c r="B11" i="4"/>
  <c r="B10" i="4"/>
  <c r="B3" i="4"/>
  <c r="B6" i="4"/>
  <c r="B5" i="4"/>
  <c r="B8" i="4"/>
  <c r="B9" i="4"/>
  <c r="B7" i="4"/>
  <c r="CJ1473" i="1"/>
  <c r="CC1473" i="1"/>
  <c r="BV1473" i="1"/>
  <c r="BO1473" i="1"/>
  <c r="BH1473" i="1"/>
  <c r="BA1473" i="1"/>
  <c r="AT1473" i="1"/>
  <c r="AM1473" i="1"/>
  <c r="AF1473" i="1"/>
  <c r="Y1473" i="1"/>
  <c r="B1473" i="1"/>
  <c r="C1473" i="1" s="1"/>
  <c r="CJ1472" i="1"/>
  <c r="CC1472" i="1"/>
  <c r="BV1472" i="1"/>
  <c r="BO1472" i="1"/>
  <c r="BH1472" i="1"/>
  <c r="BA1472" i="1"/>
  <c r="AT1472" i="1"/>
  <c r="AM1472" i="1"/>
  <c r="AF1472" i="1"/>
  <c r="Y1472" i="1"/>
  <c r="B1472" i="1"/>
  <c r="C1472" i="1" s="1"/>
  <c r="CJ1471" i="1"/>
  <c r="CC1471" i="1"/>
  <c r="BV1471" i="1"/>
  <c r="BO1471" i="1"/>
  <c r="BH1471" i="1"/>
  <c r="BA1471" i="1"/>
  <c r="AT1471" i="1"/>
  <c r="AM1471" i="1"/>
  <c r="AF1471" i="1"/>
  <c r="Y1471" i="1"/>
  <c r="B1471" i="1"/>
  <c r="C1471" i="1" s="1"/>
  <c r="CJ1470" i="1"/>
  <c r="CC1470" i="1"/>
  <c r="BV1470" i="1"/>
  <c r="BO1470" i="1"/>
  <c r="BH1470" i="1"/>
  <c r="BA1470" i="1"/>
  <c r="AT1470" i="1"/>
  <c r="AM1470" i="1"/>
  <c r="AF1470" i="1"/>
  <c r="Y1470" i="1"/>
  <c r="B1470" i="1"/>
  <c r="C1470" i="1" s="1"/>
  <c r="CJ1469" i="1"/>
  <c r="CC1469" i="1"/>
  <c r="BV1469" i="1"/>
  <c r="BO1469" i="1"/>
  <c r="BH1469" i="1"/>
  <c r="BA1469" i="1"/>
  <c r="AT1469" i="1"/>
  <c r="AM1469" i="1"/>
  <c r="AF1469" i="1"/>
  <c r="Y1469" i="1"/>
  <c r="B1469" i="1"/>
  <c r="C1469" i="1" s="1"/>
  <c r="CJ1468" i="1"/>
  <c r="CC1468" i="1"/>
  <c r="BV1468" i="1"/>
  <c r="BO1468" i="1"/>
  <c r="BH1468" i="1"/>
  <c r="BA1468" i="1"/>
  <c r="AT1468" i="1"/>
  <c r="AM1468" i="1"/>
  <c r="AF1468" i="1"/>
  <c r="Y1468" i="1"/>
  <c r="B1468" i="1"/>
  <c r="C1468" i="1" s="1"/>
  <c r="CJ1467" i="1"/>
  <c r="CC1467" i="1"/>
  <c r="BV1467" i="1"/>
  <c r="BO1467" i="1"/>
  <c r="BH1467" i="1"/>
  <c r="BA1467" i="1"/>
  <c r="AT1467" i="1"/>
  <c r="AM1467" i="1"/>
  <c r="AF1467" i="1"/>
  <c r="Y1467" i="1"/>
  <c r="B1467" i="1"/>
  <c r="C1467" i="1" s="1"/>
  <c r="CJ1466" i="1"/>
  <c r="CC1466" i="1"/>
  <c r="BV1466" i="1"/>
  <c r="BO1466" i="1"/>
  <c r="BH1466" i="1"/>
  <c r="BA1466" i="1"/>
  <c r="AT1466" i="1"/>
  <c r="AM1466" i="1"/>
  <c r="AF1466" i="1"/>
  <c r="Y1466" i="1"/>
  <c r="B1466" i="1"/>
  <c r="C1466" i="1" s="1"/>
  <c r="CJ1465" i="1"/>
  <c r="CC1465" i="1"/>
  <c r="BV1465" i="1"/>
  <c r="BO1465" i="1"/>
  <c r="BH1465" i="1"/>
  <c r="BA1465" i="1"/>
  <c r="AT1465" i="1"/>
  <c r="AM1465" i="1"/>
  <c r="AF1465" i="1"/>
  <c r="Y1465" i="1"/>
  <c r="B1465" i="1"/>
  <c r="C1465" i="1" s="1"/>
  <c r="CJ1464" i="1"/>
  <c r="CC1464" i="1"/>
  <c r="BV1464" i="1"/>
  <c r="BO1464" i="1"/>
  <c r="BH1464" i="1"/>
  <c r="BA1464" i="1"/>
  <c r="AT1464" i="1"/>
  <c r="AM1464" i="1"/>
  <c r="AF1464" i="1"/>
  <c r="Y1464" i="1"/>
  <c r="B1464" i="1"/>
  <c r="C1464" i="1" s="1"/>
  <c r="CJ1463" i="1"/>
  <c r="CC1463" i="1"/>
  <c r="BV1463" i="1"/>
  <c r="BO1463" i="1"/>
  <c r="BH1463" i="1"/>
  <c r="BA1463" i="1"/>
  <c r="AT1463" i="1"/>
  <c r="AM1463" i="1"/>
  <c r="AF1463" i="1"/>
  <c r="Y1463" i="1"/>
  <c r="B1463" i="1"/>
  <c r="C1463" i="1" s="1"/>
  <c r="CJ1462" i="1"/>
  <c r="CC1462" i="1"/>
  <c r="BV1462" i="1"/>
  <c r="BO1462" i="1"/>
  <c r="BH1462" i="1"/>
  <c r="BA1462" i="1"/>
  <c r="AT1462" i="1"/>
  <c r="AM1462" i="1"/>
  <c r="AF1462" i="1"/>
  <c r="Y1462" i="1"/>
  <c r="B1462" i="1"/>
  <c r="C1462" i="1" s="1"/>
  <c r="CJ1461" i="1"/>
  <c r="CC1461" i="1"/>
  <c r="BV1461" i="1"/>
  <c r="BO1461" i="1"/>
  <c r="BH1461" i="1"/>
  <c r="BA1461" i="1"/>
  <c r="AT1461" i="1"/>
  <c r="AM1461" i="1"/>
  <c r="AF1461" i="1"/>
  <c r="Y1461" i="1"/>
  <c r="B1461" i="1"/>
  <c r="C1461" i="1" s="1"/>
  <c r="CJ1460" i="1"/>
  <c r="CC1460" i="1"/>
  <c r="BV1460" i="1"/>
  <c r="BO1460" i="1"/>
  <c r="BH1460" i="1"/>
  <c r="BA1460" i="1"/>
  <c r="AT1460" i="1"/>
  <c r="AM1460" i="1"/>
  <c r="AF1460" i="1"/>
  <c r="Y1460" i="1"/>
  <c r="B1460" i="1"/>
  <c r="C1460" i="1" s="1"/>
  <c r="CJ1459" i="1"/>
  <c r="CC1459" i="1"/>
  <c r="BV1459" i="1"/>
  <c r="BO1459" i="1"/>
  <c r="BH1459" i="1"/>
  <c r="BA1459" i="1"/>
  <c r="AT1459" i="1"/>
  <c r="AM1459" i="1"/>
  <c r="AF1459" i="1"/>
  <c r="Y1459" i="1"/>
  <c r="B1459" i="1"/>
  <c r="C1459" i="1" s="1"/>
  <c r="CJ1458" i="1"/>
  <c r="CC1458" i="1"/>
  <c r="BV1458" i="1"/>
  <c r="BO1458" i="1"/>
  <c r="BH1458" i="1"/>
  <c r="BA1458" i="1"/>
  <c r="AT1458" i="1"/>
  <c r="AM1458" i="1"/>
  <c r="AF1458" i="1"/>
  <c r="Y1458" i="1"/>
  <c r="B1458" i="1"/>
  <c r="C1458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Y718" i="12" l="1"/>
  <c r="Y688" i="12"/>
  <c r="Y661" i="12"/>
  <c r="Y631" i="12"/>
  <c r="W630" i="12"/>
  <c r="W631" i="12" s="1"/>
  <c r="W632" i="12" s="1"/>
  <c r="W633" i="12" s="1"/>
  <c r="W634" i="12" s="1"/>
  <c r="W635" i="12" s="1"/>
  <c r="W636" i="12" s="1"/>
  <c r="W637" i="12" s="1"/>
  <c r="W638" i="12" s="1"/>
  <c r="W639" i="12" s="1"/>
  <c r="W640" i="12" s="1"/>
  <c r="W641" i="12" s="1"/>
  <c r="W642" i="12" s="1"/>
  <c r="W643" i="12" s="1"/>
  <c r="W644" i="12" s="1"/>
  <c r="W645" i="12" s="1"/>
  <c r="W646" i="12" s="1"/>
  <c r="W647" i="12" s="1"/>
  <c r="W648" i="12" s="1"/>
  <c r="W649" i="12" s="1"/>
  <c r="W650" i="12" s="1"/>
  <c r="W651" i="12" s="1"/>
  <c r="W652" i="12" s="1"/>
  <c r="W653" i="12" s="1"/>
  <c r="W654" i="12" s="1"/>
  <c r="W655" i="12" s="1"/>
  <c r="W656" i="12" s="1"/>
  <c r="W657" i="12" s="1"/>
  <c r="W658" i="12" s="1"/>
  <c r="W659" i="12" s="1"/>
  <c r="W660" i="12" s="1"/>
  <c r="W661" i="12" s="1"/>
  <c r="W662" i="12" s="1"/>
  <c r="W663" i="12" s="1"/>
  <c r="W664" i="12" s="1"/>
  <c r="W665" i="12" s="1"/>
  <c r="W666" i="12" s="1"/>
  <c r="W667" i="12" s="1"/>
  <c r="W668" i="12" s="1"/>
  <c r="W669" i="12" s="1"/>
  <c r="W670" i="12" s="1"/>
  <c r="W671" i="12" s="1"/>
  <c r="W672" i="12" s="1"/>
  <c r="W673" i="12" s="1"/>
  <c r="W674" i="12" s="1"/>
  <c r="W675" i="12" s="1"/>
  <c r="W676" i="12" s="1"/>
  <c r="W677" i="12" s="1"/>
  <c r="W678" i="12" s="1"/>
  <c r="W679" i="12" s="1"/>
  <c r="W680" i="12" s="1"/>
  <c r="W681" i="12" s="1"/>
  <c r="W682" i="12" s="1"/>
  <c r="W683" i="12" s="1"/>
  <c r="W684" i="12" s="1"/>
  <c r="W685" i="12" s="1"/>
  <c r="W686" i="12" s="1"/>
  <c r="W687" i="12" s="1"/>
  <c r="W688" i="12" s="1"/>
  <c r="Y660" i="12"/>
  <c r="AA19" i="12"/>
  <c r="AB21" i="12"/>
  <c r="Z21" i="12"/>
  <c r="AC20" i="12" s="1"/>
  <c r="C720" i="12"/>
  <c r="E719" i="12"/>
  <c r="X719" i="12" s="1"/>
  <c r="C690" i="12"/>
  <c r="E689" i="12"/>
  <c r="X689" i="12" s="1"/>
  <c r="W1459" i="1"/>
  <c r="W1465" i="1"/>
  <c r="W1471" i="1"/>
  <c r="W1472" i="1"/>
  <c r="W1473" i="1"/>
  <c r="W1460" i="1"/>
  <c r="W1466" i="1"/>
  <c r="W1458" i="1"/>
  <c r="W1464" i="1"/>
  <c r="W1470" i="1"/>
  <c r="W1463" i="1"/>
  <c r="W1469" i="1"/>
  <c r="W1462" i="1"/>
  <c r="W1468" i="1"/>
  <c r="W1461" i="1"/>
  <c r="W1467" i="1"/>
  <c r="Y630" i="12" l="1"/>
  <c r="Y719" i="12"/>
  <c r="W689" i="12"/>
  <c r="Y689" i="12"/>
  <c r="Z22" i="12"/>
  <c r="AC21" i="12" s="1"/>
  <c r="AB22" i="12"/>
  <c r="AA20" i="12"/>
  <c r="C691" i="12"/>
  <c r="E691" i="12" s="1"/>
  <c r="X691" i="12" s="1"/>
  <c r="E690" i="12"/>
  <c r="X690" i="12" s="1"/>
  <c r="C721" i="12"/>
  <c r="E721" i="12" s="1"/>
  <c r="X721" i="12" s="1"/>
  <c r="E720" i="12"/>
  <c r="X720" i="12" s="1"/>
  <c r="E3" i="7"/>
  <c r="E4" i="7"/>
  <c r="E5" i="7"/>
  <c r="E6" i="7"/>
  <c r="E7" i="7"/>
  <c r="E8" i="7"/>
  <c r="E9" i="7"/>
  <c r="C28" i="8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Y720" i="12" l="1"/>
  <c r="Y721" i="12"/>
  <c r="Y691" i="12"/>
  <c r="W690" i="12"/>
  <c r="W691" i="12" s="1"/>
  <c r="W692" i="12" s="1"/>
  <c r="W693" i="12" s="1"/>
  <c r="W694" i="12" s="1"/>
  <c r="W695" i="12" s="1"/>
  <c r="W696" i="12" s="1"/>
  <c r="W697" i="12" s="1"/>
  <c r="W698" i="12" s="1"/>
  <c r="W699" i="12" s="1"/>
  <c r="W700" i="12" s="1"/>
  <c r="W701" i="12" s="1"/>
  <c r="W702" i="12" s="1"/>
  <c r="W703" i="12" s="1"/>
  <c r="W704" i="12" s="1"/>
  <c r="W705" i="12" s="1"/>
  <c r="W706" i="12" s="1"/>
  <c r="W707" i="12" s="1"/>
  <c r="W708" i="12" s="1"/>
  <c r="W709" i="12" s="1"/>
  <c r="W710" i="12" s="1"/>
  <c r="W711" i="12" s="1"/>
  <c r="W712" i="12" s="1"/>
  <c r="W713" i="12" s="1"/>
  <c r="W714" i="12" s="1"/>
  <c r="W715" i="12" s="1"/>
  <c r="W716" i="12" s="1"/>
  <c r="W717" i="12" s="1"/>
  <c r="W718" i="12" s="1"/>
  <c r="W719" i="12" s="1"/>
  <c r="W720" i="12" s="1"/>
  <c r="W721" i="12" s="1"/>
  <c r="Y690" i="12"/>
  <c r="AA21" i="12"/>
  <c r="AB23" i="12"/>
  <c r="Z23" i="12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CJ1503" i="1"/>
  <c r="CC1503" i="1"/>
  <c r="BV1503" i="1"/>
  <c r="BO1503" i="1"/>
  <c r="BH1503" i="1"/>
  <c r="BA1503" i="1"/>
  <c r="AT1503" i="1"/>
  <c r="AM1503" i="1"/>
  <c r="AF1503" i="1"/>
  <c r="B1503" i="1"/>
  <c r="C1503" i="1" s="1"/>
  <c r="CJ1502" i="1"/>
  <c r="CC1502" i="1"/>
  <c r="BV1502" i="1"/>
  <c r="BO1502" i="1"/>
  <c r="BH1502" i="1"/>
  <c r="BA1502" i="1"/>
  <c r="AT1502" i="1"/>
  <c r="AM1502" i="1"/>
  <c r="AF1502" i="1"/>
  <c r="B1502" i="1"/>
  <c r="C1502" i="1" s="1"/>
  <c r="CJ1501" i="1"/>
  <c r="CC1501" i="1"/>
  <c r="BV1501" i="1"/>
  <c r="BO1501" i="1"/>
  <c r="BH1501" i="1"/>
  <c r="BA1501" i="1"/>
  <c r="AT1501" i="1"/>
  <c r="AM1501" i="1"/>
  <c r="AF1501" i="1"/>
  <c r="B1501" i="1"/>
  <c r="C1501" i="1" s="1"/>
  <c r="CJ1500" i="1"/>
  <c r="CC1500" i="1"/>
  <c r="BV1500" i="1"/>
  <c r="BO1500" i="1"/>
  <c r="BH1500" i="1"/>
  <c r="BA1500" i="1"/>
  <c r="AT1500" i="1"/>
  <c r="AM1500" i="1"/>
  <c r="AF1500" i="1"/>
  <c r="B1500" i="1"/>
  <c r="C1500" i="1" s="1"/>
  <c r="CJ1499" i="1"/>
  <c r="CC1499" i="1"/>
  <c r="BV1499" i="1"/>
  <c r="BO1499" i="1"/>
  <c r="BH1499" i="1"/>
  <c r="BA1499" i="1"/>
  <c r="AT1499" i="1"/>
  <c r="AM1499" i="1"/>
  <c r="AF1499" i="1"/>
  <c r="B1499" i="1"/>
  <c r="C1499" i="1" s="1"/>
  <c r="CJ1498" i="1"/>
  <c r="CC1498" i="1"/>
  <c r="BV1498" i="1"/>
  <c r="BO1498" i="1"/>
  <c r="BH1498" i="1"/>
  <c r="BA1498" i="1"/>
  <c r="AT1498" i="1"/>
  <c r="AM1498" i="1"/>
  <c r="AF1498" i="1"/>
  <c r="B1498" i="1"/>
  <c r="C1498" i="1" s="1"/>
  <c r="CJ1497" i="1"/>
  <c r="CC1497" i="1"/>
  <c r="BV1497" i="1"/>
  <c r="BO1497" i="1"/>
  <c r="BH1497" i="1"/>
  <c r="BA1497" i="1"/>
  <c r="AT1497" i="1"/>
  <c r="AM1497" i="1"/>
  <c r="AF1497" i="1"/>
  <c r="B1497" i="1"/>
  <c r="C1497" i="1" s="1"/>
  <c r="CJ1496" i="1"/>
  <c r="CC1496" i="1"/>
  <c r="BV1496" i="1"/>
  <c r="BO1496" i="1"/>
  <c r="BH1496" i="1"/>
  <c r="BA1496" i="1"/>
  <c r="AT1496" i="1"/>
  <c r="AM1496" i="1"/>
  <c r="AF1496" i="1"/>
  <c r="B1496" i="1"/>
  <c r="C1496" i="1" s="1"/>
  <c r="CJ1495" i="1"/>
  <c r="CC1495" i="1"/>
  <c r="BV1495" i="1"/>
  <c r="BO1495" i="1"/>
  <c r="BH1495" i="1"/>
  <c r="BA1495" i="1"/>
  <c r="AT1495" i="1"/>
  <c r="AM1495" i="1"/>
  <c r="AF1495" i="1"/>
  <c r="B1495" i="1"/>
  <c r="C1495" i="1" s="1"/>
  <c r="CJ1494" i="1"/>
  <c r="CC1494" i="1"/>
  <c r="BV1494" i="1"/>
  <c r="BO1494" i="1"/>
  <c r="BH1494" i="1"/>
  <c r="BA1494" i="1"/>
  <c r="AT1494" i="1"/>
  <c r="AM1494" i="1"/>
  <c r="AF1494" i="1"/>
  <c r="B1494" i="1"/>
  <c r="C1494" i="1" s="1"/>
  <c r="CJ1493" i="1"/>
  <c r="CC1493" i="1"/>
  <c r="BV1493" i="1"/>
  <c r="BO1493" i="1"/>
  <c r="BH1493" i="1"/>
  <c r="BA1493" i="1"/>
  <c r="AT1493" i="1"/>
  <c r="AM1493" i="1"/>
  <c r="AF1493" i="1"/>
  <c r="B1493" i="1"/>
  <c r="C1493" i="1" s="1"/>
  <c r="CJ1492" i="1"/>
  <c r="CC1492" i="1"/>
  <c r="BV1492" i="1"/>
  <c r="BO1492" i="1"/>
  <c r="BH1492" i="1"/>
  <c r="BA1492" i="1"/>
  <c r="AT1492" i="1"/>
  <c r="AM1492" i="1"/>
  <c r="AF1492" i="1"/>
  <c r="B1492" i="1"/>
  <c r="C1492" i="1" s="1"/>
  <c r="CJ1491" i="1"/>
  <c r="CC1491" i="1"/>
  <c r="BV1491" i="1"/>
  <c r="BO1491" i="1"/>
  <c r="BH1491" i="1"/>
  <c r="BA1491" i="1"/>
  <c r="AT1491" i="1"/>
  <c r="AM1491" i="1"/>
  <c r="AF1491" i="1"/>
  <c r="B1491" i="1"/>
  <c r="C1491" i="1" s="1"/>
  <c r="CJ1490" i="1"/>
  <c r="CC1490" i="1"/>
  <c r="BV1490" i="1"/>
  <c r="BO1490" i="1"/>
  <c r="BH1490" i="1"/>
  <c r="BA1490" i="1"/>
  <c r="AT1490" i="1"/>
  <c r="AM1490" i="1"/>
  <c r="AF1490" i="1"/>
  <c r="B1490" i="1"/>
  <c r="C1490" i="1" s="1"/>
  <c r="CJ1489" i="1"/>
  <c r="CC1489" i="1"/>
  <c r="BV1489" i="1"/>
  <c r="BO1489" i="1"/>
  <c r="BH1489" i="1"/>
  <c r="BA1489" i="1"/>
  <c r="AT1489" i="1"/>
  <c r="AM1489" i="1"/>
  <c r="AF1489" i="1"/>
  <c r="Y1489" i="1"/>
  <c r="B1489" i="1"/>
  <c r="C1489" i="1" s="1"/>
  <c r="CJ1488" i="1"/>
  <c r="CC1488" i="1"/>
  <c r="BV1488" i="1"/>
  <c r="BO1488" i="1"/>
  <c r="BH1488" i="1"/>
  <c r="BA1488" i="1"/>
  <c r="AT1488" i="1"/>
  <c r="AM1488" i="1"/>
  <c r="AF1488" i="1"/>
  <c r="Y1488" i="1"/>
  <c r="B1488" i="1"/>
  <c r="C1488" i="1" s="1"/>
  <c r="AB24" i="12" l="1"/>
  <c r="Z24" i="12"/>
  <c r="AC23" i="12" s="1"/>
  <c r="AC22" i="12"/>
  <c r="AA22" i="12" s="1"/>
  <c r="AN2" i="12"/>
  <c r="W1489" i="1"/>
  <c r="W1488" i="1"/>
  <c r="W1492" i="1"/>
  <c r="W1498" i="1"/>
  <c r="W1493" i="1"/>
  <c r="W1499" i="1"/>
  <c r="W1494" i="1"/>
  <c r="W1500" i="1"/>
  <c r="W1495" i="1"/>
  <c r="W1501" i="1"/>
  <c r="W1490" i="1"/>
  <c r="W1496" i="1"/>
  <c r="W1502" i="1"/>
  <c r="W1491" i="1"/>
  <c r="W1497" i="1"/>
  <c r="W1503" i="1"/>
  <c r="BO25" i="4"/>
  <c r="BH25" i="4"/>
  <c r="BA25" i="4"/>
  <c r="AT25" i="4"/>
  <c r="AM25" i="4"/>
  <c r="AF25" i="4"/>
  <c r="Y25" i="4"/>
  <c r="R25" i="4"/>
  <c r="K25" i="4"/>
  <c r="D25" i="4"/>
  <c r="B25" i="4" s="1"/>
  <c r="AA23" i="12" l="1"/>
  <c r="Z25" i="12"/>
  <c r="AC24" i="12" s="1"/>
  <c r="AB25" i="12"/>
  <c r="CJ1443" i="1"/>
  <c r="CC1443" i="1"/>
  <c r="BV1443" i="1"/>
  <c r="BO1443" i="1"/>
  <c r="BH1443" i="1"/>
  <c r="BA1443" i="1"/>
  <c r="AT1443" i="1"/>
  <c r="AM1443" i="1"/>
  <c r="AF1443" i="1"/>
  <c r="Y1443" i="1"/>
  <c r="W1443" i="1" s="1"/>
  <c r="B1443" i="1"/>
  <c r="C1443" i="1" s="1"/>
  <c r="CJ1442" i="1"/>
  <c r="CC1442" i="1"/>
  <c r="BV1442" i="1"/>
  <c r="BO1442" i="1"/>
  <c r="BH1442" i="1"/>
  <c r="BA1442" i="1"/>
  <c r="AT1442" i="1"/>
  <c r="AM1442" i="1"/>
  <c r="AF1442" i="1"/>
  <c r="Y1442" i="1"/>
  <c r="B1442" i="1"/>
  <c r="C1442" i="1" s="1"/>
  <c r="CJ1441" i="1"/>
  <c r="CC1441" i="1"/>
  <c r="BV1441" i="1"/>
  <c r="BO1441" i="1"/>
  <c r="BH1441" i="1"/>
  <c r="BA1441" i="1"/>
  <c r="AT1441" i="1"/>
  <c r="AM1441" i="1"/>
  <c r="AF1441" i="1"/>
  <c r="Y1441" i="1"/>
  <c r="B1441" i="1"/>
  <c r="C1441" i="1" s="1"/>
  <c r="CJ1440" i="1"/>
  <c r="CC1440" i="1"/>
  <c r="BV1440" i="1"/>
  <c r="BO1440" i="1"/>
  <c r="BH1440" i="1"/>
  <c r="BA1440" i="1"/>
  <c r="AT1440" i="1"/>
  <c r="AM1440" i="1"/>
  <c r="AF1440" i="1"/>
  <c r="Y1440" i="1"/>
  <c r="B1440" i="1"/>
  <c r="C1440" i="1" s="1"/>
  <c r="CJ1439" i="1"/>
  <c r="CC1439" i="1"/>
  <c r="BV1439" i="1"/>
  <c r="BO1439" i="1"/>
  <c r="BH1439" i="1"/>
  <c r="BA1439" i="1"/>
  <c r="AT1439" i="1"/>
  <c r="AM1439" i="1"/>
  <c r="AF1439" i="1"/>
  <c r="Y1439" i="1"/>
  <c r="B1439" i="1"/>
  <c r="C1439" i="1" s="1"/>
  <c r="CJ1438" i="1"/>
  <c r="CC1438" i="1"/>
  <c r="BV1438" i="1"/>
  <c r="BO1438" i="1"/>
  <c r="BH1438" i="1"/>
  <c r="BA1438" i="1"/>
  <c r="AT1438" i="1"/>
  <c r="AM1438" i="1"/>
  <c r="AF1438" i="1"/>
  <c r="Y1438" i="1"/>
  <c r="B1438" i="1"/>
  <c r="C1438" i="1" s="1"/>
  <c r="CJ1437" i="1"/>
  <c r="CC1437" i="1"/>
  <c r="BV1437" i="1"/>
  <c r="BO1437" i="1"/>
  <c r="BH1437" i="1"/>
  <c r="BA1437" i="1"/>
  <c r="AT1437" i="1"/>
  <c r="AM1437" i="1"/>
  <c r="AF1437" i="1"/>
  <c r="Y1437" i="1"/>
  <c r="B1437" i="1"/>
  <c r="C1437" i="1" s="1"/>
  <c r="CJ1436" i="1"/>
  <c r="CC1436" i="1"/>
  <c r="BV1436" i="1"/>
  <c r="BO1436" i="1"/>
  <c r="BH1436" i="1"/>
  <c r="BA1436" i="1"/>
  <c r="AT1436" i="1"/>
  <c r="AM1436" i="1"/>
  <c r="AF1436" i="1"/>
  <c r="Y1436" i="1"/>
  <c r="B1436" i="1"/>
  <c r="C1436" i="1" s="1"/>
  <c r="CJ1435" i="1"/>
  <c r="CC1435" i="1"/>
  <c r="BV1435" i="1"/>
  <c r="BO1435" i="1"/>
  <c r="BH1435" i="1"/>
  <c r="BA1435" i="1"/>
  <c r="AT1435" i="1"/>
  <c r="AM1435" i="1"/>
  <c r="AF1435" i="1"/>
  <c r="Y1435" i="1"/>
  <c r="B1435" i="1"/>
  <c r="C1435" i="1" s="1"/>
  <c r="CJ1434" i="1"/>
  <c r="CC1434" i="1"/>
  <c r="BV1434" i="1"/>
  <c r="BO1434" i="1"/>
  <c r="BH1434" i="1"/>
  <c r="BA1434" i="1"/>
  <c r="AT1434" i="1"/>
  <c r="AM1434" i="1"/>
  <c r="AF1434" i="1"/>
  <c r="Y1434" i="1"/>
  <c r="B1434" i="1"/>
  <c r="C1434" i="1" s="1"/>
  <c r="CJ1433" i="1"/>
  <c r="CC1433" i="1"/>
  <c r="BV1433" i="1"/>
  <c r="BO1433" i="1"/>
  <c r="BH1433" i="1"/>
  <c r="BA1433" i="1"/>
  <c r="AT1433" i="1"/>
  <c r="AM1433" i="1"/>
  <c r="AF1433" i="1"/>
  <c r="Y1433" i="1"/>
  <c r="B1433" i="1"/>
  <c r="C1433" i="1" s="1"/>
  <c r="CJ1432" i="1"/>
  <c r="CC1432" i="1"/>
  <c r="BV1432" i="1"/>
  <c r="BO1432" i="1"/>
  <c r="BH1432" i="1"/>
  <c r="BA1432" i="1"/>
  <c r="AT1432" i="1"/>
  <c r="AM1432" i="1"/>
  <c r="AF1432" i="1"/>
  <c r="Y1432" i="1"/>
  <c r="B1432" i="1"/>
  <c r="C1432" i="1" s="1"/>
  <c r="CJ1431" i="1"/>
  <c r="CC1431" i="1"/>
  <c r="BV1431" i="1"/>
  <c r="BO1431" i="1"/>
  <c r="BH1431" i="1"/>
  <c r="BA1431" i="1"/>
  <c r="AT1431" i="1"/>
  <c r="AM1431" i="1"/>
  <c r="AF1431" i="1"/>
  <c r="Y1431" i="1"/>
  <c r="B1431" i="1"/>
  <c r="C1431" i="1" s="1"/>
  <c r="CJ1430" i="1"/>
  <c r="CC1430" i="1"/>
  <c r="BV1430" i="1"/>
  <c r="BO1430" i="1"/>
  <c r="BH1430" i="1"/>
  <c r="BA1430" i="1"/>
  <c r="AT1430" i="1"/>
  <c r="AM1430" i="1"/>
  <c r="AF1430" i="1"/>
  <c r="Y1430" i="1"/>
  <c r="B1430" i="1"/>
  <c r="C1430" i="1" s="1"/>
  <c r="CJ1429" i="1"/>
  <c r="CC1429" i="1"/>
  <c r="BV1429" i="1"/>
  <c r="BO1429" i="1"/>
  <c r="BH1429" i="1"/>
  <c r="BA1429" i="1"/>
  <c r="AT1429" i="1"/>
  <c r="AM1429" i="1"/>
  <c r="AF1429" i="1"/>
  <c r="Y1429" i="1"/>
  <c r="B1429" i="1"/>
  <c r="C1429" i="1" s="1"/>
  <c r="CJ1428" i="1"/>
  <c r="CC1428" i="1"/>
  <c r="BV1428" i="1"/>
  <c r="BO1428" i="1"/>
  <c r="BH1428" i="1"/>
  <c r="BA1428" i="1"/>
  <c r="AT1428" i="1"/>
  <c r="AM1428" i="1"/>
  <c r="AF1428" i="1"/>
  <c r="Y1428" i="1"/>
  <c r="B1428" i="1"/>
  <c r="C1428" i="1" s="1"/>
  <c r="CJ1413" i="1"/>
  <c r="CC1413" i="1"/>
  <c r="BV1413" i="1"/>
  <c r="BO1413" i="1"/>
  <c r="BH1413" i="1"/>
  <c r="BA1413" i="1"/>
  <c r="AT1413" i="1"/>
  <c r="AM1413" i="1"/>
  <c r="B1413" i="1"/>
  <c r="C1413" i="1" s="1"/>
  <c r="CJ1412" i="1"/>
  <c r="CC1412" i="1"/>
  <c r="BV1412" i="1"/>
  <c r="BO1412" i="1"/>
  <c r="BH1412" i="1"/>
  <c r="BA1412" i="1"/>
  <c r="AT1412" i="1"/>
  <c r="AM1412" i="1"/>
  <c r="B1412" i="1"/>
  <c r="C1412" i="1" s="1"/>
  <c r="CJ1411" i="1"/>
  <c r="CC1411" i="1"/>
  <c r="BV1411" i="1"/>
  <c r="BO1411" i="1"/>
  <c r="BH1411" i="1"/>
  <c r="BA1411" i="1"/>
  <c r="AT1411" i="1"/>
  <c r="AM1411" i="1"/>
  <c r="B1411" i="1"/>
  <c r="C1411" i="1" s="1"/>
  <c r="CJ1410" i="1"/>
  <c r="CC1410" i="1"/>
  <c r="BV1410" i="1"/>
  <c r="BO1410" i="1"/>
  <c r="BH1410" i="1"/>
  <c r="BA1410" i="1"/>
  <c r="AT1410" i="1"/>
  <c r="AM1410" i="1"/>
  <c r="B1410" i="1"/>
  <c r="C1410" i="1" s="1"/>
  <c r="CJ1409" i="1"/>
  <c r="CC1409" i="1"/>
  <c r="BV1409" i="1"/>
  <c r="BO1409" i="1"/>
  <c r="BH1409" i="1"/>
  <c r="BA1409" i="1"/>
  <c r="AT1409" i="1"/>
  <c r="AM1409" i="1"/>
  <c r="B1409" i="1"/>
  <c r="C1409" i="1" s="1"/>
  <c r="CJ1408" i="1"/>
  <c r="CC1408" i="1"/>
  <c r="BV1408" i="1"/>
  <c r="BO1408" i="1"/>
  <c r="BH1408" i="1"/>
  <c r="BA1408" i="1"/>
  <c r="AT1408" i="1"/>
  <c r="AM1408" i="1"/>
  <c r="B1408" i="1"/>
  <c r="C1408" i="1" s="1"/>
  <c r="CJ1407" i="1"/>
  <c r="CC1407" i="1"/>
  <c r="BV1407" i="1"/>
  <c r="BO1407" i="1"/>
  <c r="BH1407" i="1"/>
  <c r="BA1407" i="1"/>
  <c r="AT1407" i="1"/>
  <c r="AM1407" i="1"/>
  <c r="B1407" i="1"/>
  <c r="C1407" i="1" s="1"/>
  <c r="CJ1406" i="1"/>
  <c r="CC1406" i="1"/>
  <c r="BV1406" i="1"/>
  <c r="BO1406" i="1"/>
  <c r="BH1406" i="1"/>
  <c r="BA1406" i="1"/>
  <c r="AT1406" i="1"/>
  <c r="AM1406" i="1"/>
  <c r="B1406" i="1"/>
  <c r="C1406" i="1" s="1"/>
  <c r="CJ1405" i="1"/>
  <c r="CC1405" i="1"/>
  <c r="BV1405" i="1"/>
  <c r="BO1405" i="1"/>
  <c r="BH1405" i="1"/>
  <c r="BA1405" i="1"/>
  <c r="AT1405" i="1"/>
  <c r="AM1405" i="1"/>
  <c r="B1405" i="1"/>
  <c r="C1405" i="1" s="1"/>
  <c r="CJ1404" i="1"/>
  <c r="CC1404" i="1"/>
  <c r="BV1404" i="1"/>
  <c r="BO1404" i="1"/>
  <c r="BH1404" i="1"/>
  <c r="BA1404" i="1"/>
  <c r="AT1404" i="1"/>
  <c r="AM1404" i="1"/>
  <c r="B1404" i="1"/>
  <c r="C1404" i="1" s="1"/>
  <c r="CJ1403" i="1"/>
  <c r="CC1403" i="1"/>
  <c r="BV1403" i="1"/>
  <c r="BO1403" i="1"/>
  <c r="BH1403" i="1"/>
  <c r="BA1403" i="1"/>
  <c r="AT1403" i="1"/>
  <c r="AM1403" i="1"/>
  <c r="B1403" i="1"/>
  <c r="C1403" i="1" s="1"/>
  <c r="CJ1402" i="1"/>
  <c r="CC1402" i="1"/>
  <c r="BV1402" i="1"/>
  <c r="BO1402" i="1"/>
  <c r="BH1402" i="1"/>
  <c r="BA1402" i="1"/>
  <c r="AT1402" i="1"/>
  <c r="AM1402" i="1"/>
  <c r="B1402" i="1"/>
  <c r="C1402" i="1" s="1"/>
  <c r="CJ1401" i="1"/>
  <c r="CC1401" i="1"/>
  <c r="BV1401" i="1"/>
  <c r="BO1401" i="1"/>
  <c r="BH1401" i="1"/>
  <c r="BA1401" i="1"/>
  <c r="AT1401" i="1"/>
  <c r="AM1401" i="1"/>
  <c r="B1401" i="1"/>
  <c r="C1401" i="1" s="1"/>
  <c r="CJ1400" i="1"/>
  <c r="CC1400" i="1"/>
  <c r="BV1400" i="1"/>
  <c r="BO1400" i="1"/>
  <c r="BH1400" i="1"/>
  <c r="BA1400" i="1"/>
  <c r="AT1400" i="1"/>
  <c r="AM1400" i="1"/>
  <c r="B1400" i="1"/>
  <c r="C1400" i="1" s="1"/>
  <c r="CJ1399" i="1"/>
  <c r="CC1399" i="1"/>
  <c r="BV1399" i="1"/>
  <c r="BO1399" i="1"/>
  <c r="BH1399" i="1"/>
  <c r="BA1399" i="1"/>
  <c r="AT1399" i="1"/>
  <c r="AM1399" i="1"/>
  <c r="B1399" i="1"/>
  <c r="C1399" i="1" s="1"/>
  <c r="CJ1398" i="1"/>
  <c r="CC1398" i="1"/>
  <c r="BV1398" i="1"/>
  <c r="BO1398" i="1"/>
  <c r="BH1398" i="1"/>
  <c r="BA1398" i="1"/>
  <c r="AT1398" i="1"/>
  <c r="AM1398" i="1"/>
  <c r="AF1398" i="1"/>
  <c r="Y1398" i="1"/>
  <c r="B1398" i="1"/>
  <c r="C1398" i="1" s="1"/>
  <c r="BO22" i="4"/>
  <c r="BH22" i="4"/>
  <c r="BA22" i="4"/>
  <c r="AT22" i="4"/>
  <c r="AM22" i="4"/>
  <c r="AF22" i="4"/>
  <c r="Y22" i="4"/>
  <c r="R22" i="4"/>
  <c r="K22" i="4"/>
  <c r="D22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AA24" i="12" l="1"/>
  <c r="AB26" i="12"/>
  <c r="Z26" i="12"/>
  <c r="AC25" i="12" s="1"/>
  <c r="AA25" i="12" s="1"/>
  <c r="W1440" i="1"/>
  <c r="B22" i="4"/>
  <c r="W1435" i="1"/>
  <c r="W1441" i="1"/>
  <c r="W1398" i="1"/>
  <c r="W1404" i="1"/>
  <c r="W1410" i="1"/>
  <c r="W1429" i="1"/>
  <c r="W1430" i="1"/>
  <c r="W1439" i="1"/>
  <c r="W1436" i="1"/>
  <c r="W1442" i="1"/>
  <c r="W1409" i="1"/>
  <c r="W1408" i="1"/>
  <c r="W1434" i="1"/>
  <c r="W1401" i="1"/>
  <c r="W1413" i="1"/>
  <c r="W1433" i="1"/>
  <c r="W1400" i="1"/>
  <c r="W1406" i="1"/>
  <c r="W1412" i="1"/>
  <c r="W1428" i="1"/>
  <c r="W1432" i="1"/>
  <c r="W1438" i="1"/>
  <c r="W1402" i="1"/>
  <c r="W1407" i="1"/>
  <c r="W1399" i="1"/>
  <c r="W1405" i="1"/>
  <c r="W1411" i="1"/>
  <c r="W1431" i="1"/>
  <c r="W1437" i="1"/>
  <c r="W140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AM698" i="1"/>
  <c r="AF698" i="1"/>
  <c r="Y698" i="1"/>
  <c r="AM697" i="1"/>
  <c r="AF697" i="1"/>
  <c r="Y697" i="1"/>
  <c r="AM696" i="1"/>
  <c r="AF696" i="1"/>
  <c r="Y696" i="1"/>
  <c r="AM695" i="1"/>
  <c r="AF695" i="1"/>
  <c r="Y695" i="1"/>
  <c r="AM694" i="1"/>
  <c r="AF694" i="1"/>
  <c r="Y694" i="1"/>
  <c r="AM693" i="1"/>
  <c r="AF693" i="1"/>
  <c r="Y693" i="1"/>
  <c r="AM692" i="1"/>
  <c r="AF692" i="1"/>
  <c r="Y692" i="1"/>
  <c r="AM691" i="1"/>
  <c r="AF691" i="1"/>
  <c r="Y691" i="1"/>
  <c r="AM690" i="1"/>
  <c r="AF690" i="1"/>
  <c r="Y690" i="1"/>
  <c r="AM689" i="1"/>
  <c r="AF689" i="1"/>
  <c r="Y689" i="1"/>
  <c r="AM688" i="1"/>
  <c r="AF688" i="1"/>
  <c r="Y688" i="1"/>
  <c r="AM687" i="1"/>
  <c r="AF687" i="1"/>
  <c r="Y687" i="1"/>
  <c r="AM686" i="1"/>
  <c r="AF686" i="1"/>
  <c r="Y686" i="1"/>
  <c r="AM685" i="1"/>
  <c r="AF685" i="1"/>
  <c r="Y685" i="1"/>
  <c r="AM684" i="1"/>
  <c r="AF684" i="1"/>
  <c r="Y684" i="1"/>
  <c r="AM683" i="1"/>
  <c r="AF683" i="1"/>
  <c r="Y683" i="1"/>
  <c r="AM682" i="1"/>
  <c r="AF682" i="1"/>
  <c r="Y682" i="1"/>
  <c r="AM681" i="1"/>
  <c r="AF681" i="1"/>
  <c r="Y681" i="1"/>
  <c r="AM680" i="1"/>
  <c r="AF680" i="1"/>
  <c r="Y680" i="1"/>
  <c r="AM679" i="1"/>
  <c r="AF679" i="1"/>
  <c r="Y679" i="1"/>
  <c r="AM678" i="1"/>
  <c r="AF678" i="1"/>
  <c r="Y678" i="1"/>
  <c r="AM677" i="1"/>
  <c r="AF677" i="1"/>
  <c r="Y677" i="1"/>
  <c r="AM676" i="1"/>
  <c r="AF676" i="1"/>
  <c r="Y676" i="1"/>
  <c r="AM675" i="1"/>
  <c r="AF675" i="1"/>
  <c r="Y675" i="1"/>
  <c r="AM674" i="1"/>
  <c r="AF674" i="1"/>
  <c r="Y674" i="1"/>
  <c r="AM673" i="1"/>
  <c r="AF673" i="1"/>
  <c r="Y673" i="1"/>
  <c r="AM672" i="1"/>
  <c r="AF672" i="1"/>
  <c r="Y672" i="1"/>
  <c r="AM671" i="1"/>
  <c r="AF671" i="1"/>
  <c r="Y671" i="1"/>
  <c r="AM670" i="1"/>
  <c r="AF670" i="1"/>
  <c r="Y670" i="1"/>
  <c r="AM669" i="1"/>
  <c r="AF669" i="1"/>
  <c r="Y669" i="1"/>
  <c r="AM668" i="1"/>
  <c r="AF668" i="1"/>
  <c r="Y668" i="1"/>
  <c r="AM667" i="1"/>
  <c r="AF667" i="1"/>
  <c r="Y667" i="1"/>
  <c r="AM666" i="1"/>
  <c r="AF666" i="1"/>
  <c r="Y666" i="1"/>
  <c r="AM665" i="1"/>
  <c r="AF665" i="1"/>
  <c r="Y665" i="1"/>
  <c r="AM664" i="1"/>
  <c r="AF664" i="1"/>
  <c r="Y664" i="1"/>
  <c r="AM663" i="1"/>
  <c r="AF663" i="1"/>
  <c r="Y663" i="1"/>
  <c r="AM662" i="1"/>
  <c r="AF662" i="1"/>
  <c r="Y662" i="1"/>
  <c r="AM661" i="1"/>
  <c r="AF661" i="1"/>
  <c r="Y661" i="1"/>
  <c r="AM660" i="1"/>
  <c r="AF660" i="1"/>
  <c r="Y660" i="1"/>
  <c r="AM659" i="1"/>
  <c r="AF659" i="1"/>
  <c r="Y659" i="1"/>
  <c r="AM658" i="1"/>
  <c r="AF658" i="1"/>
  <c r="Y658" i="1"/>
  <c r="AM657" i="1"/>
  <c r="AF657" i="1"/>
  <c r="Y657" i="1"/>
  <c r="AM656" i="1"/>
  <c r="AF656" i="1"/>
  <c r="Y656" i="1"/>
  <c r="AM655" i="1"/>
  <c r="AF655" i="1"/>
  <c r="Y655" i="1"/>
  <c r="AM654" i="1"/>
  <c r="AF654" i="1"/>
  <c r="Y654" i="1"/>
  <c r="AM653" i="1"/>
  <c r="AF653" i="1"/>
  <c r="Y653" i="1"/>
  <c r="AM652" i="1"/>
  <c r="AF652" i="1"/>
  <c r="Y652" i="1"/>
  <c r="AM651" i="1"/>
  <c r="AF651" i="1"/>
  <c r="Y651" i="1"/>
  <c r="AM650" i="1"/>
  <c r="AF650" i="1"/>
  <c r="Y650" i="1"/>
  <c r="AM649" i="1"/>
  <c r="AF649" i="1"/>
  <c r="Y649" i="1"/>
  <c r="AM648" i="1"/>
  <c r="AF648" i="1"/>
  <c r="Y648" i="1"/>
  <c r="AM647" i="1"/>
  <c r="AF647" i="1"/>
  <c r="Y647" i="1"/>
  <c r="AM646" i="1"/>
  <c r="AF646" i="1"/>
  <c r="Y646" i="1"/>
  <c r="AM645" i="1"/>
  <c r="AF645" i="1"/>
  <c r="Y645" i="1"/>
  <c r="AM644" i="1"/>
  <c r="AF644" i="1"/>
  <c r="Y644" i="1"/>
  <c r="AM643" i="1"/>
  <c r="AF643" i="1"/>
  <c r="Y643" i="1"/>
  <c r="AM642" i="1"/>
  <c r="AF642" i="1"/>
  <c r="Y642" i="1"/>
  <c r="AM641" i="1"/>
  <c r="AF641" i="1"/>
  <c r="Y641" i="1"/>
  <c r="AM640" i="1"/>
  <c r="AF640" i="1"/>
  <c r="Y640" i="1"/>
  <c r="AM639" i="1"/>
  <c r="AF639" i="1"/>
  <c r="Y639" i="1"/>
  <c r="AM638" i="1"/>
  <c r="AF638" i="1"/>
  <c r="Y638" i="1"/>
  <c r="AM637" i="1"/>
  <c r="AF637" i="1"/>
  <c r="Y637" i="1"/>
  <c r="AM636" i="1"/>
  <c r="AF636" i="1"/>
  <c r="Y636" i="1"/>
  <c r="AM635" i="1"/>
  <c r="AF635" i="1"/>
  <c r="Y635" i="1"/>
  <c r="AM634" i="1"/>
  <c r="AF634" i="1"/>
  <c r="Y634" i="1"/>
  <c r="AM633" i="1"/>
  <c r="AF633" i="1"/>
  <c r="Y633" i="1"/>
  <c r="AM632" i="1"/>
  <c r="AF632" i="1"/>
  <c r="Y632" i="1"/>
  <c r="AM631" i="1"/>
  <c r="AF631" i="1"/>
  <c r="Y631" i="1"/>
  <c r="AM630" i="1"/>
  <c r="AF630" i="1"/>
  <c r="Y630" i="1"/>
  <c r="AM629" i="1"/>
  <c r="AF629" i="1"/>
  <c r="Y629" i="1"/>
  <c r="AM628" i="1"/>
  <c r="AF628" i="1"/>
  <c r="Y628" i="1"/>
  <c r="AM627" i="1"/>
  <c r="AF627" i="1"/>
  <c r="Y627" i="1"/>
  <c r="AM626" i="1"/>
  <c r="AF626" i="1"/>
  <c r="Y626" i="1"/>
  <c r="AM625" i="1"/>
  <c r="AF625" i="1"/>
  <c r="Y625" i="1"/>
  <c r="AM624" i="1"/>
  <c r="AF624" i="1"/>
  <c r="Y624" i="1"/>
  <c r="AM623" i="1"/>
  <c r="AF623" i="1"/>
  <c r="Y623" i="1"/>
  <c r="AM622" i="1"/>
  <c r="AF622" i="1"/>
  <c r="Y622" i="1"/>
  <c r="AM621" i="1"/>
  <c r="AF621" i="1"/>
  <c r="Y621" i="1"/>
  <c r="AM620" i="1"/>
  <c r="AF620" i="1"/>
  <c r="Y620" i="1"/>
  <c r="AM619" i="1"/>
  <c r="AF619" i="1"/>
  <c r="Y619" i="1"/>
  <c r="AM618" i="1"/>
  <c r="AF618" i="1"/>
  <c r="Y618" i="1"/>
  <c r="AM617" i="1"/>
  <c r="AF617" i="1"/>
  <c r="Y617" i="1"/>
  <c r="AM616" i="1"/>
  <c r="AF616" i="1"/>
  <c r="Y616" i="1"/>
  <c r="AM615" i="1"/>
  <c r="AF615" i="1"/>
  <c r="Y615" i="1"/>
  <c r="AM614" i="1"/>
  <c r="AF614" i="1"/>
  <c r="Y614" i="1"/>
  <c r="AM613" i="1"/>
  <c r="AF613" i="1"/>
  <c r="Y613" i="1"/>
  <c r="AM612" i="1"/>
  <c r="AF612" i="1"/>
  <c r="Y612" i="1"/>
  <c r="AM611" i="1"/>
  <c r="AF611" i="1"/>
  <c r="Y611" i="1"/>
  <c r="AM610" i="1"/>
  <c r="AF610" i="1"/>
  <c r="Y610" i="1"/>
  <c r="AM609" i="1"/>
  <c r="AF609" i="1"/>
  <c r="Y609" i="1"/>
  <c r="AM608" i="1"/>
  <c r="AF608" i="1"/>
  <c r="Y608" i="1"/>
  <c r="AM607" i="1"/>
  <c r="AF607" i="1"/>
  <c r="Y607" i="1"/>
  <c r="AM606" i="1"/>
  <c r="AF606" i="1"/>
  <c r="Y606" i="1"/>
  <c r="AM605" i="1"/>
  <c r="AF605" i="1"/>
  <c r="Y605" i="1"/>
  <c r="AM604" i="1"/>
  <c r="AF604" i="1"/>
  <c r="Y604" i="1"/>
  <c r="AM603" i="1"/>
  <c r="AF603" i="1"/>
  <c r="Y603" i="1"/>
  <c r="AM602" i="1"/>
  <c r="AF602" i="1"/>
  <c r="Y602" i="1"/>
  <c r="AM601" i="1"/>
  <c r="AF601" i="1"/>
  <c r="Y601" i="1"/>
  <c r="AM600" i="1"/>
  <c r="AF600" i="1"/>
  <c r="Y600" i="1"/>
  <c r="AM599" i="1"/>
  <c r="AF599" i="1"/>
  <c r="Y599" i="1"/>
  <c r="AM598" i="1"/>
  <c r="AF598" i="1"/>
  <c r="Y598" i="1"/>
  <c r="AM597" i="1"/>
  <c r="AF597" i="1"/>
  <c r="Y597" i="1"/>
  <c r="AM596" i="1"/>
  <c r="AF596" i="1"/>
  <c r="Y596" i="1"/>
  <c r="AM595" i="1"/>
  <c r="AF595" i="1"/>
  <c r="Y595" i="1"/>
  <c r="AM594" i="1"/>
  <c r="AF594" i="1"/>
  <c r="Y594" i="1"/>
  <c r="AM593" i="1"/>
  <c r="AF593" i="1"/>
  <c r="Y593" i="1"/>
  <c r="AM592" i="1"/>
  <c r="AF592" i="1"/>
  <c r="Y592" i="1"/>
  <c r="AM591" i="1"/>
  <c r="AF591" i="1"/>
  <c r="Y591" i="1"/>
  <c r="AM590" i="1"/>
  <c r="AF590" i="1"/>
  <c r="Y590" i="1"/>
  <c r="AM589" i="1"/>
  <c r="AF589" i="1"/>
  <c r="Y589" i="1"/>
  <c r="AM588" i="1"/>
  <c r="AF588" i="1"/>
  <c r="Y588" i="1"/>
  <c r="AM587" i="1"/>
  <c r="AF587" i="1"/>
  <c r="Y587" i="1"/>
  <c r="AM586" i="1"/>
  <c r="AF586" i="1"/>
  <c r="Y586" i="1"/>
  <c r="AM585" i="1"/>
  <c r="AF585" i="1"/>
  <c r="Y585" i="1"/>
  <c r="AM584" i="1"/>
  <c r="AF584" i="1"/>
  <c r="Y584" i="1"/>
  <c r="AM583" i="1"/>
  <c r="AF583" i="1"/>
  <c r="Y583" i="1"/>
  <c r="AM582" i="1"/>
  <c r="AF582" i="1"/>
  <c r="Y582" i="1"/>
  <c r="AM581" i="1"/>
  <c r="AF581" i="1"/>
  <c r="Y581" i="1"/>
  <c r="AM580" i="1"/>
  <c r="AF580" i="1"/>
  <c r="Y580" i="1"/>
  <c r="AM579" i="1"/>
  <c r="AF579" i="1"/>
  <c r="Y579" i="1"/>
  <c r="AM578" i="1"/>
  <c r="AF578" i="1"/>
  <c r="Y578" i="1"/>
  <c r="AM577" i="1"/>
  <c r="AF577" i="1"/>
  <c r="Y577" i="1"/>
  <c r="AM576" i="1"/>
  <c r="AF576" i="1"/>
  <c r="Y576" i="1"/>
  <c r="AM575" i="1"/>
  <c r="AF575" i="1"/>
  <c r="Y575" i="1"/>
  <c r="AM574" i="1"/>
  <c r="AF574" i="1"/>
  <c r="Y574" i="1"/>
  <c r="AM573" i="1"/>
  <c r="AF573" i="1"/>
  <c r="Y573" i="1"/>
  <c r="AM572" i="1"/>
  <c r="AF572" i="1"/>
  <c r="Y572" i="1"/>
  <c r="AM571" i="1"/>
  <c r="AF571" i="1"/>
  <c r="Y571" i="1"/>
  <c r="AM570" i="1"/>
  <c r="AF570" i="1"/>
  <c r="Y570" i="1"/>
  <c r="AM569" i="1"/>
  <c r="AF569" i="1"/>
  <c r="Y569" i="1"/>
  <c r="AM568" i="1"/>
  <c r="AF568" i="1"/>
  <c r="Y568" i="1"/>
  <c r="AM567" i="1"/>
  <c r="AF567" i="1"/>
  <c r="Y567" i="1"/>
  <c r="AM566" i="1"/>
  <c r="AF566" i="1"/>
  <c r="Y566" i="1"/>
  <c r="AM565" i="1"/>
  <c r="AF565" i="1"/>
  <c r="Y565" i="1"/>
  <c r="AM564" i="1"/>
  <c r="AF564" i="1"/>
  <c r="Y564" i="1"/>
  <c r="AM563" i="1"/>
  <c r="AF563" i="1"/>
  <c r="Y563" i="1"/>
  <c r="AM562" i="1"/>
  <c r="AF562" i="1"/>
  <c r="Y562" i="1"/>
  <c r="AM561" i="1"/>
  <c r="AF561" i="1"/>
  <c r="Y561" i="1"/>
  <c r="AM560" i="1"/>
  <c r="AF560" i="1"/>
  <c r="Y560" i="1"/>
  <c r="AM559" i="1"/>
  <c r="AF559" i="1"/>
  <c r="Y559" i="1"/>
  <c r="AM558" i="1"/>
  <c r="AF558" i="1"/>
  <c r="Y558" i="1"/>
  <c r="AM557" i="1"/>
  <c r="AF557" i="1"/>
  <c r="Y557" i="1"/>
  <c r="AM556" i="1"/>
  <c r="AF556" i="1"/>
  <c r="Y556" i="1"/>
  <c r="AM555" i="1"/>
  <c r="AF555" i="1"/>
  <c r="Y555" i="1"/>
  <c r="AM554" i="1"/>
  <c r="AF554" i="1"/>
  <c r="Y554" i="1"/>
  <c r="AM553" i="1"/>
  <c r="AF553" i="1"/>
  <c r="Y553" i="1"/>
  <c r="AM552" i="1"/>
  <c r="AF552" i="1"/>
  <c r="Y552" i="1"/>
  <c r="AM551" i="1"/>
  <c r="AF551" i="1"/>
  <c r="Y551" i="1"/>
  <c r="AM550" i="1"/>
  <c r="AF550" i="1"/>
  <c r="Y550" i="1"/>
  <c r="AM549" i="1"/>
  <c r="AF549" i="1"/>
  <c r="Y549" i="1"/>
  <c r="AM548" i="1"/>
  <c r="AF548" i="1"/>
  <c r="Y548" i="1"/>
  <c r="AM547" i="1"/>
  <c r="AF547" i="1"/>
  <c r="Y547" i="1"/>
  <c r="AM546" i="1"/>
  <c r="AF546" i="1"/>
  <c r="Y546" i="1"/>
  <c r="AM545" i="1"/>
  <c r="AF545" i="1"/>
  <c r="Y545" i="1"/>
  <c r="AM544" i="1"/>
  <c r="AF544" i="1"/>
  <c r="Y544" i="1"/>
  <c r="AM543" i="1"/>
  <c r="AF543" i="1"/>
  <c r="Y543" i="1"/>
  <c r="AM542" i="1"/>
  <c r="AF542" i="1"/>
  <c r="Y542" i="1"/>
  <c r="AM541" i="1"/>
  <c r="AF541" i="1"/>
  <c r="Y541" i="1"/>
  <c r="AM540" i="1"/>
  <c r="AF540" i="1"/>
  <c r="Y540" i="1"/>
  <c r="AM539" i="1"/>
  <c r="AF539" i="1"/>
  <c r="Y539" i="1"/>
  <c r="AM538" i="1"/>
  <c r="AF538" i="1"/>
  <c r="Y538" i="1"/>
  <c r="AM537" i="1"/>
  <c r="AF537" i="1"/>
  <c r="Y537" i="1"/>
  <c r="AM536" i="1"/>
  <c r="AF536" i="1"/>
  <c r="Y536" i="1"/>
  <c r="AM535" i="1"/>
  <c r="AF535" i="1"/>
  <c r="Y535" i="1"/>
  <c r="AM534" i="1"/>
  <c r="AF534" i="1"/>
  <c r="Y534" i="1"/>
  <c r="AM533" i="1"/>
  <c r="AF533" i="1"/>
  <c r="Y533" i="1"/>
  <c r="AM532" i="1"/>
  <c r="AF532" i="1"/>
  <c r="Y532" i="1"/>
  <c r="AM531" i="1"/>
  <c r="AF531" i="1"/>
  <c r="Y531" i="1"/>
  <c r="AM530" i="1"/>
  <c r="AF530" i="1"/>
  <c r="Y530" i="1"/>
  <c r="AM529" i="1"/>
  <c r="AF529" i="1"/>
  <c r="Y529" i="1"/>
  <c r="AM528" i="1"/>
  <c r="AF528" i="1"/>
  <c r="Y528" i="1"/>
  <c r="AM527" i="1"/>
  <c r="AF527" i="1"/>
  <c r="Y527" i="1"/>
  <c r="AM526" i="1"/>
  <c r="AF526" i="1"/>
  <c r="Y526" i="1"/>
  <c r="AM525" i="1"/>
  <c r="AF525" i="1"/>
  <c r="Y525" i="1"/>
  <c r="AM524" i="1"/>
  <c r="AF524" i="1"/>
  <c r="Y524" i="1"/>
  <c r="AM523" i="1"/>
  <c r="AF523" i="1"/>
  <c r="Y523" i="1"/>
  <c r="AM522" i="1"/>
  <c r="AF522" i="1"/>
  <c r="Y522" i="1"/>
  <c r="AM521" i="1"/>
  <c r="AF521" i="1"/>
  <c r="Y521" i="1"/>
  <c r="AM520" i="1"/>
  <c r="AF520" i="1"/>
  <c r="Y520" i="1"/>
  <c r="AM519" i="1"/>
  <c r="AF519" i="1"/>
  <c r="Y519" i="1"/>
  <c r="AM518" i="1"/>
  <c r="AF518" i="1"/>
  <c r="Y518" i="1"/>
  <c r="AM517" i="1"/>
  <c r="AF517" i="1"/>
  <c r="Y517" i="1"/>
  <c r="AM516" i="1"/>
  <c r="AF516" i="1"/>
  <c r="Y516" i="1"/>
  <c r="AM515" i="1"/>
  <c r="AF515" i="1"/>
  <c r="Y515" i="1"/>
  <c r="AM514" i="1"/>
  <c r="AF514" i="1"/>
  <c r="Y514" i="1"/>
  <c r="AM513" i="1"/>
  <c r="AF513" i="1"/>
  <c r="Y513" i="1"/>
  <c r="AM512" i="1"/>
  <c r="AF512" i="1"/>
  <c r="Y512" i="1"/>
  <c r="AM511" i="1"/>
  <c r="AF511" i="1"/>
  <c r="Y511" i="1"/>
  <c r="AM510" i="1"/>
  <c r="AF510" i="1"/>
  <c r="Y510" i="1"/>
  <c r="AM509" i="1"/>
  <c r="AF509" i="1"/>
  <c r="Y509" i="1"/>
  <c r="AM508" i="1"/>
  <c r="AF508" i="1"/>
  <c r="Y508" i="1"/>
  <c r="AM507" i="1"/>
  <c r="AF507" i="1"/>
  <c r="Y507" i="1"/>
  <c r="AM506" i="1"/>
  <c r="AF506" i="1"/>
  <c r="Y506" i="1"/>
  <c r="AM505" i="1"/>
  <c r="AF505" i="1"/>
  <c r="Y505" i="1"/>
  <c r="AM504" i="1"/>
  <c r="AF504" i="1"/>
  <c r="Y504" i="1"/>
  <c r="AM503" i="1"/>
  <c r="AF503" i="1"/>
  <c r="Y503" i="1"/>
  <c r="AM502" i="1"/>
  <c r="AF502" i="1"/>
  <c r="Y502" i="1"/>
  <c r="AM501" i="1"/>
  <c r="AF501" i="1"/>
  <c r="Y501" i="1"/>
  <c r="AM500" i="1"/>
  <c r="AF500" i="1"/>
  <c r="Y500" i="1"/>
  <c r="AM499" i="1"/>
  <c r="AF499" i="1"/>
  <c r="Y499" i="1"/>
  <c r="AM498" i="1"/>
  <c r="AF498" i="1"/>
  <c r="Y498" i="1"/>
  <c r="AM497" i="1"/>
  <c r="AF497" i="1"/>
  <c r="Y497" i="1"/>
  <c r="AM496" i="1"/>
  <c r="AF496" i="1"/>
  <c r="Y496" i="1"/>
  <c r="AM495" i="1"/>
  <c r="AF495" i="1"/>
  <c r="Y495" i="1"/>
  <c r="AM494" i="1"/>
  <c r="AF494" i="1"/>
  <c r="Y494" i="1"/>
  <c r="AM493" i="1"/>
  <c r="AF493" i="1"/>
  <c r="Y493" i="1"/>
  <c r="AM492" i="1"/>
  <c r="AF492" i="1"/>
  <c r="Y492" i="1"/>
  <c r="AM491" i="1"/>
  <c r="AF491" i="1"/>
  <c r="Y491" i="1"/>
  <c r="AM490" i="1"/>
  <c r="AF490" i="1"/>
  <c r="Y490" i="1"/>
  <c r="AM489" i="1"/>
  <c r="AF489" i="1"/>
  <c r="Y489" i="1"/>
  <c r="AM488" i="1"/>
  <c r="AF488" i="1"/>
  <c r="Y488" i="1"/>
  <c r="AM487" i="1"/>
  <c r="AF487" i="1"/>
  <c r="Y487" i="1"/>
  <c r="AM486" i="1"/>
  <c r="AF486" i="1"/>
  <c r="Y486" i="1"/>
  <c r="AM485" i="1"/>
  <c r="AF485" i="1"/>
  <c r="Y485" i="1"/>
  <c r="AM484" i="1"/>
  <c r="AF484" i="1"/>
  <c r="Y484" i="1"/>
  <c r="AM483" i="1"/>
  <c r="AF483" i="1"/>
  <c r="Y483" i="1"/>
  <c r="AM482" i="1"/>
  <c r="AF482" i="1"/>
  <c r="Y482" i="1"/>
  <c r="AM481" i="1"/>
  <c r="AF481" i="1"/>
  <c r="Y481" i="1"/>
  <c r="AM480" i="1"/>
  <c r="AF480" i="1"/>
  <c r="Y480" i="1"/>
  <c r="AM479" i="1"/>
  <c r="AF479" i="1"/>
  <c r="Y479" i="1"/>
  <c r="AM478" i="1"/>
  <c r="AF478" i="1"/>
  <c r="Y478" i="1"/>
  <c r="AM477" i="1"/>
  <c r="AF477" i="1"/>
  <c r="Y477" i="1"/>
  <c r="AM476" i="1"/>
  <c r="AF476" i="1"/>
  <c r="Y476" i="1"/>
  <c r="AM475" i="1"/>
  <c r="AF475" i="1"/>
  <c r="Y475" i="1"/>
  <c r="AM474" i="1"/>
  <c r="AF474" i="1"/>
  <c r="Y474" i="1"/>
  <c r="AM473" i="1"/>
  <c r="AF473" i="1"/>
  <c r="Y473" i="1"/>
  <c r="AM472" i="1"/>
  <c r="AF472" i="1"/>
  <c r="Y472" i="1"/>
  <c r="AM471" i="1"/>
  <c r="AF471" i="1"/>
  <c r="Y471" i="1"/>
  <c r="AM470" i="1"/>
  <c r="AF470" i="1"/>
  <c r="Y470" i="1"/>
  <c r="AM469" i="1"/>
  <c r="AF469" i="1"/>
  <c r="Y469" i="1"/>
  <c r="AM468" i="1"/>
  <c r="AF468" i="1"/>
  <c r="Y468" i="1"/>
  <c r="AM467" i="1"/>
  <c r="AF467" i="1"/>
  <c r="Y467" i="1"/>
  <c r="AM466" i="1"/>
  <c r="AF466" i="1"/>
  <c r="Y466" i="1"/>
  <c r="AM465" i="1"/>
  <c r="AF465" i="1"/>
  <c r="Y465" i="1"/>
  <c r="AM464" i="1"/>
  <c r="AF464" i="1"/>
  <c r="Y464" i="1"/>
  <c r="AM463" i="1"/>
  <c r="AF463" i="1"/>
  <c r="Y463" i="1"/>
  <c r="AM462" i="1"/>
  <c r="AF462" i="1"/>
  <c r="Y462" i="1"/>
  <c r="AM461" i="1"/>
  <c r="AF461" i="1"/>
  <c r="Y461" i="1"/>
  <c r="AM460" i="1"/>
  <c r="AF460" i="1"/>
  <c r="Y460" i="1"/>
  <c r="AM459" i="1"/>
  <c r="AF459" i="1"/>
  <c r="Y459" i="1"/>
  <c r="AM458" i="1"/>
  <c r="AF458" i="1"/>
  <c r="Y458" i="1"/>
  <c r="AM457" i="1"/>
  <c r="AF457" i="1"/>
  <c r="Y457" i="1"/>
  <c r="AM456" i="1"/>
  <c r="AF456" i="1"/>
  <c r="Y456" i="1"/>
  <c r="AM455" i="1"/>
  <c r="AF455" i="1"/>
  <c r="Y455" i="1"/>
  <c r="AM454" i="1"/>
  <c r="AF454" i="1"/>
  <c r="Y454" i="1"/>
  <c r="AM453" i="1"/>
  <c r="AF453" i="1"/>
  <c r="Y453" i="1"/>
  <c r="AM452" i="1"/>
  <c r="AF452" i="1"/>
  <c r="Y452" i="1"/>
  <c r="AM451" i="1"/>
  <c r="AF451" i="1"/>
  <c r="Y451" i="1"/>
  <c r="AM450" i="1"/>
  <c r="AF450" i="1"/>
  <c r="Y450" i="1"/>
  <c r="AM449" i="1"/>
  <c r="AF449" i="1"/>
  <c r="Y449" i="1"/>
  <c r="AM448" i="1"/>
  <c r="AF448" i="1"/>
  <c r="Y448" i="1"/>
  <c r="AM447" i="1"/>
  <c r="AF447" i="1"/>
  <c r="Y447" i="1"/>
  <c r="AM446" i="1"/>
  <c r="AF446" i="1"/>
  <c r="Y446" i="1"/>
  <c r="AM445" i="1"/>
  <c r="AF445" i="1"/>
  <c r="Y445" i="1"/>
  <c r="AM444" i="1"/>
  <c r="AF444" i="1"/>
  <c r="Y444" i="1"/>
  <c r="AM443" i="1"/>
  <c r="AF443" i="1"/>
  <c r="Y443" i="1"/>
  <c r="AM442" i="1"/>
  <c r="AF442" i="1"/>
  <c r="Y442" i="1"/>
  <c r="AM441" i="1"/>
  <c r="AF441" i="1"/>
  <c r="Y441" i="1"/>
  <c r="AM440" i="1"/>
  <c r="AF440" i="1"/>
  <c r="Y440" i="1"/>
  <c r="AM439" i="1"/>
  <c r="AF439" i="1"/>
  <c r="Y439" i="1"/>
  <c r="AM438" i="1"/>
  <c r="AF438" i="1"/>
  <c r="Y438" i="1"/>
  <c r="AM437" i="1"/>
  <c r="AF437" i="1"/>
  <c r="Y437" i="1"/>
  <c r="AM436" i="1"/>
  <c r="AF436" i="1"/>
  <c r="Y436" i="1"/>
  <c r="AM435" i="1"/>
  <c r="AF435" i="1"/>
  <c r="Y435" i="1"/>
  <c r="AM434" i="1"/>
  <c r="AF434" i="1"/>
  <c r="Y434" i="1"/>
  <c r="AM433" i="1"/>
  <c r="AF433" i="1"/>
  <c r="Y433" i="1"/>
  <c r="AM432" i="1"/>
  <c r="AF432" i="1"/>
  <c r="Y432" i="1"/>
  <c r="AM431" i="1"/>
  <c r="AF431" i="1"/>
  <c r="Y431" i="1"/>
  <c r="AM430" i="1"/>
  <c r="AF430" i="1"/>
  <c r="Y430" i="1"/>
  <c r="AM429" i="1"/>
  <c r="AF429" i="1"/>
  <c r="Y429" i="1"/>
  <c r="AM428" i="1"/>
  <c r="AF428" i="1"/>
  <c r="Y428" i="1"/>
  <c r="AM427" i="1"/>
  <c r="AF427" i="1"/>
  <c r="Y427" i="1"/>
  <c r="AM426" i="1"/>
  <c r="AF426" i="1"/>
  <c r="Y426" i="1"/>
  <c r="AM425" i="1"/>
  <c r="AF425" i="1"/>
  <c r="Y425" i="1"/>
  <c r="AM424" i="1"/>
  <c r="AF424" i="1"/>
  <c r="Y424" i="1"/>
  <c r="AM423" i="1"/>
  <c r="AF423" i="1"/>
  <c r="Y423" i="1"/>
  <c r="AM422" i="1"/>
  <c r="AF422" i="1"/>
  <c r="Y422" i="1"/>
  <c r="AM421" i="1"/>
  <c r="AF421" i="1"/>
  <c r="Y421" i="1"/>
  <c r="AM420" i="1"/>
  <c r="AF420" i="1"/>
  <c r="Y420" i="1"/>
  <c r="AM419" i="1"/>
  <c r="AF419" i="1"/>
  <c r="Y419" i="1"/>
  <c r="AM418" i="1"/>
  <c r="AF418" i="1"/>
  <c r="Y418" i="1"/>
  <c r="AM417" i="1"/>
  <c r="AF417" i="1"/>
  <c r="Y417" i="1"/>
  <c r="AM416" i="1"/>
  <c r="AF416" i="1"/>
  <c r="Y416" i="1"/>
  <c r="AM415" i="1"/>
  <c r="AF415" i="1"/>
  <c r="Y415" i="1"/>
  <c r="AM414" i="1"/>
  <c r="AF414" i="1"/>
  <c r="Y414" i="1"/>
  <c r="AM413" i="1"/>
  <c r="AF413" i="1"/>
  <c r="Y413" i="1"/>
  <c r="AM412" i="1"/>
  <c r="AF412" i="1"/>
  <c r="Y412" i="1"/>
  <c r="AM411" i="1"/>
  <c r="AF411" i="1"/>
  <c r="Y411" i="1"/>
  <c r="AM410" i="1"/>
  <c r="AF410" i="1"/>
  <c r="Y410" i="1"/>
  <c r="AM409" i="1"/>
  <c r="AF409" i="1"/>
  <c r="Y409" i="1"/>
  <c r="AM408" i="1"/>
  <c r="AF408" i="1"/>
  <c r="Y408" i="1"/>
  <c r="AM407" i="1"/>
  <c r="AF407" i="1"/>
  <c r="Y407" i="1"/>
  <c r="AM406" i="1"/>
  <c r="AF406" i="1"/>
  <c r="Y406" i="1"/>
  <c r="AM405" i="1"/>
  <c r="AF405" i="1"/>
  <c r="Y405" i="1"/>
  <c r="AM404" i="1"/>
  <c r="AF404" i="1"/>
  <c r="Y404" i="1"/>
  <c r="AM403" i="1"/>
  <c r="AF403" i="1"/>
  <c r="Y403" i="1"/>
  <c r="AM402" i="1"/>
  <c r="AF402" i="1"/>
  <c r="Y402" i="1"/>
  <c r="AM401" i="1"/>
  <c r="AF401" i="1"/>
  <c r="Y401" i="1"/>
  <c r="AM400" i="1"/>
  <c r="AF400" i="1"/>
  <c r="Y400" i="1"/>
  <c r="AM399" i="1"/>
  <c r="AF399" i="1"/>
  <c r="Y399" i="1"/>
  <c r="AM398" i="1"/>
  <c r="AF398" i="1"/>
  <c r="Y398" i="1"/>
  <c r="AM397" i="1"/>
  <c r="AF397" i="1"/>
  <c r="Y397" i="1"/>
  <c r="AM396" i="1"/>
  <c r="AF396" i="1"/>
  <c r="Y396" i="1"/>
  <c r="AM395" i="1"/>
  <c r="AF395" i="1"/>
  <c r="Y395" i="1"/>
  <c r="AM394" i="1"/>
  <c r="AF394" i="1"/>
  <c r="Y394" i="1"/>
  <c r="AM393" i="1"/>
  <c r="AF393" i="1"/>
  <c r="Y393" i="1"/>
  <c r="AM392" i="1"/>
  <c r="AF392" i="1"/>
  <c r="Y392" i="1"/>
  <c r="AM391" i="1"/>
  <c r="AF391" i="1"/>
  <c r="Y391" i="1"/>
  <c r="AM390" i="1"/>
  <c r="AF390" i="1"/>
  <c r="Y390" i="1"/>
  <c r="AM389" i="1"/>
  <c r="AF389" i="1"/>
  <c r="Y389" i="1"/>
  <c r="AM388" i="1"/>
  <c r="AF388" i="1"/>
  <c r="Y388" i="1"/>
  <c r="AM387" i="1"/>
  <c r="AF387" i="1"/>
  <c r="Y387" i="1"/>
  <c r="AM386" i="1"/>
  <c r="AF386" i="1"/>
  <c r="Y386" i="1"/>
  <c r="AM385" i="1"/>
  <c r="AF385" i="1"/>
  <c r="Y385" i="1"/>
  <c r="AM384" i="1"/>
  <c r="AF384" i="1"/>
  <c r="Y384" i="1"/>
  <c r="AM383" i="1"/>
  <c r="AF383" i="1"/>
  <c r="Y383" i="1"/>
  <c r="AM382" i="1"/>
  <c r="AF382" i="1"/>
  <c r="Y382" i="1"/>
  <c r="AM381" i="1"/>
  <c r="AF381" i="1"/>
  <c r="Y381" i="1"/>
  <c r="AM380" i="1"/>
  <c r="AF380" i="1"/>
  <c r="Y380" i="1"/>
  <c r="AM379" i="1"/>
  <c r="AF379" i="1"/>
  <c r="Y379" i="1"/>
  <c r="AM378" i="1"/>
  <c r="AF378" i="1"/>
  <c r="Y378" i="1"/>
  <c r="AM377" i="1"/>
  <c r="AF377" i="1"/>
  <c r="Y377" i="1"/>
  <c r="AM376" i="1"/>
  <c r="AF376" i="1"/>
  <c r="Y376" i="1"/>
  <c r="AM375" i="1"/>
  <c r="AF375" i="1"/>
  <c r="Y375" i="1"/>
  <c r="AM374" i="1"/>
  <c r="AF374" i="1"/>
  <c r="Y374" i="1"/>
  <c r="AM373" i="1"/>
  <c r="AF373" i="1"/>
  <c r="Y373" i="1"/>
  <c r="AM372" i="1"/>
  <c r="AF372" i="1"/>
  <c r="Y372" i="1"/>
  <c r="AM371" i="1"/>
  <c r="AF371" i="1"/>
  <c r="Y371" i="1"/>
  <c r="AM370" i="1"/>
  <c r="AF370" i="1"/>
  <c r="Y370" i="1"/>
  <c r="AM369" i="1"/>
  <c r="AF369" i="1"/>
  <c r="Y369" i="1"/>
  <c r="AM368" i="1"/>
  <c r="AF368" i="1"/>
  <c r="Y368" i="1"/>
  <c r="AM367" i="1"/>
  <c r="AF367" i="1"/>
  <c r="Y367" i="1"/>
  <c r="AM366" i="1"/>
  <c r="AF366" i="1"/>
  <c r="Y366" i="1"/>
  <c r="AM365" i="1"/>
  <c r="AF365" i="1"/>
  <c r="Y365" i="1"/>
  <c r="AM364" i="1"/>
  <c r="AF364" i="1"/>
  <c r="Y364" i="1"/>
  <c r="AM363" i="1"/>
  <c r="AF363" i="1"/>
  <c r="Y363" i="1"/>
  <c r="AM362" i="1"/>
  <c r="AF362" i="1"/>
  <c r="Y362" i="1"/>
  <c r="AM361" i="1"/>
  <c r="AF361" i="1"/>
  <c r="Y361" i="1"/>
  <c r="AM360" i="1"/>
  <c r="AF360" i="1"/>
  <c r="Y360" i="1"/>
  <c r="AM359" i="1"/>
  <c r="AF359" i="1"/>
  <c r="Y359" i="1"/>
  <c r="AM358" i="1"/>
  <c r="AF358" i="1"/>
  <c r="Y358" i="1"/>
  <c r="AM357" i="1"/>
  <c r="AF357" i="1"/>
  <c r="Y357" i="1"/>
  <c r="AM356" i="1"/>
  <c r="AF356" i="1"/>
  <c r="Y356" i="1"/>
  <c r="AM355" i="1"/>
  <c r="AF355" i="1"/>
  <c r="Y355" i="1"/>
  <c r="AM354" i="1"/>
  <c r="AF354" i="1"/>
  <c r="Y354" i="1"/>
  <c r="AM353" i="1"/>
  <c r="AF353" i="1"/>
  <c r="Y353" i="1"/>
  <c r="AM352" i="1"/>
  <c r="AF352" i="1"/>
  <c r="Y352" i="1"/>
  <c r="AM351" i="1"/>
  <c r="AF351" i="1"/>
  <c r="Y351" i="1"/>
  <c r="AM350" i="1"/>
  <c r="AF350" i="1"/>
  <c r="Y350" i="1"/>
  <c r="AM349" i="1"/>
  <c r="AF349" i="1"/>
  <c r="Y349" i="1"/>
  <c r="AM348" i="1"/>
  <c r="AF348" i="1"/>
  <c r="Y348" i="1"/>
  <c r="AM347" i="1"/>
  <c r="AF347" i="1"/>
  <c r="Y347" i="1"/>
  <c r="AM346" i="1"/>
  <c r="AF346" i="1"/>
  <c r="Y346" i="1"/>
  <c r="AM345" i="1"/>
  <c r="AF345" i="1"/>
  <c r="Y345" i="1"/>
  <c r="AM344" i="1"/>
  <c r="AF344" i="1"/>
  <c r="Y344" i="1"/>
  <c r="AM343" i="1"/>
  <c r="AF343" i="1"/>
  <c r="Y343" i="1"/>
  <c r="AM342" i="1"/>
  <c r="AF342" i="1"/>
  <c r="Y342" i="1"/>
  <c r="AM341" i="1"/>
  <c r="AF341" i="1"/>
  <c r="Y341" i="1"/>
  <c r="AM340" i="1"/>
  <c r="AF340" i="1"/>
  <c r="Y340" i="1"/>
  <c r="AM339" i="1"/>
  <c r="AF339" i="1"/>
  <c r="Y339" i="1"/>
  <c r="AM338" i="1"/>
  <c r="AF338" i="1"/>
  <c r="Y338" i="1"/>
  <c r="AM337" i="1"/>
  <c r="AF337" i="1"/>
  <c r="Y337" i="1"/>
  <c r="AM336" i="1"/>
  <c r="AF336" i="1"/>
  <c r="Y336" i="1"/>
  <c r="AM335" i="1"/>
  <c r="AF335" i="1"/>
  <c r="Y335" i="1"/>
  <c r="AM334" i="1"/>
  <c r="AF334" i="1"/>
  <c r="Y334" i="1"/>
  <c r="AM333" i="1"/>
  <c r="AF333" i="1"/>
  <c r="Y333" i="1"/>
  <c r="AM332" i="1"/>
  <c r="AF332" i="1"/>
  <c r="Y332" i="1"/>
  <c r="AM331" i="1"/>
  <c r="AF331" i="1"/>
  <c r="Y331" i="1"/>
  <c r="AM330" i="1"/>
  <c r="AF330" i="1"/>
  <c r="Y330" i="1"/>
  <c r="AM329" i="1"/>
  <c r="AF329" i="1"/>
  <c r="Y329" i="1"/>
  <c r="AM328" i="1"/>
  <c r="AF328" i="1"/>
  <c r="Y328" i="1"/>
  <c r="AM327" i="1"/>
  <c r="AF327" i="1"/>
  <c r="Y327" i="1"/>
  <c r="AM326" i="1"/>
  <c r="AF326" i="1"/>
  <c r="Y326" i="1"/>
  <c r="AM325" i="1"/>
  <c r="AF325" i="1"/>
  <c r="Y325" i="1"/>
  <c r="AM324" i="1"/>
  <c r="AF324" i="1"/>
  <c r="Y324" i="1"/>
  <c r="AM323" i="1"/>
  <c r="AF323" i="1"/>
  <c r="Y323" i="1"/>
  <c r="AM322" i="1"/>
  <c r="AF322" i="1"/>
  <c r="Y322" i="1"/>
  <c r="AM321" i="1"/>
  <c r="AF321" i="1"/>
  <c r="Y321" i="1"/>
  <c r="AM320" i="1"/>
  <c r="AF320" i="1"/>
  <c r="Y320" i="1"/>
  <c r="AM319" i="1"/>
  <c r="AF319" i="1"/>
  <c r="Y319" i="1"/>
  <c r="AM318" i="1"/>
  <c r="AF318" i="1"/>
  <c r="Y318" i="1"/>
  <c r="AM317" i="1"/>
  <c r="AF317" i="1"/>
  <c r="Y317" i="1"/>
  <c r="AM316" i="1"/>
  <c r="AF316" i="1"/>
  <c r="Y316" i="1"/>
  <c r="AM315" i="1"/>
  <c r="AF315" i="1"/>
  <c r="Y315" i="1"/>
  <c r="AM314" i="1"/>
  <c r="AF314" i="1"/>
  <c r="Y314" i="1"/>
  <c r="AM313" i="1"/>
  <c r="AF313" i="1"/>
  <c r="Y313" i="1"/>
  <c r="AM312" i="1"/>
  <c r="AF312" i="1"/>
  <c r="Y312" i="1"/>
  <c r="AM311" i="1"/>
  <c r="AF311" i="1"/>
  <c r="Y311" i="1"/>
  <c r="AM310" i="1"/>
  <c r="AF310" i="1"/>
  <c r="Y310" i="1"/>
  <c r="AM309" i="1"/>
  <c r="AF309" i="1"/>
  <c r="Y309" i="1"/>
  <c r="AM308" i="1"/>
  <c r="AF308" i="1"/>
  <c r="Y308" i="1"/>
  <c r="AM307" i="1"/>
  <c r="AF307" i="1"/>
  <c r="Y307" i="1"/>
  <c r="AM306" i="1"/>
  <c r="AF306" i="1"/>
  <c r="Y306" i="1"/>
  <c r="AM305" i="1"/>
  <c r="AF305" i="1"/>
  <c r="Y305" i="1"/>
  <c r="AM304" i="1"/>
  <c r="AF304" i="1"/>
  <c r="Y304" i="1"/>
  <c r="AM303" i="1"/>
  <c r="AF303" i="1"/>
  <c r="Y303" i="1"/>
  <c r="AM302" i="1"/>
  <c r="AF302" i="1"/>
  <c r="Y302" i="1"/>
  <c r="AM301" i="1"/>
  <c r="AF301" i="1"/>
  <c r="Y301" i="1"/>
  <c r="AM300" i="1"/>
  <c r="AF300" i="1"/>
  <c r="Y300" i="1"/>
  <c r="AM299" i="1"/>
  <c r="AF299" i="1"/>
  <c r="Y299" i="1"/>
  <c r="AM298" i="1"/>
  <c r="AF298" i="1"/>
  <c r="Y298" i="1"/>
  <c r="AM297" i="1"/>
  <c r="AF297" i="1"/>
  <c r="Y297" i="1"/>
  <c r="AM296" i="1"/>
  <c r="AF296" i="1"/>
  <c r="Y296" i="1"/>
  <c r="AM295" i="1"/>
  <c r="AF295" i="1"/>
  <c r="Y295" i="1"/>
  <c r="AM294" i="1"/>
  <c r="AF294" i="1"/>
  <c r="Y294" i="1"/>
  <c r="AM293" i="1"/>
  <c r="AF293" i="1"/>
  <c r="Y293" i="1"/>
  <c r="AM292" i="1"/>
  <c r="AF292" i="1"/>
  <c r="Y292" i="1"/>
  <c r="AM291" i="1"/>
  <c r="AF291" i="1"/>
  <c r="Y291" i="1"/>
  <c r="AM290" i="1"/>
  <c r="AF290" i="1"/>
  <c r="Y290" i="1"/>
  <c r="AM289" i="1"/>
  <c r="AF289" i="1"/>
  <c r="Y289" i="1"/>
  <c r="AM288" i="1"/>
  <c r="AF288" i="1"/>
  <c r="Y288" i="1"/>
  <c r="AM287" i="1"/>
  <c r="AF287" i="1"/>
  <c r="Y287" i="1"/>
  <c r="AM286" i="1"/>
  <c r="AF286" i="1"/>
  <c r="Y286" i="1"/>
  <c r="AM285" i="1"/>
  <c r="AF285" i="1"/>
  <c r="Y285" i="1"/>
  <c r="AM284" i="1"/>
  <c r="AF284" i="1"/>
  <c r="Y284" i="1"/>
  <c r="AM283" i="1"/>
  <c r="AF283" i="1"/>
  <c r="Y283" i="1"/>
  <c r="AM282" i="1"/>
  <c r="AF282" i="1"/>
  <c r="Y282" i="1"/>
  <c r="AM281" i="1"/>
  <c r="AF281" i="1"/>
  <c r="Y281" i="1"/>
  <c r="AM280" i="1"/>
  <c r="AF280" i="1"/>
  <c r="Y280" i="1"/>
  <c r="AM279" i="1"/>
  <c r="AF279" i="1"/>
  <c r="Y279" i="1"/>
  <c r="AM278" i="1"/>
  <c r="AF278" i="1"/>
  <c r="Y278" i="1"/>
  <c r="AM277" i="1"/>
  <c r="AF277" i="1"/>
  <c r="Y277" i="1"/>
  <c r="AM276" i="1"/>
  <c r="AF276" i="1"/>
  <c r="Y276" i="1"/>
  <c r="AM275" i="1"/>
  <c r="AF275" i="1"/>
  <c r="Y275" i="1"/>
  <c r="AM274" i="1"/>
  <c r="AF274" i="1"/>
  <c r="Y274" i="1"/>
  <c r="AM273" i="1"/>
  <c r="AF273" i="1"/>
  <c r="Y273" i="1"/>
  <c r="AM272" i="1"/>
  <c r="AF272" i="1"/>
  <c r="Y272" i="1"/>
  <c r="AM271" i="1"/>
  <c r="AF271" i="1"/>
  <c r="Y271" i="1"/>
  <c r="AM270" i="1"/>
  <c r="AF270" i="1"/>
  <c r="Y270" i="1"/>
  <c r="AM269" i="1"/>
  <c r="AF269" i="1"/>
  <c r="Y269" i="1"/>
  <c r="AM268" i="1"/>
  <c r="AF268" i="1"/>
  <c r="Y268" i="1"/>
  <c r="AM267" i="1"/>
  <c r="AF267" i="1"/>
  <c r="Y267" i="1"/>
  <c r="AM266" i="1"/>
  <c r="AF266" i="1"/>
  <c r="Y266" i="1"/>
  <c r="AM265" i="1"/>
  <c r="AF265" i="1"/>
  <c r="Y265" i="1"/>
  <c r="AM264" i="1"/>
  <c r="AF264" i="1"/>
  <c r="Y264" i="1"/>
  <c r="AM263" i="1"/>
  <c r="AF263" i="1"/>
  <c r="Y263" i="1"/>
  <c r="AM262" i="1"/>
  <c r="AF262" i="1"/>
  <c r="Y262" i="1"/>
  <c r="AM261" i="1"/>
  <c r="AF261" i="1"/>
  <c r="Y261" i="1"/>
  <c r="AM260" i="1"/>
  <c r="AF260" i="1"/>
  <c r="Y260" i="1"/>
  <c r="AM259" i="1"/>
  <c r="AF259" i="1"/>
  <c r="Y259" i="1"/>
  <c r="AM258" i="1"/>
  <c r="AF258" i="1"/>
  <c r="Y258" i="1"/>
  <c r="AM257" i="1"/>
  <c r="AF257" i="1"/>
  <c r="Y257" i="1"/>
  <c r="AM256" i="1"/>
  <c r="AF256" i="1"/>
  <c r="Y256" i="1"/>
  <c r="AM255" i="1"/>
  <c r="AF255" i="1"/>
  <c r="Y255" i="1"/>
  <c r="AM254" i="1"/>
  <c r="AF254" i="1"/>
  <c r="Y254" i="1"/>
  <c r="AM253" i="1"/>
  <c r="AF253" i="1"/>
  <c r="Y253" i="1"/>
  <c r="AM252" i="1"/>
  <c r="AF252" i="1"/>
  <c r="Y252" i="1"/>
  <c r="AM251" i="1"/>
  <c r="AF251" i="1"/>
  <c r="Y251" i="1"/>
  <c r="AM250" i="1"/>
  <c r="AF250" i="1"/>
  <c r="Y250" i="1"/>
  <c r="AM249" i="1"/>
  <c r="AF249" i="1"/>
  <c r="Y249" i="1"/>
  <c r="AM248" i="1"/>
  <c r="AF248" i="1"/>
  <c r="Y248" i="1"/>
  <c r="AM247" i="1"/>
  <c r="AF247" i="1"/>
  <c r="Y247" i="1"/>
  <c r="AM246" i="1"/>
  <c r="AF246" i="1"/>
  <c r="Y246" i="1"/>
  <c r="AM245" i="1"/>
  <c r="AF245" i="1"/>
  <c r="Y245" i="1"/>
  <c r="AM244" i="1"/>
  <c r="AF244" i="1"/>
  <c r="Y244" i="1"/>
  <c r="AM243" i="1"/>
  <c r="AF243" i="1"/>
  <c r="Y243" i="1"/>
  <c r="AM242" i="1"/>
  <c r="AF242" i="1"/>
  <c r="Y242" i="1"/>
  <c r="AM241" i="1"/>
  <c r="AF241" i="1"/>
  <c r="Y241" i="1"/>
  <c r="AM240" i="1"/>
  <c r="AF240" i="1"/>
  <c r="Y240" i="1"/>
  <c r="AM239" i="1"/>
  <c r="AF239" i="1"/>
  <c r="Y239" i="1"/>
  <c r="AM238" i="1"/>
  <c r="AF238" i="1"/>
  <c r="Y238" i="1"/>
  <c r="AM237" i="1"/>
  <c r="AF237" i="1"/>
  <c r="Y237" i="1"/>
  <c r="AM236" i="1"/>
  <c r="AF236" i="1"/>
  <c r="Y236" i="1"/>
  <c r="AM235" i="1"/>
  <c r="AF235" i="1"/>
  <c r="Y235" i="1"/>
  <c r="AM234" i="1"/>
  <c r="AF234" i="1"/>
  <c r="Y234" i="1"/>
  <c r="AM233" i="1"/>
  <c r="AF233" i="1"/>
  <c r="Y233" i="1"/>
  <c r="AM232" i="1"/>
  <c r="AF232" i="1"/>
  <c r="Y232" i="1"/>
  <c r="AM231" i="1"/>
  <c r="AF231" i="1"/>
  <c r="Y231" i="1"/>
  <c r="AM230" i="1"/>
  <c r="AF230" i="1"/>
  <c r="Y230" i="1"/>
  <c r="AM229" i="1"/>
  <c r="AF229" i="1"/>
  <c r="Y229" i="1"/>
  <c r="AM228" i="1"/>
  <c r="AF228" i="1"/>
  <c r="Y228" i="1"/>
  <c r="AM227" i="1"/>
  <c r="AF227" i="1"/>
  <c r="Y227" i="1"/>
  <c r="AM226" i="1"/>
  <c r="AF226" i="1"/>
  <c r="Y226" i="1"/>
  <c r="AM225" i="1"/>
  <c r="AF225" i="1"/>
  <c r="Y225" i="1"/>
  <c r="AM224" i="1"/>
  <c r="AF224" i="1"/>
  <c r="Y224" i="1"/>
  <c r="AM223" i="1"/>
  <c r="AF223" i="1"/>
  <c r="Y223" i="1"/>
  <c r="AM222" i="1"/>
  <c r="AF222" i="1"/>
  <c r="Y222" i="1"/>
  <c r="AM221" i="1"/>
  <c r="AF221" i="1"/>
  <c r="Y221" i="1"/>
  <c r="AM220" i="1"/>
  <c r="AF220" i="1"/>
  <c r="Y220" i="1"/>
  <c r="AM219" i="1"/>
  <c r="AF219" i="1"/>
  <c r="Y219" i="1"/>
  <c r="AM218" i="1"/>
  <c r="AF218" i="1"/>
  <c r="Y218" i="1"/>
  <c r="AM217" i="1"/>
  <c r="AF217" i="1"/>
  <c r="Y217" i="1"/>
  <c r="AM216" i="1"/>
  <c r="AF216" i="1"/>
  <c r="Y216" i="1"/>
  <c r="AM215" i="1"/>
  <c r="AF215" i="1"/>
  <c r="Y215" i="1"/>
  <c r="AM214" i="1"/>
  <c r="AF214" i="1"/>
  <c r="Y214" i="1"/>
  <c r="AM213" i="1"/>
  <c r="AF213" i="1"/>
  <c r="Y213" i="1"/>
  <c r="AM212" i="1"/>
  <c r="AF212" i="1"/>
  <c r="Y212" i="1"/>
  <c r="AM211" i="1"/>
  <c r="AF211" i="1"/>
  <c r="Y211" i="1"/>
  <c r="AM210" i="1"/>
  <c r="AF210" i="1"/>
  <c r="Y210" i="1"/>
  <c r="AM209" i="1"/>
  <c r="AF209" i="1"/>
  <c r="Y209" i="1"/>
  <c r="AM208" i="1"/>
  <c r="AF208" i="1"/>
  <c r="Y208" i="1"/>
  <c r="AM207" i="1"/>
  <c r="AF207" i="1"/>
  <c r="Y207" i="1"/>
  <c r="AM206" i="1"/>
  <c r="AF206" i="1"/>
  <c r="Y206" i="1"/>
  <c r="AM205" i="1"/>
  <c r="AF205" i="1"/>
  <c r="Y205" i="1"/>
  <c r="AM204" i="1"/>
  <c r="AF204" i="1"/>
  <c r="Y204" i="1"/>
  <c r="AM203" i="1"/>
  <c r="AF203" i="1"/>
  <c r="Y203" i="1"/>
  <c r="AM202" i="1"/>
  <c r="AF202" i="1"/>
  <c r="Y202" i="1"/>
  <c r="AM201" i="1"/>
  <c r="AF201" i="1"/>
  <c r="Y201" i="1"/>
  <c r="AM200" i="1"/>
  <c r="AF200" i="1"/>
  <c r="Y200" i="1"/>
  <c r="AM199" i="1"/>
  <c r="AF199" i="1"/>
  <c r="Y199" i="1"/>
  <c r="AM198" i="1"/>
  <c r="AF198" i="1"/>
  <c r="Y198" i="1"/>
  <c r="AM197" i="1"/>
  <c r="AF197" i="1"/>
  <c r="Y197" i="1"/>
  <c r="AM196" i="1"/>
  <c r="AF196" i="1"/>
  <c r="Y196" i="1"/>
  <c r="AM195" i="1"/>
  <c r="AF195" i="1"/>
  <c r="Y195" i="1"/>
  <c r="AM194" i="1"/>
  <c r="AF194" i="1"/>
  <c r="Y194" i="1"/>
  <c r="AM193" i="1"/>
  <c r="AF193" i="1"/>
  <c r="Y193" i="1"/>
  <c r="AM192" i="1"/>
  <c r="AF192" i="1"/>
  <c r="Y192" i="1"/>
  <c r="AM191" i="1"/>
  <c r="AF191" i="1"/>
  <c r="Y191" i="1"/>
  <c r="AM190" i="1"/>
  <c r="AF190" i="1"/>
  <c r="Y190" i="1"/>
  <c r="AM189" i="1"/>
  <c r="AF189" i="1"/>
  <c r="Y189" i="1"/>
  <c r="AM188" i="1"/>
  <c r="AF188" i="1"/>
  <c r="Y188" i="1"/>
  <c r="AM187" i="1"/>
  <c r="AF187" i="1"/>
  <c r="Y187" i="1"/>
  <c r="AM186" i="1"/>
  <c r="AF186" i="1"/>
  <c r="Y186" i="1"/>
  <c r="AM185" i="1"/>
  <c r="AF185" i="1"/>
  <c r="Y185" i="1"/>
  <c r="AM184" i="1"/>
  <c r="AF184" i="1"/>
  <c r="Y184" i="1"/>
  <c r="AM183" i="1"/>
  <c r="AF183" i="1"/>
  <c r="Y183" i="1"/>
  <c r="AM182" i="1"/>
  <c r="AF182" i="1"/>
  <c r="Y182" i="1"/>
  <c r="AM181" i="1"/>
  <c r="AF181" i="1"/>
  <c r="Y181" i="1"/>
  <c r="AM180" i="1"/>
  <c r="AF180" i="1"/>
  <c r="Y180" i="1"/>
  <c r="AM179" i="1"/>
  <c r="AF179" i="1"/>
  <c r="Y179" i="1"/>
  <c r="AM178" i="1"/>
  <c r="AF178" i="1"/>
  <c r="Y178" i="1"/>
  <c r="AM177" i="1"/>
  <c r="AF177" i="1"/>
  <c r="Y177" i="1"/>
  <c r="AM176" i="1"/>
  <c r="AF176" i="1"/>
  <c r="Y176" i="1"/>
  <c r="AM175" i="1"/>
  <c r="AF175" i="1"/>
  <c r="Y175" i="1"/>
  <c r="AM174" i="1"/>
  <c r="AF174" i="1"/>
  <c r="Y174" i="1"/>
  <c r="AM173" i="1"/>
  <c r="AF173" i="1"/>
  <c r="Y173" i="1"/>
  <c r="AM172" i="1"/>
  <c r="AF172" i="1"/>
  <c r="Y172" i="1"/>
  <c r="AM171" i="1"/>
  <c r="AF171" i="1"/>
  <c r="Y171" i="1"/>
  <c r="AM170" i="1"/>
  <c r="AF170" i="1"/>
  <c r="Y170" i="1"/>
  <c r="AM169" i="1"/>
  <c r="AF169" i="1"/>
  <c r="Y169" i="1"/>
  <c r="AM168" i="1"/>
  <c r="AF168" i="1"/>
  <c r="Y168" i="1"/>
  <c r="AM167" i="1"/>
  <c r="AF167" i="1"/>
  <c r="Y167" i="1"/>
  <c r="AM166" i="1"/>
  <c r="AF166" i="1"/>
  <c r="Y166" i="1"/>
  <c r="AM165" i="1"/>
  <c r="AF165" i="1"/>
  <c r="Y165" i="1"/>
  <c r="AM164" i="1"/>
  <c r="AF164" i="1"/>
  <c r="Y164" i="1"/>
  <c r="AM163" i="1"/>
  <c r="AF163" i="1"/>
  <c r="Y163" i="1"/>
  <c r="AM162" i="1"/>
  <c r="AF162" i="1"/>
  <c r="Y162" i="1"/>
  <c r="AM161" i="1"/>
  <c r="AF161" i="1"/>
  <c r="Y161" i="1"/>
  <c r="AM160" i="1"/>
  <c r="AF160" i="1"/>
  <c r="Y160" i="1"/>
  <c r="AM159" i="1"/>
  <c r="AF159" i="1"/>
  <c r="Y159" i="1"/>
  <c r="AM158" i="1"/>
  <c r="AF158" i="1"/>
  <c r="Y158" i="1"/>
  <c r="AM157" i="1"/>
  <c r="AF157" i="1"/>
  <c r="Y157" i="1"/>
  <c r="AM156" i="1"/>
  <c r="AF156" i="1"/>
  <c r="Y156" i="1"/>
  <c r="AM155" i="1"/>
  <c r="AF155" i="1"/>
  <c r="Y155" i="1"/>
  <c r="AM154" i="1"/>
  <c r="AF154" i="1"/>
  <c r="Y154" i="1"/>
  <c r="AM153" i="1"/>
  <c r="AF153" i="1"/>
  <c r="Y153" i="1"/>
  <c r="AM152" i="1"/>
  <c r="AF152" i="1"/>
  <c r="Y152" i="1"/>
  <c r="AM151" i="1"/>
  <c r="AF151" i="1"/>
  <c r="Y151" i="1"/>
  <c r="AM150" i="1"/>
  <c r="AF150" i="1"/>
  <c r="Y150" i="1"/>
  <c r="AM149" i="1"/>
  <c r="AF149" i="1"/>
  <c r="Y149" i="1"/>
  <c r="AM148" i="1"/>
  <c r="AF148" i="1"/>
  <c r="Y148" i="1"/>
  <c r="AM147" i="1"/>
  <c r="AF147" i="1"/>
  <c r="Y147" i="1"/>
  <c r="AM146" i="1"/>
  <c r="AF146" i="1"/>
  <c r="Y146" i="1"/>
  <c r="AM145" i="1"/>
  <c r="AF145" i="1"/>
  <c r="Y145" i="1"/>
  <c r="AM144" i="1"/>
  <c r="AF144" i="1"/>
  <c r="Y144" i="1"/>
  <c r="AM143" i="1"/>
  <c r="AF143" i="1"/>
  <c r="Y143" i="1"/>
  <c r="AM142" i="1"/>
  <c r="AF142" i="1"/>
  <c r="Y142" i="1"/>
  <c r="AM141" i="1"/>
  <c r="AF141" i="1"/>
  <c r="Y141" i="1"/>
  <c r="AM140" i="1"/>
  <c r="AF140" i="1"/>
  <c r="Y140" i="1"/>
  <c r="AM139" i="1"/>
  <c r="AF139" i="1"/>
  <c r="Y139" i="1"/>
  <c r="AM138" i="1"/>
  <c r="AF138" i="1"/>
  <c r="Y138" i="1"/>
  <c r="AM137" i="1"/>
  <c r="AF137" i="1"/>
  <c r="Y137" i="1"/>
  <c r="AM136" i="1"/>
  <c r="AF136" i="1"/>
  <c r="Y136" i="1"/>
  <c r="AM135" i="1"/>
  <c r="AF135" i="1"/>
  <c r="Y135" i="1"/>
  <c r="AM134" i="1"/>
  <c r="AF134" i="1"/>
  <c r="Y134" i="1"/>
  <c r="AM133" i="1"/>
  <c r="AF133" i="1"/>
  <c r="Y133" i="1"/>
  <c r="AM132" i="1"/>
  <c r="AF132" i="1"/>
  <c r="Y132" i="1"/>
  <c r="AM131" i="1"/>
  <c r="AF131" i="1"/>
  <c r="Y131" i="1"/>
  <c r="AM130" i="1"/>
  <c r="AF130" i="1"/>
  <c r="Y130" i="1"/>
  <c r="AM129" i="1"/>
  <c r="AF129" i="1"/>
  <c r="Y129" i="1"/>
  <c r="AM128" i="1"/>
  <c r="AF128" i="1"/>
  <c r="Y128" i="1"/>
  <c r="AM127" i="1"/>
  <c r="AF127" i="1"/>
  <c r="Y127" i="1"/>
  <c r="AM126" i="1"/>
  <c r="AF126" i="1"/>
  <c r="Y126" i="1"/>
  <c r="AM125" i="1"/>
  <c r="AF125" i="1"/>
  <c r="Y125" i="1"/>
  <c r="AM124" i="1"/>
  <c r="AF124" i="1"/>
  <c r="Y124" i="1"/>
  <c r="AM123" i="1"/>
  <c r="AF123" i="1"/>
  <c r="Y123" i="1"/>
  <c r="AM122" i="1"/>
  <c r="AF122" i="1"/>
  <c r="Y122" i="1"/>
  <c r="AM121" i="1"/>
  <c r="AF121" i="1"/>
  <c r="Y121" i="1"/>
  <c r="AM120" i="1"/>
  <c r="AF120" i="1"/>
  <c r="Y120" i="1"/>
  <c r="AM119" i="1"/>
  <c r="AF119" i="1"/>
  <c r="Y119" i="1"/>
  <c r="AM118" i="1"/>
  <c r="AF118" i="1"/>
  <c r="Y118" i="1"/>
  <c r="AM117" i="1"/>
  <c r="AF117" i="1"/>
  <c r="Y117" i="1"/>
  <c r="AM116" i="1"/>
  <c r="AF116" i="1"/>
  <c r="Y116" i="1"/>
  <c r="AM115" i="1"/>
  <c r="AF115" i="1"/>
  <c r="Y115" i="1"/>
  <c r="AM114" i="1"/>
  <c r="AF114" i="1"/>
  <c r="Y114" i="1"/>
  <c r="AM113" i="1"/>
  <c r="AF113" i="1"/>
  <c r="Y113" i="1"/>
  <c r="AM112" i="1"/>
  <c r="AF112" i="1"/>
  <c r="Y112" i="1"/>
  <c r="AM111" i="1"/>
  <c r="AF111" i="1"/>
  <c r="Y111" i="1"/>
  <c r="AM110" i="1"/>
  <c r="AF110" i="1"/>
  <c r="Y110" i="1"/>
  <c r="AM109" i="1"/>
  <c r="AF109" i="1"/>
  <c r="Y109" i="1"/>
  <c r="AM108" i="1"/>
  <c r="AF108" i="1"/>
  <c r="Y108" i="1"/>
  <c r="AM107" i="1"/>
  <c r="AF107" i="1"/>
  <c r="Y107" i="1"/>
  <c r="AM106" i="1"/>
  <c r="AF106" i="1"/>
  <c r="Y106" i="1"/>
  <c r="AM105" i="1"/>
  <c r="AF105" i="1"/>
  <c r="Y105" i="1"/>
  <c r="AM104" i="1"/>
  <c r="AF104" i="1"/>
  <c r="Y104" i="1"/>
  <c r="AM103" i="1"/>
  <c r="AF103" i="1"/>
  <c r="Y103" i="1"/>
  <c r="AM102" i="1"/>
  <c r="AF102" i="1"/>
  <c r="Y102" i="1"/>
  <c r="AM101" i="1"/>
  <c r="AF101" i="1"/>
  <c r="Y101" i="1"/>
  <c r="AM100" i="1"/>
  <c r="AF100" i="1"/>
  <c r="Y100" i="1"/>
  <c r="AM99" i="1"/>
  <c r="AF99" i="1"/>
  <c r="Y99" i="1"/>
  <c r="AM98" i="1"/>
  <c r="AF98" i="1"/>
  <c r="Y98" i="1"/>
  <c r="AM97" i="1"/>
  <c r="AF97" i="1"/>
  <c r="Y97" i="1"/>
  <c r="AM96" i="1"/>
  <c r="AF96" i="1"/>
  <c r="Y96" i="1"/>
  <c r="AM95" i="1"/>
  <c r="AF95" i="1"/>
  <c r="Y95" i="1"/>
  <c r="AM94" i="1"/>
  <c r="AF94" i="1"/>
  <c r="Y94" i="1"/>
  <c r="AM93" i="1"/>
  <c r="AF93" i="1"/>
  <c r="Y93" i="1"/>
  <c r="AM92" i="1"/>
  <c r="AF92" i="1"/>
  <c r="Y92" i="1"/>
  <c r="AM91" i="1"/>
  <c r="AF91" i="1"/>
  <c r="Y91" i="1"/>
  <c r="AM90" i="1"/>
  <c r="AF90" i="1"/>
  <c r="Y90" i="1"/>
  <c r="AM89" i="1"/>
  <c r="AF89" i="1"/>
  <c r="Y89" i="1"/>
  <c r="AM88" i="1"/>
  <c r="AF88" i="1"/>
  <c r="Y88" i="1"/>
  <c r="AM87" i="1"/>
  <c r="AF87" i="1"/>
  <c r="Y87" i="1"/>
  <c r="AM86" i="1"/>
  <c r="AF86" i="1"/>
  <c r="Y86" i="1"/>
  <c r="AM85" i="1"/>
  <c r="AF85" i="1"/>
  <c r="Y85" i="1"/>
  <c r="AM84" i="1"/>
  <c r="AF84" i="1"/>
  <c r="Y84" i="1"/>
  <c r="AM83" i="1"/>
  <c r="AF83" i="1"/>
  <c r="Y83" i="1"/>
  <c r="AM82" i="1"/>
  <c r="AF82" i="1"/>
  <c r="Y82" i="1"/>
  <c r="AM81" i="1"/>
  <c r="AF81" i="1"/>
  <c r="Y81" i="1"/>
  <c r="AM80" i="1"/>
  <c r="AF80" i="1"/>
  <c r="Y80" i="1"/>
  <c r="AM79" i="1"/>
  <c r="AF79" i="1"/>
  <c r="Y79" i="1"/>
  <c r="AM78" i="1"/>
  <c r="AF78" i="1"/>
  <c r="Y78" i="1"/>
  <c r="AM77" i="1"/>
  <c r="AF77" i="1"/>
  <c r="Y77" i="1"/>
  <c r="AM76" i="1"/>
  <c r="AF76" i="1"/>
  <c r="Y76" i="1"/>
  <c r="AM75" i="1"/>
  <c r="AF75" i="1"/>
  <c r="Y75" i="1"/>
  <c r="AM74" i="1"/>
  <c r="AF74" i="1"/>
  <c r="Y74" i="1"/>
  <c r="AM73" i="1"/>
  <c r="AF73" i="1"/>
  <c r="Y73" i="1"/>
  <c r="AM72" i="1"/>
  <c r="AF72" i="1"/>
  <c r="Y72" i="1"/>
  <c r="AM71" i="1"/>
  <c r="AF71" i="1"/>
  <c r="Y71" i="1"/>
  <c r="AM70" i="1"/>
  <c r="AF70" i="1"/>
  <c r="Y70" i="1"/>
  <c r="AM69" i="1"/>
  <c r="AF69" i="1"/>
  <c r="Y69" i="1"/>
  <c r="AM68" i="1"/>
  <c r="AF68" i="1"/>
  <c r="Y68" i="1"/>
  <c r="AM67" i="1"/>
  <c r="AF67" i="1"/>
  <c r="Y67" i="1"/>
  <c r="AM66" i="1"/>
  <c r="AF66" i="1"/>
  <c r="Y66" i="1"/>
  <c r="AM65" i="1"/>
  <c r="AF65" i="1"/>
  <c r="Y65" i="1"/>
  <c r="AM64" i="1"/>
  <c r="AF64" i="1"/>
  <c r="Y64" i="1"/>
  <c r="AM63" i="1"/>
  <c r="AF63" i="1"/>
  <c r="Y63" i="1"/>
  <c r="AM62" i="1"/>
  <c r="AF62" i="1"/>
  <c r="Y62" i="1"/>
  <c r="AM61" i="1"/>
  <c r="AF61" i="1"/>
  <c r="Y61" i="1"/>
  <c r="AM60" i="1"/>
  <c r="AF60" i="1"/>
  <c r="Y60" i="1"/>
  <c r="AM59" i="1"/>
  <c r="AF59" i="1"/>
  <c r="Y59" i="1"/>
  <c r="AM58" i="1"/>
  <c r="AF58" i="1"/>
  <c r="Y58" i="1"/>
  <c r="AM57" i="1"/>
  <c r="AF57" i="1"/>
  <c r="Y57" i="1"/>
  <c r="AM56" i="1"/>
  <c r="AF56" i="1"/>
  <c r="Y56" i="1"/>
  <c r="AM55" i="1"/>
  <c r="AF55" i="1"/>
  <c r="Y55" i="1"/>
  <c r="AM54" i="1"/>
  <c r="AF54" i="1"/>
  <c r="Y54" i="1"/>
  <c r="AM53" i="1"/>
  <c r="AF53" i="1"/>
  <c r="Y53" i="1"/>
  <c r="AM52" i="1"/>
  <c r="AF52" i="1"/>
  <c r="Y52" i="1"/>
  <c r="AM51" i="1"/>
  <c r="AF51" i="1"/>
  <c r="Y51" i="1"/>
  <c r="AM50" i="1"/>
  <c r="AF50" i="1"/>
  <c r="Y50" i="1"/>
  <c r="AM49" i="1"/>
  <c r="AF49" i="1"/>
  <c r="Y49" i="1"/>
  <c r="AM48" i="1"/>
  <c r="AF48" i="1"/>
  <c r="Y48" i="1"/>
  <c r="AM47" i="1"/>
  <c r="AF47" i="1"/>
  <c r="Y47" i="1"/>
  <c r="AM46" i="1"/>
  <c r="AF46" i="1"/>
  <c r="Y46" i="1"/>
  <c r="AM45" i="1"/>
  <c r="AF45" i="1"/>
  <c r="Y45" i="1"/>
  <c r="AM44" i="1"/>
  <c r="AF44" i="1"/>
  <c r="Y44" i="1"/>
  <c r="AM43" i="1"/>
  <c r="AF43" i="1"/>
  <c r="Y43" i="1"/>
  <c r="AM42" i="1"/>
  <c r="AF42" i="1"/>
  <c r="Y42" i="1"/>
  <c r="AM41" i="1"/>
  <c r="AF41" i="1"/>
  <c r="Y41" i="1"/>
  <c r="AM40" i="1"/>
  <c r="AF40" i="1"/>
  <c r="Y40" i="1"/>
  <c r="AM39" i="1"/>
  <c r="AF39" i="1"/>
  <c r="Y39" i="1"/>
  <c r="AM38" i="1"/>
  <c r="AF38" i="1"/>
  <c r="Y38" i="1"/>
  <c r="AM37" i="1"/>
  <c r="AF37" i="1"/>
  <c r="Y37" i="1"/>
  <c r="AM36" i="1"/>
  <c r="AF36" i="1"/>
  <c r="Y36" i="1"/>
  <c r="AM35" i="1"/>
  <c r="AF35" i="1"/>
  <c r="Y35" i="1"/>
  <c r="AM34" i="1"/>
  <c r="AF34" i="1"/>
  <c r="Y34" i="1"/>
  <c r="AM33" i="1"/>
  <c r="AF33" i="1"/>
  <c r="Y33" i="1"/>
  <c r="AM32" i="1"/>
  <c r="AF32" i="1"/>
  <c r="Y32" i="1"/>
  <c r="AM31" i="1"/>
  <c r="AF31" i="1"/>
  <c r="Y31" i="1"/>
  <c r="AM30" i="1"/>
  <c r="AF30" i="1"/>
  <c r="Y30" i="1"/>
  <c r="AM29" i="1"/>
  <c r="AF29" i="1"/>
  <c r="Y29" i="1"/>
  <c r="AM28" i="1"/>
  <c r="AF28" i="1"/>
  <c r="Y28" i="1"/>
  <c r="AM27" i="1"/>
  <c r="AF27" i="1"/>
  <c r="Y27" i="1"/>
  <c r="AM26" i="1"/>
  <c r="AF26" i="1"/>
  <c r="Y26" i="1"/>
  <c r="AM25" i="1"/>
  <c r="AF25" i="1"/>
  <c r="Y25" i="1"/>
  <c r="AM24" i="1"/>
  <c r="AF24" i="1"/>
  <c r="Y24" i="1"/>
  <c r="AM23" i="1"/>
  <c r="AF23" i="1"/>
  <c r="Y23" i="1"/>
  <c r="AM22" i="1"/>
  <c r="AF22" i="1"/>
  <c r="Y22" i="1"/>
  <c r="AM21" i="1"/>
  <c r="AF21" i="1"/>
  <c r="Y21" i="1"/>
  <c r="AM20" i="1"/>
  <c r="AF20" i="1"/>
  <c r="Y20" i="1"/>
  <c r="AM19" i="1"/>
  <c r="AF19" i="1"/>
  <c r="Y19" i="1"/>
  <c r="AM18" i="1"/>
  <c r="AF18" i="1"/>
  <c r="Y18" i="1"/>
  <c r="AM17" i="1"/>
  <c r="AF17" i="1"/>
  <c r="Y17" i="1"/>
  <c r="AM16" i="1"/>
  <c r="AF16" i="1"/>
  <c r="Y16" i="1"/>
  <c r="AM15" i="1"/>
  <c r="AF15" i="1"/>
  <c r="Y15" i="1"/>
  <c r="AM14" i="1"/>
  <c r="AF14" i="1"/>
  <c r="Y14" i="1"/>
  <c r="AM13" i="1"/>
  <c r="AF13" i="1"/>
  <c r="Y13" i="1"/>
  <c r="AM12" i="1"/>
  <c r="AF12" i="1"/>
  <c r="Y12" i="1"/>
  <c r="AM11" i="1"/>
  <c r="AF11" i="1"/>
  <c r="Y11" i="1"/>
  <c r="AM10" i="1"/>
  <c r="AF10" i="1"/>
  <c r="Y10" i="1"/>
  <c r="AM9" i="1"/>
  <c r="AF9" i="1"/>
  <c r="Y9" i="1"/>
  <c r="AM8" i="1"/>
  <c r="AF8" i="1"/>
  <c r="Y8" i="1"/>
  <c r="AM7" i="1"/>
  <c r="AF7" i="1"/>
  <c r="Y7" i="1"/>
  <c r="AM6" i="1"/>
  <c r="AF6" i="1"/>
  <c r="Y6" i="1"/>
  <c r="AM5" i="1"/>
  <c r="AF5" i="1"/>
  <c r="Y5" i="1"/>
  <c r="AM4" i="1"/>
  <c r="AF4" i="1"/>
  <c r="Y4" i="1"/>
  <c r="AM3" i="1"/>
  <c r="AF3" i="1"/>
  <c r="Y3" i="1"/>
  <c r="AM2" i="1"/>
  <c r="AF2" i="1"/>
  <c r="Y2" i="1"/>
  <c r="AM1397" i="1"/>
  <c r="AF1397" i="1"/>
  <c r="Y1397" i="1"/>
  <c r="AM1396" i="1"/>
  <c r="AF1396" i="1"/>
  <c r="Y1396" i="1"/>
  <c r="AM1395" i="1"/>
  <c r="AF1395" i="1"/>
  <c r="Y1395" i="1"/>
  <c r="AM1394" i="1"/>
  <c r="AF1394" i="1"/>
  <c r="Y1394" i="1"/>
  <c r="AM1393" i="1"/>
  <c r="AF1393" i="1"/>
  <c r="Y1393" i="1"/>
  <c r="AM1392" i="1"/>
  <c r="AF1392" i="1"/>
  <c r="Y1392" i="1"/>
  <c r="AM1391" i="1"/>
  <c r="AF1391" i="1"/>
  <c r="Y1391" i="1"/>
  <c r="AM1390" i="1"/>
  <c r="AF1390" i="1"/>
  <c r="Y1390" i="1"/>
  <c r="AM1389" i="1"/>
  <c r="AF1389" i="1"/>
  <c r="Y1389" i="1"/>
  <c r="AM1388" i="1"/>
  <c r="AF1388" i="1"/>
  <c r="Y1388" i="1"/>
  <c r="AM1387" i="1"/>
  <c r="AF1387" i="1"/>
  <c r="Y1387" i="1"/>
  <c r="AM1386" i="1"/>
  <c r="AF1386" i="1"/>
  <c r="Y1386" i="1"/>
  <c r="AM1385" i="1"/>
  <c r="AF1385" i="1"/>
  <c r="Y1385" i="1"/>
  <c r="AM1384" i="1"/>
  <c r="AF1384" i="1"/>
  <c r="Y1384" i="1"/>
  <c r="AM1383" i="1"/>
  <c r="AF1383" i="1"/>
  <c r="Y1383" i="1"/>
  <c r="AM1382" i="1"/>
  <c r="AF1382" i="1"/>
  <c r="Y1382" i="1"/>
  <c r="AM1381" i="1"/>
  <c r="AF1381" i="1"/>
  <c r="Y1381" i="1"/>
  <c r="AM1380" i="1"/>
  <c r="AF1380" i="1"/>
  <c r="Y1380" i="1"/>
  <c r="AM1379" i="1"/>
  <c r="AF1379" i="1"/>
  <c r="Y1379" i="1"/>
  <c r="AM1378" i="1"/>
  <c r="AF1378" i="1"/>
  <c r="Y1378" i="1"/>
  <c r="AM1377" i="1"/>
  <c r="AF1377" i="1"/>
  <c r="Y1377" i="1"/>
  <c r="AM1376" i="1"/>
  <c r="AF1376" i="1"/>
  <c r="Y1376" i="1"/>
  <c r="AM1375" i="1"/>
  <c r="AF1375" i="1"/>
  <c r="Y1375" i="1"/>
  <c r="AM1374" i="1"/>
  <c r="AF1374" i="1"/>
  <c r="Y1374" i="1"/>
  <c r="AM1373" i="1"/>
  <c r="AF1373" i="1"/>
  <c r="Y1373" i="1"/>
  <c r="AM1372" i="1"/>
  <c r="AF1372" i="1"/>
  <c r="Y1372" i="1"/>
  <c r="AM1371" i="1"/>
  <c r="AF1371" i="1"/>
  <c r="Y1371" i="1"/>
  <c r="AM1370" i="1"/>
  <c r="AF1370" i="1"/>
  <c r="Y1370" i="1"/>
  <c r="AM1369" i="1"/>
  <c r="AF1369" i="1"/>
  <c r="Y1369" i="1"/>
  <c r="AM1368" i="1"/>
  <c r="AF1368" i="1"/>
  <c r="Y1368" i="1"/>
  <c r="AM1367" i="1"/>
  <c r="AF1367" i="1"/>
  <c r="Y1367" i="1"/>
  <c r="AM1366" i="1"/>
  <c r="AF1366" i="1"/>
  <c r="Y1366" i="1"/>
  <c r="AM1365" i="1"/>
  <c r="AF1365" i="1"/>
  <c r="Y1365" i="1"/>
  <c r="AM1364" i="1"/>
  <c r="AF1364" i="1"/>
  <c r="Y1364" i="1"/>
  <c r="AM1363" i="1"/>
  <c r="AF1363" i="1"/>
  <c r="Y1363" i="1"/>
  <c r="AM1362" i="1"/>
  <c r="AF1362" i="1"/>
  <c r="Y1362" i="1"/>
  <c r="AM1361" i="1"/>
  <c r="AF1361" i="1"/>
  <c r="Y1361" i="1"/>
  <c r="AM1360" i="1"/>
  <c r="AF1360" i="1"/>
  <c r="Y1360" i="1"/>
  <c r="AM1359" i="1"/>
  <c r="AF1359" i="1"/>
  <c r="Y1359" i="1"/>
  <c r="AM1358" i="1"/>
  <c r="AF1358" i="1"/>
  <c r="Y1358" i="1"/>
  <c r="AM1357" i="1"/>
  <c r="AF1357" i="1"/>
  <c r="Y1357" i="1"/>
  <c r="AM1356" i="1"/>
  <c r="AF1356" i="1"/>
  <c r="Y1356" i="1"/>
  <c r="AM1355" i="1"/>
  <c r="AF1355" i="1"/>
  <c r="Y1355" i="1"/>
  <c r="AM1354" i="1"/>
  <c r="AF1354" i="1"/>
  <c r="Y1354" i="1"/>
  <c r="AM1353" i="1"/>
  <c r="AF1353" i="1"/>
  <c r="Y1353" i="1"/>
  <c r="AM1352" i="1"/>
  <c r="AF1352" i="1"/>
  <c r="Y1352" i="1"/>
  <c r="AM1351" i="1"/>
  <c r="AF1351" i="1"/>
  <c r="Y1351" i="1"/>
  <c r="AM1350" i="1"/>
  <c r="AF1350" i="1"/>
  <c r="Y1350" i="1"/>
  <c r="AM1349" i="1"/>
  <c r="AF1349" i="1"/>
  <c r="Y1349" i="1"/>
  <c r="AM1348" i="1"/>
  <c r="AF1348" i="1"/>
  <c r="Y1348" i="1"/>
  <c r="AM1347" i="1"/>
  <c r="AF1347" i="1"/>
  <c r="Y1347" i="1"/>
  <c r="AM1346" i="1"/>
  <c r="AF1346" i="1"/>
  <c r="Y1346" i="1"/>
  <c r="AM1345" i="1"/>
  <c r="AF1345" i="1"/>
  <c r="Y1345" i="1"/>
  <c r="AM1344" i="1"/>
  <c r="AF1344" i="1"/>
  <c r="Y1344" i="1"/>
  <c r="AM1343" i="1"/>
  <c r="AF1343" i="1"/>
  <c r="Y1343" i="1"/>
  <c r="AM1342" i="1"/>
  <c r="AF1342" i="1"/>
  <c r="Y1342" i="1"/>
  <c r="AM1341" i="1"/>
  <c r="AF1341" i="1"/>
  <c r="Y1341" i="1"/>
  <c r="AM1340" i="1"/>
  <c r="AF1340" i="1"/>
  <c r="Y1340" i="1"/>
  <c r="AM1339" i="1"/>
  <c r="AF1339" i="1"/>
  <c r="Y1339" i="1"/>
  <c r="AM1338" i="1"/>
  <c r="AF1338" i="1"/>
  <c r="Y1338" i="1"/>
  <c r="AM1337" i="1"/>
  <c r="AF1337" i="1"/>
  <c r="Y1337" i="1"/>
  <c r="AM1336" i="1"/>
  <c r="AF1336" i="1"/>
  <c r="Y1336" i="1"/>
  <c r="AM1335" i="1"/>
  <c r="AF1335" i="1"/>
  <c r="Y1335" i="1"/>
  <c r="AM1334" i="1"/>
  <c r="AF1334" i="1"/>
  <c r="Y1334" i="1"/>
  <c r="AM1333" i="1"/>
  <c r="AF1333" i="1"/>
  <c r="Y1333" i="1"/>
  <c r="AM1332" i="1"/>
  <c r="AF1332" i="1"/>
  <c r="Y1332" i="1"/>
  <c r="AM1331" i="1"/>
  <c r="AF1331" i="1"/>
  <c r="Y1331" i="1"/>
  <c r="AM1330" i="1"/>
  <c r="AF1330" i="1"/>
  <c r="Y1330" i="1"/>
  <c r="AM1329" i="1"/>
  <c r="AF1329" i="1"/>
  <c r="Y1329" i="1"/>
  <c r="AM1328" i="1"/>
  <c r="AF1328" i="1"/>
  <c r="Y1328" i="1"/>
  <c r="AM1327" i="1"/>
  <c r="AF1327" i="1"/>
  <c r="Y1327" i="1"/>
  <c r="AM1326" i="1"/>
  <c r="AF1326" i="1"/>
  <c r="Y1326" i="1"/>
  <c r="AM1325" i="1"/>
  <c r="AF1325" i="1"/>
  <c r="Y1325" i="1"/>
  <c r="AM1324" i="1"/>
  <c r="AF1324" i="1"/>
  <c r="Y1324" i="1"/>
  <c r="AM1323" i="1"/>
  <c r="AF1323" i="1"/>
  <c r="Y1323" i="1"/>
  <c r="AM1322" i="1"/>
  <c r="AF1322" i="1"/>
  <c r="Y1322" i="1"/>
  <c r="AM1321" i="1"/>
  <c r="AF1321" i="1"/>
  <c r="Y1321" i="1"/>
  <c r="AM1320" i="1"/>
  <c r="AF1320" i="1"/>
  <c r="Y1320" i="1"/>
  <c r="AM1319" i="1"/>
  <c r="AF1319" i="1"/>
  <c r="Y1319" i="1"/>
  <c r="AM1318" i="1"/>
  <c r="AF1318" i="1"/>
  <c r="Y1318" i="1"/>
  <c r="AM1317" i="1"/>
  <c r="AF1317" i="1"/>
  <c r="Y1317" i="1"/>
  <c r="AM1316" i="1"/>
  <c r="AF1316" i="1"/>
  <c r="Y1316" i="1"/>
  <c r="AM1315" i="1"/>
  <c r="AF1315" i="1"/>
  <c r="Y1315" i="1"/>
  <c r="AM1314" i="1"/>
  <c r="AF1314" i="1"/>
  <c r="Y1314" i="1"/>
  <c r="AM1313" i="1"/>
  <c r="AF1313" i="1"/>
  <c r="Y1313" i="1"/>
  <c r="AM1312" i="1"/>
  <c r="AF1312" i="1"/>
  <c r="Y1312" i="1"/>
  <c r="AM1311" i="1"/>
  <c r="AF1311" i="1"/>
  <c r="Y1311" i="1"/>
  <c r="AM1310" i="1"/>
  <c r="AF1310" i="1"/>
  <c r="Y1310" i="1"/>
  <c r="AM1309" i="1"/>
  <c r="AF1309" i="1"/>
  <c r="Y1309" i="1"/>
  <c r="AM1308" i="1"/>
  <c r="AF1308" i="1"/>
  <c r="Y1308" i="1"/>
  <c r="AM1307" i="1"/>
  <c r="AF1307" i="1"/>
  <c r="Y1307" i="1"/>
  <c r="AM1306" i="1"/>
  <c r="AF1306" i="1"/>
  <c r="Y1306" i="1"/>
  <c r="AM1305" i="1"/>
  <c r="AF1305" i="1"/>
  <c r="Y1305" i="1"/>
  <c r="AM1304" i="1"/>
  <c r="AF1304" i="1"/>
  <c r="Y1304" i="1"/>
  <c r="AM1303" i="1"/>
  <c r="AF1303" i="1"/>
  <c r="Y1303" i="1"/>
  <c r="AM1302" i="1"/>
  <c r="AF1302" i="1"/>
  <c r="Y1302" i="1"/>
  <c r="AM1301" i="1"/>
  <c r="AF1301" i="1"/>
  <c r="Y1301" i="1"/>
  <c r="AM1300" i="1"/>
  <c r="AF1300" i="1"/>
  <c r="Y1300" i="1"/>
  <c r="AM1299" i="1"/>
  <c r="AF1299" i="1"/>
  <c r="Y1299" i="1"/>
  <c r="AM1298" i="1"/>
  <c r="AF1298" i="1"/>
  <c r="Y1298" i="1"/>
  <c r="AM1297" i="1"/>
  <c r="AF1297" i="1"/>
  <c r="Y1297" i="1"/>
  <c r="AM1296" i="1"/>
  <c r="AF1296" i="1"/>
  <c r="Y1296" i="1"/>
  <c r="AM1295" i="1"/>
  <c r="AF1295" i="1"/>
  <c r="Y1295" i="1"/>
  <c r="AM1294" i="1"/>
  <c r="AF1294" i="1"/>
  <c r="Y1294" i="1"/>
  <c r="AM1293" i="1"/>
  <c r="AF1293" i="1"/>
  <c r="Y1293" i="1"/>
  <c r="AM1292" i="1"/>
  <c r="AF1292" i="1"/>
  <c r="Y1292" i="1"/>
  <c r="AM1291" i="1"/>
  <c r="AF1291" i="1"/>
  <c r="Y1291" i="1"/>
  <c r="AM1290" i="1"/>
  <c r="AF1290" i="1"/>
  <c r="Y1290" i="1"/>
  <c r="AM1289" i="1"/>
  <c r="AF1289" i="1"/>
  <c r="Y1289" i="1"/>
  <c r="AM1288" i="1"/>
  <c r="AF1288" i="1"/>
  <c r="Y1288" i="1"/>
  <c r="AM1287" i="1"/>
  <c r="AF1287" i="1"/>
  <c r="Y1287" i="1"/>
  <c r="AM1286" i="1"/>
  <c r="AF1286" i="1"/>
  <c r="Y1286" i="1"/>
  <c r="AM1285" i="1"/>
  <c r="AF1285" i="1"/>
  <c r="Y1285" i="1"/>
  <c r="AM1284" i="1"/>
  <c r="AF1284" i="1"/>
  <c r="Y1284" i="1"/>
  <c r="AM1283" i="1"/>
  <c r="AF1283" i="1"/>
  <c r="Y1283" i="1"/>
  <c r="AM1282" i="1"/>
  <c r="AF1282" i="1"/>
  <c r="Y1282" i="1"/>
  <c r="AM1281" i="1"/>
  <c r="AF1281" i="1"/>
  <c r="Y1281" i="1"/>
  <c r="AM1280" i="1"/>
  <c r="AF1280" i="1"/>
  <c r="Y1280" i="1"/>
  <c r="AM1279" i="1"/>
  <c r="AF1279" i="1"/>
  <c r="Y1279" i="1"/>
  <c r="AM1278" i="1"/>
  <c r="AF1278" i="1"/>
  <c r="Y1278" i="1"/>
  <c r="AM1277" i="1"/>
  <c r="AF1277" i="1"/>
  <c r="Y1277" i="1"/>
  <c r="AM1276" i="1"/>
  <c r="AF1276" i="1"/>
  <c r="Y1276" i="1"/>
  <c r="AM1275" i="1"/>
  <c r="AF1275" i="1"/>
  <c r="Y1275" i="1"/>
  <c r="AM1274" i="1"/>
  <c r="AF1274" i="1"/>
  <c r="Y1274" i="1"/>
  <c r="AM1273" i="1"/>
  <c r="AF1273" i="1"/>
  <c r="Y1273" i="1"/>
  <c r="AM1272" i="1"/>
  <c r="AF1272" i="1"/>
  <c r="Y1272" i="1"/>
  <c r="AM1271" i="1"/>
  <c r="AF1271" i="1"/>
  <c r="Y1271" i="1"/>
  <c r="AM1270" i="1"/>
  <c r="AF1270" i="1"/>
  <c r="Y1270" i="1"/>
  <c r="AM1269" i="1"/>
  <c r="AF1269" i="1"/>
  <c r="Y1269" i="1"/>
  <c r="AM1268" i="1"/>
  <c r="AF1268" i="1"/>
  <c r="Y1268" i="1"/>
  <c r="AM1267" i="1"/>
  <c r="AF1267" i="1"/>
  <c r="Y1267" i="1"/>
  <c r="AM1266" i="1"/>
  <c r="AF1266" i="1"/>
  <c r="Y1266" i="1"/>
  <c r="AM1265" i="1"/>
  <c r="AF1265" i="1"/>
  <c r="Y1265" i="1"/>
  <c r="AM1264" i="1"/>
  <c r="AF1264" i="1"/>
  <c r="Y1264" i="1"/>
  <c r="AM1263" i="1"/>
  <c r="AF1263" i="1"/>
  <c r="Y1263" i="1"/>
  <c r="AM1262" i="1"/>
  <c r="AF1262" i="1"/>
  <c r="Y1262" i="1"/>
  <c r="AM1261" i="1"/>
  <c r="AF1261" i="1"/>
  <c r="Y1261" i="1"/>
  <c r="AM1260" i="1"/>
  <c r="AF1260" i="1"/>
  <c r="Y1260" i="1"/>
  <c r="AM1259" i="1"/>
  <c r="AF1259" i="1"/>
  <c r="Y1259" i="1"/>
  <c r="AM1258" i="1"/>
  <c r="AF1258" i="1"/>
  <c r="Y1258" i="1"/>
  <c r="AM1257" i="1"/>
  <c r="AF1257" i="1"/>
  <c r="Y1257" i="1"/>
  <c r="AM1256" i="1"/>
  <c r="AF1256" i="1"/>
  <c r="Y1256" i="1"/>
  <c r="AM1255" i="1"/>
  <c r="AF1255" i="1"/>
  <c r="Y1255" i="1"/>
  <c r="AM1254" i="1"/>
  <c r="AF1254" i="1"/>
  <c r="Y1254" i="1"/>
  <c r="AM1253" i="1"/>
  <c r="AF1253" i="1"/>
  <c r="Y1253" i="1"/>
  <c r="AM1252" i="1"/>
  <c r="AF1252" i="1"/>
  <c r="Y1252" i="1"/>
  <c r="AM1251" i="1"/>
  <c r="AF1251" i="1"/>
  <c r="Y1251" i="1"/>
  <c r="AM1250" i="1"/>
  <c r="AF1250" i="1"/>
  <c r="Y1250" i="1"/>
  <c r="AM1249" i="1"/>
  <c r="AF1249" i="1"/>
  <c r="Y1249" i="1"/>
  <c r="AM1248" i="1"/>
  <c r="AF1248" i="1"/>
  <c r="Y1248" i="1"/>
  <c r="AM1247" i="1"/>
  <c r="AF1247" i="1"/>
  <c r="Y1247" i="1"/>
  <c r="AM1246" i="1"/>
  <c r="AF1246" i="1"/>
  <c r="Y1246" i="1"/>
  <c r="AM1245" i="1"/>
  <c r="AF1245" i="1"/>
  <c r="Y1245" i="1"/>
  <c r="AM1244" i="1"/>
  <c r="AF1244" i="1"/>
  <c r="Y1244" i="1"/>
  <c r="AM1243" i="1"/>
  <c r="AF1243" i="1"/>
  <c r="Y1243" i="1"/>
  <c r="AM1242" i="1"/>
  <c r="AF1242" i="1"/>
  <c r="Y1242" i="1"/>
  <c r="AM1241" i="1"/>
  <c r="AF1241" i="1"/>
  <c r="Y1241" i="1"/>
  <c r="AM1240" i="1"/>
  <c r="AF1240" i="1"/>
  <c r="Y1240" i="1"/>
  <c r="AM1239" i="1"/>
  <c r="AF1239" i="1"/>
  <c r="Y1239" i="1"/>
  <c r="AM1238" i="1"/>
  <c r="AF1238" i="1"/>
  <c r="Y1238" i="1"/>
  <c r="AM1237" i="1"/>
  <c r="AF1237" i="1"/>
  <c r="Y1237" i="1"/>
  <c r="AM1236" i="1"/>
  <c r="AF1236" i="1"/>
  <c r="Y1236" i="1"/>
  <c r="AM1235" i="1"/>
  <c r="AF1235" i="1"/>
  <c r="Y1235" i="1"/>
  <c r="AM1234" i="1"/>
  <c r="AF1234" i="1"/>
  <c r="Y1234" i="1"/>
  <c r="AM1233" i="1"/>
  <c r="AF1233" i="1"/>
  <c r="Y1233" i="1"/>
  <c r="AM1232" i="1"/>
  <c r="AF1232" i="1"/>
  <c r="Y1232" i="1"/>
  <c r="AM1231" i="1"/>
  <c r="AF1231" i="1"/>
  <c r="Y1231" i="1"/>
  <c r="AM1230" i="1"/>
  <c r="AF1230" i="1"/>
  <c r="Y1230" i="1"/>
  <c r="AM1229" i="1"/>
  <c r="AF1229" i="1"/>
  <c r="Y1229" i="1"/>
  <c r="AM1228" i="1"/>
  <c r="AF1228" i="1"/>
  <c r="Y1228" i="1"/>
  <c r="AM1227" i="1"/>
  <c r="AF1227" i="1"/>
  <c r="Y1227" i="1"/>
  <c r="AM1226" i="1"/>
  <c r="AF1226" i="1"/>
  <c r="Y1226" i="1"/>
  <c r="AM1225" i="1"/>
  <c r="AF1225" i="1"/>
  <c r="Y1225" i="1"/>
  <c r="AM1224" i="1"/>
  <c r="AF1224" i="1"/>
  <c r="Y1224" i="1"/>
  <c r="AM1223" i="1"/>
  <c r="AF1223" i="1"/>
  <c r="Y1223" i="1"/>
  <c r="AM1222" i="1"/>
  <c r="AF1222" i="1"/>
  <c r="Y1222" i="1"/>
  <c r="AM1221" i="1"/>
  <c r="AF1221" i="1"/>
  <c r="Y1221" i="1"/>
  <c r="AM1220" i="1"/>
  <c r="AF1220" i="1"/>
  <c r="Y1220" i="1"/>
  <c r="AM1219" i="1"/>
  <c r="AF1219" i="1"/>
  <c r="Y1219" i="1"/>
  <c r="AM1218" i="1"/>
  <c r="AF1218" i="1"/>
  <c r="Y1218" i="1"/>
  <c r="AM1217" i="1"/>
  <c r="AF1217" i="1"/>
  <c r="Y1217" i="1"/>
  <c r="AM1216" i="1"/>
  <c r="AF1216" i="1"/>
  <c r="Y1216" i="1"/>
  <c r="AM1215" i="1"/>
  <c r="AF1215" i="1"/>
  <c r="Y1215" i="1"/>
  <c r="AM1214" i="1"/>
  <c r="AF1214" i="1"/>
  <c r="Y1214" i="1"/>
  <c r="AM1213" i="1"/>
  <c r="AF1213" i="1"/>
  <c r="Y1213" i="1"/>
  <c r="AM1212" i="1"/>
  <c r="AF1212" i="1"/>
  <c r="Y1212" i="1"/>
  <c r="AM1211" i="1"/>
  <c r="AF1211" i="1"/>
  <c r="Y1211" i="1"/>
  <c r="AM1210" i="1"/>
  <c r="AF1210" i="1"/>
  <c r="Y1210" i="1"/>
  <c r="AM1209" i="1"/>
  <c r="AF1209" i="1"/>
  <c r="Y1209" i="1"/>
  <c r="AM1208" i="1"/>
  <c r="AF1208" i="1"/>
  <c r="Y1208" i="1"/>
  <c r="AM1207" i="1"/>
  <c r="AF1207" i="1"/>
  <c r="Y1207" i="1"/>
  <c r="AM1206" i="1"/>
  <c r="AF1206" i="1"/>
  <c r="Y1206" i="1"/>
  <c r="AM1205" i="1"/>
  <c r="AF1205" i="1"/>
  <c r="Y1205" i="1"/>
  <c r="AM1204" i="1"/>
  <c r="AF1204" i="1"/>
  <c r="Y1204" i="1"/>
  <c r="AM1203" i="1"/>
  <c r="AF1203" i="1"/>
  <c r="Y1203" i="1"/>
  <c r="AM1202" i="1"/>
  <c r="AF1202" i="1"/>
  <c r="Y1202" i="1"/>
  <c r="AM1201" i="1"/>
  <c r="AF1201" i="1"/>
  <c r="Y1201" i="1"/>
  <c r="AM1200" i="1"/>
  <c r="AF1200" i="1"/>
  <c r="Y1200" i="1"/>
  <c r="AM1199" i="1"/>
  <c r="AF1199" i="1"/>
  <c r="Y1199" i="1"/>
  <c r="AM1198" i="1"/>
  <c r="AF1198" i="1"/>
  <c r="Y1198" i="1"/>
  <c r="AM1197" i="1"/>
  <c r="AF1197" i="1"/>
  <c r="Y1197" i="1"/>
  <c r="AM1196" i="1"/>
  <c r="AF1196" i="1"/>
  <c r="Y1196" i="1"/>
  <c r="AM1195" i="1"/>
  <c r="AF1195" i="1"/>
  <c r="Y1195" i="1"/>
  <c r="AM1194" i="1"/>
  <c r="AF1194" i="1"/>
  <c r="Y1194" i="1"/>
  <c r="AM1193" i="1"/>
  <c r="AF1193" i="1"/>
  <c r="Y1193" i="1"/>
  <c r="AM1192" i="1"/>
  <c r="AF1192" i="1"/>
  <c r="Y1192" i="1"/>
  <c r="AM1191" i="1"/>
  <c r="AF1191" i="1"/>
  <c r="Y1191" i="1"/>
  <c r="AM1190" i="1"/>
  <c r="AF1190" i="1"/>
  <c r="Y1190" i="1"/>
  <c r="AM1189" i="1"/>
  <c r="AF1189" i="1"/>
  <c r="Y1189" i="1"/>
  <c r="AM1188" i="1"/>
  <c r="AF1188" i="1"/>
  <c r="Y1188" i="1"/>
  <c r="AM1187" i="1"/>
  <c r="AF1187" i="1"/>
  <c r="Y1187" i="1"/>
  <c r="AM1186" i="1"/>
  <c r="AF1186" i="1"/>
  <c r="Y1186" i="1"/>
  <c r="AM1185" i="1"/>
  <c r="AF1185" i="1"/>
  <c r="Y1185" i="1"/>
  <c r="AM1184" i="1"/>
  <c r="AF1184" i="1"/>
  <c r="Y1184" i="1"/>
  <c r="AM1183" i="1"/>
  <c r="AF1183" i="1"/>
  <c r="Y1183" i="1"/>
  <c r="AM1182" i="1"/>
  <c r="AF1182" i="1"/>
  <c r="Y1182" i="1"/>
  <c r="AM1181" i="1"/>
  <c r="AF1181" i="1"/>
  <c r="Y1181" i="1"/>
  <c r="AM1180" i="1"/>
  <c r="AF1180" i="1"/>
  <c r="Y1180" i="1"/>
  <c r="AM1179" i="1"/>
  <c r="AF1179" i="1"/>
  <c r="Y1179" i="1"/>
  <c r="AM1178" i="1"/>
  <c r="AF1178" i="1"/>
  <c r="Y1178" i="1"/>
  <c r="AM1177" i="1"/>
  <c r="AF1177" i="1"/>
  <c r="Y1177" i="1"/>
  <c r="AM1176" i="1"/>
  <c r="AF1176" i="1"/>
  <c r="Y1176" i="1"/>
  <c r="AM1175" i="1"/>
  <c r="AF1175" i="1"/>
  <c r="Y1175" i="1"/>
  <c r="AM1174" i="1"/>
  <c r="AF1174" i="1"/>
  <c r="Y1174" i="1"/>
  <c r="AM1173" i="1"/>
  <c r="AF1173" i="1"/>
  <c r="Y1173" i="1"/>
  <c r="AM1172" i="1"/>
  <c r="AF1172" i="1"/>
  <c r="Y1172" i="1"/>
  <c r="AM1171" i="1"/>
  <c r="AF1171" i="1"/>
  <c r="Y1171" i="1"/>
  <c r="AM1170" i="1"/>
  <c r="AF1170" i="1"/>
  <c r="Y1170" i="1"/>
  <c r="AM1169" i="1"/>
  <c r="AF1169" i="1"/>
  <c r="Y1169" i="1"/>
  <c r="AM1168" i="1"/>
  <c r="AF1168" i="1"/>
  <c r="Y1168" i="1"/>
  <c r="AM1167" i="1"/>
  <c r="AF1167" i="1"/>
  <c r="Y1167" i="1"/>
  <c r="AM1166" i="1"/>
  <c r="AF1166" i="1"/>
  <c r="Y1166" i="1"/>
  <c r="AM1165" i="1"/>
  <c r="AF1165" i="1"/>
  <c r="Y1165" i="1"/>
  <c r="AM1164" i="1"/>
  <c r="AF1164" i="1"/>
  <c r="Y1164" i="1"/>
  <c r="AM1163" i="1"/>
  <c r="AF1163" i="1"/>
  <c r="Y1163" i="1"/>
  <c r="AM1162" i="1"/>
  <c r="AF1162" i="1"/>
  <c r="Y1162" i="1"/>
  <c r="AM1161" i="1"/>
  <c r="AF1161" i="1"/>
  <c r="Y1161" i="1"/>
  <c r="AM1160" i="1"/>
  <c r="AF1160" i="1"/>
  <c r="Y1160" i="1"/>
  <c r="AM1159" i="1"/>
  <c r="AF1159" i="1"/>
  <c r="Y1159" i="1"/>
  <c r="AM1158" i="1"/>
  <c r="AF1158" i="1"/>
  <c r="Y1158" i="1"/>
  <c r="AM1157" i="1"/>
  <c r="AF1157" i="1"/>
  <c r="Y1157" i="1"/>
  <c r="AM1156" i="1"/>
  <c r="AF1156" i="1"/>
  <c r="Y1156" i="1"/>
  <c r="AM1155" i="1"/>
  <c r="AF1155" i="1"/>
  <c r="Y1155" i="1"/>
  <c r="AM1154" i="1"/>
  <c r="AF1154" i="1"/>
  <c r="Y1154" i="1"/>
  <c r="AM1153" i="1"/>
  <c r="AF1153" i="1"/>
  <c r="Y1153" i="1"/>
  <c r="AM1152" i="1"/>
  <c r="AF1152" i="1"/>
  <c r="Y1152" i="1"/>
  <c r="AM1151" i="1"/>
  <c r="AF1151" i="1"/>
  <c r="Y1151" i="1"/>
  <c r="AM1150" i="1"/>
  <c r="AF1150" i="1"/>
  <c r="Y1150" i="1"/>
  <c r="AM1149" i="1"/>
  <c r="AF1149" i="1"/>
  <c r="Y1149" i="1"/>
  <c r="AM1148" i="1"/>
  <c r="AF1148" i="1"/>
  <c r="Y1148" i="1"/>
  <c r="AM1147" i="1"/>
  <c r="AF1147" i="1"/>
  <c r="Y1147" i="1"/>
  <c r="AM1146" i="1"/>
  <c r="AF1146" i="1"/>
  <c r="Y1146" i="1"/>
  <c r="AM1145" i="1"/>
  <c r="AF1145" i="1"/>
  <c r="Y1145" i="1"/>
  <c r="AM1144" i="1"/>
  <c r="AF1144" i="1"/>
  <c r="Y1144" i="1"/>
  <c r="AM1143" i="1"/>
  <c r="AF1143" i="1"/>
  <c r="Y1143" i="1"/>
  <c r="AM1142" i="1"/>
  <c r="AF1142" i="1"/>
  <c r="Y1142" i="1"/>
  <c r="AM1141" i="1"/>
  <c r="AF1141" i="1"/>
  <c r="Y1141" i="1"/>
  <c r="AM1140" i="1"/>
  <c r="AF1140" i="1"/>
  <c r="Y1140" i="1"/>
  <c r="AM1139" i="1"/>
  <c r="AF1139" i="1"/>
  <c r="Y1139" i="1"/>
  <c r="AM1138" i="1"/>
  <c r="AF1138" i="1"/>
  <c r="Y1138" i="1"/>
  <c r="AM1137" i="1"/>
  <c r="AF1137" i="1"/>
  <c r="Y1137" i="1"/>
  <c r="AM1136" i="1"/>
  <c r="AF1136" i="1"/>
  <c r="Y1136" i="1"/>
  <c r="AM1135" i="1"/>
  <c r="AF1135" i="1"/>
  <c r="Y1135" i="1"/>
  <c r="AM1134" i="1"/>
  <c r="AF1134" i="1"/>
  <c r="Y1134" i="1"/>
  <c r="AM1133" i="1"/>
  <c r="AF1133" i="1"/>
  <c r="Y1133" i="1"/>
  <c r="AM1132" i="1"/>
  <c r="AF1132" i="1"/>
  <c r="Y1132" i="1"/>
  <c r="AM1131" i="1"/>
  <c r="AF1131" i="1"/>
  <c r="Y1131" i="1"/>
  <c r="AM1130" i="1"/>
  <c r="AF1130" i="1"/>
  <c r="Y1130" i="1"/>
  <c r="AM1129" i="1"/>
  <c r="AF1129" i="1"/>
  <c r="Y1129" i="1"/>
  <c r="AM1128" i="1"/>
  <c r="AF1128" i="1"/>
  <c r="Y1128" i="1"/>
  <c r="AM1127" i="1"/>
  <c r="AF1127" i="1"/>
  <c r="Y1127" i="1"/>
  <c r="AM1126" i="1"/>
  <c r="AF1126" i="1"/>
  <c r="Y1126" i="1"/>
  <c r="AM1125" i="1"/>
  <c r="AF1125" i="1"/>
  <c r="Y1125" i="1"/>
  <c r="AM1124" i="1"/>
  <c r="AF1124" i="1"/>
  <c r="Y1124" i="1"/>
  <c r="AM1123" i="1"/>
  <c r="AF1123" i="1"/>
  <c r="Y1123" i="1"/>
  <c r="AM1122" i="1"/>
  <c r="AF1122" i="1"/>
  <c r="Y1122" i="1"/>
  <c r="AM1121" i="1"/>
  <c r="AF1121" i="1"/>
  <c r="Y1121" i="1"/>
  <c r="AM1120" i="1"/>
  <c r="AF1120" i="1"/>
  <c r="Y1120" i="1"/>
  <c r="AM1119" i="1"/>
  <c r="AF1119" i="1"/>
  <c r="Y1119" i="1"/>
  <c r="AM1118" i="1"/>
  <c r="AF1118" i="1"/>
  <c r="Y1118" i="1"/>
  <c r="AM1117" i="1"/>
  <c r="AF1117" i="1"/>
  <c r="Y1117" i="1"/>
  <c r="AM1116" i="1"/>
  <c r="AF1116" i="1"/>
  <c r="Y1116" i="1"/>
  <c r="AM1115" i="1"/>
  <c r="AF1115" i="1"/>
  <c r="Y1115" i="1"/>
  <c r="AM1114" i="1"/>
  <c r="AF1114" i="1"/>
  <c r="Y1114" i="1"/>
  <c r="AM1113" i="1"/>
  <c r="AF1113" i="1"/>
  <c r="Y1113" i="1"/>
  <c r="AM1112" i="1"/>
  <c r="AF1112" i="1"/>
  <c r="Y1112" i="1"/>
  <c r="AM1111" i="1"/>
  <c r="AF1111" i="1"/>
  <c r="Y1111" i="1"/>
  <c r="AM1110" i="1"/>
  <c r="AF1110" i="1"/>
  <c r="Y1110" i="1"/>
  <c r="AM1109" i="1"/>
  <c r="AF1109" i="1"/>
  <c r="Y1109" i="1"/>
  <c r="AM1108" i="1"/>
  <c r="AF1108" i="1"/>
  <c r="Y1108" i="1"/>
  <c r="AM1107" i="1"/>
  <c r="AF1107" i="1"/>
  <c r="Y1107" i="1"/>
  <c r="AM1106" i="1"/>
  <c r="AF1106" i="1"/>
  <c r="Y1106" i="1"/>
  <c r="AM1105" i="1"/>
  <c r="AF1105" i="1"/>
  <c r="Y1105" i="1"/>
  <c r="AM1104" i="1"/>
  <c r="AF1104" i="1"/>
  <c r="Y1104" i="1"/>
  <c r="AM1103" i="1"/>
  <c r="AF1103" i="1"/>
  <c r="Y1103" i="1"/>
  <c r="AM1102" i="1"/>
  <c r="AF1102" i="1"/>
  <c r="Y1102" i="1"/>
  <c r="AM1101" i="1"/>
  <c r="AF1101" i="1"/>
  <c r="Y1101" i="1"/>
  <c r="AM1100" i="1"/>
  <c r="AF1100" i="1"/>
  <c r="Y1100" i="1"/>
  <c r="AM1099" i="1"/>
  <c r="AF1099" i="1"/>
  <c r="Y1099" i="1"/>
  <c r="AM1098" i="1"/>
  <c r="AF1098" i="1"/>
  <c r="Y1098" i="1"/>
  <c r="AM1097" i="1"/>
  <c r="AF1097" i="1"/>
  <c r="Y1097" i="1"/>
  <c r="AM1096" i="1"/>
  <c r="AF1096" i="1"/>
  <c r="Y1096" i="1"/>
  <c r="AM1095" i="1"/>
  <c r="AF1095" i="1"/>
  <c r="Y1095" i="1"/>
  <c r="AM1094" i="1"/>
  <c r="AF1094" i="1"/>
  <c r="Y1094" i="1"/>
  <c r="AM1093" i="1"/>
  <c r="AF1093" i="1"/>
  <c r="Y1093" i="1"/>
  <c r="AM1092" i="1"/>
  <c r="AF1092" i="1"/>
  <c r="Y1092" i="1"/>
  <c r="AM1091" i="1"/>
  <c r="AF1091" i="1"/>
  <c r="Y1091" i="1"/>
  <c r="AM1090" i="1"/>
  <c r="AF1090" i="1"/>
  <c r="Y1090" i="1"/>
  <c r="AM1089" i="1"/>
  <c r="AF1089" i="1"/>
  <c r="Y1089" i="1"/>
  <c r="AM1088" i="1"/>
  <c r="AF1088" i="1"/>
  <c r="Y1088" i="1"/>
  <c r="AM1087" i="1"/>
  <c r="AF1087" i="1"/>
  <c r="Y1087" i="1"/>
  <c r="AM1086" i="1"/>
  <c r="AF1086" i="1"/>
  <c r="Y1086" i="1"/>
  <c r="AM1085" i="1"/>
  <c r="AF1085" i="1"/>
  <c r="Y1085" i="1"/>
  <c r="AM1084" i="1"/>
  <c r="AF1084" i="1"/>
  <c r="Y1084" i="1"/>
  <c r="AM1083" i="1"/>
  <c r="AF1083" i="1"/>
  <c r="Y1083" i="1"/>
  <c r="AM1082" i="1"/>
  <c r="AF1082" i="1"/>
  <c r="Y1082" i="1"/>
  <c r="AM1081" i="1"/>
  <c r="AF1081" i="1"/>
  <c r="Y1081" i="1"/>
  <c r="AM1080" i="1"/>
  <c r="AF1080" i="1"/>
  <c r="Y1080" i="1"/>
  <c r="AM1079" i="1"/>
  <c r="AF1079" i="1"/>
  <c r="Y1079" i="1"/>
  <c r="AM1078" i="1"/>
  <c r="AF1078" i="1"/>
  <c r="Y1078" i="1"/>
  <c r="AM1077" i="1"/>
  <c r="AF1077" i="1"/>
  <c r="Y1077" i="1"/>
  <c r="AM1076" i="1"/>
  <c r="AF1076" i="1"/>
  <c r="Y1076" i="1"/>
  <c r="AM1075" i="1"/>
  <c r="AF1075" i="1"/>
  <c r="Y1075" i="1"/>
  <c r="AM1074" i="1"/>
  <c r="AF1074" i="1"/>
  <c r="Y1074" i="1"/>
  <c r="AM1073" i="1"/>
  <c r="AF1073" i="1"/>
  <c r="Y1073" i="1"/>
  <c r="AM1072" i="1"/>
  <c r="AF1072" i="1"/>
  <c r="Y1072" i="1"/>
  <c r="AM1071" i="1"/>
  <c r="AF1071" i="1"/>
  <c r="Y1071" i="1"/>
  <c r="AM1070" i="1"/>
  <c r="AF1070" i="1"/>
  <c r="Y1070" i="1"/>
  <c r="AM1069" i="1"/>
  <c r="AF1069" i="1"/>
  <c r="Y1069" i="1"/>
  <c r="AM1068" i="1"/>
  <c r="AF1068" i="1"/>
  <c r="Y1068" i="1"/>
  <c r="AM1067" i="1"/>
  <c r="AF1067" i="1"/>
  <c r="Y1067" i="1"/>
  <c r="AM1066" i="1"/>
  <c r="AF1066" i="1"/>
  <c r="Y1066" i="1"/>
  <c r="AM1065" i="1"/>
  <c r="AF1065" i="1"/>
  <c r="Y1065" i="1"/>
  <c r="AM1064" i="1"/>
  <c r="AF1064" i="1"/>
  <c r="Y1064" i="1"/>
  <c r="AM1063" i="1"/>
  <c r="AF1063" i="1"/>
  <c r="Y1063" i="1"/>
  <c r="AM1062" i="1"/>
  <c r="AF1062" i="1"/>
  <c r="Y1062" i="1"/>
  <c r="AM1061" i="1"/>
  <c r="AF1061" i="1"/>
  <c r="Y1061" i="1"/>
  <c r="AM1060" i="1"/>
  <c r="AF1060" i="1"/>
  <c r="Y1060" i="1"/>
  <c r="AM1059" i="1"/>
  <c r="AF1059" i="1"/>
  <c r="Y1059" i="1"/>
  <c r="AM1058" i="1"/>
  <c r="AF1058" i="1"/>
  <c r="Y1058" i="1"/>
  <c r="AM1057" i="1"/>
  <c r="AF1057" i="1"/>
  <c r="Y1057" i="1"/>
  <c r="AM1056" i="1"/>
  <c r="AF1056" i="1"/>
  <c r="Y1056" i="1"/>
  <c r="AM1055" i="1"/>
  <c r="AF1055" i="1"/>
  <c r="Y1055" i="1"/>
  <c r="AM1054" i="1"/>
  <c r="AF1054" i="1"/>
  <c r="Y1054" i="1"/>
  <c r="AM1053" i="1"/>
  <c r="AF1053" i="1"/>
  <c r="Y1053" i="1"/>
  <c r="AM1052" i="1"/>
  <c r="AF1052" i="1"/>
  <c r="Y1052" i="1"/>
  <c r="AM1051" i="1"/>
  <c r="AF1051" i="1"/>
  <c r="Y1051" i="1"/>
  <c r="AM1050" i="1"/>
  <c r="AF1050" i="1"/>
  <c r="Y1050" i="1"/>
  <c r="AM1049" i="1"/>
  <c r="AF1049" i="1"/>
  <c r="Y1049" i="1"/>
  <c r="AM1048" i="1"/>
  <c r="AF1048" i="1"/>
  <c r="Y1048" i="1"/>
  <c r="AM1047" i="1"/>
  <c r="AF1047" i="1"/>
  <c r="Y1047" i="1"/>
  <c r="AM1046" i="1"/>
  <c r="AF1046" i="1"/>
  <c r="Y1046" i="1"/>
  <c r="AM1045" i="1"/>
  <c r="AF1045" i="1"/>
  <c r="Y1045" i="1"/>
  <c r="AM1044" i="1"/>
  <c r="AF1044" i="1"/>
  <c r="Y1044" i="1"/>
  <c r="AM1043" i="1"/>
  <c r="AF1043" i="1"/>
  <c r="Y1043" i="1"/>
  <c r="AM1042" i="1"/>
  <c r="AF1042" i="1"/>
  <c r="Y1042" i="1"/>
  <c r="AM1041" i="1"/>
  <c r="AF1041" i="1"/>
  <c r="Y1041" i="1"/>
  <c r="AM1040" i="1"/>
  <c r="AF1040" i="1"/>
  <c r="Y1040" i="1"/>
  <c r="AM1039" i="1"/>
  <c r="AF1039" i="1"/>
  <c r="Y1039" i="1"/>
  <c r="AM1038" i="1"/>
  <c r="AF1038" i="1"/>
  <c r="Y1038" i="1"/>
  <c r="AM1037" i="1"/>
  <c r="AF1037" i="1"/>
  <c r="Y1037" i="1"/>
  <c r="AM1036" i="1"/>
  <c r="AF1036" i="1"/>
  <c r="Y1036" i="1"/>
  <c r="AM1035" i="1"/>
  <c r="AF1035" i="1"/>
  <c r="Y1035" i="1"/>
  <c r="AM1034" i="1"/>
  <c r="AF1034" i="1"/>
  <c r="Y1034" i="1"/>
  <c r="AM1033" i="1"/>
  <c r="AF1033" i="1"/>
  <c r="Y1033" i="1"/>
  <c r="AM1032" i="1"/>
  <c r="AF1032" i="1"/>
  <c r="Y1032" i="1"/>
  <c r="AM1031" i="1"/>
  <c r="AF1031" i="1"/>
  <c r="Y1031" i="1"/>
  <c r="AM1030" i="1"/>
  <c r="AF1030" i="1"/>
  <c r="Y1030" i="1"/>
  <c r="AM1029" i="1"/>
  <c r="AF1029" i="1"/>
  <c r="Y1029" i="1"/>
  <c r="AM1028" i="1"/>
  <c r="AF1028" i="1"/>
  <c r="Y1028" i="1"/>
  <c r="AM1027" i="1"/>
  <c r="AF1027" i="1"/>
  <c r="Y1027" i="1"/>
  <c r="AM1026" i="1"/>
  <c r="AF1026" i="1"/>
  <c r="Y1026" i="1"/>
  <c r="AM1025" i="1"/>
  <c r="AF1025" i="1"/>
  <c r="Y1025" i="1"/>
  <c r="AM1024" i="1"/>
  <c r="AF1024" i="1"/>
  <c r="Y1024" i="1"/>
  <c r="AM1023" i="1"/>
  <c r="AF1023" i="1"/>
  <c r="Y1023" i="1"/>
  <c r="AM1022" i="1"/>
  <c r="AF1022" i="1"/>
  <c r="Y1022" i="1"/>
  <c r="AM1021" i="1"/>
  <c r="AF1021" i="1"/>
  <c r="Y1021" i="1"/>
  <c r="AM1020" i="1"/>
  <c r="AF1020" i="1"/>
  <c r="Y1020" i="1"/>
  <c r="AM1019" i="1"/>
  <c r="AF1019" i="1"/>
  <c r="Y1019" i="1"/>
  <c r="AM1018" i="1"/>
  <c r="AF1018" i="1"/>
  <c r="Y1018" i="1"/>
  <c r="AM1017" i="1"/>
  <c r="AF1017" i="1"/>
  <c r="Y1017" i="1"/>
  <c r="AM1016" i="1"/>
  <c r="AF1016" i="1"/>
  <c r="Y1016" i="1"/>
  <c r="AM1015" i="1"/>
  <c r="AF1015" i="1"/>
  <c r="Y1015" i="1"/>
  <c r="AM1014" i="1"/>
  <c r="AF1014" i="1"/>
  <c r="Y1014" i="1"/>
  <c r="AM1013" i="1"/>
  <c r="AF1013" i="1"/>
  <c r="Y1013" i="1"/>
  <c r="AM1012" i="1"/>
  <c r="AF1012" i="1"/>
  <c r="Y1012" i="1"/>
  <c r="AM1011" i="1"/>
  <c r="AF1011" i="1"/>
  <c r="Y1011" i="1"/>
  <c r="AM1010" i="1"/>
  <c r="AF1010" i="1"/>
  <c r="Y1010" i="1"/>
  <c r="AM1009" i="1"/>
  <c r="AF1009" i="1"/>
  <c r="Y1009" i="1"/>
  <c r="AM1008" i="1"/>
  <c r="AF1008" i="1"/>
  <c r="Y1008" i="1"/>
  <c r="AM1007" i="1"/>
  <c r="AF1007" i="1"/>
  <c r="Y1007" i="1"/>
  <c r="AM1006" i="1"/>
  <c r="AF1006" i="1"/>
  <c r="Y1006" i="1"/>
  <c r="AM1005" i="1"/>
  <c r="AF1005" i="1"/>
  <c r="Y1005" i="1"/>
  <c r="AM1004" i="1"/>
  <c r="AF1004" i="1"/>
  <c r="Y1004" i="1"/>
  <c r="AM1003" i="1"/>
  <c r="AF1003" i="1"/>
  <c r="Y1003" i="1"/>
  <c r="AM1002" i="1"/>
  <c r="AF1002" i="1"/>
  <c r="Y1002" i="1"/>
  <c r="AM1001" i="1"/>
  <c r="AF1001" i="1"/>
  <c r="Y1001" i="1"/>
  <c r="AM1000" i="1"/>
  <c r="AF1000" i="1"/>
  <c r="Y1000" i="1"/>
  <c r="AM999" i="1"/>
  <c r="AF999" i="1"/>
  <c r="Y999" i="1"/>
  <c r="AM998" i="1"/>
  <c r="AF998" i="1"/>
  <c r="Y998" i="1"/>
  <c r="AM997" i="1"/>
  <c r="AF997" i="1"/>
  <c r="Y997" i="1"/>
  <c r="AM996" i="1"/>
  <c r="AF996" i="1"/>
  <c r="Y996" i="1"/>
  <c r="AM995" i="1"/>
  <c r="AF995" i="1"/>
  <c r="Y995" i="1"/>
  <c r="AM994" i="1"/>
  <c r="AF994" i="1"/>
  <c r="Y994" i="1"/>
  <c r="AM993" i="1"/>
  <c r="AF993" i="1"/>
  <c r="Y993" i="1"/>
  <c r="AM992" i="1"/>
  <c r="AF992" i="1"/>
  <c r="Y992" i="1"/>
  <c r="AM991" i="1"/>
  <c r="AF991" i="1"/>
  <c r="Y991" i="1"/>
  <c r="AM990" i="1"/>
  <c r="AF990" i="1"/>
  <c r="Y990" i="1"/>
  <c r="AM989" i="1"/>
  <c r="AF989" i="1"/>
  <c r="Y989" i="1"/>
  <c r="AM988" i="1"/>
  <c r="AF988" i="1"/>
  <c r="Y988" i="1"/>
  <c r="AM987" i="1"/>
  <c r="AF987" i="1"/>
  <c r="Y987" i="1"/>
  <c r="AM986" i="1"/>
  <c r="AF986" i="1"/>
  <c r="Y986" i="1"/>
  <c r="AM985" i="1"/>
  <c r="AF985" i="1"/>
  <c r="Y985" i="1"/>
  <c r="AM984" i="1"/>
  <c r="AF984" i="1"/>
  <c r="Y984" i="1"/>
  <c r="AM983" i="1"/>
  <c r="AF983" i="1"/>
  <c r="Y983" i="1"/>
  <c r="AM982" i="1"/>
  <c r="AF982" i="1"/>
  <c r="Y982" i="1"/>
  <c r="AM981" i="1"/>
  <c r="AF981" i="1"/>
  <c r="Y981" i="1"/>
  <c r="AM980" i="1"/>
  <c r="AF980" i="1"/>
  <c r="Y980" i="1"/>
  <c r="AM979" i="1"/>
  <c r="AF979" i="1"/>
  <c r="Y979" i="1"/>
  <c r="AM978" i="1"/>
  <c r="AF978" i="1"/>
  <c r="Y978" i="1"/>
  <c r="AM977" i="1"/>
  <c r="AF977" i="1"/>
  <c r="Y977" i="1"/>
  <c r="AM976" i="1"/>
  <c r="AF976" i="1"/>
  <c r="Y976" i="1"/>
  <c r="AM975" i="1"/>
  <c r="AF975" i="1"/>
  <c r="Y975" i="1"/>
  <c r="AM974" i="1"/>
  <c r="AF974" i="1"/>
  <c r="Y974" i="1"/>
  <c r="AM973" i="1"/>
  <c r="AF973" i="1"/>
  <c r="Y973" i="1"/>
  <c r="AM972" i="1"/>
  <c r="AF972" i="1"/>
  <c r="Y972" i="1"/>
  <c r="AM971" i="1"/>
  <c r="AF971" i="1"/>
  <c r="Y971" i="1"/>
  <c r="AM970" i="1"/>
  <c r="AF970" i="1"/>
  <c r="Y970" i="1"/>
  <c r="AM969" i="1"/>
  <c r="AF969" i="1"/>
  <c r="Y969" i="1"/>
  <c r="AM968" i="1"/>
  <c r="AF968" i="1"/>
  <c r="Y968" i="1"/>
  <c r="AM967" i="1"/>
  <c r="AF967" i="1"/>
  <c r="Y967" i="1"/>
  <c r="AM966" i="1"/>
  <c r="AF966" i="1"/>
  <c r="Y966" i="1"/>
  <c r="AM965" i="1"/>
  <c r="AF965" i="1"/>
  <c r="Y965" i="1"/>
  <c r="AM964" i="1"/>
  <c r="AF964" i="1"/>
  <c r="Y964" i="1"/>
  <c r="AM963" i="1"/>
  <c r="AF963" i="1"/>
  <c r="Y963" i="1"/>
  <c r="AM962" i="1"/>
  <c r="AF962" i="1"/>
  <c r="Y962" i="1"/>
  <c r="AM961" i="1"/>
  <c r="AF961" i="1"/>
  <c r="Y961" i="1"/>
  <c r="AM960" i="1"/>
  <c r="AF960" i="1"/>
  <c r="Y960" i="1"/>
  <c r="AM959" i="1"/>
  <c r="AF959" i="1"/>
  <c r="Y959" i="1"/>
  <c r="AM958" i="1"/>
  <c r="AF958" i="1"/>
  <c r="Y958" i="1"/>
  <c r="AM957" i="1"/>
  <c r="AF957" i="1"/>
  <c r="Y957" i="1"/>
  <c r="AM956" i="1"/>
  <c r="AF956" i="1"/>
  <c r="Y956" i="1"/>
  <c r="AM955" i="1"/>
  <c r="AF955" i="1"/>
  <c r="Y955" i="1"/>
  <c r="AM954" i="1"/>
  <c r="AF954" i="1"/>
  <c r="Y954" i="1"/>
  <c r="AM953" i="1"/>
  <c r="AF953" i="1"/>
  <c r="Y953" i="1"/>
  <c r="AM952" i="1"/>
  <c r="AF952" i="1"/>
  <c r="Y952" i="1"/>
  <c r="AM951" i="1"/>
  <c r="AF951" i="1"/>
  <c r="Y951" i="1"/>
  <c r="AM950" i="1"/>
  <c r="AF950" i="1"/>
  <c r="Y950" i="1"/>
  <c r="AM949" i="1"/>
  <c r="AF949" i="1"/>
  <c r="Y949" i="1"/>
  <c r="AM948" i="1"/>
  <c r="AF948" i="1"/>
  <c r="Y948" i="1"/>
  <c r="AM947" i="1"/>
  <c r="AF947" i="1"/>
  <c r="Y947" i="1"/>
  <c r="AM946" i="1"/>
  <c r="AF946" i="1"/>
  <c r="Y946" i="1"/>
  <c r="AM945" i="1"/>
  <c r="AF945" i="1"/>
  <c r="Y945" i="1"/>
  <c r="AM944" i="1"/>
  <c r="AF944" i="1"/>
  <c r="Y944" i="1"/>
  <c r="AM943" i="1"/>
  <c r="AF943" i="1"/>
  <c r="Y943" i="1"/>
  <c r="AM942" i="1"/>
  <c r="AF942" i="1"/>
  <c r="Y942" i="1"/>
  <c r="AM941" i="1"/>
  <c r="AF941" i="1"/>
  <c r="Y941" i="1"/>
  <c r="AM940" i="1"/>
  <c r="AF940" i="1"/>
  <c r="Y940" i="1"/>
  <c r="AM939" i="1"/>
  <c r="AF939" i="1"/>
  <c r="Y939" i="1"/>
  <c r="AM938" i="1"/>
  <c r="AF938" i="1"/>
  <c r="Y938" i="1"/>
  <c r="AM937" i="1"/>
  <c r="AF937" i="1"/>
  <c r="Y937" i="1"/>
  <c r="AM936" i="1"/>
  <c r="AF936" i="1"/>
  <c r="Y936" i="1"/>
  <c r="AM935" i="1"/>
  <c r="AF935" i="1"/>
  <c r="Y935" i="1"/>
  <c r="AM934" i="1"/>
  <c r="AF934" i="1"/>
  <c r="Y934" i="1"/>
  <c r="AM933" i="1"/>
  <c r="AF933" i="1"/>
  <c r="Y933" i="1"/>
  <c r="AM932" i="1"/>
  <c r="AF932" i="1"/>
  <c r="Y932" i="1"/>
  <c r="AM931" i="1"/>
  <c r="AF931" i="1"/>
  <c r="Y931" i="1"/>
  <c r="AM930" i="1"/>
  <c r="AF930" i="1"/>
  <c r="Y930" i="1"/>
  <c r="AM929" i="1"/>
  <c r="AF929" i="1"/>
  <c r="Y929" i="1"/>
  <c r="AM928" i="1"/>
  <c r="AF928" i="1"/>
  <c r="Y928" i="1"/>
  <c r="AM927" i="1"/>
  <c r="AF927" i="1"/>
  <c r="Y927" i="1"/>
  <c r="AM926" i="1"/>
  <c r="AF926" i="1"/>
  <c r="Y926" i="1"/>
  <c r="AM925" i="1"/>
  <c r="AF925" i="1"/>
  <c r="Y925" i="1"/>
  <c r="AM924" i="1"/>
  <c r="AF924" i="1"/>
  <c r="Y924" i="1"/>
  <c r="AM923" i="1"/>
  <c r="AF923" i="1"/>
  <c r="Y923" i="1"/>
  <c r="AM922" i="1"/>
  <c r="AF922" i="1"/>
  <c r="Y922" i="1"/>
  <c r="AM921" i="1"/>
  <c r="AF921" i="1"/>
  <c r="Y921" i="1"/>
  <c r="AM920" i="1"/>
  <c r="AF920" i="1"/>
  <c r="Y920" i="1"/>
  <c r="AM919" i="1"/>
  <c r="AF919" i="1"/>
  <c r="Y919" i="1"/>
  <c r="AM918" i="1"/>
  <c r="AF918" i="1"/>
  <c r="Y918" i="1"/>
  <c r="AM917" i="1"/>
  <c r="AF917" i="1"/>
  <c r="Y917" i="1"/>
  <c r="AM916" i="1"/>
  <c r="AF916" i="1"/>
  <c r="Y916" i="1"/>
  <c r="AM915" i="1"/>
  <c r="AF915" i="1"/>
  <c r="Y915" i="1"/>
  <c r="AM914" i="1"/>
  <c r="AF914" i="1"/>
  <c r="Y914" i="1"/>
  <c r="AM913" i="1"/>
  <c r="AF913" i="1"/>
  <c r="Y913" i="1"/>
  <c r="AM912" i="1"/>
  <c r="AF912" i="1"/>
  <c r="Y912" i="1"/>
  <c r="AM911" i="1"/>
  <c r="AF911" i="1"/>
  <c r="Y911" i="1"/>
  <c r="AM910" i="1"/>
  <c r="AF910" i="1"/>
  <c r="Y910" i="1"/>
  <c r="AM909" i="1"/>
  <c r="AF909" i="1"/>
  <c r="Y909" i="1"/>
  <c r="AM908" i="1"/>
  <c r="AF908" i="1"/>
  <c r="Y908" i="1"/>
  <c r="AM907" i="1"/>
  <c r="AF907" i="1"/>
  <c r="Y907" i="1"/>
  <c r="AM906" i="1"/>
  <c r="AF906" i="1"/>
  <c r="Y906" i="1"/>
  <c r="AM905" i="1"/>
  <c r="AF905" i="1"/>
  <c r="Y905" i="1"/>
  <c r="AM904" i="1"/>
  <c r="AF904" i="1"/>
  <c r="Y904" i="1"/>
  <c r="AM903" i="1"/>
  <c r="AF903" i="1"/>
  <c r="Y903" i="1"/>
  <c r="AM902" i="1"/>
  <c r="AF902" i="1"/>
  <c r="Y902" i="1"/>
  <c r="AM901" i="1"/>
  <c r="AF901" i="1"/>
  <c r="Y901" i="1"/>
  <c r="AM900" i="1"/>
  <c r="AF900" i="1"/>
  <c r="Y900" i="1"/>
  <c r="AM899" i="1"/>
  <c r="AF899" i="1"/>
  <c r="Y899" i="1"/>
  <c r="AM898" i="1"/>
  <c r="AF898" i="1"/>
  <c r="Y898" i="1"/>
  <c r="AM897" i="1"/>
  <c r="AF897" i="1"/>
  <c r="Y897" i="1"/>
  <c r="AM896" i="1"/>
  <c r="AF896" i="1"/>
  <c r="Y896" i="1"/>
  <c r="AM895" i="1"/>
  <c r="AF895" i="1"/>
  <c r="Y895" i="1"/>
  <c r="AM894" i="1"/>
  <c r="AF894" i="1"/>
  <c r="Y894" i="1"/>
  <c r="AM893" i="1"/>
  <c r="AF893" i="1"/>
  <c r="Y893" i="1"/>
  <c r="AM892" i="1"/>
  <c r="AF892" i="1"/>
  <c r="Y892" i="1"/>
  <c r="AM891" i="1"/>
  <c r="AF891" i="1"/>
  <c r="Y891" i="1"/>
  <c r="AM890" i="1"/>
  <c r="AF890" i="1"/>
  <c r="Y890" i="1"/>
  <c r="AM889" i="1"/>
  <c r="AF889" i="1"/>
  <c r="Y889" i="1"/>
  <c r="AM888" i="1"/>
  <c r="AF888" i="1"/>
  <c r="Y888" i="1"/>
  <c r="AM887" i="1"/>
  <c r="AF887" i="1"/>
  <c r="Y887" i="1"/>
  <c r="AM886" i="1"/>
  <c r="AF886" i="1"/>
  <c r="Y886" i="1"/>
  <c r="AM885" i="1"/>
  <c r="AF885" i="1"/>
  <c r="Y885" i="1"/>
  <c r="AM884" i="1"/>
  <c r="AF884" i="1"/>
  <c r="Y884" i="1"/>
  <c r="AM883" i="1"/>
  <c r="AF883" i="1"/>
  <c r="Y883" i="1"/>
  <c r="AM882" i="1"/>
  <c r="AF882" i="1"/>
  <c r="Y882" i="1"/>
  <c r="AM881" i="1"/>
  <c r="AF881" i="1"/>
  <c r="Y881" i="1"/>
  <c r="AM880" i="1"/>
  <c r="AF880" i="1"/>
  <c r="Y880" i="1"/>
  <c r="AM879" i="1"/>
  <c r="AF879" i="1"/>
  <c r="Y879" i="1"/>
  <c r="AM878" i="1"/>
  <c r="AF878" i="1"/>
  <c r="Y878" i="1"/>
  <c r="AM877" i="1"/>
  <c r="AF877" i="1"/>
  <c r="Y877" i="1"/>
  <c r="AM876" i="1"/>
  <c r="AF876" i="1"/>
  <c r="Y876" i="1"/>
  <c r="AM875" i="1"/>
  <c r="AF875" i="1"/>
  <c r="Y875" i="1"/>
  <c r="AM874" i="1"/>
  <c r="AF874" i="1"/>
  <c r="Y874" i="1"/>
  <c r="AM873" i="1"/>
  <c r="AF873" i="1"/>
  <c r="Y873" i="1"/>
  <c r="AM872" i="1"/>
  <c r="AF872" i="1"/>
  <c r="Y872" i="1"/>
  <c r="AM871" i="1"/>
  <c r="AF871" i="1"/>
  <c r="Y871" i="1"/>
  <c r="AM870" i="1"/>
  <c r="AF870" i="1"/>
  <c r="Y870" i="1"/>
  <c r="AM869" i="1"/>
  <c r="AF869" i="1"/>
  <c r="Y869" i="1"/>
  <c r="AM868" i="1"/>
  <c r="AF868" i="1"/>
  <c r="Y868" i="1"/>
  <c r="AM867" i="1"/>
  <c r="AF867" i="1"/>
  <c r="Y867" i="1"/>
  <c r="AM866" i="1"/>
  <c r="AF866" i="1"/>
  <c r="Y866" i="1"/>
  <c r="AM865" i="1"/>
  <c r="AF865" i="1"/>
  <c r="Y865" i="1"/>
  <c r="AM864" i="1"/>
  <c r="AF864" i="1"/>
  <c r="Y864" i="1"/>
  <c r="AM863" i="1"/>
  <c r="AF863" i="1"/>
  <c r="Y863" i="1"/>
  <c r="AM862" i="1"/>
  <c r="AF862" i="1"/>
  <c r="Y862" i="1"/>
  <c r="AM861" i="1"/>
  <c r="AF861" i="1"/>
  <c r="Y861" i="1"/>
  <c r="AM860" i="1"/>
  <c r="AF860" i="1"/>
  <c r="Y860" i="1"/>
  <c r="AM859" i="1"/>
  <c r="AF859" i="1"/>
  <c r="Y859" i="1"/>
  <c r="AM858" i="1"/>
  <c r="AF858" i="1"/>
  <c r="Y858" i="1"/>
  <c r="AM857" i="1"/>
  <c r="AF857" i="1"/>
  <c r="Y857" i="1"/>
  <c r="AM856" i="1"/>
  <c r="AF856" i="1"/>
  <c r="Y856" i="1"/>
  <c r="AM855" i="1"/>
  <c r="AF855" i="1"/>
  <c r="Y855" i="1"/>
  <c r="AM854" i="1"/>
  <c r="AF854" i="1"/>
  <c r="Y854" i="1"/>
  <c r="AM853" i="1"/>
  <c r="AF853" i="1"/>
  <c r="Y853" i="1"/>
  <c r="AM852" i="1"/>
  <c r="AF852" i="1"/>
  <c r="Y852" i="1"/>
  <c r="AM851" i="1"/>
  <c r="AF851" i="1"/>
  <c r="Y851" i="1"/>
  <c r="AM850" i="1"/>
  <c r="AF850" i="1"/>
  <c r="Y850" i="1"/>
  <c r="AM849" i="1"/>
  <c r="AF849" i="1"/>
  <c r="Y849" i="1"/>
  <c r="AM848" i="1"/>
  <c r="AF848" i="1"/>
  <c r="Y848" i="1"/>
  <c r="AM847" i="1"/>
  <c r="AF847" i="1"/>
  <c r="Y847" i="1"/>
  <c r="AM846" i="1"/>
  <c r="AF846" i="1"/>
  <c r="Y846" i="1"/>
  <c r="AM845" i="1"/>
  <c r="AF845" i="1"/>
  <c r="Y845" i="1"/>
  <c r="AM844" i="1"/>
  <c r="AF844" i="1"/>
  <c r="Y844" i="1"/>
  <c r="AM843" i="1"/>
  <c r="AF843" i="1"/>
  <c r="Y843" i="1"/>
  <c r="AM842" i="1"/>
  <c r="AF842" i="1"/>
  <c r="Y842" i="1"/>
  <c r="AM841" i="1"/>
  <c r="AF841" i="1"/>
  <c r="Y841" i="1"/>
  <c r="AM840" i="1"/>
  <c r="AF840" i="1"/>
  <c r="Y840" i="1"/>
  <c r="AM839" i="1"/>
  <c r="AF839" i="1"/>
  <c r="Y839" i="1"/>
  <c r="AM838" i="1"/>
  <c r="AF838" i="1"/>
  <c r="Y838" i="1"/>
  <c r="AM837" i="1"/>
  <c r="AF837" i="1"/>
  <c r="Y837" i="1"/>
  <c r="AM836" i="1"/>
  <c r="AF836" i="1"/>
  <c r="Y836" i="1"/>
  <c r="AM835" i="1"/>
  <c r="AF835" i="1"/>
  <c r="Y835" i="1"/>
  <c r="AM834" i="1"/>
  <c r="AF834" i="1"/>
  <c r="Y834" i="1"/>
  <c r="AM833" i="1"/>
  <c r="AF833" i="1"/>
  <c r="Y833" i="1"/>
  <c r="AM832" i="1"/>
  <c r="AF832" i="1"/>
  <c r="Y832" i="1"/>
  <c r="AM831" i="1"/>
  <c r="AF831" i="1"/>
  <c r="Y831" i="1"/>
  <c r="AM830" i="1"/>
  <c r="AF830" i="1"/>
  <c r="Y830" i="1"/>
  <c r="AM829" i="1"/>
  <c r="AF829" i="1"/>
  <c r="Y829" i="1"/>
  <c r="AM828" i="1"/>
  <c r="AF828" i="1"/>
  <c r="Y828" i="1"/>
  <c r="AM827" i="1"/>
  <c r="AF827" i="1"/>
  <c r="Y827" i="1"/>
  <c r="AM826" i="1"/>
  <c r="AF826" i="1"/>
  <c r="Y826" i="1"/>
  <c r="AM825" i="1"/>
  <c r="AF825" i="1"/>
  <c r="Y825" i="1"/>
  <c r="AM824" i="1"/>
  <c r="AF824" i="1"/>
  <c r="Y824" i="1"/>
  <c r="AM823" i="1"/>
  <c r="AF823" i="1"/>
  <c r="Y823" i="1"/>
  <c r="AM822" i="1"/>
  <c r="AF822" i="1"/>
  <c r="Y822" i="1"/>
  <c r="AM821" i="1"/>
  <c r="AF821" i="1"/>
  <c r="Y821" i="1"/>
  <c r="AM820" i="1"/>
  <c r="AF820" i="1"/>
  <c r="Y820" i="1"/>
  <c r="AM819" i="1"/>
  <c r="AF819" i="1"/>
  <c r="Y819" i="1"/>
  <c r="AM818" i="1"/>
  <c r="AF818" i="1"/>
  <c r="Y818" i="1"/>
  <c r="AM817" i="1"/>
  <c r="AF817" i="1"/>
  <c r="Y817" i="1"/>
  <c r="AM816" i="1"/>
  <c r="AF816" i="1"/>
  <c r="Y816" i="1"/>
  <c r="AM815" i="1"/>
  <c r="AF815" i="1"/>
  <c r="Y815" i="1"/>
  <c r="AM814" i="1"/>
  <c r="AF814" i="1"/>
  <c r="Y814" i="1"/>
  <c r="AM813" i="1"/>
  <c r="AF813" i="1"/>
  <c r="Y813" i="1"/>
  <c r="AM812" i="1"/>
  <c r="AF812" i="1"/>
  <c r="Y812" i="1"/>
  <c r="AM811" i="1"/>
  <c r="AF811" i="1"/>
  <c r="Y811" i="1"/>
  <c r="AM810" i="1"/>
  <c r="AF810" i="1"/>
  <c r="Y810" i="1"/>
  <c r="AM809" i="1"/>
  <c r="AF809" i="1"/>
  <c r="Y809" i="1"/>
  <c r="AM808" i="1"/>
  <c r="AF808" i="1"/>
  <c r="Y808" i="1"/>
  <c r="AM807" i="1"/>
  <c r="AF807" i="1"/>
  <c r="Y807" i="1"/>
  <c r="AM806" i="1"/>
  <c r="AF806" i="1"/>
  <c r="Y806" i="1"/>
  <c r="AM805" i="1"/>
  <c r="AF805" i="1"/>
  <c r="Y805" i="1"/>
  <c r="AM804" i="1"/>
  <c r="AF804" i="1"/>
  <c r="Y804" i="1"/>
  <c r="AM803" i="1"/>
  <c r="AF803" i="1"/>
  <c r="Y803" i="1"/>
  <c r="AM802" i="1"/>
  <c r="AF802" i="1"/>
  <c r="Y802" i="1"/>
  <c r="AM801" i="1"/>
  <c r="AF801" i="1"/>
  <c r="Y801" i="1"/>
  <c r="AM800" i="1"/>
  <c r="AF800" i="1"/>
  <c r="Y800" i="1"/>
  <c r="AM799" i="1"/>
  <c r="AF799" i="1"/>
  <c r="Y799" i="1"/>
  <c r="AM798" i="1"/>
  <c r="AF798" i="1"/>
  <c r="Y798" i="1"/>
  <c r="AM797" i="1"/>
  <c r="AF797" i="1"/>
  <c r="Y797" i="1"/>
  <c r="AM796" i="1"/>
  <c r="AF796" i="1"/>
  <c r="Y796" i="1"/>
  <c r="AM795" i="1"/>
  <c r="AF795" i="1"/>
  <c r="Y795" i="1"/>
  <c r="AM794" i="1"/>
  <c r="AF794" i="1"/>
  <c r="Y794" i="1"/>
  <c r="AM793" i="1"/>
  <c r="AF793" i="1"/>
  <c r="Y793" i="1"/>
  <c r="AM792" i="1"/>
  <c r="AF792" i="1"/>
  <c r="Y792" i="1"/>
  <c r="AM791" i="1"/>
  <c r="AF791" i="1"/>
  <c r="Y791" i="1"/>
  <c r="AM790" i="1"/>
  <c r="AF790" i="1"/>
  <c r="Y790" i="1"/>
  <c r="AM789" i="1"/>
  <c r="AF789" i="1"/>
  <c r="Y789" i="1"/>
  <c r="AM788" i="1"/>
  <c r="AF788" i="1"/>
  <c r="Y788" i="1"/>
  <c r="AM787" i="1"/>
  <c r="AF787" i="1"/>
  <c r="Y787" i="1"/>
  <c r="AM786" i="1"/>
  <c r="AF786" i="1"/>
  <c r="Y786" i="1"/>
  <c r="AM785" i="1"/>
  <c r="AF785" i="1"/>
  <c r="Y785" i="1"/>
  <c r="AM784" i="1"/>
  <c r="AF784" i="1"/>
  <c r="Y784" i="1"/>
  <c r="AM783" i="1"/>
  <c r="AF783" i="1"/>
  <c r="Y783" i="1"/>
  <c r="AM782" i="1"/>
  <c r="AF782" i="1"/>
  <c r="Y782" i="1"/>
  <c r="AM781" i="1"/>
  <c r="AF781" i="1"/>
  <c r="Y781" i="1"/>
  <c r="AM780" i="1"/>
  <c r="AF780" i="1"/>
  <c r="Y780" i="1"/>
  <c r="AM779" i="1"/>
  <c r="AF779" i="1"/>
  <c r="Y779" i="1"/>
  <c r="AM778" i="1"/>
  <c r="AF778" i="1"/>
  <c r="Y778" i="1"/>
  <c r="AM777" i="1"/>
  <c r="AF777" i="1"/>
  <c r="Y777" i="1"/>
  <c r="AM776" i="1"/>
  <c r="AF776" i="1"/>
  <c r="Y776" i="1"/>
  <c r="AM775" i="1"/>
  <c r="AF775" i="1"/>
  <c r="Y775" i="1"/>
  <c r="AM774" i="1"/>
  <c r="AF774" i="1"/>
  <c r="Y774" i="1"/>
  <c r="AM773" i="1"/>
  <c r="AF773" i="1"/>
  <c r="Y773" i="1"/>
  <c r="AM772" i="1"/>
  <c r="AF772" i="1"/>
  <c r="Y772" i="1"/>
  <c r="AM771" i="1"/>
  <c r="AF771" i="1"/>
  <c r="Y771" i="1"/>
  <c r="AM770" i="1"/>
  <c r="AF770" i="1"/>
  <c r="Y770" i="1"/>
  <c r="AM769" i="1"/>
  <c r="AF769" i="1"/>
  <c r="Y769" i="1"/>
  <c r="AM768" i="1"/>
  <c r="AF768" i="1"/>
  <c r="Y768" i="1"/>
  <c r="AM767" i="1"/>
  <c r="AF767" i="1"/>
  <c r="Y767" i="1"/>
  <c r="AM766" i="1"/>
  <c r="AF766" i="1"/>
  <c r="Y766" i="1"/>
  <c r="AM765" i="1"/>
  <c r="AF765" i="1"/>
  <c r="Y765" i="1"/>
  <c r="AM764" i="1"/>
  <c r="AF764" i="1"/>
  <c r="Y764" i="1"/>
  <c r="AM763" i="1"/>
  <c r="AF763" i="1"/>
  <c r="Y763" i="1"/>
  <c r="AM762" i="1"/>
  <c r="AF762" i="1"/>
  <c r="Y762" i="1"/>
  <c r="AM761" i="1"/>
  <c r="AF761" i="1"/>
  <c r="Y761" i="1"/>
  <c r="AM760" i="1"/>
  <c r="AF760" i="1"/>
  <c r="Y760" i="1"/>
  <c r="AM759" i="1"/>
  <c r="AF759" i="1"/>
  <c r="Y759" i="1"/>
  <c r="AM758" i="1"/>
  <c r="AF758" i="1"/>
  <c r="Y758" i="1"/>
  <c r="AM757" i="1"/>
  <c r="AF757" i="1"/>
  <c r="Y757" i="1"/>
  <c r="AM756" i="1"/>
  <c r="AF756" i="1"/>
  <c r="Y756" i="1"/>
  <c r="AM755" i="1"/>
  <c r="AF755" i="1"/>
  <c r="Y755" i="1"/>
  <c r="AM754" i="1"/>
  <c r="AF754" i="1"/>
  <c r="Y754" i="1"/>
  <c r="AM753" i="1"/>
  <c r="AF753" i="1"/>
  <c r="Y753" i="1"/>
  <c r="AM752" i="1"/>
  <c r="AF752" i="1"/>
  <c r="Y752" i="1"/>
  <c r="AM751" i="1"/>
  <c r="AF751" i="1"/>
  <c r="Y751" i="1"/>
  <c r="AM750" i="1"/>
  <c r="AF750" i="1"/>
  <c r="Y750" i="1"/>
  <c r="AM749" i="1"/>
  <c r="AF749" i="1"/>
  <c r="Y749" i="1"/>
  <c r="AM748" i="1"/>
  <c r="AF748" i="1"/>
  <c r="Y748" i="1"/>
  <c r="AM747" i="1"/>
  <c r="AF747" i="1"/>
  <c r="Y747" i="1"/>
  <c r="AM746" i="1"/>
  <c r="AF746" i="1"/>
  <c r="Y746" i="1"/>
  <c r="AM745" i="1"/>
  <c r="AF745" i="1"/>
  <c r="Y745" i="1"/>
  <c r="AM744" i="1"/>
  <c r="AF744" i="1"/>
  <c r="Y744" i="1"/>
  <c r="AM743" i="1"/>
  <c r="AF743" i="1"/>
  <c r="Y743" i="1"/>
  <c r="AM742" i="1"/>
  <c r="AF742" i="1"/>
  <c r="Y742" i="1"/>
  <c r="AM741" i="1"/>
  <c r="AF741" i="1"/>
  <c r="Y741" i="1"/>
  <c r="AM740" i="1"/>
  <c r="AF740" i="1"/>
  <c r="Y740" i="1"/>
  <c r="AM739" i="1"/>
  <c r="AF739" i="1"/>
  <c r="Y739" i="1"/>
  <c r="AM738" i="1"/>
  <c r="AF738" i="1"/>
  <c r="Y738" i="1"/>
  <c r="AM737" i="1"/>
  <c r="AF737" i="1"/>
  <c r="Y737" i="1"/>
  <c r="AM736" i="1"/>
  <c r="AF736" i="1"/>
  <c r="Y736" i="1"/>
  <c r="AM735" i="1"/>
  <c r="AF735" i="1"/>
  <c r="Y735" i="1"/>
  <c r="AM734" i="1"/>
  <c r="AF734" i="1"/>
  <c r="Y734" i="1"/>
  <c r="AM733" i="1"/>
  <c r="AF733" i="1"/>
  <c r="Y733" i="1"/>
  <c r="AM732" i="1"/>
  <c r="AF732" i="1"/>
  <c r="Y732" i="1"/>
  <c r="AM731" i="1"/>
  <c r="AF731" i="1"/>
  <c r="Y731" i="1"/>
  <c r="AM730" i="1"/>
  <c r="AF730" i="1"/>
  <c r="Y730" i="1"/>
  <c r="AM729" i="1"/>
  <c r="AF729" i="1"/>
  <c r="Y729" i="1"/>
  <c r="AM728" i="1"/>
  <c r="AF728" i="1"/>
  <c r="Y728" i="1"/>
  <c r="AM727" i="1"/>
  <c r="AF727" i="1"/>
  <c r="Y727" i="1"/>
  <c r="AM726" i="1"/>
  <c r="AF726" i="1"/>
  <c r="Y726" i="1"/>
  <c r="AM725" i="1"/>
  <c r="AF725" i="1"/>
  <c r="Y725" i="1"/>
  <c r="AM724" i="1"/>
  <c r="AF724" i="1"/>
  <c r="Y724" i="1"/>
  <c r="AM723" i="1"/>
  <c r="AF723" i="1"/>
  <c r="Y723" i="1"/>
  <c r="AM722" i="1"/>
  <c r="AF722" i="1"/>
  <c r="Y722" i="1"/>
  <c r="AM721" i="1"/>
  <c r="AF721" i="1"/>
  <c r="Y721" i="1"/>
  <c r="AM720" i="1"/>
  <c r="AF720" i="1"/>
  <c r="Y720" i="1"/>
  <c r="AM719" i="1"/>
  <c r="AF719" i="1"/>
  <c r="Y719" i="1"/>
  <c r="AM718" i="1"/>
  <c r="AF718" i="1"/>
  <c r="Y718" i="1"/>
  <c r="AM717" i="1"/>
  <c r="AF717" i="1"/>
  <c r="Y717" i="1"/>
  <c r="AM716" i="1"/>
  <c r="AF716" i="1"/>
  <c r="Y716" i="1"/>
  <c r="AM715" i="1"/>
  <c r="AF715" i="1"/>
  <c r="Y715" i="1"/>
  <c r="AM714" i="1"/>
  <c r="AF714" i="1"/>
  <c r="Y714" i="1"/>
  <c r="AM713" i="1"/>
  <c r="AF713" i="1"/>
  <c r="Y713" i="1"/>
  <c r="AM712" i="1"/>
  <c r="AF712" i="1"/>
  <c r="Y712" i="1"/>
  <c r="AM711" i="1"/>
  <c r="AF711" i="1"/>
  <c r="Y711" i="1"/>
  <c r="AM710" i="1"/>
  <c r="AF710" i="1"/>
  <c r="Y710" i="1"/>
  <c r="AM709" i="1"/>
  <c r="AF709" i="1"/>
  <c r="Y709" i="1"/>
  <c r="AM708" i="1"/>
  <c r="AF708" i="1"/>
  <c r="Y708" i="1"/>
  <c r="AM707" i="1"/>
  <c r="AF707" i="1"/>
  <c r="Y707" i="1"/>
  <c r="AM706" i="1"/>
  <c r="AF706" i="1"/>
  <c r="Y706" i="1"/>
  <c r="AM705" i="1"/>
  <c r="AF705" i="1"/>
  <c r="Y705" i="1"/>
  <c r="AM704" i="1"/>
  <c r="AF704" i="1"/>
  <c r="Y704" i="1"/>
  <c r="AM703" i="1"/>
  <c r="AF703" i="1"/>
  <c r="Y703" i="1"/>
  <c r="AM702" i="1"/>
  <c r="AF702" i="1"/>
  <c r="Y702" i="1"/>
  <c r="AM701" i="1"/>
  <c r="AF701" i="1"/>
  <c r="Y701" i="1"/>
  <c r="AM700" i="1"/>
  <c r="AF700" i="1"/>
  <c r="Y700" i="1"/>
  <c r="BO2" i="4"/>
  <c r="BH2" i="4"/>
  <c r="BA2" i="4"/>
  <c r="AT2" i="4"/>
  <c r="AM2" i="4"/>
  <c r="AF2" i="4"/>
  <c r="Y2" i="4"/>
  <c r="R2" i="4"/>
  <c r="K2" i="4"/>
  <c r="D2" i="4"/>
  <c r="CJ1397" i="1"/>
  <c r="CJ1396" i="1"/>
  <c r="CJ1395" i="1"/>
  <c r="CJ1394" i="1"/>
  <c r="CJ1393" i="1"/>
  <c r="CJ1392" i="1"/>
  <c r="CJ1391" i="1"/>
  <c r="CJ1390" i="1"/>
  <c r="CJ1389" i="1"/>
  <c r="CJ1388" i="1"/>
  <c r="CJ1387" i="1"/>
  <c r="CJ1386" i="1"/>
  <c r="CJ1385" i="1"/>
  <c r="CJ1384" i="1"/>
  <c r="CJ1383" i="1"/>
  <c r="CJ1382" i="1"/>
  <c r="CJ1381" i="1"/>
  <c r="CJ1380" i="1"/>
  <c r="CJ1379" i="1"/>
  <c r="CJ1378" i="1"/>
  <c r="CJ1377" i="1"/>
  <c r="CJ1376" i="1"/>
  <c r="CJ1375" i="1"/>
  <c r="CJ1374" i="1"/>
  <c r="CJ1373" i="1"/>
  <c r="CJ1372" i="1"/>
  <c r="CJ1371" i="1"/>
  <c r="CJ1370" i="1"/>
  <c r="CJ1369" i="1"/>
  <c r="CJ1368" i="1"/>
  <c r="CJ1367" i="1"/>
  <c r="CJ1366" i="1"/>
  <c r="CJ1365" i="1"/>
  <c r="CJ1364" i="1"/>
  <c r="CJ1363" i="1"/>
  <c r="CJ1362" i="1"/>
  <c r="CJ1361" i="1"/>
  <c r="CJ1360" i="1"/>
  <c r="CJ1359" i="1"/>
  <c r="CJ1358" i="1"/>
  <c r="CJ1357" i="1"/>
  <c r="CJ1356" i="1"/>
  <c r="CJ1355" i="1"/>
  <c r="CJ1354" i="1"/>
  <c r="CJ1353" i="1"/>
  <c r="CJ1352" i="1"/>
  <c r="CJ1351" i="1"/>
  <c r="CJ1350" i="1"/>
  <c r="CJ1349" i="1"/>
  <c r="CJ1348" i="1"/>
  <c r="CJ1347" i="1"/>
  <c r="CJ1346" i="1"/>
  <c r="CJ1345" i="1"/>
  <c r="CJ1344" i="1"/>
  <c r="CJ1343" i="1"/>
  <c r="CJ1342" i="1"/>
  <c r="CJ1341" i="1"/>
  <c r="CJ1340" i="1"/>
  <c r="CJ1339" i="1"/>
  <c r="CJ1338" i="1"/>
  <c r="CJ1337" i="1"/>
  <c r="CJ1336" i="1"/>
  <c r="CJ1335" i="1"/>
  <c r="CJ1334" i="1"/>
  <c r="CJ1333" i="1"/>
  <c r="CJ1332" i="1"/>
  <c r="CJ1331" i="1"/>
  <c r="CJ1330" i="1"/>
  <c r="CJ1329" i="1"/>
  <c r="CJ1328" i="1"/>
  <c r="CJ1327" i="1"/>
  <c r="CJ1326" i="1"/>
  <c r="CJ1325" i="1"/>
  <c r="CJ1324" i="1"/>
  <c r="CJ1323" i="1"/>
  <c r="CJ1322" i="1"/>
  <c r="CJ1321" i="1"/>
  <c r="CJ1320" i="1"/>
  <c r="CJ1319" i="1"/>
  <c r="CJ1318" i="1"/>
  <c r="CJ1317" i="1"/>
  <c r="CJ1316" i="1"/>
  <c r="CJ1315" i="1"/>
  <c r="CJ1314" i="1"/>
  <c r="CJ1313" i="1"/>
  <c r="CJ1312" i="1"/>
  <c r="CJ1311" i="1"/>
  <c r="CJ1310" i="1"/>
  <c r="CJ1309" i="1"/>
  <c r="CJ1308" i="1"/>
  <c r="CJ1307" i="1"/>
  <c r="CJ1306" i="1"/>
  <c r="CJ1305" i="1"/>
  <c r="CJ1304" i="1"/>
  <c r="CJ1303" i="1"/>
  <c r="CJ1302" i="1"/>
  <c r="CJ1301" i="1"/>
  <c r="CJ1300" i="1"/>
  <c r="CJ1299" i="1"/>
  <c r="CJ1298" i="1"/>
  <c r="CJ1297" i="1"/>
  <c r="CJ1296" i="1"/>
  <c r="CJ1295" i="1"/>
  <c r="CJ1294" i="1"/>
  <c r="CJ1293" i="1"/>
  <c r="CJ1292" i="1"/>
  <c r="CJ1291" i="1"/>
  <c r="CJ1290" i="1"/>
  <c r="CJ1289" i="1"/>
  <c r="CJ1288" i="1"/>
  <c r="CJ1287" i="1"/>
  <c r="CJ1286" i="1"/>
  <c r="CJ1285" i="1"/>
  <c r="CJ1284" i="1"/>
  <c r="CJ1283" i="1"/>
  <c r="CJ1282" i="1"/>
  <c r="CJ1281" i="1"/>
  <c r="CJ1280" i="1"/>
  <c r="CJ1279" i="1"/>
  <c r="CJ1278" i="1"/>
  <c r="CJ1277" i="1"/>
  <c r="CJ1276" i="1"/>
  <c r="CJ1275" i="1"/>
  <c r="CJ1274" i="1"/>
  <c r="CJ1273" i="1"/>
  <c r="CJ1272" i="1"/>
  <c r="CJ1271" i="1"/>
  <c r="CJ1270" i="1"/>
  <c r="CJ1269" i="1"/>
  <c r="CJ1268" i="1"/>
  <c r="CJ1267" i="1"/>
  <c r="CJ1266" i="1"/>
  <c r="CJ1265" i="1"/>
  <c r="CJ1264" i="1"/>
  <c r="CJ1263" i="1"/>
  <c r="CJ1262" i="1"/>
  <c r="CJ1261" i="1"/>
  <c r="CJ1260" i="1"/>
  <c r="CJ1259" i="1"/>
  <c r="CJ1258" i="1"/>
  <c r="CJ1257" i="1"/>
  <c r="CJ1256" i="1"/>
  <c r="CJ1255" i="1"/>
  <c r="CJ1254" i="1"/>
  <c r="CJ1253" i="1"/>
  <c r="CJ1252" i="1"/>
  <c r="CJ1251" i="1"/>
  <c r="CJ1250" i="1"/>
  <c r="CJ1249" i="1"/>
  <c r="CJ1248" i="1"/>
  <c r="CJ1247" i="1"/>
  <c r="CJ1246" i="1"/>
  <c r="CJ1245" i="1"/>
  <c r="CJ1244" i="1"/>
  <c r="CJ1243" i="1"/>
  <c r="CJ1242" i="1"/>
  <c r="CJ1241" i="1"/>
  <c r="CJ1240" i="1"/>
  <c r="CJ1239" i="1"/>
  <c r="CJ1238" i="1"/>
  <c r="CJ1237" i="1"/>
  <c r="CJ1236" i="1"/>
  <c r="CJ1235" i="1"/>
  <c r="CJ1234" i="1"/>
  <c r="CJ1233" i="1"/>
  <c r="CJ1232" i="1"/>
  <c r="CJ1231" i="1"/>
  <c r="CJ1230" i="1"/>
  <c r="CJ1229" i="1"/>
  <c r="CJ1228" i="1"/>
  <c r="CJ1227" i="1"/>
  <c r="CJ1226" i="1"/>
  <c r="CJ1225" i="1"/>
  <c r="CJ1224" i="1"/>
  <c r="CJ1223" i="1"/>
  <c r="CJ1222" i="1"/>
  <c r="CJ1221" i="1"/>
  <c r="CJ1220" i="1"/>
  <c r="CJ1219" i="1"/>
  <c r="CJ1218" i="1"/>
  <c r="CJ1217" i="1"/>
  <c r="CJ1216" i="1"/>
  <c r="CJ1215" i="1"/>
  <c r="CJ1214" i="1"/>
  <c r="CJ1213" i="1"/>
  <c r="CJ1212" i="1"/>
  <c r="CJ1211" i="1"/>
  <c r="CJ1210" i="1"/>
  <c r="CJ1209" i="1"/>
  <c r="CJ1208" i="1"/>
  <c r="CJ1207" i="1"/>
  <c r="CJ1206" i="1"/>
  <c r="CJ1205" i="1"/>
  <c r="CJ1204" i="1"/>
  <c r="CJ1203" i="1"/>
  <c r="CJ1202" i="1"/>
  <c r="CJ1201" i="1"/>
  <c r="CJ1200" i="1"/>
  <c r="CJ1199" i="1"/>
  <c r="CJ1198" i="1"/>
  <c r="CJ1197" i="1"/>
  <c r="CJ1196" i="1"/>
  <c r="CJ1195" i="1"/>
  <c r="CJ1194" i="1"/>
  <c r="CJ1193" i="1"/>
  <c r="CJ1192" i="1"/>
  <c r="CJ1191" i="1"/>
  <c r="CJ1190" i="1"/>
  <c r="CJ1189" i="1"/>
  <c r="CJ1188" i="1"/>
  <c r="CJ1187" i="1"/>
  <c r="CJ1186" i="1"/>
  <c r="CJ1185" i="1"/>
  <c r="CJ1184" i="1"/>
  <c r="CJ1183" i="1"/>
  <c r="CJ1182" i="1"/>
  <c r="CJ1181" i="1"/>
  <c r="CJ1180" i="1"/>
  <c r="CJ1179" i="1"/>
  <c r="CJ1178" i="1"/>
  <c r="CJ1177" i="1"/>
  <c r="CJ1176" i="1"/>
  <c r="CJ1175" i="1"/>
  <c r="CJ1174" i="1"/>
  <c r="CJ1173" i="1"/>
  <c r="CJ1172" i="1"/>
  <c r="CJ1171" i="1"/>
  <c r="CJ1170" i="1"/>
  <c r="CJ1169" i="1"/>
  <c r="CJ1168" i="1"/>
  <c r="CJ1167" i="1"/>
  <c r="CJ1166" i="1"/>
  <c r="CJ1165" i="1"/>
  <c r="CJ1164" i="1"/>
  <c r="CJ1163" i="1"/>
  <c r="CJ1162" i="1"/>
  <c r="CJ1161" i="1"/>
  <c r="CJ1160" i="1"/>
  <c r="CJ1159" i="1"/>
  <c r="CJ1158" i="1"/>
  <c r="CJ1157" i="1"/>
  <c r="CJ1156" i="1"/>
  <c r="CJ1155" i="1"/>
  <c r="CJ1154" i="1"/>
  <c r="CJ1153" i="1"/>
  <c r="CJ1152" i="1"/>
  <c r="CJ1151" i="1"/>
  <c r="CJ1150" i="1"/>
  <c r="CJ1149" i="1"/>
  <c r="CJ1148" i="1"/>
  <c r="CJ1147" i="1"/>
  <c r="CJ1146" i="1"/>
  <c r="CJ1145" i="1"/>
  <c r="CJ1144" i="1"/>
  <c r="CJ1143" i="1"/>
  <c r="CJ1142" i="1"/>
  <c r="CJ1141" i="1"/>
  <c r="CJ1140" i="1"/>
  <c r="CJ1139" i="1"/>
  <c r="CJ1138" i="1"/>
  <c r="CJ1137" i="1"/>
  <c r="CJ1136" i="1"/>
  <c r="CJ1135" i="1"/>
  <c r="CJ1134" i="1"/>
  <c r="CJ1133" i="1"/>
  <c r="CJ1132" i="1"/>
  <c r="CJ1131" i="1"/>
  <c r="CJ1130" i="1"/>
  <c r="CJ1129" i="1"/>
  <c r="CJ1128" i="1"/>
  <c r="CJ1127" i="1"/>
  <c r="CJ1126" i="1"/>
  <c r="CJ1125" i="1"/>
  <c r="CJ1124" i="1"/>
  <c r="CJ1123" i="1"/>
  <c r="CJ1122" i="1"/>
  <c r="CJ1121" i="1"/>
  <c r="CJ1120" i="1"/>
  <c r="CJ1119" i="1"/>
  <c r="CJ1118" i="1"/>
  <c r="CJ1117" i="1"/>
  <c r="CJ1116" i="1"/>
  <c r="CJ1115" i="1"/>
  <c r="CJ1114" i="1"/>
  <c r="CJ1113" i="1"/>
  <c r="CJ1112" i="1"/>
  <c r="CJ1111" i="1"/>
  <c r="CJ1110" i="1"/>
  <c r="CJ1109" i="1"/>
  <c r="CJ1108" i="1"/>
  <c r="CJ1107" i="1"/>
  <c r="CJ1106" i="1"/>
  <c r="CJ1105" i="1"/>
  <c r="CJ1104" i="1"/>
  <c r="CJ1103" i="1"/>
  <c r="CJ1102" i="1"/>
  <c r="CJ1101" i="1"/>
  <c r="CJ1100" i="1"/>
  <c r="CJ1099" i="1"/>
  <c r="CJ1098" i="1"/>
  <c r="CJ1097" i="1"/>
  <c r="CJ1096" i="1"/>
  <c r="CJ1095" i="1"/>
  <c r="CJ1094" i="1"/>
  <c r="CJ1093" i="1"/>
  <c r="CJ1092" i="1"/>
  <c r="CJ1091" i="1"/>
  <c r="CJ1090" i="1"/>
  <c r="CJ1089" i="1"/>
  <c r="CJ1088" i="1"/>
  <c r="CJ1087" i="1"/>
  <c r="CJ1086" i="1"/>
  <c r="CJ1085" i="1"/>
  <c r="CJ1084" i="1"/>
  <c r="CJ1083" i="1"/>
  <c r="CJ1082" i="1"/>
  <c r="CJ1081" i="1"/>
  <c r="CJ1080" i="1"/>
  <c r="CJ1079" i="1"/>
  <c r="CJ1078" i="1"/>
  <c r="CJ1077" i="1"/>
  <c r="CJ1076" i="1"/>
  <c r="CJ1075" i="1"/>
  <c r="CJ1074" i="1"/>
  <c r="CJ1073" i="1"/>
  <c r="CJ1072" i="1"/>
  <c r="CJ1071" i="1"/>
  <c r="CJ1070" i="1"/>
  <c r="CJ1069" i="1"/>
  <c r="CJ1068" i="1"/>
  <c r="CJ1067" i="1"/>
  <c r="CJ1066" i="1"/>
  <c r="CJ1065" i="1"/>
  <c r="CJ1064" i="1"/>
  <c r="CJ1063" i="1"/>
  <c r="CJ1062" i="1"/>
  <c r="CJ1061" i="1"/>
  <c r="CJ1060" i="1"/>
  <c r="CJ1059" i="1"/>
  <c r="CJ1058" i="1"/>
  <c r="CJ1057" i="1"/>
  <c r="CJ1056" i="1"/>
  <c r="CJ1055" i="1"/>
  <c r="CJ1054" i="1"/>
  <c r="CJ1053" i="1"/>
  <c r="CJ1052" i="1"/>
  <c r="CJ1051" i="1"/>
  <c r="CJ1050" i="1"/>
  <c r="CJ1049" i="1"/>
  <c r="CJ1048" i="1"/>
  <c r="CJ1047" i="1"/>
  <c r="CJ1046" i="1"/>
  <c r="CJ1045" i="1"/>
  <c r="CJ1044" i="1"/>
  <c r="CJ1043" i="1"/>
  <c r="CJ1042" i="1"/>
  <c r="CJ1041" i="1"/>
  <c r="CJ1040" i="1"/>
  <c r="CJ1039" i="1"/>
  <c r="CJ1038" i="1"/>
  <c r="CJ1037" i="1"/>
  <c r="CJ1036" i="1"/>
  <c r="CJ1035" i="1"/>
  <c r="CJ1034" i="1"/>
  <c r="CJ1033" i="1"/>
  <c r="CJ1032" i="1"/>
  <c r="CJ1031" i="1"/>
  <c r="CJ1030" i="1"/>
  <c r="CJ1029" i="1"/>
  <c r="CJ1028" i="1"/>
  <c r="CJ1027" i="1"/>
  <c r="CJ1026" i="1"/>
  <c r="CJ1025" i="1"/>
  <c r="CJ1024" i="1"/>
  <c r="CJ1023" i="1"/>
  <c r="CJ1022" i="1"/>
  <c r="CJ1021" i="1"/>
  <c r="CJ1020" i="1"/>
  <c r="CJ1019" i="1"/>
  <c r="CJ1018" i="1"/>
  <c r="CJ1017" i="1"/>
  <c r="CJ1016" i="1"/>
  <c r="CJ1015" i="1"/>
  <c r="CJ1014" i="1"/>
  <c r="CJ1013" i="1"/>
  <c r="CJ1012" i="1"/>
  <c r="CJ1011" i="1"/>
  <c r="CJ1010" i="1"/>
  <c r="CJ1009" i="1"/>
  <c r="CJ1008" i="1"/>
  <c r="CJ1007" i="1"/>
  <c r="CJ1006" i="1"/>
  <c r="CJ1005" i="1"/>
  <c r="CJ1004" i="1"/>
  <c r="CJ1003" i="1"/>
  <c r="CJ1002" i="1"/>
  <c r="CJ1001" i="1"/>
  <c r="CJ1000" i="1"/>
  <c r="CJ999" i="1"/>
  <c r="CJ998" i="1"/>
  <c r="CJ997" i="1"/>
  <c r="CJ996" i="1"/>
  <c r="CJ995" i="1"/>
  <c r="CJ994" i="1"/>
  <c r="CJ993" i="1"/>
  <c r="CJ992" i="1"/>
  <c r="CJ991" i="1"/>
  <c r="CJ990" i="1"/>
  <c r="CJ989" i="1"/>
  <c r="CJ988" i="1"/>
  <c r="CJ987" i="1"/>
  <c r="CJ986" i="1"/>
  <c r="CJ985" i="1"/>
  <c r="CJ984" i="1"/>
  <c r="CJ983" i="1"/>
  <c r="CJ982" i="1"/>
  <c r="CJ981" i="1"/>
  <c r="CJ980" i="1"/>
  <c r="CJ979" i="1"/>
  <c r="CJ978" i="1"/>
  <c r="CJ977" i="1"/>
  <c r="CJ976" i="1"/>
  <c r="CJ975" i="1"/>
  <c r="CJ974" i="1"/>
  <c r="CJ973" i="1"/>
  <c r="CJ972" i="1"/>
  <c r="CJ971" i="1"/>
  <c r="CJ970" i="1"/>
  <c r="CJ969" i="1"/>
  <c r="CJ968" i="1"/>
  <c r="CJ967" i="1"/>
  <c r="CJ966" i="1"/>
  <c r="CJ965" i="1"/>
  <c r="CJ964" i="1"/>
  <c r="CJ963" i="1"/>
  <c r="CJ962" i="1"/>
  <c r="CJ961" i="1"/>
  <c r="CJ960" i="1"/>
  <c r="CJ959" i="1"/>
  <c r="CJ958" i="1"/>
  <c r="CJ957" i="1"/>
  <c r="CJ956" i="1"/>
  <c r="CJ955" i="1"/>
  <c r="CJ954" i="1"/>
  <c r="CJ953" i="1"/>
  <c r="CJ952" i="1"/>
  <c r="CJ951" i="1"/>
  <c r="CJ950" i="1"/>
  <c r="CJ949" i="1"/>
  <c r="CJ948" i="1"/>
  <c r="CJ947" i="1"/>
  <c r="CJ946" i="1"/>
  <c r="CJ945" i="1"/>
  <c r="CJ944" i="1"/>
  <c r="CJ943" i="1"/>
  <c r="CJ942" i="1"/>
  <c r="CJ941" i="1"/>
  <c r="CJ940" i="1"/>
  <c r="CJ939" i="1"/>
  <c r="CJ938" i="1"/>
  <c r="CJ937" i="1"/>
  <c r="CJ936" i="1"/>
  <c r="CJ935" i="1"/>
  <c r="CJ934" i="1"/>
  <c r="CJ933" i="1"/>
  <c r="CJ932" i="1"/>
  <c r="CJ931" i="1"/>
  <c r="CJ930" i="1"/>
  <c r="CJ929" i="1"/>
  <c r="CJ928" i="1"/>
  <c r="CJ927" i="1"/>
  <c r="CJ926" i="1"/>
  <c r="CJ925" i="1"/>
  <c r="CJ924" i="1"/>
  <c r="CJ923" i="1"/>
  <c r="CJ922" i="1"/>
  <c r="CJ921" i="1"/>
  <c r="CJ920" i="1"/>
  <c r="CJ919" i="1"/>
  <c r="CJ918" i="1"/>
  <c r="CJ917" i="1"/>
  <c r="CJ916" i="1"/>
  <c r="CJ915" i="1"/>
  <c r="CJ914" i="1"/>
  <c r="CJ913" i="1"/>
  <c r="CJ912" i="1"/>
  <c r="CJ911" i="1"/>
  <c r="CJ910" i="1"/>
  <c r="CJ909" i="1"/>
  <c r="CJ908" i="1"/>
  <c r="CJ907" i="1"/>
  <c r="CJ906" i="1"/>
  <c r="CJ905" i="1"/>
  <c r="CJ904" i="1"/>
  <c r="CJ903" i="1"/>
  <c r="CJ902" i="1"/>
  <c r="CJ901" i="1"/>
  <c r="CJ900" i="1"/>
  <c r="CJ899" i="1"/>
  <c r="CJ898" i="1"/>
  <c r="CJ897" i="1"/>
  <c r="CJ896" i="1"/>
  <c r="CJ895" i="1"/>
  <c r="CJ894" i="1"/>
  <c r="CJ893" i="1"/>
  <c r="CJ892" i="1"/>
  <c r="CJ891" i="1"/>
  <c r="CJ890" i="1"/>
  <c r="CJ889" i="1"/>
  <c r="CJ888" i="1"/>
  <c r="CJ887" i="1"/>
  <c r="CJ886" i="1"/>
  <c r="CJ885" i="1"/>
  <c r="CJ884" i="1"/>
  <c r="CJ883" i="1"/>
  <c r="CJ882" i="1"/>
  <c r="CJ881" i="1"/>
  <c r="CJ880" i="1"/>
  <c r="CJ879" i="1"/>
  <c r="CJ878" i="1"/>
  <c r="CJ877" i="1"/>
  <c r="CJ876" i="1"/>
  <c r="CJ875" i="1"/>
  <c r="CJ874" i="1"/>
  <c r="CJ873" i="1"/>
  <c r="CJ872" i="1"/>
  <c r="CJ871" i="1"/>
  <c r="CJ870" i="1"/>
  <c r="CJ869" i="1"/>
  <c r="CJ868" i="1"/>
  <c r="CJ867" i="1"/>
  <c r="CJ866" i="1"/>
  <c r="CJ865" i="1"/>
  <c r="CJ864" i="1"/>
  <c r="CJ863" i="1"/>
  <c r="CJ862" i="1"/>
  <c r="CJ861" i="1"/>
  <c r="CJ860" i="1"/>
  <c r="CJ859" i="1"/>
  <c r="CJ858" i="1"/>
  <c r="CJ857" i="1"/>
  <c r="CJ856" i="1"/>
  <c r="CJ855" i="1"/>
  <c r="CJ854" i="1"/>
  <c r="CJ853" i="1"/>
  <c r="CJ852" i="1"/>
  <c r="CJ851" i="1"/>
  <c r="CJ850" i="1"/>
  <c r="CJ849" i="1"/>
  <c r="CJ848" i="1"/>
  <c r="CJ847" i="1"/>
  <c r="CJ846" i="1"/>
  <c r="CJ845" i="1"/>
  <c r="CJ844" i="1"/>
  <c r="CJ843" i="1"/>
  <c r="CJ842" i="1"/>
  <c r="CJ841" i="1"/>
  <c r="CJ840" i="1"/>
  <c r="CJ839" i="1"/>
  <c r="CJ838" i="1"/>
  <c r="CJ837" i="1"/>
  <c r="CJ836" i="1"/>
  <c r="CJ835" i="1"/>
  <c r="CJ834" i="1"/>
  <c r="CJ833" i="1"/>
  <c r="CJ832" i="1"/>
  <c r="CJ831" i="1"/>
  <c r="CJ830" i="1"/>
  <c r="CJ829" i="1"/>
  <c r="CJ828" i="1"/>
  <c r="CJ827" i="1"/>
  <c r="CJ826" i="1"/>
  <c r="CJ825" i="1"/>
  <c r="CJ824" i="1"/>
  <c r="CJ823" i="1"/>
  <c r="CJ822" i="1"/>
  <c r="CJ821" i="1"/>
  <c r="CJ820" i="1"/>
  <c r="CJ819" i="1"/>
  <c r="CJ818" i="1"/>
  <c r="CJ817" i="1"/>
  <c r="CJ816" i="1"/>
  <c r="CJ815" i="1"/>
  <c r="CJ814" i="1"/>
  <c r="CJ813" i="1"/>
  <c r="CJ812" i="1"/>
  <c r="CJ811" i="1"/>
  <c r="CJ810" i="1"/>
  <c r="CJ809" i="1"/>
  <c r="CJ808" i="1"/>
  <c r="CJ807" i="1"/>
  <c r="CJ806" i="1"/>
  <c r="CJ805" i="1"/>
  <c r="CJ804" i="1"/>
  <c r="CJ803" i="1"/>
  <c r="CJ802" i="1"/>
  <c r="CJ801" i="1"/>
  <c r="CJ800" i="1"/>
  <c r="CJ799" i="1"/>
  <c r="CJ798" i="1"/>
  <c r="CJ797" i="1"/>
  <c r="CJ796" i="1"/>
  <c r="CJ795" i="1"/>
  <c r="CJ794" i="1"/>
  <c r="CJ793" i="1"/>
  <c r="CJ792" i="1"/>
  <c r="CJ791" i="1"/>
  <c r="CJ790" i="1"/>
  <c r="CJ789" i="1"/>
  <c r="CJ788" i="1"/>
  <c r="CJ787" i="1"/>
  <c r="CJ786" i="1"/>
  <c r="CJ785" i="1"/>
  <c r="CJ784" i="1"/>
  <c r="CJ783" i="1"/>
  <c r="CJ782" i="1"/>
  <c r="CJ781" i="1"/>
  <c r="CJ780" i="1"/>
  <c r="CJ779" i="1"/>
  <c r="CJ778" i="1"/>
  <c r="CJ777" i="1"/>
  <c r="CJ776" i="1"/>
  <c r="CJ775" i="1"/>
  <c r="CJ774" i="1"/>
  <c r="CJ773" i="1"/>
  <c r="CJ772" i="1"/>
  <c r="CJ771" i="1"/>
  <c r="CJ770" i="1"/>
  <c r="CJ769" i="1"/>
  <c r="CJ768" i="1"/>
  <c r="CJ767" i="1"/>
  <c r="CJ766" i="1"/>
  <c r="CJ765" i="1"/>
  <c r="CJ764" i="1"/>
  <c r="CJ763" i="1"/>
  <c r="CJ762" i="1"/>
  <c r="CJ761" i="1"/>
  <c r="CJ760" i="1"/>
  <c r="CJ759" i="1"/>
  <c r="CJ758" i="1"/>
  <c r="CJ757" i="1"/>
  <c r="CJ756" i="1"/>
  <c r="CJ755" i="1"/>
  <c r="CJ754" i="1"/>
  <c r="CJ753" i="1"/>
  <c r="CJ752" i="1"/>
  <c r="CJ751" i="1"/>
  <c r="CJ750" i="1"/>
  <c r="CJ749" i="1"/>
  <c r="CJ748" i="1"/>
  <c r="CJ747" i="1"/>
  <c r="CJ746" i="1"/>
  <c r="CJ745" i="1"/>
  <c r="CJ744" i="1"/>
  <c r="CJ743" i="1"/>
  <c r="CJ742" i="1"/>
  <c r="CJ741" i="1"/>
  <c r="CJ740" i="1"/>
  <c r="CJ739" i="1"/>
  <c r="CJ738" i="1"/>
  <c r="CJ737" i="1"/>
  <c r="CJ736" i="1"/>
  <c r="CJ735" i="1"/>
  <c r="CJ734" i="1"/>
  <c r="CJ733" i="1"/>
  <c r="CJ732" i="1"/>
  <c r="CJ731" i="1"/>
  <c r="CJ730" i="1"/>
  <c r="CJ729" i="1"/>
  <c r="CJ728" i="1"/>
  <c r="CJ727" i="1"/>
  <c r="CJ726" i="1"/>
  <c r="CJ725" i="1"/>
  <c r="CJ724" i="1"/>
  <c r="CJ723" i="1"/>
  <c r="CJ722" i="1"/>
  <c r="CJ721" i="1"/>
  <c r="CJ720" i="1"/>
  <c r="CJ719" i="1"/>
  <c r="CJ718" i="1"/>
  <c r="CJ717" i="1"/>
  <c r="CJ716" i="1"/>
  <c r="CJ715" i="1"/>
  <c r="CJ714" i="1"/>
  <c r="CJ713" i="1"/>
  <c r="CJ712" i="1"/>
  <c r="CJ711" i="1"/>
  <c r="CJ710" i="1"/>
  <c r="CJ709" i="1"/>
  <c r="CJ708" i="1"/>
  <c r="CJ707" i="1"/>
  <c r="CJ706" i="1"/>
  <c r="CJ705" i="1"/>
  <c r="CJ704" i="1"/>
  <c r="CJ703" i="1"/>
  <c r="CJ702" i="1"/>
  <c r="CJ701" i="1"/>
  <c r="CJ700" i="1"/>
  <c r="CJ699" i="1"/>
  <c r="CJ698" i="1"/>
  <c r="CJ697" i="1"/>
  <c r="CJ696" i="1"/>
  <c r="CJ695" i="1"/>
  <c r="CJ694" i="1"/>
  <c r="CJ693" i="1"/>
  <c r="CJ692" i="1"/>
  <c r="CJ691" i="1"/>
  <c r="CJ690" i="1"/>
  <c r="CJ689" i="1"/>
  <c r="CJ688" i="1"/>
  <c r="CJ687" i="1"/>
  <c r="CJ686" i="1"/>
  <c r="CJ685" i="1"/>
  <c r="CJ684" i="1"/>
  <c r="CJ683" i="1"/>
  <c r="CJ682" i="1"/>
  <c r="CJ681" i="1"/>
  <c r="CJ680" i="1"/>
  <c r="CJ679" i="1"/>
  <c r="CJ678" i="1"/>
  <c r="CJ677" i="1"/>
  <c r="CJ676" i="1"/>
  <c r="CJ675" i="1"/>
  <c r="CJ674" i="1"/>
  <c r="CJ673" i="1"/>
  <c r="CJ672" i="1"/>
  <c r="CJ671" i="1"/>
  <c r="CJ670" i="1"/>
  <c r="CJ669" i="1"/>
  <c r="CJ668" i="1"/>
  <c r="CJ667" i="1"/>
  <c r="CJ666" i="1"/>
  <c r="CJ665" i="1"/>
  <c r="CJ664" i="1"/>
  <c r="CJ663" i="1"/>
  <c r="CJ662" i="1"/>
  <c r="CJ661" i="1"/>
  <c r="CJ660" i="1"/>
  <c r="CJ659" i="1"/>
  <c r="CJ658" i="1"/>
  <c r="CJ657" i="1"/>
  <c r="CJ656" i="1"/>
  <c r="CJ655" i="1"/>
  <c r="CJ654" i="1"/>
  <c r="CJ653" i="1"/>
  <c r="CJ652" i="1"/>
  <c r="CJ651" i="1"/>
  <c r="CJ650" i="1"/>
  <c r="CJ649" i="1"/>
  <c r="CJ648" i="1"/>
  <c r="CJ647" i="1"/>
  <c r="CJ646" i="1"/>
  <c r="CJ645" i="1"/>
  <c r="CJ644" i="1"/>
  <c r="CJ643" i="1"/>
  <c r="CJ642" i="1"/>
  <c r="CJ641" i="1"/>
  <c r="CJ640" i="1"/>
  <c r="CJ639" i="1"/>
  <c r="CJ638" i="1"/>
  <c r="CJ637" i="1"/>
  <c r="CJ636" i="1"/>
  <c r="CJ635" i="1"/>
  <c r="CJ634" i="1"/>
  <c r="CJ633" i="1"/>
  <c r="CJ632" i="1"/>
  <c r="CJ631" i="1"/>
  <c r="CJ630" i="1"/>
  <c r="CJ629" i="1"/>
  <c r="CJ628" i="1"/>
  <c r="CJ627" i="1"/>
  <c r="CJ626" i="1"/>
  <c r="CJ625" i="1"/>
  <c r="CJ624" i="1"/>
  <c r="CJ623" i="1"/>
  <c r="CJ622" i="1"/>
  <c r="CJ621" i="1"/>
  <c r="CJ620" i="1"/>
  <c r="CJ619" i="1"/>
  <c r="CJ618" i="1"/>
  <c r="CJ617" i="1"/>
  <c r="CJ616" i="1"/>
  <c r="CJ615" i="1"/>
  <c r="CJ614" i="1"/>
  <c r="CJ613" i="1"/>
  <c r="CJ612" i="1"/>
  <c r="CJ611" i="1"/>
  <c r="CJ610" i="1"/>
  <c r="CJ609" i="1"/>
  <c r="CJ608" i="1"/>
  <c r="CJ607" i="1"/>
  <c r="CJ606" i="1"/>
  <c r="CJ605" i="1"/>
  <c r="CJ604" i="1"/>
  <c r="CJ603" i="1"/>
  <c r="CJ602" i="1"/>
  <c r="CJ601" i="1"/>
  <c r="CJ600" i="1"/>
  <c r="CJ599" i="1"/>
  <c r="CJ598" i="1"/>
  <c r="CJ597" i="1"/>
  <c r="CJ596" i="1"/>
  <c r="CJ595" i="1"/>
  <c r="CJ594" i="1"/>
  <c r="CJ593" i="1"/>
  <c r="CJ592" i="1"/>
  <c r="CJ591" i="1"/>
  <c r="CJ590" i="1"/>
  <c r="CJ589" i="1"/>
  <c r="CJ588" i="1"/>
  <c r="CJ587" i="1"/>
  <c r="CJ586" i="1"/>
  <c r="CJ585" i="1"/>
  <c r="CJ584" i="1"/>
  <c r="CJ583" i="1"/>
  <c r="CJ582" i="1"/>
  <c r="CJ581" i="1"/>
  <c r="CJ580" i="1"/>
  <c r="CJ579" i="1"/>
  <c r="CJ578" i="1"/>
  <c r="CJ577" i="1"/>
  <c r="CJ576" i="1"/>
  <c r="CJ575" i="1"/>
  <c r="CJ574" i="1"/>
  <c r="CJ573" i="1"/>
  <c r="CJ572" i="1"/>
  <c r="CJ571" i="1"/>
  <c r="CJ570" i="1"/>
  <c r="CJ569" i="1"/>
  <c r="CJ568" i="1"/>
  <c r="CJ567" i="1"/>
  <c r="CJ566" i="1"/>
  <c r="CJ565" i="1"/>
  <c r="CJ564" i="1"/>
  <c r="CJ563" i="1"/>
  <c r="CJ562" i="1"/>
  <c r="CJ561" i="1"/>
  <c r="CJ560" i="1"/>
  <c r="CJ559" i="1"/>
  <c r="CJ558" i="1"/>
  <c r="CJ557" i="1"/>
  <c r="CJ556" i="1"/>
  <c r="CJ555" i="1"/>
  <c r="CJ554" i="1"/>
  <c r="CJ553" i="1"/>
  <c r="CJ552" i="1"/>
  <c r="CJ551" i="1"/>
  <c r="CJ550" i="1"/>
  <c r="CJ549" i="1"/>
  <c r="CJ548" i="1"/>
  <c r="CJ547" i="1"/>
  <c r="CJ546" i="1"/>
  <c r="CJ545" i="1"/>
  <c r="CJ544" i="1"/>
  <c r="CJ543" i="1"/>
  <c r="CJ542" i="1"/>
  <c r="CJ541" i="1"/>
  <c r="CJ540" i="1"/>
  <c r="CJ539" i="1"/>
  <c r="CJ538" i="1"/>
  <c r="CJ537" i="1"/>
  <c r="CJ536" i="1"/>
  <c r="CJ535" i="1"/>
  <c r="CJ534" i="1"/>
  <c r="CJ533" i="1"/>
  <c r="CJ532" i="1"/>
  <c r="CJ531" i="1"/>
  <c r="CJ530" i="1"/>
  <c r="CJ529" i="1"/>
  <c r="CJ528" i="1"/>
  <c r="CJ527" i="1"/>
  <c r="CJ526" i="1"/>
  <c r="CJ525" i="1"/>
  <c r="CJ524" i="1"/>
  <c r="CJ523" i="1"/>
  <c r="CJ522" i="1"/>
  <c r="CJ521" i="1"/>
  <c r="CJ520" i="1"/>
  <c r="CJ519" i="1"/>
  <c r="CJ518" i="1"/>
  <c r="CJ517" i="1"/>
  <c r="CJ516" i="1"/>
  <c r="CJ515" i="1"/>
  <c r="CJ514" i="1"/>
  <c r="CJ513" i="1"/>
  <c r="CJ512" i="1"/>
  <c r="CJ511" i="1"/>
  <c r="CJ510" i="1"/>
  <c r="CJ509" i="1"/>
  <c r="CJ508" i="1"/>
  <c r="CJ507" i="1"/>
  <c r="CJ506" i="1"/>
  <c r="CJ505" i="1"/>
  <c r="CJ504" i="1"/>
  <c r="CJ503" i="1"/>
  <c r="CJ502" i="1"/>
  <c r="CJ501" i="1"/>
  <c r="CJ500" i="1"/>
  <c r="CJ499" i="1"/>
  <c r="CJ498" i="1"/>
  <c r="CJ497" i="1"/>
  <c r="CJ496" i="1"/>
  <c r="CJ495" i="1"/>
  <c r="CJ494" i="1"/>
  <c r="CJ493" i="1"/>
  <c r="CJ492" i="1"/>
  <c r="CJ491" i="1"/>
  <c r="CJ490" i="1"/>
  <c r="CJ489" i="1"/>
  <c r="CJ488" i="1"/>
  <c r="CJ487" i="1"/>
  <c r="CJ486" i="1"/>
  <c r="CJ485" i="1"/>
  <c r="CJ484" i="1"/>
  <c r="CJ483" i="1"/>
  <c r="CJ482" i="1"/>
  <c r="CJ481" i="1"/>
  <c r="CJ480" i="1"/>
  <c r="CJ479" i="1"/>
  <c r="CJ478" i="1"/>
  <c r="CJ477" i="1"/>
  <c r="CJ476" i="1"/>
  <c r="CJ475" i="1"/>
  <c r="CJ474" i="1"/>
  <c r="CJ473" i="1"/>
  <c r="CJ472" i="1"/>
  <c r="CJ471" i="1"/>
  <c r="CJ470" i="1"/>
  <c r="CJ469" i="1"/>
  <c r="CJ468" i="1"/>
  <c r="CJ467" i="1"/>
  <c r="CJ466" i="1"/>
  <c r="CJ465" i="1"/>
  <c r="CJ464" i="1"/>
  <c r="CJ463" i="1"/>
  <c r="CJ462" i="1"/>
  <c r="CJ461" i="1"/>
  <c r="CJ460" i="1"/>
  <c r="CJ459" i="1"/>
  <c r="CJ458" i="1"/>
  <c r="CJ457" i="1"/>
  <c r="CJ456" i="1"/>
  <c r="CJ455" i="1"/>
  <c r="CJ454" i="1"/>
  <c r="CJ453" i="1"/>
  <c r="CJ452" i="1"/>
  <c r="CJ451" i="1"/>
  <c r="CJ450" i="1"/>
  <c r="CJ449" i="1"/>
  <c r="CJ448" i="1"/>
  <c r="CJ447" i="1"/>
  <c r="CJ446" i="1"/>
  <c r="CJ445" i="1"/>
  <c r="CJ444" i="1"/>
  <c r="CJ443" i="1"/>
  <c r="CJ442" i="1"/>
  <c r="CJ441" i="1"/>
  <c r="CJ440" i="1"/>
  <c r="CJ439" i="1"/>
  <c r="CJ438" i="1"/>
  <c r="CJ437" i="1"/>
  <c r="CJ436" i="1"/>
  <c r="CJ435" i="1"/>
  <c r="CJ434" i="1"/>
  <c r="CJ433" i="1"/>
  <c r="CJ432" i="1"/>
  <c r="CJ431" i="1"/>
  <c r="CJ430" i="1"/>
  <c r="CJ429" i="1"/>
  <c r="CJ428" i="1"/>
  <c r="CJ427" i="1"/>
  <c r="CJ426" i="1"/>
  <c r="CJ425" i="1"/>
  <c r="CJ424" i="1"/>
  <c r="CJ423" i="1"/>
  <c r="CJ422" i="1"/>
  <c r="CJ421" i="1"/>
  <c r="CJ420" i="1"/>
  <c r="CJ419" i="1"/>
  <c r="CJ418" i="1"/>
  <c r="CJ417" i="1"/>
  <c r="CJ416" i="1"/>
  <c r="CJ415" i="1"/>
  <c r="CJ414" i="1"/>
  <c r="CJ413" i="1"/>
  <c r="CJ412" i="1"/>
  <c r="CJ411" i="1"/>
  <c r="CJ410" i="1"/>
  <c r="CJ409" i="1"/>
  <c r="CJ408" i="1"/>
  <c r="CJ407" i="1"/>
  <c r="CJ406" i="1"/>
  <c r="CJ405" i="1"/>
  <c r="CJ404" i="1"/>
  <c r="CJ403" i="1"/>
  <c r="CJ402" i="1"/>
  <c r="CJ401" i="1"/>
  <c r="CJ400" i="1"/>
  <c r="CJ399" i="1"/>
  <c r="CJ398" i="1"/>
  <c r="CJ397" i="1"/>
  <c r="CJ396" i="1"/>
  <c r="CJ395" i="1"/>
  <c r="CJ394" i="1"/>
  <c r="CJ393" i="1"/>
  <c r="CJ392" i="1"/>
  <c r="CJ391" i="1"/>
  <c r="CJ390" i="1"/>
  <c r="CJ389" i="1"/>
  <c r="CJ388" i="1"/>
  <c r="CJ387" i="1"/>
  <c r="CJ386" i="1"/>
  <c r="CJ385" i="1"/>
  <c r="CJ384" i="1"/>
  <c r="CJ383" i="1"/>
  <c r="CJ382" i="1"/>
  <c r="CJ381" i="1"/>
  <c r="CJ380" i="1"/>
  <c r="CJ379" i="1"/>
  <c r="CJ378" i="1"/>
  <c r="CJ377" i="1"/>
  <c r="CJ376" i="1"/>
  <c r="CJ375" i="1"/>
  <c r="CJ374" i="1"/>
  <c r="CJ373" i="1"/>
  <c r="CJ372" i="1"/>
  <c r="CJ371" i="1"/>
  <c r="CJ370" i="1"/>
  <c r="CJ369" i="1"/>
  <c r="CJ368" i="1"/>
  <c r="CJ367" i="1"/>
  <c r="CJ366" i="1"/>
  <c r="CJ365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C1397" i="1"/>
  <c r="CC1396" i="1"/>
  <c r="CC1395" i="1"/>
  <c r="CC1394" i="1"/>
  <c r="CC1393" i="1"/>
  <c r="CC1392" i="1"/>
  <c r="CC1391" i="1"/>
  <c r="CC1390" i="1"/>
  <c r="CC1389" i="1"/>
  <c r="CC1388" i="1"/>
  <c r="CC1387" i="1"/>
  <c r="CC1386" i="1"/>
  <c r="CC1385" i="1"/>
  <c r="CC1384" i="1"/>
  <c r="CC1383" i="1"/>
  <c r="CC1382" i="1"/>
  <c r="CC1381" i="1"/>
  <c r="CC1380" i="1"/>
  <c r="CC1379" i="1"/>
  <c r="CC1378" i="1"/>
  <c r="CC1377" i="1"/>
  <c r="CC1376" i="1"/>
  <c r="CC1375" i="1"/>
  <c r="CC1374" i="1"/>
  <c r="CC1373" i="1"/>
  <c r="CC1372" i="1"/>
  <c r="CC1371" i="1"/>
  <c r="CC1370" i="1"/>
  <c r="CC1369" i="1"/>
  <c r="CC1368" i="1"/>
  <c r="CC1367" i="1"/>
  <c r="CC1366" i="1"/>
  <c r="CC1365" i="1"/>
  <c r="CC1364" i="1"/>
  <c r="CC1363" i="1"/>
  <c r="CC1362" i="1"/>
  <c r="CC1361" i="1"/>
  <c r="CC1360" i="1"/>
  <c r="CC1359" i="1"/>
  <c r="CC1358" i="1"/>
  <c r="CC1357" i="1"/>
  <c r="CC1356" i="1"/>
  <c r="CC1355" i="1"/>
  <c r="CC1354" i="1"/>
  <c r="CC1353" i="1"/>
  <c r="CC1352" i="1"/>
  <c r="CC1351" i="1"/>
  <c r="CC1350" i="1"/>
  <c r="CC1349" i="1"/>
  <c r="CC1348" i="1"/>
  <c r="CC1347" i="1"/>
  <c r="CC1346" i="1"/>
  <c r="CC1345" i="1"/>
  <c r="CC1344" i="1"/>
  <c r="CC1343" i="1"/>
  <c r="CC1342" i="1"/>
  <c r="CC1341" i="1"/>
  <c r="CC1340" i="1"/>
  <c r="CC1339" i="1"/>
  <c r="CC1338" i="1"/>
  <c r="CC1337" i="1"/>
  <c r="CC1336" i="1"/>
  <c r="CC1335" i="1"/>
  <c r="CC1334" i="1"/>
  <c r="CC1333" i="1"/>
  <c r="CC1332" i="1"/>
  <c r="CC1331" i="1"/>
  <c r="CC1330" i="1"/>
  <c r="CC1329" i="1"/>
  <c r="CC1328" i="1"/>
  <c r="CC1327" i="1"/>
  <c r="CC1326" i="1"/>
  <c r="CC1325" i="1"/>
  <c r="CC1324" i="1"/>
  <c r="CC1323" i="1"/>
  <c r="CC1322" i="1"/>
  <c r="CC1321" i="1"/>
  <c r="CC1320" i="1"/>
  <c r="CC1319" i="1"/>
  <c r="CC1318" i="1"/>
  <c r="CC1317" i="1"/>
  <c r="CC1316" i="1"/>
  <c r="CC1315" i="1"/>
  <c r="CC1314" i="1"/>
  <c r="CC1313" i="1"/>
  <c r="CC1312" i="1"/>
  <c r="CC1311" i="1"/>
  <c r="CC1310" i="1"/>
  <c r="CC1309" i="1"/>
  <c r="CC1308" i="1"/>
  <c r="CC1307" i="1"/>
  <c r="CC1306" i="1"/>
  <c r="CC1305" i="1"/>
  <c r="CC1304" i="1"/>
  <c r="CC1303" i="1"/>
  <c r="CC1302" i="1"/>
  <c r="CC1301" i="1"/>
  <c r="CC1300" i="1"/>
  <c r="CC1299" i="1"/>
  <c r="CC1298" i="1"/>
  <c r="CC1297" i="1"/>
  <c r="CC1296" i="1"/>
  <c r="CC1295" i="1"/>
  <c r="CC1294" i="1"/>
  <c r="CC1293" i="1"/>
  <c r="CC1292" i="1"/>
  <c r="CC1291" i="1"/>
  <c r="CC1290" i="1"/>
  <c r="CC1289" i="1"/>
  <c r="CC1288" i="1"/>
  <c r="CC1287" i="1"/>
  <c r="CC1286" i="1"/>
  <c r="CC1285" i="1"/>
  <c r="CC1284" i="1"/>
  <c r="CC1283" i="1"/>
  <c r="CC1282" i="1"/>
  <c r="CC1281" i="1"/>
  <c r="CC1280" i="1"/>
  <c r="CC1279" i="1"/>
  <c r="CC1278" i="1"/>
  <c r="CC1277" i="1"/>
  <c r="CC1276" i="1"/>
  <c r="CC1275" i="1"/>
  <c r="CC1274" i="1"/>
  <c r="CC1273" i="1"/>
  <c r="CC1272" i="1"/>
  <c r="CC1271" i="1"/>
  <c r="CC1270" i="1"/>
  <c r="CC1269" i="1"/>
  <c r="CC1268" i="1"/>
  <c r="CC1267" i="1"/>
  <c r="CC1266" i="1"/>
  <c r="CC1265" i="1"/>
  <c r="CC1264" i="1"/>
  <c r="CC1263" i="1"/>
  <c r="CC1262" i="1"/>
  <c r="CC1261" i="1"/>
  <c r="CC1260" i="1"/>
  <c r="CC1259" i="1"/>
  <c r="CC1258" i="1"/>
  <c r="CC1257" i="1"/>
  <c r="CC1256" i="1"/>
  <c r="CC1255" i="1"/>
  <c r="CC1254" i="1"/>
  <c r="CC1253" i="1"/>
  <c r="CC1252" i="1"/>
  <c r="CC1251" i="1"/>
  <c r="CC1250" i="1"/>
  <c r="CC1249" i="1"/>
  <c r="CC1248" i="1"/>
  <c r="CC1247" i="1"/>
  <c r="CC1246" i="1"/>
  <c r="CC1245" i="1"/>
  <c r="CC1244" i="1"/>
  <c r="CC1243" i="1"/>
  <c r="CC1242" i="1"/>
  <c r="CC1241" i="1"/>
  <c r="CC1240" i="1"/>
  <c r="CC1239" i="1"/>
  <c r="CC1238" i="1"/>
  <c r="CC1237" i="1"/>
  <c r="CC1236" i="1"/>
  <c r="CC1235" i="1"/>
  <c r="CC1234" i="1"/>
  <c r="CC1233" i="1"/>
  <c r="CC1232" i="1"/>
  <c r="CC1231" i="1"/>
  <c r="CC1230" i="1"/>
  <c r="CC1229" i="1"/>
  <c r="CC1228" i="1"/>
  <c r="CC1227" i="1"/>
  <c r="CC1226" i="1"/>
  <c r="CC1225" i="1"/>
  <c r="CC1224" i="1"/>
  <c r="CC1223" i="1"/>
  <c r="CC1222" i="1"/>
  <c r="CC1221" i="1"/>
  <c r="CC1220" i="1"/>
  <c r="CC1219" i="1"/>
  <c r="CC1218" i="1"/>
  <c r="CC1217" i="1"/>
  <c r="CC1216" i="1"/>
  <c r="CC1215" i="1"/>
  <c r="CC1214" i="1"/>
  <c r="CC1213" i="1"/>
  <c r="CC1212" i="1"/>
  <c r="CC1211" i="1"/>
  <c r="CC1210" i="1"/>
  <c r="CC1209" i="1"/>
  <c r="CC1208" i="1"/>
  <c r="CC1207" i="1"/>
  <c r="CC1206" i="1"/>
  <c r="CC1205" i="1"/>
  <c r="CC1204" i="1"/>
  <c r="CC1203" i="1"/>
  <c r="CC1202" i="1"/>
  <c r="CC1201" i="1"/>
  <c r="CC1200" i="1"/>
  <c r="CC1199" i="1"/>
  <c r="CC1198" i="1"/>
  <c r="CC1197" i="1"/>
  <c r="CC1196" i="1"/>
  <c r="CC1195" i="1"/>
  <c r="CC1194" i="1"/>
  <c r="CC1193" i="1"/>
  <c r="CC1192" i="1"/>
  <c r="CC1191" i="1"/>
  <c r="CC1190" i="1"/>
  <c r="CC1189" i="1"/>
  <c r="CC1188" i="1"/>
  <c r="CC1187" i="1"/>
  <c r="CC1186" i="1"/>
  <c r="CC1185" i="1"/>
  <c r="CC1184" i="1"/>
  <c r="CC1183" i="1"/>
  <c r="CC1182" i="1"/>
  <c r="CC1181" i="1"/>
  <c r="CC1180" i="1"/>
  <c r="CC1179" i="1"/>
  <c r="CC1178" i="1"/>
  <c r="CC1177" i="1"/>
  <c r="CC1176" i="1"/>
  <c r="CC1175" i="1"/>
  <c r="CC1174" i="1"/>
  <c r="CC1173" i="1"/>
  <c r="CC1172" i="1"/>
  <c r="CC1171" i="1"/>
  <c r="CC1170" i="1"/>
  <c r="CC1169" i="1"/>
  <c r="CC1168" i="1"/>
  <c r="CC1167" i="1"/>
  <c r="CC1166" i="1"/>
  <c r="CC1165" i="1"/>
  <c r="CC1164" i="1"/>
  <c r="CC1163" i="1"/>
  <c r="CC1162" i="1"/>
  <c r="CC1161" i="1"/>
  <c r="CC1160" i="1"/>
  <c r="CC1159" i="1"/>
  <c r="CC1158" i="1"/>
  <c r="CC1157" i="1"/>
  <c r="CC1156" i="1"/>
  <c r="CC1155" i="1"/>
  <c r="CC1154" i="1"/>
  <c r="CC1153" i="1"/>
  <c r="CC1152" i="1"/>
  <c r="CC1151" i="1"/>
  <c r="CC1150" i="1"/>
  <c r="CC1149" i="1"/>
  <c r="CC1148" i="1"/>
  <c r="CC1147" i="1"/>
  <c r="CC1146" i="1"/>
  <c r="CC1145" i="1"/>
  <c r="CC1144" i="1"/>
  <c r="CC1143" i="1"/>
  <c r="CC1142" i="1"/>
  <c r="CC1141" i="1"/>
  <c r="CC1140" i="1"/>
  <c r="CC1139" i="1"/>
  <c r="CC1138" i="1"/>
  <c r="CC1137" i="1"/>
  <c r="CC1136" i="1"/>
  <c r="CC1135" i="1"/>
  <c r="CC1134" i="1"/>
  <c r="CC1133" i="1"/>
  <c r="CC1132" i="1"/>
  <c r="CC1131" i="1"/>
  <c r="CC1130" i="1"/>
  <c r="CC1129" i="1"/>
  <c r="CC1128" i="1"/>
  <c r="CC1127" i="1"/>
  <c r="CC1126" i="1"/>
  <c r="CC1125" i="1"/>
  <c r="CC1124" i="1"/>
  <c r="CC1123" i="1"/>
  <c r="CC1122" i="1"/>
  <c r="CC1121" i="1"/>
  <c r="CC1120" i="1"/>
  <c r="CC1119" i="1"/>
  <c r="CC1118" i="1"/>
  <c r="CC1117" i="1"/>
  <c r="CC1116" i="1"/>
  <c r="CC1115" i="1"/>
  <c r="CC1114" i="1"/>
  <c r="CC1113" i="1"/>
  <c r="CC1112" i="1"/>
  <c r="CC1111" i="1"/>
  <c r="CC1110" i="1"/>
  <c r="CC1109" i="1"/>
  <c r="CC1108" i="1"/>
  <c r="CC1107" i="1"/>
  <c r="CC1106" i="1"/>
  <c r="CC1105" i="1"/>
  <c r="CC1104" i="1"/>
  <c r="CC1103" i="1"/>
  <c r="CC1102" i="1"/>
  <c r="CC1101" i="1"/>
  <c r="CC1100" i="1"/>
  <c r="CC1099" i="1"/>
  <c r="CC1098" i="1"/>
  <c r="CC1097" i="1"/>
  <c r="CC1096" i="1"/>
  <c r="CC1095" i="1"/>
  <c r="CC1094" i="1"/>
  <c r="CC1093" i="1"/>
  <c r="CC1092" i="1"/>
  <c r="CC1091" i="1"/>
  <c r="CC1090" i="1"/>
  <c r="CC1089" i="1"/>
  <c r="CC1088" i="1"/>
  <c r="CC1087" i="1"/>
  <c r="CC1086" i="1"/>
  <c r="CC1085" i="1"/>
  <c r="CC1084" i="1"/>
  <c r="CC1083" i="1"/>
  <c r="CC1082" i="1"/>
  <c r="CC1081" i="1"/>
  <c r="CC1080" i="1"/>
  <c r="CC1079" i="1"/>
  <c r="CC1078" i="1"/>
  <c r="CC1077" i="1"/>
  <c r="CC1076" i="1"/>
  <c r="CC1075" i="1"/>
  <c r="CC1074" i="1"/>
  <c r="CC1073" i="1"/>
  <c r="CC1072" i="1"/>
  <c r="CC1071" i="1"/>
  <c r="CC1070" i="1"/>
  <c r="CC1069" i="1"/>
  <c r="CC1068" i="1"/>
  <c r="CC1067" i="1"/>
  <c r="CC1066" i="1"/>
  <c r="CC1065" i="1"/>
  <c r="CC1064" i="1"/>
  <c r="CC1063" i="1"/>
  <c r="CC1062" i="1"/>
  <c r="CC1061" i="1"/>
  <c r="CC1060" i="1"/>
  <c r="CC1059" i="1"/>
  <c r="CC1058" i="1"/>
  <c r="CC1057" i="1"/>
  <c r="CC1056" i="1"/>
  <c r="CC1055" i="1"/>
  <c r="CC1054" i="1"/>
  <c r="CC1053" i="1"/>
  <c r="CC1052" i="1"/>
  <c r="CC1051" i="1"/>
  <c r="CC1050" i="1"/>
  <c r="CC1049" i="1"/>
  <c r="CC1048" i="1"/>
  <c r="CC1047" i="1"/>
  <c r="CC1046" i="1"/>
  <c r="CC1045" i="1"/>
  <c r="CC1044" i="1"/>
  <c r="CC1043" i="1"/>
  <c r="CC1042" i="1"/>
  <c r="CC1041" i="1"/>
  <c r="CC1040" i="1"/>
  <c r="CC1039" i="1"/>
  <c r="CC1038" i="1"/>
  <c r="CC1037" i="1"/>
  <c r="CC1036" i="1"/>
  <c r="CC1035" i="1"/>
  <c r="CC1034" i="1"/>
  <c r="CC1033" i="1"/>
  <c r="CC1032" i="1"/>
  <c r="CC1031" i="1"/>
  <c r="CC1030" i="1"/>
  <c r="CC1029" i="1"/>
  <c r="CC1028" i="1"/>
  <c r="CC1027" i="1"/>
  <c r="CC1026" i="1"/>
  <c r="CC1025" i="1"/>
  <c r="CC1024" i="1"/>
  <c r="CC1023" i="1"/>
  <c r="CC1022" i="1"/>
  <c r="CC1021" i="1"/>
  <c r="CC1020" i="1"/>
  <c r="CC1019" i="1"/>
  <c r="CC1018" i="1"/>
  <c r="CC1017" i="1"/>
  <c r="CC1016" i="1"/>
  <c r="CC1015" i="1"/>
  <c r="CC1014" i="1"/>
  <c r="CC1013" i="1"/>
  <c r="CC1012" i="1"/>
  <c r="CC1011" i="1"/>
  <c r="CC1010" i="1"/>
  <c r="CC1009" i="1"/>
  <c r="CC1008" i="1"/>
  <c r="CC1007" i="1"/>
  <c r="CC1006" i="1"/>
  <c r="CC1005" i="1"/>
  <c r="CC1004" i="1"/>
  <c r="CC1003" i="1"/>
  <c r="CC1002" i="1"/>
  <c r="CC1001" i="1"/>
  <c r="CC1000" i="1"/>
  <c r="CC999" i="1"/>
  <c r="CC998" i="1"/>
  <c r="CC997" i="1"/>
  <c r="CC996" i="1"/>
  <c r="CC995" i="1"/>
  <c r="CC994" i="1"/>
  <c r="CC993" i="1"/>
  <c r="CC992" i="1"/>
  <c r="CC991" i="1"/>
  <c r="CC990" i="1"/>
  <c r="CC989" i="1"/>
  <c r="CC988" i="1"/>
  <c r="CC987" i="1"/>
  <c r="CC986" i="1"/>
  <c r="CC985" i="1"/>
  <c r="CC984" i="1"/>
  <c r="CC983" i="1"/>
  <c r="CC982" i="1"/>
  <c r="CC981" i="1"/>
  <c r="CC980" i="1"/>
  <c r="CC979" i="1"/>
  <c r="CC978" i="1"/>
  <c r="CC977" i="1"/>
  <c r="CC976" i="1"/>
  <c r="CC975" i="1"/>
  <c r="CC974" i="1"/>
  <c r="CC973" i="1"/>
  <c r="CC972" i="1"/>
  <c r="CC971" i="1"/>
  <c r="CC970" i="1"/>
  <c r="CC969" i="1"/>
  <c r="CC968" i="1"/>
  <c r="CC967" i="1"/>
  <c r="CC966" i="1"/>
  <c r="CC965" i="1"/>
  <c r="CC964" i="1"/>
  <c r="CC963" i="1"/>
  <c r="CC962" i="1"/>
  <c r="CC961" i="1"/>
  <c r="CC960" i="1"/>
  <c r="CC959" i="1"/>
  <c r="CC958" i="1"/>
  <c r="CC957" i="1"/>
  <c r="CC956" i="1"/>
  <c r="CC955" i="1"/>
  <c r="CC954" i="1"/>
  <c r="CC953" i="1"/>
  <c r="CC952" i="1"/>
  <c r="CC951" i="1"/>
  <c r="CC950" i="1"/>
  <c r="CC949" i="1"/>
  <c r="CC948" i="1"/>
  <c r="CC947" i="1"/>
  <c r="CC946" i="1"/>
  <c r="CC945" i="1"/>
  <c r="CC944" i="1"/>
  <c r="CC943" i="1"/>
  <c r="CC942" i="1"/>
  <c r="CC941" i="1"/>
  <c r="CC940" i="1"/>
  <c r="CC939" i="1"/>
  <c r="CC938" i="1"/>
  <c r="CC937" i="1"/>
  <c r="CC936" i="1"/>
  <c r="CC935" i="1"/>
  <c r="CC934" i="1"/>
  <c r="CC933" i="1"/>
  <c r="CC932" i="1"/>
  <c r="CC931" i="1"/>
  <c r="CC930" i="1"/>
  <c r="CC929" i="1"/>
  <c r="CC928" i="1"/>
  <c r="CC927" i="1"/>
  <c r="CC926" i="1"/>
  <c r="CC925" i="1"/>
  <c r="CC924" i="1"/>
  <c r="CC923" i="1"/>
  <c r="CC922" i="1"/>
  <c r="CC921" i="1"/>
  <c r="CC920" i="1"/>
  <c r="CC919" i="1"/>
  <c r="CC918" i="1"/>
  <c r="CC917" i="1"/>
  <c r="CC916" i="1"/>
  <c r="CC915" i="1"/>
  <c r="CC914" i="1"/>
  <c r="CC913" i="1"/>
  <c r="CC912" i="1"/>
  <c r="CC911" i="1"/>
  <c r="CC910" i="1"/>
  <c r="CC909" i="1"/>
  <c r="CC908" i="1"/>
  <c r="CC907" i="1"/>
  <c r="CC906" i="1"/>
  <c r="CC905" i="1"/>
  <c r="CC904" i="1"/>
  <c r="CC903" i="1"/>
  <c r="CC902" i="1"/>
  <c r="CC901" i="1"/>
  <c r="CC900" i="1"/>
  <c r="CC899" i="1"/>
  <c r="CC898" i="1"/>
  <c r="CC897" i="1"/>
  <c r="CC896" i="1"/>
  <c r="CC895" i="1"/>
  <c r="CC894" i="1"/>
  <c r="CC893" i="1"/>
  <c r="CC892" i="1"/>
  <c r="CC891" i="1"/>
  <c r="CC890" i="1"/>
  <c r="CC889" i="1"/>
  <c r="CC888" i="1"/>
  <c r="CC887" i="1"/>
  <c r="CC886" i="1"/>
  <c r="CC885" i="1"/>
  <c r="CC884" i="1"/>
  <c r="CC883" i="1"/>
  <c r="CC882" i="1"/>
  <c r="CC881" i="1"/>
  <c r="CC880" i="1"/>
  <c r="CC879" i="1"/>
  <c r="CC878" i="1"/>
  <c r="CC877" i="1"/>
  <c r="CC876" i="1"/>
  <c r="CC875" i="1"/>
  <c r="CC874" i="1"/>
  <c r="CC873" i="1"/>
  <c r="CC872" i="1"/>
  <c r="CC871" i="1"/>
  <c r="CC870" i="1"/>
  <c r="CC869" i="1"/>
  <c r="CC868" i="1"/>
  <c r="CC867" i="1"/>
  <c r="CC866" i="1"/>
  <c r="CC865" i="1"/>
  <c r="CC864" i="1"/>
  <c r="CC863" i="1"/>
  <c r="CC862" i="1"/>
  <c r="CC861" i="1"/>
  <c r="CC860" i="1"/>
  <c r="CC859" i="1"/>
  <c r="CC858" i="1"/>
  <c r="CC857" i="1"/>
  <c r="CC856" i="1"/>
  <c r="CC855" i="1"/>
  <c r="CC854" i="1"/>
  <c r="CC853" i="1"/>
  <c r="CC852" i="1"/>
  <c r="CC851" i="1"/>
  <c r="CC850" i="1"/>
  <c r="CC849" i="1"/>
  <c r="CC848" i="1"/>
  <c r="CC847" i="1"/>
  <c r="CC846" i="1"/>
  <c r="CC845" i="1"/>
  <c r="CC844" i="1"/>
  <c r="CC843" i="1"/>
  <c r="CC842" i="1"/>
  <c r="CC841" i="1"/>
  <c r="CC840" i="1"/>
  <c r="CC839" i="1"/>
  <c r="CC838" i="1"/>
  <c r="CC837" i="1"/>
  <c r="CC836" i="1"/>
  <c r="CC835" i="1"/>
  <c r="CC834" i="1"/>
  <c r="CC833" i="1"/>
  <c r="CC832" i="1"/>
  <c r="CC831" i="1"/>
  <c r="CC830" i="1"/>
  <c r="CC829" i="1"/>
  <c r="CC828" i="1"/>
  <c r="CC827" i="1"/>
  <c r="CC826" i="1"/>
  <c r="CC825" i="1"/>
  <c r="CC824" i="1"/>
  <c r="CC823" i="1"/>
  <c r="CC822" i="1"/>
  <c r="CC821" i="1"/>
  <c r="CC820" i="1"/>
  <c r="CC819" i="1"/>
  <c r="CC818" i="1"/>
  <c r="CC817" i="1"/>
  <c r="CC816" i="1"/>
  <c r="CC815" i="1"/>
  <c r="CC814" i="1"/>
  <c r="CC813" i="1"/>
  <c r="CC812" i="1"/>
  <c r="CC811" i="1"/>
  <c r="CC810" i="1"/>
  <c r="CC809" i="1"/>
  <c r="CC808" i="1"/>
  <c r="CC807" i="1"/>
  <c r="CC806" i="1"/>
  <c r="CC805" i="1"/>
  <c r="CC804" i="1"/>
  <c r="CC803" i="1"/>
  <c r="CC802" i="1"/>
  <c r="CC801" i="1"/>
  <c r="CC800" i="1"/>
  <c r="CC799" i="1"/>
  <c r="CC798" i="1"/>
  <c r="CC797" i="1"/>
  <c r="CC796" i="1"/>
  <c r="CC795" i="1"/>
  <c r="CC794" i="1"/>
  <c r="CC793" i="1"/>
  <c r="CC792" i="1"/>
  <c r="CC791" i="1"/>
  <c r="CC790" i="1"/>
  <c r="CC789" i="1"/>
  <c r="CC788" i="1"/>
  <c r="CC787" i="1"/>
  <c r="CC786" i="1"/>
  <c r="CC785" i="1"/>
  <c r="CC784" i="1"/>
  <c r="CC783" i="1"/>
  <c r="CC782" i="1"/>
  <c r="CC781" i="1"/>
  <c r="CC780" i="1"/>
  <c r="CC779" i="1"/>
  <c r="CC778" i="1"/>
  <c r="CC777" i="1"/>
  <c r="CC776" i="1"/>
  <c r="CC775" i="1"/>
  <c r="CC774" i="1"/>
  <c r="CC773" i="1"/>
  <c r="CC772" i="1"/>
  <c r="CC771" i="1"/>
  <c r="CC770" i="1"/>
  <c r="CC769" i="1"/>
  <c r="CC768" i="1"/>
  <c r="CC767" i="1"/>
  <c r="CC766" i="1"/>
  <c r="CC765" i="1"/>
  <c r="CC764" i="1"/>
  <c r="CC763" i="1"/>
  <c r="CC762" i="1"/>
  <c r="CC761" i="1"/>
  <c r="CC760" i="1"/>
  <c r="CC759" i="1"/>
  <c r="CC758" i="1"/>
  <c r="CC757" i="1"/>
  <c r="CC756" i="1"/>
  <c r="CC755" i="1"/>
  <c r="CC754" i="1"/>
  <c r="CC753" i="1"/>
  <c r="CC752" i="1"/>
  <c r="CC751" i="1"/>
  <c r="CC750" i="1"/>
  <c r="CC749" i="1"/>
  <c r="CC748" i="1"/>
  <c r="CC747" i="1"/>
  <c r="CC746" i="1"/>
  <c r="CC745" i="1"/>
  <c r="CC744" i="1"/>
  <c r="CC743" i="1"/>
  <c r="CC742" i="1"/>
  <c r="CC741" i="1"/>
  <c r="CC740" i="1"/>
  <c r="CC739" i="1"/>
  <c r="CC738" i="1"/>
  <c r="CC737" i="1"/>
  <c r="CC736" i="1"/>
  <c r="CC735" i="1"/>
  <c r="CC734" i="1"/>
  <c r="CC733" i="1"/>
  <c r="CC732" i="1"/>
  <c r="CC731" i="1"/>
  <c r="CC730" i="1"/>
  <c r="CC729" i="1"/>
  <c r="CC728" i="1"/>
  <c r="CC727" i="1"/>
  <c r="CC726" i="1"/>
  <c r="CC725" i="1"/>
  <c r="CC724" i="1"/>
  <c r="CC723" i="1"/>
  <c r="CC722" i="1"/>
  <c r="CC721" i="1"/>
  <c r="CC720" i="1"/>
  <c r="CC719" i="1"/>
  <c r="CC718" i="1"/>
  <c r="CC717" i="1"/>
  <c r="CC716" i="1"/>
  <c r="CC715" i="1"/>
  <c r="CC714" i="1"/>
  <c r="CC713" i="1"/>
  <c r="CC712" i="1"/>
  <c r="CC711" i="1"/>
  <c r="CC710" i="1"/>
  <c r="CC709" i="1"/>
  <c r="CC708" i="1"/>
  <c r="CC707" i="1"/>
  <c r="CC706" i="1"/>
  <c r="CC705" i="1"/>
  <c r="CC704" i="1"/>
  <c r="CC703" i="1"/>
  <c r="CC702" i="1"/>
  <c r="CC701" i="1"/>
  <c r="CC700" i="1"/>
  <c r="CC699" i="1"/>
  <c r="CC698" i="1"/>
  <c r="CC697" i="1"/>
  <c r="CC696" i="1"/>
  <c r="CC695" i="1"/>
  <c r="CC694" i="1"/>
  <c r="CC693" i="1"/>
  <c r="CC692" i="1"/>
  <c r="CC691" i="1"/>
  <c r="CC690" i="1"/>
  <c r="CC689" i="1"/>
  <c r="CC688" i="1"/>
  <c r="CC687" i="1"/>
  <c r="CC686" i="1"/>
  <c r="CC685" i="1"/>
  <c r="CC684" i="1"/>
  <c r="CC683" i="1"/>
  <c r="CC682" i="1"/>
  <c r="CC681" i="1"/>
  <c r="CC680" i="1"/>
  <c r="CC679" i="1"/>
  <c r="CC678" i="1"/>
  <c r="CC677" i="1"/>
  <c r="CC676" i="1"/>
  <c r="CC675" i="1"/>
  <c r="CC674" i="1"/>
  <c r="CC673" i="1"/>
  <c r="CC672" i="1"/>
  <c r="CC671" i="1"/>
  <c r="CC670" i="1"/>
  <c r="CC669" i="1"/>
  <c r="CC668" i="1"/>
  <c r="CC667" i="1"/>
  <c r="CC666" i="1"/>
  <c r="CC665" i="1"/>
  <c r="CC664" i="1"/>
  <c r="CC663" i="1"/>
  <c r="CC662" i="1"/>
  <c r="CC661" i="1"/>
  <c r="CC660" i="1"/>
  <c r="CC659" i="1"/>
  <c r="CC658" i="1"/>
  <c r="CC657" i="1"/>
  <c r="CC656" i="1"/>
  <c r="CC655" i="1"/>
  <c r="CC654" i="1"/>
  <c r="CC653" i="1"/>
  <c r="CC652" i="1"/>
  <c r="CC651" i="1"/>
  <c r="CC650" i="1"/>
  <c r="CC649" i="1"/>
  <c r="CC648" i="1"/>
  <c r="CC647" i="1"/>
  <c r="CC646" i="1"/>
  <c r="CC645" i="1"/>
  <c r="CC644" i="1"/>
  <c r="CC643" i="1"/>
  <c r="CC642" i="1"/>
  <c r="CC641" i="1"/>
  <c r="CC640" i="1"/>
  <c r="CC639" i="1"/>
  <c r="CC638" i="1"/>
  <c r="CC637" i="1"/>
  <c r="CC636" i="1"/>
  <c r="CC635" i="1"/>
  <c r="CC634" i="1"/>
  <c r="CC633" i="1"/>
  <c r="CC632" i="1"/>
  <c r="CC631" i="1"/>
  <c r="CC630" i="1"/>
  <c r="CC629" i="1"/>
  <c r="CC628" i="1"/>
  <c r="CC627" i="1"/>
  <c r="CC626" i="1"/>
  <c r="CC625" i="1"/>
  <c r="CC624" i="1"/>
  <c r="CC623" i="1"/>
  <c r="CC622" i="1"/>
  <c r="CC621" i="1"/>
  <c r="CC620" i="1"/>
  <c r="CC619" i="1"/>
  <c r="CC618" i="1"/>
  <c r="CC617" i="1"/>
  <c r="CC616" i="1"/>
  <c r="CC615" i="1"/>
  <c r="CC614" i="1"/>
  <c r="CC613" i="1"/>
  <c r="CC612" i="1"/>
  <c r="CC611" i="1"/>
  <c r="CC610" i="1"/>
  <c r="CC609" i="1"/>
  <c r="CC608" i="1"/>
  <c r="CC607" i="1"/>
  <c r="CC606" i="1"/>
  <c r="CC605" i="1"/>
  <c r="CC604" i="1"/>
  <c r="CC603" i="1"/>
  <c r="CC602" i="1"/>
  <c r="CC601" i="1"/>
  <c r="CC600" i="1"/>
  <c r="CC599" i="1"/>
  <c r="CC598" i="1"/>
  <c r="CC597" i="1"/>
  <c r="CC596" i="1"/>
  <c r="CC595" i="1"/>
  <c r="CC594" i="1"/>
  <c r="CC593" i="1"/>
  <c r="CC592" i="1"/>
  <c r="CC591" i="1"/>
  <c r="CC590" i="1"/>
  <c r="CC589" i="1"/>
  <c r="CC588" i="1"/>
  <c r="CC587" i="1"/>
  <c r="CC586" i="1"/>
  <c r="CC585" i="1"/>
  <c r="CC584" i="1"/>
  <c r="CC583" i="1"/>
  <c r="CC582" i="1"/>
  <c r="CC581" i="1"/>
  <c r="CC580" i="1"/>
  <c r="CC579" i="1"/>
  <c r="CC578" i="1"/>
  <c r="CC577" i="1"/>
  <c r="CC576" i="1"/>
  <c r="CC575" i="1"/>
  <c r="CC574" i="1"/>
  <c r="CC573" i="1"/>
  <c r="CC572" i="1"/>
  <c r="CC571" i="1"/>
  <c r="CC570" i="1"/>
  <c r="CC569" i="1"/>
  <c r="CC568" i="1"/>
  <c r="CC567" i="1"/>
  <c r="CC566" i="1"/>
  <c r="CC565" i="1"/>
  <c r="CC564" i="1"/>
  <c r="CC563" i="1"/>
  <c r="CC562" i="1"/>
  <c r="CC561" i="1"/>
  <c r="CC560" i="1"/>
  <c r="CC559" i="1"/>
  <c r="CC558" i="1"/>
  <c r="CC557" i="1"/>
  <c r="CC556" i="1"/>
  <c r="CC555" i="1"/>
  <c r="CC554" i="1"/>
  <c r="CC553" i="1"/>
  <c r="CC552" i="1"/>
  <c r="CC551" i="1"/>
  <c r="CC550" i="1"/>
  <c r="CC549" i="1"/>
  <c r="CC548" i="1"/>
  <c r="CC547" i="1"/>
  <c r="CC546" i="1"/>
  <c r="CC545" i="1"/>
  <c r="CC544" i="1"/>
  <c r="CC543" i="1"/>
  <c r="CC542" i="1"/>
  <c r="CC541" i="1"/>
  <c r="CC540" i="1"/>
  <c r="CC539" i="1"/>
  <c r="CC538" i="1"/>
  <c r="CC537" i="1"/>
  <c r="CC536" i="1"/>
  <c r="CC535" i="1"/>
  <c r="CC534" i="1"/>
  <c r="CC533" i="1"/>
  <c r="CC532" i="1"/>
  <c r="CC531" i="1"/>
  <c r="CC530" i="1"/>
  <c r="CC529" i="1"/>
  <c r="CC528" i="1"/>
  <c r="CC527" i="1"/>
  <c r="CC526" i="1"/>
  <c r="CC525" i="1"/>
  <c r="CC524" i="1"/>
  <c r="CC523" i="1"/>
  <c r="CC522" i="1"/>
  <c r="CC521" i="1"/>
  <c r="CC520" i="1"/>
  <c r="CC519" i="1"/>
  <c r="CC518" i="1"/>
  <c r="CC517" i="1"/>
  <c r="CC516" i="1"/>
  <c r="CC515" i="1"/>
  <c r="CC514" i="1"/>
  <c r="CC513" i="1"/>
  <c r="CC512" i="1"/>
  <c r="CC511" i="1"/>
  <c r="CC510" i="1"/>
  <c r="CC509" i="1"/>
  <c r="CC508" i="1"/>
  <c r="CC507" i="1"/>
  <c r="CC506" i="1"/>
  <c r="CC505" i="1"/>
  <c r="CC504" i="1"/>
  <c r="CC503" i="1"/>
  <c r="CC502" i="1"/>
  <c r="CC501" i="1"/>
  <c r="CC500" i="1"/>
  <c r="CC499" i="1"/>
  <c r="CC498" i="1"/>
  <c r="CC497" i="1"/>
  <c r="CC496" i="1"/>
  <c r="CC495" i="1"/>
  <c r="CC494" i="1"/>
  <c r="CC493" i="1"/>
  <c r="CC492" i="1"/>
  <c r="CC491" i="1"/>
  <c r="CC490" i="1"/>
  <c r="CC489" i="1"/>
  <c r="CC488" i="1"/>
  <c r="CC487" i="1"/>
  <c r="CC486" i="1"/>
  <c r="CC485" i="1"/>
  <c r="CC484" i="1"/>
  <c r="CC483" i="1"/>
  <c r="CC482" i="1"/>
  <c r="CC481" i="1"/>
  <c r="CC480" i="1"/>
  <c r="CC479" i="1"/>
  <c r="CC478" i="1"/>
  <c r="CC477" i="1"/>
  <c r="CC476" i="1"/>
  <c r="CC475" i="1"/>
  <c r="CC474" i="1"/>
  <c r="CC473" i="1"/>
  <c r="CC472" i="1"/>
  <c r="CC471" i="1"/>
  <c r="CC470" i="1"/>
  <c r="CC469" i="1"/>
  <c r="CC468" i="1"/>
  <c r="CC467" i="1"/>
  <c r="CC466" i="1"/>
  <c r="CC465" i="1"/>
  <c r="CC464" i="1"/>
  <c r="CC463" i="1"/>
  <c r="CC462" i="1"/>
  <c r="CC461" i="1"/>
  <c r="CC460" i="1"/>
  <c r="CC459" i="1"/>
  <c r="CC458" i="1"/>
  <c r="CC457" i="1"/>
  <c r="CC456" i="1"/>
  <c r="CC455" i="1"/>
  <c r="CC454" i="1"/>
  <c r="CC453" i="1"/>
  <c r="CC452" i="1"/>
  <c r="CC451" i="1"/>
  <c r="CC450" i="1"/>
  <c r="CC449" i="1"/>
  <c r="CC448" i="1"/>
  <c r="CC447" i="1"/>
  <c r="CC446" i="1"/>
  <c r="CC445" i="1"/>
  <c r="CC444" i="1"/>
  <c r="CC443" i="1"/>
  <c r="CC442" i="1"/>
  <c r="CC441" i="1"/>
  <c r="CC440" i="1"/>
  <c r="CC439" i="1"/>
  <c r="CC438" i="1"/>
  <c r="CC437" i="1"/>
  <c r="CC436" i="1"/>
  <c r="CC435" i="1"/>
  <c r="CC434" i="1"/>
  <c r="CC433" i="1"/>
  <c r="CC432" i="1"/>
  <c r="CC431" i="1"/>
  <c r="CC430" i="1"/>
  <c r="CC429" i="1"/>
  <c r="CC428" i="1"/>
  <c r="CC427" i="1"/>
  <c r="CC426" i="1"/>
  <c r="CC425" i="1"/>
  <c r="CC424" i="1"/>
  <c r="CC423" i="1"/>
  <c r="CC422" i="1"/>
  <c r="CC421" i="1"/>
  <c r="CC420" i="1"/>
  <c r="CC419" i="1"/>
  <c r="CC418" i="1"/>
  <c r="CC417" i="1"/>
  <c r="CC416" i="1"/>
  <c r="CC415" i="1"/>
  <c r="CC414" i="1"/>
  <c r="CC413" i="1"/>
  <c r="CC412" i="1"/>
  <c r="CC411" i="1"/>
  <c r="CC410" i="1"/>
  <c r="CC409" i="1"/>
  <c r="CC408" i="1"/>
  <c r="CC407" i="1"/>
  <c r="CC406" i="1"/>
  <c r="CC405" i="1"/>
  <c r="CC404" i="1"/>
  <c r="CC403" i="1"/>
  <c r="CC402" i="1"/>
  <c r="CC401" i="1"/>
  <c r="CC400" i="1"/>
  <c r="CC399" i="1"/>
  <c r="CC398" i="1"/>
  <c r="CC397" i="1"/>
  <c r="CC396" i="1"/>
  <c r="CC395" i="1"/>
  <c r="CC394" i="1"/>
  <c r="CC393" i="1"/>
  <c r="CC392" i="1"/>
  <c r="CC391" i="1"/>
  <c r="CC390" i="1"/>
  <c r="CC389" i="1"/>
  <c r="CC388" i="1"/>
  <c r="CC387" i="1"/>
  <c r="CC386" i="1"/>
  <c r="CC385" i="1"/>
  <c r="CC384" i="1"/>
  <c r="CC383" i="1"/>
  <c r="CC382" i="1"/>
  <c r="CC381" i="1"/>
  <c r="CC380" i="1"/>
  <c r="CC379" i="1"/>
  <c r="CC378" i="1"/>
  <c r="CC377" i="1"/>
  <c r="CC376" i="1"/>
  <c r="CC375" i="1"/>
  <c r="CC374" i="1"/>
  <c r="CC373" i="1"/>
  <c r="CC372" i="1"/>
  <c r="CC371" i="1"/>
  <c r="CC370" i="1"/>
  <c r="CC369" i="1"/>
  <c r="CC368" i="1"/>
  <c r="CC367" i="1"/>
  <c r="CC366" i="1"/>
  <c r="CC365" i="1"/>
  <c r="CC364" i="1"/>
  <c r="CC363" i="1"/>
  <c r="CC362" i="1"/>
  <c r="CC361" i="1"/>
  <c r="CC360" i="1"/>
  <c r="CC359" i="1"/>
  <c r="CC358" i="1"/>
  <c r="CC357" i="1"/>
  <c r="CC356" i="1"/>
  <c r="CC355" i="1"/>
  <c r="CC354" i="1"/>
  <c r="CC353" i="1"/>
  <c r="CC352" i="1"/>
  <c r="CC351" i="1"/>
  <c r="CC350" i="1"/>
  <c r="CC349" i="1"/>
  <c r="CC348" i="1"/>
  <c r="CC347" i="1"/>
  <c r="CC346" i="1"/>
  <c r="CC345" i="1"/>
  <c r="CC344" i="1"/>
  <c r="CC343" i="1"/>
  <c r="CC342" i="1"/>
  <c r="CC341" i="1"/>
  <c r="CC340" i="1"/>
  <c r="CC339" i="1"/>
  <c r="CC338" i="1"/>
  <c r="CC337" i="1"/>
  <c r="CC336" i="1"/>
  <c r="CC335" i="1"/>
  <c r="CC334" i="1"/>
  <c r="CC333" i="1"/>
  <c r="CC332" i="1"/>
  <c r="CC331" i="1"/>
  <c r="CC330" i="1"/>
  <c r="CC329" i="1"/>
  <c r="CC328" i="1"/>
  <c r="CC327" i="1"/>
  <c r="CC326" i="1"/>
  <c r="CC325" i="1"/>
  <c r="CC324" i="1"/>
  <c r="CC323" i="1"/>
  <c r="CC322" i="1"/>
  <c r="CC321" i="1"/>
  <c r="CC320" i="1"/>
  <c r="CC319" i="1"/>
  <c r="CC318" i="1"/>
  <c r="CC317" i="1"/>
  <c r="CC316" i="1"/>
  <c r="CC315" i="1"/>
  <c r="CC314" i="1"/>
  <c r="CC313" i="1"/>
  <c r="CC312" i="1"/>
  <c r="CC311" i="1"/>
  <c r="CC310" i="1"/>
  <c r="CC309" i="1"/>
  <c r="CC308" i="1"/>
  <c r="CC307" i="1"/>
  <c r="CC306" i="1"/>
  <c r="CC305" i="1"/>
  <c r="CC304" i="1"/>
  <c r="CC303" i="1"/>
  <c r="CC302" i="1"/>
  <c r="CC301" i="1"/>
  <c r="CC300" i="1"/>
  <c r="CC299" i="1"/>
  <c r="CC298" i="1"/>
  <c r="CC297" i="1"/>
  <c r="CC296" i="1"/>
  <c r="CC295" i="1"/>
  <c r="CC294" i="1"/>
  <c r="CC293" i="1"/>
  <c r="CC292" i="1"/>
  <c r="CC291" i="1"/>
  <c r="CC290" i="1"/>
  <c r="CC289" i="1"/>
  <c r="CC288" i="1"/>
  <c r="CC287" i="1"/>
  <c r="CC286" i="1"/>
  <c r="CC285" i="1"/>
  <c r="CC284" i="1"/>
  <c r="CC283" i="1"/>
  <c r="CC282" i="1"/>
  <c r="CC281" i="1"/>
  <c r="CC280" i="1"/>
  <c r="CC279" i="1"/>
  <c r="CC278" i="1"/>
  <c r="CC277" i="1"/>
  <c r="CC276" i="1"/>
  <c r="CC275" i="1"/>
  <c r="CC274" i="1"/>
  <c r="CC273" i="1"/>
  <c r="CC272" i="1"/>
  <c r="CC271" i="1"/>
  <c r="CC270" i="1"/>
  <c r="CC269" i="1"/>
  <c r="CC268" i="1"/>
  <c r="CC267" i="1"/>
  <c r="CC266" i="1"/>
  <c r="CC265" i="1"/>
  <c r="CC264" i="1"/>
  <c r="CC263" i="1"/>
  <c r="CC262" i="1"/>
  <c r="CC261" i="1"/>
  <c r="CC260" i="1"/>
  <c r="CC259" i="1"/>
  <c r="CC258" i="1"/>
  <c r="CC257" i="1"/>
  <c r="CC256" i="1"/>
  <c r="CC255" i="1"/>
  <c r="CC254" i="1"/>
  <c r="CC253" i="1"/>
  <c r="CC252" i="1"/>
  <c r="CC251" i="1"/>
  <c r="CC250" i="1"/>
  <c r="CC249" i="1"/>
  <c r="CC248" i="1"/>
  <c r="CC247" i="1"/>
  <c r="CC246" i="1"/>
  <c r="CC245" i="1"/>
  <c r="CC244" i="1"/>
  <c r="CC243" i="1"/>
  <c r="CC242" i="1"/>
  <c r="CC241" i="1"/>
  <c r="CC240" i="1"/>
  <c r="CC239" i="1"/>
  <c r="CC238" i="1"/>
  <c r="CC237" i="1"/>
  <c r="CC236" i="1"/>
  <c r="CC235" i="1"/>
  <c r="CC234" i="1"/>
  <c r="CC233" i="1"/>
  <c r="CC232" i="1"/>
  <c r="CC231" i="1"/>
  <c r="CC230" i="1"/>
  <c r="CC229" i="1"/>
  <c r="CC228" i="1"/>
  <c r="CC227" i="1"/>
  <c r="CC226" i="1"/>
  <c r="CC225" i="1"/>
  <c r="CC224" i="1"/>
  <c r="CC223" i="1"/>
  <c r="CC222" i="1"/>
  <c r="CC221" i="1"/>
  <c r="CC220" i="1"/>
  <c r="CC219" i="1"/>
  <c r="CC218" i="1"/>
  <c r="CC217" i="1"/>
  <c r="CC216" i="1"/>
  <c r="CC215" i="1"/>
  <c r="CC214" i="1"/>
  <c r="CC213" i="1"/>
  <c r="CC212" i="1"/>
  <c r="CC211" i="1"/>
  <c r="CC210" i="1"/>
  <c r="CC209" i="1"/>
  <c r="CC208" i="1"/>
  <c r="CC207" i="1"/>
  <c r="CC206" i="1"/>
  <c r="CC205" i="1"/>
  <c r="CC204" i="1"/>
  <c r="CC203" i="1"/>
  <c r="CC202" i="1"/>
  <c r="CC201" i="1"/>
  <c r="CC200" i="1"/>
  <c r="CC199" i="1"/>
  <c r="CC198" i="1"/>
  <c r="CC197" i="1"/>
  <c r="CC196" i="1"/>
  <c r="CC195" i="1"/>
  <c r="CC194" i="1"/>
  <c r="CC193" i="1"/>
  <c r="CC192" i="1"/>
  <c r="CC191" i="1"/>
  <c r="CC190" i="1"/>
  <c r="CC189" i="1"/>
  <c r="CC188" i="1"/>
  <c r="CC187" i="1"/>
  <c r="CC186" i="1"/>
  <c r="CC185" i="1"/>
  <c r="CC184" i="1"/>
  <c r="CC183" i="1"/>
  <c r="CC182" i="1"/>
  <c r="CC181" i="1"/>
  <c r="CC180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CC136" i="1"/>
  <c r="CC135" i="1"/>
  <c r="CC134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C2" i="1"/>
  <c r="BV1397" i="1"/>
  <c r="BV1396" i="1"/>
  <c r="BV1395" i="1"/>
  <c r="BV1394" i="1"/>
  <c r="BV1393" i="1"/>
  <c r="BV1392" i="1"/>
  <c r="BV1391" i="1"/>
  <c r="BV1390" i="1"/>
  <c r="BV1389" i="1"/>
  <c r="BV1388" i="1"/>
  <c r="BV1387" i="1"/>
  <c r="BV1386" i="1"/>
  <c r="BV1385" i="1"/>
  <c r="BV1384" i="1"/>
  <c r="BV1383" i="1"/>
  <c r="BV1382" i="1"/>
  <c r="BV1381" i="1"/>
  <c r="BV1380" i="1"/>
  <c r="BV1379" i="1"/>
  <c r="BV1378" i="1"/>
  <c r="BV1377" i="1"/>
  <c r="BV1376" i="1"/>
  <c r="BV1375" i="1"/>
  <c r="BV1374" i="1"/>
  <c r="BV1373" i="1"/>
  <c r="BV1372" i="1"/>
  <c r="BV1371" i="1"/>
  <c r="BV1370" i="1"/>
  <c r="BV1369" i="1"/>
  <c r="BV1368" i="1"/>
  <c r="BV1367" i="1"/>
  <c r="BV1366" i="1"/>
  <c r="BV1365" i="1"/>
  <c r="BV1364" i="1"/>
  <c r="BV1363" i="1"/>
  <c r="BV1362" i="1"/>
  <c r="BV1361" i="1"/>
  <c r="BV1360" i="1"/>
  <c r="BV1359" i="1"/>
  <c r="BV1358" i="1"/>
  <c r="BV1357" i="1"/>
  <c r="BV1356" i="1"/>
  <c r="BV1355" i="1"/>
  <c r="BV1354" i="1"/>
  <c r="BV1353" i="1"/>
  <c r="BV1352" i="1"/>
  <c r="BV1351" i="1"/>
  <c r="BV1350" i="1"/>
  <c r="BV1349" i="1"/>
  <c r="BV1348" i="1"/>
  <c r="BV1347" i="1"/>
  <c r="BV1346" i="1"/>
  <c r="BV1345" i="1"/>
  <c r="BV1344" i="1"/>
  <c r="BV1343" i="1"/>
  <c r="BV1342" i="1"/>
  <c r="BV1341" i="1"/>
  <c r="BV1340" i="1"/>
  <c r="BV1339" i="1"/>
  <c r="BV1338" i="1"/>
  <c r="BV1337" i="1"/>
  <c r="BV1336" i="1"/>
  <c r="BV1335" i="1"/>
  <c r="BV1334" i="1"/>
  <c r="BV1333" i="1"/>
  <c r="BV1332" i="1"/>
  <c r="BV1331" i="1"/>
  <c r="BV1330" i="1"/>
  <c r="BV1329" i="1"/>
  <c r="BV1328" i="1"/>
  <c r="BV1327" i="1"/>
  <c r="BV1326" i="1"/>
  <c r="BV1325" i="1"/>
  <c r="BV1324" i="1"/>
  <c r="BV1323" i="1"/>
  <c r="BV1322" i="1"/>
  <c r="BV1321" i="1"/>
  <c r="BV1320" i="1"/>
  <c r="BV1319" i="1"/>
  <c r="BV1318" i="1"/>
  <c r="BV1317" i="1"/>
  <c r="BV1316" i="1"/>
  <c r="BV1315" i="1"/>
  <c r="BV1314" i="1"/>
  <c r="BV1313" i="1"/>
  <c r="BV1312" i="1"/>
  <c r="BV1311" i="1"/>
  <c r="BV1310" i="1"/>
  <c r="BV1309" i="1"/>
  <c r="BV1308" i="1"/>
  <c r="BV1307" i="1"/>
  <c r="BV1306" i="1"/>
  <c r="BV1305" i="1"/>
  <c r="BV1304" i="1"/>
  <c r="BV1303" i="1"/>
  <c r="BV1302" i="1"/>
  <c r="BV1301" i="1"/>
  <c r="BV1300" i="1"/>
  <c r="BV1299" i="1"/>
  <c r="BV1298" i="1"/>
  <c r="BV1297" i="1"/>
  <c r="BV1296" i="1"/>
  <c r="BV1295" i="1"/>
  <c r="BV1294" i="1"/>
  <c r="BV1293" i="1"/>
  <c r="BV1292" i="1"/>
  <c r="BV1291" i="1"/>
  <c r="BV1290" i="1"/>
  <c r="BV1289" i="1"/>
  <c r="BV1288" i="1"/>
  <c r="BV1287" i="1"/>
  <c r="BV1286" i="1"/>
  <c r="BV1285" i="1"/>
  <c r="BV1284" i="1"/>
  <c r="BV1283" i="1"/>
  <c r="BV1282" i="1"/>
  <c r="BV1281" i="1"/>
  <c r="BV1280" i="1"/>
  <c r="BV1279" i="1"/>
  <c r="BV1278" i="1"/>
  <c r="BV1277" i="1"/>
  <c r="BV1276" i="1"/>
  <c r="BV1275" i="1"/>
  <c r="BV1274" i="1"/>
  <c r="BV1273" i="1"/>
  <c r="BV1272" i="1"/>
  <c r="BV1271" i="1"/>
  <c r="BV1270" i="1"/>
  <c r="BV1269" i="1"/>
  <c r="BV1268" i="1"/>
  <c r="BV1267" i="1"/>
  <c r="BV1266" i="1"/>
  <c r="BV1265" i="1"/>
  <c r="BV1264" i="1"/>
  <c r="BV1263" i="1"/>
  <c r="BV1262" i="1"/>
  <c r="BV1261" i="1"/>
  <c r="BV1260" i="1"/>
  <c r="BV1259" i="1"/>
  <c r="BV1258" i="1"/>
  <c r="BV1257" i="1"/>
  <c r="BV1256" i="1"/>
  <c r="BV1255" i="1"/>
  <c r="BV1254" i="1"/>
  <c r="BV1253" i="1"/>
  <c r="BV1252" i="1"/>
  <c r="BV1251" i="1"/>
  <c r="BV1250" i="1"/>
  <c r="BV1249" i="1"/>
  <c r="BV1248" i="1"/>
  <c r="BV1247" i="1"/>
  <c r="BV1246" i="1"/>
  <c r="BV1245" i="1"/>
  <c r="BV1244" i="1"/>
  <c r="BV1243" i="1"/>
  <c r="BV1242" i="1"/>
  <c r="BV1241" i="1"/>
  <c r="BV1240" i="1"/>
  <c r="BV1239" i="1"/>
  <c r="BV1238" i="1"/>
  <c r="BV1237" i="1"/>
  <c r="BV1236" i="1"/>
  <c r="BV1235" i="1"/>
  <c r="BV1234" i="1"/>
  <c r="BV1233" i="1"/>
  <c r="BV1232" i="1"/>
  <c r="BV1231" i="1"/>
  <c r="BV1230" i="1"/>
  <c r="BV1229" i="1"/>
  <c r="BV1228" i="1"/>
  <c r="BV1227" i="1"/>
  <c r="BV1226" i="1"/>
  <c r="BV1225" i="1"/>
  <c r="BV1224" i="1"/>
  <c r="BV1223" i="1"/>
  <c r="BV1222" i="1"/>
  <c r="BV1221" i="1"/>
  <c r="BV1220" i="1"/>
  <c r="BV1219" i="1"/>
  <c r="BV1218" i="1"/>
  <c r="BV1217" i="1"/>
  <c r="BV1216" i="1"/>
  <c r="BV1215" i="1"/>
  <c r="BV1214" i="1"/>
  <c r="BV1213" i="1"/>
  <c r="BV1212" i="1"/>
  <c r="BV1211" i="1"/>
  <c r="BV1210" i="1"/>
  <c r="BV1209" i="1"/>
  <c r="BV1208" i="1"/>
  <c r="BV1207" i="1"/>
  <c r="BV1206" i="1"/>
  <c r="BV1205" i="1"/>
  <c r="BV1204" i="1"/>
  <c r="BV1203" i="1"/>
  <c r="BV1202" i="1"/>
  <c r="BV1201" i="1"/>
  <c r="BV1200" i="1"/>
  <c r="BV1199" i="1"/>
  <c r="BV1198" i="1"/>
  <c r="BV1197" i="1"/>
  <c r="BV1196" i="1"/>
  <c r="BV1195" i="1"/>
  <c r="BV1194" i="1"/>
  <c r="BV1193" i="1"/>
  <c r="BV1192" i="1"/>
  <c r="BV1191" i="1"/>
  <c r="BV1190" i="1"/>
  <c r="BV1189" i="1"/>
  <c r="BV1188" i="1"/>
  <c r="BV1187" i="1"/>
  <c r="BV1186" i="1"/>
  <c r="BV1185" i="1"/>
  <c r="BV1184" i="1"/>
  <c r="BV1183" i="1"/>
  <c r="BV1182" i="1"/>
  <c r="BV1181" i="1"/>
  <c r="BV1180" i="1"/>
  <c r="BV1179" i="1"/>
  <c r="BV1178" i="1"/>
  <c r="BV1177" i="1"/>
  <c r="BV1176" i="1"/>
  <c r="BV1175" i="1"/>
  <c r="BV1174" i="1"/>
  <c r="BV1173" i="1"/>
  <c r="BV1172" i="1"/>
  <c r="BV1171" i="1"/>
  <c r="BV1170" i="1"/>
  <c r="BV1169" i="1"/>
  <c r="BV1168" i="1"/>
  <c r="BV1167" i="1"/>
  <c r="BV1166" i="1"/>
  <c r="BV1165" i="1"/>
  <c r="BV1164" i="1"/>
  <c r="BV1163" i="1"/>
  <c r="BV1162" i="1"/>
  <c r="BV1161" i="1"/>
  <c r="BV1160" i="1"/>
  <c r="BV1159" i="1"/>
  <c r="BV1158" i="1"/>
  <c r="BV1157" i="1"/>
  <c r="BV1156" i="1"/>
  <c r="BV1155" i="1"/>
  <c r="BV1154" i="1"/>
  <c r="BV1153" i="1"/>
  <c r="BV1152" i="1"/>
  <c r="BV1151" i="1"/>
  <c r="BV1150" i="1"/>
  <c r="BV1149" i="1"/>
  <c r="BV1148" i="1"/>
  <c r="BV1147" i="1"/>
  <c r="BV1146" i="1"/>
  <c r="BV1145" i="1"/>
  <c r="BV1144" i="1"/>
  <c r="BV1143" i="1"/>
  <c r="BV1142" i="1"/>
  <c r="BV1141" i="1"/>
  <c r="BV1140" i="1"/>
  <c r="BV1139" i="1"/>
  <c r="BV1138" i="1"/>
  <c r="BV1137" i="1"/>
  <c r="BV1136" i="1"/>
  <c r="BV1135" i="1"/>
  <c r="BV1134" i="1"/>
  <c r="BV1133" i="1"/>
  <c r="BV1132" i="1"/>
  <c r="BV1131" i="1"/>
  <c r="BV1130" i="1"/>
  <c r="BV1129" i="1"/>
  <c r="BV1128" i="1"/>
  <c r="BV1127" i="1"/>
  <c r="BV1126" i="1"/>
  <c r="BV1125" i="1"/>
  <c r="BV1124" i="1"/>
  <c r="BV1123" i="1"/>
  <c r="BV1122" i="1"/>
  <c r="BV1121" i="1"/>
  <c r="BV1120" i="1"/>
  <c r="BV1119" i="1"/>
  <c r="BV1118" i="1"/>
  <c r="BV1117" i="1"/>
  <c r="BV1116" i="1"/>
  <c r="BV1115" i="1"/>
  <c r="BV1114" i="1"/>
  <c r="BV1113" i="1"/>
  <c r="BV1112" i="1"/>
  <c r="BV1111" i="1"/>
  <c r="BV1110" i="1"/>
  <c r="BV1109" i="1"/>
  <c r="BV1108" i="1"/>
  <c r="BV1107" i="1"/>
  <c r="BV1106" i="1"/>
  <c r="BV1105" i="1"/>
  <c r="BV1104" i="1"/>
  <c r="BV1103" i="1"/>
  <c r="BV1102" i="1"/>
  <c r="BV1101" i="1"/>
  <c r="BV1100" i="1"/>
  <c r="BV1099" i="1"/>
  <c r="BV1098" i="1"/>
  <c r="BV1097" i="1"/>
  <c r="BV1096" i="1"/>
  <c r="BV1095" i="1"/>
  <c r="BV1094" i="1"/>
  <c r="BV1093" i="1"/>
  <c r="BV1092" i="1"/>
  <c r="BV1091" i="1"/>
  <c r="BV1090" i="1"/>
  <c r="BV1089" i="1"/>
  <c r="BV1088" i="1"/>
  <c r="BV1087" i="1"/>
  <c r="BV1086" i="1"/>
  <c r="BV1085" i="1"/>
  <c r="BV1084" i="1"/>
  <c r="BV1083" i="1"/>
  <c r="BV1082" i="1"/>
  <c r="BV1081" i="1"/>
  <c r="BV1080" i="1"/>
  <c r="BV1079" i="1"/>
  <c r="BV1078" i="1"/>
  <c r="BV1077" i="1"/>
  <c r="BV1076" i="1"/>
  <c r="BV1075" i="1"/>
  <c r="BV1074" i="1"/>
  <c r="BV1073" i="1"/>
  <c r="BV1072" i="1"/>
  <c r="BV1071" i="1"/>
  <c r="BV1070" i="1"/>
  <c r="BV1069" i="1"/>
  <c r="BV1068" i="1"/>
  <c r="BV1067" i="1"/>
  <c r="BV1066" i="1"/>
  <c r="BV1065" i="1"/>
  <c r="BV1064" i="1"/>
  <c r="BV1063" i="1"/>
  <c r="BV1062" i="1"/>
  <c r="BV1061" i="1"/>
  <c r="BV1060" i="1"/>
  <c r="BV1059" i="1"/>
  <c r="BV1058" i="1"/>
  <c r="BV1057" i="1"/>
  <c r="BV1056" i="1"/>
  <c r="BV1055" i="1"/>
  <c r="BV1054" i="1"/>
  <c r="BV1053" i="1"/>
  <c r="BV1052" i="1"/>
  <c r="BV1051" i="1"/>
  <c r="BV1050" i="1"/>
  <c r="BV1049" i="1"/>
  <c r="BV1048" i="1"/>
  <c r="BV1047" i="1"/>
  <c r="BV1046" i="1"/>
  <c r="BV1045" i="1"/>
  <c r="BV1044" i="1"/>
  <c r="BV1043" i="1"/>
  <c r="BV1042" i="1"/>
  <c r="BV1041" i="1"/>
  <c r="BV1040" i="1"/>
  <c r="BV1039" i="1"/>
  <c r="BV1038" i="1"/>
  <c r="BV1037" i="1"/>
  <c r="BV1036" i="1"/>
  <c r="BV1035" i="1"/>
  <c r="BV1034" i="1"/>
  <c r="BV1033" i="1"/>
  <c r="BV1032" i="1"/>
  <c r="BV1031" i="1"/>
  <c r="BV1030" i="1"/>
  <c r="BV1029" i="1"/>
  <c r="BV1028" i="1"/>
  <c r="BV1027" i="1"/>
  <c r="BV1026" i="1"/>
  <c r="BV1025" i="1"/>
  <c r="BV1024" i="1"/>
  <c r="BV1023" i="1"/>
  <c r="BV1022" i="1"/>
  <c r="BV1021" i="1"/>
  <c r="BV1020" i="1"/>
  <c r="BV1019" i="1"/>
  <c r="BV1018" i="1"/>
  <c r="BV1017" i="1"/>
  <c r="BV1016" i="1"/>
  <c r="BV1015" i="1"/>
  <c r="BV1014" i="1"/>
  <c r="BV1013" i="1"/>
  <c r="BV1012" i="1"/>
  <c r="BV1011" i="1"/>
  <c r="BV1010" i="1"/>
  <c r="BV1009" i="1"/>
  <c r="BV1008" i="1"/>
  <c r="BV1007" i="1"/>
  <c r="BV1006" i="1"/>
  <c r="BV1005" i="1"/>
  <c r="BV1004" i="1"/>
  <c r="BV1003" i="1"/>
  <c r="BV1002" i="1"/>
  <c r="BV1001" i="1"/>
  <c r="BV1000" i="1"/>
  <c r="BV999" i="1"/>
  <c r="BV998" i="1"/>
  <c r="BV997" i="1"/>
  <c r="BV996" i="1"/>
  <c r="BV995" i="1"/>
  <c r="BV994" i="1"/>
  <c r="BV993" i="1"/>
  <c r="BV992" i="1"/>
  <c r="BV991" i="1"/>
  <c r="BV990" i="1"/>
  <c r="BV989" i="1"/>
  <c r="BV988" i="1"/>
  <c r="BV987" i="1"/>
  <c r="BV986" i="1"/>
  <c r="BV985" i="1"/>
  <c r="BV984" i="1"/>
  <c r="BV983" i="1"/>
  <c r="BV982" i="1"/>
  <c r="BV981" i="1"/>
  <c r="BV980" i="1"/>
  <c r="BV979" i="1"/>
  <c r="BV978" i="1"/>
  <c r="BV977" i="1"/>
  <c r="BV976" i="1"/>
  <c r="BV975" i="1"/>
  <c r="BV974" i="1"/>
  <c r="BV973" i="1"/>
  <c r="BV972" i="1"/>
  <c r="BV971" i="1"/>
  <c r="BV970" i="1"/>
  <c r="BV969" i="1"/>
  <c r="BV968" i="1"/>
  <c r="BV967" i="1"/>
  <c r="BV966" i="1"/>
  <c r="BV965" i="1"/>
  <c r="BV964" i="1"/>
  <c r="BV963" i="1"/>
  <c r="BV962" i="1"/>
  <c r="BV961" i="1"/>
  <c r="BV960" i="1"/>
  <c r="BV959" i="1"/>
  <c r="BV958" i="1"/>
  <c r="BV957" i="1"/>
  <c r="BV956" i="1"/>
  <c r="BV955" i="1"/>
  <c r="BV954" i="1"/>
  <c r="BV953" i="1"/>
  <c r="BV952" i="1"/>
  <c r="BV951" i="1"/>
  <c r="BV950" i="1"/>
  <c r="BV949" i="1"/>
  <c r="BV948" i="1"/>
  <c r="BV947" i="1"/>
  <c r="BV946" i="1"/>
  <c r="BV945" i="1"/>
  <c r="BV944" i="1"/>
  <c r="BV943" i="1"/>
  <c r="BV942" i="1"/>
  <c r="BV941" i="1"/>
  <c r="BV940" i="1"/>
  <c r="BV939" i="1"/>
  <c r="BV938" i="1"/>
  <c r="BV937" i="1"/>
  <c r="BV936" i="1"/>
  <c r="BV935" i="1"/>
  <c r="BV934" i="1"/>
  <c r="BV933" i="1"/>
  <c r="BV932" i="1"/>
  <c r="BV931" i="1"/>
  <c r="BV930" i="1"/>
  <c r="BV929" i="1"/>
  <c r="BV928" i="1"/>
  <c r="BV927" i="1"/>
  <c r="BV926" i="1"/>
  <c r="BV925" i="1"/>
  <c r="BV924" i="1"/>
  <c r="BV923" i="1"/>
  <c r="BV922" i="1"/>
  <c r="BV921" i="1"/>
  <c r="BV920" i="1"/>
  <c r="BV919" i="1"/>
  <c r="BV918" i="1"/>
  <c r="BV917" i="1"/>
  <c r="BV916" i="1"/>
  <c r="BV915" i="1"/>
  <c r="BV914" i="1"/>
  <c r="BV913" i="1"/>
  <c r="BV912" i="1"/>
  <c r="BV911" i="1"/>
  <c r="BV910" i="1"/>
  <c r="BV909" i="1"/>
  <c r="BV908" i="1"/>
  <c r="BV907" i="1"/>
  <c r="BV906" i="1"/>
  <c r="BV905" i="1"/>
  <c r="BV904" i="1"/>
  <c r="BV903" i="1"/>
  <c r="BV902" i="1"/>
  <c r="BV901" i="1"/>
  <c r="BV900" i="1"/>
  <c r="BV899" i="1"/>
  <c r="BV898" i="1"/>
  <c r="BV897" i="1"/>
  <c r="BV896" i="1"/>
  <c r="BV895" i="1"/>
  <c r="BV894" i="1"/>
  <c r="BV893" i="1"/>
  <c r="BV892" i="1"/>
  <c r="BV891" i="1"/>
  <c r="BV890" i="1"/>
  <c r="BV889" i="1"/>
  <c r="BV888" i="1"/>
  <c r="BV887" i="1"/>
  <c r="BV886" i="1"/>
  <c r="BV885" i="1"/>
  <c r="BV884" i="1"/>
  <c r="BV883" i="1"/>
  <c r="BV882" i="1"/>
  <c r="BV881" i="1"/>
  <c r="BV880" i="1"/>
  <c r="BV879" i="1"/>
  <c r="BV878" i="1"/>
  <c r="BV877" i="1"/>
  <c r="BV876" i="1"/>
  <c r="BV875" i="1"/>
  <c r="BV874" i="1"/>
  <c r="BV873" i="1"/>
  <c r="BV872" i="1"/>
  <c r="BV871" i="1"/>
  <c r="BV870" i="1"/>
  <c r="BV869" i="1"/>
  <c r="BV868" i="1"/>
  <c r="BV867" i="1"/>
  <c r="BV866" i="1"/>
  <c r="BV865" i="1"/>
  <c r="BV864" i="1"/>
  <c r="BV863" i="1"/>
  <c r="BV862" i="1"/>
  <c r="BV861" i="1"/>
  <c r="BV860" i="1"/>
  <c r="BV859" i="1"/>
  <c r="BV858" i="1"/>
  <c r="BV857" i="1"/>
  <c r="BV856" i="1"/>
  <c r="BV855" i="1"/>
  <c r="BV854" i="1"/>
  <c r="BV853" i="1"/>
  <c r="BV852" i="1"/>
  <c r="BV851" i="1"/>
  <c r="BV850" i="1"/>
  <c r="BV849" i="1"/>
  <c r="BV848" i="1"/>
  <c r="BV847" i="1"/>
  <c r="BV846" i="1"/>
  <c r="BV845" i="1"/>
  <c r="BV844" i="1"/>
  <c r="BV843" i="1"/>
  <c r="BV842" i="1"/>
  <c r="BV841" i="1"/>
  <c r="BV840" i="1"/>
  <c r="BV839" i="1"/>
  <c r="BV838" i="1"/>
  <c r="BV837" i="1"/>
  <c r="BV836" i="1"/>
  <c r="BV835" i="1"/>
  <c r="BV834" i="1"/>
  <c r="BV833" i="1"/>
  <c r="BV832" i="1"/>
  <c r="BV831" i="1"/>
  <c r="BV830" i="1"/>
  <c r="BV829" i="1"/>
  <c r="BV828" i="1"/>
  <c r="BV827" i="1"/>
  <c r="BV826" i="1"/>
  <c r="BV825" i="1"/>
  <c r="BV824" i="1"/>
  <c r="BV823" i="1"/>
  <c r="BV822" i="1"/>
  <c r="BV821" i="1"/>
  <c r="BV820" i="1"/>
  <c r="BV819" i="1"/>
  <c r="BV818" i="1"/>
  <c r="BV817" i="1"/>
  <c r="BV816" i="1"/>
  <c r="BV815" i="1"/>
  <c r="BV814" i="1"/>
  <c r="BV813" i="1"/>
  <c r="BV812" i="1"/>
  <c r="BV811" i="1"/>
  <c r="BV810" i="1"/>
  <c r="BV809" i="1"/>
  <c r="BV808" i="1"/>
  <c r="BV807" i="1"/>
  <c r="BV806" i="1"/>
  <c r="BV805" i="1"/>
  <c r="BV804" i="1"/>
  <c r="BV803" i="1"/>
  <c r="BV802" i="1"/>
  <c r="BV801" i="1"/>
  <c r="BV800" i="1"/>
  <c r="BV799" i="1"/>
  <c r="BV798" i="1"/>
  <c r="BV797" i="1"/>
  <c r="BV796" i="1"/>
  <c r="BV795" i="1"/>
  <c r="BV794" i="1"/>
  <c r="BV793" i="1"/>
  <c r="BV792" i="1"/>
  <c r="BV791" i="1"/>
  <c r="BV790" i="1"/>
  <c r="BV789" i="1"/>
  <c r="BV788" i="1"/>
  <c r="BV787" i="1"/>
  <c r="BV786" i="1"/>
  <c r="BV785" i="1"/>
  <c r="BV784" i="1"/>
  <c r="BV783" i="1"/>
  <c r="BV782" i="1"/>
  <c r="BV781" i="1"/>
  <c r="BV780" i="1"/>
  <c r="BV779" i="1"/>
  <c r="BV778" i="1"/>
  <c r="BV777" i="1"/>
  <c r="BV776" i="1"/>
  <c r="BV775" i="1"/>
  <c r="BV774" i="1"/>
  <c r="BV773" i="1"/>
  <c r="BV772" i="1"/>
  <c r="BV771" i="1"/>
  <c r="BV770" i="1"/>
  <c r="BV769" i="1"/>
  <c r="BV768" i="1"/>
  <c r="BV767" i="1"/>
  <c r="BV766" i="1"/>
  <c r="BV765" i="1"/>
  <c r="BV764" i="1"/>
  <c r="BV763" i="1"/>
  <c r="BV762" i="1"/>
  <c r="BV761" i="1"/>
  <c r="BV760" i="1"/>
  <c r="BV759" i="1"/>
  <c r="BV758" i="1"/>
  <c r="BV757" i="1"/>
  <c r="BV756" i="1"/>
  <c r="BV755" i="1"/>
  <c r="BV754" i="1"/>
  <c r="BV753" i="1"/>
  <c r="BV752" i="1"/>
  <c r="BV751" i="1"/>
  <c r="BV750" i="1"/>
  <c r="BV749" i="1"/>
  <c r="BV748" i="1"/>
  <c r="BV747" i="1"/>
  <c r="BV746" i="1"/>
  <c r="BV745" i="1"/>
  <c r="BV744" i="1"/>
  <c r="BV743" i="1"/>
  <c r="BV742" i="1"/>
  <c r="BV741" i="1"/>
  <c r="BV740" i="1"/>
  <c r="BV739" i="1"/>
  <c r="BV738" i="1"/>
  <c r="BV737" i="1"/>
  <c r="BV736" i="1"/>
  <c r="BV735" i="1"/>
  <c r="BV734" i="1"/>
  <c r="BV733" i="1"/>
  <c r="BV732" i="1"/>
  <c r="BV731" i="1"/>
  <c r="BV730" i="1"/>
  <c r="BV729" i="1"/>
  <c r="BV728" i="1"/>
  <c r="BV727" i="1"/>
  <c r="BV726" i="1"/>
  <c r="BV725" i="1"/>
  <c r="BV724" i="1"/>
  <c r="BV723" i="1"/>
  <c r="BV722" i="1"/>
  <c r="BV721" i="1"/>
  <c r="BV720" i="1"/>
  <c r="BV719" i="1"/>
  <c r="BV718" i="1"/>
  <c r="BV717" i="1"/>
  <c r="BV716" i="1"/>
  <c r="BV715" i="1"/>
  <c r="BV714" i="1"/>
  <c r="BV713" i="1"/>
  <c r="BV712" i="1"/>
  <c r="BV711" i="1"/>
  <c r="BV710" i="1"/>
  <c r="BV709" i="1"/>
  <c r="BV708" i="1"/>
  <c r="BV707" i="1"/>
  <c r="BV706" i="1"/>
  <c r="BV705" i="1"/>
  <c r="BV704" i="1"/>
  <c r="BV703" i="1"/>
  <c r="BV702" i="1"/>
  <c r="BV701" i="1"/>
  <c r="BV700" i="1"/>
  <c r="BV699" i="1"/>
  <c r="BV698" i="1"/>
  <c r="BV697" i="1"/>
  <c r="BV696" i="1"/>
  <c r="BV695" i="1"/>
  <c r="BV694" i="1"/>
  <c r="BV693" i="1"/>
  <c r="BV692" i="1"/>
  <c r="BV691" i="1"/>
  <c r="BV690" i="1"/>
  <c r="BV689" i="1"/>
  <c r="BV688" i="1"/>
  <c r="BV687" i="1"/>
  <c r="BV686" i="1"/>
  <c r="BV685" i="1"/>
  <c r="BV684" i="1"/>
  <c r="BV683" i="1"/>
  <c r="BV682" i="1"/>
  <c r="BV681" i="1"/>
  <c r="BV680" i="1"/>
  <c r="BV679" i="1"/>
  <c r="BV678" i="1"/>
  <c r="BV677" i="1"/>
  <c r="BV676" i="1"/>
  <c r="BV675" i="1"/>
  <c r="BV674" i="1"/>
  <c r="BV673" i="1"/>
  <c r="BV672" i="1"/>
  <c r="BV671" i="1"/>
  <c r="BV670" i="1"/>
  <c r="BV669" i="1"/>
  <c r="BV668" i="1"/>
  <c r="BV667" i="1"/>
  <c r="BV666" i="1"/>
  <c r="BV665" i="1"/>
  <c r="BV664" i="1"/>
  <c r="BV663" i="1"/>
  <c r="BV662" i="1"/>
  <c r="BV661" i="1"/>
  <c r="BV660" i="1"/>
  <c r="BV659" i="1"/>
  <c r="BV658" i="1"/>
  <c r="BV657" i="1"/>
  <c r="BV656" i="1"/>
  <c r="BV655" i="1"/>
  <c r="BV654" i="1"/>
  <c r="BV653" i="1"/>
  <c r="BV652" i="1"/>
  <c r="BV651" i="1"/>
  <c r="BV650" i="1"/>
  <c r="BV649" i="1"/>
  <c r="BV648" i="1"/>
  <c r="BV647" i="1"/>
  <c r="BV646" i="1"/>
  <c r="BV645" i="1"/>
  <c r="BV644" i="1"/>
  <c r="BV643" i="1"/>
  <c r="BV642" i="1"/>
  <c r="BV641" i="1"/>
  <c r="BV640" i="1"/>
  <c r="BV639" i="1"/>
  <c r="BV638" i="1"/>
  <c r="BV637" i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BV613" i="1"/>
  <c r="BV612" i="1"/>
  <c r="BV611" i="1"/>
  <c r="BV610" i="1"/>
  <c r="BV609" i="1"/>
  <c r="BV608" i="1"/>
  <c r="BV607" i="1"/>
  <c r="BV606" i="1"/>
  <c r="BV605" i="1"/>
  <c r="BV604" i="1"/>
  <c r="BV603" i="1"/>
  <c r="BV602" i="1"/>
  <c r="BV601" i="1"/>
  <c r="BV600" i="1"/>
  <c r="BV599" i="1"/>
  <c r="BV598" i="1"/>
  <c r="BV597" i="1"/>
  <c r="BV596" i="1"/>
  <c r="BV595" i="1"/>
  <c r="BV594" i="1"/>
  <c r="BV593" i="1"/>
  <c r="BV592" i="1"/>
  <c r="BV591" i="1"/>
  <c r="BV590" i="1"/>
  <c r="BV589" i="1"/>
  <c r="BV588" i="1"/>
  <c r="BV587" i="1"/>
  <c r="BV586" i="1"/>
  <c r="BV585" i="1"/>
  <c r="BV584" i="1"/>
  <c r="BV583" i="1"/>
  <c r="BV582" i="1"/>
  <c r="BV581" i="1"/>
  <c r="BV580" i="1"/>
  <c r="BV579" i="1"/>
  <c r="BV578" i="1"/>
  <c r="BV577" i="1"/>
  <c r="BV576" i="1"/>
  <c r="BV575" i="1"/>
  <c r="BV574" i="1"/>
  <c r="BV573" i="1"/>
  <c r="BV572" i="1"/>
  <c r="BV571" i="1"/>
  <c r="BV570" i="1"/>
  <c r="BV569" i="1"/>
  <c r="BV568" i="1"/>
  <c r="BV567" i="1"/>
  <c r="BV566" i="1"/>
  <c r="BV565" i="1"/>
  <c r="BV564" i="1"/>
  <c r="BV563" i="1"/>
  <c r="BV562" i="1"/>
  <c r="BV561" i="1"/>
  <c r="BV560" i="1"/>
  <c r="BV559" i="1"/>
  <c r="BV558" i="1"/>
  <c r="BV557" i="1"/>
  <c r="BV556" i="1"/>
  <c r="BV555" i="1"/>
  <c r="BV554" i="1"/>
  <c r="BV553" i="1"/>
  <c r="BV552" i="1"/>
  <c r="BV551" i="1"/>
  <c r="BV550" i="1"/>
  <c r="BV549" i="1"/>
  <c r="BV548" i="1"/>
  <c r="BV547" i="1"/>
  <c r="BV546" i="1"/>
  <c r="BV545" i="1"/>
  <c r="BV544" i="1"/>
  <c r="BV543" i="1"/>
  <c r="BV542" i="1"/>
  <c r="BV541" i="1"/>
  <c r="BV540" i="1"/>
  <c r="BV539" i="1"/>
  <c r="BV538" i="1"/>
  <c r="BV537" i="1"/>
  <c r="BV536" i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O1397" i="1"/>
  <c r="BO1396" i="1"/>
  <c r="BO1395" i="1"/>
  <c r="BO1394" i="1"/>
  <c r="BO1393" i="1"/>
  <c r="BO1392" i="1"/>
  <c r="BO1391" i="1"/>
  <c r="BO1390" i="1"/>
  <c r="BO1389" i="1"/>
  <c r="BO1388" i="1"/>
  <c r="BO1387" i="1"/>
  <c r="BO1386" i="1"/>
  <c r="BO1385" i="1"/>
  <c r="BO1384" i="1"/>
  <c r="BO1383" i="1"/>
  <c r="BO1382" i="1"/>
  <c r="BO1381" i="1"/>
  <c r="BO1380" i="1"/>
  <c r="BO1379" i="1"/>
  <c r="BO1378" i="1"/>
  <c r="BO1377" i="1"/>
  <c r="BO1376" i="1"/>
  <c r="BO1375" i="1"/>
  <c r="BO1374" i="1"/>
  <c r="BO1373" i="1"/>
  <c r="BO1372" i="1"/>
  <c r="BO1371" i="1"/>
  <c r="BO1370" i="1"/>
  <c r="BO1369" i="1"/>
  <c r="BO1368" i="1"/>
  <c r="BO1367" i="1"/>
  <c r="BO1366" i="1"/>
  <c r="BO1365" i="1"/>
  <c r="BO1364" i="1"/>
  <c r="BO1363" i="1"/>
  <c r="BO1362" i="1"/>
  <c r="BO1361" i="1"/>
  <c r="BO1360" i="1"/>
  <c r="BO1359" i="1"/>
  <c r="BO1358" i="1"/>
  <c r="BO1357" i="1"/>
  <c r="BO1356" i="1"/>
  <c r="BO1355" i="1"/>
  <c r="BO1354" i="1"/>
  <c r="BO1353" i="1"/>
  <c r="BO1352" i="1"/>
  <c r="BO1351" i="1"/>
  <c r="BO1350" i="1"/>
  <c r="BO1349" i="1"/>
  <c r="BO1348" i="1"/>
  <c r="BO1347" i="1"/>
  <c r="BO1346" i="1"/>
  <c r="BO1345" i="1"/>
  <c r="BO1344" i="1"/>
  <c r="BO1343" i="1"/>
  <c r="BO1342" i="1"/>
  <c r="BO1341" i="1"/>
  <c r="BO1340" i="1"/>
  <c r="BO1339" i="1"/>
  <c r="BO1338" i="1"/>
  <c r="BO1337" i="1"/>
  <c r="BO1336" i="1"/>
  <c r="BO1335" i="1"/>
  <c r="BO1334" i="1"/>
  <c r="BO1333" i="1"/>
  <c r="BO1332" i="1"/>
  <c r="BO1331" i="1"/>
  <c r="BO1330" i="1"/>
  <c r="BO1329" i="1"/>
  <c r="BO1328" i="1"/>
  <c r="BO1327" i="1"/>
  <c r="BO1326" i="1"/>
  <c r="BO1325" i="1"/>
  <c r="BO1324" i="1"/>
  <c r="BO1323" i="1"/>
  <c r="BO1322" i="1"/>
  <c r="BO1321" i="1"/>
  <c r="BO1320" i="1"/>
  <c r="BO1319" i="1"/>
  <c r="BO1318" i="1"/>
  <c r="BO1317" i="1"/>
  <c r="BO1316" i="1"/>
  <c r="BO1315" i="1"/>
  <c r="BO1314" i="1"/>
  <c r="BO1313" i="1"/>
  <c r="BO1312" i="1"/>
  <c r="BO1311" i="1"/>
  <c r="BO1310" i="1"/>
  <c r="BO1309" i="1"/>
  <c r="BO1308" i="1"/>
  <c r="BO1307" i="1"/>
  <c r="BO1306" i="1"/>
  <c r="BO1305" i="1"/>
  <c r="BO1304" i="1"/>
  <c r="BO1303" i="1"/>
  <c r="BO1302" i="1"/>
  <c r="BO1301" i="1"/>
  <c r="BO1300" i="1"/>
  <c r="BO1299" i="1"/>
  <c r="BO1298" i="1"/>
  <c r="BO1297" i="1"/>
  <c r="BO1296" i="1"/>
  <c r="BO1295" i="1"/>
  <c r="BO1294" i="1"/>
  <c r="BO1293" i="1"/>
  <c r="BO1292" i="1"/>
  <c r="BO1291" i="1"/>
  <c r="BO1290" i="1"/>
  <c r="BO1289" i="1"/>
  <c r="BO1288" i="1"/>
  <c r="BO1287" i="1"/>
  <c r="BO1286" i="1"/>
  <c r="BO1285" i="1"/>
  <c r="BO1284" i="1"/>
  <c r="BO1283" i="1"/>
  <c r="BO1282" i="1"/>
  <c r="BO1281" i="1"/>
  <c r="BO1280" i="1"/>
  <c r="BO1279" i="1"/>
  <c r="BO1278" i="1"/>
  <c r="BO1277" i="1"/>
  <c r="BO1276" i="1"/>
  <c r="BO1275" i="1"/>
  <c r="BO1274" i="1"/>
  <c r="BO1273" i="1"/>
  <c r="BO1272" i="1"/>
  <c r="BO1271" i="1"/>
  <c r="BO1270" i="1"/>
  <c r="BO1269" i="1"/>
  <c r="BO1268" i="1"/>
  <c r="BO1267" i="1"/>
  <c r="BO1266" i="1"/>
  <c r="BO1265" i="1"/>
  <c r="BO1264" i="1"/>
  <c r="BO1263" i="1"/>
  <c r="BO1262" i="1"/>
  <c r="BO1261" i="1"/>
  <c r="BO1260" i="1"/>
  <c r="BO1259" i="1"/>
  <c r="BO1258" i="1"/>
  <c r="BO1257" i="1"/>
  <c r="BO1256" i="1"/>
  <c r="BO1255" i="1"/>
  <c r="BO1254" i="1"/>
  <c r="BO1253" i="1"/>
  <c r="BO1252" i="1"/>
  <c r="BO1251" i="1"/>
  <c r="BO1250" i="1"/>
  <c r="BO1249" i="1"/>
  <c r="BO1248" i="1"/>
  <c r="BO1247" i="1"/>
  <c r="BO1246" i="1"/>
  <c r="BO1245" i="1"/>
  <c r="BO1244" i="1"/>
  <c r="BO1243" i="1"/>
  <c r="BO1242" i="1"/>
  <c r="BO1241" i="1"/>
  <c r="BO1240" i="1"/>
  <c r="BO1239" i="1"/>
  <c r="BO1238" i="1"/>
  <c r="BO1237" i="1"/>
  <c r="BO1236" i="1"/>
  <c r="BO1235" i="1"/>
  <c r="BO1234" i="1"/>
  <c r="BO1233" i="1"/>
  <c r="BO1232" i="1"/>
  <c r="BO1231" i="1"/>
  <c r="BO1230" i="1"/>
  <c r="BO1229" i="1"/>
  <c r="BO1228" i="1"/>
  <c r="BO1227" i="1"/>
  <c r="BO1226" i="1"/>
  <c r="BO1225" i="1"/>
  <c r="BO1224" i="1"/>
  <c r="BO1223" i="1"/>
  <c r="BO1222" i="1"/>
  <c r="BO1221" i="1"/>
  <c r="BO1220" i="1"/>
  <c r="BO1219" i="1"/>
  <c r="BO1218" i="1"/>
  <c r="BO1217" i="1"/>
  <c r="BO1216" i="1"/>
  <c r="BO1215" i="1"/>
  <c r="BO1214" i="1"/>
  <c r="BO1213" i="1"/>
  <c r="BO1212" i="1"/>
  <c r="BO1211" i="1"/>
  <c r="BO1210" i="1"/>
  <c r="BO1209" i="1"/>
  <c r="BO1208" i="1"/>
  <c r="BO1207" i="1"/>
  <c r="BO1206" i="1"/>
  <c r="BO1205" i="1"/>
  <c r="BO1204" i="1"/>
  <c r="BO1203" i="1"/>
  <c r="BO1202" i="1"/>
  <c r="BO1201" i="1"/>
  <c r="BO1200" i="1"/>
  <c r="BO1199" i="1"/>
  <c r="BO1198" i="1"/>
  <c r="BO1197" i="1"/>
  <c r="BO1196" i="1"/>
  <c r="BO1195" i="1"/>
  <c r="BO1194" i="1"/>
  <c r="BO1193" i="1"/>
  <c r="BO1192" i="1"/>
  <c r="BO1191" i="1"/>
  <c r="BO1190" i="1"/>
  <c r="BO1189" i="1"/>
  <c r="BO1188" i="1"/>
  <c r="BO1187" i="1"/>
  <c r="BO1186" i="1"/>
  <c r="BO1185" i="1"/>
  <c r="BO1184" i="1"/>
  <c r="BO1183" i="1"/>
  <c r="BO1182" i="1"/>
  <c r="BO1181" i="1"/>
  <c r="BO1180" i="1"/>
  <c r="BO1179" i="1"/>
  <c r="BO1178" i="1"/>
  <c r="BO1177" i="1"/>
  <c r="BO1176" i="1"/>
  <c r="BO1175" i="1"/>
  <c r="BO1174" i="1"/>
  <c r="BO1173" i="1"/>
  <c r="BO1172" i="1"/>
  <c r="BO1171" i="1"/>
  <c r="BO1170" i="1"/>
  <c r="BO1169" i="1"/>
  <c r="BO1168" i="1"/>
  <c r="BO1167" i="1"/>
  <c r="BO1166" i="1"/>
  <c r="BO1165" i="1"/>
  <c r="BO1164" i="1"/>
  <c r="BO1163" i="1"/>
  <c r="BO1162" i="1"/>
  <c r="BO1161" i="1"/>
  <c r="BO1160" i="1"/>
  <c r="BO1159" i="1"/>
  <c r="BO1158" i="1"/>
  <c r="BO1157" i="1"/>
  <c r="BO1156" i="1"/>
  <c r="BO1155" i="1"/>
  <c r="BO1154" i="1"/>
  <c r="BO1153" i="1"/>
  <c r="BO1152" i="1"/>
  <c r="BO1151" i="1"/>
  <c r="BO1150" i="1"/>
  <c r="BO1149" i="1"/>
  <c r="BO1148" i="1"/>
  <c r="BO1147" i="1"/>
  <c r="BO1146" i="1"/>
  <c r="BO1145" i="1"/>
  <c r="BO1144" i="1"/>
  <c r="BO1143" i="1"/>
  <c r="BO1142" i="1"/>
  <c r="BO1141" i="1"/>
  <c r="BO1140" i="1"/>
  <c r="BO1139" i="1"/>
  <c r="BO1138" i="1"/>
  <c r="BO1137" i="1"/>
  <c r="BO1136" i="1"/>
  <c r="BO1135" i="1"/>
  <c r="BO1134" i="1"/>
  <c r="BO1133" i="1"/>
  <c r="BO1132" i="1"/>
  <c r="BO1131" i="1"/>
  <c r="BO1130" i="1"/>
  <c r="BO1129" i="1"/>
  <c r="BO1128" i="1"/>
  <c r="BO1127" i="1"/>
  <c r="BO1126" i="1"/>
  <c r="BO1125" i="1"/>
  <c r="BO1124" i="1"/>
  <c r="BO1123" i="1"/>
  <c r="BO1122" i="1"/>
  <c r="BO1121" i="1"/>
  <c r="BO1120" i="1"/>
  <c r="BO1119" i="1"/>
  <c r="BO1118" i="1"/>
  <c r="BO1117" i="1"/>
  <c r="BO1116" i="1"/>
  <c r="BO1115" i="1"/>
  <c r="BO1114" i="1"/>
  <c r="BO1113" i="1"/>
  <c r="BO1112" i="1"/>
  <c r="BO1111" i="1"/>
  <c r="BO1110" i="1"/>
  <c r="BO1109" i="1"/>
  <c r="BO1108" i="1"/>
  <c r="BO1107" i="1"/>
  <c r="BO1106" i="1"/>
  <c r="BO1105" i="1"/>
  <c r="BO1104" i="1"/>
  <c r="BO1103" i="1"/>
  <c r="BO1102" i="1"/>
  <c r="BO1101" i="1"/>
  <c r="BO1100" i="1"/>
  <c r="BO1099" i="1"/>
  <c r="BO1098" i="1"/>
  <c r="BO1097" i="1"/>
  <c r="BO1096" i="1"/>
  <c r="BO1095" i="1"/>
  <c r="BO1094" i="1"/>
  <c r="BO1093" i="1"/>
  <c r="BO1092" i="1"/>
  <c r="BO1091" i="1"/>
  <c r="BO1090" i="1"/>
  <c r="BO1089" i="1"/>
  <c r="BO1088" i="1"/>
  <c r="BO1087" i="1"/>
  <c r="BO1086" i="1"/>
  <c r="BO1085" i="1"/>
  <c r="BO1084" i="1"/>
  <c r="BO1083" i="1"/>
  <c r="BO1082" i="1"/>
  <c r="BO1081" i="1"/>
  <c r="BO1080" i="1"/>
  <c r="BO1079" i="1"/>
  <c r="BO1078" i="1"/>
  <c r="BO1077" i="1"/>
  <c r="BO1076" i="1"/>
  <c r="BO1075" i="1"/>
  <c r="BO1074" i="1"/>
  <c r="BO1073" i="1"/>
  <c r="BO1072" i="1"/>
  <c r="BO1071" i="1"/>
  <c r="BO1070" i="1"/>
  <c r="BO1069" i="1"/>
  <c r="BO1068" i="1"/>
  <c r="BO1067" i="1"/>
  <c r="BO1066" i="1"/>
  <c r="BO1065" i="1"/>
  <c r="BO1064" i="1"/>
  <c r="BO1063" i="1"/>
  <c r="BO1062" i="1"/>
  <c r="BO1061" i="1"/>
  <c r="BO1060" i="1"/>
  <c r="BO1059" i="1"/>
  <c r="BO1058" i="1"/>
  <c r="BO1057" i="1"/>
  <c r="BO1056" i="1"/>
  <c r="BO1055" i="1"/>
  <c r="BO1054" i="1"/>
  <c r="BO1053" i="1"/>
  <c r="BO1052" i="1"/>
  <c r="BO1051" i="1"/>
  <c r="BO1050" i="1"/>
  <c r="BO1049" i="1"/>
  <c r="BO1048" i="1"/>
  <c r="BO1047" i="1"/>
  <c r="BO1046" i="1"/>
  <c r="BO1045" i="1"/>
  <c r="BO1044" i="1"/>
  <c r="BO1043" i="1"/>
  <c r="BO1042" i="1"/>
  <c r="BO1041" i="1"/>
  <c r="BO1040" i="1"/>
  <c r="BO1039" i="1"/>
  <c r="BO1038" i="1"/>
  <c r="BO1037" i="1"/>
  <c r="BO1036" i="1"/>
  <c r="BO1035" i="1"/>
  <c r="BO1034" i="1"/>
  <c r="BO1033" i="1"/>
  <c r="BO1032" i="1"/>
  <c r="BO1031" i="1"/>
  <c r="BO1030" i="1"/>
  <c r="BO1029" i="1"/>
  <c r="BO1028" i="1"/>
  <c r="BO1027" i="1"/>
  <c r="BO1026" i="1"/>
  <c r="BO1025" i="1"/>
  <c r="BO1024" i="1"/>
  <c r="BO1023" i="1"/>
  <c r="BO1022" i="1"/>
  <c r="BO1021" i="1"/>
  <c r="BO1020" i="1"/>
  <c r="BO1019" i="1"/>
  <c r="BO1018" i="1"/>
  <c r="BO1017" i="1"/>
  <c r="BO1016" i="1"/>
  <c r="BO1015" i="1"/>
  <c r="BO1014" i="1"/>
  <c r="BO1013" i="1"/>
  <c r="BO1012" i="1"/>
  <c r="BO1011" i="1"/>
  <c r="BO1010" i="1"/>
  <c r="BO1009" i="1"/>
  <c r="BO1008" i="1"/>
  <c r="BO1007" i="1"/>
  <c r="BO1006" i="1"/>
  <c r="BO1005" i="1"/>
  <c r="BO1004" i="1"/>
  <c r="BO1003" i="1"/>
  <c r="BO1002" i="1"/>
  <c r="BO1001" i="1"/>
  <c r="BO1000" i="1"/>
  <c r="BO999" i="1"/>
  <c r="BO998" i="1"/>
  <c r="BO997" i="1"/>
  <c r="BO996" i="1"/>
  <c r="BO995" i="1"/>
  <c r="BO994" i="1"/>
  <c r="BO993" i="1"/>
  <c r="BO992" i="1"/>
  <c r="BO991" i="1"/>
  <c r="BO990" i="1"/>
  <c r="BO989" i="1"/>
  <c r="BO988" i="1"/>
  <c r="BO987" i="1"/>
  <c r="BO986" i="1"/>
  <c r="BO985" i="1"/>
  <c r="BO984" i="1"/>
  <c r="BO983" i="1"/>
  <c r="BO982" i="1"/>
  <c r="BO981" i="1"/>
  <c r="BO980" i="1"/>
  <c r="BO979" i="1"/>
  <c r="BO978" i="1"/>
  <c r="BO977" i="1"/>
  <c r="BO976" i="1"/>
  <c r="BO975" i="1"/>
  <c r="BO974" i="1"/>
  <c r="BO973" i="1"/>
  <c r="BO972" i="1"/>
  <c r="BO971" i="1"/>
  <c r="BO970" i="1"/>
  <c r="BO969" i="1"/>
  <c r="BO968" i="1"/>
  <c r="BO967" i="1"/>
  <c r="BO966" i="1"/>
  <c r="BO965" i="1"/>
  <c r="BO964" i="1"/>
  <c r="BO963" i="1"/>
  <c r="BO962" i="1"/>
  <c r="BO961" i="1"/>
  <c r="BO960" i="1"/>
  <c r="BO959" i="1"/>
  <c r="BO958" i="1"/>
  <c r="BO957" i="1"/>
  <c r="BO956" i="1"/>
  <c r="BO955" i="1"/>
  <c r="BO954" i="1"/>
  <c r="BO953" i="1"/>
  <c r="BO952" i="1"/>
  <c r="BO951" i="1"/>
  <c r="BO950" i="1"/>
  <c r="BO949" i="1"/>
  <c r="BO948" i="1"/>
  <c r="BO947" i="1"/>
  <c r="BO946" i="1"/>
  <c r="BO945" i="1"/>
  <c r="BO944" i="1"/>
  <c r="BO943" i="1"/>
  <c r="BO942" i="1"/>
  <c r="BO941" i="1"/>
  <c r="BO940" i="1"/>
  <c r="BO939" i="1"/>
  <c r="BO938" i="1"/>
  <c r="BO937" i="1"/>
  <c r="BO936" i="1"/>
  <c r="BO935" i="1"/>
  <c r="BO934" i="1"/>
  <c r="BO933" i="1"/>
  <c r="BO932" i="1"/>
  <c r="BO931" i="1"/>
  <c r="BO930" i="1"/>
  <c r="BO929" i="1"/>
  <c r="BO928" i="1"/>
  <c r="BO927" i="1"/>
  <c r="BO926" i="1"/>
  <c r="BO925" i="1"/>
  <c r="BO924" i="1"/>
  <c r="BO923" i="1"/>
  <c r="BO922" i="1"/>
  <c r="BO921" i="1"/>
  <c r="BO920" i="1"/>
  <c r="BO919" i="1"/>
  <c r="BO918" i="1"/>
  <c r="BO917" i="1"/>
  <c r="BO916" i="1"/>
  <c r="BO915" i="1"/>
  <c r="BO914" i="1"/>
  <c r="BO913" i="1"/>
  <c r="BO912" i="1"/>
  <c r="BO911" i="1"/>
  <c r="BO910" i="1"/>
  <c r="BO909" i="1"/>
  <c r="BO908" i="1"/>
  <c r="BO907" i="1"/>
  <c r="BO906" i="1"/>
  <c r="BO905" i="1"/>
  <c r="BO904" i="1"/>
  <c r="BO903" i="1"/>
  <c r="BO902" i="1"/>
  <c r="BO901" i="1"/>
  <c r="BO900" i="1"/>
  <c r="BO899" i="1"/>
  <c r="BO898" i="1"/>
  <c r="BO897" i="1"/>
  <c r="BO896" i="1"/>
  <c r="BO895" i="1"/>
  <c r="BO894" i="1"/>
  <c r="BO893" i="1"/>
  <c r="BO892" i="1"/>
  <c r="BO891" i="1"/>
  <c r="BO890" i="1"/>
  <c r="BO889" i="1"/>
  <c r="BO888" i="1"/>
  <c r="BO887" i="1"/>
  <c r="BO886" i="1"/>
  <c r="BO885" i="1"/>
  <c r="BO884" i="1"/>
  <c r="BO883" i="1"/>
  <c r="BO882" i="1"/>
  <c r="BO881" i="1"/>
  <c r="BO880" i="1"/>
  <c r="BO879" i="1"/>
  <c r="BO878" i="1"/>
  <c r="BO877" i="1"/>
  <c r="BO876" i="1"/>
  <c r="BO875" i="1"/>
  <c r="BO874" i="1"/>
  <c r="BO873" i="1"/>
  <c r="BO872" i="1"/>
  <c r="BO871" i="1"/>
  <c r="BO870" i="1"/>
  <c r="BO869" i="1"/>
  <c r="BO868" i="1"/>
  <c r="BO867" i="1"/>
  <c r="BO866" i="1"/>
  <c r="BO865" i="1"/>
  <c r="BO864" i="1"/>
  <c r="BO863" i="1"/>
  <c r="BO862" i="1"/>
  <c r="BO861" i="1"/>
  <c r="BO860" i="1"/>
  <c r="BO859" i="1"/>
  <c r="BO858" i="1"/>
  <c r="BO857" i="1"/>
  <c r="BO856" i="1"/>
  <c r="BO855" i="1"/>
  <c r="BO854" i="1"/>
  <c r="BO853" i="1"/>
  <c r="BO852" i="1"/>
  <c r="BO851" i="1"/>
  <c r="BO850" i="1"/>
  <c r="BO849" i="1"/>
  <c r="BO848" i="1"/>
  <c r="BO847" i="1"/>
  <c r="BO846" i="1"/>
  <c r="BO845" i="1"/>
  <c r="BO844" i="1"/>
  <c r="BO843" i="1"/>
  <c r="BO842" i="1"/>
  <c r="BO841" i="1"/>
  <c r="BO840" i="1"/>
  <c r="BO839" i="1"/>
  <c r="BO838" i="1"/>
  <c r="BO837" i="1"/>
  <c r="BO836" i="1"/>
  <c r="BO835" i="1"/>
  <c r="BO834" i="1"/>
  <c r="BO833" i="1"/>
  <c r="BO832" i="1"/>
  <c r="BO831" i="1"/>
  <c r="BO830" i="1"/>
  <c r="BO829" i="1"/>
  <c r="BO828" i="1"/>
  <c r="BO827" i="1"/>
  <c r="BO826" i="1"/>
  <c r="BO825" i="1"/>
  <c r="BO824" i="1"/>
  <c r="BO823" i="1"/>
  <c r="BO822" i="1"/>
  <c r="BO821" i="1"/>
  <c r="BO820" i="1"/>
  <c r="BO819" i="1"/>
  <c r="BO818" i="1"/>
  <c r="BO817" i="1"/>
  <c r="BO816" i="1"/>
  <c r="BO815" i="1"/>
  <c r="BO814" i="1"/>
  <c r="BO813" i="1"/>
  <c r="BO812" i="1"/>
  <c r="BO811" i="1"/>
  <c r="BO810" i="1"/>
  <c r="BO809" i="1"/>
  <c r="BO808" i="1"/>
  <c r="BO807" i="1"/>
  <c r="BO806" i="1"/>
  <c r="BO805" i="1"/>
  <c r="BO804" i="1"/>
  <c r="BO803" i="1"/>
  <c r="BO802" i="1"/>
  <c r="BO801" i="1"/>
  <c r="BO800" i="1"/>
  <c r="BO799" i="1"/>
  <c r="BO798" i="1"/>
  <c r="BO797" i="1"/>
  <c r="BO796" i="1"/>
  <c r="BO795" i="1"/>
  <c r="BO794" i="1"/>
  <c r="BO793" i="1"/>
  <c r="BO792" i="1"/>
  <c r="BO791" i="1"/>
  <c r="BO790" i="1"/>
  <c r="BO789" i="1"/>
  <c r="BO788" i="1"/>
  <c r="BO787" i="1"/>
  <c r="BO786" i="1"/>
  <c r="BO785" i="1"/>
  <c r="BO784" i="1"/>
  <c r="BO783" i="1"/>
  <c r="BO782" i="1"/>
  <c r="BO781" i="1"/>
  <c r="BO780" i="1"/>
  <c r="BO779" i="1"/>
  <c r="BO778" i="1"/>
  <c r="BO777" i="1"/>
  <c r="BO776" i="1"/>
  <c r="BO775" i="1"/>
  <c r="BO774" i="1"/>
  <c r="BO773" i="1"/>
  <c r="BO772" i="1"/>
  <c r="BO771" i="1"/>
  <c r="BO770" i="1"/>
  <c r="BO769" i="1"/>
  <c r="BO768" i="1"/>
  <c r="BO767" i="1"/>
  <c r="BO766" i="1"/>
  <c r="BO765" i="1"/>
  <c r="BO764" i="1"/>
  <c r="BO763" i="1"/>
  <c r="BO762" i="1"/>
  <c r="BO761" i="1"/>
  <c r="BO760" i="1"/>
  <c r="BO759" i="1"/>
  <c r="BO758" i="1"/>
  <c r="BO757" i="1"/>
  <c r="BO756" i="1"/>
  <c r="BO755" i="1"/>
  <c r="BO754" i="1"/>
  <c r="BO753" i="1"/>
  <c r="BO752" i="1"/>
  <c r="BO751" i="1"/>
  <c r="BO750" i="1"/>
  <c r="BO749" i="1"/>
  <c r="BO748" i="1"/>
  <c r="BO747" i="1"/>
  <c r="BO746" i="1"/>
  <c r="BO745" i="1"/>
  <c r="BO744" i="1"/>
  <c r="BO743" i="1"/>
  <c r="BO742" i="1"/>
  <c r="BO741" i="1"/>
  <c r="BO740" i="1"/>
  <c r="BO739" i="1"/>
  <c r="BO738" i="1"/>
  <c r="BO737" i="1"/>
  <c r="BO736" i="1"/>
  <c r="BO735" i="1"/>
  <c r="BO734" i="1"/>
  <c r="BO733" i="1"/>
  <c r="BO732" i="1"/>
  <c r="BO731" i="1"/>
  <c r="BO730" i="1"/>
  <c r="BO729" i="1"/>
  <c r="BO728" i="1"/>
  <c r="BO727" i="1"/>
  <c r="BO726" i="1"/>
  <c r="BO725" i="1"/>
  <c r="BO724" i="1"/>
  <c r="BO723" i="1"/>
  <c r="BO722" i="1"/>
  <c r="BO721" i="1"/>
  <c r="BO720" i="1"/>
  <c r="BO719" i="1"/>
  <c r="BO718" i="1"/>
  <c r="BO717" i="1"/>
  <c r="BO716" i="1"/>
  <c r="BO715" i="1"/>
  <c r="BO714" i="1"/>
  <c r="BO713" i="1"/>
  <c r="BO712" i="1"/>
  <c r="BO711" i="1"/>
  <c r="BO710" i="1"/>
  <c r="BO709" i="1"/>
  <c r="BO708" i="1"/>
  <c r="BO707" i="1"/>
  <c r="BO706" i="1"/>
  <c r="BO705" i="1"/>
  <c r="BO704" i="1"/>
  <c r="BO703" i="1"/>
  <c r="BO702" i="1"/>
  <c r="BO701" i="1"/>
  <c r="BO700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H1397" i="1"/>
  <c r="BH1396" i="1"/>
  <c r="BH1395" i="1"/>
  <c r="BH1394" i="1"/>
  <c r="BH1393" i="1"/>
  <c r="BH1392" i="1"/>
  <c r="BH1391" i="1"/>
  <c r="BH1390" i="1"/>
  <c r="BH1389" i="1"/>
  <c r="BH1388" i="1"/>
  <c r="BH1387" i="1"/>
  <c r="BH1386" i="1"/>
  <c r="BH1385" i="1"/>
  <c r="BH1384" i="1"/>
  <c r="BH1383" i="1"/>
  <c r="BH1382" i="1"/>
  <c r="BH1381" i="1"/>
  <c r="BH1380" i="1"/>
  <c r="BH1379" i="1"/>
  <c r="BH1378" i="1"/>
  <c r="BH1377" i="1"/>
  <c r="BH1376" i="1"/>
  <c r="BH1375" i="1"/>
  <c r="BH1374" i="1"/>
  <c r="BH1373" i="1"/>
  <c r="BH1372" i="1"/>
  <c r="BH1371" i="1"/>
  <c r="BH1370" i="1"/>
  <c r="BH1369" i="1"/>
  <c r="BH1368" i="1"/>
  <c r="BH1367" i="1"/>
  <c r="BH1366" i="1"/>
  <c r="BH1365" i="1"/>
  <c r="BH1364" i="1"/>
  <c r="BH1363" i="1"/>
  <c r="BH1362" i="1"/>
  <c r="BH1361" i="1"/>
  <c r="BH1360" i="1"/>
  <c r="BH1359" i="1"/>
  <c r="BH1358" i="1"/>
  <c r="BH1357" i="1"/>
  <c r="BH1356" i="1"/>
  <c r="BH1355" i="1"/>
  <c r="BH1354" i="1"/>
  <c r="BH1353" i="1"/>
  <c r="BH1352" i="1"/>
  <c r="BH1351" i="1"/>
  <c r="BH1350" i="1"/>
  <c r="BH1349" i="1"/>
  <c r="BH1348" i="1"/>
  <c r="BH1347" i="1"/>
  <c r="BH1346" i="1"/>
  <c r="BH1345" i="1"/>
  <c r="BH1344" i="1"/>
  <c r="BH1343" i="1"/>
  <c r="BH1342" i="1"/>
  <c r="BH1341" i="1"/>
  <c r="BH1340" i="1"/>
  <c r="BH1339" i="1"/>
  <c r="BH1338" i="1"/>
  <c r="BH1337" i="1"/>
  <c r="BH1336" i="1"/>
  <c r="BH1335" i="1"/>
  <c r="BH1334" i="1"/>
  <c r="BH1333" i="1"/>
  <c r="BH1332" i="1"/>
  <c r="BH1331" i="1"/>
  <c r="BH1330" i="1"/>
  <c r="BH1329" i="1"/>
  <c r="BH1328" i="1"/>
  <c r="BH1327" i="1"/>
  <c r="BH1326" i="1"/>
  <c r="BH1325" i="1"/>
  <c r="BH1324" i="1"/>
  <c r="BH1323" i="1"/>
  <c r="BH1322" i="1"/>
  <c r="BH1321" i="1"/>
  <c r="BH1320" i="1"/>
  <c r="BH1319" i="1"/>
  <c r="BH1318" i="1"/>
  <c r="BH1317" i="1"/>
  <c r="BH1316" i="1"/>
  <c r="BH1315" i="1"/>
  <c r="BH1314" i="1"/>
  <c r="BH1313" i="1"/>
  <c r="BH1312" i="1"/>
  <c r="BH1311" i="1"/>
  <c r="BH1310" i="1"/>
  <c r="BH1309" i="1"/>
  <c r="BH1308" i="1"/>
  <c r="BH1307" i="1"/>
  <c r="BH1306" i="1"/>
  <c r="BH1305" i="1"/>
  <c r="BH1304" i="1"/>
  <c r="BH1303" i="1"/>
  <c r="BH1302" i="1"/>
  <c r="BH1301" i="1"/>
  <c r="BH1300" i="1"/>
  <c r="BH1299" i="1"/>
  <c r="BH1298" i="1"/>
  <c r="BH1297" i="1"/>
  <c r="BH1296" i="1"/>
  <c r="BH1295" i="1"/>
  <c r="BH1294" i="1"/>
  <c r="BH1293" i="1"/>
  <c r="BH1292" i="1"/>
  <c r="BH1291" i="1"/>
  <c r="BH1290" i="1"/>
  <c r="BH1289" i="1"/>
  <c r="BH1288" i="1"/>
  <c r="BH1287" i="1"/>
  <c r="BH1286" i="1"/>
  <c r="BH1285" i="1"/>
  <c r="BH1284" i="1"/>
  <c r="BH1283" i="1"/>
  <c r="BH1282" i="1"/>
  <c r="BH1281" i="1"/>
  <c r="BH1280" i="1"/>
  <c r="BH1279" i="1"/>
  <c r="BH1278" i="1"/>
  <c r="BH1277" i="1"/>
  <c r="BH1276" i="1"/>
  <c r="BH1275" i="1"/>
  <c r="BH1274" i="1"/>
  <c r="BH1273" i="1"/>
  <c r="BH1272" i="1"/>
  <c r="BH1271" i="1"/>
  <c r="BH1270" i="1"/>
  <c r="BH1269" i="1"/>
  <c r="BH1268" i="1"/>
  <c r="BH1267" i="1"/>
  <c r="BH1266" i="1"/>
  <c r="BH1265" i="1"/>
  <c r="BH1264" i="1"/>
  <c r="BH1263" i="1"/>
  <c r="BH1262" i="1"/>
  <c r="BH1261" i="1"/>
  <c r="BH1260" i="1"/>
  <c r="BH1259" i="1"/>
  <c r="BH1258" i="1"/>
  <c r="BH1257" i="1"/>
  <c r="BH1256" i="1"/>
  <c r="BH1255" i="1"/>
  <c r="BH1254" i="1"/>
  <c r="BH1253" i="1"/>
  <c r="BH1252" i="1"/>
  <c r="BH1251" i="1"/>
  <c r="BH1250" i="1"/>
  <c r="BH1249" i="1"/>
  <c r="BH1248" i="1"/>
  <c r="BH1247" i="1"/>
  <c r="BH1246" i="1"/>
  <c r="BH1245" i="1"/>
  <c r="BH1244" i="1"/>
  <c r="BH1243" i="1"/>
  <c r="BH1242" i="1"/>
  <c r="BH1241" i="1"/>
  <c r="BH1240" i="1"/>
  <c r="BH1239" i="1"/>
  <c r="BH1238" i="1"/>
  <c r="BH1237" i="1"/>
  <c r="BH1236" i="1"/>
  <c r="BH1235" i="1"/>
  <c r="BH1234" i="1"/>
  <c r="BH1233" i="1"/>
  <c r="BH1232" i="1"/>
  <c r="BH1231" i="1"/>
  <c r="BH1230" i="1"/>
  <c r="BH1229" i="1"/>
  <c r="BH1228" i="1"/>
  <c r="BH1227" i="1"/>
  <c r="BH1226" i="1"/>
  <c r="BH1225" i="1"/>
  <c r="BH1224" i="1"/>
  <c r="BH1223" i="1"/>
  <c r="BH1222" i="1"/>
  <c r="BH1221" i="1"/>
  <c r="BH1220" i="1"/>
  <c r="BH1219" i="1"/>
  <c r="BH1218" i="1"/>
  <c r="BH1217" i="1"/>
  <c r="BH1216" i="1"/>
  <c r="BH1215" i="1"/>
  <c r="BH1214" i="1"/>
  <c r="BH1213" i="1"/>
  <c r="BH1212" i="1"/>
  <c r="BH1211" i="1"/>
  <c r="BH1210" i="1"/>
  <c r="BH1209" i="1"/>
  <c r="BH1208" i="1"/>
  <c r="BH1207" i="1"/>
  <c r="BH1206" i="1"/>
  <c r="BH1205" i="1"/>
  <c r="BH1204" i="1"/>
  <c r="BH1203" i="1"/>
  <c r="BH1202" i="1"/>
  <c r="BH1201" i="1"/>
  <c r="BH1200" i="1"/>
  <c r="BH1199" i="1"/>
  <c r="BH1198" i="1"/>
  <c r="BH1197" i="1"/>
  <c r="BH1196" i="1"/>
  <c r="BH1195" i="1"/>
  <c r="BH1194" i="1"/>
  <c r="BH1193" i="1"/>
  <c r="BH1192" i="1"/>
  <c r="BH1191" i="1"/>
  <c r="BH1190" i="1"/>
  <c r="BH1189" i="1"/>
  <c r="BH1188" i="1"/>
  <c r="BH1187" i="1"/>
  <c r="BH1186" i="1"/>
  <c r="BH1185" i="1"/>
  <c r="BH1184" i="1"/>
  <c r="BH1183" i="1"/>
  <c r="BH1182" i="1"/>
  <c r="BH1181" i="1"/>
  <c r="BH1180" i="1"/>
  <c r="BH1179" i="1"/>
  <c r="BH1178" i="1"/>
  <c r="BH1177" i="1"/>
  <c r="BH1176" i="1"/>
  <c r="BH1175" i="1"/>
  <c r="BH1174" i="1"/>
  <c r="BH1173" i="1"/>
  <c r="BH1172" i="1"/>
  <c r="BH1171" i="1"/>
  <c r="BH1170" i="1"/>
  <c r="BH1169" i="1"/>
  <c r="BH1168" i="1"/>
  <c r="BH1167" i="1"/>
  <c r="BH1166" i="1"/>
  <c r="BH1165" i="1"/>
  <c r="BH1164" i="1"/>
  <c r="BH1163" i="1"/>
  <c r="BH1162" i="1"/>
  <c r="BH1161" i="1"/>
  <c r="BH1160" i="1"/>
  <c r="BH1159" i="1"/>
  <c r="BH1158" i="1"/>
  <c r="BH1157" i="1"/>
  <c r="BH1156" i="1"/>
  <c r="BH1155" i="1"/>
  <c r="BH1154" i="1"/>
  <c r="BH1153" i="1"/>
  <c r="BH1152" i="1"/>
  <c r="BH1151" i="1"/>
  <c r="BH1150" i="1"/>
  <c r="BH1149" i="1"/>
  <c r="BH1148" i="1"/>
  <c r="BH1147" i="1"/>
  <c r="BH1146" i="1"/>
  <c r="BH1145" i="1"/>
  <c r="BH1144" i="1"/>
  <c r="BH1143" i="1"/>
  <c r="BH1142" i="1"/>
  <c r="BH1141" i="1"/>
  <c r="BH1140" i="1"/>
  <c r="BH1139" i="1"/>
  <c r="BH1138" i="1"/>
  <c r="BH1137" i="1"/>
  <c r="BH1136" i="1"/>
  <c r="BH1135" i="1"/>
  <c r="BH1134" i="1"/>
  <c r="BH1133" i="1"/>
  <c r="BH1132" i="1"/>
  <c r="BH1131" i="1"/>
  <c r="BH1130" i="1"/>
  <c r="BH1129" i="1"/>
  <c r="BH1128" i="1"/>
  <c r="BH1127" i="1"/>
  <c r="BH1126" i="1"/>
  <c r="BH1125" i="1"/>
  <c r="BH1124" i="1"/>
  <c r="BH1123" i="1"/>
  <c r="BH1122" i="1"/>
  <c r="BH1121" i="1"/>
  <c r="BH1120" i="1"/>
  <c r="BH1119" i="1"/>
  <c r="BH1118" i="1"/>
  <c r="BH1117" i="1"/>
  <c r="BH1116" i="1"/>
  <c r="BH1115" i="1"/>
  <c r="BH1114" i="1"/>
  <c r="BH1113" i="1"/>
  <c r="BH1112" i="1"/>
  <c r="BH1111" i="1"/>
  <c r="BH1110" i="1"/>
  <c r="BH1109" i="1"/>
  <c r="BH1108" i="1"/>
  <c r="BH1107" i="1"/>
  <c r="BH1106" i="1"/>
  <c r="BH1105" i="1"/>
  <c r="BH1104" i="1"/>
  <c r="BH1103" i="1"/>
  <c r="BH1102" i="1"/>
  <c r="BH1101" i="1"/>
  <c r="BH1100" i="1"/>
  <c r="BH1099" i="1"/>
  <c r="BH1098" i="1"/>
  <c r="BH1097" i="1"/>
  <c r="BH1096" i="1"/>
  <c r="BH1095" i="1"/>
  <c r="BH1094" i="1"/>
  <c r="BH1093" i="1"/>
  <c r="BH1092" i="1"/>
  <c r="BH1091" i="1"/>
  <c r="BH1090" i="1"/>
  <c r="BH1089" i="1"/>
  <c r="BH1088" i="1"/>
  <c r="BH1087" i="1"/>
  <c r="BH1086" i="1"/>
  <c r="BH1085" i="1"/>
  <c r="BH1084" i="1"/>
  <c r="BH1083" i="1"/>
  <c r="BH1082" i="1"/>
  <c r="BH1081" i="1"/>
  <c r="BH1080" i="1"/>
  <c r="BH1079" i="1"/>
  <c r="BH1078" i="1"/>
  <c r="BH1077" i="1"/>
  <c r="BH1076" i="1"/>
  <c r="BH1075" i="1"/>
  <c r="BH1074" i="1"/>
  <c r="BH1073" i="1"/>
  <c r="BH1072" i="1"/>
  <c r="BH1071" i="1"/>
  <c r="BH1070" i="1"/>
  <c r="BH1069" i="1"/>
  <c r="BH1068" i="1"/>
  <c r="BH1067" i="1"/>
  <c r="BH1066" i="1"/>
  <c r="BH1065" i="1"/>
  <c r="BH1064" i="1"/>
  <c r="BH1063" i="1"/>
  <c r="BH1062" i="1"/>
  <c r="BH1061" i="1"/>
  <c r="BH1060" i="1"/>
  <c r="BH1059" i="1"/>
  <c r="BH1058" i="1"/>
  <c r="BH1057" i="1"/>
  <c r="BH1056" i="1"/>
  <c r="BH1055" i="1"/>
  <c r="BH1054" i="1"/>
  <c r="BH1053" i="1"/>
  <c r="BH1052" i="1"/>
  <c r="BH1051" i="1"/>
  <c r="BH1050" i="1"/>
  <c r="BH1049" i="1"/>
  <c r="BH1048" i="1"/>
  <c r="BH1047" i="1"/>
  <c r="BH1046" i="1"/>
  <c r="BH1045" i="1"/>
  <c r="BH1044" i="1"/>
  <c r="BH1043" i="1"/>
  <c r="BH1042" i="1"/>
  <c r="BH1041" i="1"/>
  <c r="BH1040" i="1"/>
  <c r="BH1039" i="1"/>
  <c r="BH1038" i="1"/>
  <c r="BH1037" i="1"/>
  <c r="BH1036" i="1"/>
  <c r="BH1035" i="1"/>
  <c r="BH1034" i="1"/>
  <c r="BH1033" i="1"/>
  <c r="BH1032" i="1"/>
  <c r="BH1031" i="1"/>
  <c r="BH1030" i="1"/>
  <c r="BH1029" i="1"/>
  <c r="BH1028" i="1"/>
  <c r="BH1027" i="1"/>
  <c r="BH1026" i="1"/>
  <c r="BH1025" i="1"/>
  <c r="BH1024" i="1"/>
  <c r="BH1023" i="1"/>
  <c r="BH1022" i="1"/>
  <c r="BH1021" i="1"/>
  <c r="BH1020" i="1"/>
  <c r="BH1019" i="1"/>
  <c r="BH1018" i="1"/>
  <c r="BH1017" i="1"/>
  <c r="BH1016" i="1"/>
  <c r="BH1015" i="1"/>
  <c r="BH1014" i="1"/>
  <c r="BH1013" i="1"/>
  <c r="BH1012" i="1"/>
  <c r="BH1011" i="1"/>
  <c r="BH1010" i="1"/>
  <c r="BH1009" i="1"/>
  <c r="BH1008" i="1"/>
  <c r="BH1007" i="1"/>
  <c r="BH1006" i="1"/>
  <c r="BH1005" i="1"/>
  <c r="BH1004" i="1"/>
  <c r="BH1003" i="1"/>
  <c r="BH1002" i="1"/>
  <c r="BH1001" i="1"/>
  <c r="BH1000" i="1"/>
  <c r="BH999" i="1"/>
  <c r="BH998" i="1"/>
  <c r="BH997" i="1"/>
  <c r="BH996" i="1"/>
  <c r="BH995" i="1"/>
  <c r="BH994" i="1"/>
  <c r="BH993" i="1"/>
  <c r="BH992" i="1"/>
  <c r="BH991" i="1"/>
  <c r="BH990" i="1"/>
  <c r="BH989" i="1"/>
  <c r="BH988" i="1"/>
  <c r="BH987" i="1"/>
  <c r="BH986" i="1"/>
  <c r="BH985" i="1"/>
  <c r="BH984" i="1"/>
  <c r="BH983" i="1"/>
  <c r="BH982" i="1"/>
  <c r="BH981" i="1"/>
  <c r="BH980" i="1"/>
  <c r="BH979" i="1"/>
  <c r="BH978" i="1"/>
  <c r="BH977" i="1"/>
  <c r="BH976" i="1"/>
  <c r="BH975" i="1"/>
  <c r="BH974" i="1"/>
  <c r="BH973" i="1"/>
  <c r="BH972" i="1"/>
  <c r="BH971" i="1"/>
  <c r="BH970" i="1"/>
  <c r="BH969" i="1"/>
  <c r="BH968" i="1"/>
  <c r="BH967" i="1"/>
  <c r="BH966" i="1"/>
  <c r="BH965" i="1"/>
  <c r="BH964" i="1"/>
  <c r="BH963" i="1"/>
  <c r="BH962" i="1"/>
  <c r="BH961" i="1"/>
  <c r="BH960" i="1"/>
  <c r="BH959" i="1"/>
  <c r="BH958" i="1"/>
  <c r="BH957" i="1"/>
  <c r="BH956" i="1"/>
  <c r="BH955" i="1"/>
  <c r="BH954" i="1"/>
  <c r="BH953" i="1"/>
  <c r="BH952" i="1"/>
  <c r="BH951" i="1"/>
  <c r="BH950" i="1"/>
  <c r="BH949" i="1"/>
  <c r="BH948" i="1"/>
  <c r="BH947" i="1"/>
  <c r="BH946" i="1"/>
  <c r="BH945" i="1"/>
  <c r="BH944" i="1"/>
  <c r="BH943" i="1"/>
  <c r="BH942" i="1"/>
  <c r="BH941" i="1"/>
  <c r="BH940" i="1"/>
  <c r="BH939" i="1"/>
  <c r="BH938" i="1"/>
  <c r="BH937" i="1"/>
  <c r="BH936" i="1"/>
  <c r="BH935" i="1"/>
  <c r="BH934" i="1"/>
  <c r="BH933" i="1"/>
  <c r="BH932" i="1"/>
  <c r="BH931" i="1"/>
  <c r="BH930" i="1"/>
  <c r="BH929" i="1"/>
  <c r="BH928" i="1"/>
  <c r="BH927" i="1"/>
  <c r="BH926" i="1"/>
  <c r="BH925" i="1"/>
  <c r="BH924" i="1"/>
  <c r="BH923" i="1"/>
  <c r="BH922" i="1"/>
  <c r="BH921" i="1"/>
  <c r="BH920" i="1"/>
  <c r="BH919" i="1"/>
  <c r="BH918" i="1"/>
  <c r="BH917" i="1"/>
  <c r="BH916" i="1"/>
  <c r="BH915" i="1"/>
  <c r="BH914" i="1"/>
  <c r="BH913" i="1"/>
  <c r="BH912" i="1"/>
  <c r="BH911" i="1"/>
  <c r="BH910" i="1"/>
  <c r="BH909" i="1"/>
  <c r="BH908" i="1"/>
  <c r="BH907" i="1"/>
  <c r="BH906" i="1"/>
  <c r="BH905" i="1"/>
  <c r="BH904" i="1"/>
  <c r="BH903" i="1"/>
  <c r="BH902" i="1"/>
  <c r="BH901" i="1"/>
  <c r="BH900" i="1"/>
  <c r="BH899" i="1"/>
  <c r="BH898" i="1"/>
  <c r="BH897" i="1"/>
  <c r="BH896" i="1"/>
  <c r="BH895" i="1"/>
  <c r="BH894" i="1"/>
  <c r="BH893" i="1"/>
  <c r="BH892" i="1"/>
  <c r="BH891" i="1"/>
  <c r="BH890" i="1"/>
  <c r="BH889" i="1"/>
  <c r="BH888" i="1"/>
  <c r="BH887" i="1"/>
  <c r="BH886" i="1"/>
  <c r="BH885" i="1"/>
  <c r="BH884" i="1"/>
  <c r="BH883" i="1"/>
  <c r="BH882" i="1"/>
  <c r="BH881" i="1"/>
  <c r="BH880" i="1"/>
  <c r="BH879" i="1"/>
  <c r="BH878" i="1"/>
  <c r="BH877" i="1"/>
  <c r="BH876" i="1"/>
  <c r="BH875" i="1"/>
  <c r="BH874" i="1"/>
  <c r="BH873" i="1"/>
  <c r="BH872" i="1"/>
  <c r="BH871" i="1"/>
  <c r="BH870" i="1"/>
  <c r="BH869" i="1"/>
  <c r="BH868" i="1"/>
  <c r="BH867" i="1"/>
  <c r="BH866" i="1"/>
  <c r="BH865" i="1"/>
  <c r="BH864" i="1"/>
  <c r="BH863" i="1"/>
  <c r="BH862" i="1"/>
  <c r="BH861" i="1"/>
  <c r="BH860" i="1"/>
  <c r="BH859" i="1"/>
  <c r="BH858" i="1"/>
  <c r="BH857" i="1"/>
  <c r="BH856" i="1"/>
  <c r="BH855" i="1"/>
  <c r="BH854" i="1"/>
  <c r="BH853" i="1"/>
  <c r="BH852" i="1"/>
  <c r="BH851" i="1"/>
  <c r="BH850" i="1"/>
  <c r="BH849" i="1"/>
  <c r="BH848" i="1"/>
  <c r="BH847" i="1"/>
  <c r="BH846" i="1"/>
  <c r="BH845" i="1"/>
  <c r="BH844" i="1"/>
  <c r="BH843" i="1"/>
  <c r="BH842" i="1"/>
  <c r="BH841" i="1"/>
  <c r="BH840" i="1"/>
  <c r="BH839" i="1"/>
  <c r="BH838" i="1"/>
  <c r="BH837" i="1"/>
  <c r="BH836" i="1"/>
  <c r="BH835" i="1"/>
  <c r="BH834" i="1"/>
  <c r="BH833" i="1"/>
  <c r="BH832" i="1"/>
  <c r="BH831" i="1"/>
  <c r="BH830" i="1"/>
  <c r="BH829" i="1"/>
  <c r="BH828" i="1"/>
  <c r="BH827" i="1"/>
  <c r="BH826" i="1"/>
  <c r="BH825" i="1"/>
  <c r="BH824" i="1"/>
  <c r="BH823" i="1"/>
  <c r="BH822" i="1"/>
  <c r="BH821" i="1"/>
  <c r="BH820" i="1"/>
  <c r="BH819" i="1"/>
  <c r="BH818" i="1"/>
  <c r="BH817" i="1"/>
  <c r="BH816" i="1"/>
  <c r="BH815" i="1"/>
  <c r="BH814" i="1"/>
  <c r="BH813" i="1"/>
  <c r="BH812" i="1"/>
  <c r="BH811" i="1"/>
  <c r="BH810" i="1"/>
  <c r="BH809" i="1"/>
  <c r="BH808" i="1"/>
  <c r="BH807" i="1"/>
  <c r="BH806" i="1"/>
  <c r="BH805" i="1"/>
  <c r="BH804" i="1"/>
  <c r="BH803" i="1"/>
  <c r="BH802" i="1"/>
  <c r="BH801" i="1"/>
  <c r="BH800" i="1"/>
  <c r="BH799" i="1"/>
  <c r="BH798" i="1"/>
  <c r="BH797" i="1"/>
  <c r="BH796" i="1"/>
  <c r="BH795" i="1"/>
  <c r="BH794" i="1"/>
  <c r="BH793" i="1"/>
  <c r="BH792" i="1"/>
  <c r="BH791" i="1"/>
  <c r="BH790" i="1"/>
  <c r="BH789" i="1"/>
  <c r="BH788" i="1"/>
  <c r="BH787" i="1"/>
  <c r="BH786" i="1"/>
  <c r="BH785" i="1"/>
  <c r="BH784" i="1"/>
  <c r="BH783" i="1"/>
  <c r="BH782" i="1"/>
  <c r="BH781" i="1"/>
  <c r="BH780" i="1"/>
  <c r="BH779" i="1"/>
  <c r="BH778" i="1"/>
  <c r="BH777" i="1"/>
  <c r="BH776" i="1"/>
  <c r="BH775" i="1"/>
  <c r="BH774" i="1"/>
  <c r="BH773" i="1"/>
  <c r="BH772" i="1"/>
  <c r="BH771" i="1"/>
  <c r="BH770" i="1"/>
  <c r="BH769" i="1"/>
  <c r="BH768" i="1"/>
  <c r="BH767" i="1"/>
  <c r="BH766" i="1"/>
  <c r="BH765" i="1"/>
  <c r="BH764" i="1"/>
  <c r="BH763" i="1"/>
  <c r="BH762" i="1"/>
  <c r="BH761" i="1"/>
  <c r="BH760" i="1"/>
  <c r="BH759" i="1"/>
  <c r="BH758" i="1"/>
  <c r="BH757" i="1"/>
  <c r="BH756" i="1"/>
  <c r="BH755" i="1"/>
  <c r="BH754" i="1"/>
  <c r="BH753" i="1"/>
  <c r="BH752" i="1"/>
  <c r="BH751" i="1"/>
  <c r="BH750" i="1"/>
  <c r="BH749" i="1"/>
  <c r="BH748" i="1"/>
  <c r="BH747" i="1"/>
  <c r="BH746" i="1"/>
  <c r="BH745" i="1"/>
  <c r="BH744" i="1"/>
  <c r="BH743" i="1"/>
  <c r="BH742" i="1"/>
  <c r="BH741" i="1"/>
  <c r="BH740" i="1"/>
  <c r="BH739" i="1"/>
  <c r="BH738" i="1"/>
  <c r="BH737" i="1"/>
  <c r="BH736" i="1"/>
  <c r="BH735" i="1"/>
  <c r="BH734" i="1"/>
  <c r="BH733" i="1"/>
  <c r="BH732" i="1"/>
  <c r="BH731" i="1"/>
  <c r="BH730" i="1"/>
  <c r="BH729" i="1"/>
  <c r="BH728" i="1"/>
  <c r="BH727" i="1"/>
  <c r="BH726" i="1"/>
  <c r="BH725" i="1"/>
  <c r="BH724" i="1"/>
  <c r="BH723" i="1"/>
  <c r="BH722" i="1"/>
  <c r="BH721" i="1"/>
  <c r="BH720" i="1"/>
  <c r="BH719" i="1"/>
  <c r="BH718" i="1"/>
  <c r="BH717" i="1"/>
  <c r="BH716" i="1"/>
  <c r="BH715" i="1"/>
  <c r="BH714" i="1"/>
  <c r="BH713" i="1"/>
  <c r="BH712" i="1"/>
  <c r="BH711" i="1"/>
  <c r="BH710" i="1"/>
  <c r="BH709" i="1"/>
  <c r="BH708" i="1"/>
  <c r="BH707" i="1"/>
  <c r="BH706" i="1"/>
  <c r="BH705" i="1"/>
  <c r="BH704" i="1"/>
  <c r="BH703" i="1"/>
  <c r="BH702" i="1"/>
  <c r="BH701" i="1"/>
  <c r="BH700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A1397" i="1"/>
  <c r="BA1396" i="1"/>
  <c r="BA1395" i="1"/>
  <c r="BA1394" i="1"/>
  <c r="BA1393" i="1"/>
  <c r="BA1392" i="1"/>
  <c r="BA1391" i="1"/>
  <c r="BA1390" i="1"/>
  <c r="BA1389" i="1"/>
  <c r="BA1388" i="1"/>
  <c r="BA1387" i="1"/>
  <c r="BA1386" i="1"/>
  <c r="BA1385" i="1"/>
  <c r="BA1384" i="1"/>
  <c r="BA1383" i="1"/>
  <c r="BA1382" i="1"/>
  <c r="BA1381" i="1"/>
  <c r="BA1380" i="1"/>
  <c r="BA1379" i="1"/>
  <c r="BA1378" i="1"/>
  <c r="BA1377" i="1"/>
  <c r="BA1376" i="1"/>
  <c r="BA1375" i="1"/>
  <c r="BA1374" i="1"/>
  <c r="BA1373" i="1"/>
  <c r="BA1372" i="1"/>
  <c r="BA1371" i="1"/>
  <c r="BA1370" i="1"/>
  <c r="BA1369" i="1"/>
  <c r="BA1368" i="1"/>
  <c r="BA1367" i="1"/>
  <c r="BA1366" i="1"/>
  <c r="BA1365" i="1"/>
  <c r="BA1364" i="1"/>
  <c r="BA1363" i="1"/>
  <c r="BA1362" i="1"/>
  <c r="BA1361" i="1"/>
  <c r="BA1360" i="1"/>
  <c r="BA1359" i="1"/>
  <c r="BA1358" i="1"/>
  <c r="BA1357" i="1"/>
  <c r="BA1356" i="1"/>
  <c r="BA1355" i="1"/>
  <c r="BA1354" i="1"/>
  <c r="BA1353" i="1"/>
  <c r="BA1352" i="1"/>
  <c r="BA1351" i="1"/>
  <c r="BA1350" i="1"/>
  <c r="BA1349" i="1"/>
  <c r="BA1348" i="1"/>
  <c r="BA1347" i="1"/>
  <c r="BA1346" i="1"/>
  <c r="BA1345" i="1"/>
  <c r="BA1344" i="1"/>
  <c r="BA1343" i="1"/>
  <c r="BA1342" i="1"/>
  <c r="BA1341" i="1"/>
  <c r="BA1340" i="1"/>
  <c r="BA1339" i="1"/>
  <c r="BA1338" i="1"/>
  <c r="BA1337" i="1"/>
  <c r="BA1336" i="1"/>
  <c r="BA1335" i="1"/>
  <c r="BA1334" i="1"/>
  <c r="BA1333" i="1"/>
  <c r="BA1332" i="1"/>
  <c r="BA1331" i="1"/>
  <c r="BA1330" i="1"/>
  <c r="BA1329" i="1"/>
  <c r="BA1328" i="1"/>
  <c r="BA1327" i="1"/>
  <c r="BA1326" i="1"/>
  <c r="BA1325" i="1"/>
  <c r="BA1324" i="1"/>
  <c r="BA1323" i="1"/>
  <c r="BA1322" i="1"/>
  <c r="BA1321" i="1"/>
  <c r="BA1320" i="1"/>
  <c r="BA1319" i="1"/>
  <c r="BA1318" i="1"/>
  <c r="BA1317" i="1"/>
  <c r="BA1316" i="1"/>
  <c r="BA1315" i="1"/>
  <c r="BA1314" i="1"/>
  <c r="BA1313" i="1"/>
  <c r="BA1312" i="1"/>
  <c r="BA1311" i="1"/>
  <c r="BA1310" i="1"/>
  <c r="BA1309" i="1"/>
  <c r="BA1308" i="1"/>
  <c r="BA1307" i="1"/>
  <c r="BA1306" i="1"/>
  <c r="BA1305" i="1"/>
  <c r="BA1304" i="1"/>
  <c r="BA1303" i="1"/>
  <c r="BA1302" i="1"/>
  <c r="BA1301" i="1"/>
  <c r="BA1300" i="1"/>
  <c r="BA1299" i="1"/>
  <c r="BA1298" i="1"/>
  <c r="BA1297" i="1"/>
  <c r="BA1296" i="1"/>
  <c r="BA1295" i="1"/>
  <c r="BA1294" i="1"/>
  <c r="BA1293" i="1"/>
  <c r="BA1292" i="1"/>
  <c r="BA1291" i="1"/>
  <c r="BA1290" i="1"/>
  <c r="BA1289" i="1"/>
  <c r="BA1288" i="1"/>
  <c r="BA1287" i="1"/>
  <c r="BA1286" i="1"/>
  <c r="BA1285" i="1"/>
  <c r="BA1284" i="1"/>
  <c r="BA1283" i="1"/>
  <c r="BA1282" i="1"/>
  <c r="BA1281" i="1"/>
  <c r="BA1280" i="1"/>
  <c r="BA1279" i="1"/>
  <c r="BA1278" i="1"/>
  <c r="BA1277" i="1"/>
  <c r="BA1276" i="1"/>
  <c r="BA1275" i="1"/>
  <c r="BA1274" i="1"/>
  <c r="BA1273" i="1"/>
  <c r="BA1272" i="1"/>
  <c r="BA1271" i="1"/>
  <c r="BA1270" i="1"/>
  <c r="BA1269" i="1"/>
  <c r="BA1268" i="1"/>
  <c r="BA1267" i="1"/>
  <c r="BA1266" i="1"/>
  <c r="BA1265" i="1"/>
  <c r="BA1264" i="1"/>
  <c r="BA1263" i="1"/>
  <c r="BA1262" i="1"/>
  <c r="BA1261" i="1"/>
  <c r="BA1260" i="1"/>
  <c r="BA1259" i="1"/>
  <c r="BA1258" i="1"/>
  <c r="BA1257" i="1"/>
  <c r="BA1256" i="1"/>
  <c r="BA1255" i="1"/>
  <c r="BA1254" i="1"/>
  <c r="BA1253" i="1"/>
  <c r="BA1252" i="1"/>
  <c r="BA1251" i="1"/>
  <c r="BA1250" i="1"/>
  <c r="BA1249" i="1"/>
  <c r="BA1248" i="1"/>
  <c r="BA1247" i="1"/>
  <c r="BA1246" i="1"/>
  <c r="BA1245" i="1"/>
  <c r="BA1244" i="1"/>
  <c r="BA1243" i="1"/>
  <c r="BA1242" i="1"/>
  <c r="BA1241" i="1"/>
  <c r="BA1240" i="1"/>
  <c r="BA1239" i="1"/>
  <c r="BA1238" i="1"/>
  <c r="BA1237" i="1"/>
  <c r="BA1236" i="1"/>
  <c r="BA1235" i="1"/>
  <c r="BA1234" i="1"/>
  <c r="BA1233" i="1"/>
  <c r="BA1232" i="1"/>
  <c r="BA1231" i="1"/>
  <c r="BA1230" i="1"/>
  <c r="BA1229" i="1"/>
  <c r="BA1228" i="1"/>
  <c r="BA1227" i="1"/>
  <c r="BA1226" i="1"/>
  <c r="BA1225" i="1"/>
  <c r="BA1224" i="1"/>
  <c r="BA1223" i="1"/>
  <c r="BA1222" i="1"/>
  <c r="BA1221" i="1"/>
  <c r="BA1220" i="1"/>
  <c r="BA1219" i="1"/>
  <c r="BA1218" i="1"/>
  <c r="BA1217" i="1"/>
  <c r="BA1216" i="1"/>
  <c r="BA1215" i="1"/>
  <c r="BA1214" i="1"/>
  <c r="BA1213" i="1"/>
  <c r="BA1212" i="1"/>
  <c r="BA1211" i="1"/>
  <c r="BA1210" i="1"/>
  <c r="BA1209" i="1"/>
  <c r="BA1208" i="1"/>
  <c r="BA1207" i="1"/>
  <c r="BA1206" i="1"/>
  <c r="BA1205" i="1"/>
  <c r="BA1204" i="1"/>
  <c r="BA1203" i="1"/>
  <c r="BA1202" i="1"/>
  <c r="BA1201" i="1"/>
  <c r="BA1200" i="1"/>
  <c r="BA1199" i="1"/>
  <c r="BA1198" i="1"/>
  <c r="BA1197" i="1"/>
  <c r="BA1196" i="1"/>
  <c r="BA1195" i="1"/>
  <c r="BA1194" i="1"/>
  <c r="BA1193" i="1"/>
  <c r="BA1192" i="1"/>
  <c r="BA1191" i="1"/>
  <c r="BA1190" i="1"/>
  <c r="BA1189" i="1"/>
  <c r="BA1188" i="1"/>
  <c r="BA1187" i="1"/>
  <c r="BA1186" i="1"/>
  <c r="BA1185" i="1"/>
  <c r="BA1184" i="1"/>
  <c r="BA1183" i="1"/>
  <c r="BA1182" i="1"/>
  <c r="BA1181" i="1"/>
  <c r="BA1180" i="1"/>
  <c r="BA1179" i="1"/>
  <c r="BA1178" i="1"/>
  <c r="BA1177" i="1"/>
  <c r="BA1176" i="1"/>
  <c r="BA1175" i="1"/>
  <c r="BA1174" i="1"/>
  <c r="BA1173" i="1"/>
  <c r="BA1172" i="1"/>
  <c r="BA1171" i="1"/>
  <c r="BA1170" i="1"/>
  <c r="BA1169" i="1"/>
  <c r="BA1168" i="1"/>
  <c r="BA1167" i="1"/>
  <c r="BA1166" i="1"/>
  <c r="BA1165" i="1"/>
  <c r="BA1164" i="1"/>
  <c r="BA1163" i="1"/>
  <c r="BA1162" i="1"/>
  <c r="BA1161" i="1"/>
  <c r="BA1160" i="1"/>
  <c r="BA1159" i="1"/>
  <c r="BA1158" i="1"/>
  <c r="BA1157" i="1"/>
  <c r="BA1156" i="1"/>
  <c r="BA1155" i="1"/>
  <c r="BA1154" i="1"/>
  <c r="BA1153" i="1"/>
  <c r="BA1152" i="1"/>
  <c r="BA1151" i="1"/>
  <c r="BA1150" i="1"/>
  <c r="BA1149" i="1"/>
  <c r="BA1148" i="1"/>
  <c r="BA1147" i="1"/>
  <c r="BA1146" i="1"/>
  <c r="BA1145" i="1"/>
  <c r="BA1144" i="1"/>
  <c r="BA1143" i="1"/>
  <c r="BA1142" i="1"/>
  <c r="BA1141" i="1"/>
  <c r="BA1140" i="1"/>
  <c r="BA1139" i="1"/>
  <c r="BA1138" i="1"/>
  <c r="BA1137" i="1"/>
  <c r="BA1136" i="1"/>
  <c r="BA1135" i="1"/>
  <c r="BA1134" i="1"/>
  <c r="BA1133" i="1"/>
  <c r="BA1132" i="1"/>
  <c r="BA1131" i="1"/>
  <c r="BA1130" i="1"/>
  <c r="BA1129" i="1"/>
  <c r="BA1128" i="1"/>
  <c r="BA1127" i="1"/>
  <c r="BA1126" i="1"/>
  <c r="BA1125" i="1"/>
  <c r="BA1124" i="1"/>
  <c r="BA1123" i="1"/>
  <c r="BA1122" i="1"/>
  <c r="BA1121" i="1"/>
  <c r="BA1120" i="1"/>
  <c r="BA1119" i="1"/>
  <c r="BA1118" i="1"/>
  <c r="BA1117" i="1"/>
  <c r="BA1116" i="1"/>
  <c r="BA1115" i="1"/>
  <c r="BA1114" i="1"/>
  <c r="BA1113" i="1"/>
  <c r="BA1112" i="1"/>
  <c r="BA1111" i="1"/>
  <c r="BA1110" i="1"/>
  <c r="BA1109" i="1"/>
  <c r="BA1108" i="1"/>
  <c r="BA1107" i="1"/>
  <c r="BA1106" i="1"/>
  <c r="BA1105" i="1"/>
  <c r="BA1104" i="1"/>
  <c r="BA1103" i="1"/>
  <c r="BA1102" i="1"/>
  <c r="BA1101" i="1"/>
  <c r="BA1100" i="1"/>
  <c r="BA1099" i="1"/>
  <c r="BA1098" i="1"/>
  <c r="BA1097" i="1"/>
  <c r="BA1096" i="1"/>
  <c r="BA1095" i="1"/>
  <c r="BA1094" i="1"/>
  <c r="BA1093" i="1"/>
  <c r="BA1092" i="1"/>
  <c r="BA1091" i="1"/>
  <c r="BA1090" i="1"/>
  <c r="BA1089" i="1"/>
  <c r="BA1088" i="1"/>
  <c r="BA1087" i="1"/>
  <c r="BA1086" i="1"/>
  <c r="BA1085" i="1"/>
  <c r="BA1084" i="1"/>
  <c r="BA1083" i="1"/>
  <c r="BA1082" i="1"/>
  <c r="BA1081" i="1"/>
  <c r="BA1080" i="1"/>
  <c r="BA1079" i="1"/>
  <c r="BA1078" i="1"/>
  <c r="BA1077" i="1"/>
  <c r="BA1076" i="1"/>
  <c r="BA1075" i="1"/>
  <c r="BA1074" i="1"/>
  <c r="BA1073" i="1"/>
  <c r="BA1072" i="1"/>
  <c r="BA1071" i="1"/>
  <c r="BA1070" i="1"/>
  <c r="BA1069" i="1"/>
  <c r="BA1068" i="1"/>
  <c r="BA1067" i="1"/>
  <c r="BA1066" i="1"/>
  <c r="BA1065" i="1"/>
  <c r="BA1064" i="1"/>
  <c r="BA1063" i="1"/>
  <c r="BA1062" i="1"/>
  <c r="BA1061" i="1"/>
  <c r="BA1060" i="1"/>
  <c r="BA1059" i="1"/>
  <c r="BA1058" i="1"/>
  <c r="BA1057" i="1"/>
  <c r="BA1056" i="1"/>
  <c r="BA1055" i="1"/>
  <c r="BA1054" i="1"/>
  <c r="BA1053" i="1"/>
  <c r="BA1052" i="1"/>
  <c r="BA1051" i="1"/>
  <c r="BA1050" i="1"/>
  <c r="BA1049" i="1"/>
  <c r="BA1048" i="1"/>
  <c r="BA1047" i="1"/>
  <c r="BA1046" i="1"/>
  <c r="BA1045" i="1"/>
  <c r="BA1044" i="1"/>
  <c r="BA1043" i="1"/>
  <c r="BA1042" i="1"/>
  <c r="BA1041" i="1"/>
  <c r="BA1040" i="1"/>
  <c r="BA1039" i="1"/>
  <c r="BA1038" i="1"/>
  <c r="BA1037" i="1"/>
  <c r="BA1036" i="1"/>
  <c r="BA1035" i="1"/>
  <c r="BA1034" i="1"/>
  <c r="BA1033" i="1"/>
  <c r="BA1032" i="1"/>
  <c r="BA1031" i="1"/>
  <c r="BA1030" i="1"/>
  <c r="BA1029" i="1"/>
  <c r="BA1028" i="1"/>
  <c r="BA1027" i="1"/>
  <c r="BA1026" i="1"/>
  <c r="BA1025" i="1"/>
  <c r="BA1024" i="1"/>
  <c r="BA1023" i="1"/>
  <c r="BA1022" i="1"/>
  <c r="BA1021" i="1"/>
  <c r="BA1020" i="1"/>
  <c r="BA1019" i="1"/>
  <c r="BA1018" i="1"/>
  <c r="BA1017" i="1"/>
  <c r="BA1016" i="1"/>
  <c r="BA1015" i="1"/>
  <c r="BA1014" i="1"/>
  <c r="BA1013" i="1"/>
  <c r="BA1012" i="1"/>
  <c r="BA1011" i="1"/>
  <c r="BA1010" i="1"/>
  <c r="BA1009" i="1"/>
  <c r="BA1008" i="1"/>
  <c r="BA1007" i="1"/>
  <c r="BA1006" i="1"/>
  <c r="BA1005" i="1"/>
  <c r="BA1004" i="1"/>
  <c r="BA1003" i="1"/>
  <c r="BA1002" i="1"/>
  <c r="BA1001" i="1"/>
  <c r="BA1000" i="1"/>
  <c r="BA999" i="1"/>
  <c r="BA998" i="1"/>
  <c r="BA997" i="1"/>
  <c r="BA996" i="1"/>
  <c r="BA995" i="1"/>
  <c r="BA994" i="1"/>
  <c r="BA993" i="1"/>
  <c r="BA992" i="1"/>
  <c r="BA991" i="1"/>
  <c r="BA990" i="1"/>
  <c r="BA989" i="1"/>
  <c r="BA988" i="1"/>
  <c r="BA987" i="1"/>
  <c r="BA986" i="1"/>
  <c r="BA985" i="1"/>
  <c r="BA984" i="1"/>
  <c r="BA983" i="1"/>
  <c r="BA982" i="1"/>
  <c r="BA981" i="1"/>
  <c r="BA980" i="1"/>
  <c r="BA979" i="1"/>
  <c r="BA978" i="1"/>
  <c r="BA977" i="1"/>
  <c r="BA976" i="1"/>
  <c r="BA975" i="1"/>
  <c r="BA974" i="1"/>
  <c r="BA973" i="1"/>
  <c r="BA972" i="1"/>
  <c r="BA971" i="1"/>
  <c r="BA970" i="1"/>
  <c r="BA969" i="1"/>
  <c r="BA968" i="1"/>
  <c r="BA967" i="1"/>
  <c r="BA966" i="1"/>
  <c r="BA965" i="1"/>
  <c r="BA964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BA596" i="1"/>
  <c r="BA595" i="1"/>
  <c r="BA594" i="1"/>
  <c r="BA593" i="1"/>
  <c r="BA592" i="1"/>
  <c r="BA591" i="1"/>
  <c r="BA590" i="1"/>
  <c r="BA589" i="1"/>
  <c r="BA588" i="1"/>
  <c r="BA587" i="1"/>
  <c r="BA586" i="1"/>
  <c r="BA585" i="1"/>
  <c r="BA584" i="1"/>
  <c r="BA583" i="1"/>
  <c r="BA582" i="1"/>
  <c r="BA581" i="1"/>
  <c r="BA580" i="1"/>
  <c r="BA579" i="1"/>
  <c r="BA578" i="1"/>
  <c r="BA577" i="1"/>
  <c r="BA576" i="1"/>
  <c r="BA575" i="1"/>
  <c r="BA574" i="1"/>
  <c r="BA573" i="1"/>
  <c r="BA572" i="1"/>
  <c r="BA571" i="1"/>
  <c r="BA570" i="1"/>
  <c r="BA569" i="1"/>
  <c r="BA568" i="1"/>
  <c r="BA567" i="1"/>
  <c r="BA566" i="1"/>
  <c r="BA565" i="1"/>
  <c r="BA564" i="1"/>
  <c r="BA563" i="1"/>
  <c r="BA562" i="1"/>
  <c r="BA561" i="1"/>
  <c r="BA560" i="1"/>
  <c r="BA559" i="1"/>
  <c r="BA558" i="1"/>
  <c r="BA557" i="1"/>
  <c r="BA556" i="1"/>
  <c r="BA555" i="1"/>
  <c r="BA554" i="1"/>
  <c r="BA553" i="1"/>
  <c r="BA552" i="1"/>
  <c r="BA551" i="1"/>
  <c r="BA550" i="1"/>
  <c r="BA549" i="1"/>
  <c r="BA548" i="1"/>
  <c r="BA547" i="1"/>
  <c r="BA546" i="1"/>
  <c r="BA545" i="1"/>
  <c r="BA544" i="1"/>
  <c r="BA543" i="1"/>
  <c r="BA542" i="1"/>
  <c r="BA541" i="1"/>
  <c r="BA540" i="1"/>
  <c r="BA539" i="1"/>
  <c r="BA538" i="1"/>
  <c r="BA537" i="1"/>
  <c r="BA536" i="1"/>
  <c r="BA535" i="1"/>
  <c r="BA534" i="1"/>
  <c r="BA533" i="1"/>
  <c r="BA532" i="1"/>
  <c r="BA531" i="1"/>
  <c r="BA530" i="1"/>
  <c r="BA529" i="1"/>
  <c r="BA528" i="1"/>
  <c r="BA527" i="1"/>
  <c r="BA526" i="1"/>
  <c r="BA525" i="1"/>
  <c r="BA524" i="1"/>
  <c r="BA523" i="1"/>
  <c r="BA522" i="1"/>
  <c r="BA521" i="1"/>
  <c r="BA520" i="1"/>
  <c r="BA519" i="1"/>
  <c r="BA518" i="1"/>
  <c r="BA517" i="1"/>
  <c r="BA516" i="1"/>
  <c r="BA515" i="1"/>
  <c r="BA514" i="1"/>
  <c r="BA513" i="1"/>
  <c r="BA512" i="1"/>
  <c r="BA511" i="1"/>
  <c r="BA510" i="1"/>
  <c r="BA509" i="1"/>
  <c r="BA508" i="1"/>
  <c r="BA507" i="1"/>
  <c r="BA506" i="1"/>
  <c r="BA505" i="1"/>
  <c r="BA504" i="1"/>
  <c r="BA503" i="1"/>
  <c r="BA502" i="1"/>
  <c r="BA501" i="1"/>
  <c r="BA500" i="1"/>
  <c r="BA499" i="1"/>
  <c r="BA498" i="1"/>
  <c r="BA497" i="1"/>
  <c r="BA496" i="1"/>
  <c r="BA495" i="1"/>
  <c r="BA494" i="1"/>
  <c r="BA493" i="1"/>
  <c r="BA492" i="1"/>
  <c r="BA491" i="1"/>
  <c r="BA490" i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M699" i="1"/>
  <c r="AF699" i="1"/>
  <c r="Y699" i="1"/>
  <c r="Z27" i="12" l="1"/>
  <c r="AB27" i="12"/>
  <c r="B2" i="4"/>
  <c r="W702" i="1"/>
  <c r="W706" i="1"/>
  <c r="W710" i="1"/>
  <c r="W714" i="1"/>
  <c r="W718" i="1"/>
  <c r="W720" i="1"/>
  <c r="W724" i="1"/>
  <c r="W728" i="1"/>
  <c r="W732" i="1"/>
  <c r="W736" i="1"/>
  <c r="W740" i="1"/>
  <c r="W744" i="1"/>
  <c r="W748" i="1"/>
  <c r="W752" i="1"/>
  <c r="W756" i="1"/>
  <c r="W760" i="1"/>
  <c r="W762" i="1"/>
  <c r="W766" i="1"/>
  <c r="W770" i="1"/>
  <c r="W774" i="1"/>
  <c r="W778" i="1"/>
  <c r="W782" i="1"/>
  <c r="W784" i="1"/>
  <c r="W788" i="1"/>
  <c r="W792" i="1"/>
  <c r="W796" i="1"/>
  <c r="W800" i="1"/>
  <c r="W804" i="1"/>
  <c r="W808" i="1"/>
  <c r="W812" i="1"/>
  <c r="W816" i="1"/>
  <c r="W820" i="1"/>
  <c r="W824" i="1"/>
  <c r="W828" i="1"/>
  <c r="W832" i="1"/>
  <c r="W836" i="1"/>
  <c r="W840" i="1"/>
  <c r="W844" i="1"/>
  <c r="W848" i="1"/>
  <c r="W852" i="1"/>
  <c r="W856" i="1"/>
  <c r="W860" i="1"/>
  <c r="W864" i="1"/>
  <c r="W868" i="1"/>
  <c r="W872" i="1"/>
  <c r="W876" i="1"/>
  <c r="W880" i="1"/>
  <c r="W884" i="1"/>
  <c r="W888" i="1"/>
  <c r="W892" i="1"/>
  <c r="W896" i="1"/>
  <c r="W900" i="1"/>
  <c r="W904" i="1"/>
  <c r="W908" i="1"/>
  <c r="W912" i="1"/>
  <c r="W916" i="1"/>
  <c r="W920" i="1"/>
  <c r="W924" i="1"/>
  <c r="W928" i="1"/>
  <c r="W932" i="1"/>
  <c r="W936" i="1"/>
  <c r="W940" i="1"/>
  <c r="W942" i="1"/>
  <c r="W946" i="1"/>
  <c r="W950" i="1"/>
  <c r="W954" i="1"/>
  <c r="W958" i="1"/>
  <c r="W962" i="1"/>
  <c r="W966" i="1"/>
  <c r="W970" i="1"/>
  <c r="W974" i="1"/>
  <c r="W978" i="1"/>
  <c r="W982" i="1"/>
  <c r="W986" i="1"/>
  <c r="W992" i="1"/>
  <c r="W996" i="1"/>
  <c r="W1000" i="1"/>
  <c r="W1002" i="1"/>
  <c r="W1008" i="1"/>
  <c r="W1012" i="1"/>
  <c r="W1016" i="1"/>
  <c r="W1020" i="1"/>
  <c r="W1024" i="1"/>
  <c r="W1028" i="1"/>
  <c r="W1032" i="1"/>
  <c r="W1036" i="1"/>
  <c r="W1040" i="1"/>
  <c r="W1044" i="1"/>
  <c r="W1048" i="1"/>
  <c r="W1052" i="1"/>
  <c r="W1056" i="1"/>
  <c r="W1060" i="1"/>
  <c r="W1062" i="1"/>
  <c r="W1066" i="1"/>
  <c r="W1070" i="1"/>
  <c r="W1076" i="1"/>
  <c r="W1080" i="1"/>
  <c r="W1084" i="1"/>
  <c r="W1088" i="1"/>
  <c r="W1092" i="1"/>
  <c r="W1096" i="1"/>
  <c r="W1100" i="1"/>
  <c r="W1102" i="1"/>
  <c r="W1106" i="1"/>
  <c r="W1110" i="1"/>
  <c r="W1114" i="1"/>
  <c r="W1118" i="1"/>
  <c r="W1122" i="1"/>
  <c r="W1126" i="1"/>
  <c r="W1130" i="1"/>
  <c r="W1136" i="1"/>
  <c r="W1140" i="1"/>
  <c r="W1146" i="1"/>
  <c r="W1152" i="1"/>
  <c r="W1156" i="1"/>
  <c r="W1162" i="1"/>
  <c r="W1168" i="1"/>
  <c r="W1174" i="1"/>
  <c r="W1180" i="1"/>
  <c r="W1186" i="1"/>
  <c r="W1212" i="1"/>
  <c r="W699" i="1"/>
  <c r="W703" i="1"/>
  <c r="W711" i="1"/>
  <c r="W715" i="1"/>
  <c r="W723" i="1"/>
  <c r="W727" i="1"/>
  <c r="W735" i="1"/>
  <c r="W741" i="1"/>
  <c r="W745" i="1"/>
  <c r="W753" i="1"/>
  <c r="W759" i="1"/>
  <c r="W763" i="1"/>
  <c r="W769" i="1"/>
  <c r="W775" i="1"/>
  <c r="W781" i="1"/>
  <c r="W787" i="1"/>
  <c r="W793" i="1"/>
  <c r="W801" i="1"/>
  <c r="W805" i="1"/>
  <c r="W813" i="1"/>
  <c r="W817" i="1"/>
  <c r="W823" i="1"/>
  <c r="W831" i="1"/>
  <c r="W837" i="1"/>
  <c r="W841" i="1"/>
  <c r="W849" i="1"/>
  <c r="W853" i="1"/>
  <c r="W861" i="1"/>
  <c r="W867" i="1"/>
  <c r="W873" i="1"/>
  <c r="W879" i="1"/>
  <c r="W883" i="1"/>
  <c r="W891" i="1"/>
  <c r="W895" i="1"/>
  <c r="W901" i="1"/>
  <c r="W909" i="1"/>
  <c r="W915" i="1"/>
  <c r="W919" i="1"/>
  <c r="W925" i="1"/>
  <c r="W933" i="1"/>
  <c r="W939" i="1"/>
  <c r="W943" i="1"/>
  <c r="W949" i="1"/>
  <c r="W955" i="1"/>
  <c r="W963" i="1"/>
  <c r="W969" i="1"/>
  <c r="W975" i="1"/>
  <c r="W983" i="1"/>
  <c r="W989" i="1"/>
  <c r="W997" i="1"/>
  <c r="W1005" i="1"/>
  <c r="W1009" i="1"/>
  <c r="W1017" i="1"/>
  <c r="W1021" i="1"/>
  <c r="W1029" i="1"/>
  <c r="W1033" i="1"/>
  <c r="W1041" i="1"/>
  <c r="W1045" i="1"/>
  <c r="W1053" i="1"/>
  <c r="W1057" i="1"/>
  <c r="W1065" i="1"/>
  <c r="W1069" i="1"/>
  <c r="W1075" i="1"/>
  <c r="W1081" i="1"/>
  <c r="W1087" i="1"/>
  <c r="W1093" i="1"/>
  <c r="W1099" i="1"/>
  <c r="W1105" i="1"/>
  <c r="W1111" i="1"/>
  <c r="W1117" i="1"/>
  <c r="W1131" i="1"/>
  <c r="W1137" i="1"/>
  <c r="W1141" i="1"/>
  <c r="W1147" i="1"/>
  <c r="W1155" i="1"/>
  <c r="W1161" i="1"/>
  <c r="W1165" i="1"/>
  <c r="W1173" i="1"/>
  <c r="W1177" i="1"/>
  <c r="W1183" i="1"/>
  <c r="W1189" i="1"/>
  <c r="W1199" i="1"/>
  <c r="W1205" i="1"/>
  <c r="W1211" i="1"/>
  <c r="W1217" i="1"/>
  <c r="W1221" i="1"/>
  <c r="W1223" i="1"/>
  <c r="W1225" i="1"/>
  <c r="W1227" i="1"/>
  <c r="W1229" i="1"/>
  <c r="W1231" i="1"/>
  <c r="W1233" i="1"/>
  <c r="W1235" i="1"/>
  <c r="W1237" i="1"/>
  <c r="W1239" i="1"/>
  <c r="W1241" i="1"/>
  <c r="W1247" i="1"/>
  <c r="W1249" i="1"/>
  <c r="W1251" i="1"/>
  <c r="W1253" i="1"/>
  <c r="W1255" i="1"/>
  <c r="W1257" i="1"/>
  <c r="W1259" i="1"/>
  <c r="W1261" i="1"/>
  <c r="W1263" i="1"/>
  <c r="W1265" i="1"/>
  <c r="W1267" i="1"/>
  <c r="W1269" i="1"/>
  <c r="W1271" i="1"/>
  <c r="W1273" i="1"/>
  <c r="W1275" i="1"/>
  <c r="W1277" i="1"/>
  <c r="W1279" i="1"/>
  <c r="W701" i="1"/>
  <c r="W707" i="1"/>
  <c r="W713" i="1"/>
  <c r="W719" i="1"/>
  <c r="W725" i="1"/>
  <c r="W731" i="1"/>
  <c r="W737" i="1"/>
  <c r="W743" i="1"/>
  <c r="W749" i="1"/>
  <c r="W755" i="1"/>
  <c r="W761" i="1"/>
  <c r="W767" i="1"/>
  <c r="W773" i="1"/>
  <c r="W779" i="1"/>
  <c r="W785" i="1"/>
  <c r="W791" i="1"/>
  <c r="W797" i="1"/>
  <c r="W803" i="1"/>
  <c r="W809" i="1"/>
  <c r="W815" i="1"/>
  <c r="W821" i="1"/>
  <c r="W827" i="1"/>
  <c r="W833" i="1"/>
  <c r="W839" i="1"/>
  <c r="W845" i="1"/>
  <c r="W851" i="1"/>
  <c r="W857" i="1"/>
  <c r="W863" i="1"/>
  <c r="W869" i="1"/>
  <c r="W875" i="1"/>
  <c r="W881" i="1"/>
  <c r="W887" i="1"/>
  <c r="W893" i="1"/>
  <c r="W899" i="1"/>
  <c r="W905" i="1"/>
  <c r="W911" i="1"/>
  <c r="W917" i="1"/>
  <c r="W923" i="1"/>
  <c r="W929" i="1"/>
  <c r="W935" i="1"/>
  <c r="W941" i="1"/>
  <c r="W947" i="1"/>
  <c r="W953" i="1"/>
  <c r="W959" i="1"/>
  <c r="W965" i="1"/>
  <c r="W971" i="1"/>
  <c r="W977" i="1"/>
  <c r="W981" i="1"/>
  <c r="W987" i="1"/>
  <c r="W991" i="1"/>
  <c r="W995" i="1"/>
  <c r="W1001" i="1"/>
  <c r="W1007" i="1"/>
  <c r="W1013" i="1"/>
  <c r="W1019" i="1"/>
  <c r="W1025" i="1"/>
  <c r="W1031" i="1"/>
  <c r="W1037" i="1"/>
  <c r="W1043" i="1"/>
  <c r="W1049" i="1"/>
  <c r="W1055" i="1"/>
  <c r="W1061" i="1"/>
  <c r="W1067" i="1"/>
  <c r="W1073" i="1"/>
  <c r="W1079" i="1"/>
  <c r="W1085" i="1"/>
  <c r="W1091" i="1"/>
  <c r="W1097" i="1"/>
  <c r="W1103" i="1"/>
  <c r="W1109" i="1"/>
  <c r="W1115" i="1"/>
  <c r="W1119" i="1"/>
  <c r="W1123" i="1"/>
  <c r="W1127" i="1"/>
  <c r="W1133" i="1"/>
  <c r="W1139" i="1"/>
  <c r="W1145" i="1"/>
  <c r="W1151" i="1"/>
  <c r="W1157" i="1"/>
  <c r="W1163" i="1"/>
  <c r="W1169" i="1"/>
  <c r="W1175" i="1"/>
  <c r="W1181" i="1"/>
  <c r="W1187" i="1"/>
  <c r="W1193" i="1"/>
  <c r="W1197" i="1"/>
  <c r="W1201" i="1"/>
  <c r="W1207" i="1"/>
  <c r="W1213" i="1"/>
  <c r="W1219" i="1"/>
  <c r="W1245" i="1"/>
  <c r="W705" i="1"/>
  <c r="W709" i="1"/>
  <c r="W717" i="1"/>
  <c r="W721" i="1"/>
  <c r="W729" i="1"/>
  <c r="W733" i="1"/>
  <c r="W739" i="1"/>
  <c r="W747" i="1"/>
  <c r="W751" i="1"/>
  <c r="W757" i="1"/>
  <c r="W765" i="1"/>
  <c r="W771" i="1"/>
  <c r="W777" i="1"/>
  <c r="W783" i="1"/>
  <c r="W789" i="1"/>
  <c r="W795" i="1"/>
  <c r="W799" i="1"/>
  <c r="W807" i="1"/>
  <c r="W811" i="1"/>
  <c r="W819" i="1"/>
  <c r="W825" i="1"/>
  <c r="W829" i="1"/>
  <c r="W835" i="1"/>
  <c r="W843" i="1"/>
  <c r="W847" i="1"/>
  <c r="W855" i="1"/>
  <c r="W859" i="1"/>
  <c r="W865" i="1"/>
  <c r="W871" i="1"/>
  <c r="W877" i="1"/>
  <c r="W885" i="1"/>
  <c r="W889" i="1"/>
  <c r="W897" i="1"/>
  <c r="W903" i="1"/>
  <c r="W907" i="1"/>
  <c r="W913" i="1"/>
  <c r="W921" i="1"/>
  <c r="W927" i="1"/>
  <c r="W931" i="1"/>
  <c r="W937" i="1"/>
  <c r="W945" i="1"/>
  <c r="W951" i="1"/>
  <c r="W957" i="1"/>
  <c r="W961" i="1"/>
  <c r="W967" i="1"/>
  <c r="W973" i="1"/>
  <c r="W979" i="1"/>
  <c r="W985" i="1"/>
  <c r="W993" i="1"/>
  <c r="W999" i="1"/>
  <c r="W1003" i="1"/>
  <c r="W1011" i="1"/>
  <c r="W1015" i="1"/>
  <c r="W1023" i="1"/>
  <c r="W1027" i="1"/>
  <c r="W1035" i="1"/>
  <c r="W1039" i="1"/>
  <c r="W1047" i="1"/>
  <c r="W1051" i="1"/>
  <c r="W1059" i="1"/>
  <c r="W1063" i="1"/>
  <c r="W1071" i="1"/>
  <c r="W1077" i="1"/>
  <c r="W1083" i="1"/>
  <c r="W1089" i="1"/>
  <c r="W1095" i="1"/>
  <c r="W1101" i="1"/>
  <c r="W1107" i="1"/>
  <c r="W1113" i="1"/>
  <c r="W1121" i="1"/>
  <c r="W1125" i="1"/>
  <c r="W1129" i="1"/>
  <c r="W1135" i="1"/>
  <c r="W1143" i="1"/>
  <c r="W1149" i="1"/>
  <c r="W1153" i="1"/>
  <c r="W1159" i="1"/>
  <c r="W1167" i="1"/>
  <c r="W1171" i="1"/>
  <c r="W1179" i="1"/>
  <c r="W1185" i="1"/>
  <c r="W1191" i="1"/>
  <c r="W1195" i="1"/>
  <c r="W1203" i="1"/>
  <c r="W1209" i="1"/>
  <c r="W1215" i="1"/>
  <c r="W1243" i="1"/>
  <c r="W700" i="1"/>
  <c r="W704" i="1"/>
  <c r="W708" i="1"/>
  <c r="W712" i="1"/>
  <c r="W716" i="1"/>
  <c r="W722" i="1"/>
  <c r="W726" i="1"/>
  <c r="W730" i="1"/>
  <c r="W734" i="1"/>
  <c r="W738" i="1"/>
  <c r="W742" i="1"/>
  <c r="W746" i="1"/>
  <c r="W750" i="1"/>
  <c r="W754" i="1"/>
  <c r="W758" i="1"/>
  <c r="W764" i="1"/>
  <c r="W768" i="1"/>
  <c r="W772" i="1"/>
  <c r="W776" i="1"/>
  <c r="W780" i="1"/>
  <c r="W786" i="1"/>
  <c r="W790" i="1"/>
  <c r="W794" i="1"/>
  <c r="W798" i="1"/>
  <c r="W802" i="1"/>
  <c r="W806" i="1"/>
  <c r="W810" i="1"/>
  <c r="W814" i="1"/>
  <c r="W818" i="1"/>
  <c r="W822" i="1"/>
  <c r="W826" i="1"/>
  <c r="W830" i="1"/>
  <c r="W834" i="1"/>
  <c r="W838" i="1"/>
  <c r="W842" i="1"/>
  <c r="W846" i="1"/>
  <c r="W850" i="1"/>
  <c r="W854" i="1"/>
  <c r="W858" i="1"/>
  <c r="W862" i="1"/>
  <c r="W866" i="1"/>
  <c r="W870" i="1"/>
  <c r="W874" i="1"/>
  <c r="W878" i="1"/>
  <c r="W882" i="1"/>
  <c r="W886" i="1"/>
  <c r="W890" i="1"/>
  <c r="W894" i="1"/>
  <c r="W898" i="1"/>
  <c r="W902" i="1"/>
  <c r="W906" i="1"/>
  <c r="W910" i="1"/>
  <c r="W914" i="1"/>
  <c r="W918" i="1"/>
  <c r="W922" i="1"/>
  <c r="W926" i="1"/>
  <c r="W930" i="1"/>
  <c r="W934" i="1"/>
  <c r="W938" i="1"/>
  <c r="W944" i="1"/>
  <c r="W948" i="1"/>
  <c r="W952" i="1"/>
  <c r="W956" i="1"/>
  <c r="W960" i="1"/>
  <c r="W964" i="1"/>
  <c r="W968" i="1"/>
  <c r="W972" i="1"/>
  <c r="W976" i="1"/>
  <c r="W980" i="1"/>
  <c r="W984" i="1"/>
  <c r="W988" i="1"/>
  <c r="W990" i="1"/>
  <c r="W994" i="1"/>
  <c r="W998" i="1"/>
  <c r="W1004" i="1"/>
  <c r="W1006" i="1"/>
  <c r="W1010" i="1"/>
  <c r="W1014" i="1"/>
  <c r="W1018" i="1"/>
  <c r="W1022" i="1"/>
  <c r="W1026" i="1"/>
  <c r="W1030" i="1"/>
  <c r="W1034" i="1"/>
  <c r="W1038" i="1"/>
  <c r="W1042" i="1"/>
  <c r="W1046" i="1"/>
  <c r="W1050" i="1"/>
  <c r="W1054" i="1"/>
  <c r="W1058" i="1"/>
  <c r="W1064" i="1"/>
  <c r="W1068" i="1"/>
  <c r="W1072" i="1"/>
  <c r="W1074" i="1"/>
  <c r="W1078" i="1"/>
  <c r="W1082" i="1"/>
  <c r="W1086" i="1"/>
  <c r="W1090" i="1"/>
  <c r="W1094" i="1"/>
  <c r="W1098" i="1"/>
  <c r="W1104" i="1"/>
  <c r="W1108" i="1"/>
  <c r="W1112" i="1"/>
  <c r="W1116" i="1"/>
  <c r="W1120" i="1"/>
  <c r="W1124" i="1"/>
  <c r="W1128" i="1"/>
  <c r="W1132" i="1"/>
  <c r="W1134" i="1"/>
  <c r="W1138" i="1"/>
  <c r="W1142" i="1"/>
  <c r="W1148" i="1"/>
  <c r="W1158" i="1"/>
  <c r="W1164" i="1"/>
  <c r="W1170" i="1"/>
  <c r="W1176" i="1"/>
  <c r="W1182" i="1"/>
  <c r="W1188" i="1"/>
  <c r="W1192" i="1"/>
  <c r="W1194" i="1"/>
  <c r="W1196" i="1"/>
  <c r="W1198" i="1"/>
  <c r="W1200" i="1"/>
  <c r="W1202" i="1"/>
  <c r="W1204" i="1"/>
  <c r="W1206" i="1"/>
  <c r="W1208" i="1"/>
  <c r="W1210" i="1"/>
  <c r="W1214" i="1"/>
  <c r="W1216" i="1"/>
  <c r="W1220" i="1"/>
  <c r="W1222" i="1"/>
  <c r="W1224" i="1"/>
  <c r="W1226" i="1"/>
  <c r="W1228" i="1"/>
  <c r="W1230" i="1"/>
  <c r="W1232" i="1"/>
  <c r="W1234" i="1"/>
  <c r="W1236" i="1"/>
  <c r="W1238" i="1"/>
  <c r="W1240" i="1"/>
  <c r="W1242" i="1"/>
  <c r="W1244" i="1"/>
  <c r="W1246" i="1"/>
  <c r="W1248" i="1"/>
  <c r="W1250" i="1"/>
  <c r="W1252" i="1"/>
  <c r="W1254" i="1"/>
  <c r="W1256" i="1"/>
  <c r="W1144" i="1"/>
  <c r="W1150" i="1"/>
  <c r="W1154" i="1"/>
  <c r="W1160" i="1"/>
  <c r="W1166" i="1"/>
  <c r="W1172" i="1"/>
  <c r="W1178" i="1"/>
  <c r="W1184" i="1"/>
  <c r="W1190" i="1"/>
  <c r="W1218" i="1"/>
  <c r="W1281" i="1"/>
  <c r="W1283" i="1"/>
  <c r="W1285" i="1"/>
  <c r="W1287" i="1"/>
  <c r="W1289" i="1"/>
  <c r="W1291" i="1"/>
  <c r="W1293" i="1"/>
  <c r="W1295" i="1"/>
  <c r="W1297" i="1"/>
  <c r="W1299" i="1"/>
  <c r="W1301" i="1"/>
  <c r="W1303" i="1"/>
  <c r="W1305" i="1"/>
  <c r="W1307" i="1"/>
  <c r="W1309" i="1"/>
  <c r="W1311" i="1"/>
  <c r="W1313" i="1"/>
  <c r="W1315" i="1"/>
  <c r="W1317" i="1"/>
  <c r="W1319" i="1"/>
  <c r="W1321" i="1"/>
  <c r="W1323" i="1"/>
  <c r="W1325" i="1"/>
  <c r="W1327" i="1"/>
  <c r="W1329" i="1"/>
  <c r="W1331" i="1"/>
  <c r="W1333" i="1"/>
  <c r="W1335" i="1"/>
  <c r="W1337" i="1"/>
  <c r="W1339" i="1"/>
  <c r="W1341" i="1"/>
  <c r="W1343" i="1"/>
  <c r="W1345" i="1"/>
  <c r="W1347" i="1"/>
  <c r="W1349" i="1"/>
  <c r="W1351" i="1"/>
  <c r="W1353" i="1"/>
  <c r="W1355" i="1"/>
  <c r="W1357" i="1"/>
  <c r="W1359" i="1"/>
  <c r="W1361" i="1"/>
  <c r="W1363" i="1"/>
  <c r="W1365" i="1"/>
  <c r="W1367" i="1"/>
  <c r="W1369" i="1"/>
  <c r="W1371" i="1"/>
  <c r="W1373" i="1"/>
  <c r="W1375" i="1"/>
  <c r="W1377" i="1"/>
  <c r="W1379" i="1"/>
  <c r="W1381" i="1"/>
  <c r="W1383" i="1"/>
  <c r="W1385" i="1"/>
  <c r="W1387" i="1"/>
  <c r="W1389" i="1"/>
  <c r="W1391" i="1"/>
  <c r="W1393" i="1"/>
  <c r="W1395" i="1"/>
  <c r="W1397" i="1"/>
  <c r="W3" i="1"/>
  <c r="W5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83" i="1"/>
  <c r="W85" i="1"/>
  <c r="W87" i="1"/>
  <c r="W89" i="1"/>
  <c r="W91" i="1"/>
  <c r="W93" i="1"/>
  <c r="W95" i="1"/>
  <c r="W97" i="1"/>
  <c r="W99" i="1"/>
  <c r="W101" i="1"/>
  <c r="W103" i="1"/>
  <c r="W105" i="1"/>
  <c r="W107" i="1"/>
  <c r="W109" i="1"/>
  <c r="W111" i="1"/>
  <c r="W113" i="1"/>
  <c r="W115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151" i="1"/>
  <c r="W153" i="1"/>
  <c r="W155" i="1"/>
  <c r="W157" i="1"/>
  <c r="W159" i="1"/>
  <c r="W161" i="1"/>
  <c r="W163" i="1"/>
  <c r="W165" i="1"/>
  <c r="W167" i="1"/>
  <c r="W169" i="1"/>
  <c r="W171" i="1"/>
  <c r="W173" i="1"/>
  <c r="W175" i="1"/>
  <c r="W177" i="1"/>
  <c r="W179" i="1"/>
  <c r="W181" i="1"/>
  <c r="W183" i="1"/>
  <c r="W185" i="1"/>
  <c r="W187" i="1"/>
  <c r="W189" i="1"/>
  <c r="W191" i="1"/>
  <c r="W193" i="1"/>
  <c r="W195" i="1"/>
  <c r="W197" i="1"/>
  <c r="W199" i="1"/>
  <c r="W201" i="1"/>
  <c r="W203" i="1"/>
  <c r="W205" i="1"/>
  <c r="W207" i="1"/>
  <c r="W209" i="1"/>
  <c r="W211" i="1"/>
  <c r="W213" i="1"/>
  <c r="W215" i="1"/>
  <c r="W217" i="1"/>
  <c r="W219" i="1"/>
  <c r="W221" i="1"/>
  <c r="W223" i="1"/>
  <c r="W1258" i="1"/>
  <c r="W1260" i="1"/>
  <c r="W1262" i="1"/>
  <c r="W1264" i="1"/>
  <c r="W1266" i="1"/>
  <c r="W1268" i="1"/>
  <c r="W1270" i="1"/>
  <c r="W1272" i="1"/>
  <c r="W1274" i="1"/>
  <c r="W1276" i="1"/>
  <c r="W1278" i="1"/>
  <c r="W1280" i="1"/>
  <c r="W1282" i="1"/>
  <c r="W1284" i="1"/>
  <c r="W1286" i="1"/>
  <c r="W1288" i="1"/>
  <c r="W1290" i="1"/>
  <c r="W1292" i="1"/>
  <c r="W1294" i="1"/>
  <c r="W1296" i="1"/>
  <c r="W1298" i="1"/>
  <c r="W1300" i="1"/>
  <c r="W1302" i="1"/>
  <c r="W1304" i="1"/>
  <c r="W1306" i="1"/>
  <c r="W1308" i="1"/>
  <c r="W1310" i="1"/>
  <c r="W1312" i="1"/>
  <c r="W1314" i="1"/>
  <c r="W1316" i="1"/>
  <c r="W1318" i="1"/>
  <c r="W1320" i="1"/>
  <c r="W1322" i="1"/>
  <c r="W1324" i="1"/>
  <c r="W1326" i="1"/>
  <c r="W1328" i="1"/>
  <c r="W1330" i="1"/>
  <c r="W1332" i="1"/>
  <c r="W1334" i="1"/>
  <c r="W1336" i="1"/>
  <c r="W1338" i="1"/>
  <c r="W1340" i="1"/>
  <c r="W1342" i="1"/>
  <c r="W1344" i="1"/>
  <c r="W1346" i="1"/>
  <c r="W1348" i="1"/>
  <c r="W1350" i="1"/>
  <c r="W1352" i="1"/>
  <c r="W1354" i="1"/>
  <c r="W1356" i="1"/>
  <c r="W1358" i="1"/>
  <c r="W1360" i="1"/>
  <c r="W1362" i="1"/>
  <c r="W1364" i="1"/>
  <c r="W1366" i="1"/>
  <c r="W1368" i="1"/>
  <c r="W1370" i="1"/>
  <c r="W1372" i="1"/>
  <c r="W1374" i="1"/>
  <c r="W1376" i="1"/>
  <c r="W1378" i="1"/>
  <c r="W1380" i="1"/>
  <c r="W1382" i="1"/>
  <c r="W1384" i="1"/>
  <c r="W1386" i="1"/>
  <c r="W1388" i="1"/>
  <c r="W1390" i="1"/>
  <c r="W1392" i="1"/>
  <c r="W1394" i="1"/>
  <c r="W1396" i="1"/>
  <c r="W2" i="1"/>
  <c r="W4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76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6" i="1"/>
  <c r="W118" i="1"/>
  <c r="W120" i="1"/>
  <c r="W122" i="1"/>
  <c r="W124" i="1"/>
  <c r="W126" i="1"/>
  <c r="W128" i="1"/>
  <c r="W130" i="1"/>
  <c r="W132" i="1"/>
  <c r="W134" i="1"/>
  <c r="W136" i="1"/>
  <c r="W138" i="1"/>
  <c r="W140" i="1"/>
  <c r="W142" i="1"/>
  <c r="W144" i="1"/>
  <c r="W146" i="1"/>
  <c r="W148" i="1"/>
  <c r="W150" i="1"/>
  <c r="W152" i="1"/>
  <c r="W154" i="1"/>
  <c r="W156" i="1"/>
  <c r="W158" i="1"/>
  <c r="W160" i="1"/>
  <c r="W162" i="1"/>
  <c r="W164" i="1"/>
  <c r="W166" i="1"/>
  <c r="W168" i="1"/>
  <c r="W170" i="1"/>
  <c r="W172" i="1"/>
  <c r="W174" i="1"/>
  <c r="W176" i="1"/>
  <c r="W178" i="1"/>
  <c r="W180" i="1"/>
  <c r="W182" i="1"/>
  <c r="W184" i="1"/>
  <c r="W186" i="1"/>
  <c r="W188" i="1"/>
  <c r="W225" i="1"/>
  <c r="W227" i="1"/>
  <c r="W229" i="1"/>
  <c r="W231" i="1"/>
  <c r="W233" i="1"/>
  <c r="W235" i="1"/>
  <c r="W237" i="1"/>
  <c r="W239" i="1"/>
  <c r="W241" i="1"/>
  <c r="W243" i="1"/>
  <c r="W245" i="1"/>
  <c r="W247" i="1"/>
  <c r="W249" i="1"/>
  <c r="W251" i="1"/>
  <c r="W253" i="1"/>
  <c r="W255" i="1"/>
  <c r="W257" i="1"/>
  <c r="W259" i="1"/>
  <c r="W261" i="1"/>
  <c r="W263" i="1"/>
  <c r="W265" i="1"/>
  <c r="W267" i="1"/>
  <c r="W269" i="1"/>
  <c r="W271" i="1"/>
  <c r="W273" i="1"/>
  <c r="W275" i="1"/>
  <c r="W277" i="1"/>
  <c r="W279" i="1"/>
  <c r="W281" i="1"/>
  <c r="W283" i="1"/>
  <c r="W285" i="1"/>
  <c r="W287" i="1"/>
  <c r="W289" i="1"/>
  <c r="W291" i="1"/>
  <c r="W293" i="1"/>
  <c r="W295" i="1"/>
  <c r="W297" i="1"/>
  <c r="W299" i="1"/>
  <c r="W301" i="1"/>
  <c r="W303" i="1"/>
  <c r="W305" i="1"/>
  <c r="W307" i="1"/>
  <c r="W309" i="1"/>
  <c r="W311" i="1"/>
  <c r="W313" i="1"/>
  <c r="W315" i="1"/>
  <c r="W317" i="1"/>
  <c r="W319" i="1"/>
  <c r="W321" i="1"/>
  <c r="W323" i="1"/>
  <c r="W325" i="1"/>
  <c r="W327" i="1"/>
  <c r="W329" i="1"/>
  <c r="W331" i="1"/>
  <c r="W333" i="1"/>
  <c r="W335" i="1"/>
  <c r="W337" i="1"/>
  <c r="W339" i="1"/>
  <c r="W341" i="1"/>
  <c r="W343" i="1"/>
  <c r="W345" i="1"/>
  <c r="W347" i="1"/>
  <c r="W349" i="1"/>
  <c r="W351" i="1"/>
  <c r="W353" i="1"/>
  <c r="W355" i="1"/>
  <c r="W357" i="1"/>
  <c r="W359" i="1"/>
  <c r="W361" i="1"/>
  <c r="W363" i="1"/>
  <c r="W365" i="1"/>
  <c r="W367" i="1"/>
  <c r="W369" i="1"/>
  <c r="W371" i="1"/>
  <c r="W373" i="1"/>
  <c r="W375" i="1"/>
  <c r="W377" i="1"/>
  <c r="W379" i="1"/>
  <c r="W381" i="1"/>
  <c r="W383" i="1"/>
  <c r="W385" i="1"/>
  <c r="W387" i="1"/>
  <c r="W389" i="1"/>
  <c r="W391" i="1"/>
  <c r="W393" i="1"/>
  <c r="W395" i="1"/>
  <c r="W397" i="1"/>
  <c r="W399" i="1"/>
  <c r="W401" i="1"/>
  <c r="W403" i="1"/>
  <c r="W405" i="1"/>
  <c r="W407" i="1"/>
  <c r="W409" i="1"/>
  <c r="W411" i="1"/>
  <c r="W413" i="1"/>
  <c r="W415" i="1"/>
  <c r="W417" i="1"/>
  <c r="W419" i="1"/>
  <c r="W421" i="1"/>
  <c r="W423" i="1"/>
  <c r="W425" i="1"/>
  <c r="W427" i="1"/>
  <c r="W429" i="1"/>
  <c r="W431" i="1"/>
  <c r="W433" i="1"/>
  <c r="W435" i="1"/>
  <c r="W437" i="1"/>
  <c r="W439" i="1"/>
  <c r="W441" i="1"/>
  <c r="W443" i="1"/>
  <c r="W445" i="1"/>
  <c r="W447" i="1"/>
  <c r="W449" i="1"/>
  <c r="W451" i="1"/>
  <c r="W453" i="1"/>
  <c r="W455" i="1"/>
  <c r="W457" i="1"/>
  <c r="W459" i="1"/>
  <c r="W461" i="1"/>
  <c r="W463" i="1"/>
  <c r="W465" i="1"/>
  <c r="W467" i="1"/>
  <c r="W469" i="1"/>
  <c r="W471" i="1"/>
  <c r="W473" i="1"/>
  <c r="W475" i="1"/>
  <c r="W477" i="1"/>
  <c r="W479" i="1"/>
  <c r="W481" i="1"/>
  <c r="W483" i="1"/>
  <c r="W485" i="1"/>
  <c r="W487" i="1"/>
  <c r="W489" i="1"/>
  <c r="W491" i="1"/>
  <c r="W493" i="1"/>
  <c r="W495" i="1"/>
  <c r="W497" i="1"/>
  <c r="W499" i="1"/>
  <c r="W501" i="1"/>
  <c r="W503" i="1"/>
  <c r="W505" i="1"/>
  <c r="W507" i="1"/>
  <c r="W509" i="1"/>
  <c r="W511" i="1"/>
  <c r="W513" i="1"/>
  <c r="W515" i="1"/>
  <c r="W517" i="1"/>
  <c r="W519" i="1"/>
  <c r="W521" i="1"/>
  <c r="W523" i="1"/>
  <c r="W525" i="1"/>
  <c r="W527" i="1"/>
  <c r="W190" i="1"/>
  <c r="W192" i="1"/>
  <c r="W194" i="1"/>
  <c r="W196" i="1"/>
  <c r="W198" i="1"/>
  <c r="W200" i="1"/>
  <c r="W202" i="1"/>
  <c r="W204" i="1"/>
  <c r="W206" i="1"/>
  <c r="W208" i="1"/>
  <c r="W210" i="1"/>
  <c r="W212" i="1"/>
  <c r="W214" i="1"/>
  <c r="W216" i="1"/>
  <c r="W218" i="1"/>
  <c r="W220" i="1"/>
  <c r="W222" i="1"/>
  <c r="W224" i="1"/>
  <c r="W226" i="1"/>
  <c r="W228" i="1"/>
  <c r="W230" i="1"/>
  <c r="W232" i="1"/>
  <c r="W234" i="1"/>
  <c r="W236" i="1"/>
  <c r="W238" i="1"/>
  <c r="W240" i="1"/>
  <c r="W242" i="1"/>
  <c r="W244" i="1"/>
  <c r="W246" i="1"/>
  <c r="W248" i="1"/>
  <c r="W250" i="1"/>
  <c r="W252" i="1"/>
  <c r="W254" i="1"/>
  <c r="W256" i="1"/>
  <c r="W258" i="1"/>
  <c r="W260" i="1"/>
  <c r="W262" i="1"/>
  <c r="W264" i="1"/>
  <c r="W266" i="1"/>
  <c r="W268" i="1"/>
  <c r="W270" i="1"/>
  <c r="W272" i="1"/>
  <c r="W274" i="1"/>
  <c r="W276" i="1"/>
  <c r="W278" i="1"/>
  <c r="W280" i="1"/>
  <c r="W282" i="1"/>
  <c r="W284" i="1"/>
  <c r="W286" i="1"/>
  <c r="W288" i="1"/>
  <c r="W290" i="1"/>
  <c r="W292" i="1"/>
  <c r="W294" i="1"/>
  <c r="W296" i="1"/>
  <c r="W298" i="1"/>
  <c r="W300" i="1"/>
  <c r="W302" i="1"/>
  <c r="W304" i="1"/>
  <c r="W306" i="1"/>
  <c r="W308" i="1"/>
  <c r="W310" i="1"/>
  <c r="W312" i="1"/>
  <c r="W314" i="1"/>
  <c r="W316" i="1"/>
  <c r="W318" i="1"/>
  <c r="W320" i="1"/>
  <c r="W322" i="1"/>
  <c r="W324" i="1"/>
  <c r="W326" i="1"/>
  <c r="W328" i="1"/>
  <c r="W330" i="1"/>
  <c r="W332" i="1"/>
  <c r="W334" i="1"/>
  <c r="W336" i="1"/>
  <c r="W338" i="1"/>
  <c r="W340" i="1"/>
  <c r="W342" i="1"/>
  <c r="W344" i="1"/>
  <c r="W346" i="1"/>
  <c r="W348" i="1"/>
  <c r="W350" i="1"/>
  <c r="W352" i="1"/>
  <c r="W354" i="1"/>
  <c r="W356" i="1"/>
  <c r="W358" i="1"/>
  <c r="W360" i="1"/>
  <c r="W362" i="1"/>
  <c r="W364" i="1"/>
  <c r="W366" i="1"/>
  <c r="W368" i="1"/>
  <c r="W370" i="1"/>
  <c r="W372" i="1"/>
  <c r="W374" i="1"/>
  <c r="W376" i="1"/>
  <c r="W378" i="1"/>
  <c r="W380" i="1"/>
  <c r="W382" i="1"/>
  <c r="W384" i="1"/>
  <c r="W386" i="1"/>
  <c r="W388" i="1"/>
  <c r="W390" i="1"/>
  <c r="W392" i="1"/>
  <c r="W394" i="1"/>
  <c r="W396" i="1"/>
  <c r="W398" i="1"/>
  <c r="W400" i="1"/>
  <c r="W402" i="1"/>
  <c r="W404" i="1"/>
  <c r="W406" i="1"/>
  <c r="W408" i="1"/>
  <c r="W410" i="1"/>
  <c r="W412" i="1"/>
  <c r="W414" i="1"/>
  <c r="W416" i="1"/>
  <c r="W418" i="1"/>
  <c r="W420" i="1"/>
  <c r="W422" i="1"/>
  <c r="W424" i="1"/>
  <c r="W426" i="1"/>
  <c r="W428" i="1"/>
  <c r="W430" i="1"/>
  <c r="W432" i="1"/>
  <c r="W434" i="1"/>
  <c r="W436" i="1"/>
  <c r="W438" i="1"/>
  <c r="W440" i="1"/>
  <c r="W442" i="1"/>
  <c r="W444" i="1"/>
  <c r="W446" i="1"/>
  <c r="W448" i="1"/>
  <c r="W450" i="1"/>
  <c r="W452" i="1"/>
  <c r="W454" i="1"/>
  <c r="W456" i="1"/>
  <c r="W458" i="1"/>
  <c r="W460" i="1"/>
  <c r="W462" i="1"/>
  <c r="W464" i="1"/>
  <c r="W466" i="1"/>
  <c r="W468" i="1"/>
  <c r="W470" i="1"/>
  <c r="W472" i="1"/>
  <c r="W474" i="1"/>
  <c r="W476" i="1"/>
  <c r="W478" i="1"/>
  <c r="W480" i="1"/>
  <c r="W482" i="1"/>
  <c r="W484" i="1"/>
  <c r="W486" i="1"/>
  <c r="W488" i="1"/>
  <c r="W490" i="1"/>
  <c r="W492" i="1"/>
  <c r="W494" i="1"/>
  <c r="W496" i="1"/>
  <c r="W498" i="1"/>
  <c r="W500" i="1"/>
  <c r="W502" i="1"/>
  <c r="W504" i="1"/>
  <c r="W506" i="1"/>
  <c r="W508" i="1"/>
  <c r="W510" i="1"/>
  <c r="W512" i="1"/>
  <c r="W514" i="1"/>
  <c r="W516" i="1"/>
  <c r="W518" i="1"/>
  <c r="W520" i="1"/>
  <c r="W522" i="1"/>
  <c r="W524" i="1"/>
  <c r="W526" i="1"/>
  <c r="W528" i="1"/>
  <c r="W529" i="1"/>
  <c r="W531" i="1"/>
  <c r="W533" i="1"/>
  <c r="W535" i="1"/>
  <c r="W537" i="1"/>
  <c r="W539" i="1"/>
  <c r="W541" i="1"/>
  <c r="W543" i="1"/>
  <c r="W545" i="1"/>
  <c r="W547" i="1"/>
  <c r="W549" i="1"/>
  <c r="W551" i="1"/>
  <c r="W553" i="1"/>
  <c r="W555" i="1"/>
  <c r="W557" i="1"/>
  <c r="W559" i="1"/>
  <c r="W561" i="1"/>
  <c r="W563" i="1"/>
  <c r="W565" i="1"/>
  <c r="W567" i="1"/>
  <c r="W569" i="1"/>
  <c r="W571" i="1"/>
  <c r="W573" i="1"/>
  <c r="W575" i="1"/>
  <c r="W577" i="1"/>
  <c r="W579" i="1"/>
  <c r="W581" i="1"/>
  <c r="W583" i="1"/>
  <c r="W585" i="1"/>
  <c r="W587" i="1"/>
  <c r="W589" i="1"/>
  <c r="W591" i="1"/>
  <c r="W593" i="1"/>
  <c r="W595" i="1"/>
  <c r="W597" i="1"/>
  <c r="W599" i="1"/>
  <c r="W601" i="1"/>
  <c r="W603" i="1"/>
  <c r="W605" i="1"/>
  <c r="W607" i="1"/>
  <c r="W609" i="1"/>
  <c r="W611" i="1"/>
  <c r="W613" i="1"/>
  <c r="W615" i="1"/>
  <c r="W617" i="1"/>
  <c r="W619" i="1"/>
  <c r="W621" i="1"/>
  <c r="W623" i="1"/>
  <c r="W625" i="1"/>
  <c r="W627" i="1"/>
  <c r="W629" i="1"/>
  <c r="W631" i="1"/>
  <c r="W633" i="1"/>
  <c r="W635" i="1"/>
  <c r="W637" i="1"/>
  <c r="W639" i="1"/>
  <c r="W641" i="1"/>
  <c r="W643" i="1"/>
  <c r="W645" i="1"/>
  <c r="W647" i="1"/>
  <c r="W649" i="1"/>
  <c r="W651" i="1"/>
  <c r="W653" i="1"/>
  <c r="W655" i="1"/>
  <c r="W657" i="1"/>
  <c r="W659" i="1"/>
  <c r="W661" i="1"/>
  <c r="W663" i="1"/>
  <c r="W665" i="1"/>
  <c r="W667" i="1"/>
  <c r="W669" i="1"/>
  <c r="W671" i="1"/>
  <c r="W673" i="1"/>
  <c r="W675" i="1"/>
  <c r="W677" i="1"/>
  <c r="W679" i="1"/>
  <c r="W681" i="1"/>
  <c r="W683" i="1"/>
  <c r="W685" i="1"/>
  <c r="W687" i="1"/>
  <c r="W689" i="1"/>
  <c r="W691" i="1"/>
  <c r="W693" i="1"/>
  <c r="W695" i="1"/>
  <c r="W697" i="1"/>
  <c r="W530" i="1"/>
  <c r="W532" i="1"/>
  <c r="W534" i="1"/>
  <c r="W536" i="1"/>
  <c r="W538" i="1"/>
  <c r="W540" i="1"/>
  <c r="W542" i="1"/>
  <c r="W544" i="1"/>
  <c r="W546" i="1"/>
  <c r="W548" i="1"/>
  <c r="W550" i="1"/>
  <c r="W552" i="1"/>
  <c r="W554" i="1"/>
  <c r="W556" i="1"/>
  <c r="W558" i="1"/>
  <c r="W560" i="1"/>
  <c r="W562" i="1"/>
  <c r="W564" i="1"/>
  <c r="W566" i="1"/>
  <c r="W568" i="1"/>
  <c r="W570" i="1"/>
  <c r="W572" i="1"/>
  <c r="W574" i="1"/>
  <c r="W576" i="1"/>
  <c r="W578" i="1"/>
  <c r="W580" i="1"/>
  <c r="W582" i="1"/>
  <c r="W584" i="1"/>
  <c r="W586" i="1"/>
  <c r="W588" i="1"/>
  <c r="W590" i="1"/>
  <c r="W592" i="1"/>
  <c r="W594" i="1"/>
  <c r="W596" i="1"/>
  <c r="W598" i="1"/>
  <c r="W600" i="1"/>
  <c r="W602" i="1"/>
  <c r="W604" i="1"/>
  <c r="W606" i="1"/>
  <c r="W608" i="1"/>
  <c r="W610" i="1"/>
  <c r="W612" i="1"/>
  <c r="W614" i="1"/>
  <c r="W616" i="1"/>
  <c r="W618" i="1"/>
  <c r="W620" i="1"/>
  <c r="W622" i="1"/>
  <c r="W624" i="1"/>
  <c r="W626" i="1"/>
  <c r="W628" i="1"/>
  <c r="W630" i="1"/>
  <c r="W632" i="1"/>
  <c r="W634" i="1"/>
  <c r="W636" i="1"/>
  <c r="W638" i="1"/>
  <c r="W640" i="1"/>
  <c r="W642" i="1"/>
  <c r="W644" i="1"/>
  <c r="W646" i="1"/>
  <c r="W648" i="1"/>
  <c r="W650" i="1"/>
  <c r="W652" i="1"/>
  <c r="W654" i="1"/>
  <c r="W656" i="1"/>
  <c r="W658" i="1"/>
  <c r="W660" i="1"/>
  <c r="W662" i="1"/>
  <c r="W664" i="1"/>
  <c r="W666" i="1"/>
  <c r="W668" i="1"/>
  <c r="W670" i="1"/>
  <c r="W672" i="1"/>
  <c r="W674" i="1"/>
  <c r="W676" i="1"/>
  <c r="W678" i="1"/>
  <c r="W680" i="1"/>
  <c r="W682" i="1"/>
  <c r="W684" i="1"/>
  <c r="W686" i="1"/>
  <c r="W688" i="1"/>
  <c r="W690" i="1"/>
  <c r="W692" i="1"/>
  <c r="W694" i="1"/>
  <c r="W696" i="1"/>
  <c r="W698" i="1"/>
  <c r="AB28" i="12" l="1"/>
  <c r="Z28" i="12"/>
  <c r="AC27" i="12" s="1"/>
  <c r="AC26" i="12"/>
  <c r="AA26" i="12" s="1"/>
  <c r="B1397" i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AA27" i="12" l="1"/>
  <c r="AB29" i="12"/>
  <c r="Z29" i="12"/>
  <c r="AC28" i="12" s="1"/>
  <c r="AB30" i="12" l="1"/>
  <c r="Z30" i="12"/>
  <c r="AC29" i="12" s="1"/>
  <c r="AA28" i="12"/>
  <c r="AA29" i="12" l="1"/>
  <c r="AB31" i="12"/>
  <c r="Z31" i="12"/>
  <c r="AC30" i="12" s="1"/>
  <c r="AB32" i="12" l="1"/>
  <c r="Z32" i="12"/>
  <c r="AA30" i="12"/>
  <c r="AB33" i="12" l="1"/>
  <c r="Z33" i="12"/>
  <c r="AC32" i="12" s="1"/>
  <c r="AC31" i="12"/>
  <c r="AA31" i="12" s="1"/>
  <c r="AA32" i="12" l="1"/>
  <c r="Z34" i="12"/>
  <c r="AB34" i="12"/>
  <c r="AB35" i="12" l="1"/>
  <c r="Z35" i="12"/>
  <c r="AC33" i="12"/>
  <c r="AA33" i="12" s="1"/>
  <c r="AB36" i="12" l="1"/>
  <c r="Z36" i="12"/>
  <c r="AC35" i="12" s="1"/>
  <c r="AC34" i="12"/>
  <c r="AA34" i="12" s="1"/>
  <c r="AA35" i="12" l="1"/>
  <c r="AB37" i="12"/>
  <c r="Z37" i="12"/>
  <c r="AB38" i="12" l="1"/>
  <c r="Z38" i="12"/>
  <c r="AC37" i="12" s="1"/>
  <c r="AC36" i="12"/>
  <c r="AA36" i="12" s="1"/>
  <c r="AA37" i="12" l="1"/>
  <c r="AB39" i="12"/>
  <c r="Z39" i="12"/>
  <c r="AB40" i="12" l="1"/>
  <c r="Z40" i="12"/>
  <c r="AC39" i="12" s="1"/>
  <c r="AC38" i="12"/>
  <c r="AA38" i="12" s="1"/>
  <c r="AA39" i="12" l="1"/>
  <c r="Z41" i="12"/>
  <c r="AC40" i="12" s="1"/>
  <c r="AB41" i="12"/>
  <c r="AB42" i="12" l="1"/>
  <c r="Z42" i="12"/>
  <c r="AC41" i="12" s="1"/>
  <c r="AA40" i="12"/>
  <c r="AA41" i="12" l="1"/>
  <c r="AB43" i="12"/>
  <c r="Z43" i="12"/>
  <c r="AC42" i="12" s="1"/>
  <c r="AB44" i="12" l="1"/>
  <c r="Z44" i="12"/>
  <c r="AA42" i="12"/>
  <c r="AB45" i="12" l="1"/>
  <c r="Z45" i="12"/>
  <c r="AC44" i="12" s="1"/>
  <c r="AC43" i="12"/>
  <c r="AA43" i="12" s="1"/>
  <c r="AA44" i="12" l="1"/>
  <c r="Z46" i="12"/>
  <c r="AC45" i="12" s="1"/>
  <c r="AA45" i="12" s="1"/>
  <c r="AB46" i="12"/>
  <c r="AB47" i="12" l="1"/>
  <c r="Z47" i="12"/>
  <c r="AB48" i="12" l="1"/>
  <c r="Z48" i="12"/>
  <c r="AC47" i="12" s="1"/>
  <c r="AC46" i="12"/>
  <c r="AA46" i="12" s="1"/>
  <c r="AA47" i="12" l="1"/>
  <c r="Z49" i="12"/>
  <c r="AB49" i="12"/>
  <c r="AB50" i="12" l="1"/>
  <c r="Z50" i="12"/>
  <c r="AC49" i="12" s="1"/>
  <c r="AC48" i="12"/>
  <c r="AA48" i="12" s="1"/>
  <c r="AA49" i="12" l="1"/>
  <c r="AB51" i="12"/>
  <c r="Z51" i="12"/>
  <c r="AB52" i="12" l="1"/>
  <c r="Z52" i="12"/>
  <c r="AC51" i="12" s="1"/>
  <c r="AC50" i="12"/>
  <c r="AA50" i="12" s="1"/>
  <c r="AA51" i="12" l="1"/>
  <c r="Z53" i="12"/>
  <c r="AC52" i="12" s="1"/>
  <c r="AB53" i="12"/>
  <c r="AB54" i="12" l="1"/>
  <c r="Z54" i="12"/>
  <c r="AC53" i="12" s="1"/>
  <c r="AA52" i="12"/>
  <c r="AA53" i="12" l="1"/>
  <c r="AB55" i="12"/>
  <c r="Z55" i="12"/>
  <c r="AC54" i="12" s="1"/>
  <c r="AB56" i="12" l="1"/>
  <c r="Z56" i="12"/>
  <c r="AA54" i="12"/>
  <c r="AB57" i="12" l="1"/>
  <c r="Z57" i="12"/>
  <c r="AC56" i="12" s="1"/>
  <c r="AC55" i="12"/>
  <c r="AA55" i="12" s="1"/>
  <c r="AA56" i="12" l="1"/>
  <c r="Z58" i="12"/>
  <c r="AC57" i="12" s="1"/>
  <c r="AA57" i="12" s="1"/>
  <c r="AB58" i="12"/>
  <c r="AB59" i="12" l="1"/>
  <c r="Z59" i="12"/>
  <c r="AB60" i="12" l="1"/>
  <c r="Z60" i="12"/>
  <c r="AC59" i="12" s="1"/>
  <c r="AC58" i="12"/>
  <c r="AA58" i="12" s="1"/>
  <c r="AA59" i="12" l="1"/>
  <c r="Z61" i="12"/>
  <c r="AB61" i="12"/>
  <c r="AB62" i="12" l="1"/>
  <c r="Z62" i="12"/>
  <c r="AC61" i="12" s="1"/>
  <c r="AC60" i="12"/>
  <c r="AA60" i="12" s="1"/>
  <c r="AA61" i="12" l="1"/>
  <c r="Z63" i="12"/>
  <c r="AC62" i="12" s="1"/>
  <c r="AA62" i="12" s="1"/>
  <c r="AB63" i="12"/>
  <c r="AB64" i="12" l="1"/>
  <c r="Z64" i="12"/>
  <c r="AC63" i="12" s="1"/>
  <c r="AA63" i="12" s="1"/>
  <c r="Z65" i="12" l="1"/>
  <c r="AC64" i="12" s="1"/>
  <c r="AA64" i="12" s="1"/>
  <c r="AB65" i="12"/>
  <c r="AB66" i="12" l="1"/>
  <c r="Z66" i="12"/>
  <c r="AC65" i="12" s="1"/>
  <c r="AA65" i="12" s="1"/>
  <c r="AB67" i="12" l="1"/>
  <c r="Z67" i="12"/>
  <c r="AC66" i="12" s="1"/>
  <c r="AA66" i="12" s="1"/>
  <c r="AB68" i="12" l="1"/>
  <c r="Z68" i="12"/>
  <c r="AB69" i="12" l="1"/>
  <c r="Z69" i="12"/>
  <c r="AC68" i="12" s="1"/>
  <c r="AC67" i="12"/>
  <c r="AA67" i="12" s="1"/>
  <c r="AA68" i="12" l="1"/>
  <c r="Z70" i="12"/>
  <c r="AC69" i="12" s="1"/>
  <c r="AB70" i="12"/>
  <c r="AB71" i="12" l="1"/>
  <c r="Z71" i="12"/>
  <c r="AC70" i="12" s="1"/>
  <c r="AA69" i="12"/>
  <c r="AA70" i="12" l="1"/>
  <c r="Z72" i="12"/>
  <c r="AB72" i="12"/>
  <c r="Z73" i="12" l="1"/>
  <c r="AB73" i="12"/>
  <c r="AC71" i="12"/>
  <c r="AA71" i="12" s="1"/>
  <c r="AB74" i="12" l="1"/>
  <c r="Z74" i="12"/>
  <c r="AC73" i="12" s="1"/>
  <c r="AC72" i="12"/>
  <c r="AA72" i="12" s="1"/>
  <c r="AA73" i="12" l="1"/>
  <c r="AB75" i="12"/>
  <c r="Z75" i="12"/>
  <c r="Z76" i="12" l="1"/>
  <c r="AC75" i="12" s="1"/>
  <c r="AB76" i="12"/>
  <c r="AC74" i="12"/>
  <c r="AA74" i="12" s="1"/>
  <c r="AA75" i="12" l="1"/>
  <c r="AB77" i="12"/>
  <c r="Z77" i="12"/>
  <c r="AC76" i="12" s="1"/>
  <c r="AA76" i="12" s="1"/>
  <c r="AB78" i="12" l="1"/>
  <c r="Z78" i="12"/>
  <c r="AB79" i="12" l="1"/>
  <c r="Z79" i="12"/>
  <c r="AC77" i="12"/>
  <c r="AA77" i="12" s="1"/>
  <c r="Z80" i="12" l="1"/>
  <c r="AB80" i="12"/>
  <c r="AC78" i="12"/>
  <c r="AA78" i="12" s="1"/>
  <c r="Z81" i="12" l="1"/>
  <c r="AC80" i="12" s="1"/>
  <c r="AB81" i="12"/>
  <c r="AC79" i="12"/>
  <c r="AA79" i="12" s="1"/>
  <c r="AA80" i="12" l="1"/>
  <c r="Z82" i="12"/>
  <c r="AB82" i="12"/>
  <c r="AB83" i="12" l="1"/>
  <c r="Z83" i="12"/>
  <c r="AC82" i="12" s="1"/>
  <c r="AC81" i="12"/>
  <c r="AA81" i="12" s="1"/>
  <c r="AA82" i="12" l="1"/>
  <c r="Z84" i="12"/>
  <c r="AC83" i="12" s="1"/>
  <c r="AB84" i="12"/>
  <c r="AB85" i="12" l="1"/>
  <c r="Z85" i="12"/>
  <c r="AA83" i="12"/>
  <c r="AB86" i="12" l="1"/>
  <c r="Z86" i="12"/>
  <c r="AC84" i="12"/>
  <c r="AA84" i="12" s="1"/>
  <c r="Z87" i="12" l="1"/>
  <c r="AC86" i="12" s="1"/>
  <c r="AB87" i="12"/>
  <c r="AC85" i="12"/>
  <c r="AA85" i="12" s="1"/>
  <c r="AA86" i="12" l="1"/>
  <c r="Z88" i="12"/>
  <c r="AC87" i="12" s="1"/>
  <c r="AA87" i="12" s="1"/>
  <c r="AB88" i="12"/>
  <c r="AB89" i="12" l="1"/>
  <c r="Z89" i="12"/>
  <c r="AC88" i="12" s="1"/>
  <c r="AA88" i="12" s="1"/>
  <c r="AB90" i="12" l="1"/>
  <c r="Z90" i="12"/>
  <c r="AC89" i="12" s="1"/>
  <c r="AA89" i="12" s="1"/>
  <c r="Z91" i="12" l="1"/>
  <c r="AC90" i="12" s="1"/>
  <c r="AA90" i="12" s="1"/>
  <c r="AB91" i="12"/>
  <c r="AB92" i="12" l="1"/>
  <c r="Z92" i="12"/>
  <c r="Z93" i="12" l="1"/>
  <c r="AC92" i="12" s="1"/>
  <c r="AB93" i="12"/>
  <c r="AC91" i="12"/>
  <c r="AA91" i="12" s="1"/>
  <c r="AA92" i="12" l="1"/>
  <c r="Z94" i="12"/>
  <c r="AB94" i="12"/>
  <c r="AB95" i="12" l="1"/>
  <c r="Z95" i="12"/>
  <c r="AC94" i="12" s="1"/>
  <c r="AC93" i="12"/>
  <c r="AA93" i="12" s="1"/>
  <c r="AA94" i="12" l="1"/>
  <c r="Z96" i="12"/>
  <c r="AC95" i="12" s="1"/>
  <c r="AB96" i="12"/>
  <c r="AB97" i="12" l="1"/>
  <c r="Z97" i="12"/>
  <c r="AC96" i="12" s="1"/>
  <c r="AA95" i="12"/>
  <c r="AA96" i="12" l="1"/>
  <c r="AB98" i="12"/>
  <c r="Z98" i="12"/>
  <c r="AC97" i="12" s="1"/>
  <c r="AA97" i="12" s="1"/>
  <c r="AB99" i="12" l="1"/>
  <c r="Z99" i="12"/>
  <c r="AC98" i="12" s="1"/>
  <c r="AA98" i="12" s="1"/>
  <c r="AB100" i="12" l="1"/>
  <c r="Z100" i="12"/>
  <c r="AC99" i="12" s="1"/>
  <c r="AA99" i="12" s="1"/>
  <c r="AB101" i="12" l="1"/>
  <c r="Z101" i="12"/>
  <c r="AB102" i="12" l="1"/>
  <c r="Z102" i="12"/>
  <c r="AC101" i="12" s="1"/>
  <c r="AC100" i="12"/>
  <c r="AA100" i="12" s="1"/>
  <c r="AA101" i="12" l="1"/>
  <c r="Z103" i="12"/>
  <c r="AB103" i="12"/>
  <c r="AB104" i="12" l="1"/>
  <c r="Z104" i="12"/>
  <c r="AC103" i="12" s="1"/>
  <c r="AC102" i="12"/>
  <c r="AA102" i="12" s="1"/>
  <c r="AA103" i="12" l="1"/>
  <c r="AB105" i="12"/>
  <c r="Z105" i="12"/>
  <c r="AC104" i="12" s="1"/>
  <c r="AB106" i="12" l="1"/>
  <c r="Z106" i="12"/>
  <c r="AA104" i="12"/>
  <c r="AB107" i="12" l="1"/>
  <c r="Z107" i="12"/>
  <c r="AC106" i="12" s="1"/>
  <c r="AC105" i="12"/>
  <c r="AA105" i="12" s="1"/>
  <c r="AA106" i="12" l="1"/>
  <c r="Z108" i="12"/>
  <c r="AC107" i="12" s="1"/>
  <c r="AA107" i="12" s="1"/>
  <c r="AB108" i="12"/>
  <c r="AB109" i="12" l="1"/>
  <c r="Z109" i="12"/>
  <c r="AC108" i="12" s="1"/>
  <c r="AA108" i="12" s="1"/>
  <c r="AB110" i="12" l="1"/>
  <c r="Z110" i="12"/>
  <c r="AB111" i="12" l="1"/>
  <c r="Z111" i="12"/>
  <c r="AC110" i="12" s="1"/>
  <c r="AC109" i="12"/>
  <c r="AA109" i="12" s="1"/>
  <c r="AA110" i="12" l="1"/>
  <c r="AB112" i="12"/>
  <c r="Z112" i="12"/>
  <c r="AC111" i="12" s="1"/>
  <c r="AB113" i="12" l="1"/>
  <c r="Z113" i="12"/>
  <c r="AA111" i="12"/>
  <c r="AB114" i="12" l="1"/>
  <c r="Z114" i="12"/>
  <c r="AC113" i="12" s="1"/>
  <c r="AC112" i="12"/>
  <c r="AA112" i="12" s="1"/>
  <c r="AA113" i="12" l="1"/>
  <c r="Z115" i="12"/>
  <c r="AB115" i="12"/>
  <c r="AB116" i="12" l="1"/>
  <c r="Z116" i="12"/>
  <c r="AC115" i="12" s="1"/>
  <c r="AC114" i="12"/>
  <c r="AA114" i="12" s="1"/>
  <c r="AA115" i="12" l="1"/>
  <c r="AB117" i="12"/>
  <c r="Z117" i="12"/>
  <c r="AB118" i="12" l="1"/>
  <c r="Z118" i="12"/>
  <c r="AC116" i="12"/>
  <c r="AA116" i="12" s="1"/>
  <c r="AB119" i="12" l="1"/>
  <c r="Z119" i="12"/>
  <c r="AC118" i="12" s="1"/>
  <c r="AC117" i="12"/>
  <c r="AA117" i="12" s="1"/>
  <c r="AA118" i="12" l="1"/>
  <c r="Z120" i="12"/>
  <c r="AB120" i="12"/>
  <c r="AB121" i="12" l="1"/>
  <c r="Z121" i="12"/>
  <c r="AC120" i="12" s="1"/>
  <c r="AC119" i="12"/>
  <c r="AA119" i="12" s="1"/>
  <c r="AA120" i="12" l="1"/>
  <c r="AB122" i="12"/>
  <c r="Z122" i="12"/>
  <c r="AC121" i="12" s="1"/>
  <c r="AA121" i="12" s="1"/>
  <c r="AB123" i="12" l="1"/>
  <c r="Z123" i="12"/>
  <c r="AC122" i="12" s="1"/>
  <c r="AA122" i="12" s="1"/>
  <c r="AB124" i="12" l="1"/>
  <c r="Z124" i="12"/>
  <c r="AC123" i="12" s="1"/>
  <c r="AA123" i="12" s="1"/>
  <c r="AB125" i="12" l="1"/>
  <c r="Z125" i="12"/>
  <c r="AB126" i="12" l="1"/>
  <c r="Z126" i="12"/>
  <c r="AC125" i="12" s="1"/>
  <c r="AC124" i="12"/>
  <c r="AA124" i="12" s="1"/>
  <c r="AA125" i="12" l="1"/>
  <c r="Z127" i="12"/>
  <c r="AC126" i="12" s="1"/>
  <c r="AB127" i="12"/>
  <c r="AB128" i="12" l="1"/>
  <c r="Z128" i="12"/>
  <c r="AC127" i="12" s="1"/>
  <c r="AA126" i="12"/>
  <c r="AA127" i="12" l="1"/>
  <c r="AB129" i="12"/>
  <c r="Z129" i="12"/>
  <c r="AC128" i="12" s="1"/>
  <c r="AB130" i="12" l="1"/>
  <c r="Z130" i="12"/>
  <c r="AA128" i="12"/>
  <c r="AB131" i="12" l="1"/>
  <c r="Z131" i="12"/>
  <c r="AC130" i="12" s="1"/>
  <c r="AC129" i="12"/>
  <c r="AA129" i="12" s="1"/>
  <c r="AA130" i="12" l="1"/>
  <c r="Z132" i="12"/>
  <c r="AC131" i="12" s="1"/>
  <c r="AA131" i="12" s="1"/>
  <c r="AB132" i="12"/>
  <c r="AB133" i="12" l="1"/>
  <c r="Z133" i="12"/>
  <c r="AC132" i="12" s="1"/>
  <c r="AA132" i="12" s="1"/>
  <c r="AB134" i="12" l="1"/>
  <c r="Z134" i="12"/>
  <c r="AC133" i="12" s="1"/>
  <c r="AA133" i="12" s="1"/>
  <c r="AB135" i="12" l="1"/>
  <c r="Z135" i="12"/>
  <c r="AB136" i="12" l="1"/>
  <c r="Z136" i="12"/>
  <c r="AC135" i="12" s="1"/>
  <c r="AC134" i="12"/>
  <c r="AA134" i="12" s="1"/>
  <c r="AA135" i="12" l="1"/>
  <c r="AB137" i="12"/>
  <c r="Z137" i="12"/>
  <c r="AB138" i="12" l="1"/>
  <c r="Z138" i="12"/>
  <c r="AC137" i="12" s="1"/>
  <c r="AC136" i="12"/>
  <c r="AA136" i="12" s="1"/>
  <c r="AA137" i="12" l="1"/>
  <c r="Z139" i="12"/>
  <c r="AC138" i="12" s="1"/>
  <c r="AA138" i="12" s="1"/>
  <c r="AB139" i="12"/>
  <c r="AB140" i="12" l="1"/>
  <c r="Z140" i="12"/>
  <c r="AB141" i="12" l="1"/>
  <c r="Z141" i="12"/>
  <c r="AC140" i="12" s="1"/>
  <c r="AC139" i="12"/>
  <c r="AA139" i="12" s="1"/>
  <c r="AA140" i="12" l="1"/>
  <c r="AB142" i="12"/>
  <c r="Z142" i="12"/>
  <c r="AC141" i="12" s="1"/>
  <c r="AA141" i="12" s="1"/>
  <c r="AB143" i="12" l="1"/>
  <c r="Z143" i="12"/>
  <c r="Z144" i="12" l="1"/>
  <c r="AC143" i="12" s="1"/>
  <c r="AB144" i="12"/>
  <c r="AC142" i="12"/>
  <c r="AA142" i="12" s="1"/>
  <c r="AA143" i="12" l="1"/>
  <c r="AB145" i="12"/>
  <c r="Z145" i="12"/>
  <c r="AB146" i="12" l="1"/>
  <c r="Z146" i="12"/>
  <c r="AC145" i="12" s="1"/>
  <c r="AC144" i="12"/>
  <c r="AA144" i="12" s="1"/>
  <c r="AA145" i="12" l="1"/>
  <c r="AB147" i="12"/>
  <c r="Z147" i="12"/>
  <c r="AB148" i="12" l="1"/>
  <c r="Z148" i="12"/>
  <c r="AC147" i="12" s="1"/>
  <c r="AC146" i="12"/>
  <c r="AA146" i="12" s="1"/>
  <c r="AA147" i="12" l="1"/>
  <c r="Z149" i="12"/>
  <c r="AB149" i="12"/>
  <c r="AB150" i="12" l="1"/>
  <c r="Z150" i="12"/>
  <c r="AC149" i="12" s="1"/>
  <c r="AC148" i="12"/>
  <c r="AA148" i="12" s="1"/>
  <c r="AA149" i="12" l="1"/>
  <c r="Z151" i="12"/>
  <c r="AC150" i="12" s="1"/>
  <c r="AB151" i="12"/>
  <c r="AB152" i="12" l="1"/>
  <c r="Z152" i="12"/>
  <c r="AC151" i="12" s="1"/>
  <c r="AA150" i="12"/>
  <c r="AA151" i="12" l="1"/>
  <c r="AB153" i="12"/>
  <c r="Z153" i="12"/>
  <c r="AC152" i="12" s="1"/>
  <c r="AB154" i="12" l="1"/>
  <c r="Z154" i="12"/>
  <c r="AA152" i="12"/>
  <c r="AB155" i="12" l="1"/>
  <c r="Z155" i="12"/>
  <c r="AC154" i="12" s="1"/>
  <c r="AC153" i="12"/>
  <c r="AA153" i="12" s="1"/>
  <c r="AA154" i="12" s="1"/>
  <c r="Z156" i="12" l="1"/>
  <c r="AC155" i="12" s="1"/>
  <c r="AA155" i="12" s="1"/>
  <c r="AB156" i="12"/>
  <c r="AB157" i="12" l="1"/>
  <c r="Z157" i="12"/>
  <c r="AB158" i="12" l="1"/>
  <c r="Z158" i="12"/>
  <c r="AC157" i="12" s="1"/>
  <c r="AC156" i="12"/>
  <c r="AA156" i="12" s="1"/>
  <c r="AA157" i="12" l="1"/>
  <c r="AB159" i="12"/>
  <c r="Z159" i="12"/>
  <c r="AC158" i="12" s="1"/>
  <c r="AB160" i="12" l="1"/>
  <c r="Z160" i="12"/>
  <c r="AC159" i="12" s="1"/>
  <c r="AA158" i="12"/>
  <c r="AA159" i="12" l="1"/>
  <c r="Z161" i="12"/>
  <c r="AB161" i="12"/>
  <c r="AB162" i="12" l="1"/>
  <c r="Z162" i="12"/>
  <c r="AC161" i="12" s="1"/>
  <c r="AC160" i="12"/>
  <c r="AA160" i="12" s="1"/>
  <c r="AA161" i="12" l="1"/>
  <c r="Z163" i="12"/>
  <c r="AC162" i="12" s="1"/>
  <c r="AB163" i="12"/>
  <c r="AB164" i="12" l="1"/>
  <c r="Z164" i="12"/>
  <c r="AC163" i="12" s="1"/>
  <c r="AA162" i="12"/>
  <c r="AA163" i="12" l="1"/>
  <c r="AB165" i="12"/>
  <c r="Z165" i="12"/>
  <c r="AC164" i="12" s="1"/>
  <c r="AB166" i="12" l="1"/>
  <c r="Z166" i="12"/>
  <c r="AA164" i="12"/>
  <c r="AB167" i="12" l="1"/>
  <c r="Z167" i="12"/>
  <c r="AC166" i="12" s="1"/>
  <c r="AC165" i="12"/>
  <c r="AA165" i="12" s="1"/>
  <c r="AA166" i="12" l="1"/>
  <c r="Z168" i="12"/>
  <c r="AC167" i="12" s="1"/>
  <c r="AA167" i="12" s="1"/>
  <c r="AB168" i="12"/>
  <c r="AB169" i="12" l="1"/>
  <c r="Z169" i="12"/>
  <c r="AC168" i="12" s="1"/>
  <c r="AA168" i="12" s="1"/>
  <c r="AB170" i="12" l="1"/>
  <c r="Z170" i="12"/>
  <c r="AC169" i="12" s="1"/>
  <c r="AA169" i="12" s="1"/>
  <c r="AB171" i="12" l="1"/>
  <c r="Z171" i="12"/>
  <c r="AC170" i="12" s="1"/>
  <c r="AA170" i="12" s="1"/>
  <c r="AB172" i="12" l="1"/>
  <c r="Z172" i="12"/>
  <c r="AC171" i="12" s="1"/>
  <c r="AA171" i="12" s="1"/>
  <c r="AB173" i="12" l="1"/>
  <c r="Z173" i="12"/>
  <c r="AB174" i="12" l="1"/>
  <c r="Z174" i="12"/>
  <c r="AC173" i="12" s="1"/>
  <c r="AC172" i="12"/>
  <c r="AA172" i="12" s="1"/>
  <c r="AA173" i="12" l="1"/>
  <c r="Z175" i="12"/>
  <c r="AC174" i="12" s="1"/>
  <c r="AB175" i="12"/>
  <c r="AA174" i="12" l="1"/>
  <c r="AB176" i="12"/>
  <c r="Z176" i="12"/>
  <c r="AC175" i="12" s="1"/>
  <c r="AB177" i="12" l="1"/>
  <c r="Z177" i="12"/>
  <c r="AC176" i="12" s="1"/>
  <c r="AA175" i="12"/>
  <c r="AA176" i="12" l="1"/>
  <c r="AB178" i="12"/>
  <c r="Z178" i="12"/>
  <c r="AB179" i="12" l="1"/>
  <c r="Z179" i="12"/>
  <c r="AC178" i="12" s="1"/>
  <c r="AC177" i="12"/>
  <c r="AA177" i="12" s="1"/>
  <c r="AA178" i="12" l="1"/>
  <c r="Z180" i="12"/>
  <c r="AC179" i="12" s="1"/>
  <c r="AA179" i="12" s="1"/>
  <c r="AB180" i="12"/>
  <c r="AB181" i="12" l="1"/>
  <c r="Z181" i="12"/>
  <c r="AC180" i="12" s="1"/>
  <c r="AA180" i="12" s="1"/>
  <c r="AB182" i="12" l="1"/>
  <c r="Z182" i="12"/>
  <c r="AB183" i="12" l="1"/>
  <c r="Z183" i="12"/>
  <c r="AC182" i="12" s="1"/>
  <c r="AC181" i="12"/>
  <c r="AA181" i="12" s="1"/>
  <c r="AA182" i="12" l="1"/>
  <c r="AB184" i="12"/>
  <c r="Z184" i="12"/>
  <c r="AC183" i="12" s="1"/>
  <c r="AA183" i="12" s="1"/>
  <c r="AB185" i="12" l="1"/>
  <c r="Z185" i="12"/>
  <c r="AB186" i="12" l="1"/>
  <c r="Z186" i="12"/>
  <c r="AC185" i="12" s="1"/>
  <c r="AC184" i="12"/>
  <c r="AA184" i="12" s="1"/>
  <c r="AA185" i="12" l="1"/>
  <c r="Z187" i="12"/>
  <c r="AC186" i="12" s="1"/>
  <c r="AA186" i="12" s="1"/>
  <c r="AB187" i="12"/>
  <c r="AB188" i="12" l="1"/>
  <c r="Z188" i="12"/>
  <c r="AC187" i="12" s="1"/>
  <c r="AA187" i="12" s="1"/>
  <c r="AB189" i="12" l="1"/>
  <c r="Z189" i="12"/>
  <c r="AC188" i="12" s="1"/>
  <c r="AA188" i="12" s="1"/>
  <c r="AB190" i="12" l="1"/>
  <c r="Z190" i="12"/>
  <c r="AB191" i="12" l="1"/>
  <c r="Z191" i="12"/>
  <c r="AC190" i="12" s="1"/>
  <c r="AC189" i="12"/>
  <c r="AA189" i="12" s="1"/>
  <c r="AA190" i="12" l="1"/>
  <c r="Z192" i="12"/>
  <c r="AC191" i="12" s="1"/>
  <c r="AB192" i="12"/>
  <c r="AB193" i="12" l="1"/>
  <c r="Z193" i="12"/>
  <c r="AC192" i="12" s="1"/>
  <c r="AA191" i="12"/>
  <c r="AA192" i="12" l="1"/>
  <c r="AB194" i="12"/>
  <c r="Z194" i="12"/>
  <c r="AC193" i="12" s="1"/>
  <c r="AB195" i="12" l="1"/>
  <c r="Z195" i="12"/>
  <c r="AC194" i="12" s="1"/>
  <c r="AA193" i="12"/>
  <c r="AA194" i="12" l="1"/>
  <c r="AB196" i="12"/>
  <c r="Z196" i="12"/>
  <c r="AC195" i="12" s="1"/>
  <c r="AB197" i="12" l="1"/>
  <c r="Z197" i="12"/>
  <c r="AC196" i="12" s="1"/>
  <c r="AA195" i="12"/>
  <c r="AA196" i="12" l="1"/>
  <c r="AB198" i="12"/>
  <c r="Z198" i="12"/>
  <c r="AC197" i="12" s="1"/>
  <c r="AA197" i="12" s="1"/>
  <c r="Z199" i="12" l="1"/>
  <c r="AC198" i="12" s="1"/>
  <c r="AA198" i="12" s="1"/>
  <c r="AB199" i="12"/>
  <c r="AB200" i="12" l="1"/>
  <c r="Z200" i="12"/>
  <c r="AC199" i="12" s="1"/>
  <c r="AA199" i="12" s="1"/>
  <c r="AB201" i="12" l="1"/>
  <c r="Z201" i="12"/>
  <c r="AC200" i="12" s="1"/>
  <c r="AA200" i="12" s="1"/>
  <c r="AB202" i="12" l="1"/>
  <c r="Z202" i="12"/>
  <c r="AB203" i="12" l="1"/>
  <c r="Z203" i="12"/>
  <c r="AC202" i="12" s="1"/>
  <c r="AC201" i="12"/>
  <c r="AA201" i="12" s="1"/>
  <c r="AA202" i="12" l="1"/>
  <c r="Z204" i="12"/>
  <c r="AC203" i="12" s="1"/>
  <c r="AB204" i="12"/>
  <c r="AB205" i="12" l="1"/>
  <c r="Z205" i="12"/>
  <c r="AC204" i="12" s="1"/>
  <c r="AA203" i="12"/>
  <c r="AA204" i="12" l="1"/>
  <c r="AB206" i="12"/>
  <c r="Z206" i="12"/>
  <c r="AC205" i="12" s="1"/>
  <c r="AB207" i="12" l="1"/>
  <c r="Z207" i="12"/>
  <c r="AA205" i="12"/>
  <c r="AB208" i="12" l="1"/>
  <c r="Z208" i="12"/>
  <c r="AC207" i="12" s="1"/>
  <c r="AC206" i="12"/>
  <c r="AA206" i="12" s="1"/>
  <c r="AA207" i="12" l="1"/>
  <c r="AB209" i="12"/>
  <c r="Z209" i="12"/>
  <c r="AC208" i="12" s="1"/>
  <c r="AA208" i="12" s="1"/>
  <c r="AB210" i="12" l="1"/>
  <c r="Z210" i="12"/>
  <c r="AC209" i="12" s="1"/>
  <c r="AA209" i="12" s="1"/>
  <c r="Z211" i="12" l="1"/>
  <c r="AC210" i="12" s="1"/>
  <c r="AA210" i="12" s="1"/>
  <c r="AB211" i="12"/>
  <c r="AB212" i="12" l="1"/>
  <c r="Z212" i="12"/>
  <c r="AC211" i="12" s="1"/>
  <c r="AA211" i="12" s="1"/>
  <c r="AB213" i="12" l="1"/>
  <c r="Z213" i="12"/>
  <c r="AC212" i="12" s="1"/>
  <c r="AA212" i="12" s="1"/>
  <c r="AB214" i="12" l="1"/>
  <c r="Z214" i="12"/>
  <c r="AB215" i="12" l="1"/>
  <c r="Z215" i="12"/>
  <c r="AC214" i="12" s="1"/>
  <c r="AC213" i="12"/>
  <c r="AA213" i="12" s="1"/>
  <c r="AA214" i="12" l="1"/>
  <c r="Z216" i="12"/>
  <c r="AC215" i="12" s="1"/>
  <c r="AB216" i="12"/>
  <c r="AB217" i="12" l="1"/>
  <c r="Z217" i="12"/>
  <c r="AC216" i="12" s="1"/>
  <c r="AA215" i="12"/>
  <c r="AA216" i="12" l="1"/>
  <c r="AB218" i="12"/>
  <c r="Z218" i="12"/>
  <c r="AC217" i="12" s="1"/>
  <c r="AB219" i="12" l="1"/>
  <c r="Z219" i="12"/>
  <c r="AA217" i="12"/>
  <c r="AB220" i="12" l="1"/>
  <c r="Z220" i="12"/>
  <c r="AC219" i="12" s="1"/>
  <c r="AC218" i="12"/>
  <c r="AA218" i="12" s="1"/>
  <c r="AA219" i="12" l="1"/>
  <c r="Z221" i="12"/>
  <c r="AB221" i="12"/>
  <c r="AB222" i="12" l="1"/>
  <c r="Z222" i="12"/>
  <c r="AC221" i="12" s="1"/>
  <c r="AC220" i="12"/>
  <c r="AA220" i="12" s="1"/>
  <c r="AA221" i="12" l="1"/>
  <c r="Z223" i="12"/>
  <c r="AC222" i="12" s="1"/>
  <c r="AB223" i="12"/>
  <c r="AB224" i="12" l="1"/>
  <c r="Z224" i="12"/>
  <c r="AC223" i="12" s="1"/>
  <c r="AA222" i="12"/>
  <c r="AA223" i="12" l="1"/>
  <c r="AB225" i="12"/>
  <c r="Z225" i="12"/>
  <c r="AC224" i="12" s="1"/>
  <c r="AB226" i="12" l="1"/>
  <c r="Z226" i="12"/>
  <c r="AC225" i="12" s="1"/>
  <c r="AA224" i="12"/>
  <c r="AA225" i="12" l="1"/>
  <c r="AB227" i="12"/>
  <c r="Z227" i="12"/>
  <c r="AB228" i="12" l="1"/>
  <c r="Z228" i="12"/>
  <c r="AC227" i="12" s="1"/>
  <c r="AC226" i="12"/>
  <c r="AA226" i="12" s="1"/>
  <c r="AA227" i="12" l="1"/>
  <c r="AB229" i="12"/>
  <c r="Z229" i="12"/>
  <c r="AB230" i="12" l="1"/>
  <c r="Z230" i="12"/>
  <c r="AC228" i="12"/>
  <c r="AA228" i="12" s="1"/>
  <c r="Z231" i="12" l="1"/>
  <c r="AB231" i="12"/>
  <c r="AC229" i="12"/>
  <c r="AA229" i="12" s="1"/>
  <c r="AB232" i="12" l="1"/>
  <c r="Z232" i="12"/>
  <c r="AC231" i="12" s="1"/>
  <c r="AC230" i="12"/>
  <c r="AA230" i="12" s="1"/>
  <c r="AA231" i="12" l="1"/>
  <c r="AB233" i="12"/>
  <c r="Z233" i="12"/>
  <c r="AC232" i="12" s="1"/>
  <c r="AA232" i="12" s="1"/>
  <c r="Z234" i="12" l="1"/>
  <c r="AC233" i="12" s="1"/>
  <c r="AA233" i="12" s="1"/>
  <c r="AB234" i="12"/>
  <c r="AB235" i="12" l="1"/>
  <c r="Z235" i="12"/>
  <c r="AB236" i="12" l="1"/>
  <c r="Z236" i="12"/>
  <c r="AC235" i="12" s="1"/>
  <c r="AC234" i="12"/>
  <c r="AA234" i="12" s="1"/>
  <c r="AA235" i="12" l="1"/>
  <c r="Z237" i="12"/>
  <c r="AB237" i="12"/>
  <c r="AB238" i="12" l="1"/>
  <c r="Z238" i="12"/>
  <c r="AC237" i="12" s="1"/>
  <c r="AC236" i="12"/>
  <c r="AA236" i="12" s="1"/>
  <c r="AA237" i="12" l="1"/>
  <c r="AB239" i="12"/>
  <c r="Z239" i="12"/>
  <c r="AC238" i="12" s="1"/>
  <c r="AA238" i="12" s="1"/>
  <c r="AB240" i="12" l="1"/>
  <c r="Z240" i="12"/>
  <c r="Z241" i="12" l="1"/>
  <c r="AB241" i="12"/>
  <c r="AC239" i="12"/>
  <c r="AA239" i="12" s="1"/>
  <c r="AB242" i="12" l="1"/>
  <c r="Z242" i="12"/>
  <c r="AC241" i="12" s="1"/>
  <c r="AC240" i="12"/>
  <c r="AA240" i="12" s="1"/>
  <c r="AA241" i="12" l="1"/>
  <c r="Z243" i="12"/>
  <c r="AB243" i="12"/>
  <c r="Z244" i="12" l="1"/>
  <c r="AB244" i="12"/>
  <c r="AC242" i="12"/>
  <c r="AA242" i="12" s="1"/>
  <c r="AB245" i="12" l="1"/>
  <c r="Z245" i="12"/>
  <c r="AC244" i="12" s="1"/>
  <c r="AC243" i="12"/>
  <c r="AA243" i="12" s="1"/>
  <c r="AA244" i="12" l="1"/>
  <c r="Z246" i="12"/>
  <c r="AC245" i="12" s="1"/>
  <c r="AB246" i="12"/>
  <c r="Z247" i="12" l="1"/>
  <c r="AC246" i="12" s="1"/>
  <c r="AB247" i="12"/>
  <c r="AA245" i="12"/>
  <c r="AA246" i="12" l="1"/>
  <c r="AB248" i="12"/>
  <c r="Z248" i="12"/>
  <c r="AC247" i="12" s="1"/>
  <c r="AB249" i="12" l="1"/>
  <c r="Z249" i="12"/>
  <c r="AC248" i="12" s="1"/>
  <c r="AA247" i="12"/>
  <c r="AA248" i="12" l="1"/>
  <c r="AB250" i="12"/>
  <c r="Z250" i="12"/>
  <c r="AC249" i="12" s="1"/>
  <c r="Z251" i="12" l="1"/>
  <c r="AC250" i="12" s="1"/>
  <c r="AB251" i="12"/>
  <c r="AA249" i="12"/>
  <c r="AA250" i="12" l="1"/>
  <c r="AB252" i="12"/>
  <c r="Z252" i="12"/>
  <c r="AC251" i="12" s="1"/>
  <c r="AB253" i="12" l="1"/>
  <c r="Z253" i="12"/>
  <c r="AA251" i="12"/>
  <c r="AB254" i="12" l="1"/>
  <c r="Z254" i="12"/>
  <c r="AC253" i="12" s="1"/>
  <c r="AC252" i="12"/>
  <c r="AA252" i="12" s="1"/>
  <c r="AA253" i="12" l="1"/>
  <c r="Z255" i="12"/>
  <c r="AC254" i="12" s="1"/>
  <c r="AA254" i="12" s="1"/>
  <c r="AB255" i="12"/>
  <c r="AB256" i="12" l="1"/>
  <c r="Z256" i="12"/>
  <c r="AB257" i="12" l="1"/>
  <c r="Z257" i="12"/>
  <c r="AC256" i="12" s="1"/>
  <c r="AC255" i="12"/>
  <c r="AA255" i="12" s="1"/>
  <c r="AA256" i="12" l="1"/>
  <c r="Z258" i="12"/>
  <c r="AC257" i="12" s="1"/>
  <c r="AB258" i="12"/>
  <c r="AB259" i="12" l="1"/>
  <c r="Z259" i="12"/>
  <c r="AC258" i="12" s="1"/>
  <c r="AA257" i="12"/>
  <c r="AA258" i="12" l="1"/>
  <c r="AB260" i="12"/>
  <c r="Z260" i="12"/>
  <c r="AC259" i="12" s="1"/>
  <c r="AB261" i="12" l="1"/>
  <c r="Z261" i="12"/>
  <c r="AA259" i="12"/>
  <c r="AB262" i="12" l="1"/>
  <c r="Z262" i="12"/>
  <c r="AC261" i="12" s="1"/>
  <c r="AC260" i="12"/>
  <c r="AA260" i="12" s="1"/>
  <c r="AA261" i="12" s="1"/>
  <c r="AB263" i="12" l="1"/>
  <c r="Z263" i="12"/>
  <c r="AB264" i="12" l="1"/>
  <c r="Z264" i="12"/>
  <c r="AC263" i="12" s="1"/>
  <c r="AC262" i="12"/>
  <c r="AA262" i="12" s="1"/>
  <c r="AA263" i="12" l="1"/>
  <c r="AB265" i="12"/>
  <c r="Z265" i="12"/>
  <c r="AC264" i="12" s="1"/>
  <c r="AA264" i="12" s="1"/>
  <c r="AB266" i="12" l="1"/>
  <c r="Z266" i="12"/>
  <c r="Z267" i="12" l="1"/>
  <c r="AC266" i="12" s="1"/>
  <c r="AB267" i="12"/>
  <c r="AC265" i="12"/>
  <c r="AA265" i="12" s="1"/>
  <c r="AA266" i="12" l="1"/>
  <c r="AB268" i="12"/>
  <c r="Z268" i="12"/>
  <c r="AB269" i="12" l="1"/>
  <c r="Z269" i="12"/>
  <c r="AC268" i="12" s="1"/>
  <c r="AC267" i="12"/>
  <c r="AA267" i="12" s="1"/>
  <c r="AA268" i="12" l="1"/>
  <c r="Z270" i="12"/>
  <c r="AC269" i="12" s="1"/>
  <c r="AB270" i="12"/>
  <c r="AB271" i="12" l="1"/>
  <c r="Z271" i="12"/>
  <c r="AC270" i="12" s="1"/>
  <c r="AA269" i="12"/>
  <c r="AA270" i="12" l="1"/>
  <c r="AB272" i="12"/>
  <c r="Z272" i="12"/>
  <c r="AC271" i="12" s="1"/>
  <c r="AB273" i="12" l="1"/>
  <c r="Z273" i="12"/>
  <c r="AC272" i="12" s="1"/>
  <c r="AA271" i="12"/>
  <c r="AA272" i="12" l="1"/>
  <c r="AB274" i="12"/>
  <c r="Z274" i="12"/>
  <c r="AC273" i="12" s="1"/>
  <c r="AB275" i="12" l="1"/>
  <c r="Z275" i="12"/>
  <c r="AA273" i="12"/>
  <c r="AB276" i="12" l="1"/>
  <c r="Z276" i="12"/>
  <c r="AC274" i="12"/>
  <c r="AA274" i="12" s="1"/>
  <c r="Z277" i="12" l="1"/>
  <c r="AC276" i="12" s="1"/>
  <c r="AB277" i="12"/>
  <c r="AC275" i="12"/>
  <c r="AA275" i="12" s="1"/>
  <c r="AA276" i="12" l="1"/>
  <c r="AB278" i="12"/>
  <c r="Z278" i="12"/>
  <c r="AC277" i="12" s="1"/>
  <c r="AA277" i="12" s="1"/>
  <c r="AB279" i="12" l="1"/>
  <c r="Z279" i="12"/>
  <c r="AC278" i="12" s="1"/>
  <c r="AA278" i="12" s="1"/>
  <c r="AB280" i="12" l="1"/>
  <c r="Z280" i="12"/>
  <c r="AC279" i="12" s="1"/>
  <c r="AA279" i="12" s="1"/>
  <c r="AB281" i="12" l="1"/>
  <c r="Z281" i="12"/>
  <c r="AC280" i="12" s="1"/>
  <c r="AA280" i="12" s="1"/>
  <c r="Z282" i="12" l="1"/>
  <c r="AC281" i="12" s="1"/>
  <c r="AA281" i="12" s="1"/>
  <c r="AB282" i="12"/>
  <c r="AB283" i="12" l="1"/>
  <c r="Z283" i="12"/>
  <c r="AB284" i="12" l="1"/>
  <c r="Z284" i="12"/>
  <c r="AC283" i="12" s="1"/>
  <c r="AC282" i="12"/>
  <c r="AA282" i="12" s="1"/>
  <c r="AA283" i="12" l="1"/>
  <c r="AB285" i="12"/>
  <c r="Z285" i="12"/>
  <c r="AC284" i="12" s="1"/>
  <c r="AB286" i="12" l="1"/>
  <c r="Z286" i="12"/>
  <c r="AC285" i="12" s="1"/>
  <c r="AA284" i="12"/>
  <c r="AA285" i="12" l="1"/>
  <c r="AB287" i="12"/>
  <c r="Z287" i="12"/>
  <c r="AB288" i="12" l="1"/>
  <c r="Z288" i="12"/>
  <c r="AC287" i="12" s="1"/>
  <c r="AC286" i="12"/>
  <c r="AA286" i="12" s="1"/>
  <c r="AA287" i="12" l="1"/>
  <c r="Z289" i="12"/>
  <c r="AB289" i="12"/>
  <c r="AB290" i="12" l="1"/>
  <c r="Z290" i="12"/>
  <c r="AC289" i="12" s="1"/>
  <c r="AC288" i="12"/>
  <c r="AA288" i="12" s="1"/>
  <c r="AA289" i="12" l="1"/>
  <c r="AB291" i="12"/>
  <c r="Z291" i="12"/>
  <c r="AC290" i="12" s="1"/>
  <c r="AB292" i="12" l="1"/>
  <c r="Z292" i="12"/>
  <c r="AA290" i="12"/>
  <c r="AB293" i="12" l="1"/>
  <c r="Z293" i="12"/>
  <c r="AC292" i="12" s="1"/>
  <c r="AC291" i="12"/>
  <c r="AA291" i="12" s="1"/>
  <c r="AA292" i="12" l="1"/>
  <c r="Z294" i="12"/>
  <c r="AC293" i="12" s="1"/>
  <c r="AA293" i="12" s="1"/>
  <c r="AB294" i="12"/>
  <c r="AB295" i="12" l="1"/>
  <c r="Z295" i="12"/>
  <c r="AB296" i="12" l="1"/>
  <c r="Z296" i="12"/>
  <c r="AC295" i="12" s="1"/>
  <c r="AC294" i="12"/>
  <c r="AA294" i="12" s="1"/>
  <c r="AA295" i="12" l="1"/>
  <c r="AB297" i="12"/>
  <c r="Z297" i="12"/>
  <c r="AC296" i="12" s="1"/>
  <c r="AB298" i="12" l="1"/>
  <c r="Z298" i="12"/>
  <c r="AC297" i="12" s="1"/>
  <c r="AA296" i="12"/>
  <c r="AA297" i="12" l="1"/>
  <c r="AB299" i="12"/>
  <c r="Z299" i="12"/>
  <c r="AB300" i="12" l="1"/>
  <c r="Z300" i="12"/>
  <c r="AC299" i="12" s="1"/>
  <c r="AC298" i="12"/>
  <c r="AA298" i="12"/>
  <c r="AA299" i="12" l="1"/>
  <c r="Z301" i="12"/>
  <c r="AC300" i="12" s="1"/>
  <c r="AB301" i="12"/>
  <c r="AB302" i="12" l="1"/>
  <c r="Z302" i="12"/>
  <c r="AC301" i="12" s="1"/>
  <c r="AA300" i="12"/>
  <c r="AA301" i="12" l="1"/>
  <c r="AB303" i="12"/>
  <c r="Z303" i="12"/>
  <c r="AC302" i="12" s="1"/>
  <c r="AB304" i="12" l="1"/>
  <c r="Z304" i="12"/>
  <c r="AA302" i="12"/>
  <c r="AB305" i="12" l="1"/>
  <c r="Z305" i="12"/>
  <c r="AC303" i="12"/>
  <c r="AA303" i="12" s="1"/>
  <c r="Z306" i="12" l="1"/>
  <c r="AC305" i="12" s="1"/>
  <c r="AB306" i="12"/>
  <c r="AC304" i="12"/>
  <c r="AA304" i="12" s="1"/>
  <c r="AA305" i="12" s="1"/>
  <c r="AB307" i="12" l="1"/>
  <c r="Z307" i="12"/>
  <c r="AC306" i="12" s="1"/>
  <c r="AA306" i="12" s="1"/>
  <c r="AB308" i="12" l="1"/>
  <c r="Z308" i="12"/>
  <c r="AC307" i="12" s="1"/>
  <c r="AA307" i="12" s="1"/>
  <c r="AB309" i="12" l="1"/>
  <c r="Z309" i="12"/>
  <c r="AC308" i="12" s="1"/>
  <c r="AA308" i="12" s="1"/>
  <c r="AB310" i="12" l="1"/>
  <c r="Z310" i="12"/>
  <c r="AC309" i="12" s="1"/>
  <c r="AA309" i="12" s="1"/>
  <c r="AB311" i="12" l="1"/>
  <c r="Z311" i="12"/>
  <c r="AB312" i="12" l="1"/>
  <c r="Z312" i="12"/>
  <c r="AC311" i="12" s="1"/>
  <c r="AC310" i="12"/>
  <c r="AA310" i="12" s="1"/>
  <c r="AA311" i="12" l="1"/>
  <c r="Z313" i="12"/>
  <c r="AC312" i="12" s="1"/>
  <c r="AB313" i="12"/>
  <c r="AA312" i="12" l="1"/>
  <c r="AB314" i="12"/>
  <c r="Z314" i="12"/>
  <c r="AC313" i="12" s="1"/>
  <c r="AA313" i="12" s="1"/>
  <c r="AB315" i="12" l="1"/>
  <c r="Z315" i="12"/>
  <c r="AC314" i="12" s="1"/>
  <c r="AA314" i="12" s="1"/>
  <c r="AB316" i="12" l="1"/>
  <c r="Z316" i="12"/>
  <c r="AC315" i="12" s="1"/>
  <c r="AA315" i="12" s="1"/>
  <c r="AB317" i="12" l="1"/>
  <c r="Z317" i="12"/>
  <c r="Z318" i="12" l="1"/>
  <c r="AC317" i="12" s="1"/>
  <c r="AB318" i="12"/>
  <c r="AC316" i="12"/>
  <c r="AA316" i="12" s="1"/>
  <c r="AA317" i="12" l="1"/>
  <c r="AB319" i="12"/>
  <c r="Z319" i="12"/>
  <c r="AC318" i="12" s="1"/>
  <c r="AB320" i="12" l="1"/>
  <c r="Z320" i="12"/>
  <c r="AC319" i="12" s="1"/>
  <c r="AA318" i="12"/>
  <c r="AA319" i="12" l="1"/>
  <c r="AB321" i="12"/>
  <c r="Z321" i="12"/>
  <c r="AB322" i="12" l="1"/>
  <c r="Z322" i="12"/>
  <c r="AC321" i="12" s="1"/>
  <c r="AC320" i="12"/>
  <c r="AA320" i="12" s="1"/>
  <c r="AA321" i="12" l="1"/>
  <c r="AB323" i="12"/>
  <c r="Z323" i="12"/>
  <c r="AB324" i="12" l="1"/>
  <c r="Z324" i="12"/>
  <c r="AC323" i="12" s="1"/>
  <c r="AC322" i="12"/>
  <c r="AA322" i="12" s="1"/>
  <c r="AA323" i="12" l="1"/>
  <c r="Z325" i="12"/>
  <c r="AC324" i="12" s="1"/>
  <c r="AB325" i="12"/>
  <c r="AB326" i="12" l="1"/>
  <c r="Z326" i="12"/>
  <c r="AC325" i="12" s="1"/>
  <c r="AA324" i="12"/>
  <c r="AA325" i="12" l="1"/>
  <c r="AB327" i="12"/>
  <c r="Z327" i="12"/>
  <c r="AC326" i="12" s="1"/>
  <c r="AB328" i="12" l="1"/>
  <c r="Z328" i="12"/>
  <c r="AA326" i="12"/>
  <c r="AB329" i="12" l="1"/>
  <c r="Z329" i="12"/>
  <c r="AC328" i="12" s="1"/>
  <c r="AC327" i="12"/>
  <c r="AA327" i="12" s="1"/>
  <c r="AA328" i="12" l="1"/>
  <c r="Z330" i="12"/>
  <c r="AC329" i="12" s="1"/>
  <c r="AA329" i="12" s="1"/>
  <c r="AB330" i="12"/>
  <c r="AB331" i="12" l="1"/>
  <c r="Z331" i="12"/>
  <c r="AB332" i="12" l="1"/>
  <c r="Z332" i="12"/>
  <c r="AC331" i="12" s="1"/>
  <c r="AC330" i="12"/>
  <c r="AA330" i="12" s="1"/>
  <c r="AA331" i="12" l="1"/>
  <c r="AB333" i="12"/>
  <c r="Z333" i="12"/>
  <c r="AC332" i="12" s="1"/>
  <c r="AA332" i="12" s="1"/>
  <c r="AB334" i="12" l="1"/>
  <c r="Z334" i="12"/>
  <c r="AC333" i="12" s="1"/>
  <c r="AA333" i="12" s="1"/>
  <c r="AB335" i="12" l="1"/>
  <c r="Z335" i="12"/>
  <c r="AB336" i="12" l="1"/>
  <c r="Z336" i="12"/>
  <c r="AC335" i="12" s="1"/>
  <c r="AC334" i="12"/>
  <c r="AA334" i="12" s="1"/>
  <c r="AA335" i="12" l="1"/>
  <c r="Z337" i="12"/>
  <c r="AB337" i="12"/>
  <c r="AB338" i="12" l="1"/>
  <c r="Z338" i="12"/>
  <c r="AC337" i="12" s="1"/>
  <c r="AC336" i="12"/>
  <c r="AA336" i="12" s="1"/>
  <c r="AA337" i="12" l="1"/>
  <c r="AB339" i="12"/>
  <c r="Z339" i="12"/>
  <c r="AC338" i="12" s="1"/>
  <c r="AA338" i="12" l="1"/>
  <c r="AB340" i="12"/>
  <c r="Z340" i="12"/>
  <c r="AB341" i="12" l="1"/>
  <c r="Z341" i="12"/>
  <c r="AC340" i="12" s="1"/>
  <c r="AC339" i="12"/>
  <c r="AA339" i="12" s="1"/>
  <c r="AA340" i="12" l="1"/>
  <c r="Z342" i="12"/>
  <c r="AC341" i="12" s="1"/>
  <c r="AB342" i="12"/>
  <c r="AB343" i="12" l="1"/>
  <c r="Z343" i="12"/>
  <c r="AC342" i="12" s="1"/>
  <c r="AA341" i="12"/>
  <c r="AA342" i="12" l="1"/>
  <c r="AB344" i="12"/>
  <c r="Z344" i="12"/>
  <c r="AC343" i="12" s="1"/>
  <c r="AB345" i="12" l="1"/>
  <c r="Z345" i="12"/>
  <c r="AC344" i="12" s="1"/>
  <c r="AA343" i="12"/>
  <c r="AA344" i="12" l="1"/>
  <c r="AB346" i="12"/>
  <c r="Z346" i="12"/>
  <c r="AC345" i="12" s="1"/>
  <c r="AB347" i="12" l="1"/>
  <c r="Z347" i="12"/>
  <c r="AA345" i="12"/>
  <c r="AB348" i="12" l="1"/>
  <c r="Z348" i="12"/>
  <c r="AC346" i="12"/>
  <c r="AA346" i="12" s="1"/>
  <c r="Z349" i="12" l="1"/>
  <c r="AB349" i="12"/>
  <c r="AC347" i="12"/>
  <c r="AA347" i="12" s="1"/>
  <c r="AB350" i="12" l="1"/>
  <c r="Z350" i="12"/>
  <c r="AC348" i="12"/>
  <c r="AA348" i="12" s="1"/>
  <c r="AB351" i="12" l="1"/>
  <c r="Z351" i="12"/>
  <c r="AC350" i="12" s="1"/>
  <c r="AC349" i="12"/>
  <c r="AA349" i="12" s="1"/>
  <c r="AA350" i="12" s="1"/>
  <c r="AB352" i="12" l="1"/>
  <c r="Z352" i="12"/>
  <c r="AB353" i="12" l="1"/>
  <c r="Z353" i="12"/>
  <c r="AC352" i="12" s="1"/>
  <c r="AC351" i="12"/>
  <c r="AA351" i="12" s="1"/>
  <c r="AA352" i="12" l="1"/>
  <c r="Z354" i="12"/>
  <c r="AC353" i="12" s="1"/>
  <c r="AA353" i="12" s="1"/>
  <c r="AB354" i="12"/>
  <c r="AB355" i="12" l="1"/>
  <c r="Z355" i="12"/>
  <c r="AB356" i="12" l="1"/>
  <c r="Z356" i="12"/>
  <c r="AC355" i="12" s="1"/>
  <c r="AC354" i="12"/>
  <c r="AA354" i="12" s="1"/>
  <c r="AA355" i="12" l="1"/>
  <c r="AB357" i="12"/>
  <c r="Z357" i="12"/>
  <c r="AC356" i="12" s="1"/>
  <c r="AB358" i="12" l="1"/>
  <c r="Z358" i="12"/>
  <c r="AC357" i="12" s="1"/>
  <c r="AA356" i="12"/>
  <c r="AA357" i="12" l="1"/>
  <c r="AB359" i="12"/>
  <c r="Z359" i="12"/>
  <c r="AB360" i="12" l="1"/>
  <c r="Z360" i="12"/>
  <c r="AC359" i="12" s="1"/>
  <c r="AC358" i="12"/>
  <c r="AA358" i="12" s="1"/>
  <c r="AA359" i="12" l="1"/>
  <c r="Z361" i="12"/>
  <c r="AC360" i="12" s="1"/>
  <c r="AA360" i="12" s="1"/>
  <c r="AB361" i="12"/>
  <c r="AB362" i="12" l="1"/>
  <c r="Z362" i="12"/>
  <c r="AB363" i="12" l="1"/>
  <c r="Z363" i="12"/>
  <c r="AC362" i="12" s="1"/>
  <c r="AC361" i="12"/>
  <c r="AA361" i="12" s="1"/>
  <c r="AA362" i="12" l="1"/>
  <c r="AB364" i="12"/>
  <c r="Z364" i="12"/>
  <c r="AB365" i="12" l="1"/>
  <c r="Z365" i="12"/>
  <c r="AC364" i="12" s="1"/>
  <c r="AC363" i="12"/>
  <c r="AA363" i="12" s="1"/>
  <c r="AA364" i="12" l="1"/>
  <c r="Z366" i="12"/>
  <c r="AC365" i="12" s="1"/>
  <c r="AB366" i="12"/>
  <c r="AB367" i="12" l="1"/>
  <c r="Z367" i="12"/>
  <c r="AA365" i="12"/>
  <c r="AB368" i="12" l="1"/>
  <c r="Z368" i="12"/>
  <c r="AC366" i="12"/>
  <c r="AA366" i="12" s="1"/>
  <c r="AB369" i="12" l="1"/>
  <c r="Z369" i="12"/>
  <c r="AC367" i="12"/>
  <c r="AA367" i="12" s="1"/>
  <c r="Z370" i="12" l="1"/>
  <c r="AB370" i="12"/>
  <c r="AC369" i="12"/>
  <c r="AC368" i="12"/>
  <c r="AA368" i="12" s="1"/>
  <c r="AA369" i="12" s="1"/>
  <c r="Z371" i="12" l="1"/>
  <c r="AC370" i="12" s="1"/>
  <c r="AA370" i="12" s="1"/>
  <c r="AB371" i="12"/>
  <c r="AB372" i="12" l="1"/>
  <c r="Z372" i="12"/>
  <c r="AC371" i="12" s="1"/>
  <c r="AA371" i="12" s="1"/>
  <c r="AB373" i="12" l="1"/>
  <c r="Z373" i="12"/>
  <c r="AC372" i="12" s="1"/>
  <c r="AA372" i="12" s="1"/>
  <c r="Z374" i="12" l="1"/>
  <c r="AC373" i="12" s="1"/>
  <c r="AA373" i="12" s="1"/>
  <c r="AB374" i="12"/>
  <c r="Z375" i="12" l="1"/>
  <c r="AC374" i="12" s="1"/>
  <c r="AA374" i="12" s="1"/>
  <c r="AB375" i="12"/>
  <c r="AB376" i="12" l="1"/>
  <c r="Z376" i="12"/>
  <c r="AB377" i="12" l="1"/>
  <c r="Z377" i="12"/>
  <c r="AC376" i="12" s="1"/>
  <c r="AC375" i="12"/>
  <c r="AA375" i="12" s="1"/>
  <c r="AA376" i="12" l="1"/>
  <c r="Z378" i="12"/>
  <c r="AB378" i="12"/>
  <c r="AB379" i="12" l="1"/>
  <c r="Z379" i="12"/>
  <c r="AC378" i="12" s="1"/>
  <c r="AC377" i="12"/>
  <c r="AA377" i="12" s="1"/>
  <c r="AA378" i="12" l="1"/>
  <c r="AB380" i="12"/>
  <c r="Z380" i="12"/>
  <c r="AC379" i="12" s="1"/>
  <c r="AA379" i="12" s="1"/>
  <c r="Z381" i="12" l="1"/>
  <c r="AB381" i="12"/>
  <c r="Z382" i="12" l="1"/>
  <c r="AC381" i="12" s="1"/>
  <c r="AB382" i="12"/>
  <c r="AC380" i="12"/>
  <c r="AA380" i="12" s="1"/>
  <c r="AA381" i="12" l="1"/>
  <c r="Z383" i="12"/>
  <c r="AC382" i="12" s="1"/>
  <c r="AA382" i="12" s="1"/>
  <c r="AB383" i="12"/>
  <c r="AB384" i="12" l="1"/>
  <c r="Z384" i="12"/>
  <c r="AC383" i="12" s="1"/>
  <c r="AA383" i="12" s="1"/>
  <c r="AB385" i="12" l="1"/>
  <c r="Z385" i="12"/>
  <c r="AB386" i="12" l="1"/>
  <c r="Z386" i="12"/>
  <c r="AC385" i="12" s="1"/>
  <c r="AC384" i="12"/>
  <c r="AA384" i="12" s="1"/>
  <c r="AA385" i="12" l="1"/>
  <c r="AB387" i="12"/>
  <c r="Z387" i="12"/>
  <c r="AC386" i="12" s="1"/>
  <c r="Z388" i="12" l="1"/>
  <c r="AB388" i="12"/>
  <c r="AA386" i="12"/>
  <c r="AB389" i="12" l="1"/>
  <c r="Z389" i="12"/>
  <c r="AC388" i="12" s="1"/>
  <c r="AC387" i="12"/>
  <c r="AA387" i="12" s="1"/>
  <c r="AA388" i="12" s="1"/>
  <c r="Z390" i="12" l="1"/>
  <c r="AC389" i="12" s="1"/>
  <c r="AA389" i="12" s="1"/>
  <c r="AB390" i="12"/>
  <c r="AB391" i="12" l="1"/>
  <c r="Z391" i="12"/>
  <c r="AB392" i="12" l="1"/>
  <c r="Z392" i="12"/>
  <c r="AC391" i="12" s="1"/>
  <c r="AC390" i="12"/>
  <c r="AA390" i="12" s="1"/>
  <c r="AA391" i="12" l="1"/>
  <c r="Z393" i="12"/>
  <c r="AB393" i="12"/>
  <c r="Z394" i="12" l="1"/>
  <c r="AC393" i="12" s="1"/>
  <c r="AB394" i="12"/>
  <c r="AC392" i="12"/>
  <c r="AA392" i="12" s="1"/>
  <c r="AA393" i="12" l="1"/>
  <c r="Z395" i="12"/>
  <c r="AC394" i="12" s="1"/>
  <c r="AA394" i="12" s="1"/>
  <c r="AB395" i="12"/>
  <c r="AB396" i="12" l="1"/>
  <c r="Z396" i="12"/>
  <c r="AC395" i="12" s="1"/>
  <c r="AA395" i="12" s="1"/>
  <c r="AB397" i="12" l="1"/>
  <c r="Z397" i="12"/>
  <c r="AC396" i="12" s="1"/>
  <c r="AA396" i="12" s="1"/>
  <c r="AB398" i="12" l="1"/>
  <c r="Z398" i="12"/>
  <c r="AB399" i="12" l="1"/>
  <c r="Z399" i="12"/>
  <c r="AC398" i="12" s="1"/>
  <c r="AC397" i="12"/>
  <c r="AA397" i="12" s="1"/>
  <c r="AA398" i="12" l="1"/>
  <c r="AB400" i="12"/>
  <c r="Z400" i="12"/>
  <c r="AB401" i="12" l="1"/>
  <c r="Z401" i="12"/>
  <c r="AC400" i="12" s="1"/>
  <c r="AC399" i="12"/>
  <c r="AA399" i="12" s="1"/>
  <c r="AA400" i="12" l="1"/>
  <c r="Z402" i="12"/>
  <c r="AC401" i="12" s="1"/>
  <c r="AB402" i="12"/>
  <c r="AB403" i="12" l="1"/>
  <c r="Z403" i="12"/>
  <c r="AA401" i="12"/>
  <c r="AB404" i="12" l="1"/>
  <c r="Z404" i="12"/>
  <c r="AC402" i="12"/>
  <c r="AA402" i="12" s="1"/>
  <c r="Z405" i="12" l="1"/>
  <c r="AB405" i="12"/>
  <c r="AC403" i="12"/>
  <c r="AA403" i="12" s="1"/>
  <c r="Z406" i="12" l="1"/>
  <c r="AC405" i="12" s="1"/>
  <c r="AB406" i="12"/>
  <c r="AC404" i="12"/>
  <c r="AA404" i="12" s="1"/>
  <c r="AA405" i="12" l="1"/>
  <c r="Z407" i="12"/>
  <c r="AB407" i="12"/>
  <c r="AB408" i="12" l="1"/>
  <c r="Z408" i="12"/>
  <c r="AC407" i="12" s="1"/>
  <c r="AC406" i="12"/>
  <c r="AA406" i="12" s="1"/>
  <c r="AA407" i="12" l="1"/>
  <c r="AB409" i="12"/>
  <c r="Z409" i="12"/>
  <c r="AC408" i="12" s="1"/>
  <c r="AB410" i="12" l="1"/>
  <c r="Z410" i="12"/>
  <c r="AA408" i="12"/>
  <c r="AB411" i="12" l="1"/>
  <c r="Z411" i="12"/>
  <c r="AC410" i="12" s="1"/>
  <c r="AC409" i="12"/>
  <c r="AA409" i="12" s="1"/>
  <c r="AA410" i="12" l="1"/>
  <c r="AB412" i="12"/>
  <c r="Z412" i="12"/>
  <c r="AB413" i="12" l="1"/>
  <c r="Z413" i="12"/>
  <c r="AC412" i="12" s="1"/>
  <c r="AC411" i="12"/>
  <c r="AA411" i="12" s="1"/>
  <c r="AA412" i="12" l="1"/>
  <c r="Z414" i="12"/>
  <c r="AC413" i="12" s="1"/>
  <c r="AB414" i="12"/>
  <c r="AB415" i="12" l="1"/>
  <c r="Z415" i="12"/>
  <c r="AA413" i="12"/>
  <c r="AB416" i="12" l="1"/>
  <c r="Z416" i="12"/>
  <c r="AC414" i="12"/>
  <c r="AA414" i="12" s="1"/>
  <c r="Z417" i="12" l="1"/>
  <c r="AB417" i="12"/>
  <c r="AC415" i="12"/>
  <c r="AA415" i="12" s="1"/>
  <c r="Z418" i="12" l="1"/>
  <c r="AC417" i="12" s="1"/>
  <c r="AB418" i="12"/>
  <c r="AC416" i="12"/>
  <c r="AA416" i="12" s="1"/>
  <c r="AA417" i="12" l="1"/>
  <c r="Z419" i="12"/>
  <c r="AC418" i="12" s="1"/>
  <c r="AA418" i="12" s="1"/>
  <c r="AB419" i="12"/>
  <c r="AB420" i="12" l="1"/>
  <c r="Z420" i="12"/>
  <c r="AC419" i="12" s="1"/>
  <c r="AA419" i="12" s="1"/>
  <c r="AB421" i="12" l="1"/>
  <c r="Z421" i="12"/>
  <c r="AC420" i="12" s="1"/>
  <c r="AA420" i="12" s="1"/>
  <c r="AB422" i="12" l="1"/>
  <c r="Z422" i="12"/>
  <c r="AC421" i="12" s="1"/>
  <c r="AA421" i="12" s="1"/>
  <c r="AB423" i="12" l="1"/>
  <c r="Z423" i="12"/>
  <c r="Z424" i="12" l="1"/>
  <c r="AB424" i="12"/>
  <c r="AC422" i="12"/>
  <c r="AA422" i="12" s="1"/>
  <c r="AB425" i="12" l="1"/>
  <c r="Z425" i="12"/>
  <c r="AC424" i="12" s="1"/>
  <c r="AC423" i="12"/>
  <c r="AA423" i="12" s="1"/>
  <c r="AA424" i="12" l="1"/>
  <c r="Z426" i="12"/>
  <c r="AC425" i="12" s="1"/>
  <c r="AA425" i="12" s="1"/>
  <c r="AB426" i="12"/>
  <c r="AB427" i="12" l="1"/>
  <c r="Z427" i="12"/>
  <c r="AC426" i="12" s="1"/>
  <c r="AA426" i="12" s="1"/>
  <c r="AB428" i="12" l="1"/>
  <c r="Z428" i="12"/>
  <c r="Z429" i="12" l="1"/>
  <c r="AB429" i="12"/>
  <c r="AC427" i="12"/>
  <c r="AA427" i="12" s="1"/>
  <c r="Z430" i="12" l="1"/>
  <c r="AC429" i="12" s="1"/>
  <c r="AB430" i="12"/>
  <c r="AC428" i="12"/>
  <c r="AA428" i="12" s="1"/>
  <c r="AA429" i="12" l="1"/>
  <c r="Z431" i="12"/>
  <c r="AC430" i="12" s="1"/>
  <c r="AB431" i="12"/>
  <c r="AB432" i="12" l="1"/>
  <c r="Z432" i="12"/>
  <c r="AC431" i="12" s="1"/>
  <c r="AA430" i="12"/>
  <c r="AA431" i="12" l="1"/>
  <c r="AB433" i="12"/>
  <c r="Z433" i="12"/>
  <c r="AC432" i="12" s="1"/>
  <c r="AB434" i="12" l="1"/>
  <c r="Z434" i="12"/>
  <c r="AC433" i="12" s="1"/>
  <c r="AA432" i="12"/>
  <c r="AA433" i="12" l="1"/>
  <c r="AB435" i="12"/>
  <c r="Z435" i="12"/>
  <c r="AC434" i="12" s="1"/>
  <c r="AB436" i="12" l="1"/>
  <c r="Z436" i="12"/>
  <c r="AA434" i="12"/>
  <c r="AB437" i="12" l="1"/>
  <c r="Z437" i="12"/>
  <c r="AC436" i="12" s="1"/>
  <c r="AC435" i="12"/>
  <c r="AA435" i="12" s="1"/>
  <c r="AA436" i="12" l="1"/>
  <c r="Z438" i="12"/>
  <c r="AC437" i="12" s="1"/>
  <c r="AA437" i="12" s="1"/>
  <c r="AB438" i="12"/>
  <c r="AB439" i="12" l="1"/>
  <c r="Z439" i="12"/>
  <c r="AB440" i="12" l="1"/>
  <c r="Z440" i="12"/>
  <c r="AC438" i="12"/>
  <c r="AA438" i="12" s="1"/>
  <c r="Z441" i="12" l="1"/>
  <c r="AB441" i="12"/>
  <c r="AC439" i="12"/>
  <c r="AA439" i="12" s="1"/>
  <c r="Z442" i="12" l="1"/>
  <c r="AC441" i="12" s="1"/>
  <c r="AB442" i="12"/>
  <c r="AC440" i="12"/>
  <c r="AA440" i="12" s="1"/>
  <c r="AA441" i="12" l="1"/>
  <c r="Z443" i="12"/>
  <c r="AB443" i="12"/>
  <c r="AB444" i="12" l="1"/>
  <c r="Z444" i="12"/>
  <c r="AC443" i="12" s="1"/>
  <c r="AC442" i="12"/>
  <c r="AA442" i="12" s="1"/>
  <c r="AA443" i="12" l="1"/>
  <c r="AB445" i="12"/>
  <c r="Z445" i="12"/>
  <c r="AC444" i="12" s="1"/>
  <c r="AB446" i="12" l="1"/>
  <c r="Z446" i="12"/>
  <c r="AA444" i="12"/>
  <c r="AB447" i="12" l="1"/>
  <c r="Z447" i="12"/>
  <c r="AC446" i="12" s="1"/>
  <c r="AC445" i="12"/>
  <c r="AA445" i="12" s="1"/>
  <c r="AA446" i="12" s="1"/>
  <c r="AB448" i="12" l="1"/>
  <c r="Z448" i="12"/>
  <c r="AC447" i="12" s="1"/>
  <c r="AA447" i="12" s="1"/>
  <c r="AB449" i="12" l="1"/>
  <c r="Z449" i="12"/>
  <c r="AC448" i="12" s="1"/>
  <c r="AA448" i="12" s="1"/>
  <c r="Z450" i="12" l="1"/>
  <c r="AB450" i="12"/>
  <c r="AB451" i="12" l="1"/>
  <c r="Z451" i="12"/>
  <c r="AC449" i="12"/>
  <c r="AA449" i="12" s="1"/>
  <c r="AB452" i="12" l="1"/>
  <c r="Z452" i="12"/>
  <c r="AC450" i="12"/>
  <c r="AA450" i="12" s="1"/>
  <c r="Z453" i="12" l="1"/>
  <c r="AC452" i="12" s="1"/>
  <c r="AB453" i="12"/>
  <c r="AC451" i="12"/>
  <c r="AA451" i="12" s="1"/>
  <c r="AA452" i="12" s="1"/>
  <c r="AB454" i="12" l="1"/>
  <c r="Z454" i="12"/>
  <c r="Z455" i="12" l="1"/>
  <c r="AC454" i="12" s="1"/>
  <c r="AB455" i="12"/>
  <c r="AC453" i="12"/>
  <c r="AA453" i="12" s="1"/>
  <c r="AA454" i="12" l="1"/>
  <c r="AB456" i="12"/>
  <c r="Z456" i="12"/>
  <c r="AC455" i="12" s="1"/>
  <c r="AB457" i="12" l="1"/>
  <c r="Z457" i="12"/>
  <c r="AC456" i="12" s="1"/>
  <c r="AA455" i="12"/>
  <c r="AA456" i="12" l="1"/>
  <c r="AB458" i="12"/>
  <c r="Z458" i="12"/>
  <c r="AB459" i="12" l="1"/>
  <c r="Z459" i="12"/>
  <c r="AC458" i="12" s="1"/>
  <c r="AC457" i="12"/>
  <c r="AA457" i="12" s="1"/>
  <c r="AA458" i="12" l="1"/>
  <c r="AB460" i="12"/>
  <c r="Z460" i="12"/>
  <c r="AB461" i="12" l="1"/>
  <c r="Z461" i="12"/>
  <c r="AC460" i="12" s="1"/>
  <c r="AC459" i="12"/>
  <c r="AA459" i="12" s="1"/>
  <c r="AA460" i="12" s="1"/>
  <c r="Z462" i="12" l="1"/>
  <c r="AC461" i="12" s="1"/>
  <c r="AA461" i="12" s="1"/>
  <c r="AB462" i="12"/>
  <c r="AB463" i="12" l="1"/>
  <c r="Z463" i="12"/>
  <c r="AB464" i="12" l="1"/>
  <c r="Z464" i="12"/>
  <c r="AC463" i="12" s="1"/>
  <c r="AC462" i="12"/>
  <c r="AA462" i="12" s="1"/>
  <c r="AA463" i="12" l="1"/>
  <c r="Z465" i="12"/>
  <c r="AB465" i="12"/>
  <c r="AB466" i="12" l="1"/>
  <c r="Z466" i="12"/>
  <c r="AC465" i="12" s="1"/>
  <c r="AC464" i="12"/>
  <c r="AA464" i="12" s="1"/>
  <c r="AA465" i="12" l="1"/>
  <c r="Z467" i="12"/>
  <c r="AC466" i="12" s="1"/>
  <c r="AB467" i="12"/>
  <c r="AB468" i="12" l="1"/>
  <c r="Z468" i="12"/>
  <c r="AC467" i="12" s="1"/>
  <c r="AA466" i="12"/>
  <c r="AA467" i="12" l="1"/>
  <c r="AB469" i="12"/>
  <c r="Z469" i="12"/>
  <c r="AC468" i="12" s="1"/>
  <c r="AB470" i="12" l="1"/>
  <c r="Z470" i="12"/>
  <c r="AC469" i="12" s="1"/>
  <c r="AA468" i="12"/>
  <c r="AA469" i="12" l="1"/>
  <c r="AB471" i="12"/>
  <c r="Z471" i="12"/>
  <c r="AC470" i="12" s="1"/>
  <c r="AB472" i="12" l="1"/>
  <c r="Z472" i="12"/>
  <c r="AA470" i="12"/>
  <c r="AB473" i="12" l="1"/>
  <c r="Z473" i="12"/>
  <c r="AC472" i="12" s="1"/>
  <c r="AC471" i="12"/>
  <c r="AA471" i="12" s="1"/>
  <c r="AA472" i="12" s="1"/>
  <c r="Z474" i="12" l="1"/>
  <c r="AC473" i="12" s="1"/>
  <c r="AA473" i="12" s="1"/>
  <c r="AB474" i="12"/>
  <c r="AB475" i="12" l="1"/>
  <c r="Z475" i="12"/>
  <c r="AB476" i="12" l="1"/>
  <c r="Z476" i="12"/>
  <c r="AC475" i="12" s="1"/>
  <c r="AC474" i="12"/>
  <c r="AA474" i="12" s="1"/>
  <c r="AA475" i="12" l="1"/>
  <c r="Z477" i="12"/>
  <c r="AC476" i="12" s="1"/>
  <c r="AA476" i="12" s="1"/>
  <c r="AB477" i="12"/>
  <c r="AB478" i="12" l="1"/>
  <c r="Z478" i="12"/>
  <c r="Z479" i="12" l="1"/>
  <c r="AC478" i="12" s="1"/>
  <c r="AB479" i="12"/>
  <c r="AC477" i="12"/>
  <c r="AA477" i="12" s="1"/>
  <c r="AA478" i="12" l="1"/>
  <c r="AB480" i="12"/>
  <c r="Z480" i="12"/>
  <c r="AB481" i="12" l="1"/>
  <c r="Z481" i="12"/>
  <c r="AC480" i="12" s="1"/>
  <c r="AC479" i="12"/>
  <c r="AA479" i="12" s="1"/>
  <c r="AA480" i="12" l="1"/>
  <c r="AB482" i="12"/>
  <c r="Z482" i="12"/>
  <c r="AC481" i="12" s="1"/>
  <c r="AA481" i="12" s="1"/>
  <c r="AB483" i="12" l="1"/>
  <c r="Z483" i="12"/>
  <c r="AB484" i="12" l="1"/>
  <c r="Z484" i="12"/>
  <c r="AC482" i="12"/>
  <c r="AA482" i="12" s="1"/>
  <c r="AB485" i="12" l="1"/>
  <c r="Z485" i="12"/>
  <c r="AC483" i="12"/>
  <c r="AA483" i="12" s="1"/>
  <c r="Z486" i="12" l="1"/>
  <c r="AC485" i="12" s="1"/>
  <c r="AB486" i="12"/>
  <c r="AC484" i="12"/>
  <c r="AA484" i="12" s="1"/>
  <c r="AA485" i="12" s="1"/>
  <c r="AB487" i="12" l="1"/>
  <c r="Z487" i="12"/>
  <c r="AB488" i="12" l="1"/>
  <c r="Z488" i="12"/>
  <c r="AC487" i="12" s="1"/>
  <c r="AC486" i="12"/>
  <c r="AA486" i="12" s="1"/>
  <c r="AA487" i="12" l="1"/>
  <c r="Z489" i="12"/>
  <c r="AB489" i="12"/>
  <c r="AB490" i="12" l="1"/>
  <c r="Z490" i="12"/>
  <c r="AC489" i="12" s="1"/>
  <c r="AC488" i="12"/>
  <c r="AA488" i="12" s="1"/>
  <c r="AA489" i="12" l="1"/>
  <c r="Z491" i="12"/>
  <c r="AC490" i="12" s="1"/>
  <c r="AB491" i="12"/>
  <c r="AB492" i="12" l="1"/>
  <c r="Z492" i="12"/>
  <c r="AC491" i="12" s="1"/>
  <c r="AA490" i="12"/>
  <c r="AA491" i="12" l="1"/>
  <c r="AB493" i="12"/>
  <c r="Z493" i="12"/>
  <c r="AC492" i="12" s="1"/>
  <c r="AB494" i="12" l="1"/>
  <c r="Z494" i="12"/>
  <c r="AC493" i="12" s="1"/>
  <c r="AA492" i="12"/>
  <c r="AA493" i="12" l="1"/>
  <c r="AB495" i="12"/>
  <c r="Z495" i="12"/>
  <c r="AC494" i="12" s="1"/>
  <c r="AB496" i="12" l="1"/>
  <c r="Z496" i="12"/>
  <c r="AA494" i="12"/>
  <c r="AB497" i="12" l="1"/>
  <c r="Z497" i="12"/>
  <c r="AC496" i="12" s="1"/>
  <c r="AC495" i="12"/>
  <c r="AA495" i="12" s="1"/>
  <c r="AA496" i="12" l="1"/>
  <c r="Z498" i="12"/>
  <c r="AC497" i="12" s="1"/>
  <c r="AA497" i="12" s="1"/>
  <c r="AB498" i="12"/>
  <c r="AB499" i="12" l="1"/>
  <c r="Z499" i="12"/>
  <c r="AC498" i="12" s="1"/>
  <c r="AA498" i="12" s="1"/>
  <c r="AB500" i="12" l="1"/>
  <c r="Z500" i="12"/>
  <c r="AC499" i="12" s="1"/>
  <c r="AA499" i="12" s="1"/>
  <c r="Z501" i="12" l="1"/>
  <c r="AB501" i="12"/>
  <c r="AB502" i="12" l="1"/>
  <c r="Z502" i="12"/>
  <c r="AC501" i="12" s="1"/>
  <c r="AC500" i="12"/>
  <c r="AA500" i="12" s="1"/>
  <c r="AA501" i="12" l="1"/>
  <c r="Z503" i="12"/>
  <c r="AC502" i="12" s="1"/>
  <c r="AB503" i="12"/>
  <c r="AB504" i="12" l="1"/>
  <c r="Z504" i="12"/>
  <c r="AC503" i="12" s="1"/>
  <c r="AA502" i="12"/>
  <c r="AA503" i="12" l="1"/>
  <c r="AB505" i="12"/>
  <c r="Z505" i="12"/>
  <c r="AC504" i="12" s="1"/>
  <c r="AB506" i="12" l="1"/>
  <c r="Z506" i="12"/>
  <c r="AC505" i="12" s="1"/>
  <c r="AA504" i="12"/>
  <c r="AA505" i="12" l="1"/>
  <c r="AB507" i="12"/>
  <c r="Z507" i="12"/>
  <c r="AC506" i="12" s="1"/>
  <c r="AB508" i="12" l="1"/>
  <c r="Z508" i="12"/>
  <c r="AA506" i="12"/>
  <c r="AB509" i="12" l="1"/>
  <c r="Z509" i="12"/>
  <c r="AC507" i="12"/>
  <c r="AA507" i="12" s="1"/>
  <c r="Z510" i="12" l="1"/>
  <c r="AB510" i="12"/>
  <c r="AC508" i="12"/>
  <c r="AA508" i="12" s="1"/>
  <c r="AB511" i="12" l="1"/>
  <c r="Z511" i="12"/>
  <c r="AC509" i="12"/>
  <c r="AA509" i="12" s="1"/>
  <c r="AB512" i="12" l="1"/>
  <c r="Z512" i="12"/>
  <c r="AC511" i="12" s="1"/>
  <c r="AC510" i="12"/>
  <c r="AA510" i="12" s="1"/>
  <c r="AA511" i="12" l="1"/>
  <c r="Z513" i="12"/>
  <c r="AB513" i="12"/>
  <c r="AB514" i="12" l="1"/>
  <c r="Z514" i="12"/>
  <c r="AC513" i="12" s="1"/>
  <c r="AC512" i="12"/>
  <c r="AA512" i="12" s="1"/>
  <c r="AA513" i="12" l="1"/>
  <c r="Z515" i="12"/>
  <c r="AB515" i="12"/>
  <c r="AB516" i="12" l="1"/>
  <c r="Z516" i="12"/>
  <c r="AC515" i="12" s="1"/>
  <c r="AC514" i="12"/>
  <c r="AA514" i="12" s="1"/>
  <c r="AA515" i="12" l="1"/>
  <c r="AB517" i="12"/>
  <c r="Z517" i="12"/>
  <c r="AC516" i="12" s="1"/>
  <c r="AB518" i="12" l="1"/>
  <c r="Z518" i="12"/>
  <c r="AC517" i="12" s="1"/>
  <c r="AA516" i="12"/>
  <c r="AA517" i="12" l="1"/>
  <c r="Z519" i="12"/>
  <c r="AC518" i="12" s="1"/>
  <c r="AA518" i="12" s="1"/>
  <c r="AB519" i="12"/>
  <c r="AB520" i="12" l="1"/>
  <c r="Z520" i="12"/>
  <c r="AB521" i="12" l="1"/>
  <c r="Z521" i="12"/>
  <c r="AC520" i="12" s="1"/>
  <c r="AC519" i="12"/>
  <c r="AA519" i="12" s="1"/>
  <c r="AA520" i="12" l="1"/>
  <c r="AB522" i="12"/>
  <c r="Z522" i="12"/>
  <c r="AC521" i="12" s="1"/>
  <c r="AA521" i="12" s="1"/>
  <c r="AB523" i="12" l="1"/>
  <c r="Z523" i="12"/>
  <c r="AC522" i="12" s="1"/>
  <c r="AA522" i="12" s="1"/>
  <c r="Z524" i="12" l="1"/>
  <c r="AC523" i="12" s="1"/>
  <c r="AA523" i="12" s="1"/>
  <c r="AB524" i="12"/>
  <c r="AB525" i="12" l="1"/>
  <c r="Z525" i="12"/>
  <c r="AC524" i="12" s="1"/>
  <c r="AA524" i="12" s="1"/>
  <c r="AB526" i="12" l="1"/>
  <c r="Z526" i="12"/>
  <c r="AC525" i="12" s="1"/>
  <c r="AA525" i="12" s="1"/>
  <c r="AB527" i="12" l="1"/>
  <c r="Z527" i="12"/>
  <c r="AC526" i="12" s="1"/>
  <c r="AA526" i="12" s="1"/>
  <c r="AB528" i="12" l="1"/>
  <c r="Z528" i="12"/>
  <c r="AC527" i="12" s="1"/>
  <c r="AA527" i="12" s="1"/>
  <c r="AB529" i="12" l="1"/>
  <c r="Z529" i="12"/>
  <c r="Z530" i="12" l="1"/>
  <c r="AB530" i="12"/>
  <c r="AC528" i="12"/>
  <c r="AA528" i="12" s="1"/>
  <c r="AB531" i="12" l="1"/>
  <c r="Z531" i="12"/>
  <c r="AC529" i="12"/>
  <c r="AA529" i="12" s="1"/>
  <c r="Z532" i="12" l="1"/>
  <c r="AC531" i="12" s="1"/>
  <c r="AB532" i="12"/>
  <c r="AC530" i="12"/>
  <c r="AA530" i="12" s="1"/>
  <c r="AA531" i="12" l="1"/>
  <c r="AB533" i="12"/>
  <c r="Z533" i="12"/>
  <c r="AC532" i="12" s="1"/>
  <c r="AA532" i="12" l="1"/>
  <c r="AB534" i="12"/>
  <c r="Z534" i="12"/>
  <c r="AB535" i="12" l="1"/>
  <c r="Z535" i="12"/>
  <c r="AC534" i="12" s="1"/>
  <c r="AC533" i="12"/>
  <c r="AA533" i="12" s="1"/>
  <c r="AA534" i="12" l="1"/>
  <c r="Z536" i="12"/>
  <c r="AC535" i="12" s="1"/>
  <c r="AB536" i="12"/>
  <c r="Z537" i="12" l="1"/>
  <c r="AB537" i="12"/>
  <c r="AA535" i="12"/>
  <c r="AB538" i="12" l="1"/>
  <c r="Z538" i="12"/>
  <c r="AC537" i="12" s="1"/>
  <c r="AC536" i="12"/>
  <c r="AA536" i="12" s="1"/>
  <c r="AA537" i="12" l="1"/>
  <c r="Z539" i="12"/>
  <c r="AB539" i="12"/>
  <c r="AB540" i="12" l="1"/>
  <c r="Z540" i="12"/>
  <c r="AC539" i="12" s="1"/>
  <c r="AC538" i="12"/>
  <c r="AA538" i="12" s="1"/>
  <c r="AA539" i="12" l="1"/>
  <c r="AB541" i="12"/>
  <c r="Z541" i="12"/>
  <c r="AC540" i="12" s="1"/>
  <c r="AA540" i="12" l="1"/>
  <c r="AB542" i="12"/>
  <c r="Z542" i="12"/>
  <c r="AC541" i="12" s="1"/>
  <c r="AA541" i="12" l="1"/>
  <c r="AB543" i="12"/>
  <c r="Z543" i="12"/>
  <c r="Z544" i="12" l="1"/>
  <c r="AC543" i="12" s="1"/>
  <c r="AB544" i="12"/>
  <c r="AC542" i="12"/>
  <c r="AA542" i="12" s="1"/>
  <c r="AA543" i="12" l="1"/>
  <c r="AB545" i="12"/>
  <c r="Z545" i="12"/>
  <c r="AB546" i="12" l="1"/>
  <c r="Z546" i="12"/>
  <c r="AC544" i="12"/>
  <c r="AA544" i="12" s="1"/>
  <c r="AB547" i="12" l="1"/>
  <c r="Z547" i="12"/>
  <c r="AC546" i="12" s="1"/>
  <c r="AC545" i="12"/>
  <c r="AA545" i="12" s="1"/>
  <c r="AA546" i="12" l="1"/>
  <c r="Z548" i="12"/>
  <c r="AC547" i="12" s="1"/>
  <c r="AA547" i="12" s="1"/>
  <c r="AB548" i="12"/>
  <c r="AB549" i="12" l="1"/>
  <c r="Z549" i="12"/>
  <c r="AC548" i="12" s="1"/>
  <c r="AA548" i="12" s="1"/>
  <c r="AB550" i="12" l="1"/>
  <c r="Z550" i="12"/>
  <c r="Z551" i="12" l="1"/>
  <c r="AC550" i="12" s="1"/>
  <c r="AB551" i="12"/>
  <c r="AC549" i="12"/>
  <c r="AA549" i="12" s="1"/>
  <c r="AA550" i="12" l="1"/>
  <c r="AB552" i="12"/>
  <c r="Z552" i="12"/>
  <c r="AC551" i="12" s="1"/>
  <c r="AB553" i="12" l="1"/>
  <c r="Z553" i="12"/>
  <c r="AC552" i="12" s="1"/>
  <c r="AA551" i="12"/>
  <c r="AA552" i="12" l="1"/>
  <c r="AB554" i="12"/>
  <c r="Z554" i="12"/>
  <c r="AB555" i="12" l="1"/>
  <c r="Z555" i="12"/>
  <c r="AC554" i="12" s="1"/>
  <c r="AC553" i="12"/>
  <c r="AA553" i="12" s="1"/>
  <c r="AA554" i="12" l="1"/>
  <c r="Z556" i="12"/>
  <c r="AB556" i="12"/>
  <c r="AB557" i="12" l="1"/>
  <c r="Z557" i="12"/>
  <c r="AC556" i="12" s="1"/>
  <c r="AC555" i="12"/>
  <c r="AA555" i="12" s="1"/>
  <c r="AA556" i="12" l="1"/>
  <c r="AB558" i="12"/>
  <c r="Z558" i="12"/>
  <c r="AB559" i="12" l="1"/>
  <c r="Z559" i="12"/>
  <c r="AC558" i="12" s="1"/>
  <c r="AC557" i="12"/>
  <c r="AA557" i="12" s="1"/>
  <c r="AA558" i="12" l="1"/>
  <c r="Z560" i="12"/>
  <c r="AC559" i="12" s="1"/>
  <c r="AB560" i="12"/>
  <c r="AB561" i="12" l="1"/>
  <c r="Z561" i="12"/>
  <c r="AA559" i="12"/>
  <c r="AB562" i="12" l="1"/>
  <c r="Z562" i="12"/>
  <c r="AC561" i="12" s="1"/>
  <c r="AC560" i="12"/>
  <c r="AA560" i="12" s="1"/>
  <c r="AA561" i="12" l="1"/>
  <c r="Z563" i="12"/>
  <c r="AC562" i="12" s="1"/>
  <c r="AB563" i="12"/>
  <c r="AA562" i="12" l="1"/>
  <c r="AB564" i="12"/>
  <c r="Z564" i="12"/>
  <c r="AC563" i="12" s="1"/>
  <c r="AA563" i="12" l="1"/>
  <c r="AB565" i="12"/>
  <c r="Z565" i="12"/>
  <c r="AB566" i="12" l="1"/>
  <c r="Z566" i="12"/>
  <c r="AC564" i="12"/>
  <c r="AA564" i="12" s="1"/>
  <c r="AB567" i="12" l="1"/>
  <c r="Z567" i="12"/>
  <c r="AC566" i="12" s="1"/>
  <c r="AC565" i="12"/>
  <c r="AA565" i="12" s="1"/>
  <c r="AA566" i="12" l="1"/>
  <c r="Z568" i="12"/>
  <c r="AC567" i="12" s="1"/>
  <c r="AA567" i="12" s="1"/>
  <c r="AB568" i="12"/>
  <c r="AB569" i="12" l="1"/>
  <c r="Z569" i="12"/>
  <c r="AB570" i="12" l="1"/>
  <c r="Z570" i="12"/>
  <c r="AC568" i="12"/>
  <c r="AA568" i="12" s="1"/>
  <c r="AB571" i="12" l="1"/>
  <c r="Z571" i="12"/>
  <c r="AC570" i="12" s="1"/>
  <c r="AC569" i="12"/>
  <c r="AA569" i="12" s="1"/>
  <c r="AA570" i="12" l="1"/>
  <c r="Z572" i="12"/>
  <c r="AC571" i="12" s="1"/>
  <c r="AA571" i="12" s="1"/>
  <c r="AB572" i="12"/>
  <c r="AB573" i="12" l="1"/>
  <c r="Z573" i="12"/>
  <c r="AB574" i="12" l="1"/>
  <c r="Z574" i="12"/>
  <c r="AC573" i="12" s="1"/>
  <c r="AC572" i="12"/>
  <c r="AA572" i="12" s="1"/>
  <c r="AA573" i="12" l="1"/>
  <c r="Z575" i="12"/>
  <c r="AC574" i="12" s="1"/>
  <c r="AA574" i="12" s="1"/>
  <c r="AB575" i="12"/>
  <c r="AB576" i="12" l="1"/>
  <c r="Z576" i="12"/>
  <c r="AC575" i="12" s="1"/>
  <c r="AA575" i="12" s="1"/>
  <c r="AB577" i="12" l="1"/>
  <c r="Z577" i="12"/>
  <c r="AB578" i="12" l="1"/>
  <c r="Z578" i="12"/>
  <c r="AC576" i="12"/>
  <c r="AA576" i="12" s="1"/>
  <c r="AB579" i="12" l="1"/>
  <c r="Z579" i="12"/>
  <c r="AC578" i="12" s="1"/>
  <c r="AC577" i="12"/>
  <c r="AA577" i="12" s="1"/>
  <c r="AA578" i="12" l="1"/>
  <c r="Z580" i="12"/>
  <c r="AC579" i="12" s="1"/>
  <c r="AB580" i="12"/>
  <c r="AA579" i="12" l="1"/>
  <c r="AB581" i="12"/>
  <c r="Z581" i="12"/>
  <c r="AC580" i="12" s="1"/>
  <c r="AA580" i="12" s="1"/>
  <c r="AB582" i="12" l="1"/>
  <c r="Z582" i="12"/>
  <c r="AB583" i="12" l="1"/>
  <c r="Z583" i="12"/>
  <c r="AC582" i="12" s="1"/>
  <c r="AC581" i="12"/>
  <c r="AA581" i="12" s="1"/>
  <c r="AA582" i="12" l="1"/>
  <c r="Z584" i="12"/>
  <c r="AC583" i="12" s="1"/>
  <c r="AA583" i="12" s="1"/>
  <c r="AB584" i="12"/>
  <c r="Z585" i="12" l="1"/>
  <c r="AB585" i="12"/>
  <c r="AB586" i="12" l="1"/>
  <c r="Z586" i="12"/>
  <c r="AC585" i="12" s="1"/>
  <c r="AC584" i="12"/>
  <c r="AA584" i="12" s="1"/>
  <c r="AA585" i="12" l="1"/>
  <c r="Z587" i="12"/>
  <c r="AC586" i="12" s="1"/>
  <c r="AB587" i="12"/>
  <c r="AB588" i="12" l="1"/>
  <c r="Z588" i="12"/>
  <c r="AC587" i="12" s="1"/>
  <c r="AA586" i="12"/>
  <c r="AA587" i="12" l="1"/>
  <c r="AB589" i="12"/>
  <c r="Z589" i="12"/>
  <c r="AC588" i="12" s="1"/>
  <c r="AB590" i="12" l="1"/>
  <c r="Z590" i="12"/>
  <c r="AA588" i="12"/>
  <c r="AB591" i="12" l="1"/>
  <c r="Z591" i="12"/>
  <c r="AC590" i="12" s="1"/>
  <c r="AC589" i="12"/>
  <c r="AA589" i="12" s="1"/>
  <c r="AA590" i="12" l="1"/>
  <c r="Z592" i="12"/>
  <c r="AC591" i="12" s="1"/>
  <c r="AA591" i="12" s="1"/>
  <c r="AB592" i="12"/>
  <c r="AB593" i="12" l="1"/>
  <c r="Z593" i="12"/>
  <c r="AC592" i="12" s="1"/>
  <c r="AA592" i="12" s="1"/>
  <c r="AB594" i="12" l="1"/>
  <c r="Z594" i="12"/>
  <c r="AB595" i="12" l="1"/>
  <c r="Z595" i="12"/>
  <c r="AC593" i="12"/>
  <c r="AA593" i="12" s="1"/>
  <c r="Z596" i="12" l="1"/>
  <c r="AC595" i="12" s="1"/>
  <c r="AB596" i="12"/>
  <c r="AC594" i="12"/>
  <c r="AA594" i="12" s="1"/>
  <c r="AA595" i="12" l="1"/>
  <c r="AB597" i="12"/>
  <c r="Z597" i="12"/>
  <c r="AB598" i="12" l="1"/>
  <c r="Z598" i="12"/>
  <c r="AC597" i="12" s="1"/>
  <c r="AC596" i="12"/>
  <c r="AA596" i="12" s="1"/>
  <c r="AA597" i="12" l="1"/>
  <c r="Z599" i="12"/>
  <c r="AC598" i="12" s="1"/>
  <c r="AB599" i="12"/>
  <c r="AB600" i="12" l="1"/>
  <c r="Z600" i="12"/>
  <c r="AC599" i="12" s="1"/>
  <c r="AA598" i="12"/>
  <c r="AA599" i="12" l="1"/>
  <c r="AB601" i="12"/>
  <c r="Z601" i="12"/>
  <c r="AC600" i="12" s="1"/>
  <c r="AB602" i="12" l="1"/>
  <c r="Z602" i="12"/>
  <c r="AA600" i="12"/>
  <c r="AB603" i="12" l="1"/>
  <c r="Z603" i="12"/>
  <c r="AC602" i="12" s="1"/>
  <c r="AC601" i="12"/>
  <c r="AA601" i="12" s="1"/>
  <c r="AA602" i="12" l="1"/>
  <c r="Z604" i="12"/>
  <c r="AC603" i="12" s="1"/>
  <c r="AB604" i="12"/>
  <c r="AB605" i="12" l="1"/>
  <c r="Z605" i="12"/>
  <c r="AA603" i="12"/>
  <c r="AB606" i="12" l="1"/>
  <c r="Z606" i="12"/>
  <c r="AC604" i="12"/>
  <c r="AA604" i="12" s="1"/>
  <c r="AB607" i="12" l="1"/>
  <c r="Z607" i="12"/>
  <c r="AC605" i="12"/>
  <c r="AA605" i="12" s="1"/>
  <c r="Z608" i="12" l="1"/>
  <c r="AC607" i="12" s="1"/>
  <c r="AB608" i="12"/>
  <c r="AC606" i="12"/>
  <c r="AA606" i="12" s="1"/>
  <c r="AA607" i="12" s="1"/>
  <c r="AB609" i="12" l="1"/>
  <c r="Z609" i="12"/>
  <c r="AC608" i="12" s="1"/>
  <c r="AA608" i="12" s="1"/>
  <c r="AB610" i="12" l="1"/>
  <c r="Z610" i="12"/>
  <c r="AC609" i="12" s="1"/>
  <c r="AA609" i="12" s="1"/>
  <c r="Z611" i="12" l="1"/>
  <c r="AC610" i="12" s="1"/>
  <c r="AA610" i="12" s="1"/>
  <c r="AB611" i="12"/>
  <c r="AB612" i="12" l="1"/>
  <c r="Z612" i="12"/>
  <c r="AC611" i="12" s="1"/>
  <c r="AA611" i="12" s="1"/>
  <c r="AB613" i="12" l="1"/>
  <c r="Z613" i="12"/>
  <c r="AB614" i="12" l="1"/>
  <c r="Z614" i="12"/>
  <c r="AC612" i="12"/>
  <c r="AA612" i="12" s="1"/>
  <c r="AB615" i="12" l="1"/>
  <c r="Z615" i="12"/>
  <c r="AC614" i="12" s="1"/>
  <c r="AC613" i="12"/>
  <c r="AA613" i="12" s="1"/>
  <c r="AA614" i="12" l="1"/>
  <c r="Z616" i="12"/>
  <c r="AB616" i="12"/>
  <c r="AB617" i="12" l="1"/>
  <c r="Z617" i="12"/>
  <c r="AC616" i="12" s="1"/>
  <c r="AC615" i="12"/>
  <c r="AA615" i="12" s="1"/>
  <c r="AA616" i="12" l="1"/>
  <c r="AB618" i="12"/>
  <c r="Z618" i="12"/>
  <c r="AC617" i="12" s="1"/>
  <c r="AB619" i="12" l="1"/>
  <c r="Z619" i="12"/>
  <c r="AC618" i="12" s="1"/>
  <c r="AA617" i="12"/>
  <c r="AA618" i="12" l="1"/>
  <c r="Z620" i="12"/>
  <c r="AC619" i="12" s="1"/>
  <c r="AB620" i="12"/>
  <c r="AB621" i="12" l="1"/>
  <c r="Z621" i="12"/>
  <c r="AA619" i="12"/>
  <c r="AB622" i="12" l="1"/>
  <c r="Z622" i="12"/>
  <c r="AC620" i="12"/>
  <c r="AA620" i="12" s="1"/>
  <c r="Z623" i="12" l="1"/>
  <c r="AC622" i="12" s="1"/>
  <c r="AB623" i="12"/>
  <c r="AC621" i="12"/>
  <c r="AA621" i="12" s="1"/>
  <c r="AA622" i="12" l="1"/>
  <c r="AB624" i="12"/>
  <c r="Z624" i="12"/>
  <c r="AC623" i="12" s="1"/>
  <c r="AA623" i="12" l="1"/>
  <c r="AB625" i="12"/>
  <c r="Z625" i="12"/>
  <c r="AC624" i="12" s="1"/>
  <c r="AA624" i="12" l="1"/>
  <c r="AB626" i="12"/>
  <c r="Z626" i="12"/>
  <c r="AB627" i="12" l="1"/>
  <c r="Z627" i="12"/>
  <c r="AC626" i="12" s="1"/>
  <c r="AC625" i="12"/>
  <c r="AA625" i="12" s="1"/>
  <c r="AA626" i="12" l="1"/>
  <c r="Z628" i="12"/>
  <c r="AC627" i="12" s="1"/>
  <c r="AB628" i="12"/>
  <c r="AB629" i="12" l="1"/>
  <c r="Z629" i="12"/>
  <c r="AC628" i="12" s="1"/>
  <c r="AA627" i="12"/>
  <c r="AA628" i="12" l="1"/>
  <c r="AB630" i="12"/>
  <c r="Z630" i="12"/>
  <c r="AB631" i="12" l="1"/>
  <c r="Z631" i="12"/>
  <c r="AC630" i="12" s="1"/>
  <c r="AC629" i="12"/>
  <c r="AA629" i="12" s="1"/>
  <c r="AA630" i="12" l="1"/>
  <c r="Z632" i="12"/>
  <c r="AC631" i="12" s="1"/>
  <c r="AA631" i="12" s="1"/>
  <c r="AB632" i="12"/>
  <c r="Z633" i="12" l="1"/>
  <c r="AB633" i="12"/>
  <c r="AB634" i="12" l="1"/>
  <c r="Z634" i="12"/>
  <c r="AC633" i="12" s="1"/>
  <c r="AC632" i="12"/>
  <c r="AA632" i="12" s="1"/>
  <c r="AA633" i="12" l="1"/>
  <c r="Z635" i="12"/>
  <c r="AC634" i="12" s="1"/>
  <c r="AB635" i="12"/>
  <c r="AB636" i="12" l="1"/>
  <c r="Z636" i="12"/>
  <c r="AC635" i="12" s="1"/>
  <c r="AA634" i="12"/>
  <c r="AA635" i="12" l="1"/>
  <c r="AB637" i="12"/>
  <c r="Z637" i="12"/>
  <c r="AC636" i="12" s="1"/>
  <c r="AB638" i="12" l="1"/>
  <c r="Z638" i="12"/>
  <c r="AA636" i="12"/>
  <c r="AB639" i="12" l="1"/>
  <c r="Z639" i="12"/>
  <c r="AC638" i="12" s="1"/>
  <c r="AC637" i="12"/>
  <c r="AA637" i="12" s="1"/>
  <c r="AA638" i="12" l="1"/>
  <c r="Z640" i="12"/>
  <c r="AC639" i="12" s="1"/>
  <c r="AA639" i="12" s="1"/>
  <c r="AB640" i="12"/>
  <c r="AB641" i="12" l="1"/>
  <c r="Z641" i="12"/>
  <c r="AC640" i="12" s="1"/>
  <c r="AA640" i="12" s="1"/>
  <c r="AB642" i="12" l="1"/>
  <c r="Z642" i="12"/>
  <c r="AB643" i="12" l="1"/>
  <c r="Z643" i="12"/>
  <c r="AC641" i="12"/>
  <c r="AA641" i="12" s="1"/>
  <c r="Z644" i="12" l="1"/>
  <c r="AC643" i="12" s="1"/>
  <c r="AB644" i="12"/>
  <c r="AC642" i="12"/>
  <c r="AA642" i="12" s="1"/>
  <c r="AA643" i="12" s="1"/>
  <c r="AB645" i="12" l="1"/>
  <c r="Z645" i="12"/>
  <c r="AC644" i="12" s="1"/>
  <c r="AA644" i="12" s="1"/>
  <c r="AB646" i="12" l="1"/>
  <c r="Z646" i="12"/>
  <c r="Z647" i="12" l="1"/>
  <c r="AC646" i="12" s="1"/>
  <c r="AB647" i="12"/>
  <c r="AC645" i="12"/>
  <c r="AA645" i="12" s="1"/>
  <c r="AA646" i="12" l="1"/>
  <c r="AB648" i="12"/>
  <c r="Z648" i="12"/>
  <c r="AC647" i="12" s="1"/>
  <c r="AB649" i="12" l="1"/>
  <c r="Z649" i="12"/>
  <c r="AC648" i="12" s="1"/>
  <c r="AA647" i="12"/>
  <c r="AA648" i="12" l="1"/>
  <c r="AB650" i="12"/>
  <c r="Z650" i="12"/>
  <c r="AB651" i="12" l="1"/>
  <c r="Z651" i="12"/>
  <c r="AC650" i="12" s="1"/>
  <c r="AC649" i="12"/>
  <c r="AA649" i="12" s="1"/>
  <c r="AA650" i="12" l="1"/>
  <c r="Z652" i="12"/>
  <c r="AC651" i="12" s="1"/>
  <c r="AB652" i="12"/>
  <c r="AB653" i="12" l="1"/>
  <c r="Z653" i="12"/>
  <c r="AC652" i="12" s="1"/>
  <c r="AA651" i="12"/>
  <c r="AA652" i="12" l="1"/>
  <c r="AB654" i="12"/>
  <c r="Z654" i="12"/>
  <c r="AB655" i="12" l="1"/>
  <c r="Z655" i="12"/>
  <c r="AC654" i="12" s="1"/>
  <c r="AC653" i="12"/>
  <c r="AA653" i="12" s="1"/>
  <c r="AA654" i="12" l="1"/>
  <c r="AB656" i="12"/>
  <c r="Z656" i="12"/>
  <c r="AC655" i="12" s="1"/>
  <c r="AB657" i="12" l="1"/>
  <c r="Z657" i="12"/>
  <c r="AC656" i="12" s="1"/>
  <c r="AA655" i="12"/>
  <c r="AA656" i="12" l="1"/>
  <c r="AB658" i="12"/>
  <c r="Z658" i="12"/>
  <c r="AC657" i="12" s="1"/>
  <c r="Z659" i="12" l="1"/>
  <c r="AC658" i="12" s="1"/>
  <c r="AB659" i="12"/>
  <c r="AA657" i="12"/>
  <c r="AA658" i="12" l="1"/>
  <c r="AB660" i="12"/>
  <c r="Z660" i="12"/>
  <c r="AC659" i="12" s="1"/>
  <c r="AB661" i="12" l="1"/>
  <c r="Z661" i="12"/>
  <c r="AC660" i="12" s="1"/>
  <c r="AA659" i="12"/>
  <c r="AA660" i="12" l="1"/>
  <c r="AB662" i="12"/>
  <c r="Z662" i="12"/>
  <c r="AB663" i="12" l="1"/>
  <c r="Z663" i="12"/>
  <c r="AC662" i="12" s="1"/>
  <c r="AC661" i="12"/>
  <c r="AA661" i="12" s="1"/>
  <c r="AA662" i="12" l="1"/>
  <c r="Z664" i="12"/>
  <c r="AC663" i="12" s="1"/>
  <c r="AB664" i="12"/>
  <c r="AB665" i="12" l="1"/>
  <c r="Z665" i="12"/>
  <c r="AC664" i="12" s="1"/>
  <c r="AA663" i="12"/>
  <c r="AA664" i="12" l="1"/>
  <c r="AB666" i="12"/>
  <c r="Z666" i="12"/>
  <c r="AC665" i="12" s="1"/>
  <c r="AB667" i="12" l="1"/>
  <c r="Z667" i="12"/>
  <c r="AA665" i="12"/>
  <c r="AB668" i="12" l="1"/>
  <c r="Z668" i="12"/>
  <c r="AC667" i="12" s="1"/>
  <c r="AC666" i="12"/>
  <c r="AA666" i="12" s="1"/>
  <c r="AA667" i="12" l="1"/>
  <c r="AB669" i="12"/>
  <c r="Z669" i="12"/>
  <c r="AC668" i="12" s="1"/>
  <c r="AA668" i="12" s="1"/>
  <c r="AB670" i="12" l="1"/>
  <c r="Z670" i="12"/>
  <c r="AC669" i="12" s="1"/>
  <c r="AA669" i="12" s="1"/>
  <c r="Z671" i="12" l="1"/>
  <c r="AC670" i="12" s="1"/>
  <c r="AA670" i="12" s="1"/>
  <c r="AB671" i="12"/>
  <c r="AB672" i="12" l="1"/>
  <c r="Z672" i="12"/>
  <c r="AC671" i="12" s="1"/>
  <c r="AA671" i="12" s="1"/>
  <c r="AB673" i="12" l="1"/>
  <c r="Z673" i="12"/>
  <c r="AB674" i="12" l="1"/>
  <c r="Z674" i="12"/>
  <c r="AC672" i="12"/>
  <c r="AA672" i="12" s="1"/>
  <c r="AB675" i="12" l="1"/>
  <c r="Z675" i="12"/>
  <c r="AC673" i="12"/>
  <c r="AA673" i="12" s="1"/>
  <c r="Z676" i="12" l="1"/>
  <c r="AB676" i="12"/>
  <c r="AC674" i="12"/>
  <c r="AA674" i="12" s="1"/>
  <c r="AB677" i="12" l="1"/>
  <c r="Z677" i="12"/>
  <c r="AC675" i="12"/>
  <c r="AA675" i="12" s="1"/>
  <c r="AB678" i="12" l="1"/>
  <c r="Z678" i="12"/>
  <c r="AC676" i="12"/>
  <c r="AA676" i="12" s="1"/>
  <c r="AB679" i="12" l="1"/>
  <c r="Z679" i="12"/>
  <c r="AC678" i="12" s="1"/>
  <c r="AC677" i="12"/>
  <c r="AA677" i="12" s="1"/>
  <c r="AA678" i="12" l="1"/>
  <c r="AB680" i="12"/>
  <c r="Z680" i="12"/>
  <c r="AC679" i="12" s="1"/>
  <c r="AA679" i="12" s="1"/>
  <c r="AB681" i="12" l="1"/>
  <c r="Z681" i="12"/>
  <c r="AB682" i="12" l="1"/>
  <c r="Z682" i="12"/>
  <c r="AC681" i="12" s="1"/>
  <c r="AC680" i="12"/>
  <c r="AA680" i="12" s="1"/>
  <c r="AA681" i="12" l="1"/>
  <c r="Z683" i="12"/>
  <c r="AC682" i="12" s="1"/>
  <c r="AA682" i="12" s="1"/>
  <c r="AB683" i="12"/>
  <c r="AB684" i="12" l="1"/>
  <c r="Z684" i="12"/>
  <c r="AC683" i="12" s="1"/>
  <c r="AA683" i="12" s="1"/>
  <c r="AB685" i="12" l="1"/>
  <c r="Z685" i="12"/>
  <c r="AB686" i="12" l="1"/>
  <c r="Z686" i="12"/>
  <c r="AC684" i="12"/>
  <c r="AA684" i="12" s="1"/>
  <c r="AB687" i="12" l="1"/>
  <c r="Z687" i="12"/>
  <c r="AC686" i="12" s="1"/>
  <c r="AC685" i="12"/>
  <c r="AA685" i="12" s="1"/>
  <c r="Z688" i="12" l="1"/>
  <c r="AC687" i="12" s="1"/>
  <c r="AB688" i="12"/>
  <c r="AA686" i="12"/>
  <c r="AA687" i="12" l="1"/>
  <c r="AB689" i="12"/>
  <c r="Z689" i="12"/>
  <c r="AC688" i="12" s="1"/>
  <c r="AA688" i="12" l="1"/>
  <c r="AB690" i="12"/>
  <c r="Z690" i="12"/>
  <c r="AC689" i="12" s="1"/>
  <c r="AB691" i="12" l="1"/>
  <c r="Z691" i="12"/>
  <c r="AC690" i="12" s="1"/>
  <c r="AA689" i="12"/>
  <c r="AA690" i="12" l="1"/>
  <c r="AB692" i="12"/>
  <c r="Z692" i="12"/>
  <c r="AC691" i="12" s="1"/>
  <c r="AB693" i="12" l="1"/>
  <c r="Z693" i="12"/>
  <c r="AA691" i="12"/>
  <c r="AB694" i="12" l="1"/>
  <c r="Z694" i="12"/>
  <c r="AC693" i="12" s="1"/>
  <c r="AC692" i="12"/>
  <c r="AA692" i="12" s="1"/>
  <c r="AA693" i="12" l="1"/>
  <c r="Z695" i="12"/>
  <c r="AC694" i="12" s="1"/>
  <c r="AB695" i="12"/>
  <c r="AA694" i="12" l="1"/>
  <c r="AB696" i="12"/>
  <c r="Z696" i="12"/>
  <c r="AC695" i="12" s="1"/>
  <c r="AA695" i="12" s="1"/>
  <c r="AB697" i="12" l="1"/>
  <c r="Z697" i="12"/>
  <c r="AC696" i="12" s="1"/>
  <c r="AA696" i="12" s="1"/>
  <c r="AB698" i="12" l="1"/>
  <c r="Z698" i="12"/>
  <c r="AB699" i="12" l="1"/>
  <c r="Z699" i="12"/>
  <c r="AC698" i="12" s="1"/>
  <c r="AC697" i="12"/>
  <c r="AA697" i="12" s="1"/>
  <c r="AA698" i="12" l="1"/>
  <c r="Z700" i="12"/>
  <c r="AB700" i="12"/>
  <c r="AB701" i="12" l="1"/>
  <c r="Z701" i="12"/>
  <c r="AC700" i="12" s="1"/>
  <c r="AC699" i="12"/>
  <c r="AA699" i="12" s="1"/>
  <c r="AA700" i="12" l="1"/>
  <c r="AB702" i="12"/>
  <c r="Z702" i="12"/>
  <c r="AC701" i="12" s="1"/>
  <c r="AA701" i="12" l="1"/>
  <c r="AB703" i="12"/>
  <c r="Z703" i="12"/>
  <c r="AC702" i="12" s="1"/>
  <c r="AA702" i="12" l="1"/>
  <c r="AB704" i="12"/>
  <c r="Z704" i="12"/>
  <c r="AC703" i="12" s="1"/>
  <c r="AA703" i="12" s="1"/>
  <c r="AB705" i="12" l="1"/>
  <c r="Z705" i="12"/>
  <c r="AC704" i="12" s="1"/>
  <c r="AA704" i="12" s="1"/>
  <c r="AB706" i="12" l="1"/>
  <c r="Z706" i="12"/>
  <c r="AC705" i="12" s="1"/>
  <c r="AA705" i="12" s="1"/>
  <c r="Z707" i="12" l="1"/>
  <c r="AC706" i="12" s="1"/>
  <c r="AA706" i="12" s="1"/>
  <c r="AB707" i="12"/>
  <c r="AB708" i="12" l="1"/>
  <c r="Z708" i="12"/>
  <c r="AC707" i="12" s="1"/>
  <c r="AA707" i="12" s="1"/>
  <c r="AB709" i="12" l="1"/>
  <c r="Z709" i="12"/>
  <c r="AC708" i="12" s="1"/>
  <c r="AA708" i="12" s="1"/>
  <c r="AB710" i="12" l="1"/>
  <c r="Z710" i="12"/>
  <c r="AB711" i="12" l="1"/>
  <c r="Z711" i="12"/>
  <c r="AC710" i="12" s="1"/>
  <c r="AC709" i="12"/>
  <c r="AA709" i="12" s="1"/>
  <c r="AA710" i="12" l="1"/>
  <c r="Z712" i="12"/>
  <c r="AC711" i="12" s="1"/>
  <c r="AB712" i="12"/>
  <c r="AB713" i="12" l="1"/>
  <c r="Z713" i="12"/>
  <c r="AC712" i="12" s="1"/>
  <c r="AA711" i="12"/>
  <c r="AA712" i="12" l="1"/>
  <c r="AB714" i="12"/>
  <c r="Z714" i="12"/>
  <c r="AC713" i="12" s="1"/>
  <c r="AB715" i="12" l="1"/>
  <c r="Z715" i="12"/>
  <c r="AC714" i="12" s="1"/>
  <c r="AA713" i="12"/>
  <c r="AA714" i="12" l="1"/>
  <c r="AB716" i="12"/>
  <c r="Z716" i="12"/>
  <c r="AC715" i="12" s="1"/>
  <c r="AB717" i="12" l="1"/>
  <c r="Z717" i="12"/>
  <c r="AA715" i="12"/>
  <c r="AB718" i="12" l="1"/>
  <c r="Z718" i="12"/>
  <c r="AC717" i="12" s="1"/>
  <c r="AC716" i="12"/>
  <c r="AA716" i="12" s="1"/>
  <c r="AA717" i="12" l="1"/>
  <c r="Z719" i="12"/>
  <c r="AC718" i="12" s="1"/>
  <c r="AA718" i="12" s="1"/>
  <c r="AB719" i="12"/>
  <c r="AB720" i="12" l="1"/>
  <c r="Z720" i="12"/>
  <c r="AC719" i="12" s="1"/>
  <c r="AA719" i="12" s="1"/>
  <c r="AB721" i="12" l="1"/>
  <c r="Z721" i="12"/>
  <c r="AC721" i="12" s="1"/>
  <c r="AC720" i="12" l="1"/>
  <c r="AA720" i="12" s="1"/>
  <c r="AA721" i="12" s="1"/>
  <c r="AO6" i="12" s="1"/>
  <c r="AO4" i="12" l="1"/>
  <c r="AO5" i="12"/>
  <c r="AO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
최초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반복의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F1" authorId="0" shapeId="0" xr:uid="{59A3B1FF-F3CA-435E-980D-B10196D0EC31}">
      <text>
        <r>
          <rPr>
            <sz val="9"/>
            <color indexed="81"/>
            <rFont val="Tahoma"/>
            <family val="2"/>
          </rPr>
          <t xml:space="preserve">cu cu
cu
it
+
it it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</text>
    </comment>
  </commentList>
</comments>
</file>

<file path=xl/sharedStrings.xml><?xml version="1.0" encoding="utf-8"?>
<sst xmlns="http://schemas.openxmlformats.org/spreadsheetml/2006/main" count="12032" uniqueCount="424">
  <si>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</si>
  <si>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</si>
  <si>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</si>
  <si>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</si>
  <si>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</si>
  <si>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</si>
  <si>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</si>
  <si>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</si>
  <si>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</si>
  <si>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</si>
  <si>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</si>
  <si>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</si>
  <si>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</si>
  <si>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</si>
  <si>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</si>
  <si>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</si>
  <si>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</si>
  <si>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</si>
  <si>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</si>
  <si>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</si>
  <si>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</si>
  <si>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</si>
  <si>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</si>
  <si>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</si>
  <si>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</si>
  <si>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</si>
  <si>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</si>
  <si>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</si>
  <si>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</si>
  <si>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</si>
  <si>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</si>
  <si>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</si>
  <si>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</si>
  <si>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</si>
  <si>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</si>
  <si>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</si>
  <si>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</si>
  <si>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</si>
  <si>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</si>
  <si>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</si>
  <si>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</si>
  <si>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</si>
  <si>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</si>
  <si>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</si>
  <si>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</si>
  <si>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</si>
  <si>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</si>
  <si>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</si>
  <si>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</si>
  <si>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</si>
  <si>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</si>
  <si>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</si>
  <si>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</si>
  <si>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</si>
  <si>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</si>
  <si>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</si>
  <si>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</si>
  <si>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</si>
  <si>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</si>
  <si>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</si>
  <si>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</si>
  <si>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</si>
  <si>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</si>
  <si>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</si>
  <si>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</si>
  <si>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</si>
  <si>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</si>
  <si>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</si>
  <si>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</si>
  <si>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</si>
  <si>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</si>
  <si>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</si>
  <si>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</si>
  <si>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</si>
  <si>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</si>
  <si>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</si>
  <si>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</si>
  <si>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</si>
  <si>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</si>
  <si>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</si>
  <si>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</si>
  <si>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</si>
  <si>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</si>
  <si>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</si>
  <si>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</si>
  <si>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</si>
  <si>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</si>
  <si>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</si>
  <si>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</si>
  <si>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</si>
  <si>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</si>
  <si>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</si>
  <si>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</si>
  <si>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</si>
  <si>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</si>
  <si>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</si>
  <si>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</si>
  <si>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</si>
  <si>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</si>
  <si>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</si>
  <si>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</si>
  <si>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</si>
  <si>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</si>
  <si>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</si>
  <si>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</si>
  <si>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</si>
  <si>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</si>
  <si>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</si>
  <si>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</si>
  <si>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</si>
  <si>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</si>
  <si>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</si>
  <si>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</si>
  <si>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</si>
  <si>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</si>
  <si>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</si>
  <si>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</si>
  <si>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</si>
  <si>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</si>
  <si>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</si>
  <si>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</si>
  <si>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</si>
  <si>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</si>
  <si>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</si>
  <si>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</si>
  <si>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</si>
  <si>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</si>
  <si>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</si>
  <si>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</si>
  <si>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</si>
  <si>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</si>
  <si>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</si>
  <si>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</si>
  <si>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</si>
  <si>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</si>
  <si>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</si>
  <si>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</si>
  <si>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</si>
  <si>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</si>
  <si>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</si>
  <si>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</si>
  <si>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</si>
  <si>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</si>
  <si>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</si>
  <si>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</si>
  <si>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</si>
  <si>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</si>
  <si>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</si>
  <si>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</si>
  <si>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</si>
  <si>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</si>
  <si>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</si>
  <si>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</si>
  <si>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</si>
  <si>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</si>
  <si>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</si>
  <si>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</si>
  <si>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</si>
  <si>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</si>
  <si>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</si>
  <si>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</si>
  <si>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</si>
  <si>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</si>
  <si>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</si>
  <si>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</si>
  <si>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</si>
  <si>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</si>
  <si>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</si>
  <si>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</si>
  <si>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</si>
  <si>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</si>
  <si>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</si>
  <si>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</si>
  <si>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</si>
  <si>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</si>
  <si>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</si>
  <si>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</si>
  <si>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</si>
  <si>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</si>
  <si>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</si>
  <si>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</si>
  <si>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</si>
  <si>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</si>
  <si>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</si>
  <si>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</si>
  <si>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</si>
  <si>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</si>
  <si>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</si>
  <si>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</si>
  <si>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</si>
  <si>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</si>
  <si>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</si>
  <si>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</si>
  <si>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</si>
  <si>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</si>
  <si>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</si>
  <si>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</si>
  <si>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</si>
  <si>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</si>
  <si>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</si>
  <si>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</si>
  <si>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</si>
  <si>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</si>
  <si>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</si>
  <si>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</si>
  <si>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</si>
  <si>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</si>
  <si>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</si>
  <si>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</si>
  <si>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</si>
  <si>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</si>
  <si>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</si>
  <si>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</si>
  <si>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</si>
  <si>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</si>
  <si>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</si>
  <si>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</si>
  <si>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</si>
  <si>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</si>
  <si>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</si>
  <si>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</si>
  <si>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</si>
  <si>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</si>
  <si>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</si>
  <si>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</si>
  <si>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</si>
  <si>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</si>
  <si>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</si>
  <si>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</si>
  <si>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</si>
  <si>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</si>
  <si>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</si>
  <si>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</si>
  <si>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</si>
  <si>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</si>
  <si>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</si>
  <si>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</si>
  <si>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</si>
  <si>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</si>
  <si>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</si>
  <si>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</si>
  <si>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</si>
  <si>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</si>
  <si>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</si>
  <si>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</si>
  <si>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</si>
  <si>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</si>
  <si>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</si>
  <si>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</si>
  <si>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</si>
  <si>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</si>
  <si>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</si>
  <si>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</si>
  <si>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</si>
  <si>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</si>
  <si>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</si>
  <si>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</si>
  <si>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</si>
  <si>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</si>
  <si>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</si>
  <si>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</si>
  <si>
    <t>Wall_12_40_3_Middle2</t>
  </si>
  <si>
    <t>Wall_12_40_3_Middle3</t>
  </si>
  <si>
    <t>Wall_12_40_4_Middle1</t>
  </si>
  <si>
    <t>Ground_12_40_4</t>
  </si>
  <si>
    <t>Plane_12_40_6_3</t>
  </si>
  <si>
    <t>Plane_12_40_2_4</t>
  </si>
  <si>
    <t>Plane_12_40_2_6</t>
  </si>
  <si>
    <t>Plane_12_40_2_3</t>
  </si>
  <si>
    <t>Plane_12_40_2_2</t>
  </si>
  <si>
    <t>Plane_12_40_3_1</t>
  </si>
  <si>
    <t>Plane_12_40_4_2</t>
  </si>
  <si>
    <t>Plane_12_40_4_1</t>
  </si>
  <si>
    <t>Ground_12_40_3</t>
  </si>
  <si>
    <t>Plane_12_40_4_3</t>
  </si>
  <si>
    <t>Ground_12_40_1</t>
  </si>
  <si>
    <t>Wall_0_Empty</t>
  </si>
  <si>
    <t>Plane_12_40_5_3</t>
  </si>
  <si>
    <t>Ground_12_40_2</t>
  </si>
  <si>
    <t>Wall_12_40_5_Final</t>
  </si>
  <si>
    <t>g102</t>
    <phoneticPr fontId="1" type="noConversion"/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</si>
  <si>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</si>
  <si>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</si>
  <si>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</si>
  <si>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</si>
  <si>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</si>
  <si>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</si>
  <si>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</si>
  <si>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</si>
  <si>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</si>
  <si>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</si>
  <si>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</si>
  <si>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</si>
  <si>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</si>
  <si>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</si>
  <si>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</si>
  <si>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</si>
  <si>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</si>
  <si>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</si>
  <si>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</si>
  <si>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</si>
  <si>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</si>
  <si>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</si>
  <si>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</si>
  <si>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</si>
  <si>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</si>
  <si>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</si>
  <si>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</si>
  <si>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</si>
  <si>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</si>
  <si>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</si>
  <si>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</si>
  <si>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</si>
  <si>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</si>
  <si>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</si>
  <si>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</si>
  <si>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</si>
  <si>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</si>
  <si>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</si>
  <si>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</si>
  <si>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</si>
  <si>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</si>
  <si>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</si>
  <si>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</si>
  <si>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</si>
  <si>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</t>
    <phoneticPr fontId="1" type="noConversion"/>
  </si>
  <si>
    <t>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</si>
  <si>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</si>
  <si>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</si>
  <si>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</si>
  <si>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</si>
  <si>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</si>
  <si>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</si>
  <si>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g116</t>
    <phoneticPr fontId="1" type="noConversion"/>
  </si>
  <si>
    <t>g117</t>
    <phoneticPr fontId="1" type="noConversion"/>
  </si>
  <si>
    <t>g118</t>
    <phoneticPr fontId="1" type="noConversion"/>
  </si>
  <si>
    <t>g119</t>
    <phoneticPr fontId="1" type="noConversion"/>
  </si>
  <si>
    <t>g120</t>
    <phoneticPr fontId="1" type="noConversion"/>
  </si>
  <si>
    <t>VariationScarab_Yellow</t>
  </si>
  <si>
    <t>Reptile</t>
  </si>
  <si>
    <t>VariationScarab_Black</t>
  </si>
  <si>
    <t>RockWarrior</t>
  </si>
  <si>
    <t>TrollGiant</t>
  </si>
  <si>
    <t>TreantGuard_Blue</t>
  </si>
  <si>
    <t>TreantGuard_Blue</t>
    <phoneticPr fontId="1" type="noConversion"/>
  </si>
  <si>
    <t>DragonBoar_Green</t>
  </si>
  <si>
    <t>DragonBoar_Green</t>
    <phoneticPr fontId="1" type="noConversion"/>
  </si>
  <si>
    <t>g502</t>
  </si>
  <si>
    <t>g502</t>
    <phoneticPr fontId="1" type="noConversion"/>
  </si>
  <si>
    <t>g503</t>
  </si>
  <si>
    <t>g503</t>
    <phoneticPr fontId="1" type="noConversion"/>
  </si>
  <si>
    <t>evadeRate|Float</t>
  </si>
  <si>
    <t>criticalDefenseRate|Float</t>
  </si>
  <si>
    <t>strikeDefenseRate|Float</t>
  </si>
  <si>
    <t>BarbarianMage</t>
    <phoneticPr fontId="1" type="noConversion"/>
  </si>
  <si>
    <t>GO</t>
    <phoneticPr fontId="1" type="noConversion"/>
  </si>
  <si>
    <t>Env_NightNodeWar</t>
  </si>
  <si>
    <t>Plane_40_40_1</t>
  </si>
  <si>
    <t>Ground_RushDefense_1</t>
  </si>
  <si>
    <t>Wall_0_RushDefense_1</t>
  </si>
  <si>
    <t>Plane_Inva_2_3_D</t>
  </si>
  <si>
    <t>g601</t>
  </si>
  <si>
    <t>Env_DayLight</t>
  </si>
  <si>
    <t>Plane_12_40_1_3</t>
  </si>
  <si>
    <t>Plane_12_40_6_1</t>
  </si>
  <si>
    <t>Wall_12_40_6_Final</t>
  </si>
  <si>
    <t>Plane_12_40_7_2</t>
  </si>
  <si>
    <t>Plane_12_40_8_3</t>
  </si>
  <si>
    <t>Plane_12_40_8_2</t>
  </si>
  <si>
    <t>Plane_12_40_9_1</t>
  </si>
  <si>
    <t>Wall_12_40_9_Middle1</t>
  </si>
  <si>
    <t>AwesomeTower_Blue</t>
    <phoneticPr fontId="1" type="noConversion"/>
  </si>
  <si>
    <t>Plane_12_40_11_2</t>
  </si>
  <si>
    <t>Wall_12_40_12_Middle4</t>
  </si>
  <si>
    <t>Plane_12_40_12_3</t>
  </si>
  <si>
    <t>GO</t>
  </si>
  <si>
    <t>transcendLimit|Int</t>
    <phoneticPr fontId="1" type="noConversion"/>
  </si>
  <si>
    <t>levelLimit|int</t>
    <phoneticPr fontId="1" type="noConversion"/>
  </si>
  <si>
    <t>참고</t>
    <phoneticPr fontId="1" type="noConversion"/>
  </si>
  <si>
    <t>num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</si>
  <si>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</si>
  <si>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</si>
  <si>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</si>
  <si>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</si>
  <si>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보상검증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</si>
  <si>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</si>
  <si>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</si>
  <si>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</si>
  <si>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key</t>
    <phoneticPr fontId="1" type="noConversion"/>
  </si>
  <si>
    <t>key|Int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</si>
  <si>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</si>
  <si>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</si>
  <si>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</si>
  <si>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</si>
  <si>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</si>
  <si>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테이블연결</t>
    <phoneticPr fontId="1" type="noConversion"/>
  </si>
  <si>
    <t>Jason화</t>
    <phoneticPr fontId="1" type="noConversion"/>
  </si>
  <si>
    <t>tp_Verify</t>
  </si>
  <si>
    <t>value</t>
    <phoneticPr fontId="1" type="noConversion"/>
  </si>
  <si>
    <t>서버재화</t>
    <phoneticPr fontId="1" type="noConversion"/>
  </si>
  <si>
    <t>서버아이템</t>
    <phoneticPr fontId="1" type="noConversion"/>
  </si>
  <si>
    <t>그외</t>
    <phoneticPr fontId="1" type="noConversion"/>
  </si>
  <si>
    <t>재화</t>
  </si>
  <si>
    <t>EN</t>
    <phoneticPr fontId="1" type="noConversion"/>
  </si>
  <si>
    <t>재화</t>
    <phoneticPr fontId="1" type="noConversion"/>
  </si>
  <si>
    <t>cu</t>
    <phoneticPr fontId="1" type="noConversion"/>
  </si>
  <si>
    <t>Cash_sSpellGacha</t>
  </si>
  <si>
    <t>제공 목록 없음</t>
    <phoneticPr fontId="1" type="noConversion"/>
  </si>
  <si>
    <t>아이템</t>
    <phoneticPr fontId="1" type="noConversion"/>
  </si>
  <si>
    <t>it</t>
    <phoneticPr fontId="1" type="noConversion"/>
  </si>
  <si>
    <t>Cash_sCharacterGacha</t>
    <phoneticPr fontId="1" type="noConversion"/>
  </si>
  <si>
    <t>DI</t>
    <phoneticPr fontId="1" type="noConversion"/>
  </si>
  <si>
    <t>아이템</t>
  </si>
  <si>
    <t>diff</t>
    <phoneticPr fontId="1" type="noConversion"/>
  </si>
  <si>
    <t>rewardType1|String</t>
    <phoneticPr fontId="1" type="noConversion"/>
  </si>
  <si>
    <t>Equip000001</t>
  </si>
  <si>
    <t>Equip001001</t>
  </si>
  <si>
    <t>Equip002001</t>
  </si>
  <si>
    <t>bossBattleRw</t>
    <phoneticPr fontId="1" type="noConversion"/>
  </si>
  <si>
    <t>길이</t>
    <phoneticPr fontId="1" type="noConversion"/>
  </si>
  <si>
    <t>누적길이</t>
    <phoneticPr fontId="1" type="noConversion"/>
  </si>
  <si>
    <t>누적합</t>
    <phoneticPr fontId="1" type="noConversion"/>
  </si>
  <si>
    <t>테이블분할연결</t>
    <phoneticPr fontId="1" type="noConversion"/>
  </si>
  <si>
    <t>크기끝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</si>
</sst>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/>
  <cols>
    <col min="2" max="3" width="11.875" customWidth="1"/>
  </cols>
  <sheetData>
    <row r="1" spans="1:3" ht="27" customHeight="1">
      <c r="A1" t="s">
        <v>75</v>
      </c>
      <c r="B1" t="s">
        <v>76</v>
      </c>
      <c r="C1" t="s">
        <v>77</v>
      </c>
    </row>
    <row r="2" spans="1:3">
      <c r="A2">
        <v>1</v>
      </c>
      <c r="B2">
        <v>10001</v>
      </c>
      <c r="C2">
        <v>20001</v>
      </c>
    </row>
    <row r="3" spans="1:3">
      <c r="A3">
        <v>2</v>
      </c>
      <c r="B3">
        <v>10002</v>
      </c>
      <c r="C3">
        <v>20002</v>
      </c>
    </row>
    <row r="4" spans="1:3">
      <c r="A4">
        <v>3</v>
      </c>
      <c r="B4">
        <v>10003</v>
      </c>
      <c r="C4">
        <v>20003</v>
      </c>
    </row>
    <row r="5" spans="1:3">
      <c r="A5">
        <v>4</v>
      </c>
      <c r="B5">
        <v>10004</v>
      </c>
      <c r="C5">
        <v>20004</v>
      </c>
    </row>
    <row r="6" spans="1:3">
      <c r="A6">
        <v>5</v>
      </c>
      <c r="B6">
        <v>10005</v>
      </c>
      <c r="C6">
        <v>20005</v>
      </c>
    </row>
    <row r="7" spans="1:3">
      <c r="A7">
        <v>6</v>
      </c>
      <c r="B7">
        <v>10006</v>
      </c>
      <c r="C7">
        <v>20006</v>
      </c>
    </row>
    <row r="8" spans="1:3">
      <c r="A8">
        <v>7</v>
      </c>
      <c r="B8">
        <v>10007</v>
      </c>
      <c r="C8">
        <v>20007</v>
      </c>
    </row>
    <row r="9" spans="1:3">
      <c r="A9">
        <v>8</v>
      </c>
      <c r="B9">
        <v>10008</v>
      </c>
      <c r="C9">
        <v>20008</v>
      </c>
    </row>
    <row r="10" spans="1:3">
      <c r="A10">
        <v>9</v>
      </c>
      <c r="B10">
        <v>10009</v>
      </c>
      <c r="C10">
        <v>20009</v>
      </c>
    </row>
    <row r="11" spans="1:3">
      <c r="A11">
        <v>10</v>
      </c>
      <c r="B11">
        <v>10010</v>
      </c>
      <c r="C11">
        <v>20010</v>
      </c>
    </row>
    <row r="12" spans="1:3">
      <c r="A12">
        <v>11</v>
      </c>
      <c r="B12">
        <v>10011</v>
      </c>
      <c r="C12">
        <v>20011</v>
      </c>
    </row>
    <row r="13" spans="1:3">
      <c r="A13">
        <v>12</v>
      </c>
      <c r="B13">
        <v>10012</v>
      </c>
      <c r="C13">
        <v>20012</v>
      </c>
    </row>
    <row r="14" spans="1:3">
      <c r="A14">
        <v>13</v>
      </c>
      <c r="B14">
        <v>10013</v>
      </c>
      <c r="C14">
        <v>20013</v>
      </c>
    </row>
    <row r="15" spans="1:3">
      <c r="A15">
        <v>14</v>
      </c>
      <c r="B15">
        <v>10014</v>
      </c>
      <c r="C15">
        <v>20014</v>
      </c>
    </row>
    <row r="16" spans="1:3">
      <c r="A16">
        <v>15</v>
      </c>
      <c r="B16">
        <v>10015</v>
      </c>
      <c r="C16">
        <v>20015</v>
      </c>
    </row>
    <row r="17" spans="1:3">
      <c r="A17">
        <v>16</v>
      </c>
      <c r="B17">
        <v>10016</v>
      </c>
      <c r="C17">
        <v>20016</v>
      </c>
    </row>
    <row r="18" spans="1:3">
      <c r="A18">
        <v>17</v>
      </c>
      <c r="B18">
        <v>10017</v>
      </c>
      <c r="C18">
        <v>20017</v>
      </c>
    </row>
    <row r="19" spans="1:3">
      <c r="A19">
        <v>18</v>
      </c>
      <c r="B19">
        <v>10018</v>
      </c>
      <c r="C19">
        <v>20018</v>
      </c>
    </row>
    <row r="20" spans="1:3">
      <c r="A20">
        <v>19</v>
      </c>
      <c r="B20">
        <v>10019</v>
      </c>
      <c r="C20">
        <v>20019</v>
      </c>
    </row>
    <row r="21" spans="1:3">
      <c r="A21">
        <v>20</v>
      </c>
      <c r="B21">
        <v>10020</v>
      </c>
      <c r="C21">
        <v>20020</v>
      </c>
    </row>
    <row r="22" spans="1:3">
      <c r="A22">
        <v>21</v>
      </c>
      <c r="B22">
        <v>10021</v>
      </c>
      <c r="C22">
        <v>20021</v>
      </c>
    </row>
    <row r="23" spans="1:3">
      <c r="A23">
        <v>22</v>
      </c>
      <c r="B23">
        <v>10022</v>
      </c>
      <c r="C23">
        <v>20022</v>
      </c>
    </row>
    <row r="24" spans="1:3">
      <c r="A24">
        <v>23</v>
      </c>
      <c r="B24">
        <v>10023</v>
      </c>
      <c r="C24">
        <v>20023</v>
      </c>
    </row>
    <row r="25" spans="1:3">
      <c r="A25">
        <v>24</v>
      </c>
      <c r="B25">
        <v>10024</v>
      </c>
      <c r="C25">
        <v>20024</v>
      </c>
    </row>
    <row r="26" spans="1:3">
      <c r="A26">
        <v>25</v>
      </c>
      <c r="B26">
        <v>10025</v>
      </c>
      <c r="C26">
        <v>20025</v>
      </c>
    </row>
    <row r="27" spans="1:3">
      <c r="A27">
        <v>26</v>
      </c>
      <c r="B27">
        <v>10026</v>
      </c>
      <c r="C27">
        <v>20026</v>
      </c>
    </row>
    <row r="28" spans="1:3">
      <c r="A28">
        <v>27</v>
      </c>
      <c r="B28">
        <v>10027</v>
      </c>
      <c r="C28">
        <v>20027</v>
      </c>
    </row>
    <row r="29" spans="1:3">
      <c r="A29">
        <v>28</v>
      </c>
      <c r="B29">
        <v>10028</v>
      </c>
      <c r="C29">
        <v>20028</v>
      </c>
    </row>
    <row r="30" spans="1:3">
      <c r="A30">
        <v>29</v>
      </c>
      <c r="B30">
        <v>10029</v>
      </c>
      <c r="C30">
        <v>20029</v>
      </c>
    </row>
    <row r="31" spans="1:3">
      <c r="A31">
        <v>30</v>
      </c>
      <c r="B31">
        <v>10030</v>
      </c>
      <c r="C31">
        <v>20030</v>
      </c>
    </row>
    <row r="32" spans="1:3">
      <c r="A32">
        <v>31</v>
      </c>
      <c r="B32">
        <v>10031</v>
      </c>
      <c r="C32">
        <v>20031</v>
      </c>
    </row>
    <row r="33" spans="1:3">
      <c r="A33">
        <v>32</v>
      </c>
      <c r="B33">
        <v>10032</v>
      </c>
      <c r="C33">
        <v>20032</v>
      </c>
    </row>
    <row r="34" spans="1:3">
      <c r="A34">
        <v>33</v>
      </c>
      <c r="B34">
        <v>10033</v>
      </c>
      <c r="C34">
        <v>20033</v>
      </c>
    </row>
    <row r="35" spans="1:3">
      <c r="A35">
        <v>34</v>
      </c>
      <c r="B35">
        <v>10034</v>
      </c>
      <c r="C35">
        <v>20034</v>
      </c>
    </row>
    <row r="36" spans="1:3">
      <c r="A36">
        <v>35</v>
      </c>
      <c r="B36">
        <v>10035</v>
      </c>
      <c r="C36">
        <v>20035</v>
      </c>
    </row>
    <row r="37" spans="1:3">
      <c r="A37">
        <v>36</v>
      </c>
      <c r="B37">
        <v>10036</v>
      </c>
      <c r="C37">
        <v>20036</v>
      </c>
    </row>
    <row r="38" spans="1:3">
      <c r="A38">
        <v>37</v>
      </c>
      <c r="B38">
        <v>10037</v>
      </c>
      <c r="C38">
        <v>20037</v>
      </c>
    </row>
    <row r="39" spans="1:3">
      <c r="A39">
        <v>38</v>
      </c>
      <c r="B39">
        <v>10038</v>
      </c>
      <c r="C39">
        <v>20038</v>
      </c>
    </row>
    <row r="40" spans="1:3">
      <c r="A40">
        <v>39</v>
      </c>
      <c r="B40">
        <v>10039</v>
      </c>
      <c r="C40">
        <v>20039</v>
      </c>
    </row>
    <row r="41" spans="1:3">
      <c r="A41">
        <v>40</v>
      </c>
      <c r="B41">
        <v>10040</v>
      </c>
      <c r="C41">
        <v>20040</v>
      </c>
    </row>
    <row r="42" spans="1:3">
      <c r="A42">
        <v>41</v>
      </c>
      <c r="B42">
        <v>10041</v>
      </c>
      <c r="C42">
        <v>20041</v>
      </c>
    </row>
    <row r="43" spans="1:3">
      <c r="A43">
        <v>42</v>
      </c>
      <c r="B43">
        <v>10042</v>
      </c>
      <c r="C43">
        <v>20042</v>
      </c>
    </row>
    <row r="44" spans="1:3">
      <c r="A44">
        <v>43</v>
      </c>
      <c r="B44">
        <v>10043</v>
      </c>
      <c r="C44">
        <v>20043</v>
      </c>
    </row>
    <row r="45" spans="1:3">
      <c r="A45">
        <v>44</v>
      </c>
      <c r="B45">
        <v>10044</v>
      </c>
      <c r="C45">
        <v>20044</v>
      </c>
    </row>
    <row r="46" spans="1:3">
      <c r="A46">
        <v>45</v>
      </c>
      <c r="B46">
        <v>10045</v>
      </c>
      <c r="C46">
        <v>20045</v>
      </c>
    </row>
    <row r="47" spans="1:3">
      <c r="A47">
        <v>46</v>
      </c>
      <c r="B47">
        <v>10046</v>
      </c>
      <c r="C47">
        <v>20046</v>
      </c>
    </row>
    <row r="48" spans="1:3">
      <c r="A48">
        <v>47</v>
      </c>
      <c r="B48">
        <v>10047</v>
      </c>
      <c r="C48">
        <v>20047</v>
      </c>
    </row>
    <row r="49" spans="1:3">
      <c r="A49">
        <v>48</v>
      </c>
      <c r="B49">
        <v>10048</v>
      </c>
      <c r="C49">
        <v>20048</v>
      </c>
    </row>
    <row r="50" spans="1:3">
      <c r="A50">
        <v>49</v>
      </c>
      <c r="B50">
        <v>10049</v>
      </c>
      <c r="C50">
        <v>20049</v>
      </c>
    </row>
    <row r="51" spans="1:3">
      <c r="A51">
        <v>50</v>
      </c>
      <c r="B51">
        <v>10050</v>
      </c>
      <c r="C51">
        <v>20050</v>
      </c>
    </row>
    <row r="52" spans="1:3">
      <c r="A52">
        <v>51</v>
      </c>
      <c r="B52">
        <v>10051</v>
      </c>
      <c r="C52">
        <v>20051</v>
      </c>
    </row>
    <row r="53" spans="1:3">
      <c r="A53">
        <v>52</v>
      </c>
      <c r="B53">
        <v>10052</v>
      </c>
      <c r="C53">
        <v>20052</v>
      </c>
    </row>
    <row r="54" spans="1:3">
      <c r="A54">
        <v>53</v>
      </c>
      <c r="B54">
        <v>10053</v>
      </c>
      <c r="C54">
        <v>20053</v>
      </c>
    </row>
    <row r="55" spans="1:3">
      <c r="A55">
        <v>54</v>
      </c>
      <c r="B55">
        <v>10054</v>
      </c>
      <c r="C55">
        <v>20054</v>
      </c>
    </row>
    <row r="56" spans="1:3">
      <c r="A56">
        <v>55</v>
      </c>
      <c r="B56">
        <v>10055</v>
      </c>
      <c r="C56">
        <v>20055</v>
      </c>
    </row>
    <row r="57" spans="1:3">
      <c r="A57">
        <v>56</v>
      </c>
      <c r="B57">
        <v>10056</v>
      </c>
      <c r="C57">
        <v>20056</v>
      </c>
    </row>
    <row r="58" spans="1:3">
      <c r="A58">
        <v>57</v>
      </c>
      <c r="B58">
        <v>10057</v>
      </c>
      <c r="C58">
        <v>20057</v>
      </c>
    </row>
    <row r="59" spans="1:3">
      <c r="A59">
        <v>58</v>
      </c>
      <c r="B59">
        <v>10058</v>
      </c>
      <c r="C59">
        <v>20058</v>
      </c>
    </row>
    <row r="60" spans="1:3">
      <c r="A60">
        <v>59</v>
      </c>
      <c r="B60">
        <v>10059</v>
      </c>
      <c r="C60">
        <v>20059</v>
      </c>
    </row>
    <row r="61" spans="1:3">
      <c r="A61">
        <v>60</v>
      </c>
      <c r="B61">
        <v>10060</v>
      </c>
      <c r="C61">
        <v>20060</v>
      </c>
    </row>
    <row r="62" spans="1:3">
      <c r="A62">
        <v>61</v>
      </c>
      <c r="B62">
        <v>10061</v>
      </c>
      <c r="C62">
        <v>20061</v>
      </c>
    </row>
    <row r="63" spans="1:3">
      <c r="A63">
        <v>62</v>
      </c>
      <c r="B63">
        <v>10062</v>
      </c>
      <c r="C63">
        <v>20062</v>
      </c>
    </row>
    <row r="64" spans="1:3">
      <c r="A64">
        <v>63</v>
      </c>
      <c r="B64">
        <v>10063</v>
      </c>
      <c r="C64">
        <v>20063</v>
      </c>
    </row>
    <row r="65" spans="1:3">
      <c r="A65">
        <v>64</v>
      </c>
      <c r="B65">
        <v>10064</v>
      </c>
      <c r="C65">
        <v>20064</v>
      </c>
    </row>
    <row r="66" spans="1:3">
      <c r="A66">
        <v>65</v>
      </c>
      <c r="B66">
        <v>10065</v>
      </c>
      <c r="C66">
        <v>20065</v>
      </c>
    </row>
    <row r="67" spans="1:3">
      <c r="A67">
        <v>66</v>
      </c>
      <c r="B67">
        <v>10066</v>
      </c>
      <c r="C67">
        <v>20066</v>
      </c>
    </row>
    <row r="68" spans="1:3">
      <c r="A68">
        <v>67</v>
      </c>
      <c r="B68">
        <v>10067</v>
      </c>
      <c r="C68">
        <v>20067</v>
      </c>
    </row>
    <row r="69" spans="1:3">
      <c r="A69">
        <v>68</v>
      </c>
      <c r="B69">
        <v>10068</v>
      </c>
      <c r="C69">
        <v>20068</v>
      </c>
    </row>
    <row r="70" spans="1:3">
      <c r="A70">
        <v>69</v>
      </c>
      <c r="B70">
        <v>10069</v>
      </c>
      <c r="C70">
        <v>20069</v>
      </c>
    </row>
    <row r="71" spans="1:3">
      <c r="A71">
        <v>70</v>
      </c>
      <c r="B71">
        <v>10070</v>
      </c>
      <c r="C71">
        <v>20070</v>
      </c>
    </row>
    <row r="72" spans="1:3">
      <c r="A72">
        <v>71</v>
      </c>
      <c r="B72">
        <v>10071</v>
      </c>
      <c r="C72">
        <v>20071</v>
      </c>
    </row>
    <row r="73" spans="1:3">
      <c r="A73">
        <v>72</v>
      </c>
      <c r="B73">
        <v>10072</v>
      </c>
      <c r="C73">
        <v>20072</v>
      </c>
    </row>
    <row r="74" spans="1:3">
      <c r="A74">
        <v>73</v>
      </c>
      <c r="B74">
        <v>10073</v>
      </c>
      <c r="C74">
        <v>20073</v>
      </c>
    </row>
    <row r="75" spans="1:3">
      <c r="A75">
        <v>74</v>
      </c>
      <c r="B75">
        <v>10074</v>
      </c>
      <c r="C75">
        <v>20074</v>
      </c>
    </row>
    <row r="76" spans="1:3">
      <c r="A76">
        <v>75</v>
      </c>
      <c r="B76">
        <v>10075</v>
      </c>
      <c r="C76">
        <v>20075</v>
      </c>
    </row>
    <row r="77" spans="1:3">
      <c r="A77">
        <v>76</v>
      </c>
      <c r="B77">
        <v>10076</v>
      </c>
      <c r="C77">
        <v>20076</v>
      </c>
    </row>
    <row r="78" spans="1:3">
      <c r="A78">
        <v>77</v>
      </c>
      <c r="B78">
        <v>10077</v>
      </c>
      <c r="C78">
        <v>20077</v>
      </c>
    </row>
    <row r="79" spans="1:3">
      <c r="A79">
        <v>78</v>
      </c>
      <c r="B79">
        <v>10078</v>
      </c>
      <c r="C79">
        <v>20078</v>
      </c>
    </row>
    <row r="80" spans="1:3">
      <c r="A80">
        <v>79</v>
      </c>
      <c r="B80">
        <v>10079</v>
      </c>
      <c r="C80">
        <v>20079</v>
      </c>
    </row>
    <row r="81" spans="1:3">
      <c r="A81">
        <v>80</v>
      </c>
      <c r="B81">
        <v>10080</v>
      </c>
      <c r="C81">
        <v>20080</v>
      </c>
    </row>
    <row r="82" spans="1:3">
      <c r="A82">
        <v>81</v>
      </c>
      <c r="B82">
        <v>10081</v>
      </c>
      <c r="C82">
        <v>20081</v>
      </c>
    </row>
    <row r="83" spans="1:3">
      <c r="A83">
        <v>82</v>
      </c>
      <c r="B83">
        <v>10082</v>
      </c>
      <c r="C83">
        <v>20082</v>
      </c>
    </row>
    <row r="84" spans="1:3">
      <c r="A84">
        <v>83</v>
      </c>
      <c r="B84">
        <v>10083</v>
      </c>
      <c r="C84">
        <v>20083</v>
      </c>
    </row>
    <row r="85" spans="1:3">
      <c r="A85">
        <v>84</v>
      </c>
      <c r="B85">
        <v>10084</v>
      </c>
      <c r="C85">
        <v>20084</v>
      </c>
    </row>
    <row r="86" spans="1:3">
      <c r="A86">
        <v>85</v>
      </c>
      <c r="B86">
        <v>10085</v>
      </c>
      <c r="C86">
        <v>20085</v>
      </c>
    </row>
    <row r="87" spans="1:3">
      <c r="A87">
        <v>86</v>
      </c>
      <c r="B87">
        <v>10086</v>
      </c>
      <c r="C87">
        <v>20086</v>
      </c>
    </row>
    <row r="88" spans="1:3">
      <c r="A88">
        <v>87</v>
      </c>
      <c r="B88">
        <v>10087</v>
      </c>
      <c r="C88">
        <v>20087</v>
      </c>
    </row>
    <row r="89" spans="1:3">
      <c r="A89">
        <v>88</v>
      </c>
      <c r="B89">
        <v>10088</v>
      </c>
      <c r="C89">
        <v>20088</v>
      </c>
    </row>
    <row r="90" spans="1:3">
      <c r="A90">
        <v>89</v>
      </c>
      <c r="B90">
        <v>10089</v>
      </c>
      <c r="C90">
        <v>20089</v>
      </c>
    </row>
    <row r="91" spans="1:3">
      <c r="A91">
        <v>90</v>
      </c>
      <c r="B91">
        <v>10090</v>
      </c>
      <c r="C91">
        <v>20090</v>
      </c>
    </row>
    <row r="92" spans="1:3">
      <c r="A92">
        <v>91</v>
      </c>
      <c r="B92">
        <v>10091</v>
      </c>
      <c r="C92">
        <v>20091</v>
      </c>
    </row>
    <row r="93" spans="1:3">
      <c r="A93">
        <v>92</v>
      </c>
      <c r="B93">
        <v>10092</v>
      </c>
      <c r="C93">
        <v>20092</v>
      </c>
    </row>
    <row r="94" spans="1:3">
      <c r="A94">
        <v>93</v>
      </c>
      <c r="B94">
        <v>10093</v>
      </c>
      <c r="C94">
        <v>20093</v>
      </c>
    </row>
    <row r="95" spans="1:3">
      <c r="A95">
        <v>94</v>
      </c>
      <c r="B95">
        <v>10094</v>
      </c>
      <c r="C95">
        <v>20094</v>
      </c>
    </row>
    <row r="96" spans="1:3">
      <c r="A96">
        <v>95</v>
      </c>
      <c r="B96">
        <v>10095</v>
      </c>
      <c r="C96">
        <v>20095</v>
      </c>
    </row>
    <row r="97" spans="1:3">
      <c r="A97">
        <v>96</v>
      </c>
      <c r="B97">
        <v>10096</v>
      </c>
      <c r="C97">
        <v>20096</v>
      </c>
    </row>
    <row r="98" spans="1:3">
      <c r="A98">
        <v>97</v>
      </c>
      <c r="B98">
        <v>10097</v>
      </c>
      <c r="C98">
        <v>20097</v>
      </c>
    </row>
    <row r="99" spans="1:3">
      <c r="A99">
        <v>98</v>
      </c>
      <c r="B99">
        <v>10098</v>
      </c>
      <c r="C99">
        <v>20098</v>
      </c>
    </row>
    <row r="100" spans="1:3">
      <c r="A100">
        <v>99</v>
      </c>
      <c r="B100">
        <v>10099</v>
      </c>
      <c r="C100">
        <v>20099</v>
      </c>
    </row>
    <row r="101" spans="1:3">
      <c r="A101">
        <v>100</v>
      </c>
      <c r="B101">
        <v>10100</v>
      </c>
      <c r="C101">
        <v>20100</v>
      </c>
    </row>
    <row r="102" spans="1:3">
      <c r="A102">
        <v>101</v>
      </c>
      <c r="B102">
        <v>10101</v>
      </c>
      <c r="C102">
        <v>20101</v>
      </c>
    </row>
    <row r="103" spans="1:3">
      <c r="A103">
        <v>102</v>
      </c>
      <c r="B103">
        <v>10102</v>
      </c>
      <c r="C103">
        <v>20102</v>
      </c>
    </row>
    <row r="104" spans="1:3">
      <c r="A104">
        <v>103</v>
      </c>
      <c r="B104">
        <v>10103</v>
      </c>
      <c r="C104">
        <v>20103</v>
      </c>
    </row>
    <row r="105" spans="1:3">
      <c r="A105">
        <v>104</v>
      </c>
      <c r="B105">
        <v>10104</v>
      </c>
      <c r="C105">
        <v>20104</v>
      </c>
    </row>
    <row r="106" spans="1:3">
      <c r="A106">
        <v>105</v>
      </c>
      <c r="B106">
        <v>10105</v>
      </c>
      <c r="C106">
        <v>20105</v>
      </c>
    </row>
    <row r="107" spans="1:3">
      <c r="A107">
        <v>106</v>
      </c>
      <c r="B107">
        <v>10106</v>
      </c>
      <c r="C107">
        <v>20106</v>
      </c>
    </row>
    <row r="108" spans="1:3">
      <c r="A108">
        <v>107</v>
      </c>
      <c r="B108">
        <v>10107</v>
      </c>
      <c r="C108">
        <v>20107</v>
      </c>
    </row>
    <row r="109" spans="1:3">
      <c r="A109">
        <v>108</v>
      </c>
      <c r="B109">
        <v>10108</v>
      </c>
      <c r="C109">
        <v>20108</v>
      </c>
    </row>
    <row r="110" spans="1:3">
      <c r="A110">
        <v>109</v>
      </c>
      <c r="B110">
        <v>10109</v>
      </c>
      <c r="C110">
        <v>20109</v>
      </c>
    </row>
    <row r="111" spans="1:3">
      <c r="A111">
        <v>110</v>
      </c>
      <c r="B111">
        <v>10110</v>
      </c>
      <c r="C111">
        <v>20110</v>
      </c>
    </row>
    <row r="112" spans="1:3">
      <c r="A112">
        <v>111</v>
      </c>
      <c r="B112">
        <v>10111</v>
      </c>
      <c r="C112">
        <v>20111</v>
      </c>
    </row>
    <row r="113" spans="1:3">
      <c r="A113">
        <v>112</v>
      </c>
      <c r="B113">
        <v>10112</v>
      </c>
      <c r="C113">
        <v>20112</v>
      </c>
    </row>
    <row r="114" spans="1:3">
      <c r="A114">
        <v>113</v>
      </c>
      <c r="B114">
        <v>10113</v>
      </c>
      <c r="C114">
        <v>20113</v>
      </c>
    </row>
    <row r="115" spans="1:3">
      <c r="A115">
        <v>114</v>
      </c>
      <c r="B115">
        <v>10114</v>
      </c>
      <c r="C115">
        <v>20114</v>
      </c>
    </row>
    <row r="116" spans="1:3">
      <c r="A116">
        <v>115</v>
      </c>
      <c r="B116">
        <v>10115</v>
      </c>
      <c r="C116">
        <v>20115</v>
      </c>
    </row>
    <row r="117" spans="1:3">
      <c r="A117">
        <v>116</v>
      </c>
      <c r="B117">
        <v>10116</v>
      </c>
      <c r="C117">
        <v>20116</v>
      </c>
    </row>
    <row r="118" spans="1:3">
      <c r="A118">
        <v>117</v>
      </c>
      <c r="B118">
        <v>10117</v>
      </c>
      <c r="C118">
        <v>20117</v>
      </c>
    </row>
    <row r="119" spans="1:3">
      <c r="A119">
        <v>118</v>
      </c>
      <c r="B119">
        <v>10118</v>
      </c>
      <c r="C119">
        <v>20118</v>
      </c>
    </row>
    <row r="120" spans="1:3">
      <c r="A120">
        <v>119</v>
      </c>
      <c r="B120">
        <v>10119</v>
      </c>
      <c r="C120">
        <v>20119</v>
      </c>
    </row>
    <row r="121" spans="1:3">
      <c r="A121">
        <v>120</v>
      </c>
      <c r="B121">
        <v>10120</v>
      </c>
      <c r="C121">
        <v>20120</v>
      </c>
    </row>
    <row r="122" spans="1:3">
      <c r="A122">
        <v>121</v>
      </c>
      <c r="B122">
        <v>10121</v>
      </c>
      <c r="C122">
        <v>20121</v>
      </c>
    </row>
    <row r="123" spans="1:3">
      <c r="A123">
        <v>122</v>
      </c>
      <c r="B123">
        <v>10122</v>
      </c>
      <c r="C123">
        <v>20122</v>
      </c>
    </row>
    <row r="124" spans="1:3">
      <c r="A124">
        <v>123</v>
      </c>
      <c r="B124">
        <v>10123</v>
      </c>
      <c r="C124">
        <v>20123</v>
      </c>
    </row>
    <row r="125" spans="1:3">
      <c r="A125">
        <v>124</v>
      </c>
      <c r="B125">
        <v>10124</v>
      </c>
      <c r="C125">
        <v>20124</v>
      </c>
    </row>
    <row r="126" spans="1:3">
      <c r="A126">
        <v>125</v>
      </c>
      <c r="B126">
        <v>10125</v>
      </c>
      <c r="C126">
        <v>20125</v>
      </c>
    </row>
    <row r="127" spans="1:3">
      <c r="A127">
        <v>126</v>
      </c>
      <c r="B127">
        <v>10126</v>
      </c>
      <c r="C127">
        <v>20126</v>
      </c>
    </row>
    <row r="128" spans="1:3">
      <c r="A128">
        <v>127</v>
      </c>
      <c r="B128">
        <v>10127</v>
      </c>
      <c r="C128">
        <v>20127</v>
      </c>
    </row>
    <row r="129" spans="1:3">
      <c r="A129">
        <v>128</v>
      </c>
      <c r="B129">
        <v>10128</v>
      </c>
      <c r="C129">
        <v>20128</v>
      </c>
    </row>
    <row r="130" spans="1:3">
      <c r="A130">
        <v>129</v>
      </c>
      <c r="B130">
        <v>10129</v>
      </c>
      <c r="C130">
        <v>20129</v>
      </c>
    </row>
    <row r="131" spans="1:3">
      <c r="A131">
        <v>130</v>
      </c>
      <c r="B131">
        <v>10130</v>
      </c>
      <c r="C131">
        <v>20130</v>
      </c>
    </row>
    <row r="132" spans="1:3">
      <c r="A132">
        <v>131</v>
      </c>
      <c r="B132">
        <v>10131</v>
      </c>
      <c r="C132">
        <v>20131</v>
      </c>
    </row>
    <row r="133" spans="1:3">
      <c r="A133">
        <v>132</v>
      </c>
      <c r="B133">
        <v>10132</v>
      </c>
      <c r="C133">
        <v>20132</v>
      </c>
    </row>
    <row r="134" spans="1:3">
      <c r="A134">
        <v>133</v>
      </c>
      <c r="B134">
        <v>10133</v>
      </c>
      <c r="C134">
        <v>20133</v>
      </c>
    </row>
    <row r="135" spans="1:3">
      <c r="A135">
        <v>134</v>
      </c>
      <c r="B135">
        <v>10134</v>
      </c>
      <c r="C135">
        <v>20134</v>
      </c>
    </row>
    <row r="136" spans="1:3">
      <c r="A136">
        <v>135</v>
      </c>
      <c r="B136">
        <v>10135</v>
      </c>
      <c r="C136">
        <v>20135</v>
      </c>
    </row>
    <row r="137" spans="1:3">
      <c r="A137">
        <v>136</v>
      </c>
      <c r="B137">
        <v>10136</v>
      </c>
      <c r="C137">
        <v>20136</v>
      </c>
    </row>
    <row r="138" spans="1:3">
      <c r="A138">
        <v>137</v>
      </c>
      <c r="B138">
        <v>10137</v>
      </c>
      <c r="C138">
        <v>20137</v>
      </c>
    </row>
    <row r="139" spans="1:3">
      <c r="A139">
        <v>138</v>
      </c>
      <c r="B139">
        <v>10138</v>
      </c>
      <c r="C139">
        <v>20138</v>
      </c>
    </row>
    <row r="140" spans="1:3">
      <c r="A140">
        <v>139</v>
      </c>
      <c r="B140">
        <v>10139</v>
      </c>
      <c r="C140">
        <v>20139</v>
      </c>
    </row>
    <row r="141" spans="1:3">
      <c r="A141">
        <v>140</v>
      </c>
      <c r="B141">
        <v>10140</v>
      </c>
      <c r="C141">
        <v>20140</v>
      </c>
    </row>
    <row r="142" spans="1:3">
      <c r="A142">
        <v>141</v>
      </c>
      <c r="B142">
        <v>10141</v>
      </c>
      <c r="C142">
        <v>20141</v>
      </c>
    </row>
    <row r="143" spans="1:3">
      <c r="A143">
        <v>142</v>
      </c>
      <c r="B143">
        <v>10142</v>
      </c>
      <c r="C143">
        <v>20142</v>
      </c>
    </row>
    <row r="144" spans="1:3">
      <c r="A144">
        <v>143</v>
      </c>
      <c r="B144">
        <v>10143</v>
      </c>
      <c r="C144">
        <v>20143</v>
      </c>
    </row>
    <row r="145" spans="1:3">
      <c r="A145">
        <v>144</v>
      </c>
      <c r="B145">
        <v>10144</v>
      </c>
      <c r="C145">
        <v>20144</v>
      </c>
    </row>
    <row r="146" spans="1:3">
      <c r="A146">
        <v>145</v>
      </c>
      <c r="B146">
        <v>10145</v>
      </c>
      <c r="C146">
        <v>20145</v>
      </c>
    </row>
    <row r="147" spans="1:3">
      <c r="A147">
        <v>146</v>
      </c>
      <c r="B147">
        <v>10146</v>
      </c>
      <c r="C147">
        <v>20146</v>
      </c>
    </row>
    <row r="148" spans="1:3">
      <c r="A148">
        <v>147</v>
      </c>
      <c r="B148">
        <v>10147</v>
      </c>
      <c r="C148">
        <v>20147</v>
      </c>
    </row>
    <row r="149" spans="1:3">
      <c r="A149">
        <v>148</v>
      </c>
      <c r="B149">
        <v>10148</v>
      </c>
      <c r="C149">
        <v>20148</v>
      </c>
    </row>
    <row r="150" spans="1:3">
      <c r="A150">
        <v>149</v>
      </c>
      <c r="B150">
        <v>10149</v>
      </c>
      <c r="C150">
        <v>20149</v>
      </c>
    </row>
    <row r="151" spans="1:3">
      <c r="A151">
        <v>150</v>
      </c>
      <c r="B151">
        <v>10150</v>
      </c>
      <c r="C151">
        <v>20150</v>
      </c>
    </row>
    <row r="152" spans="1:3">
      <c r="A152">
        <v>151</v>
      </c>
      <c r="B152">
        <v>10151</v>
      </c>
      <c r="C152">
        <v>20151</v>
      </c>
    </row>
    <row r="153" spans="1:3">
      <c r="A153">
        <v>152</v>
      </c>
      <c r="B153">
        <v>10152</v>
      </c>
      <c r="C153">
        <v>20152</v>
      </c>
    </row>
    <row r="154" spans="1:3">
      <c r="A154">
        <v>153</v>
      </c>
      <c r="B154">
        <v>10153</v>
      </c>
      <c r="C154">
        <v>20153</v>
      </c>
    </row>
    <row r="155" spans="1:3">
      <c r="A155">
        <v>154</v>
      </c>
      <c r="B155">
        <v>10154</v>
      </c>
      <c r="C155">
        <v>20154</v>
      </c>
    </row>
    <row r="156" spans="1:3">
      <c r="A156">
        <v>155</v>
      </c>
      <c r="B156">
        <v>10155</v>
      </c>
      <c r="C156">
        <v>20155</v>
      </c>
    </row>
    <row r="157" spans="1:3">
      <c r="A157">
        <v>156</v>
      </c>
      <c r="B157">
        <v>10156</v>
      </c>
      <c r="C157">
        <v>20156</v>
      </c>
    </row>
    <row r="158" spans="1:3">
      <c r="A158">
        <v>157</v>
      </c>
      <c r="B158">
        <v>10157</v>
      </c>
      <c r="C158">
        <v>20157</v>
      </c>
    </row>
    <row r="159" spans="1:3">
      <c r="A159">
        <v>158</v>
      </c>
      <c r="B159">
        <v>10158</v>
      </c>
      <c r="C159">
        <v>20158</v>
      </c>
    </row>
    <row r="160" spans="1:3">
      <c r="A160">
        <v>159</v>
      </c>
      <c r="B160">
        <v>10159</v>
      </c>
      <c r="C160">
        <v>20159</v>
      </c>
    </row>
    <row r="161" spans="1:3">
      <c r="A161">
        <v>160</v>
      </c>
      <c r="B161">
        <v>10160</v>
      </c>
      <c r="C161">
        <v>20160</v>
      </c>
    </row>
    <row r="162" spans="1:3">
      <c r="A162">
        <v>161</v>
      </c>
      <c r="B162">
        <v>10161</v>
      </c>
      <c r="C162">
        <v>20161</v>
      </c>
    </row>
    <row r="163" spans="1:3">
      <c r="A163">
        <v>162</v>
      </c>
      <c r="B163">
        <v>10162</v>
      </c>
      <c r="C163">
        <v>20162</v>
      </c>
    </row>
    <row r="164" spans="1:3">
      <c r="A164">
        <v>163</v>
      </c>
      <c r="B164">
        <v>10163</v>
      </c>
      <c r="C164">
        <v>20163</v>
      </c>
    </row>
    <row r="165" spans="1:3">
      <c r="A165">
        <v>164</v>
      </c>
      <c r="B165">
        <v>10164</v>
      </c>
      <c r="C165">
        <v>20164</v>
      </c>
    </row>
    <row r="166" spans="1:3">
      <c r="A166">
        <v>165</v>
      </c>
      <c r="B166">
        <v>10165</v>
      </c>
      <c r="C166">
        <v>20165</v>
      </c>
    </row>
    <row r="167" spans="1:3">
      <c r="A167">
        <v>166</v>
      </c>
      <c r="B167">
        <v>10166</v>
      </c>
      <c r="C167">
        <v>20166</v>
      </c>
    </row>
    <row r="168" spans="1:3">
      <c r="A168">
        <v>167</v>
      </c>
      <c r="B168">
        <v>10167</v>
      </c>
      <c r="C168">
        <v>20167</v>
      </c>
    </row>
    <row r="169" spans="1:3">
      <c r="A169">
        <v>168</v>
      </c>
      <c r="B169">
        <v>10168</v>
      </c>
      <c r="C169">
        <v>20168</v>
      </c>
    </row>
    <row r="170" spans="1:3">
      <c r="A170">
        <v>169</v>
      </c>
      <c r="B170">
        <v>10169</v>
      </c>
      <c r="C170">
        <v>20169</v>
      </c>
    </row>
    <row r="171" spans="1:3">
      <c r="A171">
        <v>170</v>
      </c>
      <c r="B171">
        <v>10170</v>
      </c>
      <c r="C171">
        <v>20170</v>
      </c>
    </row>
    <row r="172" spans="1:3">
      <c r="A172">
        <v>171</v>
      </c>
      <c r="B172">
        <v>10171</v>
      </c>
      <c r="C172">
        <v>20171</v>
      </c>
    </row>
    <row r="173" spans="1:3">
      <c r="A173">
        <v>172</v>
      </c>
      <c r="B173">
        <v>10172</v>
      </c>
      <c r="C173">
        <v>20172</v>
      </c>
    </row>
    <row r="174" spans="1:3">
      <c r="A174">
        <v>173</v>
      </c>
      <c r="B174">
        <v>10173</v>
      </c>
      <c r="C174">
        <v>20173</v>
      </c>
    </row>
    <row r="175" spans="1:3">
      <c r="A175">
        <v>174</v>
      </c>
      <c r="B175">
        <v>10174</v>
      </c>
      <c r="C175">
        <v>20174</v>
      </c>
    </row>
    <row r="176" spans="1:3">
      <c r="A176">
        <v>175</v>
      </c>
      <c r="B176">
        <v>10175</v>
      </c>
      <c r="C176">
        <v>20175</v>
      </c>
    </row>
    <row r="177" spans="1:3">
      <c r="A177">
        <v>176</v>
      </c>
      <c r="B177">
        <v>10176</v>
      </c>
      <c r="C177">
        <v>20176</v>
      </c>
    </row>
    <row r="178" spans="1:3">
      <c r="A178">
        <v>177</v>
      </c>
      <c r="B178">
        <v>10177</v>
      </c>
      <c r="C178">
        <v>20177</v>
      </c>
    </row>
    <row r="179" spans="1:3">
      <c r="A179">
        <v>178</v>
      </c>
      <c r="B179">
        <v>10178</v>
      </c>
      <c r="C179">
        <v>20178</v>
      </c>
    </row>
    <row r="180" spans="1:3">
      <c r="A180">
        <v>179</v>
      </c>
      <c r="B180">
        <v>10179</v>
      </c>
      <c r="C180">
        <v>20179</v>
      </c>
    </row>
    <row r="181" spans="1:3">
      <c r="A181">
        <v>180</v>
      </c>
      <c r="B181">
        <v>10180</v>
      </c>
      <c r="C181">
        <v>20180</v>
      </c>
    </row>
    <row r="182" spans="1:3">
      <c r="A182">
        <v>181</v>
      </c>
      <c r="B182">
        <v>10181</v>
      </c>
      <c r="C182">
        <v>20181</v>
      </c>
    </row>
    <row r="183" spans="1:3">
      <c r="A183">
        <v>182</v>
      </c>
      <c r="B183">
        <v>10182</v>
      </c>
      <c r="C183">
        <v>20182</v>
      </c>
    </row>
    <row r="184" spans="1:3">
      <c r="A184">
        <v>183</v>
      </c>
      <c r="B184">
        <v>10183</v>
      </c>
      <c r="C184">
        <v>20183</v>
      </c>
    </row>
    <row r="185" spans="1:3">
      <c r="A185">
        <v>184</v>
      </c>
      <c r="B185">
        <v>10184</v>
      </c>
      <c r="C185">
        <v>20184</v>
      </c>
    </row>
    <row r="186" spans="1:3">
      <c r="A186">
        <v>185</v>
      </c>
      <c r="B186">
        <v>10185</v>
      </c>
      <c r="C186">
        <v>20185</v>
      </c>
    </row>
    <row r="187" spans="1:3">
      <c r="A187">
        <v>186</v>
      </c>
      <c r="B187">
        <v>10186</v>
      </c>
      <c r="C187">
        <v>20186</v>
      </c>
    </row>
    <row r="188" spans="1:3">
      <c r="A188">
        <v>187</v>
      </c>
      <c r="B188">
        <v>10187</v>
      </c>
      <c r="C188">
        <v>20187</v>
      </c>
    </row>
    <row r="189" spans="1:3">
      <c r="A189">
        <v>188</v>
      </c>
      <c r="B189">
        <v>10188</v>
      </c>
      <c r="C189">
        <v>20188</v>
      </c>
    </row>
    <row r="190" spans="1:3">
      <c r="A190">
        <v>189</v>
      </c>
      <c r="B190">
        <v>10189</v>
      </c>
      <c r="C190">
        <v>20189</v>
      </c>
    </row>
    <row r="191" spans="1:3">
      <c r="A191">
        <v>190</v>
      </c>
      <c r="B191">
        <v>10190</v>
      </c>
      <c r="C191">
        <v>20190</v>
      </c>
    </row>
    <row r="192" spans="1:3">
      <c r="A192">
        <v>191</v>
      </c>
      <c r="B192">
        <v>10191</v>
      </c>
      <c r="C192">
        <v>20191</v>
      </c>
    </row>
    <row r="193" spans="1:3">
      <c r="A193">
        <v>192</v>
      </c>
      <c r="B193">
        <v>10192</v>
      </c>
      <c r="C193">
        <v>20192</v>
      </c>
    </row>
    <row r="194" spans="1:3">
      <c r="A194">
        <v>193</v>
      </c>
      <c r="B194">
        <v>10193</v>
      </c>
      <c r="C194">
        <v>20193</v>
      </c>
    </row>
    <row r="195" spans="1:3">
      <c r="A195">
        <v>194</v>
      </c>
      <c r="B195">
        <v>10194</v>
      </c>
      <c r="C195">
        <v>20194</v>
      </c>
    </row>
    <row r="196" spans="1:3">
      <c r="A196">
        <v>195</v>
      </c>
      <c r="B196">
        <v>10195</v>
      </c>
      <c r="C196">
        <v>20195</v>
      </c>
    </row>
    <row r="197" spans="1:3">
      <c r="A197">
        <v>196</v>
      </c>
      <c r="B197">
        <v>10196</v>
      </c>
      <c r="C197">
        <v>20196</v>
      </c>
    </row>
    <row r="198" spans="1:3">
      <c r="A198">
        <v>197</v>
      </c>
      <c r="B198">
        <v>10197</v>
      </c>
      <c r="C198">
        <v>20197</v>
      </c>
    </row>
    <row r="199" spans="1:3">
      <c r="A199">
        <v>198</v>
      </c>
      <c r="B199">
        <v>10198</v>
      </c>
      <c r="C199">
        <v>20198</v>
      </c>
    </row>
    <row r="200" spans="1:3">
      <c r="A200">
        <v>199</v>
      </c>
      <c r="B200">
        <v>10199</v>
      </c>
      <c r="C200">
        <v>20199</v>
      </c>
    </row>
    <row r="201" spans="1:3">
      <c r="A201">
        <v>200</v>
      </c>
      <c r="B201">
        <v>10200</v>
      </c>
      <c r="C201">
        <v>20200</v>
      </c>
    </row>
    <row r="202" spans="1:3">
      <c r="A202">
        <v>201</v>
      </c>
      <c r="B202">
        <v>10201</v>
      </c>
      <c r="C202">
        <v>20201</v>
      </c>
    </row>
    <row r="203" spans="1:3">
      <c r="A203">
        <v>202</v>
      </c>
      <c r="B203">
        <v>10202</v>
      </c>
      <c r="C203">
        <v>20202</v>
      </c>
    </row>
    <row r="204" spans="1:3">
      <c r="A204">
        <v>203</v>
      </c>
      <c r="B204">
        <v>10203</v>
      </c>
      <c r="C204">
        <v>20203</v>
      </c>
    </row>
    <row r="205" spans="1:3">
      <c r="A205">
        <v>204</v>
      </c>
      <c r="B205">
        <v>10204</v>
      </c>
      <c r="C205">
        <v>20204</v>
      </c>
    </row>
    <row r="206" spans="1:3">
      <c r="A206">
        <v>205</v>
      </c>
      <c r="B206">
        <v>10205</v>
      </c>
      <c r="C206">
        <v>20205</v>
      </c>
    </row>
    <row r="207" spans="1:3">
      <c r="A207">
        <v>206</v>
      </c>
      <c r="B207">
        <v>10206</v>
      </c>
      <c r="C207">
        <v>20206</v>
      </c>
    </row>
    <row r="208" spans="1:3">
      <c r="A208">
        <v>207</v>
      </c>
      <c r="B208">
        <v>10207</v>
      </c>
      <c r="C208">
        <v>20207</v>
      </c>
    </row>
    <row r="209" spans="1:3">
      <c r="A209">
        <v>208</v>
      </c>
      <c r="B209">
        <v>10208</v>
      </c>
      <c r="C209">
        <v>20208</v>
      </c>
    </row>
    <row r="210" spans="1:3">
      <c r="A210">
        <v>209</v>
      </c>
      <c r="B210">
        <v>10209</v>
      </c>
      <c r="C210">
        <v>20209</v>
      </c>
    </row>
    <row r="211" spans="1:3">
      <c r="A211">
        <v>210</v>
      </c>
      <c r="B211">
        <v>10210</v>
      </c>
      <c r="C211">
        <v>20210</v>
      </c>
    </row>
    <row r="212" spans="1:3">
      <c r="A212">
        <v>211</v>
      </c>
      <c r="B212">
        <v>10211</v>
      </c>
      <c r="C212">
        <v>20211</v>
      </c>
    </row>
    <row r="213" spans="1:3">
      <c r="A213">
        <v>212</v>
      </c>
      <c r="B213">
        <v>10212</v>
      </c>
      <c r="C213">
        <v>20212</v>
      </c>
    </row>
    <row r="214" spans="1:3">
      <c r="A214">
        <v>213</v>
      </c>
      <c r="B214">
        <v>10213</v>
      </c>
      <c r="C214">
        <v>20213</v>
      </c>
    </row>
    <row r="215" spans="1:3">
      <c r="A215">
        <v>214</v>
      </c>
      <c r="B215">
        <v>10214</v>
      </c>
      <c r="C215">
        <v>20214</v>
      </c>
    </row>
    <row r="216" spans="1:3">
      <c r="A216">
        <v>215</v>
      </c>
      <c r="B216">
        <v>10215</v>
      </c>
      <c r="C216">
        <v>20215</v>
      </c>
    </row>
    <row r="217" spans="1:3">
      <c r="A217">
        <v>216</v>
      </c>
      <c r="B217">
        <v>10216</v>
      </c>
      <c r="C217">
        <v>20216</v>
      </c>
    </row>
    <row r="218" spans="1:3">
      <c r="A218">
        <v>217</v>
      </c>
      <c r="B218">
        <v>10217</v>
      </c>
      <c r="C218">
        <v>20217</v>
      </c>
    </row>
    <row r="219" spans="1:3">
      <c r="A219">
        <v>218</v>
      </c>
      <c r="B219">
        <v>10218</v>
      </c>
      <c r="C219">
        <v>20218</v>
      </c>
    </row>
    <row r="220" spans="1:3">
      <c r="A220">
        <v>219</v>
      </c>
      <c r="B220">
        <v>10219</v>
      </c>
      <c r="C220">
        <v>20219</v>
      </c>
    </row>
    <row r="221" spans="1:3">
      <c r="A221">
        <v>220</v>
      </c>
      <c r="B221">
        <v>10220</v>
      </c>
      <c r="C221">
        <v>20220</v>
      </c>
    </row>
    <row r="222" spans="1:3">
      <c r="A222">
        <v>221</v>
      </c>
      <c r="B222">
        <v>10221</v>
      </c>
      <c r="C222">
        <v>20221</v>
      </c>
    </row>
    <row r="223" spans="1:3">
      <c r="A223">
        <v>222</v>
      </c>
      <c r="B223">
        <v>10222</v>
      </c>
      <c r="C223">
        <v>20222</v>
      </c>
    </row>
    <row r="224" spans="1:3">
      <c r="A224">
        <v>223</v>
      </c>
      <c r="B224">
        <v>10223</v>
      </c>
      <c r="C224">
        <v>20223</v>
      </c>
    </row>
    <row r="225" spans="1:3">
      <c r="A225">
        <v>224</v>
      </c>
      <c r="B225">
        <v>10224</v>
      </c>
      <c r="C225">
        <v>20224</v>
      </c>
    </row>
    <row r="226" spans="1:3">
      <c r="A226">
        <v>225</v>
      </c>
      <c r="B226">
        <v>10225</v>
      </c>
      <c r="C226">
        <v>20225</v>
      </c>
    </row>
    <row r="227" spans="1:3">
      <c r="A227">
        <v>226</v>
      </c>
      <c r="B227">
        <v>10226</v>
      </c>
      <c r="C227">
        <v>20226</v>
      </c>
    </row>
    <row r="228" spans="1:3">
      <c r="A228">
        <v>227</v>
      </c>
      <c r="B228">
        <v>10227</v>
      </c>
      <c r="C228">
        <v>20227</v>
      </c>
    </row>
    <row r="229" spans="1:3">
      <c r="A229">
        <v>228</v>
      </c>
      <c r="B229">
        <v>10228</v>
      </c>
      <c r="C229">
        <v>20228</v>
      </c>
    </row>
    <row r="230" spans="1:3">
      <c r="A230">
        <v>229</v>
      </c>
      <c r="B230">
        <v>10229</v>
      </c>
      <c r="C230">
        <v>20229</v>
      </c>
    </row>
    <row r="231" spans="1:3">
      <c r="A231">
        <v>230</v>
      </c>
      <c r="B231">
        <v>10230</v>
      </c>
      <c r="C231">
        <v>20230</v>
      </c>
    </row>
    <row r="232" spans="1:3">
      <c r="A232">
        <v>231</v>
      </c>
      <c r="B232">
        <v>10231</v>
      </c>
      <c r="C232">
        <v>20231</v>
      </c>
    </row>
    <row r="233" spans="1:3">
      <c r="A233">
        <v>232</v>
      </c>
      <c r="B233">
        <v>10232</v>
      </c>
      <c r="C233">
        <v>20232</v>
      </c>
    </row>
    <row r="234" spans="1:3">
      <c r="A234">
        <v>233</v>
      </c>
      <c r="B234">
        <v>10233</v>
      </c>
      <c r="C234">
        <v>20233</v>
      </c>
    </row>
    <row r="235" spans="1:3">
      <c r="A235">
        <v>234</v>
      </c>
      <c r="B235">
        <v>10234</v>
      </c>
      <c r="C235">
        <v>20234</v>
      </c>
    </row>
    <row r="236" spans="1:3">
      <c r="A236">
        <v>235</v>
      </c>
      <c r="B236">
        <v>10235</v>
      </c>
      <c r="C236">
        <v>20235</v>
      </c>
    </row>
    <row r="237" spans="1:3">
      <c r="A237">
        <v>236</v>
      </c>
      <c r="B237">
        <v>10236</v>
      </c>
      <c r="C237">
        <v>20236</v>
      </c>
    </row>
    <row r="238" spans="1:3">
      <c r="A238">
        <v>237</v>
      </c>
      <c r="B238">
        <v>10237</v>
      </c>
      <c r="C238">
        <v>20237</v>
      </c>
    </row>
    <row r="239" spans="1:3">
      <c r="A239">
        <v>238</v>
      </c>
      <c r="B239">
        <v>10238</v>
      </c>
      <c r="C239">
        <v>20238</v>
      </c>
    </row>
    <row r="240" spans="1:3">
      <c r="A240">
        <v>239</v>
      </c>
      <c r="B240">
        <v>10239</v>
      </c>
      <c r="C240">
        <v>20239</v>
      </c>
    </row>
    <row r="241" spans="1:3">
      <c r="A241">
        <v>240</v>
      </c>
      <c r="B241">
        <v>10240</v>
      </c>
      <c r="C241">
        <v>20240</v>
      </c>
    </row>
    <row r="242" spans="1:3">
      <c r="A242">
        <v>241</v>
      </c>
      <c r="B242">
        <v>10241</v>
      </c>
      <c r="C242">
        <v>20241</v>
      </c>
    </row>
    <row r="243" spans="1:3">
      <c r="A243">
        <v>242</v>
      </c>
      <c r="B243">
        <v>10242</v>
      </c>
      <c r="C243">
        <v>20242</v>
      </c>
    </row>
    <row r="244" spans="1:3">
      <c r="A244">
        <v>243</v>
      </c>
      <c r="B244">
        <v>10243</v>
      </c>
      <c r="C244">
        <v>20243</v>
      </c>
    </row>
    <row r="245" spans="1:3">
      <c r="A245">
        <v>244</v>
      </c>
      <c r="B245">
        <v>10244</v>
      </c>
      <c r="C245">
        <v>20244</v>
      </c>
    </row>
    <row r="246" spans="1:3">
      <c r="A246">
        <v>245</v>
      </c>
      <c r="B246">
        <v>10245</v>
      </c>
      <c r="C246">
        <v>20245</v>
      </c>
    </row>
    <row r="247" spans="1:3">
      <c r="A247">
        <v>246</v>
      </c>
      <c r="B247">
        <v>10246</v>
      </c>
      <c r="C247">
        <v>20246</v>
      </c>
    </row>
    <row r="248" spans="1:3">
      <c r="A248">
        <v>247</v>
      </c>
      <c r="B248">
        <v>10247</v>
      </c>
      <c r="C248">
        <v>20247</v>
      </c>
    </row>
    <row r="249" spans="1:3">
      <c r="A249">
        <v>248</v>
      </c>
      <c r="B249">
        <v>10248</v>
      </c>
      <c r="C249">
        <v>20248</v>
      </c>
    </row>
    <row r="250" spans="1:3">
      <c r="A250">
        <v>249</v>
      </c>
      <c r="B250">
        <v>10249</v>
      </c>
      <c r="C250">
        <v>20249</v>
      </c>
    </row>
    <row r="251" spans="1:3">
      <c r="A251">
        <v>250</v>
      </c>
      <c r="B251">
        <v>10250</v>
      </c>
      <c r="C251">
        <v>20250</v>
      </c>
    </row>
    <row r="252" spans="1:3">
      <c r="A252">
        <v>251</v>
      </c>
      <c r="B252">
        <v>10251</v>
      </c>
      <c r="C252">
        <v>20251</v>
      </c>
    </row>
    <row r="253" spans="1:3">
      <c r="A253">
        <v>252</v>
      </c>
      <c r="B253">
        <v>10252</v>
      </c>
      <c r="C253">
        <v>20252</v>
      </c>
    </row>
    <row r="254" spans="1:3">
      <c r="A254">
        <v>253</v>
      </c>
      <c r="B254">
        <v>10253</v>
      </c>
      <c r="C254">
        <v>20253</v>
      </c>
    </row>
    <row r="255" spans="1:3">
      <c r="A255">
        <v>254</v>
      </c>
      <c r="B255">
        <v>10254</v>
      </c>
      <c r="C255">
        <v>20254</v>
      </c>
    </row>
    <row r="256" spans="1:3">
      <c r="A256">
        <v>255</v>
      </c>
      <c r="B256">
        <v>10255</v>
      </c>
      <c r="C256">
        <v>20255</v>
      </c>
    </row>
    <row r="257" spans="1:3">
      <c r="A257">
        <v>256</v>
      </c>
      <c r="B257">
        <v>10256</v>
      </c>
      <c r="C257">
        <v>20256</v>
      </c>
    </row>
    <row r="258" spans="1:3">
      <c r="A258">
        <v>257</v>
      </c>
      <c r="B258">
        <v>10257</v>
      </c>
      <c r="C258">
        <v>20257</v>
      </c>
    </row>
    <row r="259" spans="1:3">
      <c r="A259">
        <v>258</v>
      </c>
      <c r="B259">
        <v>10258</v>
      </c>
      <c r="C259">
        <v>20258</v>
      </c>
    </row>
    <row r="260" spans="1:3">
      <c r="A260">
        <v>259</v>
      </c>
      <c r="B260">
        <v>10259</v>
      </c>
      <c r="C260">
        <v>20259</v>
      </c>
    </row>
    <row r="261" spans="1:3">
      <c r="A261">
        <v>260</v>
      </c>
      <c r="B261">
        <v>10260</v>
      </c>
      <c r="C261">
        <v>20260</v>
      </c>
    </row>
    <row r="262" spans="1:3">
      <c r="A262">
        <v>261</v>
      </c>
      <c r="B262">
        <v>10261</v>
      </c>
      <c r="C262">
        <v>20261</v>
      </c>
    </row>
    <row r="263" spans="1:3">
      <c r="A263">
        <v>262</v>
      </c>
      <c r="B263">
        <v>10262</v>
      </c>
      <c r="C263">
        <v>20262</v>
      </c>
    </row>
    <row r="264" spans="1:3">
      <c r="A264">
        <v>263</v>
      </c>
      <c r="B264">
        <v>10263</v>
      </c>
      <c r="C264">
        <v>20263</v>
      </c>
    </row>
    <row r="265" spans="1:3">
      <c r="A265">
        <v>264</v>
      </c>
      <c r="B265">
        <v>10264</v>
      </c>
      <c r="C265">
        <v>20264</v>
      </c>
    </row>
    <row r="266" spans="1:3">
      <c r="A266">
        <v>265</v>
      </c>
      <c r="B266">
        <v>10265</v>
      </c>
      <c r="C266">
        <v>20265</v>
      </c>
    </row>
    <row r="267" spans="1:3">
      <c r="A267">
        <v>266</v>
      </c>
      <c r="B267">
        <v>10266</v>
      </c>
      <c r="C267">
        <v>20266</v>
      </c>
    </row>
    <row r="268" spans="1:3">
      <c r="A268">
        <v>267</v>
      </c>
      <c r="B268">
        <v>10267</v>
      </c>
      <c r="C268">
        <v>20267</v>
      </c>
    </row>
    <row r="269" spans="1:3">
      <c r="A269">
        <v>268</v>
      </c>
      <c r="B269">
        <v>10268</v>
      </c>
      <c r="C269">
        <v>20268</v>
      </c>
    </row>
    <row r="270" spans="1:3">
      <c r="A270">
        <v>269</v>
      </c>
      <c r="B270">
        <v>10269</v>
      </c>
      <c r="C270">
        <v>20269</v>
      </c>
    </row>
    <row r="271" spans="1:3">
      <c r="A271">
        <v>270</v>
      </c>
      <c r="B271">
        <v>10270</v>
      </c>
      <c r="C271">
        <v>20270</v>
      </c>
    </row>
    <row r="272" spans="1:3">
      <c r="A272">
        <v>271</v>
      </c>
      <c r="B272">
        <v>10271</v>
      </c>
      <c r="C272">
        <v>20271</v>
      </c>
    </row>
    <row r="273" spans="1:3">
      <c r="A273">
        <v>272</v>
      </c>
      <c r="B273">
        <v>10272</v>
      </c>
      <c r="C273">
        <v>20272</v>
      </c>
    </row>
    <row r="274" spans="1:3">
      <c r="A274">
        <v>273</v>
      </c>
      <c r="B274">
        <v>10273</v>
      </c>
      <c r="C274">
        <v>20273</v>
      </c>
    </row>
    <row r="275" spans="1:3">
      <c r="A275">
        <v>274</v>
      </c>
      <c r="B275">
        <v>10274</v>
      </c>
      <c r="C275">
        <v>20274</v>
      </c>
    </row>
    <row r="276" spans="1:3">
      <c r="A276">
        <v>275</v>
      </c>
      <c r="B276">
        <v>10275</v>
      </c>
      <c r="C276">
        <v>20275</v>
      </c>
    </row>
    <row r="277" spans="1:3">
      <c r="A277">
        <v>276</v>
      </c>
      <c r="B277">
        <v>10276</v>
      </c>
      <c r="C277">
        <v>20276</v>
      </c>
    </row>
    <row r="278" spans="1:3">
      <c r="A278">
        <v>277</v>
      </c>
      <c r="B278">
        <v>10277</v>
      </c>
      <c r="C278">
        <v>20277</v>
      </c>
    </row>
    <row r="279" spans="1:3">
      <c r="A279">
        <v>278</v>
      </c>
      <c r="B279">
        <v>10278</v>
      </c>
      <c r="C279">
        <v>20278</v>
      </c>
    </row>
    <row r="280" spans="1:3">
      <c r="A280">
        <v>279</v>
      </c>
      <c r="B280">
        <v>10279</v>
      </c>
      <c r="C280">
        <v>20279</v>
      </c>
    </row>
    <row r="281" spans="1:3">
      <c r="A281">
        <v>280</v>
      </c>
      <c r="B281">
        <v>10280</v>
      </c>
      <c r="C281">
        <v>20280</v>
      </c>
    </row>
    <row r="282" spans="1:3">
      <c r="A282">
        <v>281</v>
      </c>
      <c r="B282">
        <v>10281</v>
      </c>
      <c r="C282">
        <v>20281</v>
      </c>
    </row>
    <row r="283" spans="1:3">
      <c r="A283">
        <v>282</v>
      </c>
      <c r="B283">
        <v>10282</v>
      </c>
      <c r="C283">
        <v>20282</v>
      </c>
    </row>
    <row r="284" spans="1:3">
      <c r="A284">
        <v>283</v>
      </c>
      <c r="B284">
        <v>10283</v>
      </c>
      <c r="C284">
        <v>20283</v>
      </c>
    </row>
    <row r="285" spans="1:3">
      <c r="A285">
        <v>284</v>
      </c>
      <c r="B285">
        <v>10284</v>
      </c>
      <c r="C285">
        <v>20284</v>
      </c>
    </row>
    <row r="286" spans="1:3">
      <c r="A286">
        <v>285</v>
      </c>
      <c r="B286">
        <v>10285</v>
      </c>
      <c r="C286">
        <v>20285</v>
      </c>
    </row>
    <row r="287" spans="1:3">
      <c r="A287">
        <v>286</v>
      </c>
      <c r="B287">
        <v>10286</v>
      </c>
      <c r="C287">
        <v>20286</v>
      </c>
    </row>
    <row r="288" spans="1:3">
      <c r="A288">
        <v>287</v>
      </c>
      <c r="B288">
        <v>10287</v>
      </c>
      <c r="C288">
        <v>20287</v>
      </c>
    </row>
    <row r="289" spans="1:3">
      <c r="A289">
        <v>288</v>
      </c>
      <c r="B289">
        <v>10288</v>
      </c>
      <c r="C289">
        <v>20288</v>
      </c>
    </row>
    <row r="290" spans="1:3">
      <c r="A290">
        <v>289</v>
      </c>
      <c r="B290">
        <v>10289</v>
      </c>
      <c r="C290">
        <v>20289</v>
      </c>
    </row>
    <row r="291" spans="1:3">
      <c r="A291">
        <v>290</v>
      </c>
      <c r="B291">
        <v>10290</v>
      </c>
      <c r="C291">
        <v>20290</v>
      </c>
    </row>
    <row r="292" spans="1:3">
      <c r="A292">
        <v>291</v>
      </c>
      <c r="B292">
        <v>10291</v>
      </c>
      <c r="C292">
        <v>20291</v>
      </c>
    </row>
    <row r="293" spans="1:3">
      <c r="A293">
        <v>292</v>
      </c>
      <c r="B293">
        <v>10292</v>
      </c>
      <c r="C293">
        <v>20292</v>
      </c>
    </row>
    <row r="294" spans="1:3">
      <c r="A294">
        <v>293</v>
      </c>
      <c r="B294">
        <v>10293</v>
      </c>
      <c r="C294">
        <v>20293</v>
      </c>
    </row>
    <row r="295" spans="1:3">
      <c r="A295">
        <v>294</v>
      </c>
      <c r="B295">
        <v>10294</v>
      </c>
      <c r="C295">
        <v>20294</v>
      </c>
    </row>
    <row r="296" spans="1:3">
      <c r="A296">
        <v>295</v>
      </c>
      <c r="B296">
        <v>10295</v>
      </c>
      <c r="C296">
        <v>20295</v>
      </c>
    </row>
    <row r="297" spans="1:3">
      <c r="A297">
        <v>296</v>
      </c>
      <c r="B297">
        <v>10296</v>
      </c>
      <c r="C297">
        <v>20296</v>
      </c>
    </row>
    <row r="298" spans="1:3">
      <c r="A298">
        <v>297</v>
      </c>
      <c r="B298">
        <v>10297</v>
      </c>
      <c r="C298">
        <v>20297</v>
      </c>
    </row>
    <row r="299" spans="1:3">
      <c r="A299">
        <v>298</v>
      </c>
      <c r="B299">
        <v>10298</v>
      </c>
      <c r="C299">
        <v>20298</v>
      </c>
    </row>
    <row r="300" spans="1:3">
      <c r="A300">
        <v>299</v>
      </c>
      <c r="B300">
        <v>10299</v>
      </c>
      <c r="C300">
        <v>20299</v>
      </c>
    </row>
    <row r="301" spans="1:3">
      <c r="A301">
        <v>300</v>
      </c>
      <c r="B301">
        <v>10300</v>
      </c>
      <c r="C301">
        <v>20300</v>
      </c>
    </row>
    <row r="302" spans="1:3">
      <c r="A302">
        <v>301</v>
      </c>
      <c r="B302">
        <v>10301</v>
      </c>
      <c r="C302">
        <v>20301</v>
      </c>
    </row>
    <row r="303" spans="1:3">
      <c r="A303">
        <v>302</v>
      </c>
      <c r="B303">
        <v>10302</v>
      </c>
      <c r="C303">
        <v>20302</v>
      </c>
    </row>
    <row r="304" spans="1:3">
      <c r="A304">
        <v>303</v>
      </c>
      <c r="B304">
        <v>10303</v>
      </c>
      <c r="C304">
        <v>20303</v>
      </c>
    </row>
    <row r="305" spans="1:3">
      <c r="A305">
        <v>304</v>
      </c>
      <c r="B305">
        <v>10304</v>
      </c>
      <c r="C305">
        <v>20304</v>
      </c>
    </row>
    <row r="306" spans="1:3">
      <c r="A306">
        <v>305</v>
      </c>
      <c r="B306">
        <v>10305</v>
      </c>
      <c r="C306">
        <v>20305</v>
      </c>
    </row>
    <row r="307" spans="1:3">
      <c r="A307">
        <v>306</v>
      </c>
      <c r="B307">
        <v>10306</v>
      </c>
      <c r="C307">
        <v>20306</v>
      </c>
    </row>
    <row r="308" spans="1:3">
      <c r="A308">
        <v>307</v>
      </c>
      <c r="B308">
        <v>10307</v>
      </c>
      <c r="C308">
        <v>20307</v>
      </c>
    </row>
    <row r="309" spans="1:3">
      <c r="A309">
        <v>308</v>
      </c>
      <c r="B309">
        <v>10308</v>
      </c>
      <c r="C309">
        <v>20308</v>
      </c>
    </row>
    <row r="310" spans="1:3">
      <c r="A310">
        <v>309</v>
      </c>
      <c r="B310">
        <v>10309</v>
      </c>
      <c r="C310">
        <v>20309</v>
      </c>
    </row>
    <row r="311" spans="1:3">
      <c r="A311">
        <v>310</v>
      </c>
      <c r="B311">
        <v>10310</v>
      </c>
      <c r="C311">
        <v>20310</v>
      </c>
    </row>
    <row r="312" spans="1:3">
      <c r="A312">
        <v>311</v>
      </c>
      <c r="B312">
        <v>10311</v>
      </c>
      <c r="C312">
        <v>20311</v>
      </c>
    </row>
    <row r="313" spans="1:3">
      <c r="A313">
        <v>312</v>
      </c>
      <c r="B313">
        <v>10312</v>
      </c>
      <c r="C313">
        <v>20312</v>
      </c>
    </row>
    <row r="314" spans="1:3">
      <c r="A314">
        <v>313</v>
      </c>
      <c r="B314">
        <v>10313</v>
      </c>
      <c r="C314">
        <v>20313</v>
      </c>
    </row>
    <row r="315" spans="1:3">
      <c r="A315">
        <v>314</v>
      </c>
      <c r="B315">
        <v>10314</v>
      </c>
      <c r="C315">
        <v>20314</v>
      </c>
    </row>
    <row r="316" spans="1:3">
      <c r="A316">
        <v>315</v>
      </c>
      <c r="B316">
        <v>10315</v>
      </c>
      <c r="C316">
        <v>20315</v>
      </c>
    </row>
    <row r="317" spans="1:3">
      <c r="A317">
        <v>316</v>
      </c>
      <c r="B317">
        <v>10316</v>
      </c>
      <c r="C317">
        <v>20316</v>
      </c>
    </row>
    <row r="318" spans="1:3">
      <c r="A318">
        <v>317</v>
      </c>
      <c r="B318">
        <v>10317</v>
      </c>
      <c r="C318">
        <v>20317</v>
      </c>
    </row>
    <row r="319" spans="1:3">
      <c r="A319">
        <v>318</v>
      </c>
      <c r="B319">
        <v>10318</v>
      </c>
      <c r="C319">
        <v>20318</v>
      </c>
    </row>
    <row r="320" spans="1:3">
      <c r="A320">
        <v>319</v>
      </c>
      <c r="B320">
        <v>10319</v>
      </c>
      <c r="C320">
        <v>20319</v>
      </c>
    </row>
    <row r="321" spans="1:3">
      <c r="A321">
        <v>320</v>
      </c>
      <c r="B321">
        <v>10320</v>
      </c>
      <c r="C321">
        <v>20320</v>
      </c>
    </row>
    <row r="322" spans="1:3">
      <c r="A322">
        <v>321</v>
      </c>
      <c r="B322">
        <v>10321</v>
      </c>
      <c r="C322">
        <v>20321</v>
      </c>
    </row>
    <row r="323" spans="1:3">
      <c r="A323">
        <v>322</v>
      </c>
      <c r="B323">
        <v>10322</v>
      </c>
      <c r="C323">
        <v>20322</v>
      </c>
    </row>
    <row r="324" spans="1:3">
      <c r="A324">
        <v>323</v>
      </c>
      <c r="B324">
        <v>10323</v>
      </c>
      <c r="C324">
        <v>20323</v>
      </c>
    </row>
    <row r="325" spans="1:3">
      <c r="A325">
        <v>324</v>
      </c>
      <c r="B325">
        <v>10324</v>
      </c>
      <c r="C325">
        <v>20324</v>
      </c>
    </row>
    <row r="326" spans="1:3">
      <c r="A326">
        <v>325</v>
      </c>
      <c r="B326">
        <v>10325</v>
      </c>
      <c r="C326">
        <v>20325</v>
      </c>
    </row>
    <row r="327" spans="1:3">
      <c r="A327">
        <v>326</v>
      </c>
      <c r="B327">
        <v>10326</v>
      </c>
      <c r="C327">
        <v>20326</v>
      </c>
    </row>
    <row r="328" spans="1:3">
      <c r="A328">
        <v>327</v>
      </c>
      <c r="B328">
        <v>10327</v>
      </c>
      <c r="C328">
        <v>20327</v>
      </c>
    </row>
    <row r="329" spans="1:3">
      <c r="A329">
        <v>328</v>
      </c>
      <c r="B329">
        <v>10328</v>
      </c>
      <c r="C329">
        <v>20328</v>
      </c>
    </row>
    <row r="330" spans="1:3">
      <c r="A330">
        <v>329</v>
      </c>
      <c r="B330">
        <v>10329</v>
      </c>
      <c r="C330">
        <v>20329</v>
      </c>
    </row>
    <row r="331" spans="1:3">
      <c r="A331">
        <v>330</v>
      </c>
      <c r="B331">
        <v>10330</v>
      </c>
      <c r="C331">
        <v>20330</v>
      </c>
    </row>
    <row r="332" spans="1:3">
      <c r="A332">
        <v>331</v>
      </c>
      <c r="B332">
        <v>10331</v>
      </c>
      <c r="C332">
        <v>20331</v>
      </c>
    </row>
    <row r="333" spans="1:3">
      <c r="A333">
        <v>332</v>
      </c>
      <c r="B333">
        <v>10332</v>
      </c>
      <c r="C333">
        <v>20332</v>
      </c>
    </row>
    <row r="334" spans="1:3">
      <c r="A334">
        <v>333</v>
      </c>
      <c r="B334">
        <v>10333</v>
      </c>
      <c r="C334">
        <v>20333</v>
      </c>
    </row>
    <row r="335" spans="1:3">
      <c r="A335">
        <v>334</v>
      </c>
      <c r="B335">
        <v>10334</v>
      </c>
      <c r="C335">
        <v>20334</v>
      </c>
    </row>
    <row r="336" spans="1:3">
      <c r="A336">
        <v>335</v>
      </c>
      <c r="B336">
        <v>10335</v>
      </c>
      <c r="C336">
        <v>20335</v>
      </c>
    </row>
    <row r="337" spans="1:3">
      <c r="A337">
        <v>336</v>
      </c>
      <c r="B337">
        <v>10336</v>
      </c>
      <c r="C337">
        <v>20336</v>
      </c>
    </row>
    <row r="338" spans="1:3">
      <c r="A338">
        <v>337</v>
      </c>
      <c r="B338">
        <v>10337</v>
      </c>
      <c r="C338">
        <v>20337</v>
      </c>
    </row>
    <row r="339" spans="1:3">
      <c r="A339">
        <v>338</v>
      </c>
      <c r="B339">
        <v>10338</v>
      </c>
      <c r="C339">
        <v>20338</v>
      </c>
    </row>
    <row r="340" spans="1:3">
      <c r="A340">
        <v>339</v>
      </c>
      <c r="B340">
        <v>10339</v>
      </c>
      <c r="C340">
        <v>20339</v>
      </c>
    </row>
    <row r="341" spans="1:3">
      <c r="A341">
        <v>340</v>
      </c>
      <c r="B341">
        <v>10340</v>
      </c>
      <c r="C341">
        <v>20340</v>
      </c>
    </row>
    <row r="342" spans="1:3">
      <c r="A342">
        <v>341</v>
      </c>
      <c r="B342">
        <v>10341</v>
      </c>
      <c r="C342">
        <v>20341</v>
      </c>
    </row>
    <row r="343" spans="1:3">
      <c r="A343">
        <v>342</v>
      </c>
      <c r="B343">
        <v>10342</v>
      </c>
      <c r="C343">
        <v>20342</v>
      </c>
    </row>
    <row r="344" spans="1:3">
      <c r="A344">
        <v>343</v>
      </c>
      <c r="B344">
        <v>10343</v>
      </c>
      <c r="C344">
        <v>20343</v>
      </c>
    </row>
    <row r="345" spans="1:3">
      <c r="A345">
        <v>344</v>
      </c>
      <c r="B345">
        <v>10344</v>
      </c>
      <c r="C345">
        <v>20344</v>
      </c>
    </row>
    <row r="346" spans="1:3">
      <c r="A346">
        <v>345</v>
      </c>
      <c r="B346">
        <v>10345</v>
      </c>
      <c r="C346">
        <v>20345</v>
      </c>
    </row>
    <row r="347" spans="1:3">
      <c r="A347">
        <v>346</v>
      </c>
      <c r="B347">
        <v>10346</v>
      </c>
      <c r="C347">
        <v>20346</v>
      </c>
    </row>
    <row r="348" spans="1:3">
      <c r="A348">
        <v>347</v>
      </c>
      <c r="B348">
        <v>10347</v>
      </c>
      <c r="C348">
        <v>20347</v>
      </c>
    </row>
    <row r="349" spans="1:3">
      <c r="A349">
        <v>348</v>
      </c>
      <c r="B349">
        <v>10348</v>
      </c>
      <c r="C349">
        <v>20348</v>
      </c>
    </row>
    <row r="350" spans="1:3">
      <c r="A350">
        <v>349</v>
      </c>
      <c r="B350">
        <v>10349</v>
      </c>
      <c r="C350">
        <v>20349</v>
      </c>
    </row>
    <row r="351" spans="1:3">
      <c r="A351">
        <v>350</v>
      </c>
      <c r="B351">
        <v>10350</v>
      </c>
      <c r="C351">
        <v>20350</v>
      </c>
    </row>
    <row r="352" spans="1:3">
      <c r="A352">
        <v>351</v>
      </c>
      <c r="B352">
        <v>10351</v>
      </c>
      <c r="C352">
        <v>20351</v>
      </c>
    </row>
    <row r="353" spans="1:3">
      <c r="A353">
        <v>352</v>
      </c>
      <c r="B353">
        <v>10352</v>
      </c>
      <c r="C353">
        <v>20352</v>
      </c>
    </row>
    <row r="354" spans="1:3">
      <c r="A354">
        <v>353</v>
      </c>
      <c r="B354">
        <v>10353</v>
      </c>
      <c r="C354">
        <v>20353</v>
      </c>
    </row>
    <row r="355" spans="1:3">
      <c r="A355">
        <v>354</v>
      </c>
      <c r="B355">
        <v>10354</v>
      </c>
      <c r="C355">
        <v>20354</v>
      </c>
    </row>
    <row r="356" spans="1:3">
      <c r="A356">
        <v>355</v>
      </c>
      <c r="B356">
        <v>10355</v>
      </c>
      <c r="C356">
        <v>20355</v>
      </c>
    </row>
    <row r="357" spans="1:3">
      <c r="A357">
        <v>356</v>
      </c>
      <c r="B357">
        <v>10356</v>
      </c>
      <c r="C357">
        <v>20356</v>
      </c>
    </row>
    <row r="358" spans="1:3">
      <c r="A358">
        <v>357</v>
      </c>
      <c r="B358">
        <v>10357</v>
      </c>
      <c r="C358">
        <v>20357</v>
      </c>
    </row>
    <row r="359" spans="1:3">
      <c r="A359">
        <v>358</v>
      </c>
      <c r="B359">
        <v>10358</v>
      </c>
      <c r="C359">
        <v>20358</v>
      </c>
    </row>
    <row r="360" spans="1:3">
      <c r="A360">
        <v>359</v>
      </c>
      <c r="B360">
        <v>10359</v>
      </c>
      <c r="C360">
        <v>20359</v>
      </c>
    </row>
    <row r="361" spans="1:3">
      <c r="A361">
        <v>360</v>
      </c>
      <c r="B361">
        <v>10360</v>
      </c>
      <c r="C361">
        <v>20360</v>
      </c>
    </row>
    <row r="362" spans="1:3">
      <c r="A362">
        <v>361</v>
      </c>
      <c r="B362">
        <v>10361</v>
      </c>
      <c r="C362">
        <v>20361</v>
      </c>
    </row>
    <row r="363" spans="1:3">
      <c r="A363">
        <v>362</v>
      </c>
      <c r="B363">
        <v>10362</v>
      </c>
      <c r="C363">
        <v>20362</v>
      </c>
    </row>
    <row r="364" spans="1:3">
      <c r="A364">
        <v>363</v>
      </c>
      <c r="B364">
        <v>10363</v>
      </c>
      <c r="C364">
        <v>20363</v>
      </c>
    </row>
    <row r="365" spans="1:3">
      <c r="A365">
        <v>364</v>
      </c>
      <c r="B365">
        <v>10364</v>
      </c>
      <c r="C365">
        <v>20364</v>
      </c>
    </row>
    <row r="366" spans="1:3">
      <c r="A366">
        <v>365</v>
      </c>
      <c r="B366">
        <v>10365</v>
      </c>
      <c r="C366">
        <v>20365</v>
      </c>
    </row>
    <row r="367" spans="1:3">
      <c r="A367">
        <v>366</v>
      </c>
      <c r="B367">
        <v>10366</v>
      </c>
      <c r="C367">
        <v>20366</v>
      </c>
    </row>
    <row r="368" spans="1:3">
      <c r="A368">
        <v>367</v>
      </c>
      <c r="B368">
        <v>10367</v>
      </c>
      <c r="C368">
        <v>20367</v>
      </c>
    </row>
    <row r="369" spans="1:3">
      <c r="A369">
        <v>368</v>
      </c>
      <c r="B369">
        <v>10368</v>
      </c>
      <c r="C369">
        <v>20368</v>
      </c>
    </row>
    <row r="370" spans="1:3">
      <c r="A370">
        <v>369</v>
      </c>
      <c r="B370">
        <v>10369</v>
      </c>
      <c r="C370">
        <v>20369</v>
      </c>
    </row>
    <row r="371" spans="1:3">
      <c r="A371">
        <v>370</v>
      </c>
      <c r="B371">
        <v>10370</v>
      </c>
      <c r="C371">
        <v>20370</v>
      </c>
    </row>
    <row r="372" spans="1:3">
      <c r="A372">
        <v>371</v>
      </c>
      <c r="B372">
        <v>10371</v>
      </c>
      <c r="C372">
        <v>20371</v>
      </c>
    </row>
    <row r="373" spans="1:3">
      <c r="A373">
        <v>372</v>
      </c>
      <c r="B373">
        <v>10372</v>
      </c>
      <c r="C373">
        <v>20372</v>
      </c>
    </row>
    <row r="374" spans="1:3">
      <c r="A374">
        <v>373</v>
      </c>
      <c r="B374">
        <v>10373</v>
      </c>
      <c r="C374">
        <v>20373</v>
      </c>
    </row>
    <row r="375" spans="1:3">
      <c r="A375">
        <v>374</v>
      </c>
      <c r="B375">
        <v>10374</v>
      </c>
      <c r="C375">
        <v>20374</v>
      </c>
    </row>
    <row r="376" spans="1:3">
      <c r="A376">
        <v>375</v>
      </c>
      <c r="B376">
        <v>10375</v>
      </c>
      <c r="C376">
        <v>20375</v>
      </c>
    </row>
    <row r="377" spans="1:3">
      <c r="A377">
        <v>376</v>
      </c>
      <c r="B377">
        <v>10376</v>
      </c>
      <c r="C377">
        <v>20376</v>
      </c>
    </row>
    <row r="378" spans="1:3">
      <c r="A378">
        <v>377</v>
      </c>
      <c r="B378">
        <v>10377</v>
      </c>
      <c r="C378">
        <v>20377</v>
      </c>
    </row>
    <row r="379" spans="1:3">
      <c r="A379">
        <v>378</v>
      </c>
      <c r="B379">
        <v>10378</v>
      </c>
      <c r="C379">
        <v>20378</v>
      </c>
    </row>
    <row r="380" spans="1:3">
      <c r="A380">
        <v>379</v>
      </c>
      <c r="B380">
        <v>10379</v>
      </c>
      <c r="C380">
        <v>20379</v>
      </c>
    </row>
    <row r="381" spans="1:3">
      <c r="A381">
        <v>380</v>
      </c>
      <c r="B381">
        <v>10380</v>
      </c>
      <c r="C381">
        <v>20380</v>
      </c>
    </row>
    <row r="382" spans="1:3">
      <c r="A382">
        <v>381</v>
      </c>
      <c r="B382">
        <v>10381</v>
      </c>
      <c r="C382">
        <v>20381</v>
      </c>
    </row>
    <row r="383" spans="1:3">
      <c r="A383">
        <v>382</v>
      </c>
      <c r="B383">
        <v>10382</v>
      </c>
      <c r="C383">
        <v>20382</v>
      </c>
    </row>
    <row r="384" spans="1:3">
      <c r="A384">
        <v>383</v>
      </c>
      <c r="B384">
        <v>10383</v>
      </c>
      <c r="C384">
        <v>20383</v>
      </c>
    </row>
    <row r="385" spans="1:3">
      <c r="A385">
        <v>384</v>
      </c>
      <c r="B385">
        <v>10384</v>
      </c>
      <c r="C385">
        <v>20384</v>
      </c>
    </row>
    <row r="386" spans="1:3">
      <c r="A386">
        <v>385</v>
      </c>
      <c r="B386">
        <v>10385</v>
      </c>
      <c r="C386">
        <v>20385</v>
      </c>
    </row>
    <row r="387" spans="1:3">
      <c r="A387">
        <v>386</v>
      </c>
      <c r="B387">
        <v>10386</v>
      </c>
      <c r="C387">
        <v>20386</v>
      </c>
    </row>
    <row r="388" spans="1:3">
      <c r="A388">
        <v>387</v>
      </c>
      <c r="B388">
        <v>10387</v>
      </c>
      <c r="C388">
        <v>20387</v>
      </c>
    </row>
    <row r="389" spans="1:3">
      <c r="A389">
        <v>388</v>
      </c>
      <c r="B389">
        <v>10388</v>
      </c>
      <c r="C389">
        <v>20388</v>
      </c>
    </row>
    <row r="390" spans="1:3">
      <c r="A390">
        <v>389</v>
      </c>
      <c r="B390">
        <v>10389</v>
      </c>
      <c r="C390">
        <v>20389</v>
      </c>
    </row>
    <row r="391" spans="1:3">
      <c r="A391">
        <v>390</v>
      </c>
      <c r="B391">
        <v>10390</v>
      </c>
      <c r="C391">
        <v>20390</v>
      </c>
    </row>
    <row r="392" spans="1:3">
      <c r="A392">
        <v>391</v>
      </c>
      <c r="B392">
        <v>10391</v>
      </c>
      <c r="C392">
        <v>20391</v>
      </c>
    </row>
    <row r="393" spans="1:3">
      <c r="A393">
        <v>392</v>
      </c>
      <c r="B393">
        <v>10392</v>
      </c>
      <c r="C393">
        <v>20392</v>
      </c>
    </row>
    <row r="394" spans="1:3">
      <c r="A394">
        <v>393</v>
      </c>
      <c r="B394">
        <v>10393</v>
      </c>
      <c r="C394">
        <v>20393</v>
      </c>
    </row>
    <row r="395" spans="1:3">
      <c r="A395">
        <v>394</v>
      </c>
      <c r="B395">
        <v>10394</v>
      </c>
      <c r="C395">
        <v>20394</v>
      </c>
    </row>
    <row r="396" spans="1:3">
      <c r="A396">
        <v>395</v>
      </c>
      <c r="B396">
        <v>10395</v>
      </c>
      <c r="C396">
        <v>20395</v>
      </c>
    </row>
    <row r="397" spans="1:3">
      <c r="A397">
        <v>396</v>
      </c>
      <c r="B397">
        <v>10396</v>
      </c>
      <c r="C397">
        <v>20396</v>
      </c>
    </row>
    <row r="398" spans="1:3">
      <c r="A398">
        <v>397</v>
      </c>
      <c r="B398">
        <v>10397</v>
      </c>
      <c r="C398">
        <v>20397</v>
      </c>
    </row>
    <row r="399" spans="1:3">
      <c r="A399">
        <v>398</v>
      </c>
      <c r="B399">
        <v>10398</v>
      </c>
      <c r="C399">
        <v>20398</v>
      </c>
    </row>
    <row r="400" spans="1:3">
      <c r="A400">
        <v>399</v>
      </c>
      <c r="B400">
        <v>10399</v>
      </c>
      <c r="C400">
        <v>20399</v>
      </c>
    </row>
    <row r="401" spans="1:3">
      <c r="A401">
        <v>400</v>
      </c>
      <c r="B401">
        <v>10400</v>
      </c>
      <c r="C401">
        <v>20400</v>
      </c>
    </row>
    <row r="402" spans="1:3">
      <c r="A402">
        <v>401</v>
      </c>
      <c r="B402">
        <v>10401</v>
      </c>
      <c r="C402">
        <v>20401</v>
      </c>
    </row>
    <row r="403" spans="1:3">
      <c r="A403">
        <v>402</v>
      </c>
      <c r="B403">
        <v>10402</v>
      </c>
      <c r="C403">
        <v>20402</v>
      </c>
    </row>
    <row r="404" spans="1:3">
      <c r="A404">
        <v>403</v>
      </c>
      <c r="B404">
        <v>10403</v>
      </c>
      <c r="C404">
        <v>20403</v>
      </c>
    </row>
    <row r="405" spans="1:3">
      <c r="A405">
        <v>404</v>
      </c>
      <c r="B405">
        <v>10404</v>
      </c>
      <c r="C405">
        <v>20404</v>
      </c>
    </row>
    <row r="406" spans="1:3">
      <c r="A406">
        <v>405</v>
      </c>
      <c r="B406">
        <v>10405</v>
      </c>
      <c r="C406">
        <v>20405</v>
      </c>
    </row>
    <row r="407" spans="1:3">
      <c r="A407">
        <v>406</v>
      </c>
      <c r="B407">
        <v>10406</v>
      </c>
      <c r="C407">
        <v>20406</v>
      </c>
    </row>
    <row r="408" spans="1:3">
      <c r="A408">
        <v>407</v>
      </c>
      <c r="B408">
        <v>10407</v>
      </c>
      <c r="C408">
        <v>20407</v>
      </c>
    </row>
    <row r="409" spans="1:3">
      <c r="A409">
        <v>408</v>
      </c>
      <c r="B409">
        <v>10408</v>
      </c>
      <c r="C409">
        <v>20408</v>
      </c>
    </row>
    <row r="410" spans="1:3">
      <c r="A410">
        <v>409</v>
      </c>
      <c r="B410">
        <v>10409</v>
      </c>
      <c r="C410">
        <v>20409</v>
      </c>
    </row>
    <row r="411" spans="1:3">
      <c r="A411">
        <v>410</v>
      </c>
      <c r="B411">
        <v>10410</v>
      </c>
      <c r="C411">
        <v>20410</v>
      </c>
    </row>
    <row r="412" spans="1:3">
      <c r="A412">
        <v>411</v>
      </c>
      <c r="B412">
        <v>10411</v>
      </c>
      <c r="C412">
        <v>20411</v>
      </c>
    </row>
    <row r="413" spans="1:3">
      <c r="A413">
        <v>412</v>
      </c>
      <c r="B413">
        <v>10412</v>
      </c>
      <c r="C413">
        <v>20412</v>
      </c>
    </row>
    <row r="414" spans="1:3">
      <c r="A414">
        <v>413</v>
      </c>
      <c r="B414">
        <v>10413</v>
      </c>
      <c r="C414">
        <v>20413</v>
      </c>
    </row>
    <row r="415" spans="1:3">
      <c r="A415">
        <v>414</v>
      </c>
      <c r="B415">
        <v>10414</v>
      </c>
      <c r="C415">
        <v>20414</v>
      </c>
    </row>
    <row r="416" spans="1:3">
      <c r="A416">
        <v>415</v>
      </c>
      <c r="B416">
        <v>10415</v>
      </c>
      <c r="C416">
        <v>20415</v>
      </c>
    </row>
    <row r="417" spans="1:3">
      <c r="A417">
        <v>416</v>
      </c>
      <c r="B417">
        <v>10416</v>
      </c>
      <c r="C417">
        <v>20416</v>
      </c>
    </row>
    <row r="418" spans="1:3">
      <c r="A418">
        <v>417</v>
      </c>
      <c r="B418">
        <v>10417</v>
      </c>
      <c r="C418">
        <v>20417</v>
      </c>
    </row>
    <row r="419" spans="1:3">
      <c r="A419">
        <v>418</v>
      </c>
      <c r="B419">
        <v>10418</v>
      </c>
      <c r="C419">
        <v>20418</v>
      </c>
    </row>
    <row r="420" spans="1:3">
      <c r="A420">
        <v>419</v>
      </c>
      <c r="B420">
        <v>10419</v>
      </c>
      <c r="C420">
        <v>20419</v>
      </c>
    </row>
    <row r="421" spans="1:3">
      <c r="A421">
        <v>420</v>
      </c>
      <c r="B421">
        <v>10420</v>
      </c>
      <c r="C421">
        <v>20420</v>
      </c>
    </row>
    <row r="422" spans="1:3">
      <c r="A422">
        <v>421</v>
      </c>
      <c r="B422">
        <v>10421</v>
      </c>
      <c r="C422">
        <v>20421</v>
      </c>
    </row>
    <row r="423" spans="1:3">
      <c r="A423">
        <v>422</v>
      </c>
      <c r="B423">
        <v>10422</v>
      </c>
      <c r="C423">
        <v>20422</v>
      </c>
    </row>
    <row r="424" spans="1:3">
      <c r="A424">
        <v>423</v>
      </c>
      <c r="B424">
        <v>10423</v>
      </c>
      <c r="C424">
        <v>20423</v>
      </c>
    </row>
    <row r="425" spans="1:3">
      <c r="A425">
        <v>424</v>
      </c>
      <c r="B425">
        <v>10424</v>
      </c>
      <c r="C425">
        <v>20424</v>
      </c>
    </row>
    <row r="426" spans="1:3">
      <c r="A426">
        <v>425</v>
      </c>
      <c r="B426">
        <v>10425</v>
      </c>
      <c r="C426">
        <v>20425</v>
      </c>
    </row>
    <row r="427" spans="1:3">
      <c r="A427">
        <v>426</v>
      </c>
      <c r="B427">
        <v>10426</v>
      </c>
      <c r="C427">
        <v>20426</v>
      </c>
    </row>
    <row r="428" spans="1:3">
      <c r="A428">
        <v>427</v>
      </c>
      <c r="B428">
        <v>10427</v>
      </c>
      <c r="C428">
        <v>20427</v>
      </c>
    </row>
    <row r="429" spans="1:3">
      <c r="A429">
        <v>428</v>
      </c>
      <c r="B429">
        <v>10428</v>
      </c>
      <c r="C429">
        <v>20428</v>
      </c>
    </row>
    <row r="430" spans="1:3">
      <c r="A430">
        <v>429</v>
      </c>
      <c r="B430">
        <v>10429</v>
      </c>
      <c r="C430">
        <v>20429</v>
      </c>
    </row>
    <row r="431" spans="1:3">
      <c r="A431">
        <v>430</v>
      </c>
      <c r="B431">
        <v>10430</v>
      </c>
      <c r="C431">
        <v>20430</v>
      </c>
    </row>
    <row r="432" spans="1:3">
      <c r="A432">
        <v>431</v>
      </c>
      <c r="B432">
        <v>10431</v>
      </c>
      <c r="C432">
        <v>20431</v>
      </c>
    </row>
    <row r="433" spans="1:3">
      <c r="A433">
        <v>432</v>
      </c>
      <c r="B433">
        <v>10432</v>
      </c>
      <c r="C433">
        <v>20432</v>
      </c>
    </row>
    <row r="434" spans="1:3">
      <c r="A434">
        <v>433</v>
      </c>
      <c r="B434">
        <v>10433</v>
      </c>
      <c r="C434">
        <v>20433</v>
      </c>
    </row>
    <row r="435" spans="1:3">
      <c r="A435">
        <v>434</v>
      </c>
      <c r="B435">
        <v>10434</v>
      </c>
      <c r="C435">
        <v>20434</v>
      </c>
    </row>
    <row r="436" spans="1:3">
      <c r="A436">
        <v>435</v>
      </c>
      <c r="B436">
        <v>10435</v>
      </c>
      <c r="C436">
        <v>20435</v>
      </c>
    </row>
    <row r="437" spans="1:3">
      <c r="A437">
        <v>436</v>
      </c>
      <c r="B437">
        <v>10436</v>
      </c>
      <c r="C437">
        <v>20436</v>
      </c>
    </row>
    <row r="438" spans="1:3">
      <c r="A438">
        <v>437</v>
      </c>
      <c r="B438">
        <v>10437</v>
      </c>
      <c r="C438">
        <v>20437</v>
      </c>
    </row>
    <row r="439" spans="1:3">
      <c r="A439">
        <v>438</v>
      </c>
      <c r="B439">
        <v>10438</v>
      </c>
      <c r="C439">
        <v>20438</v>
      </c>
    </row>
    <row r="440" spans="1:3">
      <c r="A440">
        <v>439</v>
      </c>
      <c r="B440">
        <v>10439</v>
      </c>
      <c r="C440">
        <v>20439</v>
      </c>
    </row>
    <row r="441" spans="1:3">
      <c r="A441">
        <v>440</v>
      </c>
      <c r="B441">
        <v>10440</v>
      </c>
      <c r="C441">
        <v>20440</v>
      </c>
    </row>
    <row r="442" spans="1:3">
      <c r="A442">
        <v>441</v>
      </c>
      <c r="B442">
        <v>10441</v>
      </c>
      <c r="C442">
        <v>20441</v>
      </c>
    </row>
    <row r="443" spans="1:3">
      <c r="A443">
        <v>442</v>
      </c>
      <c r="B443">
        <v>10442</v>
      </c>
      <c r="C443">
        <v>20442</v>
      </c>
    </row>
    <row r="444" spans="1:3">
      <c r="A444">
        <v>443</v>
      </c>
      <c r="B444">
        <v>10443</v>
      </c>
      <c r="C444">
        <v>20443</v>
      </c>
    </row>
    <row r="445" spans="1:3">
      <c r="A445">
        <v>444</v>
      </c>
      <c r="B445">
        <v>10444</v>
      </c>
      <c r="C445">
        <v>20444</v>
      </c>
    </row>
    <row r="446" spans="1:3">
      <c r="A446">
        <v>445</v>
      </c>
      <c r="B446">
        <v>10445</v>
      </c>
      <c r="C446">
        <v>20445</v>
      </c>
    </row>
    <row r="447" spans="1:3">
      <c r="A447">
        <v>446</v>
      </c>
      <c r="B447">
        <v>10446</v>
      </c>
      <c r="C447">
        <v>20446</v>
      </c>
    </row>
    <row r="448" spans="1:3">
      <c r="A448">
        <v>447</v>
      </c>
      <c r="B448">
        <v>10447</v>
      </c>
      <c r="C448">
        <v>20447</v>
      </c>
    </row>
    <row r="449" spans="1:3">
      <c r="A449">
        <v>448</v>
      </c>
      <c r="B449">
        <v>10448</v>
      </c>
      <c r="C449">
        <v>20448</v>
      </c>
    </row>
    <row r="450" spans="1:3">
      <c r="A450">
        <v>449</v>
      </c>
      <c r="B450">
        <v>10449</v>
      </c>
      <c r="C450">
        <v>20449</v>
      </c>
    </row>
    <row r="451" spans="1:3">
      <c r="A451">
        <v>450</v>
      </c>
      <c r="B451">
        <v>10450</v>
      </c>
      <c r="C451">
        <v>20450</v>
      </c>
    </row>
    <row r="452" spans="1:3">
      <c r="A452">
        <v>451</v>
      </c>
      <c r="B452">
        <v>10451</v>
      </c>
      <c r="C452">
        <v>20451</v>
      </c>
    </row>
    <row r="453" spans="1:3">
      <c r="A453">
        <v>452</v>
      </c>
      <c r="B453">
        <v>10452</v>
      </c>
      <c r="C453">
        <v>20452</v>
      </c>
    </row>
    <row r="454" spans="1:3">
      <c r="A454">
        <v>453</v>
      </c>
      <c r="B454">
        <v>10453</v>
      </c>
      <c r="C454">
        <v>20453</v>
      </c>
    </row>
    <row r="455" spans="1:3">
      <c r="A455">
        <v>454</v>
      </c>
      <c r="B455">
        <v>10454</v>
      </c>
      <c r="C455">
        <v>20454</v>
      </c>
    </row>
    <row r="456" spans="1:3">
      <c r="A456">
        <v>455</v>
      </c>
      <c r="B456">
        <v>10455</v>
      </c>
      <c r="C456">
        <v>20455</v>
      </c>
    </row>
    <row r="457" spans="1:3">
      <c r="A457">
        <v>456</v>
      </c>
      <c r="B457">
        <v>10456</v>
      </c>
      <c r="C457">
        <v>20456</v>
      </c>
    </row>
    <row r="458" spans="1:3">
      <c r="A458">
        <v>457</v>
      </c>
      <c r="B458">
        <v>10457</v>
      </c>
      <c r="C458">
        <v>20457</v>
      </c>
    </row>
    <row r="459" spans="1:3">
      <c r="A459">
        <v>458</v>
      </c>
      <c r="B459">
        <v>10458</v>
      </c>
      <c r="C459">
        <v>20458</v>
      </c>
    </row>
    <row r="460" spans="1:3">
      <c r="A460">
        <v>459</v>
      </c>
      <c r="B460">
        <v>10459</v>
      </c>
      <c r="C460">
        <v>20459</v>
      </c>
    </row>
    <row r="461" spans="1:3">
      <c r="A461">
        <v>460</v>
      </c>
      <c r="B461">
        <v>10460</v>
      </c>
      <c r="C461">
        <v>20460</v>
      </c>
    </row>
    <row r="462" spans="1:3">
      <c r="A462">
        <v>461</v>
      </c>
      <c r="B462">
        <v>10461</v>
      </c>
      <c r="C462">
        <v>20461</v>
      </c>
    </row>
    <row r="463" spans="1:3">
      <c r="A463">
        <v>462</v>
      </c>
      <c r="B463">
        <v>10462</v>
      </c>
      <c r="C463">
        <v>20462</v>
      </c>
    </row>
    <row r="464" spans="1:3">
      <c r="A464">
        <v>463</v>
      </c>
      <c r="B464">
        <v>10463</v>
      </c>
      <c r="C464">
        <v>20463</v>
      </c>
    </row>
    <row r="465" spans="1:3">
      <c r="A465">
        <v>464</v>
      </c>
      <c r="B465">
        <v>10464</v>
      </c>
      <c r="C465">
        <v>20464</v>
      </c>
    </row>
    <row r="466" spans="1:3">
      <c r="A466">
        <v>465</v>
      </c>
      <c r="B466">
        <v>10465</v>
      </c>
      <c r="C466">
        <v>20465</v>
      </c>
    </row>
    <row r="467" spans="1:3">
      <c r="A467">
        <v>466</v>
      </c>
      <c r="B467">
        <v>10466</v>
      </c>
      <c r="C467">
        <v>20466</v>
      </c>
    </row>
    <row r="468" spans="1:3">
      <c r="A468">
        <v>467</v>
      </c>
      <c r="B468">
        <v>10467</v>
      </c>
      <c r="C468">
        <v>20467</v>
      </c>
    </row>
    <row r="469" spans="1:3">
      <c r="A469">
        <v>468</v>
      </c>
      <c r="B469">
        <v>10468</v>
      </c>
      <c r="C469">
        <v>20468</v>
      </c>
    </row>
    <row r="470" spans="1:3">
      <c r="A470">
        <v>469</v>
      </c>
      <c r="B470">
        <v>10469</v>
      </c>
      <c r="C470">
        <v>20469</v>
      </c>
    </row>
    <row r="471" spans="1:3">
      <c r="A471">
        <v>470</v>
      </c>
      <c r="B471">
        <v>10470</v>
      </c>
      <c r="C471">
        <v>20470</v>
      </c>
    </row>
    <row r="472" spans="1:3">
      <c r="A472">
        <v>471</v>
      </c>
      <c r="B472">
        <v>10471</v>
      </c>
      <c r="C472">
        <v>20471</v>
      </c>
    </row>
    <row r="473" spans="1:3">
      <c r="A473">
        <v>472</v>
      </c>
      <c r="B473">
        <v>10472</v>
      </c>
      <c r="C473">
        <v>20472</v>
      </c>
    </row>
    <row r="474" spans="1:3">
      <c r="A474">
        <v>473</v>
      </c>
      <c r="B474">
        <v>10473</v>
      </c>
      <c r="C474">
        <v>20473</v>
      </c>
    </row>
    <row r="475" spans="1:3">
      <c r="A475">
        <v>474</v>
      </c>
      <c r="B475">
        <v>10474</v>
      </c>
      <c r="C475">
        <v>20474</v>
      </c>
    </row>
    <row r="476" spans="1:3">
      <c r="A476">
        <v>475</v>
      </c>
      <c r="B476">
        <v>10475</v>
      </c>
      <c r="C476">
        <v>20475</v>
      </c>
    </row>
    <row r="477" spans="1:3">
      <c r="A477">
        <v>476</v>
      </c>
      <c r="B477">
        <v>10476</v>
      </c>
      <c r="C477">
        <v>20476</v>
      </c>
    </row>
    <row r="478" spans="1:3">
      <c r="A478">
        <v>477</v>
      </c>
      <c r="B478">
        <v>10477</v>
      </c>
      <c r="C478">
        <v>20477</v>
      </c>
    </row>
    <row r="479" spans="1:3">
      <c r="A479">
        <v>478</v>
      </c>
      <c r="B479">
        <v>10478</v>
      </c>
      <c r="C479">
        <v>20478</v>
      </c>
    </row>
    <row r="480" spans="1:3">
      <c r="A480">
        <v>479</v>
      </c>
      <c r="B480">
        <v>10479</v>
      </c>
      <c r="C480">
        <v>20479</v>
      </c>
    </row>
    <row r="481" spans="1:3">
      <c r="A481">
        <v>480</v>
      </c>
      <c r="B481">
        <v>10480</v>
      </c>
      <c r="C481">
        <v>20480</v>
      </c>
    </row>
    <row r="482" spans="1:3">
      <c r="A482">
        <v>481</v>
      </c>
      <c r="B482">
        <v>10481</v>
      </c>
      <c r="C482">
        <v>20481</v>
      </c>
    </row>
    <row r="483" spans="1:3">
      <c r="A483">
        <v>482</v>
      </c>
      <c r="B483">
        <v>10482</v>
      </c>
      <c r="C483">
        <v>20482</v>
      </c>
    </row>
    <row r="484" spans="1:3">
      <c r="A484">
        <v>483</v>
      </c>
      <c r="B484">
        <v>10483</v>
      </c>
      <c r="C484">
        <v>20483</v>
      </c>
    </row>
    <row r="485" spans="1:3">
      <c r="A485">
        <v>484</v>
      </c>
      <c r="B485">
        <v>10484</v>
      </c>
      <c r="C485">
        <v>20484</v>
      </c>
    </row>
    <row r="486" spans="1:3">
      <c r="A486">
        <v>485</v>
      </c>
      <c r="B486">
        <v>10485</v>
      </c>
      <c r="C486">
        <v>20485</v>
      </c>
    </row>
    <row r="487" spans="1:3">
      <c r="A487">
        <v>486</v>
      </c>
      <c r="B487">
        <v>10486</v>
      </c>
      <c r="C487">
        <v>20486</v>
      </c>
    </row>
    <row r="488" spans="1:3">
      <c r="A488">
        <v>487</v>
      </c>
      <c r="B488">
        <v>10487</v>
      </c>
      <c r="C488">
        <v>20487</v>
      </c>
    </row>
    <row r="489" spans="1:3">
      <c r="A489">
        <v>488</v>
      </c>
      <c r="B489">
        <v>10488</v>
      </c>
      <c r="C489">
        <v>20488</v>
      </c>
    </row>
    <row r="490" spans="1:3">
      <c r="A490">
        <v>489</v>
      </c>
      <c r="B490">
        <v>10489</v>
      </c>
      <c r="C490">
        <v>20489</v>
      </c>
    </row>
    <row r="491" spans="1:3">
      <c r="A491">
        <v>490</v>
      </c>
      <c r="B491">
        <v>10490</v>
      </c>
      <c r="C491">
        <v>20490</v>
      </c>
    </row>
    <row r="492" spans="1:3">
      <c r="A492">
        <v>491</v>
      </c>
      <c r="B492">
        <v>10491</v>
      </c>
      <c r="C492">
        <v>20491</v>
      </c>
    </row>
    <row r="493" spans="1:3">
      <c r="A493">
        <v>492</v>
      </c>
      <c r="B493">
        <v>10492</v>
      </c>
      <c r="C493">
        <v>20492</v>
      </c>
    </row>
    <row r="494" spans="1:3">
      <c r="A494">
        <v>493</v>
      </c>
      <c r="B494">
        <v>10493</v>
      </c>
      <c r="C494">
        <v>20493</v>
      </c>
    </row>
    <row r="495" spans="1:3">
      <c r="A495">
        <v>494</v>
      </c>
      <c r="B495">
        <v>10494</v>
      </c>
      <c r="C495">
        <v>20494</v>
      </c>
    </row>
    <row r="496" spans="1:3">
      <c r="A496">
        <v>495</v>
      </c>
      <c r="B496">
        <v>10495</v>
      </c>
      <c r="C496">
        <v>20495</v>
      </c>
    </row>
    <row r="497" spans="1:3">
      <c r="A497">
        <v>496</v>
      </c>
      <c r="B497">
        <v>10496</v>
      </c>
      <c r="C497">
        <v>20496</v>
      </c>
    </row>
    <row r="498" spans="1:3">
      <c r="A498">
        <v>497</v>
      </c>
      <c r="B498">
        <v>10497</v>
      </c>
      <c r="C498">
        <v>20497</v>
      </c>
    </row>
    <row r="499" spans="1:3">
      <c r="A499">
        <v>498</v>
      </c>
      <c r="B499">
        <v>10498</v>
      </c>
      <c r="C499">
        <v>20498</v>
      </c>
    </row>
    <row r="500" spans="1:3">
      <c r="A500">
        <v>499</v>
      </c>
      <c r="B500">
        <v>10499</v>
      </c>
      <c r="C500">
        <v>20499</v>
      </c>
    </row>
    <row r="501" spans="1:3">
      <c r="A501">
        <v>500</v>
      </c>
      <c r="B501">
        <v>10500</v>
      </c>
      <c r="C501">
        <v>20500</v>
      </c>
    </row>
    <row r="502" spans="1:3">
      <c r="A502">
        <v>501</v>
      </c>
      <c r="B502">
        <v>10501</v>
      </c>
      <c r="C502">
        <v>20501</v>
      </c>
    </row>
    <row r="503" spans="1:3">
      <c r="A503">
        <v>502</v>
      </c>
      <c r="B503">
        <v>10502</v>
      </c>
      <c r="C503">
        <v>20502</v>
      </c>
    </row>
    <row r="504" spans="1:3">
      <c r="A504">
        <v>503</v>
      </c>
      <c r="B504">
        <v>10503</v>
      </c>
      <c r="C504">
        <v>20503</v>
      </c>
    </row>
    <row r="505" spans="1:3">
      <c r="A505">
        <v>504</v>
      </c>
      <c r="B505">
        <v>10504</v>
      </c>
      <c r="C505">
        <v>20504</v>
      </c>
    </row>
    <row r="506" spans="1:3">
      <c r="A506">
        <v>505</v>
      </c>
      <c r="B506">
        <v>10505</v>
      </c>
      <c r="C506">
        <v>20505</v>
      </c>
    </row>
    <row r="507" spans="1:3">
      <c r="A507">
        <v>506</v>
      </c>
      <c r="B507">
        <v>10506</v>
      </c>
      <c r="C507">
        <v>20506</v>
      </c>
    </row>
    <row r="508" spans="1:3">
      <c r="A508">
        <v>507</v>
      </c>
      <c r="B508">
        <v>10507</v>
      </c>
      <c r="C508">
        <v>20507</v>
      </c>
    </row>
    <row r="509" spans="1:3">
      <c r="A509">
        <v>508</v>
      </c>
      <c r="B509">
        <v>10508</v>
      </c>
      <c r="C509">
        <v>20508</v>
      </c>
    </row>
    <row r="510" spans="1:3">
      <c r="A510">
        <v>509</v>
      </c>
      <c r="B510">
        <v>10509</v>
      </c>
      <c r="C510">
        <v>20509</v>
      </c>
    </row>
    <row r="511" spans="1:3">
      <c r="A511">
        <v>510</v>
      </c>
      <c r="B511">
        <v>10510</v>
      </c>
      <c r="C511">
        <v>20510</v>
      </c>
    </row>
    <row r="512" spans="1:3">
      <c r="A512">
        <v>511</v>
      </c>
      <c r="B512">
        <v>10511</v>
      </c>
      <c r="C512">
        <v>20511</v>
      </c>
    </row>
    <row r="513" spans="1:3">
      <c r="A513">
        <v>512</v>
      </c>
      <c r="B513">
        <v>10512</v>
      </c>
      <c r="C513">
        <v>20512</v>
      </c>
    </row>
    <row r="514" spans="1:3">
      <c r="A514">
        <v>513</v>
      </c>
      <c r="B514">
        <v>10513</v>
      </c>
      <c r="C514">
        <v>20513</v>
      </c>
    </row>
    <row r="515" spans="1:3">
      <c r="A515">
        <v>514</v>
      </c>
      <c r="B515">
        <v>10514</v>
      </c>
      <c r="C515">
        <v>20514</v>
      </c>
    </row>
    <row r="516" spans="1:3">
      <c r="A516">
        <v>515</v>
      </c>
      <c r="B516">
        <v>10515</v>
      </c>
      <c r="C516">
        <v>20515</v>
      </c>
    </row>
    <row r="517" spans="1:3">
      <c r="A517">
        <v>516</v>
      </c>
      <c r="B517">
        <v>10516</v>
      </c>
      <c r="C517">
        <v>20516</v>
      </c>
    </row>
    <row r="518" spans="1:3">
      <c r="A518">
        <v>517</v>
      </c>
      <c r="B518">
        <v>10517</v>
      </c>
      <c r="C518">
        <v>20517</v>
      </c>
    </row>
    <row r="519" spans="1:3">
      <c r="A519">
        <v>518</v>
      </c>
      <c r="B519">
        <v>10518</v>
      </c>
      <c r="C519">
        <v>20518</v>
      </c>
    </row>
    <row r="520" spans="1:3">
      <c r="A520">
        <v>519</v>
      </c>
      <c r="B520">
        <v>10519</v>
      </c>
      <c r="C520">
        <v>20519</v>
      </c>
    </row>
    <row r="521" spans="1:3">
      <c r="A521">
        <v>520</v>
      </c>
      <c r="B521">
        <v>10520</v>
      </c>
      <c r="C521">
        <v>20520</v>
      </c>
    </row>
    <row r="522" spans="1:3">
      <c r="A522">
        <v>521</v>
      </c>
      <c r="B522">
        <v>10521</v>
      </c>
      <c r="C522">
        <v>20521</v>
      </c>
    </row>
    <row r="523" spans="1:3">
      <c r="A523">
        <v>522</v>
      </c>
      <c r="B523">
        <v>10522</v>
      </c>
      <c r="C523">
        <v>20522</v>
      </c>
    </row>
    <row r="524" spans="1:3">
      <c r="A524">
        <v>523</v>
      </c>
      <c r="B524">
        <v>10523</v>
      </c>
      <c r="C524">
        <v>20523</v>
      </c>
    </row>
    <row r="525" spans="1:3">
      <c r="A525">
        <v>524</v>
      </c>
      <c r="B525">
        <v>10524</v>
      </c>
      <c r="C525">
        <v>20524</v>
      </c>
    </row>
    <row r="526" spans="1:3">
      <c r="A526">
        <v>525</v>
      </c>
      <c r="B526">
        <v>10525</v>
      </c>
      <c r="C526">
        <v>20525</v>
      </c>
    </row>
    <row r="527" spans="1:3">
      <c r="A527">
        <v>526</v>
      </c>
      <c r="B527">
        <v>10526</v>
      </c>
      <c r="C527">
        <v>20526</v>
      </c>
    </row>
    <row r="528" spans="1:3">
      <c r="A528">
        <v>527</v>
      </c>
      <c r="B528">
        <v>10527</v>
      </c>
      <c r="C528">
        <v>20527</v>
      </c>
    </row>
    <row r="529" spans="1:3">
      <c r="A529">
        <v>528</v>
      </c>
      <c r="B529">
        <v>10528</v>
      </c>
      <c r="C529">
        <v>20528</v>
      </c>
    </row>
    <row r="530" spans="1:3">
      <c r="A530">
        <v>529</v>
      </c>
      <c r="B530">
        <v>10529</v>
      </c>
      <c r="C530">
        <v>20529</v>
      </c>
    </row>
    <row r="531" spans="1:3">
      <c r="A531">
        <v>530</v>
      </c>
      <c r="B531">
        <v>10530</v>
      </c>
      <c r="C531">
        <v>20530</v>
      </c>
    </row>
    <row r="532" spans="1:3">
      <c r="A532">
        <v>531</v>
      </c>
      <c r="B532">
        <v>10531</v>
      </c>
      <c r="C532">
        <v>20531</v>
      </c>
    </row>
    <row r="533" spans="1:3">
      <c r="A533">
        <v>532</v>
      </c>
      <c r="B533">
        <v>10532</v>
      </c>
      <c r="C533">
        <v>20532</v>
      </c>
    </row>
    <row r="534" spans="1:3">
      <c r="A534">
        <v>533</v>
      </c>
      <c r="B534">
        <v>10533</v>
      </c>
      <c r="C534">
        <v>20533</v>
      </c>
    </row>
    <row r="535" spans="1:3">
      <c r="A535">
        <v>534</v>
      </c>
      <c r="B535">
        <v>10534</v>
      </c>
      <c r="C535">
        <v>20534</v>
      </c>
    </row>
    <row r="536" spans="1:3">
      <c r="A536">
        <v>535</v>
      </c>
      <c r="B536">
        <v>10535</v>
      </c>
      <c r="C536">
        <v>20535</v>
      </c>
    </row>
    <row r="537" spans="1:3">
      <c r="A537">
        <v>536</v>
      </c>
      <c r="B537">
        <v>10536</v>
      </c>
      <c r="C537">
        <v>20536</v>
      </c>
    </row>
    <row r="538" spans="1:3">
      <c r="A538">
        <v>537</v>
      </c>
      <c r="B538">
        <v>10537</v>
      </c>
      <c r="C538">
        <v>20537</v>
      </c>
    </row>
    <row r="539" spans="1:3">
      <c r="A539">
        <v>538</v>
      </c>
      <c r="B539">
        <v>10538</v>
      </c>
      <c r="C539">
        <v>20538</v>
      </c>
    </row>
    <row r="540" spans="1:3">
      <c r="A540">
        <v>539</v>
      </c>
      <c r="B540">
        <v>10539</v>
      </c>
      <c r="C540">
        <v>20539</v>
      </c>
    </row>
    <row r="541" spans="1:3">
      <c r="A541">
        <v>540</v>
      </c>
      <c r="B541">
        <v>10540</v>
      </c>
      <c r="C541">
        <v>20540</v>
      </c>
    </row>
    <row r="542" spans="1:3">
      <c r="A542">
        <v>541</v>
      </c>
      <c r="B542">
        <v>10541</v>
      </c>
      <c r="C542">
        <v>20541</v>
      </c>
    </row>
    <row r="543" spans="1:3">
      <c r="A543">
        <v>542</v>
      </c>
      <c r="B543">
        <v>10542</v>
      </c>
      <c r="C543">
        <v>20542</v>
      </c>
    </row>
    <row r="544" spans="1:3">
      <c r="A544">
        <v>543</v>
      </c>
      <c r="B544">
        <v>10543</v>
      </c>
      <c r="C544">
        <v>20543</v>
      </c>
    </row>
    <row r="545" spans="1:3">
      <c r="A545">
        <v>544</v>
      </c>
      <c r="B545">
        <v>10544</v>
      </c>
      <c r="C545">
        <v>20544</v>
      </c>
    </row>
    <row r="546" spans="1:3">
      <c r="A546">
        <v>545</v>
      </c>
      <c r="B546">
        <v>10545</v>
      </c>
      <c r="C546">
        <v>20545</v>
      </c>
    </row>
    <row r="547" spans="1:3">
      <c r="A547">
        <v>546</v>
      </c>
      <c r="B547">
        <v>10546</v>
      </c>
      <c r="C547">
        <v>20546</v>
      </c>
    </row>
    <row r="548" spans="1:3">
      <c r="A548">
        <v>547</v>
      </c>
      <c r="B548">
        <v>10547</v>
      </c>
      <c r="C548">
        <v>20547</v>
      </c>
    </row>
    <row r="549" spans="1:3">
      <c r="A549">
        <v>548</v>
      </c>
      <c r="B549">
        <v>10548</v>
      </c>
      <c r="C549">
        <v>20548</v>
      </c>
    </row>
    <row r="550" spans="1:3">
      <c r="A550">
        <v>549</v>
      </c>
      <c r="B550">
        <v>10549</v>
      </c>
      <c r="C550">
        <v>20549</v>
      </c>
    </row>
    <row r="551" spans="1:3">
      <c r="A551">
        <v>550</v>
      </c>
      <c r="B551">
        <v>10550</v>
      </c>
      <c r="C551">
        <v>20550</v>
      </c>
    </row>
    <row r="552" spans="1:3">
      <c r="A552">
        <v>551</v>
      </c>
      <c r="B552">
        <v>10551</v>
      </c>
      <c r="C552">
        <v>20551</v>
      </c>
    </row>
    <row r="553" spans="1:3">
      <c r="A553">
        <v>552</v>
      </c>
      <c r="B553">
        <v>10552</v>
      </c>
      <c r="C553">
        <v>20552</v>
      </c>
    </row>
    <row r="554" spans="1:3">
      <c r="A554">
        <v>553</v>
      </c>
      <c r="B554">
        <v>10553</v>
      </c>
      <c r="C554">
        <v>20553</v>
      </c>
    </row>
    <row r="555" spans="1:3">
      <c r="A555">
        <v>554</v>
      </c>
      <c r="B555">
        <v>10554</v>
      </c>
      <c r="C555">
        <v>20554</v>
      </c>
    </row>
    <row r="556" spans="1:3">
      <c r="A556">
        <v>555</v>
      </c>
      <c r="B556">
        <v>10555</v>
      </c>
      <c r="C556">
        <v>20555</v>
      </c>
    </row>
    <row r="557" spans="1:3">
      <c r="A557">
        <v>556</v>
      </c>
      <c r="B557">
        <v>10556</v>
      </c>
      <c r="C557">
        <v>20556</v>
      </c>
    </row>
    <row r="558" spans="1:3">
      <c r="A558">
        <v>557</v>
      </c>
      <c r="B558">
        <v>10557</v>
      </c>
      <c r="C558">
        <v>20557</v>
      </c>
    </row>
    <row r="559" spans="1:3">
      <c r="A559">
        <v>558</v>
      </c>
      <c r="B559">
        <v>10558</v>
      </c>
      <c r="C559">
        <v>20558</v>
      </c>
    </row>
    <row r="560" spans="1:3">
      <c r="A560">
        <v>559</v>
      </c>
      <c r="B560">
        <v>10559</v>
      </c>
      <c r="C560">
        <v>20559</v>
      </c>
    </row>
    <row r="561" spans="1:3">
      <c r="A561">
        <v>560</v>
      </c>
      <c r="B561">
        <v>10560</v>
      </c>
      <c r="C561">
        <v>20560</v>
      </c>
    </row>
    <row r="562" spans="1:3">
      <c r="A562">
        <v>561</v>
      </c>
      <c r="B562">
        <v>10561</v>
      </c>
      <c r="C562">
        <v>20561</v>
      </c>
    </row>
    <row r="563" spans="1:3">
      <c r="A563">
        <v>562</v>
      </c>
      <c r="B563">
        <v>10562</v>
      </c>
      <c r="C563">
        <v>20562</v>
      </c>
    </row>
    <row r="564" spans="1:3">
      <c r="A564">
        <v>563</v>
      </c>
      <c r="B564">
        <v>10563</v>
      </c>
      <c r="C564">
        <v>20563</v>
      </c>
    </row>
    <row r="565" spans="1:3">
      <c r="A565">
        <v>564</v>
      </c>
      <c r="B565">
        <v>10564</v>
      </c>
      <c r="C565">
        <v>20564</v>
      </c>
    </row>
    <row r="566" spans="1:3">
      <c r="A566">
        <v>565</v>
      </c>
      <c r="B566">
        <v>10565</v>
      </c>
      <c r="C566">
        <v>20565</v>
      </c>
    </row>
    <row r="567" spans="1:3">
      <c r="A567">
        <v>566</v>
      </c>
      <c r="B567">
        <v>10566</v>
      </c>
      <c r="C567">
        <v>20566</v>
      </c>
    </row>
    <row r="568" spans="1:3">
      <c r="A568">
        <v>567</v>
      </c>
      <c r="B568">
        <v>10567</v>
      </c>
      <c r="C568">
        <v>20567</v>
      </c>
    </row>
    <row r="569" spans="1:3">
      <c r="A569">
        <v>568</v>
      </c>
      <c r="B569">
        <v>10568</v>
      </c>
      <c r="C569">
        <v>20568</v>
      </c>
    </row>
    <row r="570" spans="1:3">
      <c r="A570">
        <v>569</v>
      </c>
      <c r="B570">
        <v>10569</v>
      </c>
      <c r="C570">
        <v>20569</v>
      </c>
    </row>
    <row r="571" spans="1:3">
      <c r="A571">
        <v>570</v>
      </c>
      <c r="B571">
        <v>10570</v>
      </c>
      <c r="C571">
        <v>20570</v>
      </c>
    </row>
    <row r="572" spans="1:3">
      <c r="A572">
        <v>571</v>
      </c>
      <c r="B572">
        <v>10571</v>
      </c>
      <c r="C572">
        <v>20571</v>
      </c>
    </row>
    <row r="573" spans="1:3">
      <c r="A573">
        <v>572</v>
      </c>
      <c r="B573">
        <v>10572</v>
      </c>
      <c r="C573">
        <v>20572</v>
      </c>
    </row>
    <row r="574" spans="1:3">
      <c r="A574">
        <v>573</v>
      </c>
      <c r="B574">
        <v>10573</v>
      </c>
      <c r="C574">
        <v>20573</v>
      </c>
    </row>
    <row r="575" spans="1:3">
      <c r="A575">
        <v>574</v>
      </c>
      <c r="B575">
        <v>10574</v>
      </c>
      <c r="C575">
        <v>20574</v>
      </c>
    </row>
    <row r="576" spans="1:3">
      <c r="A576">
        <v>575</v>
      </c>
      <c r="B576">
        <v>10575</v>
      </c>
      <c r="C576">
        <v>20575</v>
      </c>
    </row>
    <row r="577" spans="1:3">
      <c r="A577">
        <v>576</v>
      </c>
      <c r="B577">
        <v>10576</v>
      </c>
      <c r="C577">
        <v>20576</v>
      </c>
    </row>
    <row r="578" spans="1:3">
      <c r="A578">
        <v>577</v>
      </c>
      <c r="B578">
        <v>10577</v>
      </c>
      <c r="C578">
        <v>20577</v>
      </c>
    </row>
    <row r="579" spans="1:3">
      <c r="A579">
        <v>578</v>
      </c>
      <c r="B579">
        <v>10578</v>
      </c>
      <c r="C579">
        <v>20578</v>
      </c>
    </row>
    <row r="580" spans="1:3">
      <c r="A580">
        <v>579</v>
      </c>
      <c r="B580">
        <v>10579</v>
      </c>
      <c r="C580">
        <v>20579</v>
      </c>
    </row>
    <row r="581" spans="1:3">
      <c r="A581">
        <v>580</v>
      </c>
      <c r="B581">
        <v>10580</v>
      </c>
      <c r="C581">
        <v>20580</v>
      </c>
    </row>
    <row r="582" spans="1:3">
      <c r="A582">
        <v>581</v>
      </c>
      <c r="B582">
        <v>10581</v>
      </c>
      <c r="C582">
        <v>20581</v>
      </c>
    </row>
    <row r="583" spans="1:3">
      <c r="A583">
        <v>582</v>
      </c>
      <c r="B583">
        <v>10582</v>
      </c>
      <c r="C583">
        <v>20582</v>
      </c>
    </row>
    <row r="584" spans="1:3">
      <c r="A584">
        <v>583</v>
      </c>
      <c r="B584">
        <v>10583</v>
      </c>
      <c r="C584">
        <v>20583</v>
      </c>
    </row>
    <row r="585" spans="1:3">
      <c r="A585">
        <v>584</v>
      </c>
      <c r="B585">
        <v>10584</v>
      </c>
      <c r="C585">
        <v>20584</v>
      </c>
    </row>
    <row r="586" spans="1:3">
      <c r="A586">
        <v>585</v>
      </c>
      <c r="B586">
        <v>10585</v>
      </c>
      <c r="C586">
        <v>20585</v>
      </c>
    </row>
    <row r="587" spans="1:3">
      <c r="A587">
        <v>586</v>
      </c>
      <c r="B587">
        <v>10586</v>
      </c>
      <c r="C587">
        <v>20586</v>
      </c>
    </row>
    <row r="588" spans="1:3">
      <c r="A588">
        <v>587</v>
      </c>
      <c r="B588">
        <v>10587</v>
      </c>
      <c r="C588">
        <v>20587</v>
      </c>
    </row>
    <row r="589" spans="1:3">
      <c r="A589">
        <v>588</v>
      </c>
      <c r="B589">
        <v>10588</v>
      </c>
      <c r="C589">
        <v>20588</v>
      </c>
    </row>
    <row r="590" spans="1:3">
      <c r="A590">
        <v>589</v>
      </c>
      <c r="B590">
        <v>10589</v>
      </c>
      <c r="C590">
        <v>20589</v>
      </c>
    </row>
    <row r="591" spans="1:3">
      <c r="A591">
        <v>590</v>
      </c>
      <c r="B591">
        <v>10590</v>
      </c>
      <c r="C591">
        <v>20590</v>
      </c>
    </row>
    <row r="592" spans="1:3">
      <c r="A592">
        <v>591</v>
      </c>
      <c r="B592">
        <v>10591</v>
      </c>
      <c r="C592">
        <v>20591</v>
      </c>
    </row>
    <row r="593" spans="1:3">
      <c r="A593">
        <v>592</v>
      </c>
      <c r="B593">
        <v>10592</v>
      </c>
      <c r="C593">
        <v>20592</v>
      </c>
    </row>
    <row r="594" spans="1:3">
      <c r="A594">
        <v>593</v>
      </c>
      <c r="B594">
        <v>10593</v>
      </c>
      <c r="C594">
        <v>20593</v>
      </c>
    </row>
    <row r="595" spans="1:3">
      <c r="A595">
        <v>594</v>
      </c>
      <c r="B595">
        <v>10594</v>
      </c>
      <c r="C595">
        <v>20594</v>
      </c>
    </row>
    <row r="596" spans="1:3">
      <c r="A596">
        <v>595</v>
      </c>
      <c r="B596">
        <v>10595</v>
      </c>
      <c r="C596">
        <v>20595</v>
      </c>
    </row>
    <row r="597" spans="1:3">
      <c r="A597">
        <v>596</v>
      </c>
      <c r="B597">
        <v>10596</v>
      </c>
      <c r="C597">
        <v>20596</v>
      </c>
    </row>
    <row r="598" spans="1:3">
      <c r="A598">
        <v>597</v>
      </c>
      <c r="B598">
        <v>10597</v>
      </c>
      <c r="C598">
        <v>20597</v>
      </c>
    </row>
    <row r="599" spans="1:3">
      <c r="A599">
        <v>598</v>
      </c>
      <c r="B599">
        <v>10598</v>
      </c>
      <c r="C599">
        <v>20598</v>
      </c>
    </row>
    <row r="600" spans="1:3">
      <c r="A600">
        <v>599</v>
      </c>
      <c r="B600">
        <v>10599</v>
      </c>
      <c r="C600">
        <v>20599</v>
      </c>
    </row>
    <row r="601" spans="1:3">
      <c r="A601">
        <v>600</v>
      </c>
      <c r="B601">
        <v>10600</v>
      </c>
      <c r="C601">
        <v>20600</v>
      </c>
    </row>
    <row r="602" spans="1:3">
      <c r="A602">
        <v>601</v>
      </c>
      <c r="B602">
        <v>10601</v>
      </c>
      <c r="C602">
        <v>20601</v>
      </c>
    </row>
    <row r="603" spans="1:3">
      <c r="A603">
        <v>602</v>
      </c>
      <c r="B603">
        <v>10602</v>
      </c>
      <c r="C603">
        <v>20602</v>
      </c>
    </row>
    <row r="604" spans="1:3">
      <c r="A604">
        <v>603</v>
      </c>
      <c r="B604">
        <v>10603</v>
      </c>
      <c r="C604">
        <v>20603</v>
      </c>
    </row>
    <row r="605" spans="1:3">
      <c r="A605">
        <v>604</v>
      </c>
      <c r="B605">
        <v>10604</v>
      </c>
      <c r="C605">
        <v>20604</v>
      </c>
    </row>
    <row r="606" spans="1:3">
      <c r="A606">
        <v>605</v>
      </c>
      <c r="B606">
        <v>10605</v>
      </c>
      <c r="C606">
        <v>20605</v>
      </c>
    </row>
    <row r="607" spans="1:3">
      <c r="A607">
        <v>606</v>
      </c>
      <c r="B607">
        <v>10606</v>
      </c>
      <c r="C607">
        <v>20606</v>
      </c>
    </row>
    <row r="608" spans="1:3">
      <c r="A608">
        <v>607</v>
      </c>
      <c r="B608">
        <v>10607</v>
      </c>
      <c r="C608">
        <v>20607</v>
      </c>
    </row>
    <row r="609" spans="1:3">
      <c r="A609">
        <v>608</v>
      </c>
      <c r="B609">
        <v>10608</v>
      </c>
      <c r="C609">
        <v>20608</v>
      </c>
    </row>
    <row r="610" spans="1:3">
      <c r="A610">
        <v>609</v>
      </c>
      <c r="B610">
        <v>10609</v>
      </c>
      <c r="C610">
        <v>20609</v>
      </c>
    </row>
    <row r="611" spans="1:3">
      <c r="A611">
        <v>610</v>
      </c>
      <c r="B611">
        <v>10610</v>
      </c>
      <c r="C611">
        <v>20610</v>
      </c>
    </row>
    <row r="612" spans="1:3">
      <c r="A612">
        <v>611</v>
      </c>
      <c r="B612">
        <v>10611</v>
      </c>
      <c r="C612">
        <v>20611</v>
      </c>
    </row>
    <row r="613" spans="1:3">
      <c r="A613">
        <v>612</v>
      </c>
      <c r="B613">
        <v>10612</v>
      </c>
      <c r="C613">
        <v>20612</v>
      </c>
    </row>
    <row r="614" spans="1:3">
      <c r="A614">
        <v>613</v>
      </c>
      <c r="B614">
        <v>10613</v>
      </c>
      <c r="C614">
        <v>20613</v>
      </c>
    </row>
    <row r="615" spans="1:3">
      <c r="A615">
        <v>614</v>
      </c>
      <c r="B615">
        <v>10614</v>
      </c>
      <c r="C615">
        <v>20614</v>
      </c>
    </row>
    <row r="616" spans="1:3">
      <c r="A616">
        <v>615</v>
      </c>
      <c r="B616">
        <v>10615</v>
      </c>
      <c r="C616">
        <v>20615</v>
      </c>
    </row>
    <row r="617" spans="1:3">
      <c r="A617">
        <v>616</v>
      </c>
      <c r="B617">
        <v>10616</v>
      </c>
      <c r="C617">
        <v>20616</v>
      </c>
    </row>
    <row r="618" spans="1:3">
      <c r="A618">
        <v>617</v>
      </c>
      <c r="B618">
        <v>10617</v>
      </c>
      <c r="C618">
        <v>20617</v>
      </c>
    </row>
    <row r="619" spans="1:3">
      <c r="A619">
        <v>618</v>
      </c>
      <c r="B619">
        <v>10618</v>
      </c>
      <c r="C619">
        <v>20618</v>
      </c>
    </row>
    <row r="620" spans="1:3">
      <c r="A620">
        <v>619</v>
      </c>
      <c r="B620">
        <v>10619</v>
      </c>
      <c r="C620">
        <v>20619</v>
      </c>
    </row>
    <row r="621" spans="1:3">
      <c r="A621">
        <v>620</v>
      </c>
      <c r="B621">
        <v>10620</v>
      </c>
      <c r="C621">
        <v>20620</v>
      </c>
    </row>
    <row r="622" spans="1:3">
      <c r="A622">
        <v>621</v>
      </c>
      <c r="B622">
        <v>10621</v>
      </c>
      <c r="C622">
        <v>20621</v>
      </c>
    </row>
    <row r="623" spans="1:3">
      <c r="A623">
        <v>622</v>
      </c>
      <c r="B623">
        <v>10622</v>
      </c>
      <c r="C623">
        <v>20622</v>
      </c>
    </row>
    <row r="624" spans="1:3">
      <c r="A624">
        <v>623</v>
      </c>
      <c r="B624">
        <v>10623</v>
      </c>
      <c r="C624">
        <v>20623</v>
      </c>
    </row>
    <row r="625" spans="1:3">
      <c r="A625">
        <v>624</v>
      </c>
      <c r="B625">
        <v>10624</v>
      </c>
      <c r="C625">
        <v>20624</v>
      </c>
    </row>
    <row r="626" spans="1:3">
      <c r="A626">
        <v>625</v>
      </c>
      <c r="B626">
        <v>10625</v>
      </c>
      <c r="C626">
        <v>20625</v>
      </c>
    </row>
    <row r="627" spans="1:3">
      <c r="A627">
        <v>626</v>
      </c>
      <c r="B627">
        <v>10626</v>
      </c>
      <c r="C627">
        <v>20626</v>
      </c>
    </row>
    <row r="628" spans="1:3">
      <c r="A628">
        <v>627</v>
      </c>
      <c r="B628">
        <v>10627</v>
      </c>
      <c r="C628">
        <v>20627</v>
      </c>
    </row>
    <row r="629" spans="1:3">
      <c r="A629">
        <v>628</v>
      </c>
      <c r="B629">
        <v>10628</v>
      </c>
      <c r="C629">
        <v>20628</v>
      </c>
    </row>
    <row r="630" spans="1:3">
      <c r="A630">
        <v>629</v>
      </c>
      <c r="B630">
        <v>10629</v>
      </c>
      <c r="C630">
        <v>20629</v>
      </c>
    </row>
    <row r="631" spans="1:3">
      <c r="A631">
        <v>630</v>
      </c>
      <c r="B631">
        <v>10630</v>
      </c>
      <c r="C631">
        <v>20630</v>
      </c>
    </row>
    <row r="632" spans="1:3">
      <c r="A632">
        <v>631</v>
      </c>
      <c r="B632">
        <v>10631</v>
      </c>
      <c r="C632">
        <v>20631</v>
      </c>
    </row>
    <row r="633" spans="1:3">
      <c r="A633">
        <v>632</v>
      </c>
      <c r="B633">
        <v>10632</v>
      </c>
      <c r="C633">
        <v>20632</v>
      </c>
    </row>
    <row r="634" spans="1:3">
      <c r="A634">
        <v>633</v>
      </c>
      <c r="B634">
        <v>10633</v>
      </c>
      <c r="C634">
        <v>20633</v>
      </c>
    </row>
    <row r="635" spans="1:3">
      <c r="A635">
        <v>634</v>
      </c>
      <c r="B635">
        <v>10634</v>
      </c>
      <c r="C635">
        <v>20634</v>
      </c>
    </row>
    <row r="636" spans="1:3">
      <c r="A636">
        <v>635</v>
      </c>
      <c r="B636">
        <v>10635</v>
      </c>
      <c r="C636">
        <v>20635</v>
      </c>
    </row>
    <row r="637" spans="1:3">
      <c r="A637">
        <v>636</v>
      </c>
      <c r="B637">
        <v>10636</v>
      </c>
      <c r="C637">
        <v>20636</v>
      </c>
    </row>
    <row r="638" spans="1:3">
      <c r="A638">
        <v>637</v>
      </c>
      <c r="B638">
        <v>10637</v>
      </c>
      <c r="C638">
        <v>20637</v>
      </c>
    </row>
    <row r="639" spans="1:3">
      <c r="A639">
        <v>638</v>
      </c>
      <c r="B639">
        <v>10638</v>
      </c>
      <c r="C639">
        <v>20638</v>
      </c>
    </row>
    <row r="640" spans="1:3">
      <c r="A640">
        <v>639</v>
      </c>
      <c r="B640">
        <v>10639</v>
      </c>
      <c r="C640">
        <v>20639</v>
      </c>
    </row>
    <row r="641" spans="1:3">
      <c r="A641">
        <v>640</v>
      </c>
      <c r="B641">
        <v>10640</v>
      </c>
      <c r="C641">
        <v>20640</v>
      </c>
    </row>
    <row r="642" spans="1:3">
      <c r="A642">
        <v>641</v>
      </c>
      <c r="B642">
        <v>10641</v>
      </c>
      <c r="C642">
        <v>20641</v>
      </c>
    </row>
    <row r="643" spans="1:3">
      <c r="A643">
        <v>642</v>
      </c>
      <c r="B643">
        <v>10642</v>
      </c>
      <c r="C643">
        <v>20642</v>
      </c>
    </row>
    <row r="644" spans="1:3">
      <c r="A644">
        <v>643</v>
      </c>
      <c r="B644">
        <v>10643</v>
      </c>
      <c r="C644">
        <v>20643</v>
      </c>
    </row>
    <row r="645" spans="1:3">
      <c r="A645">
        <v>644</v>
      </c>
      <c r="B645">
        <v>10644</v>
      </c>
      <c r="C645">
        <v>20644</v>
      </c>
    </row>
    <row r="646" spans="1:3">
      <c r="A646">
        <v>645</v>
      </c>
      <c r="B646">
        <v>10645</v>
      </c>
      <c r="C646">
        <v>20645</v>
      </c>
    </row>
    <row r="647" spans="1:3">
      <c r="A647">
        <v>646</v>
      </c>
      <c r="B647">
        <v>10646</v>
      </c>
      <c r="C647">
        <v>20646</v>
      </c>
    </row>
    <row r="648" spans="1:3">
      <c r="A648">
        <v>647</v>
      </c>
      <c r="B648">
        <v>10647</v>
      </c>
      <c r="C648">
        <v>20647</v>
      </c>
    </row>
    <row r="649" spans="1:3">
      <c r="A649">
        <v>648</v>
      </c>
      <c r="B649">
        <v>10648</v>
      </c>
      <c r="C649">
        <v>20648</v>
      </c>
    </row>
    <row r="650" spans="1:3">
      <c r="A650">
        <v>649</v>
      </c>
      <c r="B650">
        <v>10649</v>
      </c>
      <c r="C650">
        <v>20649</v>
      </c>
    </row>
    <row r="651" spans="1:3">
      <c r="A651">
        <v>650</v>
      </c>
      <c r="B651">
        <v>10650</v>
      </c>
      <c r="C651">
        <v>20650</v>
      </c>
    </row>
    <row r="652" spans="1:3">
      <c r="A652">
        <v>651</v>
      </c>
      <c r="B652">
        <v>10651</v>
      </c>
      <c r="C652">
        <v>20651</v>
      </c>
    </row>
    <row r="653" spans="1:3">
      <c r="A653">
        <v>652</v>
      </c>
      <c r="B653">
        <v>10652</v>
      </c>
      <c r="C653">
        <v>20652</v>
      </c>
    </row>
    <row r="654" spans="1:3">
      <c r="A654">
        <v>653</v>
      </c>
      <c r="B654">
        <v>10653</v>
      </c>
      <c r="C654">
        <v>20653</v>
      </c>
    </row>
    <row r="655" spans="1:3">
      <c r="A655">
        <v>654</v>
      </c>
      <c r="B655">
        <v>10654</v>
      </c>
      <c r="C655">
        <v>20654</v>
      </c>
    </row>
    <row r="656" spans="1:3">
      <c r="A656">
        <v>655</v>
      </c>
      <c r="B656">
        <v>10655</v>
      </c>
      <c r="C656">
        <v>20655</v>
      </c>
    </row>
    <row r="657" spans="1:3">
      <c r="A657">
        <v>656</v>
      </c>
      <c r="B657">
        <v>10656</v>
      </c>
      <c r="C657">
        <v>20656</v>
      </c>
    </row>
    <row r="658" spans="1:3">
      <c r="A658">
        <v>657</v>
      </c>
      <c r="B658">
        <v>10657</v>
      </c>
      <c r="C658">
        <v>20657</v>
      </c>
    </row>
    <row r="659" spans="1:3">
      <c r="A659">
        <v>658</v>
      </c>
      <c r="B659">
        <v>10658</v>
      </c>
      <c r="C659">
        <v>20658</v>
      </c>
    </row>
    <row r="660" spans="1:3">
      <c r="A660">
        <v>659</v>
      </c>
      <c r="B660">
        <v>10659</v>
      </c>
      <c r="C660">
        <v>20659</v>
      </c>
    </row>
    <row r="661" spans="1:3">
      <c r="A661">
        <v>660</v>
      </c>
      <c r="B661">
        <v>10660</v>
      </c>
      <c r="C661">
        <v>20660</v>
      </c>
    </row>
    <row r="662" spans="1:3">
      <c r="A662">
        <v>661</v>
      </c>
      <c r="B662">
        <v>10661</v>
      </c>
      <c r="C662">
        <v>20661</v>
      </c>
    </row>
    <row r="663" spans="1:3">
      <c r="A663">
        <v>662</v>
      </c>
      <c r="B663">
        <v>10662</v>
      </c>
      <c r="C663">
        <v>20662</v>
      </c>
    </row>
    <row r="664" spans="1:3">
      <c r="A664">
        <v>663</v>
      </c>
      <c r="B664">
        <v>10663</v>
      </c>
      <c r="C664">
        <v>20663</v>
      </c>
    </row>
    <row r="665" spans="1:3">
      <c r="A665">
        <v>664</v>
      </c>
      <c r="B665">
        <v>10664</v>
      </c>
      <c r="C665">
        <v>20664</v>
      </c>
    </row>
    <row r="666" spans="1:3">
      <c r="A666">
        <v>665</v>
      </c>
      <c r="B666">
        <v>10665</v>
      </c>
      <c r="C666">
        <v>20665</v>
      </c>
    </row>
    <row r="667" spans="1:3">
      <c r="A667">
        <v>666</v>
      </c>
      <c r="B667">
        <v>10666</v>
      </c>
      <c r="C667">
        <v>20666</v>
      </c>
    </row>
    <row r="668" spans="1:3">
      <c r="A668">
        <v>667</v>
      </c>
      <c r="B668">
        <v>10667</v>
      </c>
      <c r="C668">
        <v>20667</v>
      </c>
    </row>
    <row r="669" spans="1:3">
      <c r="A669">
        <v>668</v>
      </c>
      <c r="B669">
        <v>10668</v>
      </c>
      <c r="C669">
        <v>20668</v>
      </c>
    </row>
    <row r="670" spans="1:3">
      <c r="A670">
        <v>669</v>
      </c>
      <c r="B670">
        <v>10669</v>
      </c>
      <c r="C670">
        <v>20669</v>
      </c>
    </row>
    <row r="671" spans="1:3">
      <c r="A671">
        <v>670</v>
      </c>
      <c r="B671">
        <v>10670</v>
      </c>
      <c r="C671">
        <v>20670</v>
      </c>
    </row>
    <row r="672" spans="1:3">
      <c r="A672">
        <v>671</v>
      </c>
      <c r="B672">
        <v>10671</v>
      </c>
      <c r="C672">
        <v>20671</v>
      </c>
    </row>
    <row r="673" spans="1:3">
      <c r="A673">
        <v>672</v>
      </c>
      <c r="B673">
        <v>10672</v>
      </c>
      <c r="C673">
        <v>20672</v>
      </c>
    </row>
    <row r="674" spans="1:3">
      <c r="A674">
        <v>673</v>
      </c>
      <c r="B674">
        <v>10673</v>
      </c>
      <c r="C674">
        <v>20673</v>
      </c>
    </row>
    <row r="675" spans="1:3">
      <c r="A675">
        <v>674</v>
      </c>
      <c r="B675">
        <v>10674</v>
      </c>
      <c r="C675">
        <v>20674</v>
      </c>
    </row>
    <row r="676" spans="1:3">
      <c r="A676">
        <v>675</v>
      </c>
      <c r="B676">
        <v>10675</v>
      </c>
      <c r="C676">
        <v>20675</v>
      </c>
    </row>
    <row r="677" spans="1:3">
      <c r="A677">
        <v>676</v>
      </c>
      <c r="B677">
        <v>10676</v>
      </c>
      <c r="C677">
        <v>20676</v>
      </c>
    </row>
    <row r="678" spans="1:3">
      <c r="A678">
        <v>677</v>
      </c>
      <c r="B678">
        <v>10677</v>
      </c>
      <c r="C678">
        <v>20677</v>
      </c>
    </row>
    <row r="679" spans="1:3">
      <c r="A679">
        <v>678</v>
      </c>
      <c r="B679">
        <v>10678</v>
      </c>
      <c r="C679">
        <v>20678</v>
      </c>
    </row>
    <row r="680" spans="1:3">
      <c r="A680">
        <v>679</v>
      </c>
      <c r="B680">
        <v>10679</v>
      </c>
      <c r="C680">
        <v>20679</v>
      </c>
    </row>
    <row r="681" spans="1:3">
      <c r="A681">
        <v>680</v>
      </c>
      <c r="B681">
        <v>10680</v>
      </c>
      <c r="C681">
        <v>20680</v>
      </c>
    </row>
    <row r="682" spans="1:3">
      <c r="A682">
        <v>681</v>
      </c>
      <c r="B682">
        <v>10681</v>
      </c>
      <c r="C682">
        <v>20681</v>
      </c>
    </row>
    <row r="683" spans="1:3">
      <c r="A683">
        <v>682</v>
      </c>
      <c r="B683">
        <v>10682</v>
      </c>
      <c r="C683">
        <v>20682</v>
      </c>
    </row>
    <row r="684" spans="1:3">
      <c r="A684">
        <v>683</v>
      </c>
      <c r="B684">
        <v>10683</v>
      </c>
      <c r="C684">
        <v>20683</v>
      </c>
    </row>
    <row r="685" spans="1:3">
      <c r="A685">
        <v>684</v>
      </c>
      <c r="B685">
        <v>10684</v>
      </c>
      <c r="C685">
        <v>20684</v>
      </c>
    </row>
    <row r="686" spans="1:3">
      <c r="A686">
        <v>685</v>
      </c>
      <c r="B686">
        <v>10685</v>
      </c>
      <c r="C686">
        <v>20685</v>
      </c>
    </row>
    <row r="687" spans="1:3">
      <c r="A687">
        <v>686</v>
      </c>
      <c r="B687">
        <v>10686</v>
      </c>
      <c r="C687">
        <v>20686</v>
      </c>
    </row>
    <row r="688" spans="1:3">
      <c r="A688">
        <v>687</v>
      </c>
      <c r="B688">
        <v>10687</v>
      </c>
      <c r="C688">
        <v>20687</v>
      </c>
    </row>
    <row r="689" spans="1:3">
      <c r="A689">
        <v>688</v>
      </c>
      <c r="B689">
        <v>10688</v>
      </c>
      <c r="C689">
        <v>20688</v>
      </c>
    </row>
    <row r="690" spans="1:3">
      <c r="A690">
        <v>689</v>
      </c>
      <c r="B690">
        <v>10689</v>
      </c>
      <c r="C690">
        <v>20689</v>
      </c>
    </row>
    <row r="691" spans="1:3">
      <c r="A691">
        <v>690</v>
      </c>
      <c r="B691">
        <v>10690</v>
      </c>
      <c r="C691">
        <v>20690</v>
      </c>
    </row>
    <row r="692" spans="1:3">
      <c r="A692">
        <v>691</v>
      </c>
      <c r="B692">
        <v>10691</v>
      </c>
      <c r="C692">
        <v>20691</v>
      </c>
    </row>
    <row r="693" spans="1:3">
      <c r="A693">
        <v>692</v>
      </c>
      <c r="B693">
        <v>10692</v>
      </c>
      <c r="C693">
        <v>20692</v>
      </c>
    </row>
    <row r="694" spans="1:3">
      <c r="A694">
        <v>693</v>
      </c>
      <c r="B694">
        <v>10693</v>
      </c>
      <c r="C694">
        <v>20693</v>
      </c>
    </row>
    <row r="695" spans="1:3">
      <c r="A695">
        <v>694</v>
      </c>
      <c r="B695">
        <v>10694</v>
      </c>
      <c r="C695">
        <v>20694</v>
      </c>
    </row>
    <row r="696" spans="1:3">
      <c r="A696">
        <v>695</v>
      </c>
      <c r="B696">
        <v>10695</v>
      </c>
      <c r="C696">
        <v>20695</v>
      </c>
    </row>
    <row r="697" spans="1:3">
      <c r="A697">
        <v>696</v>
      </c>
      <c r="B697">
        <v>10696</v>
      </c>
      <c r="C697">
        <v>20696</v>
      </c>
    </row>
    <row r="698" spans="1:3">
      <c r="A698">
        <v>697</v>
      </c>
      <c r="B698">
        <v>10697</v>
      </c>
      <c r="C698">
        <v>20697</v>
      </c>
    </row>
    <row r="699" spans="1: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BB48-15F6-4D51-AC4A-7E97BCD35861}">
  <dimension ref="A1:AO721"/>
  <sheetViews>
    <sheetView tabSelected="1" workbookViewId="0">
      <pane xSplit="2" ySplit="1" topLeftCell="W2" activePane="bottomRight" state="frozen"/>
      <selection activeCell="N1" sqref="N1"/>
      <selection pane="topRight" activeCell="N1" sqref="N1"/>
      <selection pane="bottomLeft" activeCell="N1" sqref="N1"/>
      <selection pane="bottomRight" activeCell="AO4" sqref="AO4"/>
    </sheetView>
  </sheetViews>
  <sheetFormatPr defaultRowHeight="16.5" outlineLevelCol="1"/>
  <cols>
    <col min="2" max="2" width="19.5" customWidth="1" outlineLevel="1"/>
    <col min="4" max="5" width="9" customWidth="1" outlineLevel="1"/>
    <col min="6" max="6" width="3.5" customWidth="1" outlineLevel="1"/>
    <col min="7" max="7" width="9" customWidth="1" outlineLevel="1"/>
    <col min="8" max="8" width="18.75" customWidth="1" outlineLevel="1"/>
    <col min="9" max="10" width="9" customWidth="1" outlineLevel="1"/>
    <col min="11" max="11" width="3.5" customWidth="1" outlineLevel="1"/>
    <col min="12" max="12" width="9" customWidth="1" outlineLevel="1"/>
    <col min="13" max="13" width="18.75" customWidth="1" outlineLevel="1"/>
    <col min="14" max="14" width="9" customWidth="1" outlineLevel="1"/>
    <col min="15" max="15" width="6.625" customWidth="1" outlineLevel="1"/>
    <col min="16" max="16" width="6.625" customWidth="1"/>
    <col min="18" max="18" width="14.75" customWidth="1"/>
    <col min="21" max="21" width="14.75" customWidth="1"/>
    <col min="23" max="29" width="9" customWidth="1" outlineLevel="1"/>
    <col min="31" max="32" width="9" customWidth="1" outlineLevel="1"/>
    <col min="34" max="34" width="9" customWidth="1" outlineLevel="1"/>
    <col min="36" max="36" width="9" customWidth="1" outlineLevel="1"/>
    <col min="38" max="38" width="9" customWidth="1" outlineLevel="1"/>
    <col min="40" max="40" width="9" customWidth="1" outlineLevel="1"/>
  </cols>
  <sheetData>
    <row r="1" spans="1:41" ht="27" customHeight="1">
      <c r="A1" s="4" t="s">
        <v>98</v>
      </c>
      <c r="B1" t="s">
        <v>378</v>
      </c>
      <c r="C1" t="s">
        <v>99</v>
      </c>
      <c r="D1" s="5" t="s">
        <v>379</v>
      </c>
      <c r="E1" s="5" t="s">
        <v>413</v>
      </c>
      <c r="F1" s="5" t="s">
        <v>380</v>
      </c>
      <c r="G1" s="6" t="s">
        <v>381</v>
      </c>
      <c r="H1" s="5" t="s">
        <v>382</v>
      </c>
      <c r="I1" s="5" t="s">
        <v>383</v>
      </c>
      <c r="J1" s="6" t="s">
        <v>384</v>
      </c>
      <c r="K1" s="5" t="s">
        <v>385</v>
      </c>
      <c r="L1" s="6" t="s">
        <v>381</v>
      </c>
      <c r="M1" s="5" t="s">
        <v>386</v>
      </c>
      <c r="N1" s="5" t="s">
        <v>387</v>
      </c>
      <c r="O1" s="5" t="s">
        <v>388</v>
      </c>
      <c r="P1" s="6" t="s">
        <v>389</v>
      </c>
      <c r="Q1" s="6" t="s">
        <v>414</v>
      </c>
      <c r="R1" s="6" t="s">
        <v>390</v>
      </c>
      <c r="S1" s="6" t="s">
        <v>391</v>
      </c>
      <c r="T1" s="6" t="s">
        <v>392</v>
      </c>
      <c r="U1" s="6" t="s">
        <v>393</v>
      </c>
      <c r="V1" s="6" t="s">
        <v>394</v>
      </c>
      <c r="W1" s="4" t="s">
        <v>395</v>
      </c>
      <c r="X1" s="4" t="s">
        <v>396</v>
      </c>
      <c r="Y1" t="s">
        <v>419</v>
      </c>
      <c r="Z1" t="s">
        <v>420</v>
      </c>
      <c r="AA1" t="s">
        <v>421</v>
      </c>
      <c r="AB1" t="s">
        <v>422</v>
      </c>
      <c r="AC1" t="s">
        <v>423</v>
      </c>
      <c r="AE1" t="s">
        <v>397</v>
      </c>
      <c r="AF1" t="s">
        <v>398</v>
      </c>
      <c r="AH1" t="s">
        <v>399</v>
      </c>
      <c r="AJ1" t="s">
        <v>400</v>
      </c>
      <c r="AL1" t="s">
        <v>401</v>
      </c>
      <c r="AN1" t="s">
        <v>418</v>
      </c>
    </row>
    <row r="2" spans="1:41">
      <c r="A2">
        <v>1</v>
      </c>
      <c r="B2" t="str">
        <f>VLOOKUP(A2,BossBattleTable!$A:$C,MATCH(BossBattleTable!$C$1,BossBattleTable!$A$1:$C$1,0),0)</f>
        <v>SpiritKing</v>
      </c>
      <c r="C2">
        <f t="shared" ref="C2:C65" ca="1" si="0">IF(A2&lt;&gt;OFFSET(A2,-1,0),1,OFFSET(C2,-1,0)+1)</f>
        <v>1</v>
      </c>
      <c r="D2">
        <f>A2</f>
        <v>1</v>
      </c>
      <c r="E2">
        <f ca="1">C2</f>
        <v>1</v>
      </c>
      <c r="F2" t="str">
        <f t="shared" ref="F2:F65" ca="1" si="1">IF(ISBLANK(G2),"",
VLOOKUP(G2,OFFSET(INDIRECT("$A:$B"),0,MATCH(G$1&amp;"_Verify",INDIRECT("$1:$1"),0)-1),2,0)
)</f>
        <v>it</v>
      </c>
      <c r="G2" t="s">
        <v>412</v>
      </c>
      <c r="H2" t="s">
        <v>415</v>
      </c>
      <c r="I2">
        <v>1</v>
      </c>
      <c r="J2" t="str">
        <f t="shared" ref="J2:J65" si="2">IF(G2="장비1상자",
  IF(OR(H2&gt;3,I2&gt;5),"장비이상",""),
IF(H2="GO",
  IF(I2&lt;100,"골드이상",""),
IF(H2="EN",
  IF(I2&gt;29,"에너지너무많음",
  IF(I2&gt;9,"에너지다소많음","")),"")))</f>
        <v/>
      </c>
      <c r="K2" t="str">
        <f t="shared" ref="K2:K65" ca="1" si="3">IF(ISBLANK(L2),"",
VLOOKUP(L2,OFFSET(INDIRECT("$A:$B"),0,MATCH(L$1&amp;"_Verify",INDIRECT("$1:$1"),0)-1),2,0)
)</f>
        <v/>
      </c>
      <c r="O2">
        <v>625</v>
      </c>
      <c r="P2">
        <f>O2</f>
        <v>625</v>
      </c>
      <c r="Q2" t="str">
        <f t="shared" ref="Q2:Q65" ca="1" si="4">IF(LEN(F2)=0,"",F2)</f>
        <v>it</v>
      </c>
      <c r="R2" t="str">
        <f t="shared" ref="R2:S26" si="5">IF(LEN(H2)=0,"",H2)</f>
        <v>Equip000001</v>
      </c>
      <c r="S2">
        <f t="shared" si="5"/>
        <v>1</v>
      </c>
      <c r="T2" t="str">
        <f t="shared" ref="T2:T65" ca="1" si="6">IF(LEN(K2)=0,"",K2)</f>
        <v/>
      </c>
      <c r="U2" t="str">
        <f t="shared" ref="U2:V28" si="7">IF(LEN(M2)=0,"",M2)</f>
        <v/>
      </c>
      <c r="V2" t="str">
        <f t="shared" si="7"/>
        <v/>
      </c>
      <c r="W2" t="str">
        <f t="shared" ref="W2:W65" ca="1" si="8">IF(ROW()=2,X2,OFFSET(W2,-1,0)&amp;IF(LEN(X2)=0,"",","&amp;X2))</f>
        <v>{"num":1,"diff":1,"tp1":"it","vl1":"Equip000001","cn1":1,"key":625}</v>
      </c>
      <c r="X2" t="str">
        <f ca="1">"{"""&amp;D$1&amp;""":"&amp;D2
&amp;","""&amp;E$1&amp;""":"&amp;E2
&amp;","""&amp;F$1&amp;""":"""&amp;F2&amp;""""
&amp;","""&amp;H$1&amp;""":"""&amp;H2&amp;""""
&amp;","""&amp;I$1&amp;""":"&amp;I2
&amp;IF(LEN(K2)=0,"",","""&amp;K$1&amp;""":"""&amp;K2&amp;"""")
&amp;IF(LEN(M2)=0,"",","""&amp;M$1&amp;""":"""&amp;M2&amp;"""")
&amp;IF(LEN(N2)=0,"",","""&amp;N$1&amp;""":"&amp;N2)
&amp;","""&amp;O$1&amp;""":"&amp;O2&amp;"}"</f>
        <v>{"num":1,"diff":1,"tp1":"it","vl1":"Equip000001","cn1":1,"key":625}</v>
      </c>
      <c r="Y2">
        <f t="shared" ref="Y2:Y3" ca="1" si="9">LEN(X2)</f>
        <v>67</v>
      </c>
      <c r="Z2">
        <f ca="1">IF(ROW()=2,Y2,
IF(OFFSET(Z2,-1,0)+Y2+1&gt;32767,Y2+1,OFFSET(Z2,-1,0)+Y2+1))</f>
        <v>67</v>
      </c>
      <c r="AA2">
        <f t="shared" ref="AA2:AA3" ca="1" si="10">IF(ROW()=2,AC2,OFFSET(AA2,-1,0)+AC2)</f>
        <v>0</v>
      </c>
      <c r="AB2" t="str">
        <f t="shared" ref="AB2:AB3" ca="1" si="11">IF(ROW()=2,X2,
IF(OFFSET(Z2,-1,0)+Y2+1&gt;32767,","&amp;X2,OFFSET(AB2,-1,0)&amp;IF(LEN(X2)=0,"",","&amp;X2)))</f>
        <v>{"num":1,"diff":1,"tp1":"it","vl1":"Equip000001","cn1":1,"key":625}</v>
      </c>
      <c r="AC2">
        <f t="shared" ref="AC2:AC3" ca="1" si="12">IF(Z2&gt;OFFSET(Z2,1,0),1,0)</f>
        <v>0</v>
      </c>
      <c r="AE2" t="s">
        <v>404</v>
      </c>
      <c r="AF2" t="s">
        <v>405</v>
      </c>
      <c r="AH2" t="s">
        <v>403</v>
      </c>
      <c r="AJ2" t="s">
        <v>406</v>
      </c>
      <c r="AL2" t="s">
        <v>407</v>
      </c>
      <c r="AN2" t="str">
        <f ca="1">"["&amp;
IF(LEFT(OFFSET(W1,COUNTA(W:W)-1,0),1)=",",SUBSTITUTE(OFFSET(W1,COUNTA(W:W)-1,0),",","",1),OFFSET(W1,COUNTA(W:W)-1,0))
&amp;"]"</f>
        <v>[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</v>
      </c>
    </row>
    <row r="3" spans="1:41">
      <c r="A3">
        <v>1</v>
      </c>
      <c r="B3" t="str">
        <f>VLOOKUP(A3,BossBattleTable!$A:$C,MATCH(BossBattleTable!$C$1,BossBattleTable!$A$1:$C$1,0),0)</f>
        <v>SpiritKing</v>
      </c>
      <c r="C3">
        <f t="shared" ca="1" si="0"/>
        <v>2</v>
      </c>
      <c r="D3">
        <f t="shared" ref="D3:D66" si="13">A3</f>
        <v>1</v>
      </c>
      <c r="E3">
        <f t="shared" ref="E3:E66" ca="1" si="14">C3</f>
        <v>2</v>
      </c>
      <c r="F3" t="str">
        <f t="shared" ca="1" si="1"/>
        <v>cu</v>
      </c>
      <c r="G3" t="s">
        <v>402</v>
      </c>
      <c r="H3" t="s">
        <v>108</v>
      </c>
      <c r="I3">
        <v>5</v>
      </c>
      <c r="J3" t="str">
        <f t="shared" si="2"/>
        <v/>
      </c>
      <c r="K3" t="str">
        <f t="shared" ca="1" si="3"/>
        <v/>
      </c>
      <c r="O3">
        <v>848</v>
      </c>
      <c r="P3">
        <f t="shared" ref="P3:P66" si="15">O3</f>
        <v>848</v>
      </c>
      <c r="Q3" t="str">
        <f t="shared" ca="1" si="4"/>
        <v>cu</v>
      </c>
      <c r="R3" t="str">
        <f t="shared" si="5"/>
        <v>DI</v>
      </c>
      <c r="S3">
        <f t="shared" si="5"/>
        <v>5</v>
      </c>
      <c r="T3" t="str">
        <f t="shared" ca="1" si="6"/>
        <v/>
      </c>
      <c r="U3" t="str">
        <f t="shared" si="7"/>
        <v/>
      </c>
      <c r="V3" t="str">
        <f t="shared" si="7"/>
        <v/>
      </c>
      <c r="W3" t="str">
        <f t="shared" ca="1" si="8"/>
        <v>{"num":1,"diff":1,"tp1":"it","vl1":"Equip000001","cn1":1,"key":625},{"num":1,"diff":2,"tp1":"cu","vl1":"DI","cn1":5,"key":848}</v>
      </c>
      <c r="X3" t="str">
        <f t="shared" ref="X3:X66" ca="1" si="16">"{"""&amp;D$1&amp;""":"&amp;D3
&amp;","""&amp;E$1&amp;""":"&amp;E3
&amp;","""&amp;F$1&amp;""":"""&amp;F3&amp;""""
&amp;","""&amp;H$1&amp;""":"""&amp;H3&amp;""""
&amp;","""&amp;I$1&amp;""":"&amp;I3
&amp;IF(LEN(K3)=0,"",","""&amp;K$1&amp;""":"""&amp;K3&amp;"""")
&amp;IF(LEN(M3)=0,"",","""&amp;M$1&amp;""":"""&amp;M3&amp;"""")
&amp;IF(LEN(N3)=0,"",","""&amp;N$1&amp;""":"&amp;N3)
&amp;","""&amp;O$1&amp;""":"&amp;O3&amp;"}"</f>
        <v>{"num":1,"diff":2,"tp1":"cu","vl1":"DI","cn1":5,"key":848}</v>
      </c>
      <c r="Y3">
        <f t="shared" ca="1" si="9"/>
        <v>58</v>
      </c>
      <c r="Z3">
        <f t="shared" ref="Z3" ca="1" si="17">IF(ROW()=2,Y3,
IF(OFFSET(Z3,-1,0)+Y3+1&gt;32767,Y3+1,OFFSET(Z3,-1,0)+Y3+1))</f>
        <v>126</v>
      </c>
      <c r="AA3">
        <f t="shared" ca="1" si="10"/>
        <v>0</v>
      </c>
      <c r="AB3" t="str">
        <f t="shared" ca="1" si="11"/>
        <v>{"num":1,"diff":1,"tp1":"it","vl1":"Equip000001","cn1":1,"key":625},{"num":1,"diff":2,"tp1":"cu","vl1":"DI","cn1":5,"key":848}</v>
      </c>
      <c r="AC3">
        <f t="shared" ca="1" si="12"/>
        <v>0</v>
      </c>
      <c r="AE3" t="s">
        <v>408</v>
      </c>
      <c r="AF3" t="s">
        <v>409</v>
      </c>
      <c r="AH3" t="s">
        <v>355</v>
      </c>
      <c r="AJ3" t="s">
        <v>410</v>
      </c>
    </row>
    <row r="4" spans="1:41">
      <c r="A4">
        <v>1</v>
      </c>
      <c r="B4" t="str">
        <f>VLOOKUP(A4,BossBattleTable!$A:$C,MATCH(BossBattleTable!$C$1,BossBattleTable!$A$1:$C$1,0),0)</f>
        <v>SpiritKing</v>
      </c>
      <c r="C4">
        <f t="shared" ca="1" si="0"/>
        <v>3</v>
      </c>
      <c r="D4">
        <f t="shared" si="13"/>
        <v>1</v>
      </c>
      <c r="E4">
        <f t="shared" ca="1" si="14"/>
        <v>3</v>
      </c>
      <c r="F4" t="str">
        <f t="shared" ca="1" si="1"/>
        <v>it</v>
      </c>
      <c r="G4" t="s">
        <v>412</v>
      </c>
      <c r="H4" t="s">
        <v>416</v>
      </c>
      <c r="I4">
        <v>1</v>
      </c>
      <c r="J4" t="str">
        <f t="shared" si="2"/>
        <v/>
      </c>
      <c r="K4" t="str">
        <f t="shared" ca="1" si="3"/>
        <v>it</v>
      </c>
      <c r="L4" t="s">
        <v>412</v>
      </c>
      <c r="M4" t="s">
        <v>417</v>
      </c>
      <c r="N4">
        <v>1</v>
      </c>
      <c r="O4">
        <v>611</v>
      </c>
      <c r="P4">
        <f t="shared" si="15"/>
        <v>611</v>
      </c>
      <c r="Q4" t="str">
        <f t="shared" ref="Q4:Q67" ca="1" si="18">IF(LEN(F4)=0,"",F4)</f>
        <v>it</v>
      </c>
      <c r="R4" t="str">
        <f t="shared" ref="R4:R67" si="19">IF(LEN(H4)=0,"",H4)</f>
        <v>Equip001001</v>
      </c>
      <c r="S4">
        <f t="shared" ref="S4:S67" si="20">IF(LEN(I4)=0,"",I4)</f>
        <v>1</v>
      </c>
      <c r="T4" t="str">
        <f t="shared" ref="T4:T67" ca="1" si="21">IF(LEN(K4)=0,"",K4)</f>
        <v>it</v>
      </c>
      <c r="U4" t="str">
        <f t="shared" ref="U4:U67" si="22">IF(LEN(M4)=0,"",M4)</f>
        <v>Equip002001</v>
      </c>
      <c r="V4">
        <f t="shared" ref="V4:V67" si="23">IF(LEN(N4)=0,"",N4)</f>
        <v>1</v>
      </c>
      <c r="W4" t="str">
        <f t="shared" ref="W4:W67" ca="1" si="24">IF(ROW()=2,X4,OFFSET(W4,-1,0)&amp;IF(LEN(X4)=0,"",","&amp;X4))</f>
        <v>{"num":1,"diff":1,"tp1":"it","vl1":"Equip000001","cn1":1,"key":625},{"num":1,"diff":2,"tp1":"cu","vl1":"DI","cn1":5,"key":848},{"num":1,"diff":3,"tp1":"it","vl1":"Equip001001","cn1":1,"tp2":"it","vl2":"Equip002001","cn2":1,"key":611}</v>
      </c>
      <c r="X4" t="str">
        <f t="shared" ca="1" si="16"/>
        <v>{"num":1,"diff":3,"tp1":"it","vl1":"Equip001001","cn1":1,"tp2":"it","vl2":"Equip002001","cn2":1,"key":611}</v>
      </c>
      <c r="Y4">
        <f t="shared" ref="Y4:Y67" ca="1" si="25">LEN(X4)</f>
        <v>106</v>
      </c>
      <c r="Z4">
        <f t="shared" ref="Z4:Z67" ca="1" si="26">IF(ROW()=2,Y4,
IF(OFFSET(Z4,-1,0)+Y4+1&gt;32767,Y4+1,OFFSET(Z4,-1,0)+Y4+1))</f>
        <v>233</v>
      </c>
      <c r="AA4">
        <f t="shared" ref="AA4:AA67" ca="1" si="27">IF(ROW()=2,AC4,OFFSET(AA4,-1,0)+AC4)</f>
        <v>0</v>
      </c>
      <c r="AB4" t="str">
        <f t="shared" ref="AB4:AB67" ca="1" si="28">IF(ROW()=2,X4,
IF(OFFSET(Z4,-1,0)+Y4+1&gt;32767,","&amp;X4,OFFSET(AB4,-1,0)&amp;IF(LEN(X4)=0,"",","&amp;X4)))</f>
        <v>{"num":1,"diff":1,"tp1":"it","vl1":"Equip000001","cn1":1,"key":625},{"num":1,"diff":2,"tp1":"cu","vl1":"DI","cn1":5,"key":848},{"num":1,"diff":3,"tp1":"it","vl1":"Equip001001","cn1":1,"tp2":"it","vl2":"Equip002001","cn2":1,"key":611}</v>
      </c>
      <c r="AC4">
        <f t="shared" ref="AC4:AC67" ca="1" si="29">IF(Z4&gt;OFFSET(Z4,1,0),1,0)</f>
        <v>0</v>
      </c>
      <c r="AH4" t="s">
        <v>411</v>
      </c>
      <c r="AN4">
        <v>1</v>
      </c>
      <c r="AO4" t="str">
        <f ca="1">IF(MAX(AA:AA)&lt;AN4,"",
IF(AN4=1,"["&amp;VLOOKUP(AN4,AA:AB,2,0),
IF(MAX(AA:AA)=AN4,VLOOKUP(AN4,AA:AB,2,0)&amp;"]",
VLOOKUP(AN4,AA:AB,2,0))))</f>
        <v>[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</v>
      </c>
    </row>
    <row r="5" spans="1:41">
      <c r="A5">
        <v>1</v>
      </c>
      <c r="B5" t="str">
        <f>VLOOKUP(A5,BossBattleTable!$A:$C,MATCH(BossBattleTable!$C$1,BossBattleTable!$A$1:$C$1,0),0)</f>
        <v>SpiritKing</v>
      </c>
      <c r="C5">
        <f t="shared" ca="1" si="0"/>
        <v>4</v>
      </c>
      <c r="D5">
        <f t="shared" ref="D5:D68" si="30">A5</f>
        <v>1</v>
      </c>
      <c r="E5">
        <f t="shared" ref="E5:E68" ca="1" si="31">C5</f>
        <v>4</v>
      </c>
      <c r="F5" t="str">
        <f t="shared" ca="1" si="1"/>
        <v>cu</v>
      </c>
      <c r="G5" t="s">
        <v>402</v>
      </c>
      <c r="H5" t="s">
        <v>191</v>
      </c>
      <c r="I5">
        <v>30</v>
      </c>
      <c r="J5" t="str">
        <f t="shared" si="2"/>
        <v>에너지너무많음</v>
      </c>
      <c r="K5" t="str">
        <f t="shared" ca="1" si="3"/>
        <v>cu</v>
      </c>
      <c r="L5" t="s">
        <v>402</v>
      </c>
      <c r="M5" t="s">
        <v>375</v>
      </c>
      <c r="N5">
        <v>5000</v>
      </c>
      <c r="O5">
        <v>346</v>
      </c>
      <c r="P5">
        <f t="shared" si="15"/>
        <v>346</v>
      </c>
      <c r="Q5" t="str">
        <f t="shared" ca="1" si="18"/>
        <v>cu</v>
      </c>
      <c r="R5" t="str">
        <f t="shared" si="19"/>
        <v>EN</v>
      </c>
      <c r="S5">
        <f t="shared" si="20"/>
        <v>30</v>
      </c>
      <c r="T5" t="str">
        <f t="shared" ca="1" si="21"/>
        <v>cu</v>
      </c>
      <c r="U5" t="str">
        <f t="shared" si="22"/>
        <v>GO</v>
      </c>
      <c r="V5">
        <f t="shared" si="23"/>
        <v>5000</v>
      </c>
      <c r="W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</v>
      </c>
      <c r="X5" t="str">
        <f t="shared" ca="1" si="16"/>
        <v>{"num":1,"diff":4,"tp1":"cu","vl1":"EN","cn1":30,"tp2":"cu","vl2":"GO","cn2":5000,"key":346}</v>
      </c>
      <c r="Y5">
        <f t="shared" ca="1" si="25"/>
        <v>92</v>
      </c>
      <c r="Z5">
        <f t="shared" ca="1" si="26"/>
        <v>326</v>
      </c>
      <c r="AA5">
        <f t="shared" ca="1" si="27"/>
        <v>0</v>
      </c>
      <c r="AB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</v>
      </c>
      <c r="AC5">
        <f t="shared" ca="1" si="29"/>
        <v>0</v>
      </c>
      <c r="AN5">
        <v>2</v>
      </c>
      <c r="AO5" t="str">
        <f ca="1">IF(MAX(AA:AA)&lt;AN5,"",
IF(AN5=1,"["&amp;VLOOKUP(AN5,AA:AB,2,0),
IF(MAX(AA:AA)=AN5,VLOOKUP(AN5,AA:AB,2,0)&amp;"]",
VLOOKUP(AN5,AA:AB,2,0))))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,{"num":24,"diff":28,"tp1":"cu","vl1":"DI","cn1":5,"key":999},{"num":24,"diff":29,"tp1":"it","vl1":"Equip001001","cn1":1,"tp2":"it","vl2":"Equip002001","cn2":1,"key":188},{"num":24,"diff":30,"tp1":"cu","vl1":"EN","cn1":30,"tp2":"cu","vl2":"GO","cn2":5000,"key":795}]</v>
      </c>
    </row>
    <row r="6" spans="1:41">
      <c r="A6">
        <v>1</v>
      </c>
      <c r="B6" t="str">
        <f>VLOOKUP(A6,BossBattleTable!$A:$C,MATCH(BossBattleTable!$C$1,BossBattleTable!$A$1:$C$1,0),0)</f>
        <v>SpiritKing</v>
      </c>
      <c r="C6">
        <f t="shared" ca="1" si="0"/>
        <v>5</v>
      </c>
      <c r="D6">
        <f t="shared" si="30"/>
        <v>1</v>
      </c>
      <c r="E6">
        <f t="shared" ca="1" si="31"/>
        <v>5</v>
      </c>
      <c r="F6" t="str">
        <f t="shared" ref="F6:F69" ca="1" si="32">IF(ISBLANK(G6),"",
VLOOKUP(G6,OFFSET(INDIRECT("$A:$B"),0,MATCH(G$1&amp;"_Verify",INDIRECT("$1:$1"),0)-1),2,0)
)</f>
        <v>it</v>
      </c>
      <c r="G6" t="s">
        <v>412</v>
      </c>
      <c r="H6" t="s">
        <v>415</v>
      </c>
      <c r="I6">
        <v>1</v>
      </c>
      <c r="J6" t="str">
        <f t="shared" ref="J6:J69" si="33">IF(G6="장비1상자",
  IF(OR(H6&gt;3,I6&gt;5),"장비이상",""),
IF(H6="GO",
  IF(I6&lt;100,"골드이상",""),
IF(H6="EN",
  IF(I6&gt;29,"에너지너무많음",
  IF(I6&gt;9,"에너지다소많음","")),"")))</f>
        <v/>
      </c>
      <c r="K6" t="str">
        <f t="shared" ref="K6:K69" ca="1" si="34">IF(ISBLANK(L6),"",
VLOOKUP(L6,OFFSET(INDIRECT("$A:$B"),0,MATCH(L$1&amp;"_Verify",INDIRECT("$1:$1"),0)-1),2,0)
)</f>
        <v/>
      </c>
      <c r="O6">
        <v>346</v>
      </c>
      <c r="P6">
        <f t="shared" si="15"/>
        <v>346</v>
      </c>
      <c r="Q6" t="str">
        <f t="shared" ca="1" si="18"/>
        <v>it</v>
      </c>
      <c r="R6" t="str">
        <f t="shared" si="19"/>
        <v>Equip000001</v>
      </c>
      <c r="S6">
        <f t="shared" si="20"/>
        <v>1</v>
      </c>
      <c r="T6" t="str">
        <f t="shared" ca="1" si="21"/>
        <v/>
      </c>
      <c r="U6" t="str">
        <f t="shared" si="22"/>
        <v/>
      </c>
      <c r="V6" t="str">
        <f t="shared" si="23"/>
        <v/>
      </c>
      <c r="W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</v>
      </c>
      <c r="X6" t="str">
        <f t="shared" ca="1" si="16"/>
        <v>{"num":1,"diff":5,"tp1":"it","vl1":"Equip000001","cn1":1,"key":346}</v>
      </c>
      <c r="Y6">
        <f t="shared" ca="1" si="25"/>
        <v>67</v>
      </c>
      <c r="Z6">
        <f t="shared" ca="1" si="26"/>
        <v>394</v>
      </c>
      <c r="AA6">
        <f t="shared" ca="1" si="27"/>
        <v>0</v>
      </c>
      <c r="AB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</v>
      </c>
      <c r="AC6">
        <f t="shared" ca="1" si="29"/>
        <v>0</v>
      </c>
      <c r="AN6">
        <v>3</v>
      </c>
      <c r="AO6" t="str">
        <f ca="1">IF(MAX(AA:AA)&lt;AN6,"",
IF(AN6=1,"["&amp;VLOOKUP(AN6,AA:AB,2,0),
IF(MAX(AA:AA)=AN6,VLOOKUP(AN6,AA:AB,2,0)&amp;"]",
VLOOKUP(AN6,AA:AB,2,0))))</f>
        <v/>
      </c>
    </row>
    <row r="7" spans="1:41">
      <c r="A7">
        <v>1</v>
      </c>
      <c r="B7" t="str">
        <f>VLOOKUP(A7,BossBattleTable!$A:$C,MATCH(BossBattleTable!$C$1,BossBattleTable!$A$1:$C$1,0),0)</f>
        <v>SpiritKing</v>
      </c>
      <c r="C7">
        <f t="shared" ca="1" si="0"/>
        <v>6</v>
      </c>
      <c r="D7">
        <f t="shared" si="30"/>
        <v>1</v>
      </c>
      <c r="E7">
        <f t="shared" ca="1" si="31"/>
        <v>6</v>
      </c>
      <c r="F7" t="str">
        <f t="shared" ca="1" si="32"/>
        <v>cu</v>
      </c>
      <c r="G7" t="s">
        <v>402</v>
      </c>
      <c r="H7" t="s">
        <v>108</v>
      </c>
      <c r="I7">
        <v>5</v>
      </c>
      <c r="J7" t="str">
        <f t="shared" si="33"/>
        <v/>
      </c>
      <c r="K7" t="str">
        <f t="shared" ca="1" si="34"/>
        <v/>
      </c>
      <c r="O7">
        <v>640</v>
      </c>
      <c r="P7">
        <f t="shared" si="15"/>
        <v>640</v>
      </c>
      <c r="Q7" t="str">
        <f t="shared" ca="1" si="18"/>
        <v>cu</v>
      </c>
      <c r="R7" t="str">
        <f t="shared" si="19"/>
        <v>DI</v>
      </c>
      <c r="S7">
        <f t="shared" si="20"/>
        <v>5</v>
      </c>
      <c r="T7" t="str">
        <f t="shared" ca="1" si="21"/>
        <v/>
      </c>
      <c r="U7" t="str">
        <f t="shared" si="22"/>
        <v/>
      </c>
      <c r="V7" t="str">
        <f t="shared" si="23"/>
        <v/>
      </c>
      <c r="W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</v>
      </c>
      <c r="X7" t="str">
        <f t="shared" ca="1" si="16"/>
        <v>{"num":1,"diff":6,"tp1":"cu","vl1":"DI","cn1":5,"key":640}</v>
      </c>
      <c r="Y7">
        <f t="shared" ca="1" si="25"/>
        <v>58</v>
      </c>
      <c r="Z7">
        <f t="shared" ca="1" si="26"/>
        <v>453</v>
      </c>
      <c r="AA7">
        <f t="shared" ca="1" si="27"/>
        <v>0</v>
      </c>
      <c r="AB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</v>
      </c>
      <c r="AC7">
        <f t="shared" ca="1" si="29"/>
        <v>0</v>
      </c>
      <c r="AN7">
        <v>4</v>
      </c>
      <c r="AO7" t="str">
        <f t="shared" ref="AO6:AO7" ca="1" si="35">IF(MAX(AA:AA)&lt;AN7,"",
IF(AN7=1,"{"&amp;VLOOKUP(AN7,AA:AB,2,0),
IF(MAX(AA:AA)=AN7,VLOOKUP(AN7,AA:AB,2,0)&amp;"}",
VLOOKUP(AN7,AA:AB,2,0))))</f>
        <v/>
      </c>
    </row>
    <row r="8" spans="1:41">
      <c r="A8">
        <v>1</v>
      </c>
      <c r="B8" t="str">
        <f>VLOOKUP(A8,BossBattleTable!$A:$C,MATCH(BossBattleTable!$C$1,BossBattleTable!$A$1:$C$1,0),0)</f>
        <v>SpiritKing</v>
      </c>
      <c r="C8">
        <f t="shared" ca="1" si="0"/>
        <v>7</v>
      </c>
      <c r="D8">
        <f t="shared" si="30"/>
        <v>1</v>
      </c>
      <c r="E8">
        <f t="shared" ca="1" si="31"/>
        <v>7</v>
      </c>
      <c r="F8" t="str">
        <f t="shared" ca="1" si="32"/>
        <v>it</v>
      </c>
      <c r="G8" t="s">
        <v>412</v>
      </c>
      <c r="H8" t="s">
        <v>416</v>
      </c>
      <c r="I8">
        <v>1</v>
      </c>
      <c r="J8" t="str">
        <f t="shared" si="33"/>
        <v/>
      </c>
      <c r="K8" t="str">
        <f t="shared" ca="1" si="34"/>
        <v>it</v>
      </c>
      <c r="L8" t="s">
        <v>412</v>
      </c>
      <c r="M8" t="s">
        <v>417</v>
      </c>
      <c r="N8">
        <v>1</v>
      </c>
      <c r="O8">
        <v>805</v>
      </c>
      <c r="P8">
        <f t="shared" si="15"/>
        <v>805</v>
      </c>
      <c r="Q8" t="str">
        <f t="shared" ca="1" si="18"/>
        <v>it</v>
      </c>
      <c r="R8" t="str">
        <f t="shared" si="19"/>
        <v>Equip001001</v>
      </c>
      <c r="S8">
        <f t="shared" si="20"/>
        <v>1</v>
      </c>
      <c r="T8" t="str">
        <f t="shared" ca="1" si="21"/>
        <v>it</v>
      </c>
      <c r="U8" t="str">
        <f t="shared" si="22"/>
        <v>Equip002001</v>
      </c>
      <c r="V8">
        <f t="shared" si="23"/>
        <v>1</v>
      </c>
      <c r="W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</v>
      </c>
      <c r="X8" t="str">
        <f t="shared" ca="1" si="16"/>
        <v>{"num":1,"diff":7,"tp1":"it","vl1":"Equip001001","cn1":1,"tp2":"it","vl2":"Equip002001","cn2":1,"key":805}</v>
      </c>
      <c r="Y8">
        <f t="shared" ca="1" si="25"/>
        <v>106</v>
      </c>
      <c r="Z8">
        <f t="shared" ca="1" si="26"/>
        <v>560</v>
      </c>
      <c r="AA8">
        <f t="shared" ca="1" si="27"/>
        <v>0</v>
      </c>
      <c r="AB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</v>
      </c>
      <c r="AC8">
        <f t="shared" ca="1" si="29"/>
        <v>0</v>
      </c>
      <c r="AN8">
        <v>5</v>
      </c>
    </row>
    <row r="9" spans="1:41">
      <c r="A9">
        <v>1</v>
      </c>
      <c r="B9" t="str">
        <f>VLOOKUP(A9,BossBattleTable!$A:$C,MATCH(BossBattleTable!$C$1,BossBattleTable!$A$1:$C$1,0),0)</f>
        <v>SpiritKing</v>
      </c>
      <c r="C9">
        <f t="shared" ca="1" si="0"/>
        <v>8</v>
      </c>
      <c r="D9">
        <f t="shared" si="30"/>
        <v>1</v>
      </c>
      <c r="E9">
        <f t="shared" ca="1" si="31"/>
        <v>8</v>
      </c>
      <c r="F9" t="str">
        <f t="shared" ca="1" si="32"/>
        <v>cu</v>
      </c>
      <c r="G9" t="s">
        <v>402</v>
      </c>
      <c r="H9" t="s">
        <v>191</v>
      </c>
      <c r="I9">
        <v>30</v>
      </c>
      <c r="J9" t="str">
        <f t="shared" si="33"/>
        <v>에너지너무많음</v>
      </c>
      <c r="K9" t="str">
        <f t="shared" ca="1" si="34"/>
        <v>cu</v>
      </c>
      <c r="L9" t="s">
        <v>402</v>
      </c>
      <c r="M9" t="s">
        <v>375</v>
      </c>
      <c r="N9">
        <v>5000</v>
      </c>
      <c r="O9">
        <v>474</v>
      </c>
      <c r="P9">
        <f t="shared" si="15"/>
        <v>474</v>
      </c>
      <c r="Q9" t="str">
        <f t="shared" ca="1" si="18"/>
        <v>cu</v>
      </c>
      <c r="R9" t="str">
        <f t="shared" si="19"/>
        <v>EN</v>
      </c>
      <c r="S9">
        <f t="shared" si="20"/>
        <v>30</v>
      </c>
      <c r="T9" t="str">
        <f t="shared" ca="1" si="21"/>
        <v>cu</v>
      </c>
      <c r="U9" t="str">
        <f t="shared" si="22"/>
        <v>GO</v>
      </c>
      <c r="V9">
        <f t="shared" si="23"/>
        <v>5000</v>
      </c>
      <c r="W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</v>
      </c>
      <c r="X9" t="str">
        <f t="shared" ca="1" si="16"/>
        <v>{"num":1,"diff":8,"tp1":"cu","vl1":"EN","cn1":30,"tp2":"cu","vl2":"GO","cn2":5000,"key":474}</v>
      </c>
      <c r="Y9">
        <f t="shared" ca="1" si="25"/>
        <v>92</v>
      </c>
      <c r="Z9">
        <f t="shared" ca="1" si="26"/>
        <v>653</v>
      </c>
      <c r="AA9">
        <f t="shared" ca="1" si="27"/>
        <v>0</v>
      </c>
      <c r="AB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</v>
      </c>
      <c r="AC9">
        <f t="shared" ca="1" si="29"/>
        <v>0</v>
      </c>
    </row>
    <row r="10" spans="1:41">
      <c r="A10">
        <v>1</v>
      </c>
      <c r="B10" t="str">
        <f>VLOOKUP(A10,BossBattleTable!$A:$C,MATCH(BossBattleTable!$C$1,BossBattleTable!$A$1:$C$1,0),0)</f>
        <v>SpiritKing</v>
      </c>
      <c r="C10">
        <f t="shared" ca="1" si="0"/>
        <v>9</v>
      </c>
      <c r="D10">
        <f t="shared" si="30"/>
        <v>1</v>
      </c>
      <c r="E10">
        <f t="shared" ca="1" si="31"/>
        <v>9</v>
      </c>
      <c r="F10" t="str">
        <f t="shared" ca="1" si="32"/>
        <v>it</v>
      </c>
      <c r="G10" t="s">
        <v>412</v>
      </c>
      <c r="H10" t="s">
        <v>415</v>
      </c>
      <c r="I10">
        <v>1</v>
      </c>
      <c r="J10" t="str">
        <f t="shared" si="33"/>
        <v/>
      </c>
      <c r="K10" t="str">
        <f t="shared" ca="1" si="34"/>
        <v/>
      </c>
      <c r="O10">
        <v>525</v>
      </c>
      <c r="P10">
        <f t="shared" si="15"/>
        <v>525</v>
      </c>
      <c r="Q10" t="str">
        <f t="shared" ca="1" si="18"/>
        <v>it</v>
      </c>
      <c r="R10" t="str">
        <f t="shared" si="19"/>
        <v>Equip000001</v>
      </c>
      <c r="S10">
        <f t="shared" si="20"/>
        <v>1</v>
      </c>
      <c r="T10" t="str">
        <f t="shared" ca="1" si="21"/>
        <v/>
      </c>
      <c r="U10" t="str">
        <f t="shared" si="22"/>
        <v/>
      </c>
      <c r="V10" t="str">
        <f t="shared" si="23"/>
        <v/>
      </c>
      <c r="W1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</v>
      </c>
      <c r="X10" t="str">
        <f t="shared" ca="1" si="16"/>
        <v>{"num":1,"diff":9,"tp1":"it","vl1":"Equip000001","cn1":1,"key":525}</v>
      </c>
      <c r="Y10">
        <f t="shared" ca="1" si="25"/>
        <v>67</v>
      </c>
      <c r="Z10">
        <f t="shared" ca="1" si="26"/>
        <v>721</v>
      </c>
      <c r="AA10">
        <f t="shared" ca="1" si="27"/>
        <v>0</v>
      </c>
      <c r="AB1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</v>
      </c>
      <c r="AC10">
        <f t="shared" ca="1" si="29"/>
        <v>0</v>
      </c>
    </row>
    <row r="11" spans="1:41">
      <c r="A11">
        <v>1</v>
      </c>
      <c r="B11" t="str">
        <f>VLOOKUP(A11,BossBattleTable!$A:$C,MATCH(BossBattleTable!$C$1,BossBattleTable!$A$1:$C$1,0),0)</f>
        <v>SpiritKing</v>
      </c>
      <c r="C11">
        <f t="shared" ca="1" si="0"/>
        <v>10</v>
      </c>
      <c r="D11">
        <f t="shared" si="30"/>
        <v>1</v>
      </c>
      <c r="E11">
        <f t="shared" ca="1" si="31"/>
        <v>10</v>
      </c>
      <c r="F11" t="str">
        <f t="shared" ca="1" si="32"/>
        <v>cu</v>
      </c>
      <c r="G11" t="s">
        <v>402</v>
      </c>
      <c r="H11" t="s">
        <v>108</v>
      </c>
      <c r="I11">
        <v>5</v>
      </c>
      <c r="J11" t="str">
        <f t="shared" si="33"/>
        <v/>
      </c>
      <c r="K11" t="str">
        <f t="shared" ca="1" si="34"/>
        <v/>
      </c>
      <c r="O11">
        <v>939</v>
      </c>
      <c r="P11">
        <f t="shared" si="15"/>
        <v>939</v>
      </c>
      <c r="Q11" t="str">
        <f t="shared" ca="1" si="18"/>
        <v>cu</v>
      </c>
      <c r="R11" t="str">
        <f t="shared" si="19"/>
        <v>DI</v>
      </c>
      <c r="S11">
        <f t="shared" si="20"/>
        <v>5</v>
      </c>
      <c r="T11" t="str">
        <f t="shared" ca="1" si="21"/>
        <v/>
      </c>
      <c r="U11" t="str">
        <f t="shared" si="22"/>
        <v/>
      </c>
      <c r="V11" t="str">
        <f t="shared" si="23"/>
        <v/>
      </c>
      <c r="W1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</v>
      </c>
      <c r="X11" t="str">
        <f t="shared" ca="1" si="16"/>
        <v>{"num":1,"diff":10,"tp1":"cu","vl1":"DI","cn1":5,"key":939}</v>
      </c>
      <c r="Y11">
        <f t="shared" ca="1" si="25"/>
        <v>59</v>
      </c>
      <c r="Z11">
        <f t="shared" ca="1" si="26"/>
        <v>781</v>
      </c>
      <c r="AA11">
        <f t="shared" ca="1" si="27"/>
        <v>0</v>
      </c>
      <c r="AB1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</v>
      </c>
      <c r="AC11">
        <f t="shared" ca="1" si="29"/>
        <v>0</v>
      </c>
    </row>
    <row r="12" spans="1:41">
      <c r="A12">
        <v>1</v>
      </c>
      <c r="B12" t="str">
        <f>VLOOKUP(A12,BossBattleTable!$A:$C,MATCH(BossBattleTable!$C$1,BossBattleTable!$A$1:$C$1,0),0)</f>
        <v>SpiritKing</v>
      </c>
      <c r="C12">
        <f t="shared" ca="1" si="0"/>
        <v>11</v>
      </c>
      <c r="D12">
        <f t="shared" si="30"/>
        <v>1</v>
      </c>
      <c r="E12">
        <f t="shared" ca="1" si="31"/>
        <v>11</v>
      </c>
      <c r="F12" t="str">
        <f t="shared" ca="1" si="32"/>
        <v>it</v>
      </c>
      <c r="G12" t="s">
        <v>412</v>
      </c>
      <c r="H12" t="s">
        <v>416</v>
      </c>
      <c r="I12">
        <v>1</v>
      </c>
      <c r="J12" t="str">
        <f t="shared" si="33"/>
        <v/>
      </c>
      <c r="K12" t="str">
        <f t="shared" ca="1" si="34"/>
        <v>it</v>
      </c>
      <c r="L12" t="s">
        <v>412</v>
      </c>
      <c r="M12" t="s">
        <v>417</v>
      </c>
      <c r="N12">
        <v>1</v>
      </c>
      <c r="O12">
        <v>735</v>
      </c>
      <c r="P12">
        <f t="shared" si="15"/>
        <v>735</v>
      </c>
      <c r="Q12" t="str">
        <f t="shared" ca="1" si="18"/>
        <v>it</v>
      </c>
      <c r="R12" t="str">
        <f t="shared" si="19"/>
        <v>Equip001001</v>
      </c>
      <c r="S12">
        <f t="shared" si="20"/>
        <v>1</v>
      </c>
      <c r="T12" t="str">
        <f t="shared" ca="1" si="21"/>
        <v>it</v>
      </c>
      <c r="U12" t="str">
        <f t="shared" si="22"/>
        <v>Equip002001</v>
      </c>
      <c r="V12">
        <f t="shared" si="23"/>
        <v>1</v>
      </c>
      <c r="W1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</v>
      </c>
      <c r="X12" t="str">
        <f t="shared" ca="1" si="16"/>
        <v>{"num":1,"diff":11,"tp1":"it","vl1":"Equip001001","cn1":1,"tp2":"it","vl2":"Equip002001","cn2":1,"key":735}</v>
      </c>
      <c r="Y12">
        <f t="shared" ca="1" si="25"/>
        <v>107</v>
      </c>
      <c r="Z12">
        <f t="shared" ca="1" si="26"/>
        <v>889</v>
      </c>
      <c r="AA12">
        <f t="shared" ca="1" si="27"/>
        <v>0</v>
      </c>
      <c r="AB1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</v>
      </c>
      <c r="AC12">
        <f t="shared" ca="1" si="29"/>
        <v>0</v>
      </c>
    </row>
    <row r="13" spans="1:41">
      <c r="A13">
        <v>1</v>
      </c>
      <c r="B13" t="str">
        <f>VLOOKUP(A13,BossBattleTable!$A:$C,MATCH(BossBattleTable!$C$1,BossBattleTable!$A$1:$C$1,0),0)</f>
        <v>SpiritKing</v>
      </c>
      <c r="C13">
        <f t="shared" ca="1" si="0"/>
        <v>12</v>
      </c>
      <c r="D13">
        <f t="shared" si="30"/>
        <v>1</v>
      </c>
      <c r="E13">
        <f t="shared" ca="1" si="31"/>
        <v>12</v>
      </c>
      <c r="F13" t="str">
        <f t="shared" ca="1" si="32"/>
        <v>cu</v>
      </c>
      <c r="G13" t="s">
        <v>402</v>
      </c>
      <c r="H13" t="s">
        <v>191</v>
      </c>
      <c r="I13">
        <v>30</v>
      </c>
      <c r="J13" t="str">
        <f t="shared" si="33"/>
        <v>에너지너무많음</v>
      </c>
      <c r="K13" t="str">
        <f t="shared" ca="1" si="34"/>
        <v>cu</v>
      </c>
      <c r="L13" t="s">
        <v>402</v>
      </c>
      <c r="M13" t="s">
        <v>375</v>
      </c>
      <c r="N13">
        <v>5000</v>
      </c>
      <c r="O13">
        <v>409</v>
      </c>
      <c r="P13">
        <f t="shared" si="15"/>
        <v>409</v>
      </c>
      <c r="Q13" t="str">
        <f t="shared" ca="1" si="18"/>
        <v>cu</v>
      </c>
      <c r="R13" t="str">
        <f t="shared" si="19"/>
        <v>EN</v>
      </c>
      <c r="S13">
        <f t="shared" si="20"/>
        <v>30</v>
      </c>
      <c r="T13" t="str">
        <f t="shared" ca="1" si="21"/>
        <v>cu</v>
      </c>
      <c r="U13" t="str">
        <f t="shared" si="22"/>
        <v>GO</v>
      </c>
      <c r="V13">
        <f t="shared" si="23"/>
        <v>5000</v>
      </c>
      <c r="W1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</v>
      </c>
      <c r="X13" t="str">
        <f t="shared" ca="1" si="16"/>
        <v>{"num":1,"diff":12,"tp1":"cu","vl1":"EN","cn1":30,"tp2":"cu","vl2":"GO","cn2":5000,"key":409}</v>
      </c>
      <c r="Y13">
        <f t="shared" ca="1" si="25"/>
        <v>93</v>
      </c>
      <c r="Z13">
        <f t="shared" ca="1" si="26"/>
        <v>983</v>
      </c>
      <c r="AA13">
        <f t="shared" ca="1" si="27"/>
        <v>0</v>
      </c>
      <c r="AB1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</v>
      </c>
      <c r="AC13">
        <f t="shared" ca="1" si="29"/>
        <v>0</v>
      </c>
    </row>
    <row r="14" spans="1:41">
      <c r="A14">
        <v>1</v>
      </c>
      <c r="B14" t="str">
        <f>VLOOKUP(A14,BossBattleTable!$A:$C,MATCH(BossBattleTable!$C$1,BossBattleTable!$A$1:$C$1,0),0)</f>
        <v>SpiritKing</v>
      </c>
      <c r="C14">
        <f t="shared" ca="1" si="0"/>
        <v>13</v>
      </c>
      <c r="D14">
        <f t="shared" si="30"/>
        <v>1</v>
      </c>
      <c r="E14">
        <f t="shared" ca="1" si="31"/>
        <v>13</v>
      </c>
      <c r="F14" t="str">
        <f t="shared" ca="1" si="32"/>
        <v>it</v>
      </c>
      <c r="G14" t="s">
        <v>412</v>
      </c>
      <c r="H14" t="s">
        <v>415</v>
      </c>
      <c r="I14">
        <v>1</v>
      </c>
      <c r="J14" t="str">
        <f t="shared" si="33"/>
        <v/>
      </c>
      <c r="K14" t="str">
        <f t="shared" ca="1" si="34"/>
        <v/>
      </c>
      <c r="O14">
        <v>196</v>
      </c>
      <c r="P14">
        <f t="shared" si="15"/>
        <v>196</v>
      </c>
      <c r="Q14" t="str">
        <f t="shared" ca="1" si="18"/>
        <v>it</v>
      </c>
      <c r="R14" t="str">
        <f t="shared" si="19"/>
        <v>Equip000001</v>
      </c>
      <c r="S14">
        <f t="shared" si="20"/>
        <v>1</v>
      </c>
      <c r="T14" t="str">
        <f t="shared" ca="1" si="21"/>
        <v/>
      </c>
      <c r="U14" t="str">
        <f t="shared" si="22"/>
        <v/>
      </c>
      <c r="V14" t="str">
        <f t="shared" si="23"/>
        <v/>
      </c>
      <c r="W1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</v>
      </c>
      <c r="X14" t="str">
        <f t="shared" ca="1" si="16"/>
        <v>{"num":1,"diff":13,"tp1":"it","vl1":"Equip000001","cn1":1,"key":196}</v>
      </c>
      <c r="Y14">
        <f t="shared" ca="1" si="25"/>
        <v>68</v>
      </c>
      <c r="Z14">
        <f t="shared" ca="1" si="26"/>
        <v>1052</v>
      </c>
      <c r="AA14">
        <f t="shared" ca="1" si="27"/>
        <v>0</v>
      </c>
      <c r="AB1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</v>
      </c>
      <c r="AC14">
        <f t="shared" ca="1" si="29"/>
        <v>0</v>
      </c>
    </row>
    <row r="15" spans="1:41">
      <c r="A15">
        <v>1</v>
      </c>
      <c r="B15" t="str">
        <f>VLOOKUP(A15,BossBattleTable!$A:$C,MATCH(BossBattleTable!$C$1,BossBattleTable!$A$1:$C$1,0),0)</f>
        <v>SpiritKing</v>
      </c>
      <c r="C15">
        <f t="shared" ca="1" si="0"/>
        <v>14</v>
      </c>
      <c r="D15">
        <f t="shared" si="30"/>
        <v>1</v>
      </c>
      <c r="E15">
        <f t="shared" ca="1" si="31"/>
        <v>14</v>
      </c>
      <c r="F15" t="str">
        <f t="shared" ca="1" si="32"/>
        <v>cu</v>
      </c>
      <c r="G15" t="s">
        <v>402</v>
      </c>
      <c r="H15" t="s">
        <v>108</v>
      </c>
      <c r="I15">
        <v>5</v>
      </c>
      <c r="J15" t="str">
        <f t="shared" si="33"/>
        <v/>
      </c>
      <c r="K15" t="str">
        <f t="shared" ca="1" si="34"/>
        <v/>
      </c>
      <c r="O15">
        <v>451</v>
      </c>
      <c r="P15">
        <f t="shared" si="15"/>
        <v>451</v>
      </c>
      <c r="Q15" t="str">
        <f t="shared" ca="1" si="18"/>
        <v>cu</v>
      </c>
      <c r="R15" t="str">
        <f t="shared" si="19"/>
        <v>DI</v>
      </c>
      <c r="S15">
        <f t="shared" si="20"/>
        <v>5</v>
      </c>
      <c r="T15" t="str">
        <f t="shared" ca="1" si="21"/>
        <v/>
      </c>
      <c r="U15" t="str">
        <f t="shared" si="22"/>
        <v/>
      </c>
      <c r="V15" t="str">
        <f t="shared" si="23"/>
        <v/>
      </c>
      <c r="W1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</v>
      </c>
      <c r="X15" t="str">
        <f t="shared" ca="1" si="16"/>
        <v>{"num":1,"diff":14,"tp1":"cu","vl1":"DI","cn1":5,"key":451}</v>
      </c>
      <c r="Y15">
        <f t="shared" ca="1" si="25"/>
        <v>59</v>
      </c>
      <c r="Z15">
        <f t="shared" ca="1" si="26"/>
        <v>1112</v>
      </c>
      <c r="AA15">
        <f t="shared" ca="1" si="27"/>
        <v>0</v>
      </c>
      <c r="AB1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</v>
      </c>
      <c r="AC15">
        <f t="shared" ca="1" si="29"/>
        <v>0</v>
      </c>
    </row>
    <row r="16" spans="1:41">
      <c r="A16">
        <v>1</v>
      </c>
      <c r="B16" t="str">
        <f>VLOOKUP(A16,BossBattleTable!$A:$C,MATCH(BossBattleTable!$C$1,BossBattleTable!$A$1:$C$1,0),0)</f>
        <v>SpiritKing</v>
      </c>
      <c r="C16">
        <f t="shared" ca="1" si="0"/>
        <v>15</v>
      </c>
      <c r="D16">
        <f t="shared" si="30"/>
        <v>1</v>
      </c>
      <c r="E16">
        <f t="shared" ca="1" si="31"/>
        <v>15</v>
      </c>
      <c r="F16" t="str">
        <f t="shared" ca="1" si="32"/>
        <v>it</v>
      </c>
      <c r="G16" t="s">
        <v>412</v>
      </c>
      <c r="H16" t="s">
        <v>416</v>
      </c>
      <c r="I16">
        <v>1</v>
      </c>
      <c r="J16" t="str">
        <f t="shared" si="33"/>
        <v/>
      </c>
      <c r="K16" t="str">
        <f t="shared" ca="1" si="34"/>
        <v>it</v>
      </c>
      <c r="L16" t="s">
        <v>412</v>
      </c>
      <c r="M16" t="s">
        <v>417</v>
      </c>
      <c r="N16">
        <v>1</v>
      </c>
      <c r="O16">
        <v>850</v>
      </c>
      <c r="P16">
        <f t="shared" si="15"/>
        <v>850</v>
      </c>
      <c r="Q16" t="str">
        <f t="shared" ca="1" si="18"/>
        <v>it</v>
      </c>
      <c r="R16" t="str">
        <f t="shared" si="19"/>
        <v>Equip001001</v>
      </c>
      <c r="S16">
        <f t="shared" si="20"/>
        <v>1</v>
      </c>
      <c r="T16" t="str">
        <f t="shared" ca="1" si="21"/>
        <v>it</v>
      </c>
      <c r="U16" t="str">
        <f t="shared" si="22"/>
        <v>Equip002001</v>
      </c>
      <c r="V16">
        <f t="shared" si="23"/>
        <v>1</v>
      </c>
      <c r="W1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</v>
      </c>
      <c r="X16" t="str">
        <f t="shared" ca="1" si="16"/>
        <v>{"num":1,"diff":15,"tp1":"it","vl1":"Equip001001","cn1":1,"tp2":"it","vl2":"Equip002001","cn2":1,"key":850}</v>
      </c>
      <c r="Y16">
        <f t="shared" ca="1" si="25"/>
        <v>107</v>
      </c>
      <c r="Z16">
        <f t="shared" ca="1" si="26"/>
        <v>1220</v>
      </c>
      <c r="AA16">
        <f t="shared" ca="1" si="27"/>
        <v>0</v>
      </c>
      <c r="AB1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</v>
      </c>
      <c r="AC16">
        <f t="shared" ca="1" si="29"/>
        <v>0</v>
      </c>
    </row>
    <row r="17" spans="1:29">
      <c r="A17">
        <v>1</v>
      </c>
      <c r="B17" t="str">
        <f>VLOOKUP(A17,BossBattleTable!$A:$C,MATCH(BossBattleTable!$C$1,BossBattleTable!$A$1:$C$1,0),0)</f>
        <v>SpiritKing</v>
      </c>
      <c r="C17">
        <f t="shared" ca="1" si="0"/>
        <v>16</v>
      </c>
      <c r="D17">
        <f t="shared" si="30"/>
        <v>1</v>
      </c>
      <c r="E17">
        <f t="shared" ca="1" si="31"/>
        <v>16</v>
      </c>
      <c r="F17" t="str">
        <f t="shared" ca="1" si="32"/>
        <v>cu</v>
      </c>
      <c r="G17" t="s">
        <v>402</v>
      </c>
      <c r="H17" t="s">
        <v>191</v>
      </c>
      <c r="I17">
        <v>30</v>
      </c>
      <c r="J17" t="str">
        <f t="shared" si="33"/>
        <v>에너지너무많음</v>
      </c>
      <c r="K17" t="str">
        <f t="shared" ca="1" si="34"/>
        <v>cu</v>
      </c>
      <c r="L17" t="s">
        <v>402</v>
      </c>
      <c r="M17" t="s">
        <v>375</v>
      </c>
      <c r="N17">
        <v>5000</v>
      </c>
      <c r="O17">
        <v>796</v>
      </c>
      <c r="P17">
        <f t="shared" si="15"/>
        <v>796</v>
      </c>
      <c r="Q17" t="str">
        <f t="shared" ca="1" si="18"/>
        <v>cu</v>
      </c>
      <c r="R17" t="str">
        <f t="shared" si="19"/>
        <v>EN</v>
      </c>
      <c r="S17">
        <f t="shared" si="20"/>
        <v>30</v>
      </c>
      <c r="T17" t="str">
        <f t="shared" ca="1" si="21"/>
        <v>cu</v>
      </c>
      <c r="U17" t="str">
        <f t="shared" si="22"/>
        <v>GO</v>
      </c>
      <c r="V17">
        <f t="shared" si="23"/>
        <v>5000</v>
      </c>
      <c r="W1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</v>
      </c>
      <c r="X17" t="str">
        <f t="shared" ca="1" si="16"/>
        <v>{"num":1,"diff":16,"tp1":"cu","vl1":"EN","cn1":30,"tp2":"cu","vl2":"GO","cn2":5000,"key":796}</v>
      </c>
      <c r="Y17">
        <f t="shared" ca="1" si="25"/>
        <v>93</v>
      </c>
      <c r="Z17">
        <f t="shared" ca="1" si="26"/>
        <v>1314</v>
      </c>
      <c r="AA17">
        <f t="shared" ca="1" si="27"/>
        <v>0</v>
      </c>
      <c r="AB1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</v>
      </c>
      <c r="AC17">
        <f t="shared" ca="1" si="29"/>
        <v>0</v>
      </c>
    </row>
    <row r="18" spans="1:29">
      <c r="A18">
        <v>1</v>
      </c>
      <c r="B18" t="str">
        <f>VLOOKUP(A18,BossBattleTable!$A:$C,MATCH(BossBattleTable!$C$1,BossBattleTable!$A$1:$C$1,0),0)</f>
        <v>SpiritKing</v>
      </c>
      <c r="C18">
        <f t="shared" ca="1" si="0"/>
        <v>17</v>
      </c>
      <c r="D18">
        <f t="shared" si="30"/>
        <v>1</v>
      </c>
      <c r="E18">
        <f t="shared" ca="1" si="31"/>
        <v>17</v>
      </c>
      <c r="F18" t="str">
        <f t="shared" ca="1" si="32"/>
        <v>it</v>
      </c>
      <c r="G18" t="s">
        <v>412</v>
      </c>
      <c r="H18" t="s">
        <v>415</v>
      </c>
      <c r="I18">
        <v>1</v>
      </c>
      <c r="J18" t="str">
        <f t="shared" si="33"/>
        <v/>
      </c>
      <c r="K18" t="str">
        <f t="shared" ca="1" si="34"/>
        <v/>
      </c>
      <c r="O18">
        <v>639</v>
      </c>
      <c r="P18">
        <f t="shared" si="15"/>
        <v>639</v>
      </c>
      <c r="Q18" t="str">
        <f t="shared" ca="1" si="18"/>
        <v>it</v>
      </c>
      <c r="R18" t="str">
        <f t="shared" si="19"/>
        <v>Equip000001</v>
      </c>
      <c r="S18">
        <f t="shared" si="20"/>
        <v>1</v>
      </c>
      <c r="T18" t="str">
        <f t="shared" ca="1" si="21"/>
        <v/>
      </c>
      <c r="U18" t="str">
        <f t="shared" si="22"/>
        <v/>
      </c>
      <c r="V18" t="str">
        <f t="shared" si="23"/>
        <v/>
      </c>
      <c r="W1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</v>
      </c>
      <c r="X18" t="str">
        <f t="shared" ca="1" si="16"/>
        <v>{"num":1,"diff":17,"tp1":"it","vl1":"Equip000001","cn1":1,"key":639}</v>
      </c>
      <c r="Y18">
        <f t="shared" ca="1" si="25"/>
        <v>68</v>
      </c>
      <c r="Z18">
        <f t="shared" ca="1" si="26"/>
        <v>1383</v>
      </c>
      <c r="AA18">
        <f t="shared" ca="1" si="27"/>
        <v>0</v>
      </c>
      <c r="AB1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</v>
      </c>
      <c r="AC18">
        <f t="shared" ca="1" si="29"/>
        <v>0</v>
      </c>
    </row>
    <row r="19" spans="1:29">
      <c r="A19">
        <v>1</v>
      </c>
      <c r="B19" t="str">
        <f>VLOOKUP(A19,BossBattleTable!$A:$C,MATCH(BossBattleTable!$C$1,BossBattleTable!$A$1:$C$1,0),0)</f>
        <v>SpiritKing</v>
      </c>
      <c r="C19">
        <f t="shared" ca="1" si="0"/>
        <v>18</v>
      </c>
      <c r="D19">
        <f t="shared" si="30"/>
        <v>1</v>
      </c>
      <c r="E19">
        <f t="shared" ca="1" si="31"/>
        <v>18</v>
      </c>
      <c r="F19" t="str">
        <f t="shared" ca="1" si="32"/>
        <v>cu</v>
      </c>
      <c r="G19" t="s">
        <v>402</v>
      </c>
      <c r="H19" t="s">
        <v>108</v>
      </c>
      <c r="I19">
        <v>5</v>
      </c>
      <c r="J19" t="str">
        <f t="shared" si="33"/>
        <v/>
      </c>
      <c r="K19" t="str">
        <f t="shared" ca="1" si="34"/>
        <v/>
      </c>
      <c r="O19">
        <v>376</v>
      </c>
      <c r="P19">
        <f t="shared" si="15"/>
        <v>376</v>
      </c>
      <c r="Q19" t="str">
        <f t="shared" ca="1" si="18"/>
        <v>cu</v>
      </c>
      <c r="R19" t="str">
        <f t="shared" si="19"/>
        <v>DI</v>
      </c>
      <c r="S19">
        <f t="shared" si="20"/>
        <v>5</v>
      </c>
      <c r="T19" t="str">
        <f t="shared" ca="1" si="21"/>
        <v/>
      </c>
      <c r="U19" t="str">
        <f t="shared" si="22"/>
        <v/>
      </c>
      <c r="V19" t="str">
        <f t="shared" si="23"/>
        <v/>
      </c>
      <c r="W1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</v>
      </c>
      <c r="X19" t="str">
        <f t="shared" ca="1" si="16"/>
        <v>{"num":1,"diff":18,"tp1":"cu","vl1":"DI","cn1":5,"key":376}</v>
      </c>
      <c r="Y19">
        <f t="shared" ca="1" si="25"/>
        <v>59</v>
      </c>
      <c r="Z19">
        <f t="shared" ca="1" si="26"/>
        <v>1443</v>
      </c>
      <c r="AA19">
        <f t="shared" ca="1" si="27"/>
        <v>0</v>
      </c>
      <c r="AB1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</v>
      </c>
      <c r="AC19">
        <f t="shared" ca="1" si="29"/>
        <v>0</v>
      </c>
    </row>
    <row r="20" spans="1:29">
      <c r="A20">
        <v>1</v>
      </c>
      <c r="B20" t="str">
        <f>VLOOKUP(A20,BossBattleTable!$A:$C,MATCH(BossBattleTable!$C$1,BossBattleTable!$A$1:$C$1,0),0)</f>
        <v>SpiritKing</v>
      </c>
      <c r="C20">
        <f t="shared" ca="1" si="0"/>
        <v>19</v>
      </c>
      <c r="D20">
        <f t="shared" si="30"/>
        <v>1</v>
      </c>
      <c r="E20">
        <f t="shared" ca="1" si="31"/>
        <v>19</v>
      </c>
      <c r="F20" t="str">
        <f t="shared" ca="1" si="32"/>
        <v>it</v>
      </c>
      <c r="G20" t="s">
        <v>412</v>
      </c>
      <c r="H20" t="s">
        <v>416</v>
      </c>
      <c r="I20">
        <v>1</v>
      </c>
      <c r="J20" t="str">
        <f t="shared" si="33"/>
        <v/>
      </c>
      <c r="K20" t="str">
        <f t="shared" ca="1" si="34"/>
        <v>it</v>
      </c>
      <c r="L20" t="s">
        <v>412</v>
      </c>
      <c r="M20" t="s">
        <v>417</v>
      </c>
      <c r="N20">
        <v>1</v>
      </c>
      <c r="O20">
        <v>169</v>
      </c>
      <c r="P20">
        <f t="shared" si="15"/>
        <v>169</v>
      </c>
      <c r="Q20" t="str">
        <f t="shared" ca="1" si="18"/>
        <v>it</v>
      </c>
      <c r="R20" t="str">
        <f t="shared" si="19"/>
        <v>Equip001001</v>
      </c>
      <c r="S20">
        <f t="shared" si="20"/>
        <v>1</v>
      </c>
      <c r="T20" t="str">
        <f t="shared" ca="1" si="21"/>
        <v>it</v>
      </c>
      <c r="U20" t="str">
        <f t="shared" si="22"/>
        <v>Equip002001</v>
      </c>
      <c r="V20">
        <f t="shared" si="23"/>
        <v>1</v>
      </c>
      <c r="W2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</v>
      </c>
      <c r="X20" t="str">
        <f t="shared" ca="1" si="16"/>
        <v>{"num":1,"diff":19,"tp1":"it","vl1":"Equip001001","cn1":1,"tp2":"it","vl2":"Equip002001","cn2":1,"key":169}</v>
      </c>
      <c r="Y20">
        <f t="shared" ca="1" si="25"/>
        <v>107</v>
      </c>
      <c r="Z20">
        <f t="shared" ca="1" si="26"/>
        <v>1551</v>
      </c>
      <c r="AA20">
        <f t="shared" ca="1" si="27"/>
        <v>0</v>
      </c>
      <c r="AB2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</v>
      </c>
      <c r="AC20">
        <f t="shared" ca="1" si="29"/>
        <v>0</v>
      </c>
    </row>
    <row r="21" spans="1:29">
      <c r="A21">
        <v>1</v>
      </c>
      <c r="B21" t="str">
        <f>VLOOKUP(A21,BossBattleTable!$A:$C,MATCH(BossBattleTable!$C$1,BossBattleTable!$A$1:$C$1,0),0)</f>
        <v>SpiritKing</v>
      </c>
      <c r="C21">
        <f t="shared" ca="1" si="0"/>
        <v>20</v>
      </c>
      <c r="D21">
        <f t="shared" si="30"/>
        <v>1</v>
      </c>
      <c r="E21">
        <f t="shared" ca="1" si="31"/>
        <v>20</v>
      </c>
      <c r="F21" t="str">
        <f t="shared" ca="1" si="32"/>
        <v>cu</v>
      </c>
      <c r="G21" t="s">
        <v>402</v>
      </c>
      <c r="H21" t="s">
        <v>191</v>
      </c>
      <c r="I21">
        <v>30</v>
      </c>
      <c r="J21" t="str">
        <f t="shared" si="33"/>
        <v>에너지너무많음</v>
      </c>
      <c r="K21" t="str">
        <f t="shared" ca="1" si="34"/>
        <v>cu</v>
      </c>
      <c r="L21" t="s">
        <v>402</v>
      </c>
      <c r="M21" t="s">
        <v>375</v>
      </c>
      <c r="N21">
        <v>5000</v>
      </c>
      <c r="O21">
        <v>295</v>
      </c>
      <c r="P21">
        <f t="shared" si="15"/>
        <v>295</v>
      </c>
      <c r="Q21" t="str">
        <f t="shared" ca="1" si="18"/>
        <v>cu</v>
      </c>
      <c r="R21" t="str">
        <f t="shared" si="19"/>
        <v>EN</v>
      </c>
      <c r="S21">
        <f t="shared" si="20"/>
        <v>30</v>
      </c>
      <c r="T21" t="str">
        <f t="shared" ca="1" si="21"/>
        <v>cu</v>
      </c>
      <c r="U21" t="str">
        <f t="shared" si="22"/>
        <v>GO</v>
      </c>
      <c r="V21">
        <f t="shared" si="23"/>
        <v>5000</v>
      </c>
      <c r="W2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</v>
      </c>
      <c r="X21" t="str">
        <f t="shared" ca="1" si="16"/>
        <v>{"num":1,"diff":20,"tp1":"cu","vl1":"EN","cn1":30,"tp2":"cu","vl2":"GO","cn2":5000,"key":295}</v>
      </c>
      <c r="Y21">
        <f t="shared" ca="1" si="25"/>
        <v>93</v>
      </c>
      <c r="Z21">
        <f t="shared" ca="1" si="26"/>
        <v>1645</v>
      </c>
      <c r="AA21">
        <f t="shared" ca="1" si="27"/>
        <v>0</v>
      </c>
      <c r="AB2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</v>
      </c>
      <c r="AC21">
        <f t="shared" ca="1" si="29"/>
        <v>0</v>
      </c>
    </row>
    <row r="22" spans="1:29">
      <c r="A22">
        <v>1</v>
      </c>
      <c r="B22" t="str">
        <f>VLOOKUP(A22,BossBattleTable!$A:$C,MATCH(BossBattleTable!$C$1,BossBattleTable!$A$1:$C$1,0),0)</f>
        <v>SpiritKing</v>
      </c>
      <c r="C22">
        <f t="shared" ca="1" si="0"/>
        <v>21</v>
      </c>
      <c r="D22">
        <f t="shared" si="30"/>
        <v>1</v>
      </c>
      <c r="E22">
        <f t="shared" ca="1" si="31"/>
        <v>21</v>
      </c>
      <c r="F22" t="str">
        <f t="shared" ca="1" si="32"/>
        <v>it</v>
      </c>
      <c r="G22" t="s">
        <v>412</v>
      </c>
      <c r="H22" t="s">
        <v>415</v>
      </c>
      <c r="I22">
        <v>1</v>
      </c>
      <c r="J22" t="str">
        <f t="shared" si="33"/>
        <v/>
      </c>
      <c r="K22" t="str">
        <f t="shared" ca="1" si="34"/>
        <v/>
      </c>
      <c r="O22">
        <v>850</v>
      </c>
      <c r="P22">
        <f t="shared" si="15"/>
        <v>850</v>
      </c>
      <c r="Q22" t="str">
        <f t="shared" ca="1" si="18"/>
        <v>it</v>
      </c>
      <c r="R22" t="str">
        <f t="shared" si="19"/>
        <v>Equip000001</v>
      </c>
      <c r="S22">
        <f t="shared" si="20"/>
        <v>1</v>
      </c>
      <c r="T22" t="str">
        <f t="shared" ca="1" si="21"/>
        <v/>
      </c>
      <c r="U22" t="str">
        <f t="shared" si="22"/>
        <v/>
      </c>
      <c r="V22" t="str">
        <f t="shared" si="23"/>
        <v/>
      </c>
      <c r="W2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</v>
      </c>
      <c r="X22" t="str">
        <f t="shared" ca="1" si="16"/>
        <v>{"num":1,"diff":21,"tp1":"it","vl1":"Equip000001","cn1":1,"key":850}</v>
      </c>
      <c r="Y22">
        <f t="shared" ca="1" si="25"/>
        <v>68</v>
      </c>
      <c r="Z22">
        <f t="shared" ca="1" si="26"/>
        <v>1714</v>
      </c>
      <c r="AA22">
        <f t="shared" ca="1" si="27"/>
        <v>0</v>
      </c>
      <c r="AB2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</v>
      </c>
      <c r="AC22">
        <f t="shared" ca="1" si="29"/>
        <v>0</v>
      </c>
    </row>
    <row r="23" spans="1:29">
      <c r="A23">
        <v>1</v>
      </c>
      <c r="B23" t="str">
        <f>VLOOKUP(A23,BossBattleTable!$A:$C,MATCH(BossBattleTable!$C$1,BossBattleTable!$A$1:$C$1,0),0)</f>
        <v>SpiritKing</v>
      </c>
      <c r="C23">
        <f t="shared" ca="1" si="0"/>
        <v>22</v>
      </c>
      <c r="D23">
        <f t="shared" si="30"/>
        <v>1</v>
      </c>
      <c r="E23">
        <f t="shared" ca="1" si="31"/>
        <v>22</v>
      </c>
      <c r="F23" t="str">
        <f t="shared" ca="1" si="32"/>
        <v>cu</v>
      </c>
      <c r="G23" t="s">
        <v>402</v>
      </c>
      <c r="H23" t="s">
        <v>108</v>
      </c>
      <c r="I23">
        <v>5</v>
      </c>
      <c r="J23" t="str">
        <f t="shared" si="33"/>
        <v/>
      </c>
      <c r="K23" t="str">
        <f t="shared" ca="1" si="34"/>
        <v/>
      </c>
      <c r="O23">
        <v>733</v>
      </c>
      <c r="P23">
        <f t="shared" si="15"/>
        <v>733</v>
      </c>
      <c r="Q23" t="str">
        <f t="shared" ca="1" si="18"/>
        <v>cu</v>
      </c>
      <c r="R23" t="str">
        <f t="shared" si="19"/>
        <v>DI</v>
      </c>
      <c r="S23">
        <f t="shared" si="20"/>
        <v>5</v>
      </c>
      <c r="T23" t="str">
        <f t="shared" ca="1" si="21"/>
        <v/>
      </c>
      <c r="U23" t="str">
        <f t="shared" si="22"/>
        <v/>
      </c>
      <c r="V23" t="str">
        <f t="shared" si="23"/>
        <v/>
      </c>
      <c r="W2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</v>
      </c>
      <c r="X23" t="str">
        <f t="shared" ca="1" si="16"/>
        <v>{"num":1,"diff":22,"tp1":"cu","vl1":"DI","cn1":5,"key":733}</v>
      </c>
      <c r="Y23">
        <f t="shared" ca="1" si="25"/>
        <v>59</v>
      </c>
      <c r="Z23">
        <f t="shared" ca="1" si="26"/>
        <v>1774</v>
      </c>
      <c r="AA23">
        <f t="shared" ca="1" si="27"/>
        <v>0</v>
      </c>
      <c r="AB2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</v>
      </c>
      <c r="AC23">
        <f t="shared" ca="1" si="29"/>
        <v>0</v>
      </c>
    </row>
    <row r="24" spans="1:29">
      <c r="A24">
        <v>1</v>
      </c>
      <c r="B24" t="str">
        <f>VLOOKUP(A24,BossBattleTable!$A:$C,MATCH(BossBattleTable!$C$1,BossBattleTable!$A$1:$C$1,0),0)</f>
        <v>SpiritKing</v>
      </c>
      <c r="C24">
        <f t="shared" ca="1" si="0"/>
        <v>23</v>
      </c>
      <c r="D24">
        <f t="shared" si="30"/>
        <v>1</v>
      </c>
      <c r="E24">
        <f t="shared" ca="1" si="31"/>
        <v>23</v>
      </c>
      <c r="F24" t="str">
        <f t="shared" ca="1" si="32"/>
        <v>it</v>
      </c>
      <c r="G24" t="s">
        <v>412</v>
      </c>
      <c r="H24" t="s">
        <v>416</v>
      </c>
      <c r="I24">
        <v>1</v>
      </c>
      <c r="J24" t="str">
        <f t="shared" si="33"/>
        <v/>
      </c>
      <c r="K24" t="str">
        <f t="shared" ca="1" si="34"/>
        <v>it</v>
      </c>
      <c r="L24" t="s">
        <v>412</v>
      </c>
      <c r="M24" t="s">
        <v>417</v>
      </c>
      <c r="N24">
        <v>1</v>
      </c>
      <c r="O24">
        <v>571</v>
      </c>
      <c r="P24">
        <f t="shared" si="15"/>
        <v>571</v>
      </c>
      <c r="Q24" t="str">
        <f t="shared" ca="1" si="18"/>
        <v>it</v>
      </c>
      <c r="R24" t="str">
        <f t="shared" si="19"/>
        <v>Equip001001</v>
      </c>
      <c r="S24">
        <f t="shared" si="20"/>
        <v>1</v>
      </c>
      <c r="T24" t="str">
        <f t="shared" ca="1" si="21"/>
        <v>it</v>
      </c>
      <c r="U24" t="str">
        <f t="shared" si="22"/>
        <v>Equip002001</v>
      </c>
      <c r="V24">
        <f t="shared" si="23"/>
        <v>1</v>
      </c>
      <c r="W2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</v>
      </c>
      <c r="X24" t="str">
        <f t="shared" ca="1" si="16"/>
        <v>{"num":1,"diff":23,"tp1":"it","vl1":"Equip001001","cn1":1,"tp2":"it","vl2":"Equip002001","cn2":1,"key":571}</v>
      </c>
      <c r="Y24">
        <f t="shared" ca="1" si="25"/>
        <v>107</v>
      </c>
      <c r="Z24">
        <f t="shared" ca="1" si="26"/>
        <v>1882</v>
      </c>
      <c r="AA24">
        <f t="shared" ca="1" si="27"/>
        <v>0</v>
      </c>
      <c r="AB2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</v>
      </c>
      <c r="AC24">
        <f t="shared" ca="1" si="29"/>
        <v>0</v>
      </c>
    </row>
    <row r="25" spans="1:29">
      <c r="A25">
        <v>1</v>
      </c>
      <c r="B25" t="str">
        <f>VLOOKUP(A25,BossBattleTable!$A:$C,MATCH(BossBattleTable!$C$1,BossBattleTable!$A$1:$C$1,0),0)</f>
        <v>SpiritKing</v>
      </c>
      <c r="C25">
        <f t="shared" ca="1" si="0"/>
        <v>24</v>
      </c>
      <c r="D25">
        <f t="shared" si="30"/>
        <v>1</v>
      </c>
      <c r="E25">
        <f t="shared" ca="1" si="31"/>
        <v>24</v>
      </c>
      <c r="F25" t="str">
        <f t="shared" ca="1" si="32"/>
        <v>cu</v>
      </c>
      <c r="G25" t="s">
        <v>402</v>
      </c>
      <c r="H25" t="s">
        <v>191</v>
      </c>
      <c r="I25">
        <v>30</v>
      </c>
      <c r="J25" t="str">
        <f t="shared" si="33"/>
        <v>에너지너무많음</v>
      </c>
      <c r="K25" t="str">
        <f t="shared" ca="1" si="34"/>
        <v>cu</v>
      </c>
      <c r="L25" t="s">
        <v>402</v>
      </c>
      <c r="M25" t="s">
        <v>375</v>
      </c>
      <c r="N25">
        <v>5000</v>
      </c>
      <c r="O25">
        <v>589</v>
      </c>
      <c r="P25">
        <f t="shared" si="15"/>
        <v>589</v>
      </c>
      <c r="Q25" t="str">
        <f t="shared" ca="1" si="18"/>
        <v>cu</v>
      </c>
      <c r="R25" t="str">
        <f t="shared" si="19"/>
        <v>EN</v>
      </c>
      <c r="S25">
        <f t="shared" si="20"/>
        <v>30</v>
      </c>
      <c r="T25" t="str">
        <f t="shared" ca="1" si="21"/>
        <v>cu</v>
      </c>
      <c r="U25" t="str">
        <f t="shared" si="22"/>
        <v>GO</v>
      </c>
      <c r="V25">
        <f t="shared" si="23"/>
        <v>5000</v>
      </c>
      <c r="W2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</v>
      </c>
      <c r="X25" t="str">
        <f t="shared" ca="1" si="16"/>
        <v>{"num":1,"diff":24,"tp1":"cu","vl1":"EN","cn1":30,"tp2":"cu","vl2":"GO","cn2":5000,"key":589}</v>
      </c>
      <c r="Y25">
        <f t="shared" ca="1" si="25"/>
        <v>93</v>
      </c>
      <c r="Z25">
        <f t="shared" ca="1" si="26"/>
        <v>1976</v>
      </c>
      <c r="AA25">
        <f t="shared" ca="1" si="27"/>
        <v>0</v>
      </c>
      <c r="AB2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</v>
      </c>
      <c r="AC25">
        <f t="shared" ca="1" si="29"/>
        <v>0</v>
      </c>
    </row>
    <row r="26" spans="1:29">
      <c r="A26">
        <v>1</v>
      </c>
      <c r="B26" t="str">
        <f>VLOOKUP(A26,BossBattleTable!$A:$C,MATCH(BossBattleTable!$C$1,BossBattleTable!$A$1:$C$1,0),0)</f>
        <v>SpiritKing</v>
      </c>
      <c r="C26">
        <f t="shared" ca="1" si="0"/>
        <v>25</v>
      </c>
      <c r="D26">
        <f t="shared" si="30"/>
        <v>1</v>
      </c>
      <c r="E26">
        <f t="shared" ca="1" si="31"/>
        <v>25</v>
      </c>
      <c r="F26" t="str">
        <f t="shared" ca="1" si="32"/>
        <v>it</v>
      </c>
      <c r="G26" t="s">
        <v>412</v>
      </c>
      <c r="H26" t="s">
        <v>415</v>
      </c>
      <c r="I26">
        <v>1</v>
      </c>
      <c r="J26" t="str">
        <f t="shared" si="33"/>
        <v/>
      </c>
      <c r="K26" t="str">
        <f t="shared" ca="1" si="34"/>
        <v/>
      </c>
      <c r="O26">
        <v>106</v>
      </c>
      <c r="P26">
        <f t="shared" si="15"/>
        <v>106</v>
      </c>
      <c r="Q26" t="str">
        <f t="shared" ca="1" si="18"/>
        <v>it</v>
      </c>
      <c r="R26" t="str">
        <f t="shared" si="19"/>
        <v>Equip000001</v>
      </c>
      <c r="S26">
        <f t="shared" si="20"/>
        <v>1</v>
      </c>
      <c r="T26" t="str">
        <f t="shared" ca="1" si="21"/>
        <v/>
      </c>
      <c r="U26" t="str">
        <f t="shared" si="22"/>
        <v/>
      </c>
      <c r="V26" t="str">
        <f t="shared" si="23"/>
        <v/>
      </c>
      <c r="W2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</v>
      </c>
      <c r="X26" t="str">
        <f t="shared" ca="1" si="16"/>
        <v>{"num":1,"diff":25,"tp1":"it","vl1":"Equip000001","cn1":1,"key":106}</v>
      </c>
      <c r="Y26">
        <f t="shared" ca="1" si="25"/>
        <v>68</v>
      </c>
      <c r="Z26">
        <f t="shared" ca="1" si="26"/>
        <v>2045</v>
      </c>
      <c r="AA26">
        <f t="shared" ca="1" si="27"/>
        <v>0</v>
      </c>
      <c r="AB2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</v>
      </c>
      <c r="AC26">
        <f t="shared" ca="1" si="29"/>
        <v>0</v>
      </c>
    </row>
    <row r="27" spans="1:29">
      <c r="A27">
        <v>1</v>
      </c>
      <c r="B27" t="str">
        <f>VLOOKUP(A27,BossBattleTable!$A:$C,MATCH(BossBattleTable!$C$1,BossBattleTable!$A$1:$C$1,0),0)</f>
        <v>SpiritKing</v>
      </c>
      <c r="C27">
        <f t="shared" ca="1" si="0"/>
        <v>26</v>
      </c>
      <c r="D27">
        <f t="shared" si="30"/>
        <v>1</v>
      </c>
      <c r="E27">
        <f t="shared" ca="1" si="31"/>
        <v>26</v>
      </c>
      <c r="F27" t="str">
        <f t="shared" ca="1" si="32"/>
        <v>cu</v>
      </c>
      <c r="G27" t="s">
        <v>402</v>
      </c>
      <c r="H27" t="s">
        <v>108</v>
      </c>
      <c r="I27">
        <v>5</v>
      </c>
      <c r="J27" t="str">
        <f t="shared" si="33"/>
        <v/>
      </c>
      <c r="K27" t="str">
        <f t="shared" ca="1" si="34"/>
        <v/>
      </c>
      <c r="O27">
        <v>614</v>
      </c>
      <c r="P27">
        <f t="shared" si="15"/>
        <v>614</v>
      </c>
      <c r="Q27" t="str">
        <f t="shared" ca="1" si="18"/>
        <v>cu</v>
      </c>
      <c r="R27" t="str">
        <f t="shared" si="19"/>
        <v>DI</v>
      </c>
      <c r="S27">
        <f t="shared" si="20"/>
        <v>5</v>
      </c>
      <c r="T27" t="str">
        <f t="shared" ca="1" si="21"/>
        <v/>
      </c>
      <c r="U27" t="str">
        <f t="shared" si="22"/>
        <v/>
      </c>
      <c r="V27" t="str">
        <f t="shared" si="23"/>
        <v/>
      </c>
      <c r="W2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</v>
      </c>
      <c r="X27" t="str">
        <f t="shared" ca="1" si="16"/>
        <v>{"num":1,"diff":26,"tp1":"cu","vl1":"DI","cn1":5,"key":614}</v>
      </c>
      <c r="Y27">
        <f t="shared" ca="1" si="25"/>
        <v>59</v>
      </c>
      <c r="Z27">
        <f t="shared" ca="1" si="26"/>
        <v>2105</v>
      </c>
      <c r="AA27">
        <f t="shared" ca="1" si="27"/>
        <v>0</v>
      </c>
      <c r="AB2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</v>
      </c>
      <c r="AC27">
        <f t="shared" ca="1" si="29"/>
        <v>0</v>
      </c>
    </row>
    <row r="28" spans="1:29">
      <c r="A28">
        <v>1</v>
      </c>
      <c r="B28" t="str">
        <f>VLOOKUP(A28,BossBattleTable!$A:$C,MATCH(BossBattleTable!$C$1,BossBattleTable!$A$1:$C$1,0),0)</f>
        <v>SpiritKing</v>
      </c>
      <c r="C28">
        <f t="shared" ca="1" si="0"/>
        <v>27</v>
      </c>
      <c r="D28">
        <f t="shared" si="30"/>
        <v>1</v>
      </c>
      <c r="E28">
        <f t="shared" ca="1" si="31"/>
        <v>27</v>
      </c>
      <c r="F28" t="str">
        <f t="shared" ca="1" si="32"/>
        <v>it</v>
      </c>
      <c r="G28" t="s">
        <v>412</v>
      </c>
      <c r="H28" t="s">
        <v>416</v>
      </c>
      <c r="I28">
        <v>1</v>
      </c>
      <c r="J28" t="str">
        <f t="shared" si="33"/>
        <v/>
      </c>
      <c r="K28" t="str">
        <f t="shared" ca="1" si="34"/>
        <v>it</v>
      </c>
      <c r="L28" t="s">
        <v>412</v>
      </c>
      <c r="M28" t="s">
        <v>417</v>
      </c>
      <c r="N28">
        <v>1</v>
      </c>
      <c r="O28">
        <v>705</v>
      </c>
      <c r="P28">
        <f t="shared" si="15"/>
        <v>705</v>
      </c>
      <c r="Q28" t="str">
        <f t="shared" ca="1" si="18"/>
        <v>it</v>
      </c>
      <c r="R28" t="str">
        <f t="shared" si="19"/>
        <v>Equip001001</v>
      </c>
      <c r="S28">
        <f t="shared" si="20"/>
        <v>1</v>
      </c>
      <c r="T28" t="str">
        <f t="shared" ca="1" si="21"/>
        <v>it</v>
      </c>
      <c r="U28" t="str">
        <f t="shared" si="22"/>
        <v>Equip002001</v>
      </c>
      <c r="V28">
        <f t="shared" si="23"/>
        <v>1</v>
      </c>
      <c r="W2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</v>
      </c>
      <c r="X28" t="str">
        <f t="shared" ca="1" si="16"/>
        <v>{"num":1,"diff":27,"tp1":"it","vl1":"Equip001001","cn1":1,"tp2":"it","vl2":"Equip002001","cn2":1,"key":705}</v>
      </c>
      <c r="Y28">
        <f t="shared" ca="1" si="25"/>
        <v>107</v>
      </c>
      <c r="Z28">
        <f t="shared" ca="1" si="26"/>
        <v>2213</v>
      </c>
      <c r="AA28">
        <f t="shared" ca="1" si="27"/>
        <v>0</v>
      </c>
      <c r="AB2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</v>
      </c>
      <c r="AC28">
        <f t="shared" ca="1" si="29"/>
        <v>0</v>
      </c>
    </row>
    <row r="29" spans="1:29">
      <c r="A29">
        <v>1</v>
      </c>
      <c r="B29" t="str">
        <f>VLOOKUP(A29,BossBattleTable!$A:$C,MATCH(BossBattleTable!$C$1,BossBattleTable!$A$1:$C$1,0),0)</f>
        <v>SpiritKing</v>
      </c>
      <c r="C29">
        <f t="shared" ca="1" si="0"/>
        <v>28</v>
      </c>
      <c r="D29">
        <f t="shared" si="30"/>
        <v>1</v>
      </c>
      <c r="E29">
        <f t="shared" ca="1" si="31"/>
        <v>28</v>
      </c>
      <c r="F29" t="str">
        <f t="shared" ca="1" si="32"/>
        <v>cu</v>
      </c>
      <c r="G29" t="s">
        <v>402</v>
      </c>
      <c r="H29" t="s">
        <v>191</v>
      </c>
      <c r="I29">
        <v>30</v>
      </c>
      <c r="J29" t="str">
        <f t="shared" si="33"/>
        <v>에너지너무많음</v>
      </c>
      <c r="K29" t="str">
        <f t="shared" ca="1" si="34"/>
        <v>cu</v>
      </c>
      <c r="L29" t="s">
        <v>402</v>
      </c>
      <c r="M29" t="s">
        <v>375</v>
      </c>
      <c r="N29">
        <v>5000</v>
      </c>
      <c r="O29">
        <v>206</v>
      </c>
      <c r="P29">
        <f t="shared" si="15"/>
        <v>206</v>
      </c>
      <c r="Q29" t="str">
        <f t="shared" ca="1" si="18"/>
        <v>cu</v>
      </c>
      <c r="R29" t="str">
        <f t="shared" si="19"/>
        <v>EN</v>
      </c>
      <c r="S29">
        <f t="shared" si="20"/>
        <v>30</v>
      </c>
      <c r="T29" t="str">
        <f t="shared" ca="1" si="21"/>
        <v>cu</v>
      </c>
      <c r="U29" t="str">
        <f t="shared" si="22"/>
        <v>GO</v>
      </c>
      <c r="V29">
        <f t="shared" si="23"/>
        <v>5000</v>
      </c>
      <c r="W2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</v>
      </c>
      <c r="X29" t="str">
        <f t="shared" ca="1" si="16"/>
        <v>{"num":1,"diff":28,"tp1":"cu","vl1":"EN","cn1":30,"tp2":"cu","vl2":"GO","cn2":5000,"key":206}</v>
      </c>
      <c r="Y29">
        <f t="shared" ca="1" si="25"/>
        <v>93</v>
      </c>
      <c r="Z29">
        <f t="shared" ca="1" si="26"/>
        <v>2307</v>
      </c>
      <c r="AA29">
        <f t="shared" ca="1" si="27"/>
        <v>0</v>
      </c>
      <c r="AB2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</v>
      </c>
      <c r="AC29">
        <f t="shared" ca="1" si="29"/>
        <v>0</v>
      </c>
    </row>
    <row r="30" spans="1:29">
      <c r="A30">
        <v>1</v>
      </c>
      <c r="B30" t="str">
        <f>VLOOKUP(A30,BossBattleTable!$A:$C,MATCH(BossBattleTable!$C$1,BossBattleTable!$A$1:$C$1,0),0)</f>
        <v>SpiritKing</v>
      </c>
      <c r="C30">
        <f t="shared" ca="1" si="0"/>
        <v>29</v>
      </c>
      <c r="D30">
        <f t="shared" si="30"/>
        <v>1</v>
      </c>
      <c r="E30">
        <f t="shared" ca="1" si="31"/>
        <v>29</v>
      </c>
      <c r="F30" t="str">
        <f t="shared" ca="1" si="32"/>
        <v>it</v>
      </c>
      <c r="G30" t="s">
        <v>412</v>
      </c>
      <c r="H30" t="s">
        <v>415</v>
      </c>
      <c r="I30">
        <v>1</v>
      </c>
      <c r="J30" t="str">
        <f t="shared" si="33"/>
        <v/>
      </c>
      <c r="K30" t="str">
        <f t="shared" ca="1" si="34"/>
        <v/>
      </c>
      <c r="O30">
        <v>583</v>
      </c>
      <c r="P30">
        <f t="shared" si="15"/>
        <v>583</v>
      </c>
      <c r="Q30" t="str">
        <f t="shared" ca="1" si="18"/>
        <v>it</v>
      </c>
      <c r="R30" t="str">
        <f t="shared" si="19"/>
        <v>Equip000001</v>
      </c>
      <c r="S30">
        <f t="shared" si="20"/>
        <v>1</v>
      </c>
      <c r="T30" t="str">
        <f t="shared" ca="1" si="21"/>
        <v/>
      </c>
      <c r="U30" t="str">
        <f t="shared" si="22"/>
        <v/>
      </c>
      <c r="V30" t="str">
        <f t="shared" si="23"/>
        <v/>
      </c>
      <c r="W3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</v>
      </c>
      <c r="X30" t="str">
        <f t="shared" ca="1" si="16"/>
        <v>{"num":1,"diff":29,"tp1":"it","vl1":"Equip000001","cn1":1,"key":583}</v>
      </c>
      <c r="Y30">
        <f t="shared" ca="1" si="25"/>
        <v>68</v>
      </c>
      <c r="Z30">
        <f t="shared" ca="1" si="26"/>
        <v>2376</v>
      </c>
      <c r="AA30">
        <f t="shared" ca="1" si="27"/>
        <v>0</v>
      </c>
      <c r="AB3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</v>
      </c>
      <c r="AC30">
        <f t="shared" ca="1" si="29"/>
        <v>0</v>
      </c>
    </row>
    <row r="31" spans="1:29">
      <c r="A31">
        <v>1</v>
      </c>
      <c r="B31" t="str">
        <f>VLOOKUP(A31,BossBattleTable!$A:$C,MATCH(BossBattleTable!$C$1,BossBattleTable!$A$1:$C$1,0),0)</f>
        <v>SpiritKing</v>
      </c>
      <c r="C31">
        <f t="shared" ca="1" si="0"/>
        <v>30</v>
      </c>
      <c r="D31">
        <f t="shared" si="13"/>
        <v>1</v>
      </c>
      <c r="E31">
        <f t="shared" ca="1" si="14"/>
        <v>30</v>
      </c>
      <c r="F31" t="str">
        <f t="shared" ca="1" si="32"/>
        <v>cu</v>
      </c>
      <c r="G31" t="s">
        <v>402</v>
      </c>
      <c r="H31" t="s">
        <v>108</v>
      </c>
      <c r="I31">
        <v>5</v>
      </c>
      <c r="J31" t="str">
        <f t="shared" si="33"/>
        <v/>
      </c>
      <c r="K31" t="str">
        <f t="shared" ca="1" si="34"/>
        <v/>
      </c>
      <c r="O31">
        <v>936</v>
      </c>
      <c r="P31">
        <f t="shared" si="15"/>
        <v>936</v>
      </c>
      <c r="Q31" t="str">
        <f t="shared" ca="1" si="18"/>
        <v>cu</v>
      </c>
      <c r="R31" t="str">
        <f t="shared" si="19"/>
        <v>DI</v>
      </c>
      <c r="S31">
        <f t="shared" si="20"/>
        <v>5</v>
      </c>
      <c r="T31" t="str">
        <f t="shared" ca="1" si="21"/>
        <v/>
      </c>
      <c r="U31" t="str">
        <f t="shared" si="22"/>
        <v/>
      </c>
      <c r="V31" t="str">
        <f t="shared" si="23"/>
        <v/>
      </c>
      <c r="W3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</v>
      </c>
      <c r="X31" t="str">
        <f t="shared" ca="1" si="16"/>
        <v>{"num":1,"diff":30,"tp1":"cu","vl1":"DI","cn1":5,"key":936}</v>
      </c>
      <c r="Y31">
        <f t="shared" ca="1" si="25"/>
        <v>59</v>
      </c>
      <c r="Z31">
        <f t="shared" ca="1" si="26"/>
        <v>2436</v>
      </c>
      <c r="AA31">
        <f t="shared" ca="1" si="27"/>
        <v>0</v>
      </c>
      <c r="AB3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</v>
      </c>
      <c r="AC31">
        <f t="shared" ca="1" si="29"/>
        <v>0</v>
      </c>
    </row>
    <row r="32" spans="1:29">
      <c r="A32">
        <f>A2+1</f>
        <v>2</v>
      </c>
      <c r="B32" t="str">
        <f>VLOOKUP(A32,BossBattleTable!$A:$C,MATCH(BossBattleTable!$C$1,BossBattleTable!$A$1:$C$1,0),0)</f>
        <v>TerribleStump_Purple</v>
      </c>
      <c r="C32">
        <f t="shared" ca="1" si="0"/>
        <v>1</v>
      </c>
      <c r="D32">
        <f t="shared" ref="D32:D95" si="36">A32</f>
        <v>2</v>
      </c>
      <c r="E32">
        <f t="shared" ref="E32:E95" ca="1" si="37">C32</f>
        <v>1</v>
      </c>
      <c r="F32" t="str">
        <f t="shared" ca="1" si="32"/>
        <v>it</v>
      </c>
      <c r="G32" t="s">
        <v>412</v>
      </c>
      <c r="H32" t="s">
        <v>416</v>
      </c>
      <c r="I32">
        <v>1</v>
      </c>
      <c r="J32" t="str">
        <f t="shared" si="33"/>
        <v/>
      </c>
      <c r="K32" t="str">
        <f t="shared" ca="1" si="34"/>
        <v>it</v>
      </c>
      <c r="L32" t="s">
        <v>412</v>
      </c>
      <c r="M32" t="s">
        <v>417</v>
      </c>
      <c r="N32">
        <v>1</v>
      </c>
      <c r="O32">
        <v>778</v>
      </c>
      <c r="P32">
        <f t="shared" si="15"/>
        <v>778</v>
      </c>
      <c r="Q32" t="str">
        <f t="shared" ca="1" si="18"/>
        <v>it</v>
      </c>
      <c r="R32" t="str">
        <f t="shared" si="19"/>
        <v>Equip001001</v>
      </c>
      <c r="S32">
        <f t="shared" si="20"/>
        <v>1</v>
      </c>
      <c r="T32" t="str">
        <f t="shared" ca="1" si="21"/>
        <v>it</v>
      </c>
      <c r="U32" t="str">
        <f t="shared" si="22"/>
        <v>Equip002001</v>
      </c>
      <c r="V32">
        <f t="shared" si="23"/>
        <v>1</v>
      </c>
      <c r="W3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</v>
      </c>
      <c r="X32" t="str">
        <f t="shared" ca="1" si="16"/>
        <v>{"num":2,"diff":1,"tp1":"it","vl1":"Equip001001","cn1":1,"tp2":"it","vl2":"Equip002001","cn2":1,"key":778}</v>
      </c>
      <c r="Y32">
        <f t="shared" ca="1" si="25"/>
        <v>106</v>
      </c>
      <c r="Z32">
        <f t="shared" ca="1" si="26"/>
        <v>2543</v>
      </c>
      <c r="AA32">
        <f t="shared" ca="1" si="27"/>
        <v>0</v>
      </c>
      <c r="AB3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</v>
      </c>
      <c r="AC32">
        <f t="shared" ca="1" si="29"/>
        <v>0</v>
      </c>
    </row>
    <row r="33" spans="1:29">
      <c r="A33">
        <f t="shared" ref="A33:A96" si="38">A3+1</f>
        <v>2</v>
      </c>
      <c r="B33" t="str">
        <f>VLOOKUP(A33,BossBattleTable!$A:$C,MATCH(BossBattleTable!$C$1,BossBattleTable!$A$1:$C$1,0),0)</f>
        <v>TerribleStump_Purple</v>
      </c>
      <c r="C33">
        <f t="shared" ca="1" si="0"/>
        <v>2</v>
      </c>
      <c r="D33">
        <f t="shared" si="36"/>
        <v>2</v>
      </c>
      <c r="E33">
        <f t="shared" ca="1" si="37"/>
        <v>2</v>
      </c>
      <c r="F33" t="str">
        <f t="shared" ca="1" si="32"/>
        <v>cu</v>
      </c>
      <c r="G33" t="s">
        <v>402</v>
      </c>
      <c r="H33" t="s">
        <v>191</v>
      </c>
      <c r="I33">
        <v>30</v>
      </c>
      <c r="J33" t="str">
        <f t="shared" si="33"/>
        <v>에너지너무많음</v>
      </c>
      <c r="K33" t="str">
        <f t="shared" ca="1" si="34"/>
        <v>cu</v>
      </c>
      <c r="L33" t="s">
        <v>402</v>
      </c>
      <c r="M33" t="s">
        <v>375</v>
      </c>
      <c r="N33">
        <v>5000</v>
      </c>
      <c r="O33">
        <v>781</v>
      </c>
      <c r="P33">
        <f t="shared" si="15"/>
        <v>781</v>
      </c>
      <c r="Q33" t="str">
        <f t="shared" ca="1" si="18"/>
        <v>cu</v>
      </c>
      <c r="R33" t="str">
        <f t="shared" si="19"/>
        <v>EN</v>
      </c>
      <c r="S33">
        <f t="shared" si="20"/>
        <v>30</v>
      </c>
      <c r="T33" t="str">
        <f t="shared" ca="1" si="21"/>
        <v>cu</v>
      </c>
      <c r="U33" t="str">
        <f t="shared" si="22"/>
        <v>GO</v>
      </c>
      <c r="V33">
        <f t="shared" si="23"/>
        <v>5000</v>
      </c>
      <c r="W3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</v>
      </c>
      <c r="X33" t="str">
        <f t="shared" ca="1" si="16"/>
        <v>{"num":2,"diff":2,"tp1":"cu","vl1":"EN","cn1":30,"tp2":"cu","vl2":"GO","cn2":5000,"key":781}</v>
      </c>
      <c r="Y33">
        <f t="shared" ca="1" si="25"/>
        <v>92</v>
      </c>
      <c r="Z33">
        <f t="shared" ca="1" si="26"/>
        <v>2636</v>
      </c>
      <c r="AA33">
        <f t="shared" ca="1" si="27"/>
        <v>0</v>
      </c>
      <c r="AB3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</v>
      </c>
      <c r="AC33">
        <f t="shared" ca="1" si="29"/>
        <v>0</v>
      </c>
    </row>
    <row r="34" spans="1:29">
      <c r="A34">
        <f t="shared" si="38"/>
        <v>2</v>
      </c>
      <c r="B34" t="str">
        <f>VLOOKUP(A34,BossBattleTable!$A:$C,MATCH(BossBattleTable!$C$1,BossBattleTable!$A$1:$C$1,0),0)</f>
        <v>TerribleStump_Purple</v>
      </c>
      <c r="C34">
        <f t="shared" ca="1" si="0"/>
        <v>3</v>
      </c>
      <c r="D34">
        <f t="shared" si="36"/>
        <v>2</v>
      </c>
      <c r="E34">
        <f t="shared" ca="1" si="37"/>
        <v>3</v>
      </c>
      <c r="F34" t="str">
        <f t="shared" ca="1" si="32"/>
        <v>it</v>
      </c>
      <c r="G34" t="s">
        <v>412</v>
      </c>
      <c r="H34" t="s">
        <v>415</v>
      </c>
      <c r="I34">
        <v>1</v>
      </c>
      <c r="J34" t="str">
        <f t="shared" si="33"/>
        <v/>
      </c>
      <c r="K34" t="str">
        <f t="shared" ca="1" si="34"/>
        <v/>
      </c>
      <c r="O34">
        <v>634</v>
      </c>
      <c r="P34">
        <f t="shared" si="15"/>
        <v>634</v>
      </c>
      <c r="Q34" t="str">
        <f t="shared" ca="1" si="18"/>
        <v>it</v>
      </c>
      <c r="R34" t="str">
        <f t="shared" si="19"/>
        <v>Equip000001</v>
      </c>
      <c r="S34">
        <f t="shared" si="20"/>
        <v>1</v>
      </c>
      <c r="T34" t="str">
        <f t="shared" ca="1" si="21"/>
        <v/>
      </c>
      <c r="U34" t="str">
        <f t="shared" si="22"/>
        <v/>
      </c>
      <c r="V34" t="str">
        <f t="shared" si="23"/>
        <v/>
      </c>
      <c r="W3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</v>
      </c>
      <c r="X34" t="str">
        <f t="shared" ca="1" si="16"/>
        <v>{"num":2,"diff":3,"tp1":"it","vl1":"Equip000001","cn1":1,"key":634}</v>
      </c>
      <c r="Y34">
        <f t="shared" ca="1" si="25"/>
        <v>67</v>
      </c>
      <c r="Z34">
        <f t="shared" ca="1" si="26"/>
        <v>2704</v>
      </c>
      <c r="AA34">
        <f t="shared" ca="1" si="27"/>
        <v>0</v>
      </c>
      <c r="AB3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</v>
      </c>
      <c r="AC34">
        <f t="shared" ca="1" si="29"/>
        <v>0</v>
      </c>
    </row>
    <row r="35" spans="1:29">
      <c r="A35">
        <f t="shared" si="38"/>
        <v>2</v>
      </c>
      <c r="B35" t="str">
        <f>VLOOKUP(A35,BossBattleTable!$A:$C,MATCH(BossBattleTable!$C$1,BossBattleTable!$A$1:$C$1,0),0)</f>
        <v>TerribleStump_Purple</v>
      </c>
      <c r="C35">
        <f t="shared" ca="1" si="0"/>
        <v>4</v>
      </c>
      <c r="D35">
        <f t="shared" si="36"/>
        <v>2</v>
      </c>
      <c r="E35">
        <f t="shared" ca="1" si="37"/>
        <v>4</v>
      </c>
      <c r="F35" t="str">
        <f t="shared" ca="1" si="32"/>
        <v>cu</v>
      </c>
      <c r="G35" t="s">
        <v>402</v>
      </c>
      <c r="H35" t="s">
        <v>108</v>
      </c>
      <c r="I35">
        <v>5</v>
      </c>
      <c r="J35" t="str">
        <f t="shared" si="33"/>
        <v/>
      </c>
      <c r="K35" t="str">
        <f t="shared" ca="1" si="34"/>
        <v/>
      </c>
      <c r="O35">
        <v>861</v>
      </c>
      <c r="P35">
        <f t="shared" si="15"/>
        <v>861</v>
      </c>
      <c r="Q35" t="str">
        <f t="shared" ca="1" si="18"/>
        <v>cu</v>
      </c>
      <c r="R35" t="str">
        <f t="shared" si="19"/>
        <v>DI</v>
      </c>
      <c r="S35">
        <f t="shared" si="20"/>
        <v>5</v>
      </c>
      <c r="T35" t="str">
        <f t="shared" ca="1" si="21"/>
        <v/>
      </c>
      <c r="U35" t="str">
        <f t="shared" si="22"/>
        <v/>
      </c>
      <c r="V35" t="str">
        <f t="shared" si="23"/>
        <v/>
      </c>
      <c r="W3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</v>
      </c>
      <c r="X35" t="str">
        <f t="shared" ca="1" si="16"/>
        <v>{"num":2,"diff":4,"tp1":"cu","vl1":"DI","cn1":5,"key":861}</v>
      </c>
      <c r="Y35">
        <f t="shared" ca="1" si="25"/>
        <v>58</v>
      </c>
      <c r="Z35">
        <f t="shared" ca="1" si="26"/>
        <v>2763</v>
      </c>
      <c r="AA35">
        <f t="shared" ca="1" si="27"/>
        <v>0</v>
      </c>
      <c r="AB3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</v>
      </c>
      <c r="AC35">
        <f t="shared" ca="1" si="29"/>
        <v>0</v>
      </c>
    </row>
    <row r="36" spans="1:29">
      <c r="A36">
        <f t="shared" si="38"/>
        <v>2</v>
      </c>
      <c r="B36" t="str">
        <f>VLOOKUP(A36,BossBattleTable!$A:$C,MATCH(BossBattleTable!$C$1,BossBattleTable!$A$1:$C$1,0),0)</f>
        <v>TerribleStump_Purple</v>
      </c>
      <c r="C36">
        <f t="shared" ca="1" si="0"/>
        <v>5</v>
      </c>
      <c r="D36">
        <f t="shared" si="36"/>
        <v>2</v>
      </c>
      <c r="E36">
        <f t="shared" ca="1" si="37"/>
        <v>5</v>
      </c>
      <c r="F36" t="str">
        <f t="shared" ca="1" si="32"/>
        <v>it</v>
      </c>
      <c r="G36" t="s">
        <v>412</v>
      </c>
      <c r="H36" t="s">
        <v>416</v>
      </c>
      <c r="I36">
        <v>1</v>
      </c>
      <c r="J36" t="str">
        <f t="shared" si="33"/>
        <v/>
      </c>
      <c r="K36" t="str">
        <f t="shared" ca="1" si="34"/>
        <v>it</v>
      </c>
      <c r="L36" t="s">
        <v>412</v>
      </c>
      <c r="M36" t="s">
        <v>417</v>
      </c>
      <c r="N36">
        <v>1</v>
      </c>
      <c r="O36">
        <v>400</v>
      </c>
      <c r="P36">
        <f t="shared" si="15"/>
        <v>400</v>
      </c>
      <c r="Q36" t="str">
        <f t="shared" ca="1" si="18"/>
        <v>it</v>
      </c>
      <c r="R36" t="str">
        <f t="shared" si="19"/>
        <v>Equip001001</v>
      </c>
      <c r="S36">
        <f t="shared" si="20"/>
        <v>1</v>
      </c>
      <c r="T36" t="str">
        <f t="shared" ca="1" si="21"/>
        <v>it</v>
      </c>
      <c r="U36" t="str">
        <f t="shared" si="22"/>
        <v>Equip002001</v>
      </c>
      <c r="V36">
        <f t="shared" si="23"/>
        <v>1</v>
      </c>
      <c r="W3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</v>
      </c>
      <c r="X36" t="str">
        <f t="shared" ca="1" si="16"/>
        <v>{"num":2,"diff":5,"tp1":"it","vl1":"Equip001001","cn1":1,"tp2":"it","vl2":"Equip002001","cn2":1,"key":400}</v>
      </c>
      <c r="Y36">
        <f t="shared" ca="1" si="25"/>
        <v>106</v>
      </c>
      <c r="Z36">
        <f t="shared" ca="1" si="26"/>
        <v>2870</v>
      </c>
      <c r="AA36">
        <f t="shared" ca="1" si="27"/>
        <v>0</v>
      </c>
      <c r="AB3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</v>
      </c>
      <c r="AC36">
        <f t="shared" ca="1" si="29"/>
        <v>0</v>
      </c>
    </row>
    <row r="37" spans="1:29">
      <c r="A37">
        <f t="shared" si="38"/>
        <v>2</v>
      </c>
      <c r="B37" t="str">
        <f>VLOOKUP(A37,BossBattleTable!$A:$C,MATCH(BossBattleTable!$C$1,BossBattleTable!$A$1:$C$1,0),0)</f>
        <v>TerribleStump_Purple</v>
      </c>
      <c r="C37">
        <f t="shared" ca="1" si="0"/>
        <v>6</v>
      </c>
      <c r="D37">
        <f t="shared" si="36"/>
        <v>2</v>
      </c>
      <c r="E37">
        <f t="shared" ca="1" si="37"/>
        <v>6</v>
      </c>
      <c r="F37" t="str">
        <f t="shared" ca="1" si="32"/>
        <v>cu</v>
      </c>
      <c r="G37" t="s">
        <v>402</v>
      </c>
      <c r="H37" t="s">
        <v>191</v>
      </c>
      <c r="I37">
        <v>30</v>
      </c>
      <c r="J37" t="str">
        <f t="shared" si="33"/>
        <v>에너지너무많음</v>
      </c>
      <c r="K37" t="str">
        <f t="shared" ca="1" si="34"/>
        <v>cu</v>
      </c>
      <c r="L37" t="s">
        <v>402</v>
      </c>
      <c r="M37" t="s">
        <v>375</v>
      </c>
      <c r="N37">
        <v>5000</v>
      </c>
      <c r="O37">
        <v>508</v>
      </c>
      <c r="P37">
        <f t="shared" si="15"/>
        <v>508</v>
      </c>
      <c r="Q37" t="str">
        <f t="shared" ca="1" si="18"/>
        <v>cu</v>
      </c>
      <c r="R37" t="str">
        <f t="shared" si="19"/>
        <v>EN</v>
      </c>
      <c r="S37">
        <f t="shared" si="20"/>
        <v>30</v>
      </c>
      <c r="T37" t="str">
        <f t="shared" ca="1" si="21"/>
        <v>cu</v>
      </c>
      <c r="U37" t="str">
        <f t="shared" si="22"/>
        <v>GO</v>
      </c>
      <c r="V37">
        <f t="shared" si="23"/>
        <v>5000</v>
      </c>
      <c r="W3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</v>
      </c>
      <c r="X37" t="str">
        <f t="shared" ca="1" si="16"/>
        <v>{"num":2,"diff":6,"tp1":"cu","vl1":"EN","cn1":30,"tp2":"cu","vl2":"GO","cn2":5000,"key":508}</v>
      </c>
      <c r="Y37">
        <f t="shared" ca="1" si="25"/>
        <v>92</v>
      </c>
      <c r="Z37">
        <f t="shared" ca="1" si="26"/>
        <v>2963</v>
      </c>
      <c r="AA37">
        <f t="shared" ca="1" si="27"/>
        <v>0</v>
      </c>
      <c r="AB3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</v>
      </c>
      <c r="AC37">
        <f t="shared" ca="1" si="29"/>
        <v>0</v>
      </c>
    </row>
    <row r="38" spans="1:29">
      <c r="A38">
        <f t="shared" si="38"/>
        <v>2</v>
      </c>
      <c r="B38" t="str">
        <f>VLOOKUP(A38,BossBattleTable!$A:$C,MATCH(BossBattleTable!$C$1,BossBattleTable!$A$1:$C$1,0),0)</f>
        <v>TerribleStump_Purple</v>
      </c>
      <c r="C38">
        <f t="shared" ca="1" si="0"/>
        <v>7</v>
      </c>
      <c r="D38">
        <f t="shared" si="36"/>
        <v>2</v>
      </c>
      <c r="E38">
        <f t="shared" ca="1" si="37"/>
        <v>7</v>
      </c>
      <c r="F38" t="str">
        <f t="shared" ca="1" si="32"/>
        <v>it</v>
      </c>
      <c r="G38" t="s">
        <v>412</v>
      </c>
      <c r="H38" t="s">
        <v>415</v>
      </c>
      <c r="I38">
        <v>1</v>
      </c>
      <c r="J38" t="str">
        <f t="shared" si="33"/>
        <v/>
      </c>
      <c r="K38" t="str">
        <f t="shared" ca="1" si="34"/>
        <v/>
      </c>
      <c r="O38">
        <v>159</v>
      </c>
      <c r="P38">
        <f t="shared" si="15"/>
        <v>159</v>
      </c>
      <c r="Q38" t="str">
        <f t="shared" ca="1" si="18"/>
        <v>it</v>
      </c>
      <c r="R38" t="str">
        <f t="shared" si="19"/>
        <v>Equip000001</v>
      </c>
      <c r="S38">
        <f t="shared" si="20"/>
        <v>1</v>
      </c>
      <c r="T38" t="str">
        <f t="shared" ca="1" si="21"/>
        <v/>
      </c>
      <c r="U38" t="str">
        <f t="shared" si="22"/>
        <v/>
      </c>
      <c r="V38" t="str">
        <f t="shared" si="23"/>
        <v/>
      </c>
      <c r="W3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</v>
      </c>
      <c r="X38" t="str">
        <f t="shared" ca="1" si="16"/>
        <v>{"num":2,"diff":7,"tp1":"it","vl1":"Equip000001","cn1":1,"key":159}</v>
      </c>
      <c r="Y38">
        <f t="shared" ca="1" si="25"/>
        <v>67</v>
      </c>
      <c r="Z38">
        <f t="shared" ca="1" si="26"/>
        <v>3031</v>
      </c>
      <c r="AA38">
        <f t="shared" ca="1" si="27"/>
        <v>0</v>
      </c>
      <c r="AB3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</v>
      </c>
      <c r="AC38">
        <f t="shared" ca="1" si="29"/>
        <v>0</v>
      </c>
    </row>
    <row r="39" spans="1:29">
      <c r="A39">
        <f t="shared" si="38"/>
        <v>2</v>
      </c>
      <c r="B39" t="str">
        <f>VLOOKUP(A39,BossBattleTable!$A:$C,MATCH(BossBattleTable!$C$1,BossBattleTable!$A$1:$C$1,0),0)</f>
        <v>TerribleStump_Purple</v>
      </c>
      <c r="C39">
        <f t="shared" ca="1" si="0"/>
        <v>8</v>
      </c>
      <c r="D39">
        <f t="shared" si="36"/>
        <v>2</v>
      </c>
      <c r="E39">
        <f t="shared" ca="1" si="37"/>
        <v>8</v>
      </c>
      <c r="F39" t="str">
        <f t="shared" ca="1" si="32"/>
        <v>cu</v>
      </c>
      <c r="G39" t="s">
        <v>402</v>
      </c>
      <c r="H39" t="s">
        <v>108</v>
      </c>
      <c r="I39">
        <v>5</v>
      </c>
      <c r="J39" t="str">
        <f t="shared" si="33"/>
        <v/>
      </c>
      <c r="K39" t="str">
        <f t="shared" ca="1" si="34"/>
        <v/>
      </c>
      <c r="O39">
        <v>684</v>
      </c>
      <c r="P39">
        <f t="shared" si="15"/>
        <v>684</v>
      </c>
      <c r="Q39" t="str">
        <f t="shared" ca="1" si="18"/>
        <v>cu</v>
      </c>
      <c r="R39" t="str">
        <f t="shared" si="19"/>
        <v>DI</v>
      </c>
      <c r="S39">
        <f t="shared" si="20"/>
        <v>5</v>
      </c>
      <c r="T39" t="str">
        <f t="shared" ca="1" si="21"/>
        <v/>
      </c>
      <c r="U39" t="str">
        <f t="shared" si="22"/>
        <v/>
      </c>
      <c r="V39" t="str">
        <f t="shared" si="23"/>
        <v/>
      </c>
      <c r="W3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</v>
      </c>
      <c r="X39" t="str">
        <f t="shared" ca="1" si="16"/>
        <v>{"num":2,"diff":8,"tp1":"cu","vl1":"DI","cn1":5,"key":684}</v>
      </c>
      <c r="Y39">
        <f t="shared" ca="1" si="25"/>
        <v>58</v>
      </c>
      <c r="Z39">
        <f t="shared" ca="1" si="26"/>
        <v>3090</v>
      </c>
      <c r="AA39">
        <f t="shared" ca="1" si="27"/>
        <v>0</v>
      </c>
      <c r="AB3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</v>
      </c>
      <c r="AC39">
        <f t="shared" ca="1" si="29"/>
        <v>0</v>
      </c>
    </row>
    <row r="40" spans="1:29">
      <c r="A40">
        <f t="shared" si="38"/>
        <v>2</v>
      </c>
      <c r="B40" t="str">
        <f>VLOOKUP(A40,BossBattleTable!$A:$C,MATCH(BossBattleTable!$C$1,BossBattleTable!$A$1:$C$1,0),0)</f>
        <v>TerribleStump_Purple</v>
      </c>
      <c r="C40">
        <f t="shared" ca="1" si="0"/>
        <v>9</v>
      </c>
      <c r="D40">
        <f t="shared" si="36"/>
        <v>2</v>
      </c>
      <c r="E40">
        <f t="shared" ca="1" si="37"/>
        <v>9</v>
      </c>
      <c r="F40" t="str">
        <f t="shared" ca="1" si="32"/>
        <v>it</v>
      </c>
      <c r="G40" t="s">
        <v>412</v>
      </c>
      <c r="H40" t="s">
        <v>416</v>
      </c>
      <c r="I40">
        <v>1</v>
      </c>
      <c r="J40" t="str">
        <f t="shared" si="33"/>
        <v/>
      </c>
      <c r="K40" t="str">
        <f t="shared" ca="1" si="34"/>
        <v>it</v>
      </c>
      <c r="L40" t="s">
        <v>412</v>
      </c>
      <c r="M40" t="s">
        <v>417</v>
      </c>
      <c r="N40">
        <v>1</v>
      </c>
      <c r="O40">
        <v>855</v>
      </c>
      <c r="P40">
        <f t="shared" si="15"/>
        <v>855</v>
      </c>
      <c r="Q40" t="str">
        <f t="shared" ca="1" si="18"/>
        <v>it</v>
      </c>
      <c r="R40" t="str">
        <f t="shared" si="19"/>
        <v>Equip001001</v>
      </c>
      <c r="S40">
        <f t="shared" si="20"/>
        <v>1</v>
      </c>
      <c r="T40" t="str">
        <f t="shared" ca="1" si="21"/>
        <v>it</v>
      </c>
      <c r="U40" t="str">
        <f t="shared" si="22"/>
        <v>Equip002001</v>
      </c>
      <c r="V40">
        <f t="shared" si="23"/>
        <v>1</v>
      </c>
      <c r="W4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</v>
      </c>
      <c r="X40" t="str">
        <f t="shared" ca="1" si="16"/>
        <v>{"num":2,"diff":9,"tp1":"it","vl1":"Equip001001","cn1":1,"tp2":"it","vl2":"Equip002001","cn2":1,"key":855}</v>
      </c>
      <c r="Y40">
        <f t="shared" ca="1" si="25"/>
        <v>106</v>
      </c>
      <c r="Z40">
        <f t="shared" ca="1" si="26"/>
        <v>3197</v>
      </c>
      <c r="AA40">
        <f t="shared" ca="1" si="27"/>
        <v>0</v>
      </c>
      <c r="AB4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</v>
      </c>
      <c r="AC40">
        <f t="shared" ca="1" si="29"/>
        <v>0</v>
      </c>
    </row>
    <row r="41" spans="1:29">
      <c r="A41">
        <f t="shared" si="38"/>
        <v>2</v>
      </c>
      <c r="B41" t="str">
        <f>VLOOKUP(A41,BossBattleTable!$A:$C,MATCH(BossBattleTable!$C$1,BossBattleTable!$A$1:$C$1,0),0)</f>
        <v>TerribleStump_Purple</v>
      </c>
      <c r="C41">
        <f t="shared" ca="1" si="0"/>
        <v>10</v>
      </c>
      <c r="D41">
        <f t="shared" si="36"/>
        <v>2</v>
      </c>
      <c r="E41">
        <f t="shared" ca="1" si="37"/>
        <v>10</v>
      </c>
      <c r="F41" t="str">
        <f t="shared" ca="1" si="32"/>
        <v>cu</v>
      </c>
      <c r="G41" t="s">
        <v>402</v>
      </c>
      <c r="H41" t="s">
        <v>191</v>
      </c>
      <c r="I41">
        <v>30</v>
      </c>
      <c r="J41" t="str">
        <f t="shared" si="33"/>
        <v>에너지너무많음</v>
      </c>
      <c r="K41" t="str">
        <f t="shared" ca="1" si="34"/>
        <v>cu</v>
      </c>
      <c r="L41" t="s">
        <v>402</v>
      </c>
      <c r="M41" t="s">
        <v>375</v>
      </c>
      <c r="N41">
        <v>5000</v>
      </c>
      <c r="O41">
        <v>550</v>
      </c>
      <c r="P41">
        <f t="shared" si="15"/>
        <v>550</v>
      </c>
      <c r="Q41" t="str">
        <f t="shared" ca="1" si="18"/>
        <v>cu</v>
      </c>
      <c r="R41" t="str">
        <f t="shared" si="19"/>
        <v>EN</v>
      </c>
      <c r="S41">
        <f t="shared" si="20"/>
        <v>30</v>
      </c>
      <c r="T41" t="str">
        <f t="shared" ca="1" si="21"/>
        <v>cu</v>
      </c>
      <c r="U41" t="str">
        <f t="shared" si="22"/>
        <v>GO</v>
      </c>
      <c r="V41">
        <f t="shared" si="23"/>
        <v>5000</v>
      </c>
      <c r="W4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</v>
      </c>
      <c r="X41" t="str">
        <f t="shared" ca="1" si="16"/>
        <v>{"num":2,"diff":10,"tp1":"cu","vl1":"EN","cn1":30,"tp2":"cu","vl2":"GO","cn2":5000,"key":550}</v>
      </c>
      <c r="Y41">
        <f t="shared" ca="1" si="25"/>
        <v>93</v>
      </c>
      <c r="Z41">
        <f t="shared" ca="1" si="26"/>
        <v>3291</v>
      </c>
      <c r="AA41">
        <f t="shared" ca="1" si="27"/>
        <v>0</v>
      </c>
      <c r="AB4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</v>
      </c>
      <c r="AC41">
        <f t="shared" ca="1" si="29"/>
        <v>0</v>
      </c>
    </row>
    <row r="42" spans="1:29">
      <c r="A42">
        <f t="shared" si="38"/>
        <v>2</v>
      </c>
      <c r="B42" t="str">
        <f>VLOOKUP(A42,BossBattleTable!$A:$C,MATCH(BossBattleTable!$C$1,BossBattleTable!$A$1:$C$1,0),0)</f>
        <v>TerribleStump_Purple</v>
      </c>
      <c r="C42">
        <f t="shared" ca="1" si="0"/>
        <v>11</v>
      </c>
      <c r="D42">
        <f t="shared" si="36"/>
        <v>2</v>
      </c>
      <c r="E42">
        <f t="shared" ca="1" si="37"/>
        <v>11</v>
      </c>
      <c r="F42" t="str">
        <f t="shared" ca="1" si="32"/>
        <v>it</v>
      </c>
      <c r="G42" t="s">
        <v>412</v>
      </c>
      <c r="H42" t="s">
        <v>415</v>
      </c>
      <c r="I42">
        <v>1</v>
      </c>
      <c r="J42" t="str">
        <f t="shared" si="33"/>
        <v/>
      </c>
      <c r="K42" t="str">
        <f t="shared" ca="1" si="34"/>
        <v/>
      </c>
      <c r="O42">
        <v>314</v>
      </c>
      <c r="P42">
        <f t="shared" si="15"/>
        <v>314</v>
      </c>
      <c r="Q42" t="str">
        <f t="shared" ca="1" si="18"/>
        <v>it</v>
      </c>
      <c r="R42" t="str">
        <f t="shared" si="19"/>
        <v>Equip000001</v>
      </c>
      <c r="S42">
        <f t="shared" si="20"/>
        <v>1</v>
      </c>
      <c r="T42" t="str">
        <f t="shared" ca="1" si="21"/>
        <v/>
      </c>
      <c r="U42" t="str">
        <f t="shared" si="22"/>
        <v/>
      </c>
      <c r="V42" t="str">
        <f t="shared" si="23"/>
        <v/>
      </c>
      <c r="W4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</v>
      </c>
      <c r="X42" t="str">
        <f t="shared" ca="1" si="16"/>
        <v>{"num":2,"diff":11,"tp1":"it","vl1":"Equip000001","cn1":1,"key":314}</v>
      </c>
      <c r="Y42">
        <f t="shared" ca="1" si="25"/>
        <v>68</v>
      </c>
      <c r="Z42">
        <f t="shared" ca="1" si="26"/>
        <v>3360</v>
      </c>
      <c r="AA42">
        <f t="shared" ca="1" si="27"/>
        <v>0</v>
      </c>
      <c r="AB4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</v>
      </c>
      <c r="AC42">
        <f t="shared" ca="1" si="29"/>
        <v>0</v>
      </c>
    </row>
    <row r="43" spans="1:29">
      <c r="A43">
        <f t="shared" si="38"/>
        <v>2</v>
      </c>
      <c r="B43" t="str">
        <f>VLOOKUP(A43,BossBattleTable!$A:$C,MATCH(BossBattleTable!$C$1,BossBattleTable!$A$1:$C$1,0),0)</f>
        <v>TerribleStump_Purple</v>
      </c>
      <c r="C43">
        <f t="shared" ca="1" si="0"/>
        <v>12</v>
      </c>
      <c r="D43">
        <f t="shared" si="36"/>
        <v>2</v>
      </c>
      <c r="E43">
        <f t="shared" ca="1" si="37"/>
        <v>12</v>
      </c>
      <c r="F43" t="str">
        <f t="shared" ca="1" si="32"/>
        <v>cu</v>
      </c>
      <c r="G43" t="s">
        <v>402</v>
      </c>
      <c r="H43" t="s">
        <v>108</v>
      </c>
      <c r="I43">
        <v>5</v>
      </c>
      <c r="J43" t="str">
        <f t="shared" si="33"/>
        <v/>
      </c>
      <c r="K43" t="str">
        <f t="shared" ca="1" si="34"/>
        <v/>
      </c>
      <c r="O43">
        <v>272</v>
      </c>
      <c r="P43">
        <f t="shared" si="15"/>
        <v>272</v>
      </c>
      <c r="Q43" t="str">
        <f t="shared" ca="1" si="18"/>
        <v>cu</v>
      </c>
      <c r="R43" t="str">
        <f t="shared" si="19"/>
        <v>DI</v>
      </c>
      <c r="S43">
        <f t="shared" si="20"/>
        <v>5</v>
      </c>
      <c r="T43" t="str">
        <f t="shared" ca="1" si="21"/>
        <v/>
      </c>
      <c r="U43" t="str">
        <f t="shared" si="22"/>
        <v/>
      </c>
      <c r="V43" t="str">
        <f t="shared" si="23"/>
        <v/>
      </c>
      <c r="W4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</v>
      </c>
      <c r="X43" t="str">
        <f t="shared" ca="1" si="16"/>
        <v>{"num":2,"diff":12,"tp1":"cu","vl1":"DI","cn1":5,"key":272}</v>
      </c>
      <c r="Y43">
        <f t="shared" ca="1" si="25"/>
        <v>59</v>
      </c>
      <c r="Z43">
        <f t="shared" ca="1" si="26"/>
        <v>3420</v>
      </c>
      <c r="AA43">
        <f t="shared" ca="1" si="27"/>
        <v>0</v>
      </c>
      <c r="AB4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</v>
      </c>
      <c r="AC43">
        <f t="shared" ca="1" si="29"/>
        <v>0</v>
      </c>
    </row>
    <row r="44" spans="1:29">
      <c r="A44">
        <f t="shared" si="38"/>
        <v>2</v>
      </c>
      <c r="B44" t="str">
        <f>VLOOKUP(A44,BossBattleTable!$A:$C,MATCH(BossBattleTable!$C$1,BossBattleTable!$A$1:$C$1,0),0)</f>
        <v>TerribleStump_Purple</v>
      </c>
      <c r="C44">
        <f t="shared" ca="1" si="0"/>
        <v>13</v>
      </c>
      <c r="D44">
        <f t="shared" si="36"/>
        <v>2</v>
      </c>
      <c r="E44">
        <f t="shared" ca="1" si="37"/>
        <v>13</v>
      </c>
      <c r="F44" t="str">
        <f t="shared" ca="1" si="32"/>
        <v>it</v>
      </c>
      <c r="G44" t="s">
        <v>412</v>
      </c>
      <c r="H44" t="s">
        <v>416</v>
      </c>
      <c r="I44">
        <v>1</v>
      </c>
      <c r="J44" t="str">
        <f t="shared" si="33"/>
        <v/>
      </c>
      <c r="K44" t="str">
        <f t="shared" ca="1" si="34"/>
        <v>it</v>
      </c>
      <c r="L44" t="s">
        <v>412</v>
      </c>
      <c r="M44" t="s">
        <v>417</v>
      </c>
      <c r="N44">
        <v>1</v>
      </c>
      <c r="O44">
        <v>811</v>
      </c>
      <c r="P44">
        <f t="shared" si="15"/>
        <v>811</v>
      </c>
      <c r="Q44" t="str">
        <f t="shared" ca="1" si="18"/>
        <v>it</v>
      </c>
      <c r="R44" t="str">
        <f t="shared" si="19"/>
        <v>Equip001001</v>
      </c>
      <c r="S44">
        <f t="shared" si="20"/>
        <v>1</v>
      </c>
      <c r="T44" t="str">
        <f t="shared" ca="1" si="21"/>
        <v>it</v>
      </c>
      <c r="U44" t="str">
        <f t="shared" si="22"/>
        <v>Equip002001</v>
      </c>
      <c r="V44">
        <f t="shared" si="23"/>
        <v>1</v>
      </c>
      <c r="W4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</v>
      </c>
      <c r="X44" t="str">
        <f t="shared" ca="1" si="16"/>
        <v>{"num":2,"diff":13,"tp1":"it","vl1":"Equip001001","cn1":1,"tp2":"it","vl2":"Equip002001","cn2":1,"key":811}</v>
      </c>
      <c r="Y44">
        <f t="shared" ca="1" si="25"/>
        <v>107</v>
      </c>
      <c r="Z44">
        <f t="shared" ca="1" si="26"/>
        <v>3528</v>
      </c>
      <c r="AA44">
        <f t="shared" ca="1" si="27"/>
        <v>0</v>
      </c>
      <c r="AB4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</v>
      </c>
      <c r="AC44">
        <f t="shared" ca="1" si="29"/>
        <v>0</v>
      </c>
    </row>
    <row r="45" spans="1:29">
      <c r="A45">
        <f t="shared" si="38"/>
        <v>2</v>
      </c>
      <c r="B45" t="str">
        <f>VLOOKUP(A45,BossBattleTable!$A:$C,MATCH(BossBattleTable!$C$1,BossBattleTable!$A$1:$C$1,0),0)</f>
        <v>TerribleStump_Purple</v>
      </c>
      <c r="C45">
        <f t="shared" ca="1" si="0"/>
        <v>14</v>
      </c>
      <c r="D45">
        <f t="shared" si="36"/>
        <v>2</v>
      </c>
      <c r="E45">
        <f t="shared" ca="1" si="37"/>
        <v>14</v>
      </c>
      <c r="F45" t="str">
        <f t="shared" ca="1" si="32"/>
        <v>cu</v>
      </c>
      <c r="G45" t="s">
        <v>402</v>
      </c>
      <c r="H45" t="s">
        <v>191</v>
      </c>
      <c r="I45">
        <v>30</v>
      </c>
      <c r="J45" t="str">
        <f t="shared" si="33"/>
        <v>에너지너무많음</v>
      </c>
      <c r="K45" t="str">
        <f t="shared" ca="1" si="34"/>
        <v>cu</v>
      </c>
      <c r="L45" t="s">
        <v>402</v>
      </c>
      <c r="M45" t="s">
        <v>375</v>
      </c>
      <c r="N45">
        <v>5000</v>
      </c>
      <c r="O45">
        <v>619</v>
      </c>
      <c r="P45">
        <f t="shared" si="15"/>
        <v>619</v>
      </c>
      <c r="Q45" t="str">
        <f t="shared" ca="1" si="18"/>
        <v>cu</v>
      </c>
      <c r="R45" t="str">
        <f t="shared" si="19"/>
        <v>EN</v>
      </c>
      <c r="S45">
        <f t="shared" si="20"/>
        <v>30</v>
      </c>
      <c r="T45" t="str">
        <f t="shared" ca="1" si="21"/>
        <v>cu</v>
      </c>
      <c r="U45" t="str">
        <f t="shared" si="22"/>
        <v>GO</v>
      </c>
      <c r="V45">
        <f t="shared" si="23"/>
        <v>5000</v>
      </c>
      <c r="W4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</v>
      </c>
      <c r="X45" t="str">
        <f t="shared" ca="1" si="16"/>
        <v>{"num":2,"diff":14,"tp1":"cu","vl1":"EN","cn1":30,"tp2":"cu","vl2":"GO","cn2":5000,"key":619}</v>
      </c>
      <c r="Y45">
        <f t="shared" ca="1" si="25"/>
        <v>93</v>
      </c>
      <c r="Z45">
        <f t="shared" ca="1" si="26"/>
        <v>3622</v>
      </c>
      <c r="AA45">
        <f t="shared" ca="1" si="27"/>
        <v>0</v>
      </c>
      <c r="AB4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</v>
      </c>
      <c r="AC45">
        <f t="shared" ca="1" si="29"/>
        <v>0</v>
      </c>
    </row>
    <row r="46" spans="1:29">
      <c r="A46">
        <f t="shared" si="38"/>
        <v>2</v>
      </c>
      <c r="B46" t="str">
        <f>VLOOKUP(A46,BossBattleTable!$A:$C,MATCH(BossBattleTable!$C$1,BossBattleTable!$A$1:$C$1,0),0)</f>
        <v>TerribleStump_Purple</v>
      </c>
      <c r="C46">
        <f t="shared" ca="1" si="0"/>
        <v>15</v>
      </c>
      <c r="D46">
        <f t="shared" si="36"/>
        <v>2</v>
      </c>
      <c r="E46">
        <f t="shared" ca="1" si="37"/>
        <v>15</v>
      </c>
      <c r="F46" t="str">
        <f t="shared" ca="1" si="32"/>
        <v>it</v>
      </c>
      <c r="G46" t="s">
        <v>412</v>
      </c>
      <c r="H46" t="s">
        <v>415</v>
      </c>
      <c r="I46">
        <v>1</v>
      </c>
      <c r="J46" t="str">
        <f t="shared" si="33"/>
        <v/>
      </c>
      <c r="K46" t="str">
        <f t="shared" ca="1" si="34"/>
        <v/>
      </c>
      <c r="O46">
        <v>136</v>
      </c>
      <c r="P46">
        <f t="shared" si="15"/>
        <v>136</v>
      </c>
      <c r="Q46" t="str">
        <f t="shared" ca="1" si="18"/>
        <v>it</v>
      </c>
      <c r="R46" t="str">
        <f t="shared" si="19"/>
        <v>Equip000001</v>
      </c>
      <c r="S46">
        <f t="shared" si="20"/>
        <v>1</v>
      </c>
      <c r="T46" t="str">
        <f t="shared" ca="1" si="21"/>
        <v/>
      </c>
      <c r="U46" t="str">
        <f t="shared" si="22"/>
        <v/>
      </c>
      <c r="V46" t="str">
        <f t="shared" si="23"/>
        <v/>
      </c>
      <c r="W4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</v>
      </c>
      <c r="X46" t="str">
        <f t="shared" ca="1" si="16"/>
        <v>{"num":2,"diff":15,"tp1":"it","vl1":"Equip000001","cn1":1,"key":136}</v>
      </c>
      <c r="Y46">
        <f t="shared" ca="1" si="25"/>
        <v>68</v>
      </c>
      <c r="Z46">
        <f t="shared" ca="1" si="26"/>
        <v>3691</v>
      </c>
      <c r="AA46">
        <f t="shared" ca="1" si="27"/>
        <v>0</v>
      </c>
      <c r="AB4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</v>
      </c>
      <c r="AC46">
        <f t="shared" ca="1" si="29"/>
        <v>0</v>
      </c>
    </row>
    <row r="47" spans="1:29">
      <c r="A47">
        <f t="shared" si="38"/>
        <v>2</v>
      </c>
      <c r="B47" t="str">
        <f>VLOOKUP(A47,BossBattleTable!$A:$C,MATCH(BossBattleTable!$C$1,BossBattleTable!$A$1:$C$1,0),0)</f>
        <v>TerribleStump_Purple</v>
      </c>
      <c r="C47">
        <f t="shared" ca="1" si="0"/>
        <v>16</v>
      </c>
      <c r="D47">
        <f t="shared" si="36"/>
        <v>2</v>
      </c>
      <c r="E47">
        <f t="shared" ca="1" si="37"/>
        <v>16</v>
      </c>
      <c r="F47" t="str">
        <f t="shared" ca="1" si="32"/>
        <v>cu</v>
      </c>
      <c r="G47" t="s">
        <v>402</v>
      </c>
      <c r="H47" t="s">
        <v>108</v>
      </c>
      <c r="I47">
        <v>5</v>
      </c>
      <c r="J47" t="str">
        <f t="shared" si="33"/>
        <v/>
      </c>
      <c r="K47" t="str">
        <f t="shared" ca="1" si="34"/>
        <v/>
      </c>
      <c r="O47">
        <v>240</v>
      </c>
      <c r="P47">
        <f t="shared" si="15"/>
        <v>240</v>
      </c>
      <c r="Q47" t="str">
        <f t="shared" ca="1" si="18"/>
        <v>cu</v>
      </c>
      <c r="R47" t="str">
        <f t="shared" si="19"/>
        <v>DI</v>
      </c>
      <c r="S47">
        <f t="shared" si="20"/>
        <v>5</v>
      </c>
      <c r="T47" t="str">
        <f t="shared" ca="1" si="21"/>
        <v/>
      </c>
      <c r="U47" t="str">
        <f t="shared" si="22"/>
        <v/>
      </c>
      <c r="V47" t="str">
        <f t="shared" si="23"/>
        <v/>
      </c>
      <c r="W4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</v>
      </c>
      <c r="X47" t="str">
        <f t="shared" ca="1" si="16"/>
        <v>{"num":2,"diff":16,"tp1":"cu","vl1":"DI","cn1":5,"key":240}</v>
      </c>
      <c r="Y47">
        <f t="shared" ca="1" si="25"/>
        <v>59</v>
      </c>
      <c r="Z47">
        <f t="shared" ca="1" si="26"/>
        <v>3751</v>
      </c>
      <c r="AA47">
        <f t="shared" ca="1" si="27"/>
        <v>0</v>
      </c>
      <c r="AB4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</v>
      </c>
      <c r="AC47">
        <f t="shared" ca="1" si="29"/>
        <v>0</v>
      </c>
    </row>
    <row r="48" spans="1:29">
      <c r="A48">
        <f t="shared" si="38"/>
        <v>2</v>
      </c>
      <c r="B48" t="str">
        <f>VLOOKUP(A48,BossBattleTable!$A:$C,MATCH(BossBattleTable!$C$1,BossBattleTable!$A$1:$C$1,0),0)</f>
        <v>TerribleStump_Purple</v>
      </c>
      <c r="C48">
        <f t="shared" ca="1" si="0"/>
        <v>17</v>
      </c>
      <c r="D48">
        <f t="shared" si="36"/>
        <v>2</v>
      </c>
      <c r="E48">
        <f t="shared" ca="1" si="37"/>
        <v>17</v>
      </c>
      <c r="F48" t="str">
        <f t="shared" ca="1" si="32"/>
        <v>it</v>
      </c>
      <c r="G48" t="s">
        <v>412</v>
      </c>
      <c r="H48" t="s">
        <v>416</v>
      </c>
      <c r="I48">
        <v>1</v>
      </c>
      <c r="J48" t="str">
        <f t="shared" si="33"/>
        <v/>
      </c>
      <c r="K48" t="str">
        <f t="shared" ca="1" si="34"/>
        <v>it</v>
      </c>
      <c r="L48" t="s">
        <v>412</v>
      </c>
      <c r="M48" t="s">
        <v>417</v>
      </c>
      <c r="N48">
        <v>1</v>
      </c>
      <c r="O48">
        <v>220</v>
      </c>
      <c r="P48">
        <f t="shared" si="15"/>
        <v>220</v>
      </c>
      <c r="Q48" t="str">
        <f t="shared" ca="1" si="18"/>
        <v>it</v>
      </c>
      <c r="R48" t="str">
        <f t="shared" si="19"/>
        <v>Equip001001</v>
      </c>
      <c r="S48">
        <f t="shared" si="20"/>
        <v>1</v>
      </c>
      <c r="T48" t="str">
        <f t="shared" ca="1" si="21"/>
        <v>it</v>
      </c>
      <c r="U48" t="str">
        <f t="shared" si="22"/>
        <v>Equip002001</v>
      </c>
      <c r="V48">
        <f t="shared" si="23"/>
        <v>1</v>
      </c>
      <c r="W4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</v>
      </c>
      <c r="X48" t="str">
        <f t="shared" ca="1" si="16"/>
        <v>{"num":2,"diff":17,"tp1":"it","vl1":"Equip001001","cn1":1,"tp2":"it","vl2":"Equip002001","cn2":1,"key":220}</v>
      </c>
      <c r="Y48">
        <f t="shared" ca="1" si="25"/>
        <v>107</v>
      </c>
      <c r="Z48">
        <f t="shared" ca="1" si="26"/>
        <v>3859</v>
      </c>
      <c r="AA48">
        <f t="shared" ca="1" si="27"/>
        <v>0</v>
      </c>
      <c r="AB4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</v>
      </c>
      <c r="AC48">
        <f t="shared" ca="1" si="29"/>
        <v>0</v>
      </c>
    </row>
    <row r="49" spans="1:29">
      <c r="A49">
        <f t="shared" si="38"/>
        <v>2</v>
      </c>
      <c r="B49" t="str">
        <f>VLOOKUP(A49,BossBattleTable!$A:$C,MATCH(BossBattleTable!$C$1,BossBattleTable!$A$1:$C$1,0),0)</f>
        <v>TerribleStump_Purple</v>
      </c>
      <c r="C49">
        <f t="shared" ca="1" si="0"/>
        <v>18</v>
      </c>
      <c r="D49">
        <f t="shared" si="36"/>
        <v>2</v>
      </c>
      <c r="E49">
        <f t="shared" ca="1" si="37"/>
        <v>18</v>
      </c>
      <c r="F49" t="str">
        <f t="shared" ca="1" si="32"/>
        <v>cu</v>
      </c>
      <c r="G49" t="s">
        <v>402</v>
      </c>
      <c r="H49" t="s">
        <v>191</v>
      </c>
      <c r="I49">
        <v>30</v>
      </c>
      <c r="J49" t="str">
        <f t="shared" si="33"/>
        <v>에너지너무많음</v>
      </c>
      <c r="K49" t="str">
        <f t="shared" ca="1" si="34"/>
        <v>cu</v>
      </c>
      <c r="L49" t="s">
        <v>402</v>
      </c>
      <c r="M49" t="s">
        <v>375</v>
      </c>
      <c r="N49">
        <v>5000</v>
      </c>
      <c r="O49">
        <v>333</v>
      </c>
      <c r="P49">
        <f t="shared" si="15"/>
        <v>333</v>
      </c>
      <c r="Q49" t="str">
        <f t="shared" ca="1" si="18"/>
        <v>cu</v>
      </c>
      <c r="R49" t="str">
        <f t="shared" si="19"/>
        <v>EN</v>
      </c>
      <c r="S49">
        <f t="shared" si="20"/>
        <v>30</v>
      </c>
      <c r="T49" t="str">
        <f t="shared" ca="1" si="21"/>
        <v>cu</v>
      </c>
      <c r="U49" t="str">
        <f t="shared" si="22"/>
        <v>GO</v>
      </c>
      <c r="V49">
        <f t="shared" si="23"/>
        <v>5000</v>
      </c>
      <c r="W4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</v>
      </c>
      <c r="X49" t="str">
        <f t="shared" ca="1" si="16"/>
        <v>{"num":2,"diff":18,"tp1":"cu","vl1":"EN","cn1":30,"tp2":"cu","vl2":"GO","cn2":5000,"key":333}</v>
      </c>
      <c r="Y49">
        <f t="shared" ca="1" si="25"/>
        <v>93</v>
      </c>
      <c r="Z49">
        <f t="shared" ca="1" si="26"/>
        <v>3953</v>
      </c>
      <c r="AA49">
        <f t="shared" ca="1" si="27"/>
        <v>0</v>
      </c>
      <c r="AB4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</v>
      </c>
      <c r="AC49">
        <f t="shared" ca="1" si="29"/>
        <v>0</v>
      </c>
    </row>
    <row r="50" spans="1:29">
      <c r="A50">
        <f t="shared" si="38"/>
        <v>2</v>
      </c>
      <c r="B50" t="str">
        <f>VLOOKUP(A50,BossBattleTable!$A:$C,MATCH(BossBattleTable!$C$1,BossBattleTable!$A$1:$C$1,0),0)</f>
        <v>TerribleStump_Purple</v>
      </c>
      <c r="C50">
        <f t="shared" ca="1" si="0"/>
        <v>19</v>
      </c>
      <c r="D50">
        <f t="shared" si="36"/>
        <v>2</v>
      </c>
      <c r="E50">
        <f t="shared" ca="1" si="37"/>
        <v>19</v>
      </c>
      <c r="F50" t="str">
        <f t="shared" ca="1" si="32"/>
        <v>it</v>
      </c>
      <c r="G50" t="s">
        <v>412</v>
      </c>
      <c r="H50" t="s">
        <v>415</v>
      </c>
      <c r="I50">
        <v>1</v>
      </c>
      <c r="J50" t="str">
        <f t="shared" si="33"/>
        <v/>
      </c>
      <c r="K50" t="str">
        <f t="shared" ca="1" si="34"/>
        <v/>
      </c>
      <c r="O50">
        <v>907</v>
      </c>
      <c r="P50">
        <f t="shared" si="15"/>
        <v>907</v>
      </c>
      <c r="Q50" t="str">
        <f t="shared" ca="1" si="18"/>
        <v>it</v>
      </c>
      <c r="R50" t="str">
        <f t="shared" si="19"/>
        <v>Equip000001</v>
      </c>
      <c r="S50">
        <f t="shared" si="20"/>
        <v>1</v>
      </c>
      <c r="T50" t="str">
        <f t="shared" ca="1" si="21"/>
        <v/>
      </c>
      <c r="U50" t="str">
        <f t="shared" si="22"/>
        <v/>
      </c>
      <c r="V50" t="str">
        <f t="shared" si="23"/>
        <v/>
      </c>
      <c r="W5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</v>
      </c>
      <c r="X50" t="str">
        <f t="shared" ca="1" si="16"/>
        <v>{"num":2,"diff":19,"tp1":"it","vl1":"Equip000001","cn1":1,"key":907}</v>
      </c>
      <c r="Y50">
        <f t="shared" ca="1" si="25"/>
        <v>68</v>
      </c>
      <c r="Z50">
        <f t="shared" ca="1" si="26"/>
        <v>4022</v>
      </c>
      <c r="AA50">
        <f t="shared" ca="1" si="27"/>
        <v>0</v>
      </c>
      <c r="AB5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</v>
      </c>
      <c r="AC50">
        <f t="shared" ca="1" si="29"/>
        <v>0</v>
      </c>
    </row>
    <row r="51" spans="1:29">
      <c r="A51">
        <f t="shared" si="38"/>
        <v>2</v>
      </c>
      <c r="B51" t="str">
        <f>VLOOKUP(A51,BossBattleTable!$A:$C,MATCH(BossBattleTable!$C$1,BossBattleTable!$A$1:$C$1,0),0)</f>
        <v>TerribleStump_Purple</v>
      </c>
      <c r="C51">
        <f t="shared" ca="1" si="0"/>
        <v>20</v>
      </c>
      <c r="D51">
        <f t="shared" si="36"/>
        <v>2</v>
      </c>
      <c r="E51">
        <f t="shared" ca="1" si="37"/>
        <v>20</v>
      </c>
      <c r="F51" t="str">
        <f t="shared" ca="1" si="32"/>
        <v>cu</v>
      </c>
      <c r="G51" t="s">
        <v>402</v>
      </c>
      <c r="H51" t="s">
        <v>108</v>
      </c>
      <c r="I51">
        <v>5</v>
      </c>
      <c r="J51" t="str">
        <f t="shared" si="33"/>
        <v/>
      </c>
      <c r="K51" t="str">
        <f t="shared" ca="1" si="34"/>
        <v/>
      </c>
      <c r="O51">
        <v>429</v>
      </c>
      <c r="P51">
        <f t="shared" si="15"/>
        <v>429</v>
      </c>
      <c r="Q51" t="str">
        <f t="shared" ca="1" si="18"/>
        <v>cu</v>
      </c>
      <c r="R51" t="str">
        <f t="shared" si="19"/>
        <v>DI</v>
      </c>
      <c r="S51">
        <f t="shared" si="20"/>
        <v>5</v>
      </c>
      <c r="T51" t="str">
        <f t="shared" ca="1" si="21"/>
        <v/>
      </c>
      <c r="U51" t="str">
        <f t="shared" si="22"/>
        <v/>
      </c>
      <c r="V51" t="str">
        <f t="shared" si="23"/>
        <v/>
      </c>
      <c r="W5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</v>
      </c>
      <c r="X51" t="str">
        <f t="shared" ca="1" si="16"/>
        <v>{"num":2,"diff":20,"tp1":"cu","vl1":"DI","cn1":5,"key":429}</v>
      </c>
      <c r="Y51">
        <f t="shared" ca="1" si="25"/>
        <v>59</v>
      </c>
      <c r="Z51">
        <f t="shared" ca="1" si="26"/>
        <v>4082</v>
      </c>
      <c r="AA51">
        <f t="shared" ca="1" si="27"/>
        <v>0</v>
      </c>
      <c r="AB5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</v>
      </c>
      <c r="AC51">
        <f t="shared" ca="1" si="29"/>
        <v>0</v>
      </c>
    </row>
    <row r="52" spans="1:29">
      <c r="A52">
        <f t="shared" si="38"/>
        <v>2</v>
      </c>
      <c r="B52" t="str">
        <f>VLOOKUP(A52,BossBattleTable!$A:$C,MATCH(BossBattleTable!$C$1,BossBattleTable!$A$1:$C$1,0),0)</f>
        <v>TerribleStump_Purple</v>
      </c>
      <c r="C52">
        <f t="shared" ca="1" si="0"/>
        <v>21</v>
      </c>
      <c r="D52">
        <f t="shared" si="36"/>
        <v>2</v>
      </c>
      <c r="E52">
        <f t="shared" ca="1" si="37"/>
        <v>21</v>
      </c>
      <c r="F52" t="str">
        <f t="shared" ca="1" si="32"/>
        <v>it</v>
      </c>
      <c r="G52" t="s">
        <v>412</v>
      </c>
      <c r="H52" t="s">
        <v>416</v>
      </c>
      <c r="I52">
        <v>1</v>
      </c>
      <c r="J52" t="str">
        <f t="shared" si="33"/>
        <v/>
      </c>
      <c r="K52" t="str">
        <f t="shared" ca="1" si="34"/>
        <v>it</v>
      </c>
      <c r="L52" t="s">
        <v>412</v>
      </c>
      <c r="M52" t="s">
        <v>417</v>
      </c>
      <c r="N52">
        <v>1</v>
      </c>
      <c r="O52">
        <v>406</v>
      </c>
      <c r="P52">
        <f t="shared" si="15"/>
        <v>406</v>
      </c>
      <c r="Q52" t="str">
        <f t="shared" ca="1" si="18"/>
        <v>it</v>
      </c>
      <c r="R52" t="str">
        <f t="shared" si="19"/>
        <v>Equip001001</v>
      </c>
      <c r="S52">
        <f t="shared" si="20"/>
        <v>1</v>
      </c>
      <c r="T52" t="str">
        <f t="shared" ca="1" si="21"/>
        <v>it</v>
      </c>
      <c r="U52" t="str">
        <f t="shared" si="22"/>
        <v>Equip002001</v>
      </c>
      <c r="V52">
        <f t="shared" si="23"/>
        <v>1</v>
      </c>
      <c r="W5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</v>
      </c>
      <c r="X52" t="str">
        <f t="shared" ca="1" si="16"/>
        <v>{"num":2,"diff":21,"tp1":"it","vl1":"Equip001001","cn1":1,"tp2":"it","vl2":"Equip002001","cn2":1,"key":406}</v>
      </c>
      <c r="Y52">
        <f t="shared" ca="1" si="25"/>
        <v>107</v>
      </c>
      <c r="Z52">
        <f t="shared" ca="1" si="26"/>
        <v>4190</v>
      </c>
      <c r="AA52">
        <f t="shared" ca="1" si="27"/>
        <v>0</v>
      </c>
      <c r="AB5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</v>
      </c>
      <c r="AC52">
        <f t="shared" ca="1" si="29"/>
        <v>0</v>
      </c>
    </row>
    <row r="53" spans="1:29">
      <c r="A53">
        <f t="shared" si="38"/>
        <v>2</v>
      </c>
      <c r="B53" t="str">
        <f>VLOOKUP(A53,BossBattleTable!$A:$C,MATCH(BossBattleTable!$C$1,BossBattleTable!$A$1:$C$1,0),0)</f>
        <v>TerribleStump_Purple</v>
      </c>
      <c r="C53">
        <f t="shared" ca="1" si="0"/>
        <v>22</v>
      </c>
      <c r="D53">
        <f t="shared" si="36"/>
        <v>2</v>
      </c>
      <c r="E53">
        <f t="shared" ca="1" si="37"/>
        <v>22</v>
      </c>
      <c r="F53" t="str">
        <f t="shared" ca="1" si="32"/>
        <v>cu</v>
      </c>
      <c r="G53" t="s">
        <v>402</v>
      </c>
      <c r="H53" t="s">
        <v>191</v>
      </c>
      <c r="I53">
        <v>30</v>
      </c>
      <c r="J53" t="str">
        <f t="shared" si="33"/>
        <v>에너지너무많음</v>
      </c>
      <c r="K53" t="str">
        <f t="shared" ca="1" si="34"/>
        <v>cu</v>
      </c>
      <c r="L53" t="s">
        <v>402</v>
      </c>
      <c r="M53" t="s">
        <v>375</v>
      </c>
      <c r="N53">
        <v>5000</v>
      </c>
      <c r="O53">
        <v>650</v>
      </c>
      <c r="P53">
        <f t="shared" si="15"/>
        <v>650</v>
      </c>
      <c r="Q53" t="str">
        <f t="shared" ca="1" si="18"/>
        <v>cu</v>
      </c>
      <c r="R53" t="str">
        <f t="shared" si="19"/>
        <v>EN</v>
      </c>
      <c r="S53">
        <f t="shared" si="20"/>
        <v>30</v>
      </c>
      <c r="T53" t="str">
        <f t="shared" ca="1" si="21"/>
        <v>cu</v>
      </c>
      <c r="U53" t="str">
        <f t="shared" si="22"/>
        <v>GO</v>
      </c>
      <c r="V53">
        <f t="shared" si="23"/>
        <v>5000</v>
      </c>
      <c r="W5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</v>
      </c>
      <c r="X53" t="str">
        <f t="shared" ca="1" si="16"/>
        <v>{"num":2,"diff":22,"tp1":"cu","vl1":"EN","cn1":30,"tp2":"cu","vl2":"GO","cn2":5000,"key":650}</v>
      </c>
      <c r="Y53">
        <f t="shared" ca="1" si="25"/>
        <v>93</v>
      </c>
      <c r="Z53">
        <f t="shared" ca="1" si="26"/>
        <v>4284</v>
      </c>
      <c r="AA53">
        <f t="shared" ca="1" si="27"/>
        <v>0</v>
      </c>
      <c r="AB5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</v>
      </c>
      <c r="AC53">
        <f t="shared" ca="1" si="29"/>
        <v>0</v>
      </c>
    </row>
    <row r="54" spans="1:29">
      <c r="A54">
        <f t="shared" si="38"/>
        <v>2</v>
      </c>
      <c r="B54" t="str">
        <f>VLOOKUP(A54,BossBattleTable!$A:$C,MATCH(BossBattleTable!$C$1,BossBattleTable!$A$1:$C$1,0),0)</f>
        <v>TerribleStump_Purple</v>
      </c>
      <c r="C54">
        <f t="shared" ca="1" si="0"/>
        <v>23</v>
      </c>
      <c r="D54">
        <f t="shared" si="36"/>
        <v>2</v>
      </c>
      <c r="E54">
        <f t="shared" ca="1" si="37"/>
        <v>23</v>
      </c>
      <c r="F54" t="str">
        <f t="shared" ca="1" si="32"/>
        <v>it</v>
      </c>
      <c r="G54" t="s">
        <v>412</v>
      </c>
      <c r="H54" t="s">
        <v>415</v>
      </c>
      <c r="I54">
        <v>1</v>
      </c>
      <c r="J54" t="str">
        <f t="shared" si="33"/>
        <v/>
      </c>
      <c r="K54" t="str">
        <f t="shared" ca="1" si="34"/>
        <v/>
      </c>
      <c r="O54">
        <v>695</v>
      </c>
      <c r="P54">
        <f t="shared" si="15"/>
        <v>695</v>
      </c>
      <c r="Q54" t="str">
        <f t="shared" ca="1" si="18"/>
        <v>it</v>
      </c>
      <c r="R54" t="str">
        <f t="shared" si="19"/>
        <v>Equip000001</v>
      </c>
      <c r="S54">
        <f t="shared" si="20"/>
        <v>1</v>
      </c>
      <c r="T54" t="str">
        <f t="shared" ca="1" si="21"/>
        <v/>
      </c>
      <c r="U54" t="str">
        <f t="shared" si="22"/>
        <v/>
      </c>
      <c r="V54" t="str">
        <f t="shared" si="23"/>
        <v/>
      </c>
      <c r="W5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</v>
      </c>
      <c r="X54" t="str">
        <f t="shared" ca="1" si="16"/>
        <v>{"num":2,"diff":23,"tp1":"it","vl1":"Equip000001","cn1":1,"key":695}</v>
      </c>
      <c r="Y54">
        <f t="shared" ca="1" si="25"/>
        <v>68</v>
      </c>
      <c r="Z54">
        <f t="shared" ca="1" si="26"/>
        <v>4353</v>
      </c>
      <c r="AA54">
        <f t="shared" ca="1" si="27"/>
        <v>0</v>
      </c>
      <c r="AB5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</v>
      </c>
      <c r="AC54">
        <f t="shared" ca="1" si="29"/>
        <v>0</v>
      </c>
    </row>
    <row r="55" spans="1:29">
      <c r="A55">
        <f t="shared" si="38"/>
        <v>2</v>
      </c>
      <c r="B55" t="str">
        <f>VLOOKUP(A55,BossBattleTable!$A:$C,MATCH(BossBattleTable!$C$1,BossBattleTable!$A$1:$C$1,0),0)</f>
        <v>TerribleStump_Purple</v>
      </c>
      <c r="C55">
        <f t="shared" ca="1" si="0"/>
        <v>24</v>
      </c>
      <c r="D55">
        <f t="shared" si="36"/>
        <v>2</v>
      </c>
      <c r="E55">
        <f t="shared" ca="1" si="37"/>
        <v>24</v>
      </c>
      <c r="F55" t="str">
        <f t="shared" ca="1" si="32"/>
        <v>cu</v>
      </c>
      <c r="G55" t="s">
        <v>402</v>
      </c>
      <c r="H55" t="s">
        <v>108</v>
      </c>
      <c r="I55">
        <v>5</v>
      </c>
      <c r="J55" t="str">
        <f t="shared" si="33"/>
        <v/>
      </c>
      <c r="K55" t="str">
        <f t="shared" ca="1" si="34"/>
        <v/>
      </c>
      <c r="O55">
        <v>866</v>
      </c>
      <c r="P55">
        <f t="shared" si="15"/>
        <v>866</v>
      </c>
      <c r="Q55" t="str">
        <f t="shared" ca="1" si="18"/>
        <v>cu</v>
      </c>
      <c r="R55" t="str">
        <f t="shared" si="19"/>
        <v>DI</v>
      </c>
      <c r="S55">
        <f t="shared" si="20"/>
        <v>5</v>
      </c>
      <c r="T55" t="str">
        <f t="shared" ca="1" si="21"/>
        <v/>
      </c>
      <c r="U55" t="str">
        <f t="shared" si="22"/>
        <v/>
      </c>
      <c r="V55" t="str">
        <f t="shared" si="23"/>
        <v/>
      </c>
      <c r="W5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</v>
      </c>
      <c r="X55" t="str">
        <f t="shared" ca="1" si="16"/>
        <v>{"num":2,"diff":24,"tp1":"cu","vl1":"DI","cn1":5,"key":866}</v>
      </c>
      <c r="Y55">
        <f t="shared" ca="1" si="25"/>
        <v>59</v>
      </c>
      <c r="Z55">
        <f t="shared" ca="1" si="26"/>
        <v>4413</v>
      </c>
      <c r="AA55">
        <f t="shared" ca="1" si="27"/>
        <v>0</v>
      </c>
      <c r="AB5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</v>
      </c>
      <c r="AC55">
        <f t="shared" ca="1" si="29"/>
        <v>0</v>
      </c>
    </row>
    <row r="56" spans="1:29">
      <c r="A56">
        <f t="shared" si="38"/>
        <v>2</v>
      </c>
      <c r="B56" t="str">
        <f>VLOOKUP(A56,BossBattleTable!$A:$C,MATCH(BossBattleTable!$C$1,BossBattleTable!$A$1:$C$1,0),0)</f>
        <v>TerribleStump_Purple</v>
      </c>
      <c r="C56">
        <f t="shared" ca="1" si="0"/>
        <v>25</v>
      </c>
      <c r="D56">
        <f t="shared" si="36"/>
        <v>2</v>
      </c>
      <c r="E56">
        <f t="shared" ca="1" si="37"/>
        <v>25</v>
      </c>
      <c r="F56" t="str">
        <f t="shared" ca="1" si="32"/>
        <v>it</v>
      </c>
      <c r="G56" t="s">
        <v>412</v>
      </c>
      <c r="H56" t="s">
        <v>416</v>
      </c>
      <c r="I56">
        <v>1</v>
      </c>
      <c r="J56" t="str">
        <f t="shared" si="33"/>
        <v/>
      </c>
      <c r="K56" t="str">
        <f t="shared" ca="1" si="34"/>
        <v>it</v>
      </c>
      <c r="L56" t="s">
        <v>412</v>
      </c>
      <c r="M56" t="s">
        <v>417</v>
      </c>
      <c r="N56">
        <v>1</v>
      </c>
      <c r="O56">
        <v>766</v>
      </c>
      <c r="P56">
        <f t="shared" si="15"/>
        <v>766</v>
      </c>
      <c r="Q56" t="str">
        <f t="shared" ca="1" si="18"/>
        <v>it</v>
      </c>
      <c r="R56" t="str">
        <f t="shared" si="19"/>
        <v>Equip001001</v>
      </c>
      <c r="S56">
        <f t="shared" si="20"/>
        <v>1</v>
      </c>
      <c r="T56" t="str">
        <f t="shared" ca="1" si="21"/>
        <v>it</v>
      </c>
      <c r="U56" t="str">
        <f t="shared" si="22"/>
        <v>Equip002001</v>
      </c>
      <c r="V56">
        <f t="shared" si="23"/>
        <v>1</v>
      </c>
      <c r="W5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</v>
      </c>
      <c r="X56" t="str">
        <f t="shared" ca="1" si="16"/>
        <v>{"num":2,"diff":25,"tp1":"it","vl1":"Equip001001","cn1":1,"tp2":"it","vl2":"Equip002001","cn2":1,"key":766}</v>
      </c>
      <c r="Y56">
        <f t="shared" ca="1" si="25"/>
        <v>107</v>
      </c>
      <c r="Z56">
        <f t="shared" ca="1" si="26"/>
        <v>4521</v>
      </c>
      <c r="AA56">
        <f t="shared" ca="1" si="27"/>
        <v>0</v>
      </c>
      <c r="AB5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</v>
      </c>
      <c r="AC56">
        <f t="shared" ca="1" si="29"/>
        <v>0</v>
      </c>
    </row>
    <row r="57" spans="1:29">
      <c r="A57">
        <f t="shared" si="38"/>
        <v>2</v>
      </c>
      <c r="B57" t="str">
        <f>VLOOKUP(A57,BossBattleTable!$A:$C,MATCH(BossBattleTable!$C$1,BossBattleTable!$A$1:$C$1,0),0)</f>
        <v>TerribleStump_Purple</v>
      </c>
      <c r="C57">
        <f t="shared" ca="1" si="0"/>
        <v>26</v>
      </c>
      <c r="D57">
        <f t="shared" si="36"/>
        <v>2</v>
      </c>
      <c r="E57">
        <f t="shared" ca="1" si="37"/>
        <v>26</v>
      </c>
      <c r="F57" t="str">
        <f t="shared" ca="1" si="32"/>
        <v>cu</v>
      </c>
      <c r="G57" t="s">
        <v>402</v>
      </c>
      <c r="H57" t="s">
        <v>191</v>
      </c>
      <c r="I57">
        <v>30</v>
      </c>
      <c r="J57" t="str">
        <f t="shared" si="33"/>
        <v>에너지너무많음</v>
      </c>
      <c r="K57" t="str">
        <f t="shared" ca="1" si="34"/>
        <v>cu</v>
      </c>
      <c r="L57" t="s">
        <v>402</v>
      </c>
      <c r="M57" t="s">
        <v>375</v>
      </c>
      <c r="N57">
        <v>5000</v>
      </c>
      <c r="O57">
        <v>826</v>
      </c>
      <c r="P57">
        <f t="shared" si="15"/>
        <v>826</v>
      </c>
      <c r="Q57" t="str">
        <f t="shared" ca="1" si="18"/>
        <v>cu</v>
      </c>
      <c r="R57" t="str">
        <f t="shared" si="19"/>
        <v>EN</v>
      </c>
      <c r="S57">
        <f t="shared" si="20"/>
        <v>30</v>
      </c>
      <c r="T57" t="str">
        <f t="shared" ca="1" si="21"/>
        <v>cu</v>
      </c>
      <c r="U57" t="str">
        <f t="shared" si="22"/>
        <v>GO</v>
      </c>
      <c r="V57">
        <f t="shared" si="23"/>
        <v>5000</v>
      </c>
      <c r="W5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</v>
      </c>
      <c r="X57" t="str">
        <f t="shared" ca="1" si="16"/>
        <v>{"num":2,"diff":26,"tp1":"cu","vl1":"EN","cn1":30,"tp2":"cu","vl2":"GO","cn2":5000,"key":826}</v>
      </c>
      <c r="Y57">
        <f t="shared" ca="1" si="25"/>
        <v>93</v>
      </c>
      <c r="Z57">
        <f t="shared" ca="1" si="26"/>
        <v>4615</v>
      </c>
      <c r="AA57">
        <f t="shared" ca="1" si="27"/>
        <v>0</v>
      </c>
      <c r="AB5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</v>
      </c>
      <c r="AC57">
        <f t="shared" ca="1" si="29"/>
        <v>0</v>
      </c>
    </row>
    <row r="58" spans="1:29">
      <c r="A58">
        <f t="shared" si="38"/>
        <v>2</v>
      </c>
      <c r="B58" t="str">
        <f>VLOOKUP(A58,BossBattleTable!$A:$C,MATCH(BossBattleTable!$C$1,BossBattleTable!$A$1:$C$1,0),0)</f>
        <v>TerribleStump_Purple</v>
      </c>
      <c r="C58">
        <f t="shared" ca="1" si="0"/>
        <v>27</v>
      </c>
      <c r="D58">
        <f t="shared" si="36"/>
        <v>2</v>
      </c>
      <c r="E58">
        <f t="shared" ca="1" si="37"/>
        <v>27</v>
      </c>
      <c r="F58" t="str">
        <f t="shared" ca="1" si="32"/>
        <v>it</v>
      </c>
      <c r="G58" t="s">
        <v>412</v>
      </c>
      <c r="H58" t="s">
        <v>415</v>
      </c>
      <c r="I58">
        <v>1</v>
      </c>
      <c r="J58" t="str">
        <f t="shared" si="33"/>
        <v/>
      </c>
      <c r="K58" t="str">
        <f t="shared" ca="1" si="34"/>
        <v/>
      </c>
      <c r="O58">
        <v>645</v>
      </c>
      <c r="P58">
        <f t="shared" si="15"/>
        <v>645</v>
      </c>
      <c r="Q58" t="str">
        <f t="shared" ca="1" si="18"/>
        <v>it</v>
      </c>
      <c r="R58" t="str">
        <f t="shared" si="19"/>
        <v>Equip000001</v>
      </c>
      <c r="S58">
        <f t="shared" si="20"/>
        <v>1</v>
      </c>
      <c r="T58" t="str">
        <f t="shared" ca="1" si="21"/>
        <v/>
      </c>
      <c r="U58" t="str">
        <f t="shared" si="22"/>
        <v/>
      </c>
      <c r="V58" t="str">
        <f t="shared" si="23"/>
        <v/>
      </c>
      <c r="W58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</v>
      </c>
      <c r="X58" t="str">
        <f t="shared" ca="1" si="16"/>
        <v>{"num":2,"diff":27,"tp1":"it","vl1":"Equip000001","cn1":1,"key":645}</v>
      </c>
      <c r="Y58">
        <f t="shared" ca="1" si="25"/>
        <v>68</v>
      </c>
      <c r="Z58">
        <f t="shared" ca="1" si="26"/>
        <v>4684</v>
      </c>
      <c r="AA58">
        <f t="shared" ca="1" si="27"/>
        <v>0</v>
      </c>
      <c r="AB58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</v>
      </c>
      <c r="AC58">
        <f t="shared" ca="1" si="29"/>
        <v>0</v>
      </c>
    </row>
    <row r="59" spans="1:29">
      <c r="A59">
        <f t="shared" si="38"/>
        <v>2</v>
      </c>
      <c r="B59" t="str">
        <f>VLOOKUP(A59,BossBattleTable!$A:$C,MATCH(BossBattleTable!$C$1,BossBattleTable!$A$1:$C$1,0),0)</f>
        <v>TerribleStump_Purple</v>
      </c>
      <c r="C59">
        <f t="shared" ca="1" si="0"/>
        <v>28</v>
      </c>
      <c r="D59">
        <f t="shared" si="36"/>
        <v>2</v>
      </c>
      <c r="E59">
        <f t="shared" ca="1" si="37"/>
        <v>28</v>
      </c>
      <c r="F59" t="str">
        <f t="shared" ca="1" si="32"/>
        <v>cu</v>
      </c>
      <c r="G59" t="s">
        <v>402</v>
      </c>
      <c r="H59" t="s">
        <v>108</v>
      </c>
      <c r="I59">
        <v>5</v>
      </c>
      <c r="J59" t="str">
        <f t="shared" si="33"/>
        <v/>
      </c>
      <c r="K59" t="str">
        <f t="shared" ca="1" si="34"/>
        <v/>
      </c>
      <c r="O59">
        <v>434</v>
      </c>
      <c r="P59">
        <f t="shared" si="15"/>
        <v>434</v>
      </c>
      <c r="Q59" t="str">
        <f t="shared" ca="1" si="18"/>
        <v>cu</v>
      </c>
      <c r="R59" t="str">
        <f t="shared" si="19"/>
        <v>DI</v>
      </c>
      <c r="S59">
        <f t="shared" si="20"/>
        <v>5</v>
      </c>
      <c r="T59" t="str">
        <f t="shared" ca="1" si="21"/>
        <v/>
      </c>
      <c r="U59" t="str">
        <f t="shared" si="22"/>
        <v/>
      </c>
      <c r="V59" t="str">
        <f t="shared" si="23"/>
        <v/>
      </c>
      <c r="W59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</v>
      </c>
      <c r="X59" t="str">
        <f t="shared" ca="1" si="16"/>
        <v>{"num":2,"diff":28,"tp1":"cu","vl1":"DI","cn1":5,"key":434}</v>
      </c>
      <c r="Y59">
        <f t="shared" ca="1" si="25"/>
        <v>59</v>
      </c>
      <c r="Z59">
        <f t="shared" ca="1" si="26"/>
        <v>4744</v>
      </c>
      <c r="AA59">
        <f t="shared" ca="1" si="27"/>
        <v>0</v>
      </c>
      <c r="AB59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</v>
      </c>
      <c r="AC59">
        <f t="shared" ca="1" si="29"/>
        <v>0</v>
      </c>
    </row>
    <row r="60" spans="1:29">
      <c r="A60">
        <f t="shared" si="38"/>
        <v>2</v>
      </c>
      <c r="B60" t="str">
        <f>VLOOKUP(A60,BossBattleTable!$A:$C,MATCH(BossBattleTable!$C$1,BossBattleTable!$A$1:$C$1,0),0)</f>
        <v>TerribleStump_Purple</v>
      </c>
      <c r="C60">
        <f t="shared" ca="1" si="0"/>
        <v>29</v>
      </c>
      <c r="D60">
        <f t="shared" si="36"/>
        <v>2</v>
      </c>
      <c r="E60">
        <f t="shared" ca="1" si="37"/>
        <v>29</v>
      </c>
      <c r="F60" t="str">
        <f t="shared" ca="1" si="32"/>
        <v>it</v>
      </c>
      <c r="G60" t="s">
        <v>412</v>
      </c>
      <c r="H60" t="s">
        <v>416</v>
      </c>
      <c r="I60">
        <v>1</v>
      </c>
      <c r="J60" t="str">
        <f t="shared" si="33"/>
        <v/>
      </c>
      <c r="K60" t="str">
        <f t="shared" ca="1" si="34"/>
        <v>it</v>
      </c>
      <c r="L60" t="s">
        <v>412</v>
      </c>
      <c r="M60" t="s">
        <v>417</v>
      </c>
      <c r="N60">
        <v>1</v>
      </c>
      <c r="O60">
        <v>520</v>
      </c>
      <c r="P60">
        <f t="shared" si="15"/>
        <v>520</v>
      </c>
      <c r="Q60" t="str">
        <f t="shared" ca="1" si="18"/>
        <v>it</v>
      </c>
      <c r="R60" t="str">
        <f t="shared" si="19"/>
        <v>Equip001001</v>
      </c>
      <c r="S60">
        <f t="shared" si="20"/>
        <v>1</v>
      </c>
      <c r="T60" t="str">
        <f t="shared" ca="1" si="21"/>
        <v>it</v>
      </c>
      <c r="U60" t="str">
        <f t="shared" si="22"/>
        <v>Equip002001</v>
      </c>
      <c r="V60">
        <f t="shared" si="23"/>
        <v>1</v>
      </c>
      <c r="W60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</v>
      </c>
      <c r="X60" t="str">
        <f t="shared" ca="1" si="16"/>
        <v>{"num":2,"diff":29,"tp1":"it","vl1":"Equip001001","cn1":1,"tp2":"it","vl2":"Equip002001","cn2":1,"key":520}</v>
      </c>
      <c r="Y60">
        <f t="shared" ca="1" si="25"/>
        <v>107</v>
      </c>
      <c r="Z60">
        <f t="shared" ca="1" si="26"/>
        <v>4852</v>
      </c>
      <c r="AA60">
        <f t="shared" ca="1" si="27"/>
        <v>0</v>
      </c>
      <c r="AB60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</v>
      </c>
      <c r="AC60">
        <f t="shared" ca="1" si="29"/>
        <v>0</v>
      </c>
    </row>
    <row r="61" spans="1:29">
      <c r="A61">
        <f t="shared" si="38"/>
        <v>2</v>
      </c>
      <c r="B61" t="str">
        <f>VLOOKUP(A61,BossBattleTable!$A:$C,MATCH(BossBattleTable!$C$1,BossBattleTable!$A$1:$C$1,0),0)</f>
        <v>TerribleStump_Purple</v>
      </c>
      <c r="C61">
        <f t="shared" ca="1" si="0"/>
        <v>30</v>
      </c>
      <c r="D61">
        <f t="shared" si="36"/>
        <v>2</v>
      </c>
      <c r="E61">
        <f t="shared" ca="1" si="37"/>
        <v>30</v>
      </c>
      <c r="F61" t="str">
        <f t="shared" ca="1" si="32"/>
        <v>cu</v>
      </c>
      <c r="G61" t="s">
        <v>402</v>
      </c>
      <c r="H61" t="s">
        <v>191</v>
      </c>
      <c r="I61">
        <v>30</v>
      </c>
      <c r="J61" t="str">
        <f t="shared" si="33"/>
        <v>에너지너무많음</v>
      </c>
      <c r="K61" t="str">
        <f t="shared" ca="1" si="34"/>
        <v>cu</v>
      </c>
      <c r="L61" t="s">
        <v>402</v>
      </c>
      <c r="M61" t="s">
        <v>375</v>
      </c>
      <c r="N61">
        <v>5000</v>
      </c>
      <c r="O61">
        <v>848</v>
      </c>
      <c r="P61">
        <f t="shared" si="15"/>
        <v>848</v>
      </c>
      <c r="Q61" t="str">
        <f t="shared" ca="1" si="18"/>
        <v>cu</v>
      </c>
      <c r="R61" t="str">
        <f t="shared" si="19"/>
        <v>EN</v>
      </c>
      <c r="S61">
        <f t="shared" si="20"/>
        <v>30</v>
      </c>
      <c r="T61" t="str">
        <f t="shared" ca="1" si="21"/>
        <v>cu</v>
      </c>
      <c r="U61" t="str">
        <f t="shared" si="22"/>
        <v>GO</v>
      </c>
      <c r="V61">
        <f t="shared" si="23"/>
        <v>5000</v>
      </c>
      <c r="W61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</v>
      </c>
      <c r="X61" t="str">
        <f t="shared" ca="1" si="16"/>
        <v>{"num":2,"diff":30,"tp1":"cu","vl1":"EN","cn1":30,"tp2":"cu","vl2":"GO","cn2":5000,"key":848}</v>
      </c>
      <c r="Y61">
        <f t="shared" ca="1" si="25"/>
        <v>93</v>
      </c>
      <c r="Z61">
        <f t="shared" ca="1" si="26"/>
        <v>4946</v>
      </c>
      <c r="AA61">
        <f t="shared" ca="1" si="27"/>
        <v>0</v>
      </c>
      <c r="AB61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</v>
      </c>
      <c r="AC61">
        <f t="shared" ca="1" si="29"/>
        <v>0</v>
      </c>
    </row>
    <row r="62" spans="1:29">
      <c r="A62">
        <f t="shared" si="38"/>
        <v>3</v>
      </c>
      <c r="B62" t="str">
        <f>VLOOKUP(A62,BossBattleTable!$A:$C,MATCH(BossBattleTable!$C$1,BossBattleTable!$A$1:$C$1,0),0)</f>
        <v>DroidMelee_Brass</v>
      </c>
      <c r="C62">
        <f t="shared" ca="1" si="0"/>
        <v>1</v>
      </c>
      <c r="D62">
        <f t="shared" si="36"/>
        <v>3</v>
      </c>
      <c r="E62">
        <f t="shared" ca="1" si="37"/>
        <v>1</v>
      </c>
      <c r="F62" t="str">
        <f t="shared" ca="1" si="32"/>
        <v>it</v>
      </c>
      <c r="G62" t="s">
        <v>412</v>
      </c>
      <c r="H62" t="s">
        <v>415</v>
      </c>
      <c r="I62">
        <v>1</v>
      </c>
      <c r="J62" t="str">
        <f t="shared" si="33"/>
        <v/>
      </c>
      <c r="K62" t="str">
        <f t="shared" ca="1" si="34"/>
        <v/>
      </c>
      <c r="O62">
        <v>763</v>
      </c>
      <c r="P62">
        <f t="shared" si="15"/>
        <v>763</v>
      </c>
      <c r="Q62" t="str">
        <f t="shared" ca="1" si="18"/>
        <v>it</v>
      </c>
      <c r="R62" t="str">
        <f t="shared" si="19"/>
        <v>Equip000001</v>
      </c>
      <c r="S62">
        <f t="shared" si="20"/>
        <v>1</v>
      </c>
      <c r="T62" t="str">
        <f t="shared" ca="1" si="21"/>
        <v/>
      </c>
      <c r="U62" t="str">
        <f t="shared" si="22"/>
        <v/>
      </c>
      <c r="V62" t="str">
        <f t="shared" si="23"/>
        <v/>
      </c>
      <c r="W62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</v>
      </c>
      <c r="X62" t="str">
        <f t="shared" ca="1" si="16"/>
        <v>{"num":3,"diff":1,"tp1":"it","vl1":"Equip000001","cn1":1,"key":763}</v>
      </c>
      <c r="Y62">
        <f t="shared" ca="1" si="25"/>
        <v>67</v>
      </c>
      <c r="Z62">
        <f t="shared" ca="1" si="26"/>
        <v>5014</v>
      </c>
      <c r="AA62">
        <f t="shared" ca="1" si="27"/>
        <v>0</v>
      </c>
      <c r="AB62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</v>
      </c>
      <c r="AC62">
        <f t="shared" ca="1" si="29"/>
        <v>0</v>
      </c>
    </row>
    <row r="63" spans="1:29">
      <c r="A63">
        <f t="shared" si="38"/>
        <v>3</v>
      </c>
      <c r="B63" t="str">
        <f>VLOOKUP(A63,BossBattleTable!$A:$C,MATCH(BossBattleTable!$C$1,BossBattleTable!$A$1:$C$1,0),0)</f>
        <v>DroidMelee_Brass</v>
      </c>
      <c r="C63">
        <f t="shared" ca="1" si="0"/>
        <v>2</v>
      </c>
      <c r="D63">
        <f t="shared" si="36"/>
        <v>3</v>
      </c>
      <c r="E63">
        <f t="shared" ca="1" si="37"/>
        <v>2</v>
      </c>
      <c r="F63" t="str">
        <f t="shared" ca="1" si="32"/>
        <v>cu</v>
      </c>
      <c r="G63" t="s">
        <v>402</v>
      </c>
      <c r="H63" t="s">
        <v>108</v>
      </c>
      <c r="I63">
        <v>5</v>
      </c>
      <c r="J63" t="str">
        <f t="shared" si="33"/>
        <v/>
      </c>
      <c r="K63" t="str">
        <f t="shared" ca="1" si="34"/>
        <v/>
      </c>
      <c r="O63">
        <v>328</v>
      </c>
      <c r="P63">
        <f t="shared" si="15"/>
        <v>328</v>
      </c>
      <c r="Q63" t="str">
        <f t="shared" ca="1" si="18"/>
        <v>cu</v>
      </c>
      <c r="R63" t="str">
        <f t="shared" si="19"/>
        <v>DI</v>
      </c>
      <c r="S63">
        <f t="shared" si="20"/>
        <v>5</v>
      </c>
      <c r="T63" t="str">
        <f t="shared" ca="1" si="21"/>
        <v/>
      </c>
      <c r="U63" t="str">
        <f t="shared" si="22"/>
        <v/>
      </c>
      <c r="V63" t="str">
        <f t="shared" si="23"/>
        <v/>
      </c>
      <c r="W63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</v>
      </c>
      <c r="X63" t="str">
        <f t="shared" ca="1" si="16"/>
        <v>{"num":3,"diff":2,"tp1":"cu","vl1":"DI","cn1":5,"key":328}</v>
      </c>
      <c r="Y63">
        <f t="shared" ca="1" si="25"/>
        <v>58</v>
      </c>
      <c r="Z63">
        <f t="shared" ca="1" si="26"/>
        <v>5073</v>
      </c>
      <c r="AA63">
        <f t="shared" ca="1" si="27"/>
        <v>0</v>
      </c>
      <c r="AB63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</v>
      </c>
      <c r="AC63">
        <f t="shared" ca="1" si="29"/>
        <v>0</v>
      </c>
    </row>
    <row r="64" spans="1:29">
      <c r="A64">
        <f t="shared" si="38"/>
        <v>3</v>
      </c>
      <c r="B64" t="str">
        <f>VLOOKUP(A64,BossBattleTable!$A:$C,MATCH(BossBattleTable!$C$1,BossBattleTable!$A$1:$C$1,0),0)</f>
        <v>DroidMelee_Brass</v>
      </c>
      <c r="C64">
        <f t="shared" ca="1" si="0"/>
        <v>3</v>
      </c>
      <c r="D64">
        <f t="shared" si="36"/>
        <v>3</v>
      </c>
      <c r="E64">
        <f t="shared" ca="1" si="37"/>
        <v>3</v>
      </c>
      <c r="F64" t="str">
        <f t="shared" ca="1" si="32"/>
        <v>it</v>
      </c>
      <c r="G64" t="s">
        <v>412</v>
      </c>
      <c r="H64" t="s">
        <v>416</v>
      </c>
      <c r="I64">
        <v>1</v>
      </c>
      <c r="J64" t="str">
        <f t="shared" si="33"/>
        <v/>
      </c>
      <c r="K64" t="str">
        <f t="shared" ca="1" si="34"/>
        <v>it</v>
      </c>
      <c r="L64" t="s">
        <v>412</v>
      </c>
      <c r="M64" t="s">
        <v>417</v>
      </c>
      <c r="N64">
        <v>1</v>
      </c>
      <c r="O64">
        <v>203</v>
      </c>
      <c r="P64">
        <f t="shared" si="15"/>
        <v>203</v>
      </c>
      <c r="Q64" t="str">
        <f t="shared" ca="1" si="18"/>
        <v>it</v>
      </c>
      <c r="R64" t="str">
        <f t="shared" si="19"/>
        <v>Equip001001</v>
      </c>
      <c r="S64">
        <f t="shared" si="20"/>
        <v>1</v>
      </c>
      <c r="T64" t="str">
        <f t="shared" ca="1" si="21"/>
        <v>it</v>
      </c>
      <c r="U64" t="str">
        <f t="shared" si="22"/>
        <v>Equip002001</v>
      </c>
      <c r="V64">
        <f t="shared" si="23"/>
        <v>1</v>
      </c>
      <c r="W64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</v>
      </c>
      <c r="X64" t="str">
        <f t="shared" ca="1" si="16"/>
        <v>{"num":3,"diff":3,"tp1":"it","vl1":"Equip001001","cn1":1,"tp2":"it","vl2":"Equip002001","cn2":1,"key":203}</v>
      </c>
      <c r="Y64">
        <f t="shared" ca="1" si="25"/>
        <v>106</v>
      </c>
      <c r="Z64">
        <f t="shared" ca="1" si="26"/>
        <v>5180</v>
      </c>
      <c r="AA64">
        <f t="shared" ca="1" si="27"/>
        <v>0</v>
      </c>
      <c r="AB64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</v>
      </c>
      <c r="AC64">
        <f t="shared" ca="1" si="29"/>
        <v>0</v>
      </c>
    </row>
    <row r="65" spans="1:29">
      <c r="A65">
        <f t="shared" si="38"/>
        <v>3</v>
      </c>
      <c r="B65" t="str">
        <f>VLOOKUP(A65,BossBattleTable!$A:$C,MATCH(BossBattleTable!$C$1,BossBattleTable!$A$1:$C$1,0),0)</f>
        <v>DroidMelee_Brass</v>
      </c>
      <c r="C65">
        <f t="shared" ca="1" si="0"/>
        <v>4</v>
      </c>
      <c r="D65">
        <f t="shared" si="36"/>
        <v>3</v>
      </c>
      <c r="E65">
        <f t="shared" ca="1" si="37"/>
        <v>4</v>
      </c>
      <c r="F65" t="str">
        <f t="shared" ca="1" si="32"/>
        <v>cu</v>
      </c>
      <c r="G65" t="s">
        <v>402</v>
      </c>
      <c r="H65" t="s">
        <v>191</v>
      </c>
      <c r="I65">
        <v>30</v>
      </c>
      <c r="J65" t="str">
        <f t="shared" si="33"/>
        <v>에너지너무많음</v>
      </c>
      <c r="K65" t="str">
        <f t="shared" ca="1" si="34"/>
        <v>cu</v>
      </c>
      <c r="L65" t="s">
        <v>402</v>
      </c>
      <c r="M65" t="s">
        <v>375</v>
      </c>
      <c r="N65">
        <v>5000</v>
      </c>
      <c r="O65">
        <v>292</v>
      </c>
      <c r="P65">
        <f t="shared" si="15"/>
        <v>292</v>
      </c>
      <c r="Q65" t="str">
        <f t="shared" ca="1" si="18"/>
        <v>cu</v>
      </c>
      <c r="R65" t="str">
        <f t="shared" si="19"/>
        <v>EN</v>
      </c>
      <c r="S65">
        <f t="shared" si="20"/>
        <v>30</v>
      </c>
      <c r="T65" t="str">
        <f t="shared" ca="1" si="21"/>
        <v>cu</v>
      </c>
      <c r="U65" t="str">
        <f t="shared" si="22"/>
        <v>GO</v>
      </c>
      <c r="V65">
        <f t="shared" si="23"/>
        <v>5000</v>
      </c>
      <c r="W65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</v>
      </c>
      <c r="X65" t="str">
        <f t="shared" ca="1" si="16"/>
        <v>{"num":3,"diff":4,"tp1":"cu","vl1":"EN","cn1":30,"tp2":"cu","vl2":"GO","cn2":5000,"key":292}</v>
      </c>
      <c r="Y65">
        <f t="shared" ca="1" si="25"/>
        <v>92</v>
      </c>
      <c r="Z65">
        <f t="shared" ca="1" si="26"/>
        <v>5273</v>
      </c>
      <c r="AA65">
        <f t="shared" ca="1" si="27"/>
        <v>0</v>
      </c>
      <c r="AB65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</v>
      </c>
      <c r="AC65">
        <f t="shared" ca="1" si="29"/>
        <v>0</v>
      </c>
    </row>
    <row r="66" spans="1:29">
      <c r="A66">
        <f t="shared" si="38"/>
        <v>3</v>
      </c>
      <c r="B66" t="str">
        <f>VLOOKUP(A66,BossBattleTable!$A:$C,MATCH(BossBattleTable!$C$1,BossBattleTable!$A$1:$C$1,0),0)</f>
        <v>DroidMelee_Brass</v>
      </c>
      <c r="C66">
        <f t="shared" ref="C66:C129" ca="1" si="39">IF(A66&lt;&gt;OFFSET(A66,-1,0),1,OFFSET(C66,-1,0)+1)</f>
        <v>5</v>
      </c>
      <c r="D66">
        <f t="shared" si="36"/>
        <v>3</v>
      </c>
      <c r="E66">
        <f t="shared" ca="1" si="37"/>
        <v>5</v>
      </c>
      <c r="F66" t="str">
        <f t="shared" ca="1" si="32"/>
        <v>it</v>
      </c>
      <c r="G66" t="s">
        <v>412</v>
      </c>
      <c r="H66" t="s">
        <v>415</v>
      </c>
      <c r="I66">
        <v>1</v>
      </c>
      <c r="J66" t="str">
        <f t="shared" si="33"/>
        <v/>
      </c>
      <c r="K66" t="str">
        <f t="shared" ca="1" si="34"/>
        <v/>
      </c>
      <c r="O66">
        <v>630</v>
      </c>
      <c r="P66">
        <f t="shared" si="15"/>
        <v>630</v>
      </c>
      <c r="Q66" t="str">
        <f t="shared" ca="1" si="18"/>
        <v>it</v>
      </c>
      <c r="R66" t="str">
        <f t="shared" si="19"/>
        <v>Equip000001</v>
      </c>
      <c r="S66">
        <f t="shared" si="20"/>
        <v>1</v>
      </c>
      <c r="T66" t="str">
        <f t="shared" ca="1" si="21"/>
        <v/>
      </c>
      <c r="U66" t="str">
        <f t="shared" si="22"/>
        <v/>
      </c>
      <c r="V66" t="str">
        <f t="shared" si="23"/>
        <v/>
      </c>
      <c r="W66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</v>
      </c>
      <c r="X66" t="str">
        <f t="shared" ca="1" si="16"/>
        <v>{"num":3,"diff":5,"tp1":"it","vl1":"Equip000001","cn1":1,"key":630}</v>
      </c>
      <c r="Y66">
        <f t="shared" ca="1" si="25"/>
        <v>67</v>
      </c>
      <c r="Z66">
        <f t="shared" ca="1" si="26"/>
        <v>5341</v>
      </c>
      <c r="AA66">
        <f t="shared" ca="1" si="27"/>
        <v>0</v>
      </c>
      <c r="AB66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</v>
      </c>
      <c r="AC66">
        <f t="shared" ca="1" si="29"/>
        <v>0</v>
      </c>
    </row>
    <row r="67" spans="1:29">
      <c r="A67">
        <f t="shared" si="38"/>
        <v>3</v>
      </c>
      <c r="B67" t="str">
        <f>VLOOKUP(A67,BossBattleTable!$A:$C,MATCH(BossBattleTable!$C$1,BossBattleTable!$A$1:$C$1,0),0)</f>
        <v>DroidMelee_Brass</v>
      </c>
      <c r="C67">
        <f t="shared" ca="1" si="39"/>
        <v>6</v>
      </c>
      <c r="D67">
        <f t="shared" si="36"/>
        <v>3</v>
      </c>
      <c r="E67">
        <f t="shared" ca="1" si="37"/>
        <v>6</v>
      </c>
      <c r="F67" t="str">
        <f t="shared" ca="1" si="32"/>
        <v>cu</v>
      </c>
      <c r="G67" t="s">
        <v>402</v>
      </c>
      <c r="H67" t="s">
        <v>108</v>
      </c>
      <c r="I67">
        <v>5</v>
      </c>
      <c r="J67" t="str">
        <f t="shared" si="33"/>
        <v/>
      </c>
      <c r="K67" t="str">
        <f t="shared" ca="1" si="34"/>
        <v/>
      </c>
      <c r="O67">
        <v>554</v>
      </c>
      <c r="P67">
        <f t="shared" ref="P67:P130" si="40">O67</f>
        <v>554</v>
      </c>
      <c r="Q67" t="str">
        <f t="shared" ca="1" si="18"/>
        <v>cu</v>
      </c>
      <c r="R67" t="str">
        <f t="shared" si="19"/>
        <v>DI</v>
      </c>
      <c r="S67">
        <f t="shared" si="20"/>
        <v>5</v>
      </c>
      <c r="T67" t="str">
        <f t="shared" ca="1" si="21"/>
        <v/>
      </c>
      <c r="U67" t="str">
        <f t="shared" si="22"/>
        <v/>
      </c>
      <c r="V67" t="str">
        <f t="shared" si="23"/>
        <v/>
      </c>
      <c r="W67" t="str">
        <f t="shared" ca="1" si="2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</v>
      </c>
      <c r="X67" t="str">
        <f t="shared" ref="X67:X130" ca="1" si="41">"{"""&amp;D$1&amp;""":"&amp;D67
&amp;","""&amp;E$1&amp;""":"&amp;E67
&amp;","""&amp;F$1&amp;""":"""&amp;F67&amp;""""
&amp;","""&amp;H$1&amp;""":"""&amp;H67&amp;""""
&amp;","""&amp;I$1&amp;""":"&amp;I67
&amp;IF(LEN(K67)=0,"",","""&amp;K$1&amp;""":"""&amp;K67&amp;"""")
&amp;IF(LEN(M67)=0,"",","""&amp;M$1&amp;""":"""&amp;M67&amp;"""")
&amp;IF(LEN(N67)=0,"",","""&amp;N$1&amp;""":"&amp;N67)
&amp;","""&amp;O$1&amp;""":"&amp;O67&amp;"}"</f>
        <v>{"num":3,"diff":6,"tp1":"cu","vl1":"DI","cn1":5,"key":554}</v>
      </c>
      <c r="Y67">
        <f t="shared" ca="1" si="25"/>
        <v>58</v>
      </c>
      <c r="Z67">
        <f t="shared" ca="1" si="26"/>
        <v>5400</v>
      </c>
      <c r="AA67">
        <f t="shared" ca="1" si="27"/>
        <v>0</v>
      </c>
      <c r="AB67" t="str">
        <f t="shared" ca="1" si="2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</v>
      </c>
      <c r="AC67">
        <f t="shared" ca="1" si="29"/>
        <v>0</v>
      </c>
    </row>
    <row r="68" spans="1:29">
      <c r="A68">
        <f t="shared" si="38"/>
        <v>3</v>
      </c>
      <c r="B68" t="str">
        <f>VLOOKUP(A68,BossBattleTable!$A:$C,MATCH(BossBattleTable!$C$1,BossBattleTable!$A$1:$C$1,0),0)</f>
        <v>DroidMelee_Brass</v>
      </c>
      <c r="C68">
        <f t="shared" ca="1" si="39"/>
        <v>7</v>
      </c>
      <c r="D68">
        <f t="shared" si="36"/>
        <v>3</v>
      </c>
      <c r="E68">
        <f t="shared" ca="1" si="37"/>
        <v>7</v>
      </c>
      <c r="F68" t="str">
        <f t="shared" ca="1" si="32"/>
        <v>it</v>
      </c>
      <c r="G68" t="s">
        <v>412</v>
      </c>
      <c r="H68" t="s">
        <v>416</v>
      </c>
      <c r="I68">
        <v>1</v>
      </c>
      <c r="J68" t="str">
        <f t="shared" si="33"/>
        <v/>
      </c>
      <c r="K68" t="str">
        <f t="shared" ca="1" si="34"/>
        <v>it</v>
      </c>
      <c r="L68" t="s">
        <v>412</v>
      </c>
      <c r="M68" t="s">
        <v>417</v>
      </c>
      <c r="N68">
        <v>1</v>
      </c>
      <c r="O68">
        <v>187</v>
      </c>
      <c r="P68">
        <f t="shared" si="40"/>
        <v>187</v>
      </c>
      <c r="Q68" t="str">
        <f t="shared" ref="Q68:Q131" ca="1" si="42">IF(LEN(F68)=0,"",F68)</f>
        <v>it</v>
      </c>
      <c r="R68" t="str">
        <f t="shared" ref="R68:R131" si="43">IF(LEN(H68)=0,"",H68)</f>
        <v>Equip001001</v>
      </c>
      <c r="S68">
        <f t="shared" ref="S68:S131" si="44">IF(LEN(I68)=0,"",I68)</f>
        <v>1</v>
      </c>
      <c r="T68" t="str">
        <f t="shared" ref="T68:T131" ca="1" si="45">IF(LEN(K68)=0,"",K68)</f>
        <v>it</v>
      </c>
      <c r="U68" t="str">
        <f t="shared" ref="U68:U131" si="46">IF(LEN(M68)=0,"",M68)</f>
        <v>Equip002001</v>
      </c>
      <c r="V68">
        <f t="shared" ref="V68:V131" si="47">IF(LEN(N68)=0,"",N68)</f>
        <v>1</v>
      </c>
      <c r="W68" t="str">
        <f t="shared" ref="W68:W131" ca="1" si="48">IF(ROW()=2,X68,OFFSET(W68,-1,0)&amp;IF(LEN(X68)=0,"",","&amp;X68))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</v>
      </c>
      <c r="X68" t="str">
        <f t="shared" ca="1" si="41"/>
        <v>{"num":3,"diff":7,"tp1":"it","vl1":"Equip001001","cn1":1,"tp2":"it","vl2":"Equip002001","cn2":1,"key":187}</v>
      </c>
      <c r="Y68">
        <f t="shared" ref="Y68:Y131" ca="1" si="49">LEN(X68)</f>
        <v>106</v>
      </c>
      <c r="Z68">
        <f t="shared" ref="Z68:Z131" ca="1" si="50">IF(ROW()=2,Y68,
IF(OFFSET(Z68,-1,0)+Y68+1&gt;32767,Y68+1,OFFSET(Z68,-1,0)+Y68+1))</f>
        <v>5507</v>
      </c>
      <c r="AA68">
        <f t="shared" ref="AA68:AA131" ca="1" si="51">IF(ROW()=2,AC68,OFFSET(AA68,-1,0)+AC68)</f>
        <v>0</v>
      </c>
      <c r="AB68" t="str">
        <f t="shared" ref="AB68:AB131" ca="1" si="52">IF(ROW()=2,X68,
IF(OFFSET(Z68,-1,0)+Y68+1&gt;32767,","&amp;X68,OFFSET(AB68,-1,0)&amp;IF(LEN(X68)=0,"",","&amp;X68)))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</v>
      </c>
      <c r="AC68">
        <f t="shared" ref="AC68:AC131" ca="1" si="53">IF(Z68&gt;OFFSET(Z68,1,0),1,0)</f>
        <v>0</v>
      </c>
    </row>
    <row r="69" spans="1:29">
      <c r="A69">
        <f t="shared" si="38"/>
        <v>3</v>
      </c>
      <c r="B69" t="str">
        <f>VLOOKUP(A69,BossBattleTable!$A:$C,MATCH(BossBattleTable!$C$1,BossBattleTable!$A$1:$C$1,0),0)</f>
        <v>DroidMelee_Brass</v>
      </c>
      <c r="C69">
        <f t="shared" ca="1" si="39"/>
        <v>8</v>
      </c>
      <c r="D69">
        <f t="shared" si="36"/>
        <v>3</v>
      </c>
      <c r="E69">
        <f t="shared" ca="1" si="37"/>
        <v>8</v>
      </c>
      <c r="F69" t="str">
        <f t="shared" ca="1" si="32"/>
        <v>cu</v>
      </c>
      <c r="G69" t="s">
        <v>402</v>
      </c>
      <c r="H69" t="s">
        <v>191</v>
      </c>
      <c r="I69">
        <v>30</v>
      </c>
      <c r="J69" t="str">
        <f t="shared" si="33"/>
        <v>에너지너무많음</v>
      </c>
      <c r="K69" t="str">
        <f t="shared" ca="1" si="34"/>
        <v>cu</v>
      </c>
      <c r="L69" t="s">
        <v>402</v>
      </c>
      <c r="M69" t="s">
        <v>375</v>
      </c>
      <c r="N69">
        <v>5000</v>
      </c>
      <c r="O69">
        <v>759</v>
      </c>
      <c r="P69">
        <f t="shared" si="40"/>
        <v>759</v>
      </c>
      <c r="Q69" t="str">
        <f t="shared" ca="1" si="42"/>
        <v>cu</v>
      </c>
      <c r="R69" t="str">
        <f t="shared" si="43"/>
        <v>EN</v>
      </c>
      <c r="S69">
        <f t="shared" si="44"/>
        <v>30</v>
      </c>
      <c r="T69" t="str">
        <f t="shared" ca="1" si="45"/>
        <v>cu</v>
      </c>
      <c r="U69" t="str">
        <f t="shared" si="46"/>
        <v>GO</v>
      </c>
      <c r="V69">
        <f t="shared" si="47"/>
        <v>5000</v>
      </c>
      <c r="W6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</v>
      </c>
      <c r="X69" t="str">
        <f t="shared" ca="1" si="41"/>
        <v>{"num":3,"diff":8,"tp1":"cu","vl1":"EN","cn1":30,"tp2":"cu","vl2":"GO","cn2":5000,"key":759}</v>
      </c>
      <c r="Y69">
        <f t="shared" ca="1" si="49"/>
        <v>92</v>
      </c>
      <c r="Z69">
        <f t="shared" ca="1" si="50"/>
        <v>5600</v>
      </c>
      <c r="AA69">
        <f t="shared" ca="1" si="51"/>
        <v>0</v>
      </c>
      <c r="AB6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</v>
      </c>
      <c r="AC69">
        <f t="shared" ca="1" si="53"/>
        <v>0</v>
      </c>
    </row>
    <row r="70" spans="1:29">
      <c r="A70">
        <f t="shared" si="38"/>
        <v>3</v>
      </c>
      <c r="B70" t="str">
        <f>VLOOKUP(A70,BossBattleTable!$A:$C,MATCH(BossBattleTable!$C$1,BossBattleTable!$A$1:$C$1,0),0)</f>
        <v>DroidMelee_Brass</v>
      </c>
      <c r="C70">
        <f t="shared" ca="1" si="39"/>
        <v>9</v>
      </c>
      <c r="D70">
        <f t="shared" si="36"/>
        <v>3</v>
      </c>
      <c r="E70">
        <f t="shared" ca="1" si="37"/>
        <v>9</v>
      </c>
      <c r="F70" t="str">
        <f t="shared" ref="F70:F133" ca="1" si="54">IF(ISBLANK(G70),"",
VLOOKUP(G70,OFFSET(INDIRECT("$A:$B"),0,MATCH(G$1&amp;"_Verify",INDIRECT("$1:$1"),0)-1),2,0)
)</f>
        <v>it</v>
      </c>
      <c r="G70" t="s">
        <v>412</v>
      </c>
      <c r="H70" t="s">
        <v>415</v>
      </c>
      <c r="I70">
        <v>1</v>
      </c>
      <c r="J70" t="str">
        <f t="shared" ref="J70:J133" si="55">IF(G70="장비1상자",
  IF(OR(H70&gt;3,I70&gt;5),"장비이상",""),
IF(H70="GO",
  IF(I70&lt;100,"골드이상",""),
IF(H70="EN",
  IF(I70&gt;29,"에너지너무많음",
  IF(I70&gt;9,"에너지다소많음","")),"")))</f>
        <v/>
      </c>
      <c r="K70" t="str">
        <f t="shared" ref="K70:K133" ca="1" si="56">IF(ISBLANK(L70),"",
VLOOKUP(L70,OFFSET(INDIRECT("$A:$B"),0,MATCH(L$1&amp;"_Verify",INDIRECT("$1:$1"),0)-1),2,0)
)</f>
        <v/>
      </c>
      <c r="O70">
        <v>206</v>
      </c>
      <c r="P70">
        <f t="shared" si="40"/>
        <v>206</v>
      </c>
      <c r="Q70" t="str">
        <f t="shared" ca="1" si="42"/>
        <v>it</v>
      </c>
      <c r="R70" t="str">
        <f t="shared" si="43"/>
        <v>Equip000001</v>
      </c>
      <c r="S70">
        <f t="shared" si="44"/>
        <v>1</v>
      </c>
      <c r="T70" t="str">
        <f t="shared" ca="1" si="45"/>
        <v/>
      </c>
      <c r="U70" t="str">
        <f t="shared" si="46"/>
        <v/>
      </c>
      <c r="V70" t="str">
        <f t="shared" si="47"/>
        <v/>
      </c>
      <c r="W7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</v>
      </c>
      <c r="X70" t="str">
        <f t="shared" ca="1" si="41"/>
        <v>{"num":3,"diff":9,"tp1":"it","vl1":"Equip000001","cn1":1,"key":206}</v>
      </c>
      <c r="Y70">
        <f t="shared" ca="1" si="49"/>
        <v>67</v>
      </c>
      <c r="Z70">
        <f t="shared" ca="1" si="50"/>
        <v>5668</v>
      </c>
      <c r="AA70">
        <f t="shared" ca="1" si="51"/>
        <v>0</v>
      </c>
      <c r="AB7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</v>
      </c>
      <c r="AC70">
        <f t="shared" ca="1" si="53"/>
        <v>0</v>
      </c>
    </row>
    <row r="71" spans="1:29">
      <c r="A71">
        <f t="shared" si="38"/>
        <v>3</v>
      </c>
      <c r="B71" t="str">
        <f>VLOOKUP(A71,BossBattleTable!$A:$C,MATCH(BossBattleTable!$C$1,BossBattleTable!$A$1:$C$1,0),0)</f>
        <v>DroidMelee_Brass</v>
      </c>
      <c r="C71">
        <f t="shared" ca="1" si="39"/>
        <v>10</v>
      </c>
      <c r="D71">
        <f t="shared" si="36"/>
        <v>3</v>
      </c>
      <c r="E71">
        <f t="shared" ca="1" si="37"/>
        <v>10</v>
      </c>
      <c r="F71" t="str">
        <f t="shared" ca="1" si="54"/>
        <v>cu</v>
      </c>
      <c r="G71" t="s">
        <v>402</v>
      </c>
      <c r="H71" t="s">
        <v>108</v>
      </c>
      <c r="I71">
        <v>5</v>
      </c>
      <c r="J71" t="str">
        <f t="shared" si="55"/>
        <v/>
      </c>
      <c r="K71" t="str">
        <f t="shared" ca="1" si="56"/>
        <v/>
      </c>
      <c r="O71">
        <v>951</v>
      </c>
      <c r="P71">
        <f t="shared" si="40"/>
        <v>951</v>
      </c>
      <c r="Q71" t="str">
        <f t="shared" ca="1" si="42"/>
        <v>cu</v>
      </c>
      <c r="R71" t="str">
        <f t="shared" si="43"/>
        <v>DI</v>
      </c>
      <c r="S71">
        <f t="shared" si="44"/>
        <v>5</v>
      </c>
      <c r="T71" t="str">
        <f t="shared" ca="1" si="45"/>
        <v/>
      </c>
      <c r="U71" t="str">
        <f t="shared" si="46"/>
        <v/>
      </c>
      <c r="V71" t="str">
        <f t="shared" si="47"/>
        <v/>
      </c>
      <c r="W7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</v>
      </c>
      <c r="X71" t="str">
        <f t="shared" ca="1" si="41"/>
        <v>{"num":3,"diff":10,"tp1":"cu","vl1":"DI","cn1":5,"key":951}</v>
      </c>
      <c r="Y71">
        <f t="shared" ca="1" si="49"/>
        <v>59</v>
      </c>
      <c r="Z71">
        <f t="shared" ca="1" si="50"/>
        <v>5728</v>
      </c>
      <c r="AA71">
        <f t="shared" ca="1" si="51"/>
        <v>0</v>
      </c>
      <c r="AB7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</v>
      </c>
      <c r="AC71">
        <f t="shared" ca="1" si="53"/>
        <v>0</v>
      </c>
    </row>
    <row r="72" spans="1:29">
      <c r="A72">
        <f t="shared" si="38"/>
        <v>3</v>
      </c>
      <c r="B72" t="str">
        <f>VLOOKUP(A72,BossBattleTable!$A:$C,MATCH(BossBattleTable!$C$1,BossBattleTable!$A$1:$C$1,0),0)</f>
        <v>DroidMelee_Brass</v>
      </c>
      <c r="C72">
        <f t="shared" ca="1" si="39"/>
        <v>11</v>
      </c>
      <c r="D72">
        <f t="shared" si="36"/>
        <v>3</v>
      </c>
      <c r="E72">
        <f t="shared" ca="1" si="37"/>
        <v>11</v>
      </c>
      <c r="F72" t="str">
        <f t="shared" ca="1" si="54"/>
        <v>it</v>
      </c>
      <c r="G72" t="s">
        <v>412</v>
      </c>
      <c r="H72" t="s">
        <v>416</v>
      </c>
      <c r="I72">
        <v>1</v>
      </c>
      <c r="J72" t="str">
        <f t="shared" si="55"/>
        <v/>
      </c>
      <c r="K72" t="str">
        <f t="shared" ca="1" si="56"/>
        <v>it</v>
      </c>
      <c r="L72" t="s">
        <v>412</v>
      </c>
      <c r="M72" t="s">
        <v>417</v>
      </c>
      <c r="N72">
        <v>1</v>
      </c>
      <c r="O72">
        <v>622</v>
      </c>
      <c r="P72">
        <f t="shared" si="40"/>
        <v>622</v>
      </c>
      <c r="Q72" t="str">
        <f t="shared" ca="1" si="42"/>
        <v>it</v>
      </c>
      <c r="R72" t="str">
        <f t="shared" si="43"/>
        <v>Equip001001</v>
      </c>
      <c r="S72">
        <f t="shared" si="44"/>
        <v>1</v>
      </c>
      <c r="T72" t="str">
        <f t="shared" ca="1" si="45"/>
        <v>it</v>
      </c>
      <c r="U72" t="str">
        <f t="shared" si="46"/>
        <v>Equip002001</v>
      </c>
      <c r="V72">
        <f t="shared" si="47"/>
        <v>1</v>
      </c>
      <c r="W7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</v>
      </c>
      <c r="X72" t="str">
        <f t="shared" ca="1" si="41"/>
        <v>{"num":3,"diff":11,"tp1":"it","vl1":"Equip001001","cn1":1,"tp2":"it","vl2":"Equip002001","cn2":1,"key":622}</v>
      </c>
      <c r="Y72">
        <f t="shared" ca="1" si="49"/>
        <v>107</v>
      </c>
      <c r="Z72">
        <f t="shared" ca="1" si="50"/>
        <v>5836</v>
      </c>
      <c r="AA72">
        <f t="shared" ca="1" si="51"/>
        <v>0</v>
      </c>
      <c r="AB7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</v>
      </c>
      <c r="AC72">
        <f t="shared" ca="1" si="53"/>
        <v>0</v>
      </c>
    </row>
    <row r="73" spans="1:29">
      <c r="A73">
        <f t="shared" si="38"/>
        <v>3</v>
      </c>
      <c r="B73" t="str">
        <f>VLOOKUP(A73,BossBattleTable!$A:$C,MATCH(BossBattleTable!$C$1,BossBattleTable!$A$1:$C$1,0),0)</f>
        <v>DroidMelee_Brass</v>
      </c>
      <c r="C73">
        <f t="shared" ca="1" si="39"/>
        <v>12</v>
      </c>
      <c r="D73">
        <f t="shared" si="36"/>
        <v>3</v>
      </c>
      <c r="E73">
        <f t="shared" ca="1" si="37"/>
        <v>12</v>
      </c>
      <c r="F73" t="str">
        <f t="shared" ca="1" si="54"/>
        <v>cu</v>
      </c>
      <c r="G73" t="s">
        <v>402</v>
      </c>
      <c r="H73" t="s">
        <v>191</v>
      </c>
      <c r="I73">
        <v>30</v>
      </c>
      <c r="J73" t="str">
        <f t="shared" si="55"/>
        <v>에너지너무많음</v>
      </c>
      <c r="K73" t="str">
        <f t="shared" ca="1" si="56"/>
        <v>cu</v>
      </c>
      <c r="L73" t="s">
        <v>402</v>
      </c>
      <c r="M73" t="s">
        <v>375</v>
      </c>
      <c r="N73">
        <v>5000</v>
      </c>
      <c r="O73">
        <v>318</v>
      </c>
      <c r="P73">
        <f t="shared" si="40"/>
        <v>318</v>
      </c>
      <c r="Q73" t="str">
        <f t="shared" ca="1" si="42"/>
        <v>cu</v>
      </c>
      <c r="R73" t="str">
        <f t="shared" si="43"/>
        <v>EN</v>
      </c>
      <c r="S73">
        <f t="shared" si="44"/>
        <v>30</v>
      </c>
      <c r="T73" t="str">
        <f t="shared" ca="1" si="45"/>
        <v>cu</v>
      </c>
      <c r="U73" t="str">
        <f t="shared" si="46"/>
        <v>GO</v>
      </c>
      <c r="V73">
        <f t="shared" si="47"/>
        <v>5000</v>
      </c>
      <c r="W7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</v>
      </c>
      <c r="X73" t="str">
        <f t="shared" ca="1" si="41"/>
        <v>{"num":3,"diff":12,"tp1":"cu","vl1":"EN","cn1":30,"tp2":"cu","vl2":"GO","cn2":5000,"key":318}</v>
      </c>
      <c r="Y73">
        <f t="shared" ca="1" si="49"/>
        <v>93</v>
      </c>
      <c r="Z73">
        <f t="shared" ca="1" si="50"/>
        <v>5930</v>
      </c>
      <c r="AA73">
        <f t="shared" ca="1" si="51"/>
        <v>0</v>
      </c>
      <c r="AB7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</v>
      </c>
      <c r="AC73">
        <f t="shared" ca="1" si="53"/>
        <v>0</v>
      </c>
    </row>
    <row r="74" spans="1:29">
      <c r="A74">
        <f t="shared" si="38"/>
        <v>3</v>
      </c>
      <c r="B74" t="str">
        <f>VLOOKUP(A74,BossBattleTable!$A:$C,MATCH(BossBattleTable!$C$1,BossBattleTable!$A$1:$C$1,0),0)</f>
        <v>DroidMelee_Brass</v>
      </c>
      <c r="C74">
        <f t="shared" ca="1" si="39"/>
        <v>13</v>
      </c>
      <c r="D74">
        <f t="shared" si="36"/>
        <v>3</v>
      </c>
      <c r="E74">
        <f t="shared" ca="1" si="37"/>
        <v>13</v>
      </c>
      <c r="F74" t="str">
        <f t="shared" ca="1" si="54"/>
        <v>it</v>
      </c>
      <c r="G74" t="s">
        <v>412</v>
      </c>
      <c r="H74" t="s">
        <v>415</v>
      </c>
      <c r="I74">
        <v>1</v>
      </c>
      <c r="J74" t="str">
        <f t="shared" si="55"/>
        <v/>
      </c>
      <c r="K74" t="str">
        <f t="shared" ca="1" si="56"/>
        <v/>
      </c>
      <c r="O74">
        <v>848</v>
      </c>
      <c r="P74">
        <f t="shared" si="40"/>
        <v>848</v>
      </c>
      <c r="Q74" t="str">
        <f t="shared" ca="1" si="42"/>
        <v>it</v>
      </c>
      <c r="R74" t="str">
        <f t="shared" si="43"/>
        <v>Equip000001</v>
      </c>
      <c r="S74">
        <f t="shared" si="44"/>
        <v>1</v>
      </c>
      <c r="T74" t="str">
        <f t="shared" ca="1" si="45"/>
        <v/>
      </c>
      <c r="U74" t="str">
        <f t="shared" si="46"/>
        <v/>
      </c>
      <c r="V74" t="str">
        <f t="shared" si="47"/>
        <v/>
      </c>
      <c r="W7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</v>
      </c>
      <c r="X74" t="str">
        <f t="shared" ca="1" si="41"/>
        <v>{"num":3,"diff":13,"tp1":"it","vl1":"Equip000001","cn1":1,"key":848}</v>
      </c>
      <c r="Y74">
        <f t="shared" ca="1" si="49"/>
        <v>68</v>
      </c>
      <c r="Z74">
        <f t="shared" ca="1" si="50"/>
        <v>5999</v>
      </c>
      <c r="AA74">
        <f t="shared" ca="1" si="51"/>
        <v>0</v>
      </c>
      <c r="AB7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</v>
      </c>
      <c r="AC74">
        <f t="shared" ca="1" si="53"/>
        <v>0</v>
      </c>
    </row>
    <row r="75" spans="1:29">
      <c r="A75">
        <f t="shared" si="38"/>
        <v>3</v>
      </c>
      <c r="B75" t="str">
        <f>VLOOKUP(A75,BossBattleTable!$A:$C,MATCH(BossBattleTable!$C$1,BossBattleTable!$A$1:$C$1,0),0)</f>
        <v>DroidMelee_Brass</v>
      </c>
      <c r="C75">
        <f t="shared" ca="1" si="39"/>
        <v>14</v>
      </c>
      <c r="D75">
        <f t="shared" si="36"/>
        <v>3</v>
      </c>
      <c r="E75">
        <f t="shared" ca="1" si="37"/>
        <v>14</v>
      </c>
      <c r="F75" t="str">
        <f t="shared" ca="1" si="54"/>
        <v>cu</v>
      </c>
      <c r="G75" t="s">
        <v>402</v>
      </c>
      <c r="H75" t="s">
        <v>108</v>
      </c>
      <c r="I75">
        <v>5</v>
      </c>
      <c r="J75" t="str">
        <f t="shared" si="55"/>
        <v/>
      </c>
      <c r="K75" t="str">
        <f t="shared" ca="1" si="56"/>
        <v/>
      </c>
      <c r="O75">
        <v>279</v>
      </c>
      <c r="P75">
        <f t="shared" si="40"/>
        <v>279</v>
      </c>
      <c r="Q75" t="str">
        <f t="shared" ca="1" si="42"/>
        <v>cu</v>
      </c>
      <c r="R75" t="str">
        <f t="shared" si="43"/>
        <v>DI</v>
      </c>
      <c r="S75">
        <f t="shared" si="44"/>
        <v>5</v>
      </c>
      <c r="T75" t="str">
        <f t="shared" ca="1" si="45"/>
        <v/>
      </c>
      <c r="U75" t="str">
        <f t="shared" si="46"/>
        <v/>
      </c>
      <c r="V75" t="str">
        <f t="shared" si="47"/>
        <v/>
      </c>
      <c r="W7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</v>
      </c>
      <c r="X75" t="str">
        <f t="shared" ca="1" si="41"/>
        <v>{"num":3,"diff":14,"tp1":"cu","vl1":"DI","cn1":5,"key":279}</v>
      </c>
      <c r="Y75">
        <f t="shared" ca="1" si="49"/>
        <v>59</v>
      </c>
      <c r="Z75">
        <f t="shared" ca="1" si="50"/>
        <v>6059</v>
      </c>
      <c r="AA75">
        <f t="shared" ca="1" si="51"/>
        <v>0</v>
      </c>
      <c r="AB7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</v>
      </c>
      <c r="AC75">
        <f t="shared" ca="1" si="53"/>
        <v>0</v>
      </c>
    </row>
    <row r="76" spans="1:29">
      <c r="A76">
        <f t="shared" si="38"/>
        <v>3</v>
      </c>
      <c r="B76" t="str">
        <f>VLOOKUP(A76,BossBattleTable!$A:$C,MATCH(BossBattleTable!$C$1,BossBattleTable!$A$1:$C$1,0),0)</f>
        <v>DroidMelee_Brass</v>
      </c>
      <c r="C76">
        <f t="shared" ca="1" si="39"/>
        <v>15</v>
      </c>
      <c r="D76">
        <f t="shared" si="36"/>
        <v>3</v>
      </c>
      <c r="E76">
        <f t="shared" ca="1" si="37"/>
        <v>15</v>
      </c>
      <c r="F76" t="str">
        <f t="shared" ca="1" si="54"/>
        <v>it</v>
      </c>
      <c r="G76" t="s">
        <v>412</v>
      </c>
      <c r="H76" t="s">
        <v>416</v>
      </c>
      <c r="I76">
        <v>1</v>
      </c>
      <c r="J76" t="str">
        <f t="shared" si="55"/>
        <v/>
      </c>
      <c r="K76" t="str">
        <f t="shared" ca="1" si="56"/>
        <v>it</v>
      </c>
      <c r="L76" t="s">
        <v>412</v>
      </c>
      <c r="M76" t="s">
        <v>417</v>
      </c>
      <c r="N76">
        <v>1</v>
      </c>
      <c r="O76">
        <v>411</v>
      </c>
      <c r="P76">
        <f t="shared" si="40"/>
        <v>411</v>
      </c>
      <c r="Q76" t="str">
        <f t="shared" ca="1" si="42"/>
        <v>it</v>
      </c>
      <c r="R76" t="str">
        <f t="shared" si="43"/>
        <v>Equip001001</v>
      </c>
      <c r="S76">
        <f t="shared" si="44"/>
        <v>1</v>
      </c>
      <c r="T76" t="str">
        <f t="shared" ca="1" si="45"/>
        <v>it</v>
      </c>
      <c r="U76" t="str">
        <f t="shared" si="46"/>
        <v>Equip002001</v>
      </c>
      <c r="V76">
        <f t="shared" si="47"/>
        <v>1</v>
      </c>
      <c r="W7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</v>
      </c>
      <c r="X76" t="str">
        <f t="shared" ca="1" si="41"/>
        <v>{"num":3,"diff":15,"tp1":"it","vl1":"Equip001001","cn1":1,"tp2":"it","vl2":"Equip002001","cn2":1,"key":411}</v>
      </c>
      <c r="Y76">
        <f t="shared" ca="1" si="49"/>
        <v>107</v>
      </c>
      <c r="Z76">
        <f t="shared" ca="1" si="50"/>
        <v>6167</v>
      </c>
      <c r="AA76">
        <f t="shared" ca="1" si="51"/>
        <v>0</v>
      </c>
      <c r="AB7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</v>
      </c>
      <c r="AC76">
        <f t="shared" ca="1" si="53"/>
        <v>0</v>
      </c>
    </row>
    <row r="77" spans="1:29">
      <c r="A77">
        <f t="shared" si="38"/>
        <v>3</v>
      </c>
      <c r="B77" t="str">
        <f>VLOOKUP(A77,BossBattleTable!$A:$C,MATCH(BossBattleTable!$C$1,BossBattleTable!$A$1:$C$1,0),0)</f>
        <v>DroidMelee_Brass</v>
      </c>
      <c r="C77">
        <f t="shared" ca="1" si="39"/>
        <v>16</v>
      </c>
      <c r="D77">
        <f t="shared" si="36"/>
        <v>3</v>
      </c>
      <c r="E77">
        <f t="shared" ca="1" si="37"/>
        <v>16</v>
      </c>
      <c r="F77" t="str">
        <f t="shared" ca="1" si="54"/>
        <v>cu</v>
      </c>
      <c r="G77" t="s">
        <v>402</v>
      </c>
      <c r="H77" t="s">
        <v>191</v>
      </c>
      <c r="I77">
        <v>30</v>
      </c>
      <c r="J77" t="str">
        <f t="shared" si="55"/>
        <v>에너지너무많음</v>
      </c>
      <c r="K77" t="str">
        <f t="shared" ca="1" si="56"/>
        <v>cu</v>
      </c>
      <c r="L77" t="s">
        <v>402</v>
      </c>
      <c r="M77" t="s">
        <v>375</v>
      </c>
      <c r="N77">
        <v>5000</v>
      </c>
      <c r="O77">
        <v>782</v>
      </c>
      <c r="P77">
        <f t="shared" si="40"/>
        <v>782</v>
      </c>
      <c r="Q77" t="str">
        <f t="shared" ca="1" si="42"/>
        <v>cu</v>
      </c>
      <c r="R77" t="str">
        <f t="shared" si="43"/>
        <v>EN</v>
      </c>
      <c r="S77">
        <f t="shared" si="44"/>
        <v>30</v>
      </c>
      <c r="T77" t="str">
        <f t="shared" ca="1" si="45"/>
        <v>cu</v>
      </c>
      <c r="U77" t="str">
        <f t="shared" si="46"/>
        <v>GO</v>
      </c>
      <c r="V77">
        <f t="shared" si="47"/>
        <v>5000</v>
      </c>
      <c r="W7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</v>
      </c>
      <c r="X77" t="str">
        <f t="shared" ca="1" si="41"/>
        <v>{"num":3,"diff":16,"tp1":"cu","vl1":"EN","cn1":30,"tp2":"cu","vl2":"GO","cn2":5000,"key":782}</v>
      </c>
      <c r="Y77">
        <f t="shared" ca="1" si="49"/>
        <v>93</v>
      </c>
      <c r="Z77">
        <f t="shared" ca="1" si="50"/>
        <v>6261</v>
      </c>
      <c r="AA77">
        <f t="shared" ca="1" si="51"/>
        <v>0</v>
      </c>
      <c r="AB7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</v>
      </c>
      <c r="AC77">
        <f t="shared" ca="1" si="53"/>
        <v>0</v>
      </c>
    </row>
    <row r="78" spans="1:29">
      <c r="A78">
        <f t="shared" si="38"/>
        <v>3</v>
      </c>
      <c r="B78" t="str">
        <f>VLOOKUP(A78,BossBattleTable!$A:$C,MATCH(BossBattleTable!$C$1,BossBattleTable!$A$1:$C$1,0),0)</f>
        <v>DroidMelee_Brass</v>
      </c>
      <c r="C78">
        <f t="shared" ca="1" si="39"/>
        <v>17</v>
      </c>
      <c r="D78">
        <f t="shared" si="36"/>
        <v>3</v>
      </c>
      <c r="E78">
        <f t="shared" ca="1" si="37"/>
        <v>17</v>
      </c>
      <c r="F78" t="str">
        <f t="shared" ca="1" si="54"/>
        <v>it</v>
      </c>
      <c r="G78" t="s">
        <v>412</v>
      </c>
      <c r="H78" t="s">
        <v>415</v>
      </c>
      <c r="I78">
        <v>1</v>
      </c>
      <c r="J78" t="str">
        <f t="shared" si="55"/>
        <v/>
      </c>
      <c r="K78" t="str">
        <f t="shared" ca="1" si="56"/>
        <v/>
      </c>
      <c r="O78">
        <v>462</v>
      </c>
      <c r="P78">
        <f t="shared" si="40"/>
        <v>462</v>
      </c>
      <c r="Q78" t="str">
        <f t="shared" ca="1" si="42"/>
        <v>it</v>
      </c>
      <c r="R78" t="str">
        <f t="shared" si="43"/>
        <v>Equip000001</v>
      </c>
      <c r="S78">
        <f t="shared" si="44"/>
        <v>1</v>
      </c>
      <c r="T78" t="str">
        <f t="shared" ca="1" si="45"/>
        <v/>
      </c>
      <c r="U78" t="str">
        <f t="shared" si="46"/>
        <v/>
      </c>
      <c r="V78" t="str">
        <f t="shared" si="47"/>
        <v/>
      </c>
      <c r="W7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</v>
      </c>
      <c r="X78" t="str">
        <f t="shared" ca="1" si="41"/>
        <v>{"num":3,"diff":17,"tp1":"it","vl1":"Equip000001","cn1":1,"key":462}</v>
      </c>
      <c r="Y78">
        <f t="shared" ca="1" si="49"/>
        <v>68</v>
      </c>
      <c r="Z78">
        <f t="shared" ca="1" si="50"/>
        <v>6330</v>
      </c>
      <c r="AA78">
        <f t="shared" ca="1" si="51"/>
        <v>0</v>
      </c>
      <c r="AB7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</v>
      </c>
      <c r="AC78">
        <f t="shared" ca="1" si="53"/>
        <v>0</v>
      </c>
    </row>
    <row r="79" spans="1:29">
      <c r="A79">
        <f t="shared" si="38"/>
        <v>3</v>
      </c>
      <c r="B79" t="str">
        <f>VLOOKUP(A79,BossBattleTable!$A:$C,MATCH(BossBattleTable!$C$1,BossBattleTable!$A$1:$C$1,0),0)</f>
        <v>DroidMelee_Brass</v>
      </c>
      <c r="C79">
        <f t="shared" ca="1" si="39"/>
        <v>18</v>
      </c>
      <c r="D79">
        <f t="shared" si="36"/>
        <v>3</v>
      </c>
      <c r="E79">
        <f t="shared" ca="1" si="37"/>
        <v>18</v>
      </c>
      <c r="F79" t="str">
        <f t="shared" ca="1" si="54"/>
        <v>cu</v>
      </c>
      <c r="G79" t="s">
        <v>402</v>
      </c>
      <c r="H79" t="s">
        <v>108</v>
      </c>
      <c r="I79">
        <v>5</v>
      </c>
      <c r="J79" t="str">
        <f t="shared" si="55"/>
        <v/>
      </c>
      <c r="K79" t="str">
        <f t="shared" ca="1" si="56"/>
        <v/>
      </c>
      <c r="O79">
        <v>115</v>
      </c>
      <c r="P79">
        <f t="shared" si="40"/>
        <v>115</v>
      </c>
      <c r="Q79" t="str">
        <f t="shared" ca="1" si="42"/>
        <v>cu</v>
      </c>
      <c r="R79" t="str">
        <f t="shared" si="43"/>
        <v>DI</v>
      </c>
      <c r="S79">
        <f t="shared" si="44"/>
        <v>5</v>
      </c>
      <c r="T79" t="str">
        <f t="shared" ca="1" si="45"/>
        <v/>
      </c>
      <c r="U79" t="str">
        <f t="shared" si="46"/>
        <v/>
      </c>
      <c r="V79" t="str">
        <f t="shared" si="47"/>
        <v/>
      </c>
      <c r="W7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</v>
      </c>
      <c r="X79" t="str">
        <f t="shared" ca="1" si="41"/>
        <v>{"num":3,"diff":18,"tp1":"cu","vl1":"DI","cn1":5,"key":115}</v>
      </c>
      <c r="Y79">
        <f t="shared" ca="1" si="49"/>
        <v>59</v>
      </c>
      <c r="Z79">
        <f t="shared" ca="1" si="50"/>
        <v>6390</v>
      </c>
      <c r="AA79">
        <f t="shared" ca="1" si="51"/>
        <v>0</v>
      </c>
      <c r="AB7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</v>
      </c>
      <c r="AC79">
        <f t="shared" ca="1" si="53"/>
        <v>0</v>
      </c>
    </row>
    <row r="80" spans="1:29">
      <c r="A80">
        <f t="shared" si="38"/>
        <v>3</v>
      </c>
      <c r="B80" t="str">
        <f>VLOOKUP(A80,BossBattleTable!$A:$C,MATCH(BossBattleTable!$C$1,BossBattleTable!$A$1:$C$1,0),0)</f>
        <v>DroidMelee_Brass</v>
      </c>
      <c r="C80">
        <f t="shared" ca="1" si="39"/>
        <v>19</v>
      </c>
      <c r="D80">
        <f t="shared" si="36"/>
        <v>3</v>
      </c>
      <c r="E80">
        <f t="shared" ca="1" si="37"/>
        <v>19</v>
      </c>
      <c r="F80" t="str">
        <f t="shared" ca="1" si="54"/>
        <v>it</v>
      </c>
      <c r="G80" t="s">
        <v>412</v>
      </c>
      <c r="H80" t="s">
        <v>416</v>
      </c>
      <c r="I80">
        <v>1</v>
      </c>
      <c r="J80" t="str">
        <f t="shared" si="55"/>
        <v/>
      </c>
      <c r="K80" t="str">
        <f t="shared" ca="1" si="56"/>
        <v>it</v>
      </c>
      <c r="L80" t="s">
        <v>412</v>
      </c>
      <c r="M80" t="s">
        <v>417</v>
      </c>
      <c r="N80">
        <v>1</v>
      </c>
      <c r="O80">
        <v>670</v>
      </c>
      <c r="P80">
        <f t="shared" si="40"/>
        <v>670</v>
      </c>
      <c r="Q80" t="str">
        <f t="shared" ca="1" si="42"/>
        <v>it</v>
      </c>
      <c r="R80" t="str">
        <f t="shared" si="43"/>
        <v>Equip001001</v>
      </c>
      <c r="S80">
        <f t="shared" si="44"/>
        <v>1</v>
      </c>
      <c r="T80" t="str">
        <f t="shared" ca="1" si="45"/>
        <v>it</v>
      </c>
      <c r="U80" t="str">
        <f t="shared" si="46"/>
        <v>Equip002001</v>
      </c>
      <c r="V80">
        <f t="shared" si="47"/>
        <v>1</v>
      </c>
      <c r="W8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</v>
      </c>
      <c r="X80" t="str">
        <f t="shared" ca="1" si="41"/>
        <v>{"num":3,"diff":19,"tp1":"it","vl1":"Equip001001","cn1":1,"tp2":"it","vl2":"Equip002001","cn2":1,"key":670}</v>
      </c>
      <c r="Y80">
        <f t="shared" ca="1" si="49"/>
        <v>107</v>
      </c>
      <c r="Z80">
        <f t="shared" ca="1" si="50"/>
        <v>6498</v>
      </c>
      <c r="AA80">
        <f t="shared" ca="1" si="51"/>
        <v>0</v>
      </c>
      <c r="AB8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</v>
      </c>
      <c r="AC80">
        <f t="shared" ca="1" si="53"/>
        <v>0</v>
      </c>
    </row>
    <row r="81" spans="1:29">
      <c r="A81">
        <f t="shared" si="38"/>
        <v>3</v>
      </c>
      <c r="B81" t="str">
        <f>VLOOKUP(A81,BossBattleTable!$A:$C,MATCH(BossBattleTable!$C$1,BossBattleTable!$A$1:$C$1,0),0)</f>
        <v>DroidMelee_Brass</v>
      </c>
      <c r="C81">
        <f t="shared" ca="1" si="39"/>
        <v>20</v>
      </c>
      <c r="D81">
        <f t="shared" si="36"/>
        <v>3</v>
      </c>
      <c r="E81">
        <f t="shared" ca="1" si="37"/>
        <v>20</v>
      </c>
      <c r="F81" t="str">
        <f t="shared" ca="1" si="54"/>
        <v>cu</v>
      </c>
      <c r="G81" t="s">
        <v>402</v>
      </c>
      <c r="H81" t="s">
        <v>191</v>
      </c>
      <c r="I81">
        <v>30</v>
      </c>
      <c r="J81" t="str">
        <f t="shared" si="55"/>
        <v>에너지너무많음</v>
      </c>
      <c r="K81" t="str">
        <f t="shared" ca="1" si="56"/>
        <v>cu</v>
      </c>
      <c r="L81" t="s">
        <v>402</v>
      </c>
      <c r="M81" t="s">
        <v>375</v>
      </c>
      <c r="N81">
        <v>5000</v>
      </c>
      <c r="O81">
        <v>529</v>
      </c>
      <c r="P81">
        <f t="shared" si="40"/>
        <v>529</v>
      </c>
      <c r="Q81" t="str">
        <f t="shared" ca="1" si="42"/>
        <v>cu</v>
      </c>
      <c r="R81" t="str">
        <f t="shared" si="43"/>
        <v>EN</v>
      </c>
      <c r="S81">
        <f t="shared" si="44"/>
        <v>30</v>
      </c>
      <c r="T81" t="str">
        <f t="shared" ca="1" si="45"/>
        <v>cu</v>
      </c>
      <c r="U81" t="str">
        <f t="shared" si="46"/>
        <v>GO</v>
      </c>
      <c r="V81">
        <f t="shared" si="47"/>
        <v>5000</v>
      </c>
      <c r="W8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</v>
      </c>
      <c r="X81" t="str">
        <f t="shared" ca="1" si="41"/>
        <v>{"num":3,"diff":20,"tp1":"cu","vl1":"EN","cn1":30,"tp2":"cu","vl2":"GO","cn2":5000,"key":529}</v>
      </c>
      <c r="Y81">
        <f t="shared" ca="1" si="49"/>
        <v>93</v>
      </c>
      <c r="Z81">
        <f t="shared" ca="1" si="50"/>
        <v>6592</v>
      </c>
      <c r="AA81">
        <f t="shared" ca="1" si="51"/>
        <v>0</v>
      </c>
      <c r="AB8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</v>
      </c>
      <c r="AC81">
        <f t="shared" ca="1" si="53"/>
        <v>0</v>
      </c>
    </row>
    <row r="82" spans="1:29">
      <c r="A82">
        <f t="shared" si="38"/>
        <v>3</v>
      </c>
      <c r="B82" t="str">
        <f>VLOOKUP(A82,BossBattleTable!$A:$C,MATCH(BossBattleTable!$C$1,BossBattleTable!$A$1:$C$1,0),0)</f>
        <v>DroidMelee_Brass</v>
      </c>
      <c r="C82">
        <f t="shared" ca="1" si="39"/>
        <v>21</v>
      </c>
      <c r="D82">
        <f t="shared" si="36"/>
        <v>3</v>
      </c>
      <c r="E82">
        <f t="shared" ca="1" si="37"/>
        <v>21</v>
      </c>
      <c r="F82" t="str">
        <f t="shared" ca="1" si="54"/>
        <v>it</v>
      </c>
      <c r="G82" t="s">
        <v>412</v>
      </c>
      <c r="H82" t="s">
        <v>415</v>
      </c>
      <c r="I82">
        <v>1</v>
      </c>
      <c r="J82" t="str">
        <f t="shared" si="55"/>
        <v/>
      </c>
      <c r="K82" t="str">
        <f t="shared" ca="1" si="56"/>
        <v/>
      </c>
      <c r="O82">
        <v>471</v>
      </c>
      <c r="P82">
        <f t="shared" si="40"/>
        <v>471</v>
      </c>
      <c r="Q82" t="str">
        <f t="shared" ca="1" si="42"/>
        <v>it</v>
      </c>
      <c r="R82" t="str">
        <f t="shared" si="43"/>
        <v>Equip000001</v>
      </c>
      <c r="S82">
        <f t="shared" si="44"/>
        <v>1</v>
      </c>
      <c r="T82" t="str">
        <f t="shared" ca="1" si="45"/>
        <v/>
      </c>
      <c r="U82" t="str">
        <f t="shared" si="46"/>
        <v/>
      </c>
      <c r="V82" t="str">
        <f t="shared" si="47"/>
        <v/>
      </c>
      <c r="W8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</v>
      </c>
      <c r="X82" t="str">
        <f t="shared" ca="1" si="41"/>
        <v>{"num":3,"diff":21,"tp1":"it","vl1":"Equip000001","cn1":1,"key":471}</v>
      </c>
      <c r="Y82">
        <f t="shared" ca="1" si="49"/>
        <v>68</v>
      </c>
      <c r="Z82">
        <f t="shared" ca="1" si="50"/>
        <v>6661</v>
      </c>
      <c r="AA82">
        <f t="shared" ca="1" si="51"/>
        <v>0</v>
      </c>
      <c r="AB8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</v>
      </c>
      <c r="AC82">
        <f t="shared" ca="1" si="53"/>
        <v>0</v>
      </c>
    </row>
    <row r="83" spans="1:29">
      <c r="A83">
        <f t="shared" si="38"/>
        <v>3</v>
      </c>
      <c r="B83" t="str">
        <f>VLOOKUP(A83,BossBattleTable!$A:$C,MATCH(BossBattleTable!$C$1,BossBattleTable!$A$1:$C$1,0),0)</f>
        <v>DroidMelee_Brass</v>
      </c>
      <c r="C83">
        <f t="shared" ca="1" si="39"/>
        <v>22</v>
      </c>
      <c r="D83">
        <f t="shared" si="36"/>
        <v>3</v>
      </c>
      <c r="E83">
        <f t="shared" ca="1" si="37"/>
        <v>22</v>
      </c>
      <c r="F83" t="str">
        <f t="shared" ca="1" si="54"/>
        <v>cu</v>
      </c>
      <c r="G83" t="s">
        <v>402</v>
      </c>
      <c r="H83" t="s">
        <v>108</v>
      </c>
      <c r="I83">
        <v>5</v>
      </c>
      <c r="J83" t="str">
        <f t="shared" si="55"/>
        <v/>
      </c>
      <c r="K83" t="str">
        <f t="shared" ca="1" si="56"/>
        <v/>
      </c>
      <c r="O83">
        <v>937</v>
      </c>
      <c r="P83">
        <f t="shared" si="40"/>
        <v>937</v>
      </c>
      <c r="Q83" t="str">
        <f t="shared" ca="1" si="42"/>
        <v>cu</v>
      </c>
      <c r="R83" t="str">
        <f t="shared" si="43"/>
        <v>DI</v>
      </c>
      <c r="S83">
        <f t="shared" si="44"/>
        <v>5</v>
      </c>
      <c r="T83" t="str">
        <f t="shared" ca="1" si="45"/>
        <v/>
      </c>
      <c r="U83" t="str">
        <f t="shared" si="46"/>
        <v/>
      </c>
      <c r="V83" t="str">
        <f t="shared" si="47"/>
        <v/>
      </c>
      <c r="W8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</v>
      </c>
      <c r="X83" t="str">
        <f t="shared" ca="1" si="41"/>
        <v>{"num":3,"diff":22,"tp1":"cu","vl1":"DI","cn1":5,"key":937}</v>
      </c>
      <c r="Y83">
        <f t="shared" ca="1" si="49"/>
        <v>59</v>
      </c>
      <c r="Z83">
        <f t="shared" ca="1" si="50"/>
        <v>6721</v>
      </c>
      <c r="AA83">
        <f t="shared" ca="1" si="51"/>
        <v>0</v>
      </c>
      <c r="AB8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</v>
      </c>
      <c r="AC83">
        <f t="shared" ca="1" si="53"/>
        <v>0</v>
      </c>
    </row>
    <row r="84" spans="1:29">
      <c r="A84">
        <f t="shared" si="38"/>
        <v>3</v>
      </c>
      <c r="B84" t="str">
        <f>VLOOKUP(A84,BossBattleTable!$A:$C,MATCH(BossBattleTable!$C$1,BossBattleTable!$A$1:$C$1,0),0)</f>
        <v>DroidMelee_Brass</v>
      </c>
      <c r="C84">
        <f t="shared" ca="1" si="39"/>
        <v>23</v>
      </c>
      <c r="D84">
        <f t="shared" si="36"/>
        <v>3</v>
      </c>
      <c r="E84">
        <f t="shared" ca="1" si="37"/>
        <v>23</v>
      </c>
      <c r="F84" t="str">
        <f t="shared" ca="1" si="54"/>
        <v>it</v>
      </c>
      <c r="G84" t="s">
        <v>412</v>
      </c>
      <c r="H84" t="s">
        <v>416</v>
      </c>
      <c r="I84">
        <v>1</v>
      </c>
      <c r="J84" t="str">
        <f t="shared" si="55"/>
        <v/>
      </c>
      <c r="K84" t="str">
        <f t="shared" ca="1" si="56"/>
        <v>it</v>
      </c>
      <c r="L84" t="s">
        <v>412</v>
      </c>
      <c r="M84" t="s">
        <v>417</v>
      </c>
      <c r="N84">
        <v>1</v>
      </c>
      <c r="O84">
        <v>180</v>
      </c>
      <c r="P84">
        <f t="shared" si="40"/>
        <v>180</v>
      </c>
      <c r="Q84" t="str">
        <f t="shared" ca="1" si="42"/>
        <v>it</v>
      </c>
      <c r="R84" t="str">
        <f t="shared" si="43"/>
        <v>Equip001001</v>
      </c>
      <c r="S84">
        <f t="shared" si="44"/>
        <v>1</v>
      </c>
      <c r="T84" t="str">
        <f t="shared" ca="1" si="45"/>
        <v>it</v>
      </c>
      <c r="U84" t="str">
        <f t="shared" si="46"/>
        <v>Equip002001</v>
      </c>
      <c r="V84">
        <f t="shared" si="47"/>
        <v>1</v>
      </c>
      <c r="W8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</v>
      </c>
      <c r="X84" t="str">
        <f t="shared" ca="1" si="41"/>
        <v>{"num":3,"diff":23,"tp1":"it","vl1":"Equip001001","cn1":1,"tp2":"it","vl2":"Equip002001","cn2":1,"key":180}</v>
      </c>
      <c r="Y84">
        <f t="shared" ca="1" si="49"/>
        <v>107</v>
      </c>
      <c r="Z84">
        <f t="shared" ca="1" si="50"/>
        <v>6829</v>
      </c>
      <c r="AA84">
        <f t="shared" ca="1" si="51"/>
        <v>0</v>
      </c>
      <c r="AB8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</v>
      </c>
      <c r="AC84">
        <f t="shared" ca="1" si="53"/>
        <v>0</v>
      </c>
    </row>
    <row r="85" spans="1:29">
      <c r="A85">
        <f t="shared" si="38"/>
        <v>3</v>
      </c>
      <c r="B85" t="str">
        <f>VLOOKUP(A85,BossBattleTable!$A:$C,MATCH(BossBattleTable!$C$1,BossBattleTable!$A$1:$C$1,0),0)</f>
        <v>DroidMelee_Brass</v>
      </c>
      <c r="C85">
        <f t="shared" ca="1" si="39"/>
        <v>24</v>
      </c>
      <c r="D85">
        <f t="shared" si="36"/>
        <v>3</v>
      </c>
      <c r="E85">
        <f t="shared" ca="1" si="37"/>
        <v>24</v>
      </c>
      <c r="F85" t="str">
        <f t="shared" ca="1" si="54"/>
        <v>cu</v>
      </c>
      <c r="G85" t="s">
        <v>402</v>
      </c>
      <c r="H85" t="s">
        <v>191</v>
      </c>
      <c r="I85">
        <v>30</v>
      </c>
      <c r="J85" t="str">
        <f t="shared" si="55"/>
        <v>에너지너무많음</v>
      </c>
      <c r="K85" t="str">
        <f t="shared" ca="1" si="56"/>
        <v>cu</v>
      </c>
      <c r="L85" t="s">
        <v>402</v>
      </c>
      <c r="M85" t="s">
        <v>375</v>
      </c>
      <c r="N85">
        <v>5000</v>
      </c>
      <c r="O85">
        <v>852</v>
      </c>
      <c r="P85">
        <f t="shared" si="40"/>
        <v>852</v>
      </c>
      <c r="Q85" t="str">
        <f t="shared" ca="1" si="42"/>
        <v>cu</v>
      </c>
      <c r="R85" t="str">
        <f t="shared" si="43"/>
        <v>EN</v>
      </c>
      <c r="S85">
        <f t="shared" si="44"/>
        <v>30</v>
      </c>
      <c r="T85" t="str">
        <f t="shared" ca="1" si="45"/>
        <v>cu</v>
      </c>
      <c r="U85" t="str">
        <f t="shared" si="46"/>
        <v>GO</v>
      </c>
      <c r="V85">
        <f t="shared" si="47"/>
        <v>5000</v>
      </c>
      <c r="W8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</v>
      </c>
      <c r="X85" t="str">
        <f t="shared" ca="1" si="41"/>
        <v>{"num":3,"diff":24,"tp1":"cu","vl1":"EN","cn1":30,"tp2":"cu","vl2":"GO","cn2":5000,"key":852}</v>
      </c>
      <c r="Y85">
        <f t="shared" ca="1" si="49"/>
        <v>93</v>
      </c>
      <c r="Z85">
        <f t="shared" ca="1" si="50"/>
        <v>6923</v>
      </c>
      <c r="AA85">
        <f t="shared" ca="1" si="51"/>
        <v>0</v>
      </c>
      <c r="AB8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</v>
      </c>
      <c r="AC85">
        <f t="shared" ca="1" si="53"/>
        <v>0</v>
      </c>
    </row>
    <row r="86" spans="1:29">
      <c r="A86">
        <f t="shared" si="38"/>
        <v>3</v>
      </c>
      <c r="B86" t="str">
        <f>VLOOKUP(A86,BossBattleTable!$A:$C,MATCH(BossBattleTable!$C$1,BossBattleTable!$A$1:$C$1,0),0)</f>
        <v>DroidMelee_Brass</v>
      </c>
      <c r="C86">
        <f t="shared" ca="1" si="39"/>
        <v>25</v>
      </c>
      <c r="D86">
        <f t="shared" si="36"/>
        <v>3</v>
      </c>
      <c r="E86">
        <f t="shared" ca="1" si="37"/>
        <v>25</v>
      </c>
      <c r="F86" t="str">
        <f t="shared" ca="1" si="54"/>
        <v>it</v>
      </c>
      <c r="G86" t="s">
        <v>412</v>
      </c>
      <c r="H86" t="s">
        <v>415</v>
      </c>
      <c r="I86">
        <v>1</v>
      </c>
      <c r="J86" t="str">
        <f t="shared" si="55"/>
        <v/>
      </c>
      <c r="K86" t="str">
        <f t="shared" ca="1" si="56"/>
        <v/>
      </c>
      <c r="O86">
        <v>542</v>
      </c>
      <c r="P86">
        <f t="shared" si="40"/>
        <v>542</v>
      </c>
      <c r="Q86" t="str">
        <f t="shared" ca="1" si="42"/>
        <v>it</v>
      </c>
      <c r="R86" t="str">
        <f t="shared" si="43"/>
        <v>Equip000001</v>
      </c>
      <c r="S86">
        <f t="shared" si="44"/>
        <v>1</v>
      </c>
      <c r="T86" t="str">
        <f t="shared" ca="1" si="45"/>
        <v/>
      </c>
      <c r="U86" t="str">
        <f t="shared" si="46"/>
        <v/>
      </c>
      <c r="V86" t="str">
        <f t="shared" si="47"/>
        <v/>
      </c>
      <c r="W8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</v>
      </c>
      <c r="X86" t="str">
        <f t="shared" ca="1" si="41"/>
        <v>{"num":3,"diff":25,"tp1":"it","vl1":"Equip000001","cn1":1,"key":542}</v>
      </c>
      <c r="Y86">
        <f t="shared" ca="1" si="49"/>
        <v>68</v>
      </c>
      <c r="Z86">
        <f t="shared" ca="1" si="50"/>
        <v>6992</v>
      </c>
      <c r="AA86">
        <f t="shared" ca="1" si="51"/>
        <v>0</v>
      </c>
      <c r="AB8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</v>
      </c>
      <c r="AC86">
        <f t="shared" ca="1" si="53"/>
        <v>0</v>
      </c>
    </row>
    <row r="87" spans="1:29">
      <c r="A87">
        <f t="shared" si="38"/>
        <v>3</v>
      </c>
      <c r="B87" t="str">
        <f>VLOOKUP(A87,BossBattleTable!$A:$C,MATCH(BossBattleTable!$C$1,BossBattleTable!$A$1:$C$1,0),0)</f>
        <v>DroidMelee_Brass</v>
      </c>
      <c r="C87">
        <f t="shared" ca="1" si="39"/>
        <v>26</v>
      </c>
      <c r="D87">
        <f t="shared" si="36"/>
        <v>3</v>
      </c>
      <c r="E87">
        <f t="shared" ca="1" si="37"/>
        <v>26</v>
      </c>
      <c r="F87" t="str">
        <f t="shared" ca="1" si="54"/>
        <v>cu</v>
      </c>
      <c r="G87" t="s">
        <v>402</v>
      </c>
      <c r="H87" t="s">
        <v>108</v>
      </c>
      <c r="I87">
        <v>5</v>
      </c>
      <c r="J87" t="str">
        <f t="shared" si="55"/>
        <v/>
      </c>
      <c r="K87" t="str">
        <f t="shared" ca="1" si="56"/>
        <v/>
      </c>
      <c r="O87">
        <v>994</v>
      </c>
      <c r="P87">
        <f t="shared" si="40"/>
        <v>994</v>
      </c>
      <c r="Q87" t="str">
        <f t="shared" ca="1" si="42"/>
        <v>cu</v>
      </c>
      <c r="R87" t="str">
        <f t="shared" si="43"/>
        <v>DI</v>
      </c>
      <c r="S87">
        <f t="shared" si="44"/>
        <v>5</v>
      </c>
      <c r="T87" t="str">
        <f t="shared" ca="1" si="45"/>
        <v/>
      </c>
      <c r="U87" t="str">
        <f t="shared" si="46"/>
        <v/>
      </c>
      <c r="V87" t="str">
        <f t="shared" si="47"/>
        <v/>
      </c>
      <c r="W8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</v>
      </c>
      <c r="X87" t="str">
        <f t="shared" ca="1" si="41"/>
        <v>{"num":3,"diff":26,"tp1":"cu","vl1":"DI","cn1":5,"key":994}</v>
      </c>
      <c r="Y87">
        <f t="shared" ca="1" si="49"/>
        <v>59</v>
      </c>
      <c r="Z87">
        <f t="shared" ca="1" si="50"/>
        <v>7052</v>
      </c>
      <c r="AA87">
        <f t="shared" ca="1" si="51"/>
        <v>0</v>
      </c>
      <c r="AB8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</v>
      </c>
      <c r="AC87">
        <f t="shared" ca="1" si="53"/>
        <v>0</v>
      </c>
    </row>
    <row r="88" spans="1:29">
      <c r="A88">
        <f t="shared" si="38"/>
        <v>3</v>
      </c>
      <c r="B88" t="str">
        <f>VLOOKUP(A88,BossBattleTable!$A:$C,MATCH(BossBattleTable!$C$1,BossBattleTable!$A$1:$C$1,0),0)</f>
        <v>DroidMelee_Brass</v>
      </c>
      <c r="C88">
        <f t="shared" ca="1" si="39"/>
        <v>27</v>
      </c>
      <c r="D88">
        <f t="shared" si="36"/>
        <v>3</v>
      </c>
      <c r="E88">
        <f t="shared" ca="1" si="37"/>
        <v>27</v>
      </c>
      <c r="F88" t="str">
        <f t="shared" ca="1" si="54"/>
        <v>it</v>
      </c>
      <c r="G88" t="s">
        <v>412</v>
      </c>
      <c r="H88" t="s">
        <v>416</v>
      </c>
      <c r="I88">
        <v>1</v>
      </c>
      <c r="J88" t="str">
        <f t="shared" si="55"/>
        <v/>
      </c>
      <c r="K88" t="str">
        <f t="shared" ca="1" si="56"/>
        <v>it</v>
      </c>
      <c r="L88" t="s">
        <v>412</v>
      </c>
      <c r="M88" t="s">
        <v>417</v>
      </c>
      <c r="N88">
        <v>1</v>
      </c>
      <c r="O88">
        <v>468</v>
      </c>
      <c r="P88">
        <f t="shared" si="40"/>
        <v>468</v>
      </c>
      <c r="Q88" t="str">
        <f t="shared" ca="1" si="42"/>
        <v>it</v>
      </c>
      <c r="R88" t="str">
        <f t="shared" si="43"/>
        <v>Equip001001</v>
      </c>
      <c r="S88">
        <f t="shared" si="44"/>
        <v>1</v>
      </c>
      <c r="T88" t="str">
        <f t="shared" ca="1" si="45"/>
        <v>it</v>
      </c>
      <c r="U88" t="str">
        <f t="shared" si="46"/>
        <v>Equip002001</v>
      </c>
      <c r="V88">
        <f t="shared" si="47"/>
        <v>1</v>
      </c>
      <c r="W8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</v>
      </c>
      <c r="X88" t="str">
        <f t="shared" ca="1" si="41"/>
        <v>{"num":3,"diff":27,"tp1":"it","vl1":"Equip001001","cn1":1,"tp2":"it","vl2":"Equip002001","cn2":1,"key":468}</v>
      </c>
      <c r="Y88">
        <f t="shared" ca="1" si="49"/>
        <v>107</v>
      </c>
      <c r="Z88">
        <f t="shared" ca="1" si="50"/>
        <v>7160</v>
      </c>
      <c r="AA88">
        <f t="shared" ca="1" si="51"/>
        <v>0</v>
      </c>
      <c r="AB8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</v>
      </c>
      <c r="AC88">
        <f t="shared" ca="1" si="53"/>
        <v>0</v>
      </c>
    </row>
    <row r="89" spans="1:29">
      <c r="A89">
        <f t="shared" si="38"/>
        <v>3</v>
      </c>
      <c r="B89" t="str">
        <f>VLOOKUP(A89,BossBattleTable!$A:$C,MATCH(BossBattleTable!$C$1,BossBattleTable!$A$1:$C$1,0),0)</f>
        <v>DroidMelee_Brass</v>
      </c>
      <c r="C89">
        <f t="shared" ca="1" si="39"/>
        <v>28</v>
      </c>
      <c r="D89">
        <f t="shared" si="36"/>
        <v>3</v>
      </c>
      <c r="E89">
        <f t="shared" ca="1" si="37"/>
        <v>28</v>
      </c>
      <c r="F89" t="str">
        <f t="shared" ca="1" si="54"/>
        <v>cu</v>
      </c>
      <c r="G89" t="s">
        <v>402</v>
      </c>
      <c r="H89" t="s">
        <v>191</v>
      </c>
      <c r="I89">
        <v>30</v>
      </c>
      <c r="J89" t="str">
        <f t="shared" si="55"/>
        <v>에너지너무많음</v>
      </c>
      <c r="K89" t="str">
        <f t="shared" ca="1" si="56"/>
        <v>cu</v>
      </c>
      <c r="L89" t="s">
        <v>402</v>
      </c>
      <c r="M89" t="s">
        <v>375</v>
      </c>
      <c r="N89">
        <v>5000</v>
      </c>
      <c r="O89">
        <v>665</v>
      </c>
      <c r="P89">
        <f t="shared" si="40"/>
        <v>665</v>
      </c>
      <c r="Q89" t="str">
        <f t="shared" ca="1" si="42"/>
        <v>cu</v>
      </c>
      <c r="R89" t="str">
        <f t="shared" si="43"/>
        <v>EN</v>
      </c>
      <c r="S89">
        <f t="shared" si="44"/>
        <v>30</v>
      </c>
      <c r="T89" t="str">
        <f t="shared" ca="1" si="45"/>
        <v>cu</v>
      </c>
      <c r="U89" t="str">
        <f t="shared" si="46"/>
        <v>GO</v>
      </c>
      <c r="V89">
        <f t="shared" si="47"/>
        <v>5000</v>
      </c>
      <c r="W8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</v>
      </c>
      <c r="X89" t="str">
        <f t="shared" ca="1" si="41"/>
        <v>{"num":3,"diff":28,"tp1":"cu","vl1":"EN","cn1":30,"tp2":"cu","vl2":"GO","cn2":5000,"key":665}</v>
      </c>
      <c r="Y89">
        <f t="shared" ca="1" si="49"/>
        <v>93</v>
      </c>
      <c r="Z89">
        <f t="shared" ca="1" si="50"/>
        <v>7254</v>
      </c>
      <c r="AA89">
        <f t="shared" ca="1" si="51"/>
        <v>0</v>
      </c>
      <c r="AB8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</v>
      </c>
      <c r="AC89">
        <f t="shared" ca="1" si="53"/>
        <v>0</v>
      </c>
    </row>
    <row r="90" spans="1:29">
      <c r="A90">
        <f t="shared" si="38"/>
        <v>3</v>
      </c>
      <c r="B90" t="str">
        <f>VLOOKUP(A90,BossBattleTable!$A:$C,MATCH(BossBattleTable!$C$1,BossBattleTable!$A$1:$C$1,0),0)</f>
        <v>DroidMelee_Brass</v>
      </c>
      <c r="C90">
        <f t="shared" ca="1" si="39"/>
        <v>29</v>
      </c>
      <c r="D90">
        <f t="shared" si="36"/>
        <v>3</v>
      </c>
      <c r="E90">
        <f t="shared" ca="1" si="37"/>
        <v>29</v>
      </c>
      <c r="F90" t="str">
        <f t="shared" ca="1" si="54"/>
        <v>it</v>
      </c>
      <c r="G90" t="s">
        <v>412</v>
      </c>
      <c r="H90" t="s">
        <v>415</v>
      </c>
      <c r="I90">
        <v>1</v>
      </c>
      <c r="J90" t="str">
        <f t="shared" si="55"/>
        <v/>
      </c>
      <c r="K90" t="str">
        <f t="shared" ca="1" si="56"/>
        <v/>
      </c>
      <c r="O90">
        <v>581</v>
      </c>
      <c r="P90">
        <f t="shared" si="40"/>
        <v>581</v>
      </c>
      <c r="Q90" t="str">
        <f t="shared" ca="1" si="42"/>
        <v>it</v>
      </c>
      <c r="R90" t="str">
        <f t="shared" si="43"/>
        <v>Equip000001</v>
      </c>
      <c r="S90">
        <f t="shared" si="44"/>
        <v>1</v>
      </c>
      <c r="T90" t="str">
        <f t="shared" ca="1" si="45"/>
        <v/>
      </c>
      <c r="U90" t="str">
        <f t="shared" si="46"/>
        <v/>
      </c>
      <c r="V90" t="str">
        <f t="shared" si="47"/>
        <v/>
      </c>
      <c r="W9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</v>
      </c>
      <c r="X90" t="str">
        <f t="shared" ca="1" si="41"/>
        <v>{"num":3,"diff":29,"tp1":"it","vl1":"Equip000001","cn1":1,"key":581}</v>
      </c>
      <c r="Y90">
        <f t="shared" ca="1" si="49"/>
        <v>68</v>
      </c>
      <c r="Z90">
        <f t="shared" ca="1" si="50"/>
        <v>7323</v>
      </c>
      <c r="AA90">
        <f t="shared" ca="1" si="51"/>
        <v>0</v>
      </c>
      <c r="AB9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</v>
      </c>
      <c r="AC90">
        <f t="shared" ca="1" si="53"/>
        <v>0</v>
      </c>
    </row>
    <row r="91" spans="1:29">
      <c r="A91">
        <f t="shared" si="38"/>
        <v>3</v>
      </c>
      <c r="B91" t="str">
        <f>VLOOKUP(A91,BossBattleTable!$A:$C,MATCH(BossBattleTable!$C$1,BossBattleTable!$A$1:$C$1,0),0)</f>
        <v>DroidMelee_Brass</v>
      </c>
      <c r="C91">
        <f t="shared" ca="1" si="39"/>
        <v>30</v>
      </c>
      <c r="D91">
        <f t="shared" si="36"/>
        <v>3</v>
      </c>
      <c r="E91">
        <f t="shared" ca="1" si="37"/>
        <v>30</v>
      </c>
      <c r="F91" t="str">
        <f t="shared" ca="1" si="54"/>
        <v>cu</v>
      </c>
      <c r="G91" t="s">
        <v>402</v>
      </c>
      <c r="H91" t="s">
        <v>108</v>
      </c>
      <c r="I91">
        <v>5</v>
      </c>
      <c r="J91" t="str">
        <f t="shared" si="55"/>
        <v/>
      </c>
      <c r="K91" t="str">
        <f t="shared" ca="1" si="56"/>
        <v/>
      </c>
      <c r="O91">
        <v>163</v>
      </c>
      <c r="P91">
        <f t="shared" si="40"/>
        <v>163</v>
      </c>
      <c r="Q91" t="str">
        <f t="shared" ca="1" si="42"/>
        <v>cu</v>
      </c>
      <c r="R91" t="str">
        <f t="shared" si="43"/>
        <v>DI</v>
      </c>
      <c r="S91">
        <f t="shared" si="44"/>
        <v>5</v>
      </c>
      <c r="T91" t="str">
        <f t="shared" ca="1" si="45"/>
        <v/>
      </c>
      <c r="U91" t="str">
        <f t="shared" si="46"/>
        <v/>
      </c>
      <c r="V91" t="str">
        <f t="shared" si="47"/>
        <v/>
      </c>
      <c r="W9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</v>
      </c>
      <c r="X91" t="str">
        <f t="shared" ca="1" si="41"/>
        <v>{"num":3,"diff":30,"tp1":"cu","vl1":"DI","cn1":5,"key":163}</v>
      </c>
      <c r="Y91">
        <f t="shared" ca="1" si="49"/>
        <v>59</v>
      </c>
      <c r="Z91">
        <f t="shared" ca="1" si="50"/>
        <v>7383</v>
      </c>
      <c r="AA91">
        <f t="shared" ca="1" si="51"/>
        <v>0</v>
      </c>
      <c r="AB9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</v>
      </c>
      <c r="AC91">
        <f t="shared" ca="1" si="53"/>
        <v>0</v>
      </c>
    </row>
    <row r="92" spans="1:29">
      <c r="A92">
        <f t="shared" si="38"/>
        <v>4</v>
      </c>
      <c r="B92" t="str">
        <f>VLOOKUP(A92,BossBattleTable!$A:$C,MATCH(BossBattleTable!$C$1,BossBattleTable!$A$1:$C$1,0),0)</f>
        <v>CuteUniq</v>
      </c>
      <c r="C92">
        <f t="shared" ca="1" si="39"/>
        <v>1</v>
      </c>
      <c r="D92">
        <f t="shared" si="36"/>
        <v>4</v>
      </c>
      <c r="E92">
        <f t="shared" ca="1" si="37"/>
        <v>1</v>
      </c>
      <c r="F92" t="str">
        <f t="shared" ca="1" si="54"/>
        <v>it</v>
      </c>
      <c r="G92" t="s">
        <v>412</v>
      </c>
      <c r="H92" t="s">
        <v>416</v>
      </c>
      <c r="I92">
        <v>1</v>
      </c>
      <c r="J92" t="str">
        <f t="shared" si="55"/>
        <v/>
      </c>
      <c r="K92" t="str">
        <f t="shared" ca="1" si="56"/>
        <v>it</v>
      </c>
      <c r="L92" t="s">
        <v>412</v>
      </c>
      <c r="M92" t="s">
        <v>417</v>
      </c>
      <c r="N92">
        <v>1</v>
      </c>
      <c r="O92">
        <v>625</v>
      </c>
      <c r="P92">
        <f t="shared" si="40"/>
        <v>625</v>
      </c>
      <c r="Q92" t="str">
        <f t="shared" ca="1" si="42"/>
        <v>it</v>
      </c>
      <c r="R92" t="str">
        <f t="shared" si="43"/>
        <v>Equip001001</v>
      </c>
      <c r="S92">
        <f t="shared" si="44"/>
        <v>1</v>
      </c>
      <c r="T92" t="str">
        <f t="shared" ca="1" si="45"/>
        <v>it</v>
      </c>
      <c r="U92" t="str">
        <f t="shared" si="46"/>
        <v>Equip002001</v>
      </c>
      <c r="V92">
        <f t="shared" si="47"/>
        <v>1</v>
      </c>
      <c r="W9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</v>
      </c>
      <c r="X92" t="str">
        <f t="shared" ca="1" si="41"/>
        <v>{"num":4,"diff":1,"tp1":"it","vl1":"Equip001001","cn1":1,"tp2":"it","vl2":"Equip002001","cn2":1,"key":625}</v>
      </c>
      <c r="Y92">
        <f t="shared" ca="1" si="49"/>
        <v>106</v>
      </c>
      <c r="Z92">
        <f t="shared" ca="1" si="50"/>
        <v>7490</v>
      </c>
      <c r="AA92">
        <f t="shared" ca="1" si="51"/>
        <v>0</v>
      </c>
      <c r="AB9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</v>
      </c>
      <c r="AC92">
        <f t="shared" ca="1" si="53"/>
        <v>0</v>
      </c>
    </row>
    <row r="93" spans="1:29">
      <c r="A93">
        <f t="shared" si="38"/>
        <v>4</v>
      </c>
      <c r="B93" t="str">
        <f>VLOOKUP(A93,BossBattleTable!$A:$C,MATCH(BossBattleTable!$C$1,BossBattleTable!$A$1:$C$1,0),0)</f>
        <v>CuteUniq</v>
      </c>
      <c r="C93">
        <f t="shared" ca="1" si="39"/>
        <v>2</v>
      </c>
      <c r="D93">
        <f t="shared" si="36"/>
        <v>4</v>
      </c>
      <c r="E93">
        <f t="shared" ca="1" si="37"/>
        <v>2</v>
      </c>
      <c r="F93" t="str">
        <f t="shared" ca="1" si="54"/>
        <v>cu</v>
      </c>
      <c r="G93" t="s">
        <v>402</v>
      </c>
      <c r="H93" t="s">
        <v>191</v>
      </c>
      <c r="I93">
        <v>30</v>
      </c>
      <c r="J93" t="str">
        <f t="shared" si="55"/>
        <v>에너지너무많음</v>
      </c>
      <c r="K93" t="str">
        <f t="shared" ca="1" si="56"/>
        <v>cu</v>
      </c>
      <c r="L93" t="s">
        <v>402</v>
      </c>
      <c r="M93" t="s">
        <v>375</v>
      </c>
      <c r="N93">
        <v>5000</v>
      </c>
      <c r="O93">
        <v>340</v>
      </c>
      <c r="P93">
        <f t="shared" si="40"/>
        <v>340</v>
      </c>
      <c r="Q93" t="str">
        <f t="shared" ca="1" si="42"/>
        <v>cu</v>
      </c>
      <c r="R93" t="str">
        <f t="shared" si="43"/>
        <v>EN</v>
      </c>
      <c r="S93">
        <f t="shared" si="44"/>
        <v>30</v>
      </c>
      <c r="T93" t="str">
        <f t="shared" ca="1" si="45"/>
        <v>cu</v>
      </c>
      <c r="U93" t="str">
        <f t="shared" si="46"/>
        <v>GO</v>
      </c>
      <c r="V93">
        <f t="shared" si="47"/>
        <v>5000</v>
      </c>
      <c r="W9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</v>
      </c>
      <c r="X93" t="str">
        <f t="shared" ca="1" si="41"/>
        <v>{"num":4,"diff":2,"tp1":"cu","vl1":"EN","cn1":30,"tp2":"cu","vl2":"GO","cn2":5000,"key":340}</v>
      </c>
      <c r="Y93">
        <f t="shared" ca="1" si="49"/>
        <v>92</v>
      </c>
      <c r="Z93">
        <f t="shared" ca="1" si="50"/>
        <v>7583</v>
      </c>
      <c r="AA93">
        <f t="shared" ca="1" si="51"/>
        <v>0</v>
      </c>
      <c r="AB9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</v>
      </c>
      <c r="AC93">
        <f t="shared" ca="1" si="53"/>
        <v>0</v>
      </c>
    </row>
    <row r="94" spans="1:29">
      <c r="A94">
        <f t="shared" si="38"/>
        <v>4</v>
      </c>
      <c r="B94" t="str">
        <f>VLOOKUP(A94,BossBattleTable!$A:$C,MATCH(BossBattleTable!$C$1,BossBattleTable!$A$1:$C$1,0),0)</f>
        <v>CuteUniq</v>
      </c>
      <c r="C94">
        <f t="shared" ca="1" si="39"/>
        <v>3</v>
      </c>
      <c r="D94">
        <f t="shared" si="36"/>
        <v>4</v>
      </c>
      <c r="E94">
        <f t="shared" ca="1" si="37"/>
        <v>3</v>
      </c>
      <c r="F94" t="str">
        <f t="shared" ca="1" si="54"/>
        <v>it</v>
      </c>
      <c r="G94" t="s">
        <v>412</v>
      </c>
      <c r="H94" t="s">
        <v>415</v>
      </c>
      <c r="I94">
        <v>1</v>
      </c>
      <c r="J94" t="str">
        <f t="shared" si="55"/>
        <v/>
      </c>
      <c r="K94" t="str">
        <f t="shared" ca="1" si="56"/>
        <v/>
      </c>
      <c r="O94">
        <v>472</v>
      </c>
      <c r="P94">
        <f t="shared" si="40"/>
        <v>472</v>
      </c>
      <c r="Q94" t="str">
        <f t="shared" ca="1" si="42"/>
        <v>it</v>
      </c>
      <c r="R94" t="str">
        <f t="shared" si="43"/>
        <v>Equip000001</v>
      </c>
      <c r="S94">
        <f t="shared" si="44"/>
        <v>1</v>
      </c>
      <c r="T94" t="str">
        <f t="shared" ca="1" si="45"/>
        <v/>
      </c>
      <c r="U94" t="str">
        <f t="shared" si="46"/>
        <v/>
      </c>
      <c r="V94" t="str">
        <f t="shared" si="47"/>
        <v/>
      </c>
      <c r="W9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</v>
      </c>
      <c r="X94" t="str">
        <f t="shared" ca="1" si="41"/>
        <v>{"num":4,"diff":3,"tp1":"it","vl1":"Equip000001","cn1":1,"key":472}</v>
      </c>
      <c r="Y94">
        <f t="shared" ca="1" si="49"/>
        <v>67</v>
      </c>
      <c r="Z94">
        <f t="shared" ca="1" si="50"/>
        <v>7651</v>
      </c>
      <c r="AA94">
        <f t="shared" ca="1" si="51"/>
        <v>0</v>
      </c>
      <c r="AB9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</v>
      </c>
      <c r="AC94">
        <f t="shared" ca="1" si="53"/>
        <v>0</v>
      </c>
    </row>
    <row r="95" spans="1:29">
      <c r="A95">
        <f t="shared" si="38"/>
        <v>4</v>
      </c>
      <c r="B95" t="str">
        <f>VLOOKUP(A95,BossBattleTable!$A:$C,MATCH(BossBattleTable!$C$1,BossBattleTable!$A$1:$C$1,0),0)</f>
        <v>CuteUniq</v>
      </c>
      <c r="C95">
        <f t="shared" ca="1" si="39"/>
        <v>4</v>
      </c>
      <c r="D95">
        <f t="shared" si="36"/>
        <v>4</v>
      </c>
      <c r="E95">
        <f t="shared" ca="1" si="37"/>
        <v>4</v>
      </c>
      <c r="F95" t="str">
        <f t="shared" ca="1" si="54"/>
        <v>cu</v>
      </c>
      <c r="G95" t="s">
        <v>402</v>
      </c>
      <c r="H95" t="s">
        <v>108</v>
      </c>
      <c r="I95">
        <v>5</v>
      </c>
      <c r="J95" t="str">
        <f t="shared" si="55"/>
        <v/>
      </c>
      <c r="K95" t="str">
        <f t="shared" ca="1" si="56"/>
        <v/>
      </c>
      <c r="O95">
        <v>666</v>
      </c>
      <c r="P95">
        <f t="shared" si="40"/>
        <v>666</v>
      </c>
      <c r="Q95" t="str">
        <f t="shared" ca="1" si="42"/>
        <v>cu</v>
      </c>
      <c r="R95" t="str">
        <f t="shared" si="43"/>
        <v>DI</v>
      </c>
      <c r="S95">
        <f t="shared" si="44"/>
        <v>5</v>
      </c>
      <c r="T95" t="str">
        <f t="shared" ca="1" si="45"/>
        <v/>
      </c>
      <c r="U95" t="str">
        <f t="shared" si="46"/>
        <v/>
      </c>
      <c r="V95" t="str">
        <f t="shared" si="47"/>
        <v/>
      </c>
      <c r="W9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</v>
      </c>
      <c r="X95" t="str">
        <f t="shared" ca="1" si="41"/>
        <v>{"num":4,"diff":4,"tp1":"cu","vl1":"DI","cn1":5,"key":666}</v>
      </c>
      <c r="Y95">
        <f t="shared" ca="1" si="49"/>
        <v>58</v>
      </c>
      <c r="Z95">
        <f t="shared" ca="1" si="50"/>
        <v>7710</v>
      </c>
      <c r="AA95">
        <f t="shared" ca="1" si="51"/>
        <v>0</v>
      </c>
      <c r="AB9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</v>
      </c>
      <c r="AC95">
        <f t="shared" ca="1" si="53"/>
        <v>0</v>
      </c>
    </row>
    <row r="96" spans="1:29">
      <c r="A96">
        <f t="shared" si="38"/>
        <v>4</v>
      </c>
      <c r="B96" t="str">
        <f>VLOOKUP(A96,BossBattleTable!$A:$C,MATCH(BossBattleTable!$C$1,BossBattleTable!$A$1:$C$1,0),0)</f>
        <v>CuteUniq</v>
      </c>
      <c r="C96">
        <f t="shared" ca="1" si="39"/>
        <v>5</v>
      </c>
      <c r="D96">
        <f t="shared" ref="D96:D159" si="57">A96</f>
        <v>4</v>
      </c>
      <c r="E96">
        <f t="shared" ref="E96:E159" ca="1" si="58">C96</f>
        <v>5</v>
      </c>
      <c r="F96" t="str">
        <f t="shared" ca="1" si="54"/>
        <v>it</v>
      </c>
      <c r="G96" t="s">
        <v>412</v>
      </c>
      <c r="H96" t="s">
        <v>416</v>
      </c>
      <c r="I96">
        <v>1</v>
      </c>
      <c r="J96" t="str">
        <f t="shared" si="55"/>
        <v/>
      </c>
      <c r="K96" t="str">
        <f t="shared" ca="1" si="56"/>
        <v>it</v>
      </c>
      <c r="L96" t="s">
        <v>412</v>
      </c>
      <c r="M96" t="s">
        <v>417</v>
      </c>
      <c r="N96">
        <v>1</v>
      </c>
      <c r="O96">
        <v>940</v>
      </c>
      <c r="P96">
        <f t="shared" si="40"/>
        <v>940</v>
      </c>
      <c r="Q96" t="str">
        <f t="shared" ca="1" si="42"/>
        <v>it</v>
      </c>
      <c r="R96" t="str">
        <f t="shared" si="43"/>
        <v>Equip001001</v>
      </c>
      <c r="S96">
        <f t="shared" si="44"/>
        <v>1</v>
      </c>
      <c r="T96" t="str">
        <f t="shared" ca="1" si="45"/>
        <v>it</v>
      </c>
      <c r="U96" t="str">
        <f t="shared" si="46"/>
        <v>Equip002001</v>
      </c>
      <c r="V96">
        <f t="shared" si="47"/>
        <v>1</v>
      </c>
      <c r="W9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</v>
      </c>
      <c r="X96" t="str">
        <f t="shared" ca="1" si="41"/>
        <v>{"num":4,"diff":5,"tp1":"it","vl1":"Equip001001","cn1":1,"tp2":"it","vl2":"Equip002001","cn2":1,"key":940}</v>
      </c>
      <c r="Y96">
        <f t="shared" ca="1" si="49"/>
        <v>106</v>
      </c>
      <c r="Z96">
        <f t="shared" ca="1" si="50"/>
        <v>7817</v>
      </c>
      <c r="AA96">
        <f t="shared" ca="1" si="51"/>
        <v>0</v>
      </c>
      <c r="AB9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</v>
      </c>
      <c r="AC96">
        <f t="shared" ca="1" si="53"/>
        <v>0</v>
      </c>
    </row>
    <row r="97" spans="1:29">
      <c r="A97">
        <f t="shared" ref="A97:A160" si="59">A67+1</f>
        <v>4</v>
      </c>
      <c r="B97" t="str">
        <f>VLOOKUP(A97,BossBattleTable!$A:$C,MATCH(BossBattleTable!$C$1,BossBattleTable!$A$1:$C$1,0),0)</f>
        <v>CuteUniq</v>
      </c>
      <c r="C97">
        <f t="shared" ca="1" si="39"/>
        <v>6</v>
      </c>
      <c r="D97">
        <f t="shared" si="57"/>
        <v>4</v>
      </c>
      <c r="E97">
        <f t="shared" ca="1" si="58"/>
        <v>6</v>
      </c>
      <c r="F97" t="str">
        <f t="shared" ca="1" si="54"/>
        <v>cu</v>
      </c>
      <c r="G97" t="s">
        <v>402</v>
      </c>
      <c r="H97" t="s">
        <v>191</v>
      </c>
      <c r="I97">
        <v>30</v>
      </c>
      <c r="J97" t="str">
        <f t="shared" si="55"/>
        <v>에너지너무많음</v>
      </c>
      <c r="K97" t="str">
        <f t="shared" ca="1" si="56"/>
        <v>cu</v>
      </c>
      <c r="L97" t="s">
        <v>402</v>
      </c>
      <c r="M97" t="s">
        <v>375</v>
      </c>
      <c r="N97">
        <v>5000</v>
      </c>
      <c r="O97">
        <v>223</v>
      </c>
      <c r="P97">
        <f t="shared" si="40"/>
        <v>223</v>
      </c>
      <c r="Q97" t="str">
        <f t="shared" ca="1" si="42"/>
        <v>cu</v>
      </c>
      <c r="R97" t="str">
        <f t="shared" si="43"/>
        <v>EN</v>
      </c>
      <c r="S97">
        <f t="shared" si="44"/>
        <v>30</v>
      </c>
      <c r="T97" t="str">
        <f t="shared" ca="1" si="45"/>
        <v>cu</v>
      </c>
      <c r="U97" t="str">
        <f t="shared" si="46"/>
        <v>GO</v>
      </c>
      <c r="V97">
        <f t="shared" si="47"/>
        <v>5000</v>
      </c>
      <c r="W9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</v>
      </c>
      <c r="X97" t="str">
        <f t="shared" ca="1" si="41"/>
        <v>{"num":4,"diff":6,"tp1":"cu","vl1":"EN","cn1":30,"tp2":"cu","vl2":"GO","cn2":5000,"key":223}</v>
      </c>
      <c r="Y97">
        <f t="shared" ca="1" si="49"/>
        <v>92</v>
      </c>
      <c r="Z97">
        <f t="shared" ca="1" si="50"/>
        <v>7910</v>
      </c>
      <c r="AA97">
        <f t="shared" ca="1" si="51"/>
        <v>0</v>
      </c>
      <c r="AB9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</v>
      </c>
      <c r="AC97">
        <f t="shared" ca="1" si="53"/>
        <v>0</v>
      </c>
    </row>
    <row r="98" spans="1:29">
      <c r="A98">
        <f t="shared" si="59"/>
        <v>4</v>
      </c>
      <c r="B98" t="str">
        <f>VLOOKUP(A98,BossBattleTable!$A:$C,MATCH(BossBattleTable!$C$1,BossBattleTable!$A$1:$C$1,0),0)</f>
        <v>CuteUniq</v>
      </c>
      <c r="C98">
        <f t="shared" ca="1" si="39"/>
        <v>7</v>
      </c>
      <c r="D98">
        <f t="shared" si="57"/>
        <v>4</v>
      </c>
      <c r="E98">
        <f t="shared" ca="1" si="58"/>
        <v>7</v>
      </c>
      <c r="F98" t="str">
        <f t="shared" ca="1" si="54"/>
        <v>it</v>
      </c>
      <c r="G98" t="s">
        <v>412</v>
      </c>
      <c r="H98" t="s">
        <v>415</v>
      </c>
      <c r="I98">
        <v>1</v>
      </c>
      <c r="J98" t="str">
        <f t="shared" si="55"/>
        <v/>
      </c>
      <c r="K98" t="str">
        <f t="shared" ca="1" si="56"/>
        <v/>
      </c>
      <c r="O98">
        <v>756</v>
      </c>
      <c r="P98">
        <f t="shared" si="40"/>
        <v>756</v>
      </c>
      <c r="Q98" t="str">
        <f t="shared" ca="1" si="42"/>
        <v>it</v>
      </c>
      <c r="R98" t="str">
        <f t="shared" si="43"/>
        <v>Equip000001</v>
      </c>
      <c r="S98">
        <f t="shared" si="44"/>
        <v>1</v>
      </c>
      <c r="T98" t="str">
        <f t="shared" ca="1" si="45"/>
        <v/>
      </c>
      <c r="U98" t="str">
        <f t="shared" si="46"/>
        <v/>
      </c>
      <c r="V98" t="str">
        <f t="shared" si="47"/>
        <v/>
      </c>
      <c r="W9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</v>
      </c>
      <c r="X98" t="str">
        <f t="shared" ca="1" si="41"/>
        <v>{"num":4,"diff":7,"tp1":"it","vl1":"Equip000001","cn1":1,"key":756}</v>
      </c>
      <c r="Y98">
        <f t="shared" ca="1" si="49"/>
        <v>67</v>
      </c>
      <c r="Z98">
        <f t="shared" ca="1" si="50"/>
        <v>7978</v>
      </c>
      <c r="AA98">
        <f t="shared" ca="1" si="51"/>
        <v>0</v>
      </c>
      <c r="AB9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</v>
      </c>
      <c r="AC98">
        <f t="shared" ca="1" si="53"/>
        <v>0</v>
      </c>
    </row>
    <row r="99" spans="1:29">
      <c r="A99">
        <f t="shared" si="59"/>
        <v>4</v>
      </c>
      <c r="B99" t="str">
        <f>VLOOKUP(A99,BossBattleTable!$A:$C,MATCH(BossBattleTable!$C$1,BossBattleTable!$A$1:$C$1,0),0)</f>
        <v>CuteUniq</v>
      </c>
      <c r="C99">
        <f t="shared" ca="1" si="39"/>
        <v>8</v>
      </c>
      <c r="D99">
        <f t="shared" si="57"/>
        <v>4</v>
      </c>
      <c r="E99">
        <f t="shared" ca="1" si="58"/>
        <v>8</v>
      </c>
      <c r="F99" t="str">
        <f t="shared" ca="1" si="54"/>
        <v>cu</v>
      </c>
      <c r="G99" t="s">
        <v>402</v>
      </c>
      <c r="H99" t="s">
        <v>108</v>
      </c>
      <c r="I99">
        <v>5</v>
      </c>
      <c r="J99" t="str">
        <f t="shared" si="55"/>
        <v/>
      </c>
      <c r="K99" t="str">
        <f t="shared" ca="1" si="56"/>
        <v/>
      </c>
      <c r="O99">
        <v>331</v>
      </c>
      <c r="P99">
        <f t="shared" si="40"/>
        <v>331</v>
      </c>
      <c r="Q99" t="str">
        <f t="shared" ca="1" si="42"/>
        <v>cu</v>
      </c>
      <c r="R99" t="str">
        <f t="shared" si="43"/>
        <v>DI</v>
      </c>
      <c r="S99">
        <f t="shared" si="44"/>
        <v>5</v>
      </c>
      <c r="T99" t="str">
        <f t="shared" ca="1" si="45"/>
        <v/>
      </c>
      <c r="U99" t="str">
        <f t="shared" si="46"/>
        <v/>
      </c>
      <c r="V99" t="str">
        <f t="shared" si="47"/>
        <v/>
      </c>
      <c r="W9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</v>
      </c>
      <c r="X99" t="str">
        <f t="shared" ca="1" si="41"/>
        <v>{"num":4,"diff":8,"tp1":"cu","vl1":"DI","cn1":5,"key":331}</v>
      </c>
      <c r="Y99">
        <f t="shared" ca="1" si="49"/>
        <v>58</v>
      </c>
      <c r="Z99">
        <f t="shared" ca="1" si="50"/>
        <v>8037</v>
      </c>
      <c r="AA99">
        <f t="shared" ca="1" si="51"/>
        <v>0</v>
      </c>
      <c r="AB9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</v>
      </c>
      <c r="AC99">
        <f t="shared" ca="1" si="53"/>
        <v>0</v>
      </c>
    </row>
    <row r="100" spans="1:29">
      <c r="A100">
        <f t="shared" si="59"/>
        <v>4</v>
      </c>
      <c r="B100" t="str">
        <f>VLOOKUP(A100,BossBattleTable!$A:$C,MATCH(BossBattleTable!$C$1,BossBattleTable!$A$1:$C$1,0),0)</f>
        <v>CuteUniq</v>
      </c>
      <c r="C100">
        <f t="shared" ca="1" si="39"/>
        <v>9</v>
      </c>
      <c r="D100">
        <f t="shared" si="57"/>
        <v>4</v>
      </c>
      <c r="E100">
        <f t="shared" ca="1" si="58"/>
        <v>9</v>
      </c>
      <c r="F100" t="str">
        <f t="shared" ca="1" si="54"/>
        <v>it</v>
      </c>
      <c r="G100" t="s">
        <v>412</v>
      </c>
      <c r="H100" t="s">
        <v>416</v>
      </c>
      <c r="I100">
        <v>1</v>
      </c>
      <c r="J100" t="str">
        <f t="shared" si="55"/>
        <v/>
      </c>
      <c r="K100" t="str">
        <f t="shared" ca="1" si="56"/>
        <v>it</v>
      </c>
      <c r="L100" t="s">
        <v>412</v>
      </c>
      <c r="M100" t="s">
        <v>417</v>
      </c>
      <c r="N100">
        <v>1</v>
      </c>
      <c r="O100">
        <v>830</v>
      </c>
      <c r="P100">
        <f t="shared" si="40"/>
        <v>830</v>
      </c>
      <c r="Q100" t="str">
        <f t="shared" ca="1" si="42"/>
        <v>it</v>
      </c>
      <c r="R100" t="str">
        <f t="shared" si="43"/>
        <v>Equip001001</v>
      </c>
      <c r="S100">
        <f t="shared" si="44"/>
        <v>1</v>
      </c>
      <c r="T100" t="str">
        <f t="shared" ca="1" si="45"/>
        <v>it</v>
      </c>
      <c r="U100" t="str">
        <f t="shared" si="46"/>
        <v>Equip002001</v>
      </c>
      <c r="V100">
        <f t="shared" si="47"/>
        <v>1</v>
      </c>
      <c r="W10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</v>
      </c>
      <c r="X100" t="str">
        <f t="shared" ca="1" si="41"/>
        <v>{"num":4,"diff":9,"tp1":"it","vl1":"Equip001001","cn1":1,"tp2":"it","vl2":"Equip002001","cn2":1,"key":830}</v>
      </c>
      <c r="Y100">
        <f t="shared" ca="1" si="49"/>
        <v>106</v>
      </c>
      <c r="Z100">
        <f t="shared" ca="1" si="50"/>
        <v>8144</v>
      </c>
      <c r="AA100">
        <f t="shared" ca="1" si="51"/>
        <v>0</v>
      </c>
      <c r="AB10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</v>
      </c>
      <c r="AC100">
        <f t="shared" ca="1" si="53"/>
        <v>0</v>
      </c>
    </row>
    <row r="101" spans="1:29">
      <c r="A101">
        <f t="shared" si="59"/>
        <v>4</v>
      </c>
      <c r="B101" t="str">
        <f>VLOOKUP(A101,BossBattleTable!$A:$C,MATCH(BossBattleTable!$C$1,BossBattleTable!$A$1:$C$1,0),0)</f>
        <v>CuteUniq</v>
      </c>
      <c r="C101">
        <f t="shared" ca="1" si="39"/>
        <v>10</v>
      </c>
      <c r="D101">
        <f t="shared" si="57"/>
        <v>4</v>
      </c>
      <c r="E101">
        <f t="shared" ca="1" si="58"/>
        <v>10</v>
      </c>
      <c r="F101" t="str">
        <f t="shared" ca="1" si="54"/>
        <v>cu</v>
      </c>
      <c r="G101" t="s">
        <v>402</v>
      </c>
      <c r="H101" t="s">
        <v>191</v>
      </c>
      <c r="I101">
        <v>30</v>
      </c>
      <c r="J101" t="str">
        <f t="shared" si="55"/>
        <v>에너지너무많음</v>
      </c>
      <c r="K101" t="str">
        <f t="shared" ca="1" si="56"/>
        <v>cu</v>
      </c>
      <c r="L101" t="s">
        <v>402</v>
      </c>
      <c r="M101" t="s">
        <v>375</v>
      </c>
      <c r="N101">
        <v>5000</v>
      </c>
      <c r="O101">
        <v>762</v>
      </c>
      <c r="P101">
        <f t="shared" si="40"/>
        <v>762</v>
      </c>
      <c r="Q101" t="str">
        <f t="shared" ca="1" si="42"/>
        <v>cu</v>
      </c>
      <c r="R101" t="str">
        <f t="shared" si="43"/>
        <v>EN</v>
      </c>
      <c r="S101">
        <f t="shared" si="44"/>
        <v>30</v>
      </c>
      <c r="T101" t="str">
        <f t="shared" ca="1" si="45"/>
        <v>cu</v>
      </c>
      <c r="U101" t="str">
        <f t="shared" si="46"/>
        <v>GO</v>
      </c>
      <c r="V101">
        <f t="shared" si="47"/>
        <v>5000</v>
      </c>
      <c r="W10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</v>
      </c>
      <c r="X101" t="str">
        <f t="shared" ca="1" si="41"/>
        <v>{"num":4,"diff":10,"tp1":"cu","vl1":"EN","cn1":30,"tp2":"cu","vl2":"GO","cn2":5000,"key":762}</v>
      </c>
      <c r="Y101">
        <f t="shared" ca="1" si="49"/>
        <v>93</v>
      </c>
      <c r="Z101">
        <f t="shared" ca="1" si="50"/>
        <v>8238</v>
      </c>
      <c r="AA101">
        <f t="shared" ca="1" si="51"/>
        <v>0</v>
      </c>
      <c r="AB10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</v>
      </c>
      <c r="AC101">
        <f t="shared" ca="1" si="53"/>
        <v>0</v>
      </c>
    </row>
    <row r="102" spans="1:29">
      <c r="A102">
        <f t="shared" si="59"/>
        <v>4</v>
      </c>
      <c r="B102" t="str">
        <f>VLOOKUP(A102,BossBattleTable!$A:$C,MATCH(BossBattleTable!$C$1,BossBattleTable!$A$1:$C$1,0),0)</f>
        <v>CuteUniq</v>
      </c>
      <c r="C102">
        <f t="shared" ca="1" si="39"/>
        <v>11</v>
      </c>
      <c r="D102">
        <f t="shared" si="57"/>
        <v>4</v>
      </c>
      <c r="E102">
        <f t="shared" ca="1" si="58"/>
        <v>11</v>
      </c>
      <c r="F102" t="str">
        <f t="shared" ca="1" si="54"/>
        <v>it</v>
      </c>
      <c r="G102" t="s">
        <v>412</v>
      </c>
      <c r="H102" t="s">
        <v>415</v>
      </c>
      <c r="I102">
        <v>1</v>
      </c>
      <c r="J102" t="str">
        <f t="shared" si="55"/>
        <v/>
      </c>
      <c r="K102" t="str">
        <f t="shared" ca="1" si="56"/>
        <v/>
      </c>
      <c r="O102">
        <v>638</v>
      </c>
      <c r="P102">
        <f t="shared" si="40"/>
        <v>638</v>
      </c>
      <c r="Q102" t="str">
        <f t="shared" ca="1" si="42"/>
        <v>it</v>
      </c>
      <c r="R102" t="str">
        <f t="shared" si="43"/>
        <v>Equip000001</v>
      </c>
      <c r="S102">
        <f t="shared" si="44"/>
        <v>1</v>
      </c>
      <c r="T102" t="str">
        <f t="shared" ca="1" si="45"/>
        <v/>
      </c>
      <c r="U102" t="str">
        <f t="shared" si="46"/>
        <v/>
      </c>
      <c r="V102" t="str">
        <f t="shared" si="47"/>
        <v/>
      </c>
      <c r="W10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</v>
      </c>
      <c r="X102" t="str">
        <f t="shared" ca="1" si="41"/>
        <v>{"num":4,"diff":11,"tp1":"it","vl1":"Equip000001","cn1":1,"key":638}</v>
      </c>
      <c r="Y102">
        <f t="shared" ca="1" si="49"/>
        <v>68</v>
      </c>
      <c r="Z102">
        <f t="shared" ca="1" si="50"/>
        <v>8307</v>
      </c>
      <c r="AA102">
        <f t="shared" ca="1" si="51"/>
        <v>0</v>
      </c>
      <c r="AB10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</v>
      </c>
      <c r="AC102">
        <f t="shared" ca="1" si="53"/>
        <v>0</v>
      </c>
    </row>
    <row r="103" spans="1:29">
      <c r="A103">
        <f t="shared" si="59"/>
        <v>4</v>
      </c>
      <c r="B103" t="str">
        <f>VLOOKUP(A103,BossBattleTable!$A:$C,MATCH(BossBattleTable!$C$1,BossBattleTable!$A$1:$C$1,0),0)</f>
        <v>CuteUniq</v>
      </c>
      <c r="C103">
        <f t="shared" ca="1" si="39"/>
        <v>12</v>
      </c>
      <c r="D103">
        <f t="shared" si="57"/>
        <v>4</v>
      </c>
      <c r="E103">
        <f t="shared" ca="1" si="58"/>
        <v>12</v>
      </c>
      <c r="F103" t="str">
        <f t="shared" ca="1" si="54"/>
        <v>cu</v>
      </c>
      <c r="G103" t="s">
        <v>402</v>
      </c>
      <c r="H103" t="s">
        <v>108</v>
      </c>
      <c r="I103">
        <v>5</v>
      </c>
      <c r="J103" t="str">
        <f t="shared" si="55"/>
        <v/>
      </c>
      <c r="K103" t="str">
        <f t="shared" ca="1" si="56"/>
        <v/>
      </c>
      <c r="O103">
        <v>592</v>
      </c>
      <c r="P103">
        <f t="shared" si="40"/>
        <v>592</v>
      </c>
      <c r="Q103" t="str">
        <f t="shared" ca="1" si="42"/>
        <v>cu</v>
      </c>
      <c r="R103" t="str">
        <f t="shared" si="43"/>
        <v>DI</v>
      </c>
      <c r="S103">
        <f t="shared" si="44"/>
        <v>5</v>
      </c>
      <c r="T103" t="str">
        <f t="shared" ca="1" si="45"/>
        <v/>
      </c>
      <c r="U103" t="str">
        <f t="shared" si="46"/>
        <v/>
      </c>
      <c r="V103" t="str">
        <f t="shared" si="47"/>
        <v/>
      </c>
      <c r="W10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</v>
      </c>
      <c r="X103" t="str">
        <f t="shared" ca="1" si="41"/>
        <v>{"num":4,"diff":12,"tp1":"cu","vl1":"DI","cn1":5,"key":592}</v>
      </c>
      <c r="Y103">
        <f t="shared" ca="1" si="49"/>
        <v>59</v>
      </c>
      <c r="Z103">
        <f t="shared" ca="1" si="50"/>
        <v>8367</v>
      </c>
      <c r="AA103">
        <f t="shared" ca="1" si="51"/>
        <v>0</v>
      </c>
      <c r="AB10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</v>
      </c>
      <c r="AC103">
        <f t="shared" ca="1" si="53"/>
        <v>0</v>
      </c>
    </row>
    <row r="104" spans="1:29">
      <c r="A104">
        <f t="shared" si="59"/>
        <v>4</v>
      </c>
      <c r="B104" t="str">
        <f>VLOOKUP(A104,BossBattleTable!$A:$C,MATCH(BossBattleTable!$C$1,BossBattleTable!$A$1:$C$1,0),0)</f>
        <v>CuteUniq</v>
      </c>
      <c r="C104">
        <f t="shared" ca="1" si="39"/>
        <v>13</v>
      </c>
      <c r="D104">
        <f t="shared" si="57"/>
        <v>4</v>
      </c>
      <c r="E104">
        <f t="shared" ca="1" si="58"/>
        <v>13</v>
      </c>
      <c r="F104" t="str">
        <f t="shared" ca="1" si="54"/>
        <v>it</v>
      </c>
      <c r="G104" t="s">
        <v>412</v>
      </c>
      <c r="H104" t="s">
        <v>416</v>
      </c>
      <c r="I104">
        <v>1</v>
      </c>
      <c r="J104" t="str">
        <f t="shared" si="55"/>
        <v/>
      </c>
      <c r="K104" t="str">
        <f t="shared" ca="1" si="56"/>
        <v>it</v>
      </c>
      <c r="L104" t="s">
        <v>412</v>
      </c>
      <c r="M104" t="s">
        <v>417</v>
      </c>
      <c r="N104">
        <v>1</v>
      </c>
      <c r="O104">
        <v>335</v>
      </c>
      <c r="P104">
        <f t="shared" si="40"/>
        <v>335</v>
      </c>
      <c r="Q104" t="str">
        <f t="shared" ca="1" si="42"/>
        <v>it</v>
      </c>
      <c r="R104" t="str">
        <f t="shared" si="43"/>
        <v>Equip001001</v>
      </c>
      <c r="S104">
        <f t="shared" si="44"/>
        <v>1</v>
      </c>
      <c r="T104" t="str">
        <f t="shared" ca="1" si="45"/>
        <v>it</v>
      </c>
      <c r="U104" t="str">
        <f t="shared" si="46"/>
        <v>Equip002001</v>
      </c>
      <c r="V104">
        <f t="shared" si="47"/>
        <v>1</v>
      </c>
      <c r="W10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</v>
      </c>
      <c r="X104" t="str">
        <f t="shared" ca="1" si="41"/>
        <v>{"num":4,"diff":13,"tp1":"it","vl1":"Equip001001","cn1":1,"tp2":"it","vl2":"Equip002001","cn2":1,"key":335}</v>
      </c>
      <c r="Y104">
        <f t="shared" ca="1" si="49"/>
        <v>107</v>
      </c>
      <c r="Z104">
        <f t="shared" ca="1" si="50"/>
        <v>8475</v>
      </c>
      <c r="AA104">
        <f t="shared" ca="1" si="51"/>
        <v>0</v>
      </c>
      <c r="AB10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</v>
      </c>
      <c r="AC104">
        <f t="shared" ca="1" si="53"/>
        <v>0</v>
      </c>
    </row>
    <row r="105" spans="1:29">
      <c r="A105">
        <f t="shared" si="59"/>
        <v>4</v>
      </c>
      <c r="B105" t="str">
        <f>VLOOKUP(A105,BossBattleTable!$A:$C,MATCH(BossBattleTable!$C$1,BossBattleTable!$A$1:$C$1,0),0)</f>
        <v>CuteUniq</v>
      </c>
      <c r="C105">
        <f t="shared" ca="1" si="39"/>
        <v>14</v>
      </c>
      <c r="D105">
        <f t="shared" si="57"/>
        <v>4</v>
      </c>
      <c r="E105">
        <f t="shared" ca="1" si="58"/>
        <v>14</v>
      </c>
      <c r="F105" t="str">
        <f t="shared" ca="1" si="54"/>
        <v>cu</v>
      </c>
      <c r="G105" t="s">
        <v>402</v>
      </c>
      <c r="H105" t="s">
        <v>191</v>
      </c>
      <c r="I105">
        <v>30</v>
      </c>
      <c r="J105" t="str">
        <f t="shared" si="55"/>
        <v>에너지너무많음</v>
      </c>
      <c r="K105" t="str">
        <f t="shared" ca="1" si="56"/>
        <v>cu</v>
      </c>
      <c r="L105" t="s">
        <v>402</v>
      </c>
      <c r="M105" t="s">
        <v>375</v>
      </c>
      <c r="N105">
        <v>5000</v>
      </c>
      <c r="O105">
        <v>863</v>
      </c>
      <c r="P105">
        <f t="shared" si="40"/>
        <v>863</v>
      </c>
      <c r="Q105" t="str">
        <f t="shared" ca="1" si="42"/>
        <v>cu</v>
      </c>
      <c r="R105" t="str">
        <f t="shared" si="43"/>
        <v>EN</v>
      </c>
      <c r="S105">
        <f t="shared" si="44"/>
        <v>30</v>
      </c>
      <c r="T105" t="str">
        <f t="shared" ca="1" si="45"/>
        <v>cu</v>
      </c>
      <c r="U105" t="str">
        <f t="shared" si="46"/>
        <v>GO</v>
      </c>
      <c r="V105">
        <f t="shared" si="47"/>
        <v>5000</v>
      </c>
      <c r="W10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</v>
      </c>
      <c r="X105" t="str">
        <f t="shared" ca="1" si="41"/>
        <v>{"num":4,"diff":14,"tp1":"cu","vl1":"EN","cn1":30,"tp2":"cu","vl2":"GO","cn2":5000,"key":863}</v>
      </c>
      <c r="Y105">
        <f t="shared" ca="1" si="49"/>
        <v>93</v>
      </c>
      <c r="Z105">
        <f t="shared" ca="1" si="50"/>
        <v>8569</v>
      </c>
      <c r="AA105">
        <f t="shared" ca="1" si="51"/>
        <v>0</v>
      </c>
      <c r="AB10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</v>
      </c>
      <c r="AC105">
        <f t="shared" ca="1" si="53"/>
        <v>0</v>
      </c>
    </row>
    <row r="106" spans="1:29">
      <c r="A106">
        <f t="shared" si="59"/>
        <v>4</v>
      </c>
      <c r="B106" t="str">
        <f>VLOOKUP(A106,BossBattleTable!$A:$C,MATCH(BossBattleTable!$C$1,BossBattleTable!$A$1:$C$1,0),0)</f>
        <v>CuteUniq</v>
      </c>
      <c r="C106">
        <f t="shared" ca="1" si="39"/>
        <v>15</v>
      </c>
      <c r="D106">
        <f t="shared" si="57"/>
        <v>4</v>
      </c>
      <c r="E106">
        <f t="shared" ca="1" si="58"/>
        <v>15</v>
      </c>
      <c r="F106" t="str">
        <f t="shared" ca="1" si="54"/>
        <v>it</v>
      </c>
      <c r="G106" t="s">
        <v>412</v>
      </c>
      <c r="H106" t="s">
        <v>415</v>
      </c>
      <c r="I106">
        <v>1</v>
      </c>
      <c r="J106" t="str">
        <f t="shared" si="55"/>
        <v/>
      </c>
      <c r="K106" t="str">
        <f t="shared" ca="1" si="56"/>
        <v/>
      </c>
      <c r="O106">
        <v>480</v>
      </c>
      <c r="P106">
        <f t="shared" si="40"/>
        <v>480</v>
      </c>
      <c r="Q106" t="str">
        <f t="shared" ca="1" si="42"/>
        <v>it</v>
      </c>
      <c r="R106" t="str">
        <f t="shared" si="43"/>
        <v>Equip000001</v>
      </c>
      <c r="S106">
        <f t="shared" si="44"/>
        <v>1</v>
      </c>
      <c r="T106" t="str">
        <f t="shared" ca="1" si="45"/>
        <v/>
      </c>
      <c r="U106" t="str">
        <f t="shared" si="46"/>
        <v/>
      </c>
      <c r="V106" t="str">
        <f t="shared" si="47"/>
        <v/>
      </c>
      <c r="W10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</v>
      </c>
      <c r="X106" t="str">
        <f t="shared" ca="1" si="41"/>
        <v>{"num":4,"diff":15,"tp1":"it","vl1":"Equip000001","cn1":1,"key":480}</v>
      </c>
      <c r="Y106">
        <f t="shared" ca="1" si="49"/>
        <v>68</v>
      </c>
      <c r="Z106">
        <f t="shared" ca="1" si="50"/>
        <v>8638</v>
      </c>
      <c r="AA106">
        <f t="shared" ca="1" si="51"/>
        <v>0</v>
      </c>
      <c r="AB10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</v>
      </c>
      <c r="AC106">
        <f t="shared" ca="1" si="53"/>
        <v>0</v>
      </c>
    </row>
    <row r="107" spans="1:29">
      <c r="A107">
        <f t="shared" si="59"/>
        <v>4</v>
      </c>
      <c r="B107" t="str">
        <f>VLOOKUP(A107,BossBattleTable!$A:$C,MATCH(BossBattleTable!$C$1,BossBattleTable!$A$1:$C$1,0),0)</f>
        <v>CuteUniq</v>
      </c>
      <c r="C107">
        <f t="shared" ca="1" si="39"/>
        <v>16</v>
      </c>
      <c r="D107">
        <f t="shared" si="57"/>
        <v>4</v>
      </c>
      <c r="E107">
        <f t="shared" ca="1" si="58"/>
        <v>16</v>
      </c>
      <c r="F107" t="str">
        <f t="shared" ca="1" si="54"/>
        <v>cu</v>
      </c>
      <c r="G107" t="s">
        <v>402</v>
      </c>
      <c r="H107" t="s">
        <v>108</v>
      </c>
      <c r="I107">
        <v>5</v>
      </c>
      <c r="J107" t="str">
        <f t="shared" si="55"/>
        <v/>
      </c>
      <c r="K107" t="str">
        <f t="shared" ca="1" si="56"/>
        <v/>
      </c>
      <c r="O107">
        <v>308</v>
      </c>
      <c r="P107">
        <f t="shared" si="40"/>
        <v>308</v>
      </c>
      <c r="Q107" t="str">
        <f t="shared" ca="1" si="42"/>
        <v>cu</v>
      </c>
      <c r="R107" t="str">
        <f t="shared" si="43"/>
        <v>DI</v>
      </c>
      <c r="S107">
        <f t="shared" si="44"/>
        <v>5</v>
      </c>
      <c r="T107" t="str">
        <f t="shared" ca="1" si="45"/>
        <v/>
      </c>
      <c r="U107" t="str">
        <f t="shared" si="46"/>
        <v/>
      </c>
      <c r="V107" t="str">
        <f t="shared" si="47"/>
        <v/>
      </c>
      <c r="W10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</v>
      </c>
      <c r="X107" t="str">
        <f t="shared" ca="1" si="41"/>
        <v>{"num":4,"diff":16,"tp1":"cu","vl1":"DI","cn1":5,"key":308}</v>
      </c>
      <c r="Y107">
        <f t="shared" ca="1" si="49"/>
        <v>59</v>
      </c>
      <c r="Z107">
        <f t="shared" ca="1" si="50"/>
        <v>8698</v>
      </c>
      <c r="AA107">
        <f t="shared" ca="1" si="51"/>
        <v>0</v>
      </c>
      <c r="AB10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</v>
      </c>
      <c r="AC107">
        <f t="shared" ca="1" si="53"/>
        <v>0</v>
      </c>
    </row>
    <row r="108" spans="1:29">
      <c r="A108">
        <f t="shared" si="59"/>
        <v>4</v>
      </c>
      <c r="B108" t="str">
        <f>VLOOKUP(A108,BossBattleTable!$A:$C,MATCH(BossBattleTable!$C$1,BossBattleTable!$A$1:$C$1,0),0)</f>
        <v>CuteUniq</v>
      </c>
      <c r="C108">
        <f t="shared" ca="1" si="39"/>
        <v>17</v>
      </c>
      <c r="D108">
        <f t="shared" si="57"/>
        <v>4</v>
      </c>
      <c r="E108">
        <f t="shared" ca="1" si="58"/>
        <v>17</v>
      </c>
      <c r="F108" t="str">
        <f t="shared" ca="1" si="54"/>
        <v>it</v>
      </c>
      <c r="G108" t="s">
        <v>412</v>
      </c>
      <c r="H108" t="s">
        <v>416</v>
      </c>
      <c r="I108">
        <v>1</v>
      </c>
      <c r="J108" t="str">
        <f t="shared" si="55"/>
        <v/>
      </c>
      <c r="K108" t="str">
        <f t="shared" ca="1" si="56"/>
        <v>it</v>
      </c>
      <c r="L108" t="s">
        <v>412</v>
      </c>
      <c r="M108" t="s">
        <v>417</v>
      </c>
      <c r="N108">
        <v>1</v>
      </c>
      <c r="O108">
        <v>161</v>
      </c>
      <c r="P108">
        <f t="shared" si="40"/>
        <v>161</v>
      </c>
      <c r="Q108" t="str">
        <f t="shared" ca="1" si="42"/>
        <v>it</v>
      </c>
      <c r="R108" t="str">
        <f t="shared" si="43"/>
        <v>Equip001001</v>
      </c>
      <c r="S108">
        <f t="shared" si="44"/>
        <v>1</v>
      </c>
      <c r="T108" t="str">
        <f t="shared" ca="1" si="45"/>
        <v>it</v>
      </c>
      <c r="U108" t="str">
        <f t="shared" si="46"/>
        <v>Equip002001</v>
      </c>
      <c r="V108">
        <f t="shared" si="47"/>
        <v>1</v>
      </c>
      <c r="W10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</v>
      </c>
      <c r="X108" t="str">
        <f t="shared" ca="1" si="41"/>
        <v>{"num":4,"diff":17,"tp1":"it","vl1":"Equip001001","cn1":1,"tp2":"it","vl2":"Equip002001","cn2":1,"key":161}</v>
      </c>
      <c r="Y108">
        <f t="shared" ca="1" si="49"/>
        <v>107</v>
      </c>
      <c r="Z108">
        <f t="shared" ca="1" si="50"/>
        <v>8806</v>
      </c>
      <c r="AA108">
        <f t="shared" ca="1" si="51"/>
        <v>0</v>
      </c>
      <c r="AB10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</v>
      </c>
      <c r="AC108">
        <f t="shared" ca="1" si="53"/>
        <v>0</v>
      </c>
    </row>
    <row r="109" spans="1:29">
      <c r="A109">
        <f t="shared" si="59"/>
        <v>4</v>
      </c>
      <c r="B109" t="str">
        <f>VLOOKUP(A109,BossBattleTable!$A:$C,MATCH(BossBattleTable!$C$1,BossBattleTable!$A$1:$C$1,0),0)</f>
        <v>CuteUniq</v>
      </c>
      <c r="C109">
        <f t="shared" ca="1" si="39"/>
        <v>18</v>
      </c>
      <c r="D109">
        <f t="shared" si="57"/>
        <v>4</v>
      </c>
      <c r="E109">
        <f t="shared" ca="1" si="58"/>
        <v>18</v>
      </c>
      <c r="F109" t="str">
        <f t="shared" ca="1" si="54"/>
        <v>cu</v>
      </c>
      <c r="G109" t="s">
        <v>402</v>
      </c>
      <c r="H109" t="s">
        <v>191</v>
      </c>
      <c r="I109">
        <v>30</v>
      </c>
      <c r="J109" t="str">
        <f t="shared" si="55"/>
        <v>에너지너무많음</v>
      </c>
      <c r="K109" t="str">
        <f t="shared" ca="1" si="56"/>
        <v>cu</v>
      </c>
      <c r="L109" t="s">
        <v>402</v>
      </c>
      <c r="M109" t="s">
        <v>375</v>
      </c>
      <c r="N109">
        <v>5000</v>
      </c>
      <c r="O109">
        <v>283</v>
      </c>
      <c r="P109">
        <f t="shared" si="40"/>
        <v>283</v>
      </c>
      <c r="Q109" t="str">
        <f t="shared" ca="1" si="42"/>
        <v>cu</v>
      </c>
      <c r="R109" t="str">
        <f t="shared" si="43"/>
        <v>EN</v>
      </c>
      <c r="S109">
        <f t="shared" si="44"/>
        <v>30</v>
      </c>
      <c r="T109" t="str">
        <f t="shared" ca="1" si="45"/>
        <v>cu</v>
      </c>
      <c r="U109" t="str">
        <f t="shared" si="46"/>
        <v>GO</v>
      </c>
      <c r="V109">
        <f t="shared" si="47"/>
        <v>5000</v>
      </c>
      <c r="W10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</v>
      </c>
      <c r="X109" t="str">
        <f t="shared" ca="1" si="41"/>
        <v>{"num":4,"diff":18,"tp1":"cu","vl1":"EN","cn1":30,"tp2":"cu","vl2":"GO","cn2":5000,"key":283}</v>
      </c>
      <c r="Y109">
        <f t="shared" ca="1" si="49"/>
        <v>93</v>
      </c>
      <c r="Z109">
        <f t="shared" ca="1" si="50"/>
        <v>8900</v>
      </c>
      <c r="AA109">
        <f t="shared" ca="1" si="51"/>
        <v>0</v>
      </c>
      <c r="AB10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</v>
      </c>
      <c r="AC109">
        <f t="shared" ca="1" si="53"/>
        <v>0</v>
      </c>
    </row>
    <row r="110" spans="1:29">
      <c r="A110">
        <f t="shared" si="59"/>
        <v>4</v>
      </c>
      <c r="B110" t="str">
        <f>VLOOKUP(A110,BossBattleTable!$A:$C,MATCH(BossBattleTable!$C$1,BossBattleTable!$A$1:$C$1,0),0)</f>
        <v>CuteUniq</v>
      </c>
      <c r="C110">
        <f t="shared" ca="1" si="39"/>
        <v>19</v>
      </c>
      <c r="D110">
        <f t="shared" si="57"/>
        <v>4</v>
      </c>
      <c r="E110">
        <f t="shared" ca="1" si="58"/>
        <v>19</v>
      </c>
      <c r="F110" t="str">
        <f t="shared" ca="1" si="54"/>
        <v>it</v>
      </c>
      <c r="G110" t="s">
        <v>412</v>
      </c>
      <c r="H110" t="s">
        <v>415</v>
      </c>
      <c r="I110">
        <v>1</v>
      </c>
      <c r="J110" t="str">
        <f t="shared" si="55"/>
        <v/>
      </c>
      <c r="K110" t="str">
        <f t="shared" ca="1" si="56"/>
        <v/>
      </c>
      <c r="O110">
        <v>937</v>
      </c>
      <c r="P110">
        <f t="shared" si="40"/>
        <v>937</v>
      </c>
      <c r="Q110" t="str">
        <f t="shared" ca="1" si="42"/>
        <v>it</v>
      </c>
      <c r="R110" t="str">
        <f t="shared" si="43"/>
        <v>Equip000001</v>
      </c>
      <c r="S110">
        <f t="shared" si="44"/>
        <v>1</v>
      </c>
      <c r="T110" t="str">
        <f t="shared" ca="1" si="45"/>
        <v/>
      </c>
      <c r="U110" t="str">
        <f t="shared" si="46"/>
        <v/>
      </c>
      <c r="V110" t="str">
        <f t="shared" si="47"/>
        <v/>
      </c>
      <c r="W11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</v>
      </c>
      <c r="X110" t="str">
        <f t="shared" ca="1" si="41"/>
        <v>{"num":4,"diff":19,"tp1":"it","vl1":"Equip000001","cn1":1,"key":937}</v>
      </c>
      <c r="Y110">
        <f t="shared" ca="1" si="49"/>
        <v>68</v>
      </c>
      <c r="Z110">
        <f t="shared" ca="1" si="50"/>
        <v>8969</v>
      </c>
      <c r="AA110">
        <f t="shared" ca="1" si="51"/>
        <v>0</v>
      </c>
      <c r="AB11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</v>
      </c>
      <c r="AC110">
        <f t="shared" ca="1" si="53"/>
        <v>0</v>
      </c>
    </row>
    <row r="111" spans="1:29">
      <c r="A111">
        <f t="shared" si="59"/>
        <v>4</v>
      </c>
      <c r="B111" t="str">
        <f>VLOOKUP(A111,BossBattleTable!$A:$C,MATCH(BossBattleTable!$C$1,BossBattleTable!$A$1:$C$1,0),0)</f>
        <v>CuteUniq</v>
      </c>
      <c r="C111">
        <f t="shared" ca="1" si="39"/>
        <v>20</v>
      </c>
      <c r="D111">
        <f t="shared" si="57"/>
        <v>4</v>
      </c>
      <c r="E111">
        <f t="shared" ca="1" si="58"/>
        <v>20</v>
      </c>
      <c r="F111" t="str">
        <f t="shared" ca="1" si="54"/>
        <v>cu</v>
      </c>
      <c r="G111" t="s">
        <v>402</v>
      </c>
      <c r="H111" t="s">
        <v>108</v>
      </c>
      <c r="I111">
        <v>5</v>
      </c>
      <c r="J111" t="str">
        <f t="shared" si="55"/>
        <v/>
      </c>
      <c r="K111" t="str">
        <f t="shared" ca="1" si="56"/>
        <v/>
      </c>
      <c r="O111">
        <v>793</v>
      </c>
      <c r="P111">
        <f t="shared" si="40"/>
        <v>793</v>
      </c>
      <c r="Q111" t="str">
        <f t="shared" ca="1" si="42"/>
        <v>cu</v>
      </c>
      <c r="R111" t="str">
        <f t="shared" si="43"/>
        <v>DI</v>
      </c>
      <c r="S111">
        <f t="shared" si="44"/>
        <v>5</v>
      </c>
      <c r="T111" t="str">
        <f t="shared" ca="1" si="45"/>
        <v/>
      </c>
      <c r="U111" t="str">
        <f t="shared" si="46"/>
        <v/>
      </c>
      <c r="V111" t="str">
        <f t="shared" si="47"/>
        <v/>
      </c>
      <c r="W11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</v>
      </c>
      <c r="X111" t="str">
        <f t="shared" ca="1" si="41"/>
        <v>{"num":4,"diff":20,"tp1":"cu","vl1":"DI","cn1":5,"key":793}</v>
      </c>
      <c r="Y111">
        <f t="shared" ca="1" si="49"/>
        <v>59</v>
      </c>
      <c r="Z111">
        <f t="shared" ca="1" si="50"/>
        <v>9029</v>
      </c>
      <c r="AA111">
        <f t="shared" ca="1" si="51"/>
        <v>0</v>
      </c>
      <c r="AB11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</v>
      </c>
      <c r="AC111">
        <f t="shared" ca="1" si="53"/>
        <v>0</v>
      </c>
    </row>
    <row r="112" spans="1:29">
      <c r="A112">
        <f t="shared" si="59"/>
        <v>4</v>
      </c>
      <c r="B112" t="str">
        <f>VLOOKUP(A112,BossBattleTable!$A:$C,MATCH(BossBattleTable!$C$1,BossBattleTable!$A$1:$C$1,0),0)</f>
        <v>CuteUniq</v>
      </c>
      <c r="C112">
        <f t="shared" ca="1" si="39"/>
        <v>21</v>
      </c>
      <c r="D112">
        <f t="shared" si="57"/>
        <v>4</v>
      </c>
      <c r="E112">
        <f t="shared" ca="1" si="58"/>
        <v>21</v>
      </c>
      <c r="F112" t="str">
        <f t="shared" ca="1" si="54"/>
        <v>it</v>
      </c>
      <c r="G112" t="s">
        <v>412</v>
      </c>
      <c r="H112" t="s">
        <v>416</v>
      </c>
      <c r="I112">
        <v>1</v>
      </c>
      <c r="J112" t="str">
        <f t="shared" si="55"/>
        <v/>
      </c>
      <c r="K112" t="str">
        <f t="shared" ca="1" si="56"/>
        <v>it</v>
      </c>
      <c r="L112" t="s">
        <v>412</v>
      </c>
      <c r="M112" t="s">
        <v>417</v>
      </c>
      <c r="N112">
        <v>1</v>
      </c>
      <c r="O112">
        <v>855</v>
      </c>
      <c r="P112">
        <f t="shared" si="40"/>
        <v>855</v>
      </c>
      <c r="Q112" t="str">
        <f t="shared" ca="1" si="42"/>
        <v>it</v>
      </c>
      <c r="R112" t="str">
        <f t="shared" si="43"/>
        <v>Equip001001</v>
      </c>
      <c r="S112">
        <f t="shared" si="44"/>
        <v>1</v>
      </c>
      <c r="T112" t="str">
        <f t="shared" ca="1" si="45"/>
        <v>it</v>
      </c>
      <c r="U112" t="str">
        <f t="shared" si="46"/>
        <v>Equip002001</v>
      </c>
      <c r="V112">
        <f t="shared" si="47"/>
        <v>1</v>
      </c>
      <c r="W11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</v>
      </c>
      <c r="X112" t="str">
        <f t="shared" ca="1" si="41"/>
        <v>{"num":4,"diff":21,"tp1":"it","vl1":"Equip001001","cn1":1,"tp2":"it","vl2":"Equip002001","cn2":1,"key":855}</v>
      </c>
      <c r="Y112">
        <f t="shared" ca="1" si="49"/>
        <v>107</v>
      </c>
      <c r="Z112">
        <f t="shared" ca="1" si="50"/>
        <v>9137</v>
      </c>
      <c r="AA112">
        <f t="shared" ca="1" si="51"/>
        <v>0</v>
      </c>
      <c r="AB11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</v>
      </c>
      <c r="AC112">
        <f t="shared" ca="1" si="53"/>
        <v>0</v>
      </c>
    </row>
    <row r="113" spans="1:29">
      <c r="A113">
        <f t="shared" si="59"/>
        <v>4</v>
      </c>
      <c r="B113" t="str">
        <f>VLOOKUP(A113,BossBattleTable!$A:$C,MATCH(BossBattleTable!$C$1,BossBattleTable!$A$1:$C$1,0),0)</f>
        <v>CuteUniq</v>
      </c>
      <c r="C113">
        <f t="shared" ca="1" si="39"/>
        <v>22</v>
      </c>
      <c r="D113">
        <f t="shared" si="57"/>
        <v>4</v>
      </c>
      <c r="E113">
        <f t="shared" ca="1" si="58"/>
        <v>22</v>
      </c>
      <c r="F113" t="str">
        <f t="shared" ca="1" si="54"/>
        <v>cu</v>
      </c>
      <c r="G113" t="s">
        <v>402</v>
      </c>
      <c r="H113" t="s">
        <v>191</v>
      </c>
      <c r="I113">
        <v>30</v>
      </c>
      <c r="J113" t="str">
        <f t="shared" si="55"/>
        <v>에너지너무많음</v>
      </c>
      <c r="K113" t="str">
        <f t="shared" ca="1" si="56"/>
        <v>cu</v>
      </c>
      <c r="L113" t="s">
        <v>402</v>
      </c>
      <c r="M113" t="s">
        <v>375</v>
      </c>
      <c r="N113">
        <v>5000</v>
      </c>
      <c r="O113">
        <v>830</v>
      </c>
      <c r="P113">
        <f t="shared" si="40"/>
        <v>830</v>
      </c>
      <c r="Q113" t="str">
        <f t="shared" ca="1" si="42"/>
        <v>cu</v>
      </c>
      <c r="R113" t="str">
        <f t="shared" si="43"/>
        <v>EN</v>
      </c>
      <c r="S113">
        <f t="shared" si="44"/>
        <v>30</v>
      </c>
      <c r="T113" t="str">
        <f t="shared" ca="1" si="45"/>
        <v>cu</v>
      </c>
      <c r="U113" t="str">
        <f t="shared" si="46"/>
        <v>GO</v>
      </c>
      <c r="V113">
        <f t="shared" si="47"/>
        <v>5000</v>
      </c>
      <c r="W11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</v>
      </c>
      <c r="X113" t="str">
        <f t="shared" ca="1" si="41"/>
        <v>{"num":4,"diff":22,"tp1":"cu","vl1":"EN","cn1":30,"tp2":"cu","vl2":"GO","cn2":5000,"key":830}</v>
      </c>
      <c r="Y113">
        <f t="shared" ca="1" si="49"/>
        <v>93</v>
      </c>
      <c r="Z113">
        <f t="shared" ca="1" si="50"/>
        <v>9231</v>
      </c>
      <c r="AA113">
        <f t="shared" ca="1" si="51"/>
        <v>0</v>
      </c>
      <c r="AB11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</v>
      </c>
      <c r="AC113">
        <f t="shared" ca="1" si="53"/>
        <v>0</v>
      </c>
    </row>
    <row r="114" spans="1:29">
      <c r="A114">
        <f t="shared" si="59"/>
        <v>4</v>
      </c>
      <c r="B114" t="str">
        <f>VLOOKUP(A114,BossBattleTable!$A:$C,MATCH(BossBattleTable!$C$1,BossBattleTable!$A$1:$C$1,0),0)</f>
        <v>CuteUniq</v>
      </c>
      <c r="C114">
        <f t="shared" ca="1" si="39"/>
        <v>23</v>
      </c>
      <c r="D114">
        <f t="shared" si="57"/>
        <v>4</v>
      </c>
      <c r="E114">
        <f t="shared" ca="1" si="58"/>
        <v>23</v>
      </c>
      <c r="F114" t="str">
        <f t="shared" ca="1" si="54"/>
        <v>it</v>
      </c>
      <c r="G114" t="s">
        <v>412</v>
      </c>
      <c r="H114" t="s">
        <v>415</v>
      </c>
      <c r="I114">
        <v>1</v>
      </c>
      <c r="J114" t="str">
        <f t="shared" si="55"/>
        <v/>
      </c>
      <c r="K114" t="str">
        <f t="shared" ca="1" si="56"/>
        <v/>
      </c>
      <c r="O114">
        <v>119</v>
      </c>
      <c r="P114">
        <f t="shared" si="40"/>
        <v>119</v>
      </c>
      <c r="Q114" t="str">
        <f t="shared" ca="1" si="42"/>
        <v>it</v>
      </c>
      <c r="R114" t="str">
        <f t="shared" si="43"/>
        <v>Equip000001</v>
      </c>
      <c r="S114">
        <f t="shared" si="44"/>
        <v>1</v>
      </c>
      <c r="T114" t="str">
        <f t="shared" ca="1" si="45"/>
        <v/>
      </c>
      <c r="U114" t="str">
        <f t="shared" si="46"/>
        <v/>
      </c>
      <c r="V114" t="str">
        <f t="shared" si="47"/>
        <v/>
      </c>
      <c r="W11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</v>
      </c>
      <c r="X114" t="str">
        <f t="shared" ca="1" si="41"/>
        <v>{"num":4,"diff":23,"tp1":"it","vl1":"Equip000001","cn1":1,"key":119}</v>
      </c>
      <c r="Y114">
        <f t="shared" ca="1" si="49"/>
        <v>68</v>
      </c>
      <c r="Z114">
        <f t="shared" ca="1" si="50"/>
        <v>9300</v>
      </c>
      <c r="AA114">
        <f t="shared" ca="1" si="51"/>
        <v>0</v>
      </c>
      <c r="AB11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</v>
      </c>
      <c r="AC114">
        <f t="shared" ca="1" si="53"/>
        <v>0</v>
      </c>
    </row>
    <row r="115" spans="1:29">
      <c r="A115">
        <f t="shared" si="59"/>
        <v>4</v>
      </c>
      <c r="B115" t="str">
        <f>VLOOKUP(A115,BossBattleTable!$A:$C,MATCH(BossBattleTable!$C$1,BossBattleTable!$A$1:$C$1,0),0)</f>
        <v>CuteUniq</v>
      </c>
      <c r="C115">
        <f t="shared" ca="1" si="39"/>
        <v>24</v>
      </c>
      <c r="D115">
        <f t="shared" si="57"/>
        <v>4</v>
      </c>
      <c r="E115">
        <f t="shared" ca="1" si="58"/>
        <v>24</v>
      </c>
      <c r="F115" t="str">
        <f t="shared" ca="1" si="54"/>
        <v>cu</v>
      </c>
      <c r="G115" t="s">
        <v>402</v>
      </c>
      <c r="H115" t="s">
        <v>108</v>
      </c>
      <c r="I115">
        <v>5</v>
      </c>
      <c r="J115" t="str">
        <f t="shared" si="55"/>
        <v/>
      </c>
      <c r="K115" t="str">
        <f t="shared" ca="1" si="56"/>
        <v/>
      </c>
      <c r="O115">
        <v>995</v>
      </c>
      <c r="P115">
        <f t="shared" si="40"/>
        <v>995</v>
      </c>
      <c r="Q115" t="str">
        <f t="shared" ca="1" si="42"/>
        <v>cu</v>
      </c>
      <c r="R115" t="str">
        <f t="shared" si="43"/>
        <v>DI</v>
      </c>
      <c r="S115">
        <f t="shared" si="44"/>
        <v>5</v>
      </c>
      <c r="T115" t="str">
        <f t="shared" ca="1" si="45"/>
        <v/>
      </c>
      <c r="U115" t="str">
        <f t="shared" si="46"/>
        <v/>
      </c>
      <c r="V115" t="str">
        <f t="shared" si="47"/>
        <v/>
      </c>
      <c r="W11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</v>
      </c>
      <c r="X115" t="str">
        <f t="shared" ca="1" si="41"/>
        <v>{"num":4,"diff":24,"tp1":"cu","vl1":"DI","cn1":5,"key":995}</v>
      </c>
      <c r="Y115">
        <f t="shared" ca="1" si="49"/>
        <v>59</v>
      </c>
      <c r="Z115">
        <f t="shared" ca="1" si="50"/>
        <v>9360</v>
      </c>
      <c r="AA115">
        <f t="shared" ca="1" si="51"/>
        <v>0</v>
      </c>
      <c r="AB11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</v>
      </c>
      <c r="AC115">
        <f t="shared" ca="1" si="53"/>
        <v>0</v>
      </c>
    </row>
    <row r="116" spans="1:29">
      <c r="A116">
        <f t="shared" si="59"/>
        <v>4</v>
      </c>
      <c r="B116" t="str">
        <f>VLOOKUP(A116,BossBattleTable!$A:$C,MATCH(BossBattleTable!$C$1,BossBattleTable!$A$1:$C$1,0),0)</f>
        <v>CuteUniq</v>
      </c>
      <c r="C116">
        <f t="shared" ca="1" si="39"/>
        <v>25</v>
      </c>
      <c r="D116">
        <f t="shared" si="57"/>
        <v>4</v>
      </c>
      <c r="E116">
        <f t="shared" ca="1" si="58"/>
        <v>25</v>
      </c>
      <c r="F116" t="str">
        <f t="shared" ca="1" si="54"/>
        <v>it</v>
      </c>
      <c r="G116" t="s">
        <v>412</v>
      </c>
      <c r="H116" t="s">
        <v>416</v>
      </c>
      <c r="I116">
        <v>1</v>
      </c>
      <c r="J116" t="str">
        <f t="shared" si="55"/>
        <v/>
      </c>
      <c r="K116" t="str">
        <f t="shared" ca="1" si="56"/>
        <v>it</v>
      </c>
      <c r="L116" t="s">
        <v>412</v>
      </c>
      <c r="M116" t="s">
        <v>417</v>
      </c>
      <c r="N116">
        <v>1</v>
      </c>
      <c r="O116">
        <v>728</v>
      </c>
      <c r="P116">
        <f t="shared" si="40"/>
        <v>728</v>
      </c>
      <c r="Q116" t="str">
        <f t="shared" ca="1" si="42"/>
        <v>it</v>
      </c>
      <c r="R116" t="str">
        <f t="shared" si="43"/>
        <v>Equip001001</v>
      </c>
      <c r="S116">
        <f t="shared" si="44"/>
        <v>1</v>
      </c>
      <c r="T116" t="str">
        <f t="shared" ca="1" si="45"/>
        <v>it</v>
      </c>
      <c r="U116" t="str">
        <f t="shared" si="46"/>
        <v>Equip002001</v>
      </c>
      <c r="V116">
        <f t="shared" si="47"/>
        <v>1</v>
      </c>
      <c r="W11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</v>
      </c>
      <c r="X116" t="str">
        <f t="shared" ca="1" si="41"/>
        <v>{"num":4,"diff":25,"tp1":"it","vl1":"Equip001001","cn1":1,"tp2":"it","vl2":"Equip002001","cn2":1,"key":728}</v>
      </c>
      <c r="Y116">
        <f t="shared" ca="1" si="49"/>
        <v>107</v>
      </c>
      <c r="Z116">
        <f t="shared" ca="1" si="50"/>
        <v>9468</v>
      </c>
      <c r="AA116">
        <f t="shared" ca="1" si="51"/>
        <v>0</v>
      </c>
      <c r="AB11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</v>
      </c>
      <c r="AC116">
        <f t="shared" ca="1" si="53"/>
        <v>0</v>
      </c>
    </row>
    <row r="117" spans="1:29">
      <c r="A117">
        <f t="shared" si="59"/>
        <v>4</v>
      </c>
      <c r="B117" t="str">
        <f>VLOOKUP(A117,BossBattleTable!$A:$C,MATCH(BossBattleTable!$C$1,BossBattleTable!$A$1:$C$1,0),0)</f>
        <v>CuteUniq</v>
      </c>
      <c r="C117">
        <f t="shared" ca="1" si="39"/>
        <v>26</v>
      </c>
      <c r="D117">
        <f t="shared" si="57"/>
        <v>4</v>
      </c>
      <c r="E117">
        <f t="shared" ca="1" si="58"/>
        <v>26</v>
      </c>
      <c r="F117" t="str">
        <f t="shared" ca="1" si="54"/>
        <v>cu</v>
      </c>
      <c r="G117" t="s">
        <v>402</v>
      </c>
      <c r="H117" t="s">
        <v>191</v>
      </c>
      <c r="I117">
        <v>30</v>
      </c>
      <c r="J117" t="str">
        <f t="shared" si="55"/>
        <v>에너지너무많음</v>
      </c>
      <c r="K117" t="str">
        <f t="shared" ca="1" si="56"/>
        <v>cu</v>
      </c>
      <c r="L117" t="s">
        <v>402</v>
      </c>
      <c r="M117" t="s">
        <v>375</v>
      </c>
      <c r="N117">
        <v>5000</v>
      </c>
      <c r="O117">
        <v>873</v>
      </c>
      <c r="P117">
        <f t="shared" si="40"/>
        <v>873</v>
      </c>
      <c r="Q117" t="str">
        <f t="shared" ca="1" si="42"/>
        <v>cu</v>
      </c>
      <c r="R117" t="str">
        <f t="shared" si="43"/>
        <v>EN</v>
      </c>
      <c r="S117">
        <f t="shared" si="44"/>
        <v>30</v>
      </c>
      <c r="T117" t="str">
        <f t="shared" ca="1" si="45"/>
        <v>cu</v>
      </c>
      <c r="U117" t="str">
        <f t="shared" si="46"/>
        <v>GO</v>
      </c>
      <c r="V117">
        <f t="shared" si="47"/>
        <v>5000</v>
      </c>
      <c r="W11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</v>
      </c>
      <c r="X117" t="str">
        <f t="shared" ca="1" si="41"/>
        <v>{"num":4,"diff":26,"tp1":"cu","vl1":"EN","cn1":30,"tp2":"cu","vl2":"GO","cn2":5000,"key":873}</v>
      </c>
      <c r="Y117">
        <f t="shared" ca="1" si="49"/>
        <v>93</v>
      </c>
      <c r="Z117">
        <f t="shared" ca="1" si="50"/>
        <v>9562</v>
      </c>
      <c r="AA117">
        <f t="shared" ca="1" si="51"/>
        <v>0</v>
      </c>
      <c r="AB11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</v>
      </c>
      <c r="AC117">
        <f t="shared" ca="1" si="53"/>
        <v>0</v>
      </c>
    </row>
    <row r="118" spans="1:29">
      <c r="A118">
        <f t="shared" si="59"/>
        <v>4</v>
      </c>
      <c r="B118" t="str">
        <f>VLOOKUP(A118,BossBattleTable!$A:$C,MATCH(BossBattleTable!$C$1,BossBattleTable!$A$1:$C$1,0),0)</f>
        <v>CuteUniq</v>
      </c>
      <c r="C118">
        <f t="shared" ca="1" si="39"/>
        <v>27</v>
      </c>
      <c r="D118">
        <f t="shared" si="57"/>
        <v>4</v>
      </c>
      <c r="E118">
        <f t="shared" ca="1" si="58"/>
        <v>27</v>
      </c>
      <c r="F118" t="str">
        <f t="shared" ca="1" si="54"/>
        <v>it</v>
      </c>
      <c r="G118" t="s">
        <v>412</v>
      </c>
      <c r="H118" t="s">
        <v>415</v>
      </c>
      <c r="I118">
        <v>1</v>
      </c>
      <c r="J118" t="str">
        <f t="shared" si="55"/>
        <v/>
      </c>
      <c r="K118" t="str">
        <f t="shared" ca="1" si="56"/>
        <v/>
      </c>
      <c r="O118">
        <v>654</v>
      </c>
      <c r="P118">
        <f t="shared" si="40"/>
        <v>654</v>
      </c>
      <c r="Q118" t="str">
        <f t="shared" ca="1" si="42"/>
        <v>it</v>
      </c>
      <c r="R118" t="str">
        <f t="shared" si="43"/>
        <v>Equip000001</v>
      </c>
      <c r="S118">
        <f t="shared" si="44"/>
        <v>1</v>
      </c>
      <c r="T118" t="str">
        <f t="shared" ca="1" si="45"/>
        <v/>
      </c>
      <c r="U118" t="str">
        <f t="shared" si="46"/>
        <v/>
      </c>
      <c r="V118" t="str">
        <f t="shared" si="47"/>
        <v/>
      </c>
      <c r="W11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</v>
      </c>
      <c r="X118" t="str">
        <f t="shared" ca="1" si="41"/>
        <v>{"num":4,"diff":27,"tp1":"it","vl1":"Equip000001","cn1":1,"key":654}</v>
      </c>
      <c r="Y118">
        <f t="shared" ca="1" si="49"/>
        <v>68</v>
      </c>
      <c r="Z118">
        <f t="shared" ca="1" si="50"/>
        <v>9631</v>
      </c>
      <c r="AA118">
        <f t="shared" ca="1" si="51"/>
        <v>0</v>
      </c>
      <c r="AB11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</v>
      </c>
      <c r="AC118">
        <f t="shared" ca="1" si="53"/>
        <v>0</v>
      </c>
    </row>
    <row r="119" spans="1:29">
      <c r="A119">
        <f t="shared" si="59"/>
        <v>4</v>
      </c>
      <c r="B119" t="str">
        <f>VLOOKUP(A119,BossBattleTable!$A:$C,MATCH(BossBattleTable!$C$1,BossBattleTable!$A$1:$C$1,0),0)</f>
        <v>CuteUniq</v>
      </c>
      <c r="C119">
        <f t="shared" ca="1" si="39"/>
        <v>28</v>
      </c>
      <c r="D119">
        <f t="shared" si="57"/>
        <v>4</v>
      </c>
      <c r="E119">
        <f t="shared" ca="1" si="58"/>
        <v>28</v>
      </c>
      <c r="F119" t="str">
        <f t="shared" ca="1" si="54"/>
        <v>cu</v>
      </c>
      <c r="G119" t="s">
        <v>402</v>
      </c>
      <c r="H119" t="s">
        <v>108</v>
      </c>
      <c r="I119">
        <v>5</v>
      </c>
      <c r="J119" t="str">
        <f t="shared" si="55"/>
        <v/>
      </c>
      <c r="K119" t="str">
        <f t="shared" ca="1" si="56"/>
        <v/>
      </c>
      <c r="O119">
        <v>935</v>
      </c>
      <c r="P119">
        <f t="shared" si="40"/>
        <v>935</v>
      </c>
      <c r="Q119" t="str">
        <f t="shared" ca="1" si="42"/>
        <v>cu</v>
      </c>
      <c r="R119" t="str">
        <f t="shared" si="43"/>
        <v>DI</v>
      </c>
      <c r="S119">
        <f t="shared" si="44"/>
        <v>5</v>
      </c>
      <c r="T119" t="str">
        <f t="shared" ca="1" si="45"/>
        <v/>
      </c>
      <c r="U119" t="str">
        <f t="shared" si="46"/>
        <v/>
      </c>
      <c r="V119" t="str">
        <f t="shared" si="47"/>
        <v/>
      </c>
      <c r="W11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</v>
      </c>
      <c r="X119" t="str">
        <f t="shared" ca="1" si="41"/>
        <v>{"num":4,"diff":28,"tp1":"cu","vl1":"DI","cn1":5,"key":935}</v>
      </c>
      <c r="Y119">
        <f t="shared" ca="1" si="49"/>
        <v>59</v>
      </c>
      <c r="Z119">
        <f t="shared" ca="1" si="50"/>
        <v>9691</v>
      </c>
      <c r="AA119">
        <f t="shared" ca="1" si="51"/>
        <v>0</v>
      </c>
      <c r="AB11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</v>
      </c>
      <c r="AC119">
        <f t="shared" ca="1" si="53"/>
        <v>0</v>
      </c>
    </row>
    <row r="120" spans="1:29">
      <c r="A120">
        <f t="shared" si="59"/>
        <v>4</v>
      </c>
      <c r="B120" t="str">
        <f>VLOOKUP(A120,BossBattleTable!$A:$C,MATCH(BossBattleTable!$C$1,BossBattleTable!$A$1:$C$1,0),0)</f>
        <v>CuteUniq</v>
      </c>
      <c r="C120">
        <f t="shared" ca="1" si="39"/>
        <v>29</v>
      </c>
      <c r="D120">
        <f t="shared" si="57"/>
        <v>4</v>
      </c>
      <c r="E120">
        <f t="shared" ca="1" si="58"/>
        <v>29</v>
      </c>
      <c r="F120" t="str">
        <f t="shared" ca="1" si="54"/>
        <v>it</v>
      </c>
      <c r="G120" t="s">
        <v>412</v>
      </c>
      <c r="H120" t="s">
        <v>416</v>
      </c>
      <c r="I120">
        <v>1</v>
      </c>
      <c r="J120" t="str">
        <f t="shared" si="55"/>
        <v/>
      </c>
      <c r="K120" t="str">
        <f t="shared" ca="1" si="56"/>
        <v>it</v>
      </c>
      <c r="L120" t="s">
        <v>412</v>
      </c>
      <c r="M120" t="s">
        <v>417</v>
      </c>
      <c r="N120">
        <v>1</v>
      </c>
      <c r="O120">
        <v>237</v>
      </c>
      <c r="P120">
        <f t="shared" si="40"/>
        <v>237</v>
      </c>
      <c r="Q120" t="str">
        <f t="shared" ca="1" si="42"/>
        <v>it</v>
      </c>
      <c r="R120" t="str">
        <f t="shared" si="43"/>
        <v>Equip001001</v>
      </c>
      <c r="S120">
        <f t="shared" si="44"/>
        <v>1</v>
      </c>
      <c r="T120" t="str">
        <f t="shared" ca="1" si="45"/>
        <v>it</v>
      </c>
      <c r="U120" t="str">
        <f t="shared" si="46"/>
        <v>Equip002001</v>
      </c>
      <c r="V120">
        <f t="shared" si="47"/>
        <v>1</v>
      </c>
      <c r="W12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</v>
      </c>
      <c r="X120" t="str">
        <f t="shared" ca="1" si="41"/>
        <v>{"num":4,"diff":29,"tp1":"it","vl1":"Equip001001","cn1":1,"tp2":"it","vl2":"Equip002001","cn2":1,"key":237}</v>
      </c>
      <c r="Y120">
        <f t="shared" ca="1" si="49"/>
        <v>107</v>
      </c>
      <c r="Z120">
        <f t="shared" ca="1" si="50"/>
        <v>9799</v>
      </c>
      <c r="AA120">
        <f t="shared" ca="1" si="51"/>
        <v>0</v>
      </c>
      <c r="AB12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</v>
      </c>
      <c r="AC120">
        <f t="shared" ca="1" si="53"/>
        <v>0</v>
      </c>
    </row>
    <row r="121" spans="1:29">
      <c r="A121">
        <f t="shared" si="59"/>
        <v>4</v>
      </c>
      <c r="B121" t="str">
        <f>VLOOKUP(A121,BossBattleTable!$A:$C,MATCH(BossBattleTable!$C$1,BossBattleTable!$A$1:$C$1,0),0)</f>
        <v>CuteUniq</v>
      </c>
      <c r="C121">
        <f t="shared" ca="1" si="39"/>
        <v>30</v>
      </c>
      <c r="D121">
        <f t="shared" si="57"/>
        <v>4</v>
      </c>
      <c r="E121">
        <f t="shared" ca="1" si="58"/>
        <v>30</v>
      </c>
      <c r="F121" t="str">
        <f t="shared" ca="1" si="54"/>
        <v>cu</v>
      </c>
      <c r="G121" t="s">
        <v>402</v>
      </c>
      <c r="H121" t="s">
        <v>191</v>
      </c>
      <c r="I121">
        <v>30</v>
      </c>
      <c r="J121" t="str">
        <f t="shared" si="55"/>
        <v>에너지너무많음</v>
      </c>
      <c r="K121" t="str">
        <f t="shared" ca="1" si="56"/>
        <v>cu</v>
      </c>
      <c r="L121" t="s">
        <v>402</v>
      </c>
      <c r="M121" t="s">
        <v>375</v>
      </c>
      <c r="N121">
        <v>5000</v>
      </c>
      <c r="O121">
        <v>767</v>
      </c>
      <c r="P121">
        <f t="shared" si="40"/>
        <v>767</v>
      </c>
      <c r="Q121" t="str">
        <f t="shared" ca="1" si="42"/>
        <v>cu</v>
      </c>
      <c r="R121" t="str">
        <f t="shared" si="43"/>
        <v>EN</v>
      </c>
      <c r="S121">
        <f t="shared" si="44"/>
        <v>30</v>
      </c>
      <c r="T121" t="str">
        <f t="shared" ca="1" si="45"/>
        <v>cu</v>
      </c>
      <c r="U121" t="str">
        <f t="shared" si="46"/>
        <v>GO</v>
      </c>
      <c r="V121">
        <f t="shared" si="47"/>
        <v>5000</v>
      </c>
      <c r="W12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</v>
      </c>
      <c r="X121" t="str">
        <f t="shared" ca="1" si="41"/>
        <v>{"num":4,"diff":30,"tp1":"cu","vl1":"EN","cn1":30,"tp2":"cu","vl2":"GO","cn2":5000,"key":767}</v>
      </c>
      <c r="Y121">
        <f t="shared" ca="1" si="49"/>
        <v>93</v>
      </c>
      <c r="Z121">
        <f t="shared" ca="1" si="50"/>
        <v>9893</v>
      </c>
      <c r="AA121">
        <f t="shared" ca="1" si="51"/>
        <v>0</v>
      </c>
      <c r="AB12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</v>
      </c>
      <c r="AC121">
        <f t="shared" ca="1" si="53"/>
        <v>0</v>
      </c>
    </row>
    <row r="122" spans="1:29">
      <c r="A122">
        <f t="shared" si="59"/>
        <v>5</v>
      </c>
      <c r="B122" t="str">
        <f>VLOOKUP(A122,BossBattleTable!$A:$C,MATCH(BossBattleTable!$C$1,BossBattleTable!$A$1:$C$1,0),0)</f>
        <v>RobotSphere</v>
      </c>
      <c r="C122">
        <f t="shared" ca="1" si="39"/>
        <v>1</v>
      </c>
      <c r="D122">
        <f t="shared" si="57"/>
        <v>5</v>
      </c>
      <c r="E122">
        <f t="shared" ca="1" si="58"/>
        <v>1</v>
      </c>
      <c r="F122" t="str">
        <f t="shared" ca="1" si="54"/>
        <v>it</v>
      </c>
      <c r="G122" t="s">
        <v>412</v>
      </c>
      <c r="H122" t="s">
        <v>415</v>
      </c>
      <c r="I122">
        <v>1</v>
      </c>
      <c r="J122" t="str">
        <f t="shared" si="55"/>
        <v/>
      </c>
      <c r="K122" t="str">
        <f t="shared" ca="1" si="56"/>
        <v/>
      </c>
      <c r="O122">
        <v>838</v>
      </c>
      <c r="P122">
        <f t="shared" si="40"/>
        <v>838</v>
      </c>
      <c r="Q122" t="str">
        <f t="shared" ca="1" si="42"/>
        <v>it</v>
      </c>
      <c r="R122" t="str">
        <f t="shared" si="43"/>
        <v>Equip000001</v>
      </c>
      <c r="S122">
        <f t="shared" si="44"/>
        <v>1</v>
      </c>
      <c r="T122" t="str">
        <f t="shared" ca="1" si="45"/>
        <v/>
      </c>
      <c r="U122" t="str">
        <f t="shared" si="46"/>
        <v/>
      </c>
      <c r="V122" t="str">
        <f t="shared" si="47"/>
        <v/>
      </c>
      <c r="W122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</v>
      </c>
      <c r="X122" t="str">
        <f t="shared" ca="1" si="41"/>
        <v>{"num":5,"diff":1,"tp1":"it","vl1":"Equip000001","cn1":1,"key":838}</v>
      </c>
      <c r="Y122">
        <f t="shared" ca="1" si="49"/>
        <v>67</v>
      </c>
      <c r="Z122">
        <f t="shared" ca="1" si="50"/>
        <v>9961</v>
      </c>
      <c r="AA122">
        <f t="shared" ca="1" si="51"/>
        <v>0</v>
      </c>
      <c r="AB122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</v>
      </c>
      <c r="AC122">
        <f t="shared" ca="1" si="53"/>
        <v>0</v>
      </c>
    </row>
    <row r="123" spans="1:29">
      <c r="A123">
        <f t="shared" si="59"/>
        <v>5</v>
      </c>
      <c r="B123" t="str">
        <f>VLOOKUP(A123,BossBattleTable!$A:$C,MATCH(BossBattleTable!$C$1,BossBattleTable!$A$1:$C$1,0),0)</f>
        <v>RobotSphere</v>
      </c>
      <c r="C123">
        <f t="shared" ca="1" si="39"/>
        <v>2</v>
      </c>
      <c r="D123">
        <f t="shared" si="57"/>
        <v>5</v>
      </c>
      <c r="E123">
        <f t="shared" ca="1" si="58"/>
        <v>2</v>
      </c>
      <c r="F123" t="str">
        <f t="shared" ca="1" si="54"/>
        <v>cu</v>
      </c>
      <c r="G123" t="s">
        <v>402</v>
      </c>
      <c r="H123" t="s">
        <v>108</v>
      </c>
      <c r="I123">
        <v>5</v>
      </c>
      <c r="J123" t="str">
        <f t="shared" si="55"/>
        <v/>
      </c>
      <c r="K123" t="str">
        <f t="shared" ca="1" si="56"/>
        <v/>
      </c>
      <c r="O123">
        <v>533</v>
      </c>
      <c r="P123">
        <f t="shared" si="40"/>
        <v>533</v>
      </c>
      <c r="Q123" t="str">
        <f t="shared" ca="1" si="42"/>
        <v>cu</v>
      </c>
      <c r="R123" t="str">
        <f t="shared" si="43"/>
        <v>DI</v>
      </c>
      <c r="S123">
        <f t="shared" si="44"/>
        <v>5</v>
      </c>
      <c r="T123" t="str">
        <f t="shared" ca="1" si="45"/>
        <v/>
      </c>
      <c r="U123" t="str">
        <f t="shared" si="46"/>
        <v/>
      </c>
      <c r="V123" t="str">
        <f t="shared" si="47"/>
        <v/>
      </c>
      <c r="W123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</v>
      </c>
      <c r="X123" t="str">
        <f t="shared" ca="1" si="41"/>
        <v>{"num":5,"diff":2,"tp1":"cu","vl1":"DI","cn1":5,"key":533}</v>
      </c>
      <c r="Y123">
        <f t="shared" ca="1" si="49"/>
        <v>58</v>
      </c>
      <c r="Z123">
        <f t="shared" ca="1" si="50"/>
        <v>10020</v>
      </c>
      <c r="AA123">
        <f t="shared" ca="1" si="51"/>
        <v>0</v>
      </c>
      <c r="AB123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</v>
      </c>
      <c r="AC123">
        <f t="shared" ca="1" si="53"/>
        <v>0</v>
      </c>
    </row>
    <row r="124" spans="1:29">
      <c r="A124">
        <f t="shared" si="59"/>
        <v>5</v>
      </c>
      <c r="B124" t="str">
        <f>VLOOKUP(A124,BossBattleTable!$A:$C,MATCH(BossBattleTable!$C$1,BossBattleTable!$A$1:$C$1,0),0)</f>
        <v>RobotSphere</v>
      </c>
      <c r="C124">
        <f t="shared" ca="1" si="39"/>
        <v>3</v>
      </c>
      <c r="D124">
        <f t="shared" si="57"/>
        <v>5</v>
      </c>
      <c r="E124">
        <f t="shared" ca="1" si="58"/>
        <v>3</v>
      </c>
      <c r="F124" t="str">
        <f t="shared" ca="1" si="54"/>
        <v>it</v>
      </c>
      <c r="G124" t="s">
        <v>412</v>
      </c>
      <c r="H124" t="s">
        <v>416</v>
      </c>
      <c r="I124">
        <v>1</v>
      </c>
      <c r="J124" t="str">
        <f t="shared" si="55"/>
        <v/>
      </c>
      <c r="K124" t="str">
        <f t="shared" ca="1" si="56"/>
        <v>it</v>
      </c>
      <c r="L124" t="s">
        <v>412</v>
      </c>
      <c r="M124" t="s">
        <v>417</v>
      </c>
      <c r="N124">
        <v>1</v>
      </c>
      <c r="O124">
        <v>932</v>
      </c>
      <c r="P124">
        <f t="shared" si="40"/>
        <v>932</v>
      </c>
      <c r="Q124" t="str">
        <f t="shared" ca="1" si="42"/>
        <v>it</v>
      </c>
      <c r="R124" t="str">
        <f t="shared" si="43"/>
        <v>Equip001001</v>
      </c>
      <c r="S124">
        <f t="shared" si="44"/>
        <v>1</v>
      </c>
      <c r="T124" t="str">
        <f t="shared" ca="1" si="45"/>
        <v>it</v>
      </c>
      <c r="U124" t="str">
        <f t="shared" si="46"/>
        <v>Equip002001</v>
      </c>
      <c r="V124">
        <f t="shared" si="47"/>
        <v>1</v>
      </c>
      <c r="W124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</v>
      </c>
      <c r="X124" t="str">
        <f t="shared" ca="1" si="41"/>
        <v>{"num":5,"diff":3,"tp1":"it","vl1":"Equip001001","cn1":1,"tp2":"it","vl2":"Equip002001","cn2":1,"key":932}</v>
      </c>
      <c r="Y124">
        <f t="shared" ca="1" si="49"/>
        <v>106</v>
      </c>
      <c r="Z124">
        <f t="shared" ca="1" si="50"/>
        <v>10127</v>
      </c>
      <c r="AA124">
        <f t="shared" ca="1" si="51"/>
        <v>0</v>
      </c>
      <c r="AB124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</v>
      </c>
      <c r="AC124">
        <f t="shared" ca="1" si="53"/>
        <v>0</v>
      </c>
    </row>
    <row r="125" spans="1:29">
      <c r="A125">
        <f t="shared" si="59"/>
        <v>5</v>
      </c>
      <c r="B125" t="str">
        <f>VLOOKUP(A125,BossBattleTable!$A:$C,MATCH(BossBattleTable!$C$1,BossBattleTable!$A$1:$C$1,0),0)</f>
        <v>RobotSphere</v>
      </c>
      <c r="C125">
        <f t="shared" ca="1" si="39"/>
        <v>4</v>
      </c>
      <c r="D125">
        <f t="shared" si="57"/>
        <v>5</v>
      </c>
      <c r="E125">
        <f t="shared" ca="1" si="58"/>
        <v>4</v>
      </c>
      <c r="F125" t="str">
        <f t="shared" ca="1" si="54"/>
        <v>cu</v>
      </c>
      <c r="G125" t="s">
        <v>402</v>
      </c>
      <c r="H125" t="s">
        <v>191</v>
      </c>
      <c r="I125">
        <v>30</v>
      </c>
      <c r="J125" t="str">
        <f t="shared" si="55"/>
        <v>에너지너무많음</v>
      </c>
      <c r="K125" t="str">
        <f t="shared" ca="1" si="56"/>
        <v>cu</v>
      </c>
      <c r="L125" t="s">
        <v>402</v>
      </c>
      <c r="M125" t="s">
        <v>375</v>
      </c>
      <c r="N125">
        <v>5000</v>
      </c>
      <c r="O125">
        <v>816</v>
      </c>
      <c r="P125">
        <f t="shared" si="40"/>
        <v>816</v>
      </c>
      <c r="Q125" t="str">
        <f t="shared" ca="1" si="42"/>
        <v>cu</v>
      </c>
      <c r="R125" t="str">
        <f t="shared" si="43"/>
        <v>EN</v>
      </c>
      <c r="S125">
        <f t="shared" si="44"/>
        <v>30</v>
      </c>
      <c r="T125" t="str">
        <f t="shared" ca="1" si="45"/>
        <v>cu</v>
      </c>
      <c r="U125" t="str">
        <f t="shared" si="46"/>
        <v>GO</v>
      </c>
      <c r="V125">
        <f t="shared" si="47"/>
        <v>5000</v>
      </c>
      <c r="W125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</v>
      </c>
      <c r="X125" t="str">
        <f t="shared" ca="1" si="41"/>
        <v>{"num":5,"diff":4,"tp1":"cu","vl1":"EN","cn1":30,"tp2":"cu","vl2":"GO","cn2":5000,"key":816}</v>
      </c>
      <c r="Y125">
        <f t="shared" ca="1" si="49"/>
        <v>92</v>
      </c>
      <c r="Z125">
        <f t="shared" ca="1" si="50"/>
        <v>10220</v>
      </c>
      <c r="AA125">
        <f t="shared" ca="1" si="51"/>
        <v>0</v>
      </c>
      <c r="AB125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</v>
      </c>
      <c r="AC125">
        <f t="shared" ca="1" si="53"/>
        <v>0</v>
      </c>
    </row>
    <row r="126" spans="1:29">
      <c r="A126">
        <f t="shared" si="59"/>
        <v>5</v>
      </c>
      <c r="B126" t="str">
        <f>VLOOKUP(A126,BossBattleTable!$A:$C,MATCH(BossBattleTable!$C$1,BossBattleTable!$A$1:$C$1,0),0)</f>
        <v>RobotSphere</v>
      </c>
      <c r="C126">
        <f t="shared" ca="1" si="39"/>
        <v>5</v>
      </c>
      <c r="D126">
        <f t="shared" si="57"/>
        <v>5</v>
      </c>
      <c r="E126">
        <f t="shared" ca="1" si="58"/>
        <v>5</v>
      </c>
      <c r="F126" t="str">
        <f t="shared" ca="1" si="54"/>
        <v>it</v>
      </c>
      <c r="G126" t="s">
        <v>412</v>
      </c>
      <c r="H126" t="s">
        <v>415</v>
      </c>
      <c r="I126">
        <v>1</v>
      </c>
      <c r="J126" t="str">
        <f t="shared" si="55"/>
        <v/>
      </c>
      <c r="K126" t="str">
        <f t="shared" ca="1" si="56"/>
        <v/>
      </c>
      <c r="O126">
        <v>575</v>
      </c>
      <c r="P126">
        <f t="shared" si="40"/>
        <v>575</v>
      </c>
      <c r="Q126" t="str">
        <f t="shared" ca="1" si="42"/>
        <v>it</v>
      </c>
      <c r="R126" t="str">
        <f t="shared" si="43"/>
        <v>Equip000001</v>
      </c>
      <c r="S126">
        <f t="shared" si="44"/>
        <v>1</v>
      </c>
      <c r="T126" t="str">
        <f t="shared" ca="1" si="45"/>
        <v/>
      </c>
      <c r="U126" t="str">
        <f t="shared" si="46"/>
        <v/>
      </c>
      <c r="V126" t="str">
        <f t="shared" si="47"/>
        <v/>
      </c>
      <c r="W126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</v>
      </c>
      <c r="X126" t="str">
        <f t="shared" ca="1" si="41"/>
        <v>{"num":5,"diff":5,"tp1":"it","vl1":"Equip000001","cn1":1,"key":575}</v>
      </c>
      <c r="Y126">
        <f t="shared" ca="1" si="49"/>
        <v>67</v>
      </c>
      <c r="Z126">
        <f t="shared" ca="1" si="50"/>
        <v>10288</v>
      </c>
      <c r="AA126">
        <f t="shared" ca="1" si="51"/>
        <v>0</v>
      </c>
      <c r="AB126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</v>
      </c>
      <c r="AC126">
        <f t="shared" ca="1" si="53"/>
        <v>0</v>
      </c>
    </row>
    <row r="127" spans="1:29">
      <c r="A127">
        <f t="shared" si="59"/>
        <v>5</v>
      </c>
      <c r="B127" t="str">
        <f>VLOOKUP(A127,BossBattleTable!$A:$C,MATCH(BossBattleTable!$C$1,BossBattleTable!$A$1:$C$1,0),0)</f>
        <v>RobotSphere</v>
      </c>
      <c r="C127">
        <f t="shared" ca="1" si="39"/>
        <v>6</v>
      </c>
      <c r="D127">
        <f t="shared" si="57"/>
        <v>5</v>
      </c>
      <c r="E127">
        <f t="shared" ca="1" si="58"/>
        <v>6</v>
      </c>
      <c r="F127" t="str">
        <f t="shared" ca="1" si="54"/>
        <v>cu</v>
      </c>
      <c r="G127" t="s">
        <v>402</v>
      </c>
      <c r="H127" t="s">
        <v>108</v>
      </c>
      <c r="I127">
        <v>5</v>
      </c>
      <c r="J127" t="str">
        <f t="shared" si="55"/>
        <v/>
      </c>
      <c r="K127" t="str">
        <f t="shared" ca="1" si="56"/>
        <v/>
      </c>
      <c r="O127">
        <v>889</v>
      </c>
      <c r="P127">
        <f t="shared" si="40"/>
        <v>889</v>
      </c>
      <c r="Q127" t="str">
        <f t="shared" ca="1" si="42"/>
        <v>cu</v>
      </c>
      <c r="R127" t="str">
        <f t="shared" si="43"/>
        <v>DI</v>
      </c>
      <c r="S127">
        <f t="shared" si="44"/>
        <v>5</v>
      </c>
      <c r="T127" t="str">
        <f t="shared" ca="1" si="45"/>
        <v/>
      </c>
      <c r="U127" t="str">
        <f t="shared" si="46"/>
        <v/>
      </c>
      <c r="V127" t="str">
        <f t="shared" si="47"/>
        <v/>
      </c>
      <c r="W127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</v>
      </c>
      <c r="X127" t="str">
        <f t="shared" ca="1" si="41"/>
        <v>{"num":5,"diff":6,"tp1":"cu","vl1":"DI","cn1":5,"key":889}</v>
      </c>
      <c r="Y127">
        <f t="shared" ca="1" si="49"/>
        <v>58</v>
      </c>
      <c r="Z127">
        <f t="shared" ca="1" si="50"/>
        <v>10347</v>
      </c>
      <c r="AA127">
        <f t="shared" ca="1" si="51"/>
        <v>0</v>
      </c>
      <c r="AB127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</v>
      </c>
      <c r="AC127">
        <f t="shared" ca="1" si="53"/>
        <v>0</v>
      </c>
    </row>
    <row r="128" spans="1:29">
      <c r="A128">
        <f t="shared" si="59"/>
        <v>5</v>
      </c>
      <c r="B128" t="str">
        <f>VLOOKUP(A128,BossBattleTable!$A:$C,MATCH(BossBattleTable!$C$1,BossBattleTable!$A$1:$C$1,0),0)</f>
        <v>RobotSphere</v>
      </c>
      <c r="C128">
        <f t="shared" ca="1" si="39"/>
        <v>7</v>
      </c>
      <c r="D128">
        <f t="shared" si="57"/>
        <v>5</v>
      </c>
      <c r="E128">
        <f t="shared" ca="1" si="58"/>
        <v>7</v>
      </c>
      <c r="F128" t="str">
        <f t="shared" ca="1" si="54"/>
        <v>it</v>
      </c>
      <c r="G128" t="s">
        <v>412</v>
      </c>
      <c r="H128" t="s">
        <v>416</v>
      </c>
      <c r="I128">
        <v>1</v>
      </c>
      <c r="J128" t="str">
        <f t="shared" si="55"/>
        <v/>
      </c>
      <c r="K128" t="str">
        <f t="shared" ca="1" si="56"/>
        <v>it</v>
      </c>
      <c r="L128" t="s">
        <v>412</v>
      </c>
      <c r="M128" t="s">
        <v>417</v>
      </c>
      <c r="N128">
        <v>1</v>
      </c>
      <c r="O128">
        <v>474</v>
      </c>
      <c r="P128">
        <f t="shared" si="40"/>
        <v>474</v>
      </c>
      <c r="Q128" t="str">
        <f t="shared" ca="1" si="42"/>
        <v>it</v>
      </c>
      <c r="R128" t="str">
        <f t="shared" si="43"/>
        <v>Equip001001</v>
      </c>
      <c r="S128">
        <f t="shared" si="44"/>
        <v>1</v>
      </c>
      <c r="T128" t="str">
        <f t="shared" ca="1" si="45"/>
        <v>it</v>
      </c>
      <c r="U128" t="str">
        <f t="shared" si="46"/>
        <v>Equip002001</v>
      </c>
      <c r="V128">
        <f t="shared" si="47"/>
        <v>1</v>
      </c>
      <c r="W128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</v>
      </c>
      <c r="X128" t="str">
        <f t="shared" ca="1" si="41"/>
        <v>{"num":5,"diff":7,"tp1":"it","vl1":"Equip001001","cn1":1,"tp2":"it","vl2":"Equip002001","cn2":1,"key":474}</v>
      </c>
      <c r="Y128">
        <f t="shared" ca="1" si="49"/>
        <v>106</v>
      </c>
      <c r="Z128">
        <f t="shared" ca="1" si="50"/>
        <v>10454</v>
      </c>
      <c r="AA128">
        <f t="shared" ca="1" si="51"/>
        <v>0</v>
      </c>
      <c r="AB128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</v>
      </c>
      <c r="AC128">
        <f t="shared" ca="1" si="53"/>
        <v>0</v>
      </c>
    </row>
    <row r="129" spans="1:29">
      <c r="A129">
        <f t="shared" si="59"/>
        <v>5</v>
      </c>
      <c r="B129" t="str">
        <f>VLOOKUP(A129,BossBattleTable!$A:$C,MATCH(BossBattleTable!$C$1,BossBattleTable!$A$1:$C$1,0),0)</f>
        <v>RobotSphere</v>
      </c>
      <c r="C129">
        <f t="shared" ca="1" si="39"/>
        <v>8</v>
      </c>
      <c r="D129">
        <f t="shared" si="57"/>
        <v>5</v>
      </c>
      <c r="E129">
        <f t="shared" ca="1" si="58"/>
        <v>8</v>
      </c>
      <c r="F129" t="str">
        <f t="shared" ca="1" si="54"/>
        <v>cu</v>
      </c>
      <c r="G129" t="s">
        <v>402</v>
      </c>
      <c r="H129" t="s">
        <v>191</v>
      </c>
      <c r="I129">
        <v>30</v>
      </c>
      <c r="J129" t="str">
        <f t="shared" si="55"/>
        <v>에너지너무많음</v>
      </c>
      <c r="K129" t="str">
        <f t="shared" ca="1" si="56"/>
        <v>cu</v>
      </c>
      <c r="L129" t="s">
        <v>402</v>
      </c>
      <c r="M129" t="s">
        <v>375</v>
      </c>
      <c r="N129">
        <v>5000</v>
      </c>
      <c r="O129">
        <v>325</v>
      </c>
      <c r="P129">
        <f t="shared" si="40"/>
        <v>325</v>
      </c>
      <c r="Q129" t="str">
        <f t="shared" ca="1" si="42"/>
        <v>cu</v>
      </c>
      <c r="R129" t="str">
        <f t="shared" si="43"/>
        <v>EN</v>
      </c>
      <c r="S129">
        <f t="shared" si="44"/>
        <v>30</v>
      </c>
      <c r="T129" t="str">
        <f t="shared" ca="1" si="45"/>
        <v>cu</v>
      </c>
      <c r="U129" t="str">
        <f t="shared" si="46"/>
        <v>GO</v>
      </c>
      <c r="V129">
        <f t="shared" si="47"/>
        <v>5000</v>
      </c>
      <c r="W129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</v>
      </c>
      <c r="X129" t="str">
        <f t="shared" ca="1" si="41"/>
        <v>{"num":5,"diff":8,"tp1":"cu","vl1":"EN","cn1":30,"tp2":"cu","vl2":"GO","cn2":5000,"key":325}</v>
      </c>
      <c r="Y129">
        <f t="shared" ca="1" si="49"/>
        <v>92</v>
      </c>
      <c r="Z129">
        <f t="shared" ca="1" si="50"/>
        <v>10547</v>
      </c>
      <c r="AA129">
        <f t="shared" ca="1" si="51"/>
        <v>0</v>
      </c>
      <c r="AB129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</v>
      </c>
      <c r="AC129">
        <f t="shared" ca="1" si="53"/>
        <v>0</v>
      </c>
    </row>
    <row r="130" spans="1:29">
      <c r="A130">
        <f t="shared" si="59"/>
        <v>5</v>
      </c>
      <c r="B130" t="str">
        <f>VLOOKUP(A130,BossBattleTable!$A:$C,MATCH(BossBattleTable!$C$1,BossBattleTable!$A$1:$C$1,0),0)</f>
        <v>RobotSphere</v>
      </c>
      <c r="C130">
        <f t="shared" ref="C130:C193" ca="1" si="60">IF(A130&lt;&gt;OFFSET(A130,-1,0),1,OFFSET(C130,-1,0)+1)</f>
        <v>9</v>
      </c>
      <c r="D130">
        <f t="shared" si="57"/>
        <v>5</v>
      </c>
      <c r="E130">
        <f t="shared" ca="1" si="58"/>
        <v>9</v>
      </c>
      <c r="F130" t="str">
        <f t="shared" ca="1" si="54"/>
        <v>it</v>
      </c>
      <c r="G130" t="s">
        <v>412</v>
      </c>
      <c r="H130" t="s">
        <v>415</v>
      </c>
      <c r="I130">
        <v>1</v>
      </c>
      <c r="J130" t="str">
        <f t="shared" si="55"/>
        <v/>
      </c>
      <c r="K130" t="str">
        <f t="shared" ca="1" si="56"/>
        <v/>
      </c>
      <c r="O130">
        <v>899</v>
      </c>
      <c r="P130">
        <f t="shared" si="40"/>
        <v>899</v>
      </c>
      <c r="Q130" t="str">
        <f t="shared" ca="1" si="42"/>
        <v>it</v>
      </c>
      <c r="R130" t="str">
        <f t="shared" si="43"/>
        <v>Equip000001</v>
      </c>
      <c r="S130">
        <f t="shared" si="44"/>
        <v>1</v>
      </c>
      <c r="T130" t="str">
        <f t="shared" ca="1" si="45"/>
        <v/>
      </c>
      <c r="U130" t="str">
        <f t="shared" si="46"/>
        <v/>
      </c>
      <c r="V130" t="str">
        <f t="shared" si="47"/>
        <v/>
      </c>
      <c r="W130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</v>
      </c>
      <c r="X130" t="str">
        <f t="shared" ca="1" si="41"/>
        <v>{"num":5,"diff":9,"tp1":"it","vl1":"Equip000001","cn1":1,"key":899}</v>
      </c>
      <c r="Y130">
        <f t="shared" ca="1" si="49"/>
        <v>67</v>
      </c>
      <c r="Z130">
        <f t="shared" ca="1" si="50"/>
        <v>10615</v>
      </c>
      <c r="AA130">
        <f t="shared" ca="1" si="51"/>
        <v>0</v>
      </c>
      <c r="AB130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</v>
      </c>
      <c r="AC130">
        <f t="shared" ca="1" si="53"/>
        <v>0</v>
      </c>
    </row>
    <row r="131" spans="1:29">
      <c r="A131">
        <f t="shared" si="59"/>
        <v>5</v>
      </c>
      <c r="B131" t="str">
        <f>VLOOKUP(A131,BossBattleTable!$A:$C,MATCH(BossBattleTable!$C$1,BossBattleTable!$A$1:$C$1,0),0)</f>
        <v>RobotSphere</v>
      </c>
      <c r="C131">
        <f t="shared" ca="1" si="60"/>
        <v>10</v>
      </c>
      <c r="D131">
        <f t="shared" si="57"/>
        <v>5</v>
      </c>
      <c r="E131">
        <f t="shared" ca="1" si="58"/>
        <v>10</v>
      </c>
      <c r="F131" t="str">
        <f t="shared" ca="1" si="54"/>
        <v>cu</v>
      </c>
      <c r="G131" t="s">
        <v>402</v>
      </c>
      <c r="H131" t="s">
        <v>108</v>
      </c>
      <c r="I131">
        <v>5</v>
      </c>
      <c r="J131" t="str">
        <f t="shared" si="55"/>
        <v/>
      </c>
      <c r="K131" t="str">
        <f t="shared" ca="1" si="56"/>
        <v/>
      </c>
      <c r="O131">
        <v>569</v>
      </c>
      <c r="P131">
        <f t="shared" ref="P131:P194" si="61">O131</f>
        <v>569</v>
      </c>
      <c r="Q131" t="str">
        <f t="shared" ca="1" si="42"/>
        <v>cu</v>
      </c>
      <c r="R131" t="str">
        <f t="shared" si="43"/>
        <v>DI</v>
      </c>
      <c r="S131">
        <f t="shared" si="44"/>
        <v>5</v>
      </c>
      <c r="T131" t="str">
        <f t="shared" ca="1" si="45"/>
        <v/>
      </c>
      <c r="U131" t="str">
        <f t="shared" si="46"/>
        <v/>
      </c>
      <c r="V131" t="str">
        <f t="shared" si="47"/>
        <v/>
      </c>
      <c r="W131" t="str">
        <f t="shared" ca="1" si="4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</v>
      </c>
      <c r="X131" t="str">
        <f t="shared" ref="X131:X194" ca="1" si="62">"{"""&amp;D$1&amp;""":"&amp;D131
&amp;","""&amp;E$1&amp;""":"&amp;E131
&amp;","""&amp;F$1&amp;""":"""&amp;F131&amp;""""
&amp;","""&amp;H$1&amp;""":"""&amp;H131&amp;""""
&amp;","""&amp;I$1&amp;""":"&amp;I131
&amp;IF(LEN(K131)=0,"",","""&amp;K$1&amp;""":"""&amp;K131&amp;"""")
&amp;IF(LEN(M131)=0,"",","""&amp;M$1&amp;""":"""&amp;M131&amp;"""")
&amp;IF(LEN(N131)=0,"",","""&amp;N$1&amp;""":"&amp;N131)
&amp;","""&amp;O$1&amp;""":"&amp;O131&amp;"}"</f>
        <v>{"num":5,"diff":10,"tp1":"cu","vl1":"DI","cn1":5,"key":569}</v>
      </c>
      <c r="Y131">
        <f t="shared" ca="1" si="49"/>
        <v>59</v>
      </c>
      <c r="Z131">
        <f t="shared" ca="1" si="50"/>
        <v>10675</v>
      </c>
      <c r="AA131">
        <f t="shared" ca="1" si="51"/>
        <v>0</v>
      </c>
      <c r="AB131" t="str">
        <f t="shared" ca="1" si="5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</v>
      </c>
      <c r="AC131">
        <f t="shared" ca="1" si="53"/>
        <v>0</v>
      </c>
    </row>
    <row r="132" spans="1:29">
      <c r="A132">
        <f t="shared" si="59"/>
        <v>5</v>
      </c>
      <c r="B132" t="str">
        <f>VLOOKUP(A132,BossBattleTable!$A:$C,MATCH(BossBattleTable!$C$1,BossBattleTable!$A$1:$C$1,0),0)</f>
        <v>RobotSphere</v>
      </c>
      <c r="C132">
        <f t="shared" ca="1" si="60"/>
        <v>11</v>
      </c>
      <c r="D132">
        <f t="shared" si="57"/>
        <v>5</v>
      </c>
      <c r="E132">
        <f t="shared" ca="1" si="58"/>
        <v>11</v>
      </c>
      <c r="F132" t="str">
        <f t="shared" ca="1" si="54"/>
        <v>it</v>
      </c>
      <c r="G132" t="s">
        <v>412</v>
      </c>
      <c r="H132" t="s">
        <v>416</v>
      </c>
      <c r="I132">
        <v>1</v>
      </c>
      <c r="J132" t="str">
        <f t="shared" si="55"/>
        <v/>
      </c>
      <c r="K132" t="str">
        <f t="shared" ca="1" si="56"/>
        <v>it</v>
      </c>
      <c r="L132" t="s">
        <v>412</v>
      </c>
      <c r="M132" t="s">
        <v>417</v>
      </c>
      <c r="N132">
        <v>1</v>
      </c>
      <c r="O132">
        <v>119</v>
      </c>
      <c r="P132">
        <f t="shared" si="61"/>
        <v>119</v>
      </c>
      <c r="Q132" t="str">
        <f t="shared" ref="Q132:Q195" ca="1" si="63">IF(LEN(F132)=0,"",F132)</f>
        <v>it</v>
      </c>
      <c r="R132" t="str">
        <f t="shared" ref="R132:R195" si="64">IF(LEN(H132)=0,"",H132)</f>
        <v>Equip001001</v>
      </c>
      <c r="S132">
        <f t="shared" ref="S132:S195" si="65">IF(LEN(I132)=0,"",I132)</f>
        <v>1</v>
      </c>
      <c r="T132" t="str">
        <f t="shared" ref="T132:T195" ca="1" si="66">IF(LEN(K132)=0,"",K132)</f>
        <v>it</v>
      </c>
      <c r="U132" t="str">
        <f t="shared" ref="U132:U195" si="67">IF(LEN(M132)=0,"",M132)</f>
        <v>Equip002001</v>
      </c>
      <c r="V132">
        <f t="shared" ref="V132:V195" si="68">IF(LEN(N132)=0,"",N132)</f>
        <v>1</v>
      </c>
      <c r="W132" t="str">
        <f t="shared" ref="W132:W195" ca="1" si="69">IF(ROW()=2,X132,OFFSET(W132,-1,0)&amp;IF(LEN(X132)=0,"",","&amp;X132))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</v>
      </c>
      <c r="X132" t="str">
        <f t="shared" ca="1" si="62"/>
        <v>{"num":5,"diff":11,"tp1":"it","vl1":"Equip001001","cn1":1,"tp2":"it","vl2":"Equip002001","cn2":1,"key":119}</v>
      </c>
      <c r="Y132">
        <f t="shared" ref="Y132:Y195" ca="1" si="70">LEN(X132)</f>
        <v>107</v>
      </c>
      <c r="Z132">
        <f t="shared" ref="Z132:Z195" ca="1" si="71">IF(ROW()=2,Y132,
IF(OFFSET(Z132,-1,0)+Y132+1&gt;32767,Y132+1,OFFSET(Z132,-1,0)+Y132+1))</f>
        <v>10783</v>
      </c>
      <c r="AA132">
        <f t="shared" ref="AA132:AA195" ca="1" si="72">IF(ROW()=2,AC132,OFFSET(AA132,-1,0)+AC132)</f>
        <v>0</v>
      </c>
      <c r="AB132" t="str">
        <f t="shared" ref="AB132:AB195" ca="1" si="73">IF(ROW()=2,X132,
IF(OFFSET(Z132,-1,0)+Y132+1&gt;32767,","&amp;X132,OFFSET(AB132,-1,0)&amp;IF(LEN(X132)=0,"",","&amp;X132)))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</v>
      </c>
      <c r="AC132">
        <f t="shared" ref="AC132:AC195" ca="1" si="74">IF(Z132&gt;OFFSET(Z132,1,0),1,0)</f>
        <v>0</v>
      </c>
    </row>
    <row r="133" spans="1:29">
      <c r="A133">
        <f t="shared" si="59"/>
        <v>5</v>
      </c>
      <c r="B133" t="str">
        <f>VLOOKUP(A133,BossBattleTable!$A:$C,MATCH(BossBattleTable!$C$1,BossBattleTable!$A$1:$C$1,0),0)</f>
        <v>RobotSphere</v>
      </c>
      <c r="C133">
        <f t="shared" ca="1" si="60"/>
        <v>12</v>
      </c>
      <c r="D133">
        <f t="shared" si="57"/>
        <v>5</v>
      </c>
      <c r="E133">
        <f t="shared" ca="1" si="58"/>
        <v>12</v>
      </c>
      <c r="F133" t="str">
        <f t="shared" ca="1" si="54"/>
        <v>cu</v>
      </c>
      <c r="G133" t="s">
        <v>402</v>
      </c>
      <c r="H133" t="s">
        <v>191</v>
      </c>
      <c r="I133">
        <v>30</v>
      </c>
      <c r="J133" t="str">
        <f t="shared" si="55"/>
        <v>에너지너무많음</v>
      </c>
      <c r="K133" t="str">
        <f t="shared" ca="1" si="56"/>
        <v>cu</v>
      </c>
      <c r="L133" t="s">
        <v>402</v>
      </c>
      <c r="M133" t="s">
        <v>375</v>
      </c>
      <c r="N133">
        <v>5000</v>
      </c>
      <c r="O133">
        <v>236</v>
      </c>
      <c r="P133">
        <f t="shared" si="61"/>
        <v>236</v>
      </c>
      <c r="Q133" t="str">
        <f t="shared" ca="1" si="63"/>
        <v>cu</v>
      </c>
      <c r="R133" t="str">
        <f t="shared" si="64"/>
        <v>EN</v>
      </c>
      <c r="S133">
        <f t="shared" si="65"/>
        <v>30</v>
      </c>
      <c r="T133" t="str">
        <f t="shared" ca="1" si="66"/>
        <v>cu</v>
      </c>
      <c r="U133" t="str">
        <f t="shared" si="67"/>
        <v>GO</v>
      </c>
      <c r="V133">
        <f t="shared" si="68"/>
        <v>5000</v>
      </c>
      <c r="W13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</v>
      </c>
      <c r="X133" t="str">
        <f t="shared" ca="1" si="62"/>
        <v>{"num":5,"diff":12,"tp1":"cu","vl1":"EN","cn1":30,"tp2":"cu","vl2":"GO","cn2":5000,"key":236}</v>
      </c>
      <c r="Y133">
        <f t="shared" ca="1" si="70"/>
        <v>93</v>
      </c>
      <c r="Z133">
        <f t="shared" ca="1" si="71"/>
        <v>10877</v>
      </c>
      <c r="AA133">
        <f t="shared" ca="1" si="72"/>
        <v>0</v>
      </c>
      <c r="AB13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</v>
      </c>
      <c r="AC133">
        <f t="shared" ca="1" si="74"/>
        <v>0</v>
      </c>
    </row>
    <row r="134" spans="1:29">
      <c r="A134">
        <f t="shared" si="59"/>
        <v>5</v>
      </c>
      <c r="B134" t="str">
        <f>VLOOKUP(A134,BossBattleTable!$A:$C,MATCH(BossBattleTable!$C$1,BossBattleTable!$A$1:$C$1,0),0)</f>
        <v>RobotSphere</v>
      </c>
      <c r="C134">
        <f t="shared" ca="1" si="60"/>
        <v>13</v>
      </c>
      <c r="D134">
        <f t="shared" si="57"/>
        <v>5</v>
      </c>
      <c r="E134">
        <f t="shared" ca="1" si="58"/>
        <v>13</v>
      </c>
      <c r="F134" t="str">
        <f t="shared" ref="F134:F197" ca="1" si="75">IF(ISBLANK(G134),"",
VLOOKUP(G134,OFFSET(INDIRECT("$A:$B"),0,MATCH(G$1&amp;"_Verify",INDIRECT("$1:$1"),0)-1),2,0)
)</f>
        <v>it</v>
      </c>
      <c r="G134" t="s">
        <v>412</v>
      </c>
      <c r="H134" t="s">
        <v>415</v>
      </c>
      <c r="I134">
        <v>1</v>
      </c>
      <c r="J134" t="str">
        <f t="shared" ref="J134:J197" si="76">IF(G134="장비1상자",
  IF(OR(H134&gt;3,I134&gt;5),"장비이상",""),
IF(H134="GO",
  IF(I134&lt;100,"골드이상",""),
IF(H134="EN",
  IF(I134&gt;29,"에너지너무많음",
  IF(I134&gt;9,"에너지다소많음","")),"")))</f>
        <v/>
      </c>
      <c r="K134" t="str">
        <f t="shared" ref="K134:K197" ca="1" si="77">IF(ISBLANK(L134),"",
VLOOKUP(L134,OFFSET(INDIRECT("$A:$B"),0,MATCH(L$1&amp;"_Verify",INDIRECT("$1:$1"),0)-1),2,0)
)</f>
        <v/>
      </c>
      <c r="O134">
        <v>936</v>
      </c>
      <c r="P134">
        <f t="shared" si="61"/>
        <v>936</v>
      </c>
      <c r="Q134" t="str">
        <f t="shared" ca="1" si="63"/>
        <v>it</v>
      </c>
      <c r="R134" t="str">
        <f t="shared" si="64"/>
        <v>Equip000001</v>
      </c>
      <c r="S134">
        <f t="shared" si="65"/>
        <v>1</v>
      </c>
      <c r="T134" t="str">
        <f t="shared" ca="1" si="66"/>
        <v/>
      </c>
      <c r="U134" t="str">
        <f t="shared" si="67"/>
        <v/>
      </c>
      <c r="V134" t="str">
        <f t="shared" si="68"/>
        <v/>
      </c>
      <c r="W13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</v>
      </c>
      <c r="X134" t="str">
        <f t="shared" ca="1" si="62"/>
        <v>{"num":5,"diff":13,"tp1":"it","vl1":"Equip000001","cn1":1,"key":936}</v>
      </c>
      <c r="Y134">
        <f t="shared" ca="1" si="70"/>
        <v>68</v>
      </c>
      <c r="Z134">
        <f t="shared" ca="1" si="71"/>
        <v>10946</v>
      </c>
      <c r="AA134">
        <f t="shared" ca="1" si="72"/>
        <v>0</v>
      </c>
      <c r="AB13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</v>
      </c>
      <c r="AC134">
        <f t="shared" ca="1" si="74"/>
        <v>0</v>
      </c>
    </row>
    <row r="135" spans="1:29">
      <c r="A135">
        <f t="shared" si="59"/>
        <v>5</v>
      </c>
      <c r="B135" t="str">
        <f>VLOOKUP(A135,BossBattleTable!$A:$C,MATCH(BossBattleTable!$C$1,BossBattleTable!$A$1:$C$1,0),0)</f>
        <v>RobotSphere</v>
      </c>
      <c r="C135">
        <f t="shared" ca="1" si="60"/>
        <v>14</v>
      </c>
      <c r="D135">
        <f t="shared" si="57"/>
        <v>5</v>
      </c>
      <c r="E135">
        <f t="shared" ca="1" si="58"/>
        <v>14</v>
      </c>
      <c r="F135" t="str">
        <f t="shared" ca="1" si="75"/>
        <v>cu</v>
      </c>
      <c r="G135" t="s">
        <v>402</v>
      </c>
      <c r="H135" t="s">
        <v>108</v>
      </c>
      <c r="I135">
        <v>5</v>
      </c>
      <c r="J135" t="str">
        <f t="shared" si="76"/>
        <v/>
      </c>
      <c r="K135" t="str">
        <f t="shared" ca="1" si="77"/>
        <v/>
      </c>
      <c r="O135">
        <v>722</v>
      </c>
      <c r="P135">
        <f t="shared" si="61"/>
        <v>722</v>
      </c>
      <c r="Q135" t="str">
        <f t="shared" ca="1" si="63"/>
        <v>cu</v>
      </c>
      <c r="R135" t="str">
        <f t="shared" si="64"/>
        <v>DI</v>
      </c>
      <c r="S135">
        <f t="shared" si="65"/>
        <v>5</v>
      </c>
      <c r="T135" t="str">
        <f t="shared" ca="1" si="66"/>
        <v/>
      </c>
      <c r="U135" t="str">
        <f t="shared" si="67"/>
        <v/>
      </c>
      <c r="V135" t="str">
        <f t="shared" si="68"/>
        <v/>
      </c>
      <c r="W13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</v>
      </c>
      <c r="X135" t="str">
        <f t="shared" ca="1" si="62"/>
        <v>{"num":5,"diff":14,"tp1":"cu","vl1":"DI","cn1":5,"key":722}</v>
      </c>
      <c r="Y135">
        <f t="shared" ca="1" si="70"/>
        <v>59</v>
      </c>
      <c r="Z135">
        <f t="shared" ca="1" si="71"/>
        <v>11006</v>
      </c>
      <c r="AA135">
        <f t="shared" ca="1" si="72"/>
        <v>0</v>
      </c>
      <c r="AB13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</v>
      </c>
      <c r="AC135">
        <f t="shared" ca="1" si="74"/>
        <v>0</v>
      </c>
    </row>
    <row r="136" spans="1:29">
      <c r="A136">
        <f t="shared" si="59"/>
        <v>5</v>
      </c>
      <c r="B136" t="str">
        <f>VLOOKUP(A136,BossBattleTable!$A:$C,MATCH(BossBattleTable!$C$1,BossBattleTable!$A$1:$C$1,0),0)</f>
        <v>RobotSphere</v>
      </c>
      <c r="C136">
        <f t="shared" ca="1" si="60"/>
        <v>15</v>
      </c>
      <c r="D136">
        <f t="shared" si="57"/>
        <v>5</v>
      </c>
      <c r="E136">
        <f t="shared" ca="1" si="58"/>
        <v>15</v>
      </c>
      <c r="F136" t="str">
        <f t="shared" ca="1" si="75"/>
        <v>it</v>
      </c>
      <c r="G136" t="s">
        <v>412</v>
      </c>
      <c r="H136" t="s">
        <v>416</v>
      </c>
      <c r="I136">
        <v>1</v>
      </c>
      <c r="J136" t="str">
        <f t="shared" si="76"/>
        <v/>
      </c>
      <c r="K136" t="str">
        <f t="shared" ca="1" si="77"/>
        <v>it</v>
      </c>
      <c r="L136" t="s">
        <v>412</v>
      </c>
      <c r="M136" t="s">
        <v>417</v>
      </c>
      <c r="N136">
        <v>1</v>
      </c>
      <c r="O136">
        <v>839</v>
      </c>
      <c r="P136">
        <f t="shared" si="61"/>
        <v>839</v>
      </c>
      <c r="Q136" t="str">
        <f t="shared" ca="1" si="63"/>
        <v>it</v>
      </c>
      <c r="R136" t="str">
        <f t="shared" si="64"/>
        <v>Equip001001</v>
      </c>
      <c r="S136">
        <f t="shared" si="65"/>
        <v>1</v>
      </c>
      <c r="T136" t="str">
        <f t="shared" ca="1" si="66"/>
        <v>it</v>
      </c>
      <c r="U136" t="str">
        <f t="shared" si="67"/>
        <v>Equip002001</v>
      </c>
      <c r="V136">
        <f t="shared" si="68"/>
        <v>1</v>
      </c>
      <c r="W13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</v>
      </c>
      <c r="X136" t="str">
        <f t="shared" ca="1" si="62"/>
        <v>{"num":5,"diff":15,"tp1":"it","vl1":"Equip001001","cn1":1,"tp2":"it","vl2":"Equip002001","cn2":1,"key":839}</v>
      </c>
      <c r="Y136">
        <f t="shared" ca="1" si="70"/>
        <v>107</v>
      </c>
      <c r="Z136">
        <f t="shared" ca="1" si="71"/>
        <v>11114</v>
      </c>
      <c r="AA136">
        <f t="shared" ca="1" si="72"/>
        <v>0</v>
      </c>
      <c r="AB13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</v>
      </c>
      <c r="AC136">
        <f t="shared" ca="1" si="74"/>
        <v>0</v>
      </c>
    </row>
    <row r="137" spans="1:29">
      <c r="A137">
        <f t="shared" si="59"/>
        <v>5</v>
      </c>
      <c r="B137" t="str">
        <f>VLOOKUP(A137,BossBattleTable!$A:$C,MATCH(BossBattleTable!$C$1,BossBattleTable!$A$1:$C$1,0),0)</f>
        <v>RobotSphere</v>
      </c>
      <c r="C137">
        <f t="shared" ca="1" si="60"/>
        <v>16</v>
      </c>
      <c r="D137">
        <f t="shared" si="57"/>
        <v>5</v>
      </c>
      <c r="E137">
        <f t="shared" ca="1" si="58"/>
        <v>16</v>
      </c>
      <c r="F137" t="str">
        <f t="shared" ca="1" si="75"/>
        <v>cu</v>
      </c>
      <c r="G137" t="s">
        <v>402</v>
      </c>
      <c r="H137" t="s">
        <v>191</v>
      </c>
      <c r="I137">
        <v>30</v>
      </c>
      <c r="J137" t="str">
        <f t="shared" si="76"/>
        <v>에너지너무많음</v>
      </c>
      <c r="K137" t="str">
        <f t="shared" ca="1" si="77"/>
        <v>cu</v>
      </c>
      <c r="L137" t="s">
        <v>402</v>
      </c>
      <c r="M137" t="s">
        <v>375</v>
      </c>
      <c r="N137">
        <v>5000</v>
      </c>
      <c r="O137">
        <v>637</v>
      </c>
      <c r="P137">
        <f t="shared" si="61"/>
        <v>637</v>
      </c>
      <c r="Q137" t="str">
        <f t="shared" ca="1" si="63"/>
        <v>cu</v>
      </c>
      <c r="R137" t="str">
        <f t="shared" si="64"/>
        <v>EN</v>
      </c>
      <c r="S137">
        <f t="shared" si="65"/>
        <v>30</v>
      </c>
      <c r="T137" t="str">
        <f t="shared" ca="1" si="66"/>
        <v>cu</v>
      </c>
      <c r="U137" t="str">
        <f t="shared" si="67"/>
        <v>GO</v>
      </c>
      <c r="V137">
        <f t="shared" si="68"/>
        <v>5000</v>
      </c>
      <c r="W13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</v>
      </c>
      <c r="X137" t="str">
        <f t="shared" ca="1" si="62"/>
        <v>{"num":5,"diff":16,"tp1":"cu","vl1":"EN","cn1":30,"tp2":"cu","vl2":"GO","cn2":5000,"key":637}</v>
      </c>
      <c r="Y137">
        <f t="shared" ca="1" si="70"/>
        <v>93</v>
      </c>
      <c r="Z137">
        <f t="shared" ca="1" si="71"/>
        <v>11208</v>
      </c>
      <c r="AA137">
        <f t="shared" ca="1" si="72"/>
        <v>0</v>
      </c>
      <c r="AB13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</v>
      </c>
      <c r="AC137">
        <f t="shared" ca="1" si="74"/>
        <v>0</v>
      </c>
    </row>
    <row r="138" spans="1:29">
      <c r="A138">
        <f t="shared" si="59"/>
        <v>5</v>
      </c>
      <c r="B138" t="str">
        <f>VLOOKUP(A138,BossBattleTable!$A:$C,MATCH(BossBattleTable!$C$1,BossBattleTable!$A$1:$C$1,0),0)</f>
        <v>RobotSphere</v>
      </c>
      <c r="C138">
        <f t="shared" ca="1" si="60"/>
        <v>17</v>
      </c>
      <c r="D138">
        <f t="shared" si="57"/>
        <v>5</v>
      </c>
      <c r="E138">
        <f t="shared" ca="1" si="58"/>
        <v>17</v>
      </c>
      <c r="F138" t="str">
        <f t="shared" ca="1" si="75"/>
        <v>it</v>
      </c>
      <c r="G138" t="s">
        <v>412</v>
      </c>
      <c r="H138" t="s">
        <v>415</v>
      </c>
      <c r="I138">
        <v>1</v>
      </c>
      <c r="J138" t="str">
        <f t="shared" si="76"/>
        <v/>
      </c>
      <c r="K138" t="str">
        <f t="shared" ca="1" si="77"/>
        <v/>
      </c>
      <c r="O138">
        <v>639</v>
      </c>
      <c r="P138">
        <f t="shared" si="61"/>
        <v>639</v>
      </c>
      <c r="Q138" t="str">
        <f t="shared" ca="1" si="63"/>
        <v>it</v>
      </c>
      <c r="R138" t="str">
        <f t="shared" si="64"/>
        <v>Equip000001</v>
      </c>
      <c r="S138">
        <f t="shared" si="65"/>
        <v>1</v>
      </c>
      <c r="T138" t="str">
        <f t="shared" ca="1" si="66"/>
        <v/>
      </c>
      <c r="U138" t="str">
        <f t="shared" si="67"/>
        <v/>
      </c>
      <c r="V138" t="str">
        <f t="shared" si="68"/>
        <v/>
      </c>
      <c r="W13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</v>
      </c>
      <c r="X138" t="str">
        <f t="shared" ca="1" si="62"/>
        <v>{"num":5,"diff":17,"tp1":"it","vl1":"Equip000001","cn1":1,"key":639}</v>
      </c>
      <c r="Y138">
        <f t="shared" ca="1" si="70"/>
        <v>68</v>
      </c>
      <c r="Z138">
        <f t="shared" ca="1" si="71"/>
        <v>11277</v>
      </c>
      <c r="AA138">
        <f t="shared" ca="1" si="72"/>
        <v>0</v>
      </c>
      <c r="AB13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</v>
      </c>
      <c r="AC138">
        <f t="shared" ca="1" si="74"/>
        <v>0</v>
      </c>
    </row>
    <row r="139" spans="1:29">
      <c r="A139">
        <f t="shared" si="59"/>
        <v>5</v>
      </c>
      <c r="B139" t="str">
        <f>VLOOKUP(A139,BossBattleTable!$A:$C,MATCH(BossBattleTable!$C$1,BossBattleTable!$A$1:$C$1,0),0)</f>
        <v>RobotSphere</v>
      </c>
      <c r="C139">
        <f t="shared" ca="1" si="60"/>
        <v>18</v>
      </c>
      <c r="D139">
        <f t="shared" si="57"/>
        <v>5</v>
      </c>
      <c r="E139">
        <f t="shared" ca="1" si="58"/>
        <v>18</v>
      </c>
      <c r="F139" t="str">
        <f t="shared" ca="1" si="75"/>
        <v>cu</v>
      </c>
      <c r="G139" t="s">
        <v>402</v>
      </c>
      <c r="H139" t="s">
        <v>108</v>
      </c>
      <c r="I139">
        <v>5</v>
      </c>
      <c r="J139" t="str">
        <f t="shared" si="76"/>
        <v/>
      </c>
      <c r="K139" t="str">
        <f t="shared" ca="1" si="77"/>
        <v/>
      </c>
      <c r="O139">
        <v>226</v>
      </c>
      <c r="P139">
        <f t="shared" si="61"/>
        <v>226</v>
      </c>
      <c r="Q139" t="str">
        <f t="shared" ca="1" si="63"/>
        <v>cu</v>
      </c>
      <c r="R139" t="str">
        <f t="shared" si="64"/>
        <v>DI</v>
      </c>
      <c r="S139">
        <f t="shared" si="65"/>
        <v>5</v>
      </c>
      <c r="T139" t="str">
        <f t="shared" ca="1" si="66"/>
        <v/>
      </c>
      <c r="U139" t="str">
        <f t="shared" si="67"/>
        <v/>
      </c>
      <c r="V139" t="str">
        <f t="shared" si="68"/>
        <v/>
      </c>
      <c r="W13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</v>
      </c>
      <c r="X139" t="str">
        <f t="shared" ca="1" si="62"/>
        <v>{"num":5,"diff":18,"tp1":"cu","vl1":"DI","cn1":5,"key":226}</v>
      </c>
      <c r="Y139">
        <f t="shared" ca="1" si="70"/>
        <v>59</v>
      </c>
      <c r="Z139">
        <f t="shared" ca="1" si="71"/>
        <v>11337</v>
      </c>
      <c r="AA139">
        <f t="shared" ca="1" si="72"/>
        <v>0</v>
      </c>
      <c r="AB13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</v>
      </c>
      <c r="AC139">
        <f t="shared" ca="1" si="74"/>
        <v>0</v>
      </c>
    </row>
    <row r="140" spans="1:29">
      <c r="A140">
        <f t="shared" si="59"/>
        <v>5</v>
      </c>
      <c r="B140" t="str">
        <f>VLOOKUP(A140,BossBattleTable!$A:$C,MATCH(BossBattleTable!$C$1,BossBattleTable!$A$1:$C$1,0),0)</f>
        <v>RobotSphere</v>
      </c>
      <c r="C140">
        <f t="shared" ca="1" si="60"/>
        <v>19</v>
      </c>
      <c r="D140">
        <f t="shared" si="57"/>
        <v>5</v>
      </c>
      <c r="E140">
        <f t="shared" ca="1" si="58"/>
        <v>19</v>
      </c>
      <c r="F140" t="str">
        <f t="shared" ca="1" si="75"/>
        <v>it</v>
      </c>
      <c r="G140" t="s">
        <v>412</v>
      </c>
      <c r="H140" t="s">
        <v>416</v>
      </c>
      <c r="I140">
        <v>1</v>
      </c>
      <c r="J140" t="str">
        <f t="shared" si="76"/>
        <v/>
      </c>
      <c r="K140" t="str">
        <f t="shared" ca="1" si="77"/>
        <v>it</v>
      </c>
      <c r="L140" t="s">
        <v>412</v>
      </c>
      <c r="M140" t="s">
        <v>417</v>
      </c>
      <c r="N140">
        <v>1</v>
      </c>
      <c r="O140">
        <v>405</v>
      </c>
      <c r="P140">
        <f t="shared" si="61"/>
        <v>405</v>
      </c>
      <c r="Q140" t="str">
        <f t="shared" ca="1" si="63"/>
        <v>it</v>
      </c>
      <c r="R140" t="str">
        <f t="shared" si="64"/>
        <v>Equip001001</v>
      </c>
      <c r="S140">
        <f t="shared" si="65"/>
        <v>1</v>
      </c>
      <c r="T140" t="str">
        <f t="shared" ca="1" si="66"/>
        <v>it</v>
      </c>
      <c r="U140" t="str">
        <f t="shared" si="67"/>
        <v>Equip002001</v>
      </c>
      <c r="V140">
        <f t="shared" si="68"/>
        <v>1</v>
      </c>
      <c r="W14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</v>
      </c>
      <c r="X140" t="str">
        <f t="shared" ca="1" si="62"/>
        <v>{"num":5,"diff":19,"tp1":"it","vl1":"Equip001001","cn1":1,"tp2":"it","vl2":"Equip002001","cn2":1,"key":405}</v>
      </c>
      <c r="Y140">
        <f t="shared" ca="1" si="70"/>
        <v>107</v>
      </c>
      <c r="Z140">
        <f t="shared" ca="1" si="71"/>
        <v>11445</v>
      </c>
      <c r="AA140">
        <f t="shared" ca="1" si="72"/>
        <v>0</v>
      </c>
      <c r="AB14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</v>
      </c>
      <c r="AC140">
        <f t="shared" ca="1" si="74"/>
        <v>0</v>
      </c>
    </row>
    <row r="141" spans="1:29">
      <c r="A141">
        <f t="shared" si="59"/>
        <v>5</v>
      </c>
      <c r="B141" t="str">
        <f>VLOOKUP(A141,BossBattleTable!$A:$C,MATCH(BossBattleTable!$C$1,BossBattleTable!$A$1:$C$1,0),0)</f>
        <v>RobotSphere</v>
      </c>
      <c r="C141">
        <f t="shared" ca="1" si="60"/>
        <v>20</v>
      </c>
      <c r="D141">
        <f t="shared" si="57"/>
        <v>5</v>
      </c>
      <c r="E141">
        <f t="shared" ca="1" si="58"/>
        <v>20</v>
      </c>
      <c r="F141" t="str">
        <f t="shared" ca="1" si="75"/>
        <v>cu</v>
      </c>
      <c r="G141" t="s">
        <v>402</v>
      </c>
      <c r="H141" t="s">
        <v>191</v>
      </c>
      <c r="I141">
        <v>30</v>
      </c>
      <c r="J141" t="str">
        <f t="shared" si="76"/>
        <v>에너지너무많음</v>
      </c>
      <c r="K141" t="str">
        <f t="shared" ca="1" si="77"/>
        <v>cu</v>
      </c>
      <c r="L141" t="s">
        <v>402</v>
      </c>
      <c r="M141" t="s">
        <v>375</v>
      </c>
      <c r="N141">
        <v>5000</v>
      </c>
      <c r="O141">
        <v>897</v>
      </c>
      <c r="P141">
        <f t="shared" si="61"/>
        <v>897</v>
      </c>
      <c r="Q141" t="str">
        <f t="shared" ca="1" si="63"/>
        <v>cu</v>
      </c>
      <c r="R141" t="str">
        <f t="shared" si="64"/>
        <v>EN</v>
      </c>
      <c r="S141">
        <f t="shared" si="65"/>
        <v>30</v>
      </c>
      <c r="T141" t="str">
        <f t="shared" ca="1" si="66"/>
        <v>cu</v>
      </c>
      <c r="U141" t="str">
        <f t="shared" si="67"/>
        <v>GO</v>
      </c>
      <c r="V141">
        <f t="shared" si="68"/>
        <v>5000</v>
      </c>
      <c r="W14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</v>
      </c>
      <c r="X141" t="str">
        <f t="shared" ca="1" si="62"/>
        <v>{"num":5,"diff":20,"tp1":"cu","vl1":"EN","cn1":30,"tp2":"cu","vl2":"GO","cn2":5000,"key":897}</v>
      </c>
      <c r="Y141">
        <f t="shared" ca="1" si="70"/>
        <v>93</v>
      </c>
      <c r="Z141">
        <f t="shared" ca="1" si="71"/>
        <v>11539</v>
      </c>
      <c r="AA141">
        <f t="shared" ca="1" si="72"/>
        <v>0</v>
      </c>
      <c r="AB14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</v>
      </c>
      <c r="AC141">
        <f t="shared" ca="1" si="74"/>
        <v>0</v>
      </c>
    </row>
    <row r="142" spans="1:29">
      <c r="A142">
        <f t="shared" si="59"/>
        <v>5</v>
      </c>
      <c r="B142" t="str">
        <f>VLOOKUP(A142,BossBattleTable!$A:$C,MATCH(BossBattleTable!$C$1,BossBattleTable!$A$1:$C$1,0),0)</f>
        <v>RobotSphere</v>
      </c>
      <c r="C142">
        <f t="shared" ca="1" si="60"/>
        <v>21</v>
      </c>
      <c r="D142">
        <f t="shared" si="57"/>
        <v>5</v>
      </c>
      <c r="E142">
        <f t="shared" ca="1" si="58"/>
        <v>21</v>
      </c>
      <c r="F142" t="str">
        <f t="shared" ca="1" si="75"/>
        <v>it</v>
      </c>
      <c r="G142" t="s">
        <v>412</v>
      </c>
      <c r="H142" t="s">
        <v>415</v>
      </c>
      <c r="I142">
        <v>1</v>
      </c>
      <c r="J142" t="str">
        <f t="shared" si="76"/>
        <v/>
      </c>
      <c r="K142" t="str">
        <f t="shared" ca="1" si="77"/>
        <v/>
      </c>
      <c r="O142">
        <v>344</v>
      </c>
      <c r="P142">
        <f t="shared" si="61"/>
        <v>344</v>
      </c>
      <c r="Q142" t="str">
        <f t="shared" ca="1" si="63"/>
        <v>it</v>
      </c>
      <c r="R142" t="str">
        <f t="shared" si="64"/>
        <v>Equip000001</v>
      </c>
      <c r="S142">
        <f t="shared" si="65"/>
        <v>1</v>
      </c>
      <c r="T142" t="str">
        <f t="shared" ca="1" si="66"/>
        <v/>
      </c>
      <c r="U142" t="str">
        <f t="shared" si="67"/>
        <v/>
      </c>
      <c r="V142" t="str">
        <f t="shared" si="68"/>
        <v/>
      </c>
      <c r="W14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</v>
      </c>
      <c r="X142" t="str">
        <f t="shared" ca="1" si="62"/>
        <v>{"num":5,"diff":21,"tp1":"it","vl1":"Equip000001","cn1":1,"key":344}</v>
      </c>
      <c r="Y142">
        <f t="shared" ca="1" si="70"/>
        <v>68</v>
      </c>
      <c r="Z142">
        <f t="shared" ca="1" si="71"/>
        <v>11608</v>
      </c>
      <c r="AA142">
        <f t="shared" ca="1" si="72"/>
        <v>0</v>
      </c>
      <c r="AB14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</v>
      </c>
      <c r="AC142">
        <f t="shared" ca="1" si="74"/>
        <v>0</v>
      </c>
    </row>
    <row r="143" spans="1:29">
      <c r="A143">
        <f t="shared" si="59"/>
        <v>5</v>
      </c>
      <c r="B143" t="str">
        <f>VLOOKUP(A143,BossBattleTable!$A:$C,MATCH(BossBattleTable!$C$1,BossBattleTable!$A$1:$C$1,0),0)</f>
        <v>RobotSphere</v>
      </c>
      <c r="C143">
        <f t="shared" ca="1" si="60"/>
        <v>22</v>
      </c>
      <c r="D143">
        <f t="shared" si="57"/>
        <v>5</v>
      </c>
      <c r="E143">
        <f t="shared" ca="1" si="58"/>
        <v>22</v>
      </c>
      <c r="F143" t="str">
        <f t="shared" ca="1" si="75"/>
        <v>cu</v>
      </c>
      <c r="G143" t="s">
        <v>402</v>
      </c>
      <c r="H143" t="s">
        <v>108</v>
      </c>
      <c r="I143">
        <v>5</v>
      </c>
      <c r="J143" t="str">
        <f t="shared" si="76"/>
        <v/>
      </c>
      <c r="K143" t="str">
        <f t="shared" ca="1" si="77"/>
        <v/>
      </c>
      <c r="O143">
        <v>745</v>
      </c>
      <c r="P143">
        <f t="shared" si="61"/>
        <v>745</v>
      </c>
      <c r="Q143" t="str">
        <f t="shared" ca="1" si="63"/>
        <v>cu</v>
      </c>
      <c r="R143" t="str">
        <f t="shared" si="64"/>
        <v>DI</v>
      </c>
      <c r="S143">
        <f t="shared" si="65"/>
        <v>5</v>
      </c>
      <c r="T143" t="str">
        <f t="shared" ca="1" si="66"/>
        <v/>
      </c>
      <c r="U143" t="str">
        <f t="shared" si="67"/>
        <v/>
      </c>
      <c r="V143" t="str">
        <f t="shared" si="68"/>
        <v/>
      </c>
      <c r="W14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</v>
      </c>
      <c r="X143" t="str">
        <f t="shared" ca="1" si="62"/>
        <v>{"num":5,"diff":22,"tp1":"cu","vl1":"DI","cn1":5,"key":745}</v>
      </c>
      <c r="Y143">
        <f t="shared" ca="1" si="70"/>
        <v>59</v>
      </c>
      <c r="Z143">
        <f t="shared" ca="1" si="71"/>
        <v>11668</v>
      </c>
      <c r="AA143">
        <f t="shared" ca="1" si="72"/>
        <v>0</v>
      </c>
      <c r="AB14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</v>
      </c>
      <c r="AC143">
        <f t="shared" ca="1" si="74"/>
        <v>0</v>
      </c>
    </row>
    <row r="144" spans="1:29">
      <c r="A144">
        <f t="shared" si="59"/>
        <v>5</v>
      </c>
      <c r="B144" t="str">
        <f>VLOOKUP(A144,BossBattleTable!$A:$C,MATCH(BossBattleTable!$C$1,BossBattleTable!$A$1:$C$1,0),0)</f>
        <v>RobotSphere</v>
      </c>
      <c r="C144">
        <f t="shared" ca="1" si="60"/>
        <v>23</v>
      </c>
      <c r="D144">
        <f t="shared" si="57"/>
        <v>5</v>
      </c>
      <c r="E144">
        <f t="shared" ca="1" si="58"/>
        <v>23</v>
      </c>
      <c r="F144" t="str">
        <f t="shared" ca="1" si="75"/>
        <v>it</v>
      </c>
      <c r="G144" t="s">
        <v>412</v>
      </c>
      <c r="H144" t="s">
        <v>416</v>
      </c>
      <c r="I144">
        <v>1</v>
      </c>
      <c r="J144" t="str">
        <f t="shared" si="76"/>
        <v/>
      </c>
      <c r="K144" t="str">
        <f t="shared" ca="1" si="77"/>
        <v>it</v>
      </c>
      <c r="L144" t="s">
        <v>412</v>
      </c>
      <c r="M144" t="s">
        <v>417</v>
      </c>
      <c r="N144">
        <v>1</v>
      </c>
      <c r="O144">
        <v>139</v>
      </c>
      <c r="P144">
        <f t="shared" si="61"/>
        <v>139</v>
      </c>
      <c r="Q144" t="str">
        <f t="shared" ca="1" si="63"/>
        <v>it</v>
      </c>
      <c r="R144" t="str">
        <f t="shared" si="64"/>
        <v>Equip001001</v>
      </c>
      <c r="S144">
        <f t="shared" si="65"/>
        <v>1</v>
      </c>
      <c r="T144" t="str">
        <f t="shared" ca="1" si="66"/>
        <v>it</v>
      </c>
      <c r="U144" t="str">
        <f t="shared" si="67"/>
        <v>Equip002001</v>
      </c>
      <c r="V144">
        <f t="shared" si="68"/>
        <v>1</v>
      </c>
      <c r="W14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</v>
      </c>
      <c r="X144" t="str">
        <f t="shared" ca="1" si="62"/>
        <v>{"num":5,"diff":23,"tp1":"it","vl1":"Equip001001","cn1":1,"tp2":"it","vl2":"Equip002001","cn2":1,"key":139}</v>
      </c>
      <c r="Y144">
        <f t="shared" ca="1" si="70"/>
        <v>107</v>
      </c>
      <c r="Z144">
        <f t="shared" ca="1" si="71"/>
        <v>11776</v>
      </c>
      <c r="AA144">
        <f t="shared" ca="1" si="72"/>
        <v>0</v>
      </c>
      <c r="AB14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</v>
      </c>
      <c r="AC144">
        <f t="shared" ca="1" si="74"/>
        <v>0</v>
      </c>
    </row>
    <row r="145" spans="1:29">
      <c r="A145">
        <f t="shared" si="59"/>
        <v>5</v>
      </c>
      <c r="B145" t="str">
        <f>VLOOKUP(A145,BossBattleTable!$A:$C,MATCH(BossBattleTable!$C$1,BossBattleTable!$A$1:$C$1,0),0)</f>
        <v>RobotSphere</v>
      </c>
      <c r="C145">
        <f t="shared" ca="1" si="60"/>
        <v>24</v>
      </c>
      <c r="D145">
        <f t="shared" si="57"/>
        <v>5</v>
      </c>
      <c r="E145">
        <f t="shared" ca="1" si="58"/>
        <v>24</v>
      </c>
      <c r="F145" t="str">
        <f t="shared" ca="1" si="75"/>
        <v>cu</v>
      </c>
      <c r="G145" t="s">
        <v>402</v>
      </c>
      <c r="H145" t="s">
        <v>191</v>
      </c>
      <c r="I145">
        <v>30</v>
      </c>
      <c r="J145" t="str">
        <f t="shared" si="76"/>
        <v>에너지너무많음</v>
      </c>
      <c r="K145" t="str">
        <f t="shared" ca="1" si="77"/>
        <v>cu</v>
      </c>
      <c r="L145" t="s">
        <v>402</v>
      </c>
      <c r="M145" t="s">
        <v>375</v>
      </c>
      <c r="N145">
        <v>5000</v>
      </c>
      <c r="O145">
        <v>149</v>
      </c>
      <c r="P145">
        <f t="shared" si="61"/>
        <v>149</v>
      </c>
      <c r="Q145" t="str">
        <f t="shared" ca="1" si="63"/>
        <v>cu</v>
      </c>
      <c r="R145" t="str">
        <f t="shared" si="64"/>
        <v>EN</v>
      </c>
      <c r="S145">
        <f t="shared" si="65"/>
        <v>30</v>
      </c>
      <c r="T145" t="str">
        <f t="shared" ca="1" si="66"/>
        <v>cu</v>
      </c>
      <c r="U145" t="str">
        <f t="shared" si="67"/>
        <v>GO</v>
      </c>
      <c r="V145">
        <f t="shared" si="68"/>
        <v>5000</v>
      </c>
      <c r="W14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</v>
      </c>
      <c r="X145" t="str">
        <f t="shared" ca="1" si="62"/>
        <v>{"num":5,"diff":24,"tp1":"cu","vl1":"EN","cn1":30,"tp2":"cu","vl2":"GO","cn2":5000,"key":149}</v>
      </c>
      <c r="Y145">
        <f t="shared" ca="1" si="70"/>
        <v>93</v>
      </c>
      <c r="Z145">
        <f t="shared" ca="1" si="71"/>
        <v>11870</v>
      </c>
      <c r="AA145">
        <f t="shared" ca="1" si="72"/>
        <v>0</v>
      </c>
      <c r="AB14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</v>
      </c>
      <c r="AC145">
        <f t="shared" ca="1" si="74"/>
        <v>0</v>
      </c>
    </row>
    <row r="146" spans="1:29">
      <c r="A146">
        <f t="shared" si="59"/>
        <v>5</v>
      </c>
      <c r="B146" t="str">
        <f>VLOOKUP(A146,BossBattleTable!$A:$C,MATCH(BossBattleTable!$C$1,BossBattleTable!$A$1:$C$1,0),0)</f>
        <v>RobotSphere</v>
      </c>
      <c r="C146">
        <f t="shared" ca="1" si="60"/>
        <v>25</v>
      </c>
      <c r="D146">
        <f t="shared" si="57"/>
        <v>5</v>
      </c>
      <c r="E146">
        <f t="shared" ca="1" si="58"/>
        <v>25</v>
      </c>
      <c r="F146" t="str">
        <f t="shared" ca="1" si="75"/>
        <v>it</v>
      </c>
      <c r="G146" t="s">
        <v>412</v>
      </c>
      <c r="H146" t="s">
        <v>415</v>
      </c>
      <c r="I146">
        <v>1</v>
      </c>
      <c r="J146" t="str">
        <f t="shared" si="76"/>
        <v/>
      </c>
      <c r="K146" t="str">
        <f t="shared" ca="1" si="77"/>
        <v/>
      </c>
      <c r="O146">
        <v>889</v>
      </c>
      <c r="P146">
        <f t="shared" si="61"/>
        <v>889</v>
      </c>
      <c r="Q146" t="str">
        <f t="shared" ca="1" si="63"/>
        <v>it</v>
      </c>
      <c r="R146" t="str">
        <f t="shared" si="64"/>
        <v>Equip000001</v>
      </c>
      <c r="S146">
        <f t="shared" si="65"/>
        <v>1</v>
      </c>
      <c r="T146" t="str">
        <f t="shared" ca="1" si="66"/>
        <v/>
      </c>
      <c r="U146" t="str">
        <f t="shared" si="67"/>
        <v/>
      </c>
      <c r="V146" t="str">
        <f t="shared" si="68"/>
        <v/>
      </c>
      <c r="W14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</v>
      </c>
      <c r="X146" t="str">
        <f t="shared" ca="1" si="62"/>
        <v>{"num":5,"diff":25,"tp1":"it","vl1":"Equip000001","cn1":1,"key":889}</v>
      </c>
      <c r="Y146">
        <f t="shared" ca="1" si="70"/>
        <v>68</v>
      </c>
      <c r="Z146">
        <f t="shared" ca="1" si="71"/>
        <v>11939</v>
      </c>
      <c r="AA146">
        <f t="shared" ca="1" si="72"/>
        <v>0</v>
      </c>
      <c r="AB14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</v>
      </c>
      <c r="AC146">
        <f t="shared" ca="1" si="74"/>
        <v>0</v>
      </c>
    </row>
    <row r="147" spans="1:29">
      <c r="A147">
        <f t="shared" si="59"/>
        <v>5</v>
      </c>
      <c r="B147" t="str">
        <f>VLOOKUP(A147,BossBattleTable!$A:$C,MATCH(BossBattleTable!$C$1,BossBattleTable!$A$1:$C$1,0),0)</f>
        <v>RobotSphere</v>
      </c>
      <c r="C147">
        <f t="shared" ca="1" si="60"/>
        <v>26</v>
      </c>
      <c r="D147">
        <f t="shared" si="57"/>
        <v>5</v>
      </c>
      <c r="E147">
        <f t="shared" ca="1" si="58"/>
        <v>26</v>
      </c>
      <c r="F147" t="str">
        <f t="shared" ca="1" si="75"/>
        <v>cu</v>
      </c>
      <c r="G147" t="s">
        <v>402</v>
      </c>
      <c r="H147" t="s">
        <v>108</v>
      </c>
      <c r="I147">
        <v>5</v>
      </c>
      <c r="J147" t="str">
        <f t="shared" si="76"/>
        <v/>
      </c>
      <c r="K147" t="str">
        <f t="shared" ca="1" si="77"/>
        <v/>
      </c>
      <c r="O147">
        <v>969</v>
      </c>
      <c r="P147">
        <f t="shared" si="61"/>
        <v>969</v>
      </c>
      <c r="Q147" t="str">
        <f t="shared" ca="1" si="63"/>
        <v>cu</v>
      </c>
      <c r="R147" t="str">
        <f t="shared" si="64"/>
        <v>DI</v>
      </c>
      <c r="S147">
        <f t="shared" si="65"/>
        <v>5</v>
      </c>
      <c r="T147" t="str">
        <f t="shared" ca="1" si="66"/>
        <v/>
      </c>
      <c r="U147" t="str">
        <f t="shared" si="67"/>
        <v/>
      </c>
      <c r="V147" t="str">
        <f t="shared" si="68"/>
        <v/>
      </c>
      <c r="W14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</v>
      </c>
      <c r="X147" t="str">
        <f t="shared" ca="1" si="62"/>
        <v>{"num":5,"diff":26,"tp1":"cu","vl1":"DI","cn1":5,"key":969}</v>
      </c>
      <c r="Y147">
        <f t="shared" ca="1" si="70"/>
        <v>59</v>
      </c>
      <c r="Z147">
        <f t="shared" ca="1" si="71"/>
        <v>11999</v>
      </c>
      <c r="AA147">
        <f t="shared" ca="1" si="72"/>
        <v>0</v>
      </c>
      <c r="AB14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</v>
      </c>
      <c r="AC147">
        <f t="shared" ca="1" si="74"/>
        <v>0</v>
      </c>
    </row>
    <row r="148" spans="1:29">
      <c r="A148">
        <f t="shared" si="59"/>
        <v>5</v>
      </c>
      <c r="B148" t="str">
        <f>VLOOKUP(A148,BossBattleTable!$A:$C,MATCH(BossBattleTable!$C$1,BossBattleTable!$A$1:$C$1,0),0)</f>
        <v>RobotSphere</v>
      </c>
      <c r="C148">
        <f t="shared" ca="1" si="60"/>
        <v>27</v>
      </c>
      <c r="D148">
        <f t="shared" si="57"/>
        <v>5</v>
      </c>
      <c r="E148">
        <f t="shared" ca="1" si="58"/>
        <v>27</v>
      </c>
      <c r="F148" t="str">
        <f t="shared" ca="1" si="75"/>
        <v>it</v>
      </c>
      <c r="G148" t="s">
        <v>412</v>
      </c>
      <c r="H148" t="s">
        <v>416</v>
      </c>
      <c r="I148">
        <v>1</v>
      </c>
      <c r="J148" t="str">
        <f t="shared" si="76"/>
        <v/>
      </c>
      <c r="K148" t="str">
        <f t="shared" ca="1" si="77"/>
        <v>it</v>
      </c>
      <c r="L148" t="s">
        <v>412</v>
      </c>
      <c r="M148" t="s">
        <v>417</v>
      </c>
      <c r="N148">
        <v>1</v>
      </c>
      <c r="O148">
        <v>571</v>
      </c>
      <c r="P148">
        <f t="shared" si="61"/>
        <v>571</v>
      </c>
      <c r="Q148" t="str">
        <f t="shared" ca="1" si="63"/>
        <v>it</v>
      </c>
      <c r="R148" t="str">
        <f t="shared" si="64"/>
        <v>Equip001001</v>
      </c>
      <c r="S148">
        <f t="shared" si="65"/>
        <v>1</v>
      </c>
      <c r="T148" t="str">
        <f t="shared" ca="1" si="66"/>
        <v>it</v>
      </c>
      <c r="U148" t="str">
        <f t="shared" si="67"/>
        <v>Equip002001</v>
      </c>
      <c r="V148">
        <f t="shared" si="68"/>
        <v>1</v>
      </c>
      <c r="W14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</v>
      </c>
      <c r="X148" t="str">
        <f t="shared" ca="1" si="62"/>
        <v>{"num":5,"diff":27,"tp1":"it","vl1":"Equip001001","cn1":1,"tp2":"it","vl2":"Equip002001","cn2":1,"key":571}</v>
      </c>
      <c r="Y148">
        <f t="shared" ca="1" si="70"/>
        <v>107</v>
      </c>
      <c r="Z148">
        <f t="shared" ca="1" si="71"/>
        <v>12107</v>
      </c>
      <c r="AA148">
        <f t="shared" ca="1" si="72"/>
        <v>0</v>
      </c>
      <c r="AB14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</v>
      </c>
      <c r="AC148">
        <f t="shared" ca="1" si="74"/>
        <v>0</v>
      </c>
    </row>
    <row r="149" spans="1:29">
      <c r="A149">
        <f t="shared" si="59"/>
        <v>5</v>
      </c>
      <c r="B149" t="str">
        <f>VLOOKUP(A149,BossBattleTable!$A:$C,MATCH(BossBattleTable!$C$1,BossBattleTable!$A$1:$C$1,0),0)</f>
        <v>RobotSphere</v>
      </c>
      <c r="C149">
        <f t="shared" ca="1" si="60"/>
        <v>28</v>
      </c>
      <c r="D149">
        <f t="shared" si="57"/>
        <v>5</v>
      </c>
      <c r="E149">
        <f t="shared" ca="1" si="58"/>
        <v>28</v>
      </c>
      <c r="F149" t="str">
        <f t="shared" ca="1" si="75"/>
        <v>cu</v>
      </c>
      <c r="G149" t="s">
        <v>402</v>
      </c>
      <c r="H149" t="s">
        <v>191</v>
      </c>
      <c r="I149">
        <v>30</v>
      </c>
      <c r="J149" t="str">
        <f t="shared" si="76"/>
        <v>에너지너무많음</v>
      </c>
      <c r="K149" t="str">
        <f t="shared" ca="1" si="77"/>
        <v>cu</v>
      </c>
      <c r="L149" t="s">
        <v>402</v>
      </c>
      <c r="M149" t="s">
        <v>375</v>
      </c>
      <c r="N149">
        <v>5000</v>
      </c>
      <c r="O149">
        <v>339</v>
      </c>
      <c r="P149">
        <f t="shared" si="61"/>
        <v>339</v>
      </c>
      <c r="Q149" t="str">
        <f t="shared" ca="1" si="63"/>
        <v>cu</v>
      </c>
      <c r="R149" t="str">
        <f t="shared" si="64"/>
        <v>EN</v>
      </c>
      <c r="S149">
        <f t="shared" si="65"/>
        <v>30</v>
      </c>
      <c r="T149" t="str">
        <f t="shared" ca="1" si="66"/>
        <v>cu</v>
      </c>
      <c r="U149" t="str">
        <f t="shared" si="67"/>
        <v>GO</v>
      </c>
      <c r="V149">
        <f t="shared" si="68"/>
        <v>5000</v>
      </c>
      <c r="W14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</v>
      </c>
      <c r="X149" t="str">
        <f t="shared" ca="1" si="62"/>
        <v>{"num":5,"diff":28,"tp1":"cu","vl1":"EN","cn1":30,"tp2":"cu","vl2":"GO","cn2":5000,"key":339}</v>
      </c>
      <c r="Y149">
        <f t="shared" ca="1" si="70"/>
        <v>93</v>
      </c>
      <c r="Z149">
        <f t="shared" ca="1" si="71"/>
        <v>12201</v>
      </c>
      <c r="AA149">
        <f t="shared" ca="1" si="72"/>
        <v>0</v>
      </c>
      <c r="AB14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</v>
      </c>
      <c r="AC149">
        <f t="shared" ca="1" si="74"/>
        <v>0</v>
      </c>
    </row>
    <row r="150" spans="1:29">
      <c r="A150">
        <f t="shared" si="59"/>
        <v>5</v>
      </c>
      <c r="B150" t="str">
        <f>VLOOKUP(A150,BossBattleTable!$A:$C,MATCH(BossBattleTable!$C$1,BossBattleTable!$A$1:$C$1,0),0)</f>
        <v>RobotSphere</v>
      </c>
      <c r="C150">
        <f t="shared" ca="1" si="60"/>
        <v>29</v>
      </c>
      <c r="D150">
        <f t="shared" si="57"/>
        <v>5</v>
      </c>
      <c r="E150">
        <f t="shared" ca="1" si="58"/>
        <v>29</v>
      </c>
      <c r="F150" t="str">
        <f t="shared" ca="1" si="75"/>
        <v>it</v>
      </c>
      <c r="G150" t="s">
        <v>412</v>
      </c>
      <c r="H150" t="s">
        <v>415</v>
      </c>
      <c r="I150">
        <v>1</v>
      </c>
      <c r="J150" t="str">
        <f t="shared" si="76"/>
        <v/>
      </c>
      <c r="K150" t="str">
        <f t="shared" ca="1" si="77"/>
        <v/>
      </c>
      <c r="O150">
        <v>397</v>
      </c>
      <c r="P150">
        <f t="shared" si="61"/>
        <v>397</v>
      </c>
      <c r="Q150" t="str">
        <f t="shared" ca="1" si="63"/>
        <v>it</v>
      </c>
      <c r="R150" t="str">
        <f t="shared" si="64"/>
        <v>Equip000001</v>
      </c>
      <c r="S150">
        <f t="shared" si="65"/>
        <v>1</v>
      </c>
      <c r="T150" t="str">
        <f t="shared" ca="1" si="66"/>
        <v/>
      </c>
      <c r="U150" t="str">
        <f t="shared" si="67"/>
        <v/>
      </c>
      <c r="V150" t="str">
        <f t="shared" si="68"/>
        <v/>
      </c>
      <c r="W15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</v>
      </c>
      <c r="X150" t="str">
        <f t="shared" ca="1" si="62"/>
        <v>{"num":5,"diff":29,"tp1":"it","vl1":"Equip000001","cn1":1,"key":397}</v>
      </c>
      <c r="Y150">
        <f t="shared" ca="1" si="70"/>
        <v>68</v>
      </c>
      <c r="Z150">
        <f t="shared" ca="1" si="71"/>
        <v>12270</v>
      </c>
      <c r="AA150">
        <f t="shared" ca="1" si="72"/>
        <v>0</v>
      </c>
      <c r="AB15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</v>
      </c>
      <c r="AC150">
        <f t="shared" ca="1" si="74"/>
        <v>0</v>
      </c>
    </row>
    <row r="151" spans="1:29">
      <c r="A151">
        <f t="shared" si="59"/>
        <v>5</v>
      </c>
      <c r="B151" t="str">
        <f>VLOOKUP(A151,BossBattleTable!$A:$C,MATCH(BossBattleTable!$C$1,BossBattleTable!$A$1:$C$1,0),0)</f>
        <v>RobotSphere</v>
      </c>
      <c r="C151">
        <f t="shared" ca="1" si="60"/>
        <v>30</v>
      </c>
      <c r="D151">
        <f t="shared" si="57"/>
        <v>5</v>
      </c>
      <c r="E151">
        <f t="shared" ca="1" si="58"/>
        <v>30</v>
      </c>
      <c r="F151" t="str">
        <f t="shared" ca="1" si="75"/>
        <v>cu</v>
      </c>
      <c r="G151" t="s">
        <v>402</v>
      </c>
      <c r="H151" t="s">
        <v>108</v>
      </c>
      <c r="I151">
        <v>5</v>
      </c>
      <c r="J151" t="str">
        <f t="shared" si="76"/>
        <v/>
      </c>
      <c r="K151" t="str">
        <f t="shared" ca="1" si="77"/>
        <v/>
      </c>
      <c r="O151">
        <v>981</v>
      </c>
      <c r="P151">
        <f t="shared" si="61"/>
        <v>981</v>
      </c>
      <c r="Q151" t="str">
        <f t="shared" ca="1" si="63"/>
        <v>cu</v>
      </c>
      <c r="R151" t="str">
        <f t="shared" si="64"/>
        <v>DI</v>
      </c>
      <c r="S151">
        <f t="shared" si="65"/>
        <v>5</v>
      </c>
      <c r="T151" t="str">
        <f t="shared" ca="1" si="66"/>
        <v/>
      </c>
      <c r="U151" t="str">
        <f t="shared" si="67"/>
        <v/>
      </c>
      <c r="V151" t="str">
        <f t="shared" si="68"/>
        <v/>
      </c>
      <c r="W15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</v>
      </c>
      <c r="X151" t="str">
        <f t="shared" ca="1" si="62"/>
        <v>{"num":5,"diff":30,"tp1":"cu","vl1":"DI","cn1":5,"key":981}</v>
      </c>
      <c r="Y151">
        <f t="shared" ca="1" si="70"/>
        <v>59</v>
      </c>
      <c r="Z151">
        <f t="shared" ca="1" si="71"/>
        <v>12330</v>
      </c>
      <c r="AA151">
        <f t="shared" ca="1" si="72"/>
        <v>0</v>
      </c>
      <c r="AB15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</v>
      </c>
      <c r="AC151">
        <f t="shared" ca="1" si="74"/>
        <v>0</v>
      </c>
    </row>
    <row r="152" spans="1:29">
      <c r="A152">
        <f t="shared" si="59"/>
        <v>6</v>
      </c>
      <c r="B152" t="str">
        <f>VLOOKUP(A152,BossBattleTable!$A:$C,MATCH(BossBattleTable!$C$1,BossBattleTable!$A$1:$C$1,0),0)</f>
        <v>RpgDemon_Violet</v>
      </c>
      <c r="C152">
        <f t="shared" ca="1" si="60"/>
        <v>1</v>
      </c>
      <c r="D152">
        <f t="shared" si="57"/>
        <v>6</v>
      </c>
      <c r="E152">
        <f t="shared" ca="1" si="58"/>
        <v>1</v>
      </c>
      <c r="F152" t="str">
        <f t="shared" ca="1" si="75"/>
        <v>it</v>
      </c>
      <c r="G152" t="s">
        <v>412</v>
      </c>
      <c r="H152" t="s">
        <v>416</v>
      </c>
      <c r="I152">
        <v>1</v>
      </c>
      <c r="J152" t="str">
        <f t="shared" si="76"/>
        <v/>
      </c>
      <c r="K152" t="str">
        <f t="shared" ca="1" si="77"/>
        <v>it</v>
      </c>
      <c r="L152" t="s">
        <v>412</v>
      </c>
      <c r="M152" t="s">
        <v>417</v>
      </c>
      <c r="N152">
        <v>1</v>
      </c>
      <c r="O152">
        <v>831</v>
      </c>
      <c r="P152">
        <f t="shared" si="61"/>
        <v>831</v>
      </c>
      <c r="Q152" t="str">
        <f t="shared" ca="1" si="63"/>
        <v>it</v>
      </c>
      <c r="R152" t="str">
        <f t="shared" si="64"/>
        <v>Equip001001</v>
      </c>
      <c r="S152">
        <f t="shared" si="65"/>
        <v>1</v>
      </c>
      <c r="T152" t="str">
        <f t="shared" ca="1" si="66"/>
        <v>it</v>
      </c>
      <c r="U152" t="str">
        <f t="shared" si="67"/>
        <v>Equip002001</v>
      </c>
      <c r="V152">
        <f t="shared" si="68"/>
        <v>1</v>
      </c>
      <c r="W15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</v>
      </c>
      <c r="X152" t="str">
        <f t="shared" ca="1" si="62"/>
        <v>{"num":6,"diff":1,"tp1":"it","vl1":"Equip001001","cn1":1,"tp2":"it","vl2":"Equip002001","cn2":1,"key":831}</v>
      </c>
      <c r="Y152">
        <f t="shared" ca="1" si="70"/>
        <v>106</v>
      </c>
      <c r="Z152">
        <f t="shared" ca="1" si="71"/>
        <v>12437</v>
      </c>
      <c r="AA152">
        <f t="shared" ca="1" si="72"/>
        <v>0</v>
      </c>
      <c r="AB15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</v>
      </c>
      <c r="AC152">
        <f t="shared" ca="1" si="74"/>
        <v>0</v>
      </c>
    </row>
    <row r="153" spans="1:29">
      <c r="A153">
        <f t="shared" si="59"/>
        <v>6</v>
      </c>
      <c r="B153" t="str">
        <f>VLOOKUP(A153,BossBattleTable!$A:$C,MATCH(BossBattleTable!$C$1,BossBattleTable!$A$1:$C$1,0),0)</f>
        <v>RpgDemon_Violet</v>
      </c>
      <c r="C153">
        <f t="shared" ca="1" si="60"/>
        <v>2</v>
      </c>
      <c r="D153">
        <f t="shared" si="57"/>
        <v>6</v>
      </c>
      <c r="E153">
        <f t="shared" ca="1" si="58"/>
        <v>2</v>
      </c>
      <c r="F153" t="str">
        <f t="shared" ca="1" si="75"/>
        <v>cu</v>
      </c>
      <c r="G153" t="s">
        <v>402</v>
      </c>
      <c r="H153" t="s">
        <v>191</v>
      </c>
      <c r="I153">
        <v>30</v>
      </c>
      <c r="J153" t="str">
        <f t="shared" si="76"/>
        <v>에너지너무많음</v>
      </c>
      <c r="K153" t="str">
        <f t="shared" ca="1" si="77"/>
        <v>cu</v>
      </c>
      <c r="L153" t="s">
        <v>402</v>
      </c>
      <c r="M153" t="s">
        <v>375</v>
      </c>
      <c r="N153">
        <v>5000</v>
      </c>
      <c r="O153">
        <v>952</v>
      </c>
      <c r="P153">
        <f t="shared" si="61"/>
        <v>952</v>
      </c>
      <c r="Q153" t="str">
        <f t="shared" ca="1" si="63"/>
        <v>cu</v>
      </c>
      <c r="R153" t="str">
        <f t="shared" si="64"/>
        <v>EN</v>
      </c>
      <c r="S153">
        <f t="shared" si="65"/>
        <v>30</v>
      </c>
      <c r="T153" t="str">
        <f t="shared" ca="1" si="66"/>
        <v>cu</v>
      </c>
      <c r="U153" t="str">
        <f t="shared" si="67"/>
        <v>GO</v>
      </c>
      <c r="V153">
        <f t="shared" si="68"/>
        <v>5000</v>
      </c>
      <c r="W15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</v>
      </c>
      <c r="X153" t="str">
        <f t="shared" ca="1" si="62"/>
        <v>{"num":6,"diff":2,"tp1":"cu","vl1":"EN","cn1":30,"tp2":"cu","vl2":"GO","cn2":5000,"key":952}</v>
      </c>
      <c r="Y153">
        <f t="shared" ca="1" si="70"/>
        <v>92</v>
      </c>
      <c r="Z153">
        <f t="shared" ca="1" si="71"/>
        <v>12530</v>
      </c>
      <c r="AA153">
        <f t="shared" ca="1" si="72"/>
        <v>0</v>
      </c>
      <c r="AB15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</v>
      </c>
      <c r="AC153">
        <f t="shared" ca="1" si="74"/>
        <v>0</v>
      </c>
    </row>
    <row r="154" spans="1:29">
      <c r="A154">
        <f t="shared" si="59"/>
        <v>6</v>
      </c>
      <c r="B154" t="str">
        <f>VLOOKUP(A154,BossBattleTable!$A:$C,MATCH(BossBattleTable!$C$1,BossBattleTable!$A$1:$C$1,0),0)</f>
        <v>RpgDemon_Violet</v>
      </c>
      <c r="C154">
        <f t="shared" ca="1" si="60"/>
        <v>3</v>
      </c>
      <c r="D154">
        <f t="shared" si="57"/>
        <v>6</v>
      </c>
      <c r="E154">
        <f t="shared" ca="1" si="58"/>
        <v>3</v>
      </c>
      <c r="F154" t="str">
        <f t="shared" ca="1" si="75"/>
        <v>it</v>
      </c>
      <c r="G154" t="s">
        <v>412</v>
      </c>
      <c r="H154" t="s">
        <v>415</v>
      </c>
      <c r="I154">
        <v>1</v>
      </c>
      <c r="J154" t="str">
        <f t="shared" si="76"/>
        <v/>
      </c>
      <c r="K154" t="str">
        <f t="shared" ca="1" si="77"/>
        <v/>
      </c>
      <c r="O154">
        <v>137</v>
      </c>
      <c r="P154">
        <f t="shared" si="61"/>
        <v>137</v>
      </c>
      <c r="Q154" t="str">
        <f t="shared" ca="1" si="63"/>
        <v>it</v>
      </c>
      <c r="R154" t="str">
        <f t="shared" si="64"/>
        <v>Equip000001</v>
      </c>
      <c r="S154">
        <f t="shared" si="65"/>
        <v>1</v>
      </c>
      <c r="T154" t="str">
        <f t="shared" ca="1" si="66"/>
        <v/>
      </c>
      <c r="U154" t="str">
        <f t="shared" si="67"/>
        <v/>
      </c>
      <c r="V154" t="str">
        <f t="shared" si="68"/>
        <v/>
      </c>
      <c r="W15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</v>
      </c>
      <c r="X154" t="str">
        <f t="shared" ca="1" si="62"/>
        <v>{"num":6,"diff":3,"tp1":"it","vl1":"Equip000001","cn1":1,"key":137}</v>
      </c>
      <c r="Y154">
        <f t="shared" ca="1" si="70"/>
        <v>67</v>
      </c>
      <c r="Z154">
        <f t="shared" ca="1" si="71"/>
        <v>12598</v>
      </c>
      <c r="AA154">
        <f t="shared" ca="1" si="72"/>
        <v>0</v>
      </c>
      <c r="AB15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</v>
      </c>
      <c r="AC154">
        <f t="shared" ca="1" si="74"/>
        <v>0</v>
      </c>
    </row>
    <row r="155" spans="1:29">
      <c r="A155">
        <f t="shared" si="59"/>
        <v>6</v>
      </c>
      <c r="B155" t="str">
        <f>VLOOKUP(A155,BossBattleTable!$A:$C,MATCH(BossBattleTable!$C$1,BossBattleTable!$A$1:$C$1,0),0)</f>
        <v>RpgDemon_Violet</v>
      </c>
      <c r="C155">
        <f t="shared" ca="1" si="60"/>
        <v>4</v>
      </c>
      <c r="D155">
        <f t="shared" si="57"/>
        <v>6</v>
      </c>
      <c r="E155">
        <f t="shared" ca="1" si="58"/>
        <v>4</v>
      </c>
      <c r="F155" t="str">
        <f t="shared" ca="1" si="75"/>
        <v>cu</v>
      </c>
      <c r="G155" t="s">
        <v>402</v>
      </c>
      <c r="H155" t="s">
        <v>108</v>
      </c>
      <c r="I155">
        <v>5</v>
      </c>
      <c r="J155" t="str">
        <f t="shared" si="76"/>
        <v/>
      </c>
      <c r="K155" t="str">
        <f t="shared" ca="1" si="77"/>
        <v/>
      </c>
      <c r="O155">
        <v>987</v>
      </c>
      <c r="P155">
        <f t="shared" si="61"/>
        <v>987</v>
      </c>
      <c r="Q155" t="str">
        <f t="shared" ca="1" si="63"/>
        <v>cu</v>
      </c>
      <c r="R155" t="str">
        <f t="shared" si="64"/>
        <v>DI</v>
      </c>
      <c r="S155">
        <f t="shared" si="65"/>
        <v>5</v>
      </c>
      <c r="T155" t="str">
        <f t="shared" ca="1" si="66"/>
        <v/>
      </c>
      <c r="U155" t="str">
        <f t="shared" si="67"/>
        <v/>
      </c>
      <c r="V155" t="str">
        <f t="shared" si="68"/>
        <v/>
      </c>
      <c r="W15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</v>
      </c>
      <c r="X155" t="str">
        <f t="shared" ca="1" si="62"/>
        <v>{"num":6,"diff":4,"tp1":"cu","vl1":"DI","cn1":5,"key":987}</v>
      </c>
      <c r="Y155">
        <f t="shared" ca="1" si="70"/>
        <v>58</v>
      </c>
      <c r="Z155">
        <f t="shared" ca="1" si="71"/>
        <v>12657</v>
      </c>
      <c r="AA155">
        <f t="shared" ca="1" si="72"/>
        <v>0</v>
      </c>
      <c r="AB15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</v>
      </c>
      <c r="AC155">
        <f t="shared" ca="1" si="74"/>
        <v>0</v>
      </c>
    </row>
    <row r="156" spans="1:29">
      <c r="A156">
        <f t="shared" si="59"/>
        <v>6</v>
      </c>
      <c r="B156" t="str">
        <f>VLOOKUP(A156,BossBattleTable!$A:$C,MATCH(BossBattleTable!$C$1,BossBattleTable!$A$1:$C$1,0),0)</f>
        <v>RpgDemon_Violet</v>
      </c>
      <c r="C156">
        <f t="shared" ca="1" si="60"/>
        <v>5</v>
      </c>
      <c r="D156">
        <f t="shared" si="57"/>
        <v>6</v>
      </c>
      <c r="E156">
        <f t="shared" ca="1" si="58"/>
        <v>5</v>
      </c>
      <c r="F156" t="str">
        <f t="shared" ca="1" si="75"/>
        <v>it</v>
      </c>
      <c r="G156" t="s">
        <v>412</v>
      </c>
      <c r="H156" t="s">
        <v>416</v>
      </c>
      <c r="I156">
        <v>1</v>
      </c>
      <c r="J156" t="str">
        <f t="shared" si="76"/>
        <v/>
      </c>
      <c r="K156" t="str">
        <f t="shared" ca="1" si="77"/>
        <v>it</v>
      </c>
      <c r="L156" t="s">
        <v>412</v>
      </c>
      <c r="M156" t="s">
        <v>417</v>
      </c>
      <c r="N156">
        <v>1</v>
      </c>
      <c r="O156">
        <v>189</v>
      </c>
      <c r="P156">
        <f t="shared" si="61"/>
        <v>189</v>
      </c>
      <c r="Q156" t="str">
        <f t="shared" ca="1" si="63"/>
        <v>it</v>
      </c>
      <c r="R156" t="str">
        <f t="shared" si="64"/>
        <v>Equip001001</v>
      </c>
      <c r="S156">
        <f t="shared" si="65"/>
        <v>1</v>
      </c>
      <c r="T156" t="str">
        <f t="shared" ca="1" si="66"/>
        <v>it</v>
      </c>
      <c r="U156" t="str">
        <f t="shared" si="67"/>
        <v>Equip002001</v>
      </c>
      <c r="V156">
        <f t="shared" si="68"/>
        <v>1</v>
      </c>
      <c r="W15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</v>
      </c>
      <c r="X156" t="str">
        <f t="shared" ca="1" si="62"/>
        <v>{"num":6,"diff":5,"tp1":"it","vl1":"Equip001001","cn1":1,"tp2":"it","vl2":"Equip002001","cn2":1,"key":189}</v>
      </c>
      <c r="Y156">
        <f t="shared" ca="1" si="70"/>
        <v>106</v>
      </c>
      <c r="Z156">
        <f t="shared" ca="1" si="71"/>
        <v>12764</v>
      </c>
      <c r="AA156">
        <f t="shared" ca="1" si="72"/>
        <v>0</v>
      </c>
      <c r="AB15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</v>
      </c>
      <c r="AC156">
        <f t="shared" ca="1" si="74"/>
        <v>0</v>
      </c>
    </row>
    <row r="157" spans="1:29">
      <c r="A157">
        <f t="shared" si="59"/>
        <v>6</v>
      </c>
      <c r="B157" t="str">
        <f>VLOOKUP(A157,BossBattleTable!$A:$C,MATCH(BossBattleTable!$C$1,BossBattleTable!$A$1:$C$1,0),0)</f>
        <v>RpgDemon_Violet</v>
      </c>
      <c r="C157">
        <f t="shared" ca="1" si="60"/>
        <v>6</v>
      </c>
      <c r="D157">
        <f t="shared" si="57"/>
        <v>6</v>
      </c>
      <c r="E157">
        <f t="shared" ca="1" si="58"/>
        <v>6</v>
      </c>
      <c r="F157" t="str">
        <f t="shared" ca="1" si="75"/>
        <v>cu</v>
      </c>
      <c r="G157" t="s">
        <v>402</v>
      </c>
      <c r="H157" t="s">
        <v>191</v>
      </c>
      <c r="I157">
        <v>30</v>
      </c>
      <c r="J157" t="str">
        <f t="shared" si="76"/>
        <v>에너지너무많음</v>
      </c>
      <c r="K157" t="str">
        <f t="shared" ca="1" si="77"/>
        <v>cu</v>
      </c>
      <c r="L157" t="s">
        <v>402</v>
      </c>
      <c r="M157" t="s">
        <v>375</v>
      </c>
      <c r="N157">
        <v>5000</v>
      </c>
      <c r="O157">
        <v>882</v>
      </c>
      <c r="P157">
        <f t="shared" si="61"/>
        <v>882</v>
      </c>
      <c r="Q157" t="str">
        <f t="shared" ca="1" si="63"/>
        <v>cu</v>
      </c>
      <c r="R157" t="str">
        <f t="shared" si="64"/>
        <v>EN</v>
      </c>
      <c r="S157">
        <f t="shared" si="65"/>
        <v>30</v>
      </c>
      <c r="T157" t="str">
        <f t="shared" ca="1" si="66"/>
        <v>cu</v>
      </c>
      <c r="U157" t="str">
        <f t="shared" si="67"/>
        <v>GO</v>
      </c>
      <c r="V157">
        <f t="shared" si="68"/>
        <v>5000</v>
      </c>
      <c r="W15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</v>
      </c>
      <c r="X157" t="str">
        <f t="shared" ca="1" si="62"/>
        <v>{"num":6,"diff":6,"tp1":"cu","vl1":"EN","cn1":30,"tp2":"cu","vl2":"GO","cn2":5000,"key":882}</v>
      </c>
      <c r="Y157">
        <f t="shared" ca="1" si="70"/>
        <v>92</v>
      </c>
      <c r="Z157">
        <f t="shared" ca="1" si="71"/>
        <v>12857</v>
      </c>
      <c r="AA157">
        <f t="shared" ca="1" si="72"/>
        <v>0</v>
      </c>
      <c r="AB15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</v>
      </c>
      <c r="AC157">
        <f t="shared" ca="1" si="74"/>
        <v>0</v>
      </c>
    </row>
    <row r="158" spans="1:29">
      <c r="A158">
        <f t="shared" si="59"/>
        <v>6</v>
      </c>
      <c r="B158" t="str">
        <f>VLOOKUP(A158,BossBattleTable!$A:$C,MATCH(BossBattleTable!$C$1,BossBattleTable!$A$1:$C$1,0),0)</f>
        <v>RpgDemon_Violet</v>
      </c>
      <c r="C158">
        <f t="shared" ca="1" si="60"/>
        <v>7</v>
      </c>
      <c r="D158">
        <f t="shared" si="57"/>
        <v>6</v>
      </c>
      <c r="E158">
        <f t="shared" ca="1" si="58"/>
        <v>7</v>
      </c>
      <c r="F158" t="str">
        <f t="shared" ca="1" si="75"/>
        <v>it</v>
      </c>
      <c r="G158" t="s">
        <v>412</v>
      </c>
      <c r="H158" t="s">
        <v>415</v>
      </c>
      <c r="I158">
        <v>1</v>
      </c>
      <c r="J158" t="str">
        <f t="shared" si="76"/>
        <v/>
      </c>
      <c r="K158" t="str">
        <f t="shared" ca="1" si="77"/>
        <v/>
      </c>
      <c r="O158">
        <v>849</v>
      </c>
      <c r="P158">
        <f t="shared" si="61"/>
        <v>849</v>
      </c>
      <c r="Q158" t="str">
        <f t="shared" ca="1" si="63"/>
        <v>it</v>
      </c>
      <c r="R158" t="str">
        <f t="shared" si="64"/>
        <v>Equip000001</v>
      </c>
      <c r="S158">
        <f t="shared" si="65"/>
        <v>1</v>
      </c>
      <c r="T158" t="str">
        <f t="shared" ca="1" si="66"/>
        <v/>
      </c>
      <c r="U158" t="str">
        <f t="shared" si="67"/>
        <v/>
      </c>
      <c r="V158" t="str">
        <f t="shared" si="68"/>
        <v/>
      </c>
      <c r="W15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</v>
      </c>
      <c r="X158" t="str">
        <f t="shared" ca="1" si="62"/>
        <v>{"num":6,"diff":7,"tp1":"it","vl1":"Equip000001","cn1":1,"key":849}</v>
      </c>
      <c r="Y158">
        <f t="shared" ca="1" si="70"/>
        <v>67</v>
      </c>
      <c r="Z158">
        <f t="shared" ca="1" si="71"/>
        <v>12925</v>
      </c>
      <c r="AA158">
        <f t="shared" ca="1" si="72"/>
        <v>0</v>
      </c>
      <c r="AB15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</v>
      </c>
      <c r="AC158">
        <f t="shared" ca="1" si="74"/>
        <v>0</v>
      </c>
    </row>
    <row r="159" spans="1:29">
      <c r="A159">
        <f t="shared" si="59"/>
        <v>6</v>
      </c>
      <c r="B159" t="str">
        <f>VLOOKUP(A159,BossBattleTable!$A:$C,MATCH(BossBattleTable!$C$1,BossBattleTable!$A$1:$C$1,0),0)</f>
        <v>RpgDemon_Violet</v>
      </c>
      <c r="C159">
        <f t="shared" ca="1" si="60"/>
        <v>8</v>
      </c>
      <c r="D159">
        <f t="shared" si="57"/>
        <v>6</v>
      </c>
      <c r="E159">
        <f t="shared" ca="1" si="58"/>
        <v>8</v>
      </c>
      <c r="F159" t="str">
        <f t="shared" ca="1" si="75"/>
        <v>cu</v>
      </c>
      <c r="G159" t="s">
        <v>402</v>
      </c>
      <c r="H159" t="s">
        <v>108</v>
      </c>
      <c r="I159">
        <v>5</v>
      </c>
      <c r="J159" t="str">
        <f t="shared" si="76"/>
        <v/>
      </c>
      <c r="K159" t="str">
        <f t="shared" ca="1" si="77"/>
        <v/>
      </c>
      <c r="O159">
        <v>827</v>
      </c>
      <c r="P159">
        <f t="shared" si="61"/>
        <v>827</v>
      </c>
      <c r="Q159" t="str">
        <f t="shared" ca="1" si="63"/>
        <v>cu</v>
      </c>
      <c r="R159" t="str">
        <f t="shared" si="64"/>
        <v>DI</v>
      </c>
      <c r="S159">
        <f t="shared" si="65"/>
        <v>5</v>
      </c>
      <c r="T159" t="str">
        <f t="shared" ca="1" si="66"/>
        <v/>
      </c>
      <c r="U159" t="str">
        <f t="shared" si="67"/>
        <v/>
      </c>
      <c r="V159" t="str">
        <f t="shared" si="68"/>
        <v/>
      </c>
      <c r="W15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</v>
      </c>
      <c r="X159" t="str">
        <f t="shared" ca="1" si="62"/>
        <v>{"num":6,"diff":8,"tp1":"cu","vl1":"DI","cn1":5,"key":827}</v>
      </c>
      <c r="Y159">
        <f t="shared" ca="1" si="70"/>
        <v>58</v>
      </c>
      <c r="Z159">
        <f t="shared" ca="1" si="71"/>
        <v>12984</v>
      </c>
      <c r="AA159">
        <f t="shared" ca="1" si="72"/>
        <v>0</v>
      </c>
      <c r="AB15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</v>
      </c>
      <c r="AC159">
        <f t="shared" ca="1" si="74"/>
        <v>0</v>
      </c>
    </row>
    <row r="160" spans="1:29">
      <c r="A160">
        <f t="shared" si="59"/>
        <v>6</v>
      </c>
      <c r="B160" t="str">
        <f>VLOOKUP(A160,BossBattleTable!$A:$C,MATCH(BossBattleTable!$C$1,BossBattleTable!$A$1:$C$1,0),0)</f>
        <v>RpgDemon_Violet</v>
      </c>
      <c r="C160">
        <f t="shared" ca="1" si="60"/>
        <v>9</v>
      </c>
      <c r="D160">
        <f t="shared" ref="D160:D223" si="78">A160</f>
        <v>6</v>
      </c>
      <c r="E160">
        <f t="shared" ref="E160:E223" ca="1" si="79">C160</f>
        <v>9</v>
      </c>
      <c r="F160" t="str">
        <f t="shared" ca="1" si="75"/>
        <v>it</v>
      </c>
      <c r="G160" t="s">
        <v>412</v>
      </c>
      <c r="H160" t="s">
        <v>416</v>
      </c>
      <c r="I160">
        <v>1</v>
      </c>
      <c r="J160" t="str">
        <f t="shared" si="76"/>
        <v/>
      </c>
      <c r="K160" t="str">
        <f t="shared" ca="1" si="77"/>
        <v>it</v>
      </c>
      <c r="L160" t="s">
        <v>412</v>
      </c>
      <c r="M160" t="s">
        <v>417</v>
      </c>
      <c r="N160">
        <v>1</v>
      </c>
      <c r="O160">
        <v>915</v>
      </c>
      <c r="P160">
        <f t="shared" si="61"/>
        <v>915</v>
      </c>
      <c r="Q160" t="str">
        <f t="shared" ca="1" si="63"/>
        <v>it</v>
      </c>
      <c r="R160" t="str">
        <f t="shared" si="64"/>
        <v>Equip001001</v>
      </c>
      <c r="S160">
        <f t="shared" si="65"/>
        <v>1</v>
      </c>
      <c r="T160" t="str">
        <f t="shared" ca="1" si="66"/>
        <v>it</v>
      </c>
      <c r="U160" t="str">
        <f t="shared" si="67"/>
        <v>Equip002001</v>
      </c>
      <c r="V160">
        <f t="shared" si="68"/>
        <v>1</v>
      </c>
      <c r="W16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</v>
      </c>
      <c r="X160" t="str">
        <f t="shared" ca="1" si="62"/>
        <v>{"num":6,"diff":9,"tp1":"it","vl1":"Equip001001","cn1":1,"tp2":"it","vl2":"Equip002001","cn2":1,"key":915}</v>
      </c>
      <c r="Y160">
        <f t="shared" ca="1" si="70"/>
        <v>106</v>
      </c>
      <c r="Z160">
        <f t="shared" ca="1" si="71"/>
        <v>13091</v>
      </c>
      <c r="AA160">
        <f t="shared" ca="1" si="72"/>
        <v>0</v>
      </c>
      <c r="AB16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</v>
      </c>
      <c r="AC160">
        <f t="shared" ca="1" si="74"/>
        <v>0</v>
      </c>
    </row>
    <row r="161" spans="1:29">
      <c r="A161">
        <f t="shared" ref="A161:A224" si="80">A131+1</f>
        <v>6</v>
      </c>
      <c r="B161" t="str">
        <f>VLOOKUP(A161,BossBattleTable!$A:$C,MATCH(BossBattleTable!$C$1,BossBattleTable!$A$1:$C$1,0),0)</f>
        <v>RpgDemon_Violet</v>
      </c>
      <c r="C161">
        <f t="shared" ca="1" si="60"/>
        <v>10</v>
      </c>
      <c r="D161">
        <f t="shared" si="78"/>
        <v>6</v>
      </c>
      <c r="E161">
        <f t="shared" ca="1" si="79"/>
        <v>10</v>
      </c>
      <c r="F161" t="str">
        <f t="shared" ca="1" si="75"/>
        <v>cu</v>
      </c>
      <c r="G161" t="s">
        <v>402</v>
      </c>
      <c r="H161" t="s">
        <v>191</v>
      </c>
      <c r="I161">
        <v>30</v>
      </c>
      <c r="J161" t="str">
        <f t="shared" si="76"/>
        <v>에너지너무많음</v>
      </c>
      <c r="K161" t="str">
        <f t="shared" ca="1" si="77"/>
        <v>cu</v>
      </c>
      <c r="L161" t="s">
        <v>402</v>
      </c>
      <c r="M161" t="s">
        <v>375</v>
      </c>
      <c r="N161">
        <v>5000</v>
      </c>
      <c r="O161">
        <v>906</v>
      </c>
      <c r="P161">
        <f t="shared" si="61"/>
        <v>906</v>
      </c>
      <c r="Q161" t="str">
        <f t="shared" ca="1" si="63"/>
        <v>cu</v>
      </c>
      <c r="R161" t="str">
        <f t="shared" si="64"/>
        <v>EN</v>
      </c>
      <c r="S161">
        <f t="shared" si="65"/>
        <v>30</v>
      </c>
      <c r="T161" t="str">
        <f t="shared" ca="1" si="66"/>
        <v>cu</v>
      </c>
      <c r="U161" t="str">
        <f t="shared" si="67"/>
        <v>GO</v>
      </c>
      <c r="V161">
        <f t="shared" si="68"/>
        <v>5000</v>
      </c>
      <c r="W16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</v>
      </c>
      <c r="X161" t="str">
        <f t="shared" ca="1" si="62"/>
        <v>{"num":6,"diff":10,"tp1":"cu","vl1":"EN","cn1":30,"tp2":"cu","vl2":"GO","cn2":5000,"key":906}</v>
      </c>
      <c r="Y161">
        <f t="shared" ca="1" si="70"/>
        <v>93</v>
      </c>
      <c r="Z161">
        <f t="shared" ca="1" si="71"/>
        <v>13185</v>
      </c>
      <c r="AA161">
        <f t="shared" ca="1" si="72"/>
        <v>0</v>
      </c>
      <c r="AB16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</v>
      </c>
      <c r="AC161">
        <f t="shared" ca="1" si="74"/>
        <v>0</v>
      </c>
    </row>
    <row r="162" spans="1:29">
      <c r="A162">
        <f t="shared" si="80"/>
        <v>6</v>
      </c>
      <c r="B162" t="str">
        <f>VLOOKUP(A162,BossBattleTable!$A:$C,MATCH(BossBattleTable!$C$1,BossBattleTable!$A$1:$C$1,0),0)</f>
        <v>RpgDemon_Violet</v>
      </c>
      <c r="C162">
        <f t="shared" ca="1" si="60"/>
        <v>11</v>
      </c>
      <c r="D162">
        <f t="shared" si="78"/>
        <v>6</v>
      </c>
      <c r="E162">
        <f t="shared" ca="1" si="79"/>
        <v>11</v>
      </c>
      <c r="F162" t="str">
        <f t="shared" ca="1" si="75"/>
        <v>it</v>
      </c>
      <c r="G162" t="s">
        <v>412</v>
      </c>
      <c r="H162" t="s">
        <v>415</v>
      </c>
      <c r="I162">
        <v>1</v>
      </c>
      <c r="J162" t="str">
        <f t="shared" si="76"/>
        <v/>
      </c>
      <c r="K162" t="str">
        <f t="shared" ca="1" si="77"/>
        <v/>
      </c>
      <c r="O162">
        <v>767</v>
      </c>
      <c r="P162">
        <f t="shared" si="61"/>
        <v>767</v>
      </c>
      <c r="Q162" t="str">
        <f t="shared" ca="1" si="63"/>
        <v>it</v>
      </c>
      <c r="R162" t="str">
        <f t="shared" si="64"/>
        <v>Equip000001</v>
      </c>
      <c r="S162">
        <f t="shared" si="65"/>
        <v>1</v>
      </c>
      <c r="T162" t="str">
        <f t="shared" ca="1" si="66"/>
        <v/>
      </c>
      <c r="U162" t="str">
        <f t="shared" si="67"/>
        <v/>
      </c>
      <c r="V162" t="str">
        <f t="shared" si="68"/>
        <v/>
      </c>
      <c r="W16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</v>
      </c>
      <c r="X162" t="str">
        <f t="shared" ca="1" si="62"/>
        <v>{"num":6,"diff":11,"tp1":"it","vl1":"Equip000001","cn1":1,"key":767}</v>
      </c>
      <c r="Y162">
        <f t="shared" ca="1" si="70"/>
        <v>68</v>
      </c>
      <c r="Z162">
        <f t="shared" ca="1" si="71"/>
        <v>13254</v>
      </c>
      <c r="AA162">
        <f t="shared" ca="1" si="72"/>
        <v>0</v>
      </c>
      <c r="AB16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</v>
      </c>
      <c r="AC162">
        <f t="shared" ca="1" si="74"/>
        <v>0</v>
      </c>
    </row>
    <row r="163" spans="1:29">
      <c r="A163">
        <f t="shared" si="80"/>
        <v>6</v>
      </c>
      <c r="B163" t="str">
        <f>VLOOKUP(A163,BossBattleTable!$A:$C,MATCH(BossBattleTable!$C$1,BossBattleTable!$A$1:$C$1,0),0)</f>
        <v>RpgDemon_Violet</v>
      </c>
      <c r="C163">
        <f t="shared" ca="1" si="60"/>
        <v>12</v>
      </c>
      <c r="D163">
        <f t="shared" si="78"/>
        <v>6</v>
      </c>
      <c r="E163">
        <f t="shared" ca="1" si="79"/>
        <v>12</v>
      </c>
      <c r="F163" t="str">
        <f t="shared" ca="1" si="75"/>
        <v>cu</v>
      </c>
      <c r="G163" t="s">
        <v>402</v>
      </c>
      <c r="H163" t="s">
        <v>108</v>
      </c>
      <c r="I163">
        <v>5</v>
      </c>
      <c r="J163" t="str">
        <f t="shared" si="76"/>
        <v/>
      </c>
      <c r="K163" t="str">
        <f t="shared" ca="1" si="77"/>
        <v/>
      </c>
      <c r="O163">
        <v>771</v>
      </c>
      <c r="P163">
        <f t="shared" si="61"/>
        <v>771</v>
      </c>
      <c r="Q163" t="str">
        <f t="shared" ca="1" si="63"/>
        <v>cu</v>
      </c>
      <c r="R163" t="str">
        <f t="shared" si="64"/>
        <v>DI</v>
      </c>
      <c r="S163">
        <f t="shared" si="65"/>
        <v>5</v>
      </c>
      <c r="T163" t="str">
        <f t="shared" ca="1" si="66"/>
        <v/>
      </c>
      <c r="U163" t="str">
        <f t="shared" si="67"/>
        <v/>
      </c>
      <c r="V163" t="str">
        <f t="shared" si="68"/>
        <v/>
      </c>
      <c r="W16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</v>
      </c>
      <c r="X163" t="str">
        <f t="shared" ca="1" si="62"/>
        <v>{"num":6,"diff":12,"tp1":"cu","vl1":"DI","cn1":5,"key":771}</v>
      </c>
      <c r="Y163">
        <f t="shared" ca="1" si="70"/>
        <v>59</v>
      </c>
      <c r="Z163">
        <f t="shared" ca="1" si="71"/>
        <v>13314</v>
      </c>
      <c r="AA163">
        <f t="shared" ca="1" si="72"/>
        <v>0</v>
      </c>
      <c r="AB16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</v>
      </c>
      <c r="AC163">
        <f t="shared" ca="1" si="74"/>
        <v>0</v>
      </c>
    </row>
    <row r="164" spans="1:29">
      <c r="A164">
        <f t="shared" si="80"/>
        <v>6</v>
      </c>
      <c r="B164" t="str">
        <f>VLOOKUP(A164,BossBattleTable!$A:$C,MATCH(BossBattleTable!$C$1,BossBattleTable!$A$1:$C$1,0),0)</f>
        <v>RpgDemon_Violet</v>
      </c>
      <c r="C164">
        <f t="shared" ca="1" si="60"/>
        <v>13</v>
      </c>
      <c r="D164">
        <f t="shared" si="78"/>
        <v>6</v>
      </c>
      <c r="E164">
        <f t="shared" ca="1" si="79"/>
        <v>13</v>
      </c>
      <c r="F164" t="str">
        <f t="shared" ca="1" si="75"/>
        <v>it</v>
      </c>
      <c r="G164" t="s">
        <v>412</v>
      </c>
      <c r="H164" t="s">
        <v>416</v>
      </c>
      <c r="I164">
        <v>1</v>
      </c>
      <c r="J164" t="str">
        <f t="shared" si="76"/>
        <v/>
      </c>
      <c r="K164" t="str">
        <f t="shared" ca="1" si="77"/>
        <v>it</v>
      </c>
      <c r="L164" t="s">
        <v>412</v>
      </c>
      <c r="M164" t="s">
        <v>417</v>
      </c>
      <c r="N164">
        <v>1</v>
      </c>
      <c r="O164">
        <v>976</v>
      </c>
      <c r="P164">
        <f t="shared" si="61"/>
        <v>976</v>
      </c>
      <c r="Q164" t="str">
        <f t="shared" ca="1" si="63"/>
        <v>it</v>
      </c>
      <c r="R164" t="str">
        <f t="shared" si="64"/>
        <v>Equip001001</v>
      </c>
      <c r="S164">
        <f t="shared" si="65"/>
        <v>1</v>
      </c>
      <c r="T164" t="str">
        <f t="shared" ca="1" si="66"/>
        <v>it</v>
      </c>
      <c r="U164" t="str">
        <f t="shared" si="67"/>
        <v>Equip002001</v>
      </c>
      <c r="V164">
        <f t="shared" si="68"/>
        <v>1</v>
      </c>
      <c r="W16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</v>
      </c>
      <c r="X164" t="str">
        <f t="shared" ca="1" si="62"/>
        <v>{"num":6,"diff":13,"tp1":"it","vl1":"Equip001001","cn1":1,"tp2":"it","vl2":"Equip002001","cn2":1,"key":976}</v>
      </c>
      <c r="Y164">
        <f t="shared" ca="1" si="70"/>
        <v>107</v>
      </c>
      <c r="Z164">
        <f t="shared" ca="1" si="71"/>
        <v>13422</v>
      </c>
      <c r="AA164">
        <f t="shared" ca="1" si="72"/>
        <v>0</v>
      </c>
      <c r="AB16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</v>
      </c>
      <c r="AC164">
        <f t="shared" ca="1" si="74"/>
        <v>0</v>
      </c>
    </row>
    <row r="165" spans="1:29">
      <c r="A165">
        <f t="shared" si="80"/>
        <v>6</v>
      </c>
      <c r="B165" t="str">
        <f>VLOOKUP(A165,BossBattleTable!$A:$C,MATCH(BossBattleTable!$C$1,BossBattleTable!$A$1:$C$1,0),0)</f>
        <v>RpgDemon_Violet</v>
      </c>
      <c r="C165">
        <f t="shared" ca="1" si="60"/>
        <v>14</v>
      </c>
      <c r="D165">
        <f t="shared" si="78"/>
        <v>6</v>
      </c>
      <c r="E165">
        <f t="shared" ca="1" si="79"/>
        <v>14</v>
      </c>
      <c r="F165" t="str">
        <f t="shared" ca="1" si="75"/>
        <v>cu</v>
      </c>
      <c r="G165" t="s">
        <v>402</v>
      </c>
      <c r="H165" t="s">
        <v>191</v>
      </c>
      <c r="I165">
        <v>30</v>
      </c>
      <c r="J165" t="str">
        <f t="shared" si="76"/>
        <v>에너지너무많음</v>
      </c>
      <c r="K165" t="str">
        <f t="shared" ca="1" si="77"/>
        <v>cu</v>
      </c>
      <c r="L165" t="s">
        <v>402</v>
      </c>
      <c r="M165" t="s">
        <v>375</v>
      </c>
      <c r="N165">
        <v>5000</v>
      </c>
      <c r="O165">
        <v>733</v>
      </c>
      <c r="P165">
        <f t="shared" si="61"/>
        <v>733</v>
      </c>
      <c r="Q165" t="str">
        <f t="shared" ca="1" si="63"/>
        <v>cu</v>
      </c>
      <c r="R165" t="str">
        <f t="shared" si="64"/>
        <v>EN</v>
      </c>
      <c r="S165">
        <f t="shared" si="65"/>
        <v>30</v>
      </c>
      <c r="T165" t="str">
        <f t="shared" ca="1" si="66"/>
        <v>cu</v>
      </c>
      <c r="U165" t="str">
        <f t="shared" si="67"/>
        <v>GO</v>
      </c>
      <c r="V165">
        <f t="shared" si="68"/>
        <v>5000</v>
      </c>
      <c r="W16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</v>
      </c>
      <c r="X165" t="str">
        <f t="shared" ca="1" si="62"/>
        <v>{"num":6,"diff":14,"tp1":"cu","vl1":"EN","cn1":30,"tp2":"cu","vl2":"GO","cn2":5000,"key":733}</v>
      </c>
      <c r="Y165">
        <f t="shared" ca="1" si="70"/>
        <v>93</v>
      </c>
      <c r="Z165">
        <f t="shared" ca="1" si="71"/>
        <v>13516</v>
      </c>
      <c r="AA165">
        <f t="shared" ca="1" si="72"/>
        <v>0</v>
      </c>
      <c r="AB16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</v>
      </c>
      <c r="AC165">
        <f t="shared" ca="1" si="74"/>
        <v>0</v>
      </c>
    </row>
    <row r="166" spans="1:29">
      <c r="A166">
        <f t="shared" si="80"/>
        <v>6</v>
      </c>
      <c r="B166" t="str">
        <f>VLOOKUP(A166,BossBattleTable!$A:$C,MATCH(BossBattleTable!$C$1,BossBattleTable!$A$1:$C$1,0),0)</f>
        <v>RpgDemon_Violet</v>
      </c>
      <c r="C166">
        <f t="shared" ca="1" si="60"/>
        <v>15</v>
      </c>
      <c r="D166">
        <f t="shared" si="78"/>
        <v>6</v>
      </c>
      <c r="E166">
        <f t="shared" ca="1" si="79"/>
        <v>15</v>
      </c>
      <c r="F166" t="str">
        <f t="shared" ca="1" si="75"/>
        <v>it</v>
      </c>
      <c r="G166" t="s">
        <v>412</v>
      </c>
      <c r="H166" t="s">
        <v>415</v>
      </c>
      <c r="I166">
        <v>1</v>
      </c>
      <c r="J166" t="str">
        <f t="shared" si="76"/>
        <v/>
      </c>
      <c r="K166" t="str">
        <f t="shared" ca="1" si="77"/>
        <v/>
      </c>
      <c r="O166">
        <v>957</v>
      </c>
      <c r="P166">
        <f t="shared" si="61"/>
        <v>957</v>
      </c>
      <c r="Q166" t="str">
        <f t="shared" ca="1" si="63"/>
        <v>it</v>
      </c>
      <c r="R166" t="str">
        <f t="shared" si="64"/>
        <v>Equip000001</v>
      </c>
      <c r="S166">
        <f t="shared" si="65"/>
        <v>1</v>
      </c>
      <c r="T166" t="str">
        <f t="shared" ca="1" si="66"/>
        <v/>
      </c>
      <c r="U166" t="str">
        <f t="shared" si="67"/>
        <v/>
      </c>
      <c r="V166" t="str">
        <f t="shared" si="68"/>
        <v/>
      </c>
      <c r="W16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</v>
      </c>
      <c r="X166" t="str">
        <f t="shared" ca="1" si="62"/>
        <v>{"num":6,"diff":15,"tp1":"it","vl1":"Equip000001","cn1":1,"key":957}</v>
      </c>
      <c r="Y166">
        <f t="shared" ca="1" si="70"/>
        <v>68</v>
      </c>
      <c r="Z166">
        <f t="shared" ca="1" si="71"/>
        <v>13585</v>
      </c>
      <c r="AA166">
        <f t="shared" ca="1" si="72"/>
        <v>0</v>
      </c>
      <c r="AB16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</v>
      </c>
      <c r="AC166">
        <f t="shared" ca="1" si="74"/>
        <v>0</v>
      </c>
    </row>
    <row r="167" spans="1:29">
      <c r="A167">
        <f t="shared" si="80"/>
        <v>6</v>
      </c>
      <c r="B167" t="str">
        <f>VLOOKUP(A167,BossBattleTable!$A:$C,MATCH(BossBattleTable!$C$1,BossBattleTable!$A$1:$C$1,0),0)</f>
        <v>RpgDemon_Violet</v>
      </c>
      <c r="C167">
        <f t="shared" ca="1" si="60"/>
        <v>16</v>
      </c>
      <c r="D167">
        <f t="shared" si="78"/>
        <v>6</v>
      </c>
      <c r="E167">
        <f t="shared" ca="1" si="79"/>
        <v>16</v>
      </c>
      <c r="F167" t="str">
        <f t="shared" ca="1" si="75"/>
        <v>cu</v>
      </c>
      <c r="G167" t="s">
        <v>402</v>
      </c>
      <c r="H167" t="s">
        <v>108</v>
      </c>
      <c r="I167">
        <v>5</v>
      </c>
      <c r="J167" t="str">
        <f t="shared" si="76"/>
        <v/>
      </c>
      <c r="K167" t="str">
        <f t="shared" ca="1" si="77"/>
        <v/>
      </c>
      <c r="O167">
        <v>367</v>
      </c>
      <c r="P167">
        <f t="shared" si="61"/>
        <v>367</v>
      </c>
      <c r="Q167" t="str">
        <f t="shared" ca="1" si="63"/>
        <v>cu</v>
      </c>
      <c r="R167" t="str">
        <f t="shared" si="64"/>
        <v>DI</v>
      </c>
      <c r="S167">
        <f t="shared" si="65"/>
        <v>5</v>
      </c>
      <c r="T167" t="str">
        <f t="shared" ca="1" si="66"/>
        <v/>
      </c>
      <c r="U167" t="str">
        <f t="shared" si="67"/>
        <v/>
      </c>
      <c r="V167" t="str">
        <f t="shared" si="68"/>
        <v/>
      </c>
      <c r="W16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</v>
      </c>
      <c r="X167" t="str">
        <f t="shared" ca="1" si="62"/>
        <v>{"num":6,"diff":16,"tp1":"cu","vl1":"DI","cn1":5,"key":367}</v>
      </c>
      <c r="Y167">
        <f t="shared" ca="1" si="70"/>
        <v>59</v>
      </c>
      <c r="Z167">
        <f t="shared" ca="1" si="71"/>
        <v>13645</v>
      </c>
      <c r="AA167">
        <f t="shared" ca="1" si="72"/>
        <v>0</v>
      </c>
      <c r="AB16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</v>
      </c>
      <c r="AC167">
        <f t="shared" ca="1" si="74"/>
        <v>0</v>
      </c>
    </row>
    <row r="168" spans="1:29">
      <c r="A168">
        <f t="shared" si="80"/>
        <v>6</v>
      </c>
      <c r="B168" t="str">
        <f>VLOOKUP(A168,BossBattleTable!$A:$C,MATCH(BossBattleTable!$C$1,BossBattleTable!$A$1:$C$1,0),0)</f>
        <v>RpgDemon_Violet</v>
      </c>
      <c r="C168">
        <f t="shared" ca="1" si="60"/>
        <v>17</v>
      </c>
      <c r="D168">
        <f t="shared" si="78"/>
        <v>6</v>
      </c>
      <c r="E168">
        <f t="shared" ca="1" si="79"/>
        <v>17</v>
      </c>
      <c r="F168" t="str">
        <f t="shared" ca="1" si="75"/>
        <v>it</v>
      </c>
      <c r="G168" t="s">
        <v>412</v>
      </c>
      <c r="H168" t="s">
        <v>416</v>
      </c>
      <c r="I168">
        <v>1</v>
      </c>
      <c r="J168" t="str">
        <f t="shared" si="76"/>
        <v/>
      </c>
      <c r="K168" t="str">
        <f t="shared" ca="1" si="77"/>
        <v>it</v>
      </c>
      <c r="L168" t="s">
        <v>412</v>
      </c>
      <c r="M168" t="s">
        <v>417</v>
      </c>
      <c r="N168">
        <v>1</v>
      </c>
      <c r="O168">
        <v>487</v>
      </c>
      <c r="P168">
        <f t="shared" si="61"/>
        <v>487</v>
      </c>
      <c r="Q168" t="str">
        <f t="shared" ca="1" si="63"/>
        <v>it</v>
      </c>
      <c r="R168" t="str">
        <f t="shared" si="64"/>
        <v>Equip001001</v>
      </c>
      <c r="S168">
        <f t="shared" si="65"/>
        <v>1</v>
      </c>
      <c r="T168" t="str">
        <f t="shared" ca="1" si="66"/>
        <v>it</v>
      </c>
      <c r="U168" t="str">
        <f t="shared" si="67"/>
        <v>Equip002001</v>
      </c>
      <c r="V168">
        <f t="shared" si="68"/>
        <v>1</v>
      </c>
      <c r="W16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</v>
      </c>
      <c r="X168" t="str">
        <f t="shared" ca="1" si="62"/>
        <v>{"num":6,"diff":17,"tp1":"it","vl1":"Equip001001","cn1":1,"tp2":"it","vl2":"Equip002001","cn2":1,"key":487}</v>
      </c>
      <c r="Y168">
        <f t="shared" ca="1" si="70"/>
        <v>107</v>
      </c>
      <c r="Z168">
        <f t="shared" ca="1" si="71"/>
        <v>13753</v>
      </c>
      <c r="AA168">
        <f t="shared" ca="1" si="72"/>
        <v>0</v>
      </c>
      <c r="AB16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</v>
      </c>
      <c r="AC168">
        <f t="shared" ca="1" si="74"/>
        <v>0</v>
      </c>
    </row>
    <row r="169" spans="1:29">
      <c r="A169">
        <f t="shared" si="80"/>
        <v>6</v>
      </c>
      <c r="B169" t="str">
        <f>VLOOKUP(A169,BossBattleTable!$A:$C,MATCH(BossBattleTable!$C$1,BossBattleTable!$A$1:$C$1,0),0)</f>
        <v>RpgDemon_Violet</v>
      </c>
      <c r="C169">
        <f t="shared" ca="1" si="60"/>
        <v>18</v>
      </c>
      <c r="D169">
        <f t="shared" si="78"/>
        <v>6</v>
      </c>
      <c r="E169">
        <f t="shared" ca="1" si="79"/>
        <v>18</v>
      </c>
      <c r="F169" t="str">
        <f t="shared" ca="1" si="75"/>
        <v>cu</v>
      </c>
      <c r="G169" t="s">
        <v>402</v>
      </c>
      <c r="H169" t="s">
        <v>191</v>
      </c>
      <c r="I169">
        <v>30</v>
      </c>
      <c r="J169" t="str">
        <f t="shared" si="76"/>
        <v>에너지너무많음</v>
      </c>
      <c r="K169" t="str">
        <f t="shared" ca="1" si="77"/>
        <v>cu</v>
      </c>
      <c r="L169" t="s">
        <v>402</v>
      </c>
      <c r="M169" t="s">
        <v>375</v>
      </c>
      <c r="N169">
        <v>5000</v>
      </c>
      <c r="O169">
        <v>514</v>
      </c>
      <c r="P169">
        <f t="shared" si="61"/>
        <v>514</v>
      </c>
      <c r="Q169" t="str">
        <f t="shared" ca="1" si="63"/>
        <v>cu</v>
      </c>
      <c r="R169" t="str">
        <f t="shared" si="64"/>
        <v>EN</v>
      </c>
      <c r="S169">
        <f t="shared" si="65"/>
        <v>30</v>
      </c>
      <c r="T169" t="str">
        <f t="shared" ca="1" si="66"/>
        <v>cu</v>
      </c>
      <c r="U169" t="str">
        <f t="shared" si="67"/>
        <v>GO</v>
      </c>
      <c r="V169">
        <f t="shared" si="68"/>
        <v>5000</v>
      </c>
      <c r="W16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</v>
      </c>
      <c r="X169" t="str">
        <f t="shared" ca="1" si="62"/>
        <v>{"num":6,"diff":18,"tp1":"cu","vl1":"EN","cn1":30,"tp2":"cu","vl2":"GO","cn2":5000,"key":514}</v>
      </c>
      <c r="Y169">
        <f t="shared" ca="1" si="70"/>
        <v>93</v>
      </c>
      <c r="Z169">
        <f t="shared" ca="1" si="71"/>
        <v>13847</v>
      </c>
      <c r="AA169">
        <f t="shared" ca="1" si="72"/>
        <v>0</v>
      </c>
      <c r="AB16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</v>
      </c>
      <c r="AC169">
        <f t="shared" ca="1" si="74"/>
        <v>0</v>
      </c>
    </row>
    <row r="170" spans="1:29">
      <c r="A170">
        <f t="shared" si="80"/>
        <v>6</v>
      </c>
      <c r="B170" t="str">
        <f>VLOOKUP(A170,BossBattleTable!$A:$C,MATCH(BossBattleTable!$C$1,BossBattleTable!$A$1:$C$1,0),0)</f>
        <v>RpgDemon_Violet</v>
      </c>
      <c r="C170">
        <f t="shared" ca="1" si="60"/>
        <v>19</v>
      </c>
      <c r="D170">
        <f t="shared" si="78"/>
        <v>6</v>
      </c>
      <c r="E170">
        <f t="shared" ca="1" si="79"/>
        <v>19</v>
      </c>
      <c r="F170" t="str">
        <f t="shared" ca="1" si="75"/>
        <v>it</v>
      </c>
      <c r="G170" t="s">
        <v>412</v>
      </c>
      <c r="H170" t="s">
        <v>415</v>
      </c>
      <c r="I170">
        <v>1</v>
      </c>
      <c r="J170" t="str">
        <f t="shared" si="76"/>
        <v/>
      </c>
      <c r="K170" t="str">
        <f t="shared" ca="1" si="77"/>
        <v/>
      </c>
      <c r="O170">
        <v>266</v>
      </c>
      <c r="P170">
        <f t="shared" si="61"/>
        <v>266</v>
      </c>
      <c r="Q170" t="str">
        <f t="shared" ca="1" si="63"/>
        <v>it</v>
      </c>
      <c r="R170" t="str">
        <f t="shared" si="64"/>
        <v>Equip000001</v>
      </c>
      <c r="S170">
        <f t="shared" si="65"/>
        <v>1</v>
      </c>
      <c r="T170" t="str">
        <f t="shared" ca="1" si="66"/>
        <v/>
      </c>
      <c r="U170" t="str">
        <f t="shared" si="67"/>
        <v/>
      </c>
      <c r="V170" t="str">
        <f t="shared" si="68"/>
        <v/>
      </c>
      <c r="W17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</v>
      </c>
      <c r="X170" t="str">
        <f t="shared" ca="1" si="62"/>
        <v>{"num":6,"diff":19,"tp1":"it","vl1":"Equip000001","cn1":1,"key":266}</v>
      </c>
      <c r="Y170">
        <f t="shared" ca="1" si="70"/>
        <v>68</v>
      </c>
      <c r="Z170">
        <f t="shared" ca="1" si="71"/>
        <v>13916</v>
      </c>
      <c r="AA170">
        <f t="shared" ca="1" si="72"/>
        <v>0</v>
      </c>
      <c r="AB17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</v>
      </c>
      <c r="AC170">
        <f t="shared" ca="1" si="74"/>
        <v>0</v>
      </c>
    </row>
    <row r="171" spans="1:29">
      <c r="A171">
        <f t="shared" si="80"/>
        <v>6</v>
      </c>
      <c r="B171" t="str">
        <f>VLOOKUP(A171,BossBattleTable!$A:$C,MATCH(BossBattleTable!$C$1,BossBattleTable!$A$1:$C$1,0),0)</f>
        <v>RpgDemon_Violet</v>
      </c>
      <c r="C171">
        <f t="shared" ca="1" si="60"/>
        <v>20</v>
      </c>
      <c r="D171">
        <f t="shared" si="78"/>
        <v>6</v>
      </c>
      <c r="E171">
        <f t="shared" ca="1" si="79"/>
        <v>20</v>
      </c>
      <c r="F171" t="str">
        <f t="shared" ca="1" si="75"/>
        <v>cu</v>
      </c>
      <c r="G171" t="s">
        <v>402</v>
      </c>
      <c r="H171" t="s">
        <v>108</v>
      </c>
      <c r="I171">
        <v>5</v>
      </c>
      <c r="J171" t="str">
        <f t="shared" si="76"/>
        <v/>
      </c>
      <c r="K171" t="str">
        <f t="shared" ca="1" si="77"/>
        <v/>
      </c>
      <c r="O171">
        <v>742</v>
      </c>
      <c r="P171">
        <f t="shared" si="61"/>
        <v>742</v>
      </c>
      <c r="Q171" t="str">
        <f t="shared" ca="1" si="63"/>
        <v>cu</v>
      </c>
      <c r="R171" t="str">
        <f t="shared" si="64"/>
        <v>DI</v>
      </c>
      <c r="S171">
        <f t="shared" si="65"/>
        <v>5</v>
      </c>
      <c r="T171" t="str">
        <f t="shared" ca="1" si="66"/>
        <v/>
      </c>
      <c r="U171" t="str">
        <f t="shared" si="67"/>
        <v/>
      </c>
      <c r="V171" t="str">
        <f t="shared" si="68"/>
        <v/>
      </c>
      <c r="W17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</v>
      </c>
      <c r="X171" t="str">
        <f t="shared" ca="1" si="62"/>
        <v>{"num":6,"diff":20,"tp1":"cu","vl1":"DI","cn1":5,"key":742}</v>
      </c>
      <c r="Y171">
        <f t="shared" ca="1" si="70"/>
        <v>59</v>
      </c>
      <c r="Z171">
        <f t="shared" ca="1" si="71"/>
        <v>13976</v>
      </c>
      <c r="AA171">
        <f t="shared" ca="1" si="72"/>
        <v>0</v>
      </c>
      <c r="AB17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</v>
      </c>
      <c r="AC171">
        <f t="shared" ca="1" si="74"/>
        <v>0</v>
      </c>
    </row>
    <row r="172" spans="1:29">
      <c r="A172">
        <f t="shared" si="80"/>
        <v>6</v>
      </c>
      <c r="B172" t="str">
        <f>VLOOKUP(A172,BossBattleTable!$A:$C,MATCH(BossBattleTable!$C$1,BossBattleTable!$A$1:$C$1,0),0)</f>
        <v>RpgDemon_Violet</v>
      </c>
      <c r="C172">
        <f t="shared" ca="1" si="60"/>
        <v>21</v>
      </c>
      <c r="D172">
        <f t="shared" si="78"/>
        <v>6</v>
      </c>
      <c r="E172">
        <f t="shared" ca="1" si="79"/>
        <v>21</v>
      </c>
      <c r="F172" t="str">
        <f t="shared" ca="1" si="75"/>
        <v>it</v>
      </c>
      <c r="G172" t="s">
        <v>412</v>
      </c>
      <c r="H172" t="s">
        <v>416</v>
      </c>
      <c r="I172">
        <v>1</v>
      </c>
      <c r="J172" t="str">
        <f t="shared" si="76"/>
        <v/>
      </c>
      <c r="K172" t="str">
        <f t="shared" ca="1" si="77"/>
        <v>it</v>
      </c>
      <c r="L172" t="s">
        <v>412</v>
      </c>
      <c r="M172" t="s">
        <v>417</v>
      </c>
      <c r="N172">
        <v>1</v>
      </c>
      <c r="O172">
        <v>675</v>
      </c>
      <c r="P172">
        <f t="shared" si="61"/>
        <v>675</v>
      </c>
      <c r="Q172" t="str">
        <f t="shared" ca="1" si="63"/>
        <v>it</v>
      </c>
      <c r="R172" t="str">
        <f t="shared" si="64"/>
        <v>Equip001001</v>
      </c>
      <c r="S172">
        <f t="shared" si="65"/>
        <v>1</v>
      </c>
      <c r="T172" t="str">
        <f t="shared" ca="1" si="66"/>
        <v>it</v>
      </c>
      <c r="U172" t="str">
        <f t="shared" si="67"/>
        <v>Equip002001</v>
      </c>
      <c r="V172">
        <f t="shared" si="68"/>
        <v>1</v>
      </c>
      <c r="W17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</v>
      </c>
      <c r="X172" t="str">
        <f t="shared" ca="1" si="62"/>
        <v>{"num":6,"diff":21,"tp1":"it","vl1":"Equip001001","cn1":1,"tp2":"it","vl2":"Equip002001","cn2":1,"key":675}</v>
      </c>
      <c r="Y172">
        <f t="shared" ca="1" si="70"/>
        <v>107</v>
      </c>
      <c r="Z172">
        <f t="shared" ca="1" si="71"/>
        <v>14084</v>
      </c>
      <c r="AA172">
        <f t="shared" ca="1" si="72"/>
        <v>0</v>
      </c>
      <c r="AB17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</v>
      </c>
      <c r="AC172">
        <f t="shared" ca="1" si="74"/>
        <v>0</v>
      </c>
    </row>
    <row r="173" spans="1:29">
      <c r="A173">
        <f t="shared" si="80"/>
        <v>6</v>
      </c>
      <c r="B173" t="str">
        <f>VLOOKUP(A173,BossBattleTable!$A:$C,MATCH(BossBattleTable!$C$1,BossBattleTable!$A$1:$C$1,0),0)</f>
        <v>RpgDemon_Violet</v>
      </c>
      <c r="C173">
        <f t="shared" ca="1" si="60"/>
        <v>22</v>
      </c>
      <c r="D173">
        <f t="shared" si="78"/>
        <v>6</v>
      </c>
      <c r="E173">
        <f t="shared" ca="1" si="79"/>
        <v>22</v>
      </c>
      <c r="F173" t="str">
        <f t="shared" ca="1" si="75"/>
        <v>cu</v>
      </c>
      <c r="G173" t="s">
        <v>402</v>
      </c>
      <c r="H173" t="s">
        <v>191</v>
      </c>
      <c r="I173">
        <v>30</v>
      </c>
      <c r="J173" t="str">
        <f t="shared" si="76"/>
        <v>에너지너무많음</v>
      </c>
      <c r="K173" t="str">
        <f t="shared" ca="1" si="77"/>
        <v>cu</v>
      </c>
      <c r="L173" t="s">
        <v>402</v>
      </c>
      <c r="M173" t="s">
        <v>375</v>
      </c>
      <c r="N173">
        <v>5000</v>
      </c>
      <c r="O173">
        <v>464</v>
      </c>
      <c r="P173">
        <f t="shared" si="61"/>
        <v>464</v>
      </c>
      <c r="Q173" t="str">
        <f t="shared" ca="1" si="63"/>
        <v>cu</v>
      </c>
      <c r="R173" t="str">
        <f t="shared" si="64"/>
        <v>EN</v>
      </c>
      <c r="S173">
        <f t="shared" si="65"/>
        <v>30</v>
      </c>
      <c r="T173" t="str">
        <f t="shared" ca="1" si="66"/>
        <v>cu</v>
      </c>
      <c r="U173" t="str">
        <f t="shared" si="67"/>
        <v>GO</v>
      </c>
      <c r="V173">
        <f t="shared" si="68"/>
        <v>5000</v>
      </c>
      <c r="W17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</v>
      </c>
      <c r="X173" t="str">
        <f t="shared" ca="1" si="62"/>
        <v>{"num":6,"diff":22,"tp1":"cu","vl1":"EN","cn1":30,"tp2":"cu","vl2":"GO","cn2":5000,"key":464}</v>
      </c>
      <c r="Y173">
        <f t="shared" ca="1" si="70"/>
        <v>93</v>
      </c>
      <c r="Z173">
        <f t="shared" ca="1" si="71"/>
        <v>14178</v>
      </c>
      <c r="AA173">
        <f t="shared" ca="1" si="72"/>
        <v>0</v>
      </c>
      <c r="AB17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</v>
      </c>
      <c r="AC173">
        <f t="shared" ca="1" si="74"/>
        <v>0</v>
      </c>
    </row>
    <row r="174" spans="1:29">
      <c r="A174">
        <f t="shared" si="80"/>
        <v>6</v>
      </c>
      <c r="B174" t="str">
        <f>VLOOKUP(A174,BossBattleTable!$A:$C,MATCH(BossBattleTable!$C$1,BossBattleTable!$A$1:$C$1,0),0)</f>
        <v>RpgDemon_Violet</v>
      </c>
      <c r="C174">
        <f t="shared" ca="1" si="60"/>
        <v>23</v>
      </c>
      <c r="D174">
        <f t="shared" si="78"/>
        <v>6</v>
      </c>
      <c r="E174">
        <f t="shared" ca="1" si="79"/>
        <v>23</v>
      </c>
      <c r="F174" t="str">
        <f t="shared" ca="1" si="75"/>
        <v>it</v>
      </c>
      <c r="G174" t="s">
        <v>412</v>
      </c>
      <c r="H174" t="s">
        <v>415</v>
      </c>
      <c r="I174">
        <v>1</v>
      </c>
      <c r="J174" t="str">
        <f t="shared" si="76"/>
        <v/>
      </c>
      <c r="K174" t="str">
        <f t="shared" ca="1" si="77"/>
        <v/>
      </c>
      <c r="O174">
        <v>326</v>
      </c>
      <c r="P174">
        <f t="shared" si="61"/>
        <v>326</v>
      </c>
      <c r="Q174" t="str">
        <f t="shared" ca="1" si="63"/>
        <v>it</v>
      </c>
      <c r="R174" t="str">
        <f t="shared" si="64"/>
        <v>Equip000001</v>
      </c>
      <c r="S174">
        <f t="shared" si="65"/>
        <v>1</v>
      </c>
      <c r="T174" t="str">
        <f t="shared" ca="1" si="66"/>
        <v/>
      </c>
      <c r="U174" t="str">
        <f t="shared" si="67"/>
        <v/>
      </c>
      <c r="V174" t="str">
        <f t="shared" si="68"/>
        <v/>
      </c>
      <c r="W17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</v>
      </c>
      <c r="X174" t="str">
        <f t="shared" ca="1" si="62"/>
        <v>{"num":6,"diff":23,"tp1":"it","vl1":"Equip000001","cn1":1,"key":326}</v>
      </c>
      <c r="Y174">
        <f t="shared" ca="1" si="70"/>
        <v>68</v>
      </c>
      <c r="Z174">
        <f t="shared" ca="1" si="71"/>
        <v>14247</v>
      </c>
      <c r="AA174">
        <f t="shared" ca="1" si="72"/>
        <v>0</v>
      </c>
      <c r="AB17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</v>
      </c>
      <c r="AC174">
        <f t="shared" ca="1" si="74"/>
        <v>0</v>
      </c>
    </row>
    <row r="175" spans="1:29">
      <c r="A175">
        <f t="shared" si="80"/>
        <v>6</v>
      </c>
      <c r="B175" t="str">
        <f>VLOOKUP(A175,BossBattleTable!$A:$C,MATCH(BossBattleTable!$C$1,BossBattleTable!$A$1:$C$1,0),0)</f>
        <v>RpgDemon_Violet</v>
      </c>
      <c r="C175">
        <f t="shared" ca="1" si="60"/>
        <v>24</v>
      </c>
      <c r="D175">
        <f t="shared" si="78"/>
        <v>6</v>
      </c>
      <c r="E175">
        <f t="shared" ca="1" si="79"/>
        <v>24</v>
      </c>
      <c r="F175" t="str">
        <f t="shared" ca="1" si="75"/>
        <v>cu</v>
      </c>
      <c r="G175" t="s">
        <v>402</v>
      </c>
      <c r="H175" t="s">
        <v>108</v>
      </c>
      <c r="I175">
        <v>5</v>
      </c>
      <c r="J175" t="str">
        <f t="shared" si="76"/>
        <v/>
      </c>
      <c r="K175" t="str">
        <f t="shared" ca="1" si="77"/>
        <v/>
      </c>
      <c r="O175">
        <v>686</v>
      </c>
      <c r="P175">
        <f t="shared" si="61"/>
        <v>686</v>
      </c>
      <c r="Q175" t="str">
        <f t="shared" ca="1" si="63"/>
        <v>cu</v>
      </c>
      <c r="R175" t="str">
        <f t="shared" si="64"/>
        <v>DI</v>
      </c>
      <c r="S175">
        <f t="shared" si="65"/>
        <v>5</v>
      </c>
      <c r="T175" t="str">
        <f t="shared" ca="1" si="66"/>
        <v/>
      </c>
      <c r="U175" t="str">
        <f t="shared" si="67"/>
        <v/>
      </c>
      <c r="V175" t="str">
        <f t="shared" si="68"/>
        <v/>
      </c>
      <c r="W17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</v>
      </c>
      <c r="X175" t="str">
        <f t="shared" ca="1" si="62"/>
        <v>{"num":6,"diff":24,"tp1":"cu","vl1":"DI","cn1":5,"key":686}</v>
      </c>
      <c r="Y175">
        <f t="shared" ca="1" si="70"/>
        <v>59</v>
      </c>
      <c r="Z175">
        <f t="shared" ca="1" si="71"/>
        <v>14307</v>
      </c>
      <c r="AA175">
        <f t="shared" ca="1" si="72"/>
        <v>0</v>
      </c>
      <c r="AB17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</v>
      </c>
      <c r="AC175">
        <f t="shared" ca="1" si="74"/>
        <v>0</v>
      </c>
    </row>
    <row r="176" spans="1:29">
      <c r="A176">
        <f t="shared" si="80"/>
        <v>6</v>
      </c>
      <c r="B176" t="str">
        <f>VLOOKUP(A176,BossBattleTable!$A:$C,MATCH(BossBattleTable!$C$1,BossBattleTable!$A$1:$C$1,0),0)</f>
        <v>RpgDemon_Violet</v>
      </c>
      <c r="C176">
        <f t="shared" ca="1" si="60"/>
        <v>25</v>
      </c>
      <c r="D176">
        <f t="shared" si="78"/>
        <v>6</v>
      </c>
      <c r="E176">
        <f t="shared" ca="1" si="79"/>
        <v>25</v>
      </c>
      <c r="F176" t="str">
        <f t="shared" ca="1" si="75"/>
        <v>it</v>
      </c>
      <c r="G176" t="s">
        <v>412</v>
      </c>
      <c r="H176" t="s">
        <v>416</v>
      </c>
      <c r="I176">
        <v>1</v>
      </c>
      <c r="J176" t="str">
        <f t="shared" si="76"/>
        <v/>
      </c>
      <c r="K176" t="str">
        <f t="shared" ca="1" si="77"/>
        <v>it</v>
      </c>
      <c r="L176" t="s">
        <v>412</v>
      </c>
      <c r="M176" t="s">
        <v>417</v>
      </c>
      <c r="N176">
        <v>1</v>
      </c>
      <c r="O176">
        <v>390</v>
      </c>
      <c r="P176">
        <f t="shared" si="61"/>
        <v>390</v>
      </c>
      <c r="Q176" t="str">
        <f t="shared" ca="1" si="63"/>
        <v>it</v>
      </c>
      <c r="R176" t="str">
        <f t="shared" si="64"/>
        <v>Equip001001</v>
      </c>
      <c r="S176">
        <f t="shared" si="65"/>
        <v>1</v>
      </c>
      <c r="T176" t="str">
        <f t="shared" ca="1" si="66"/>
        <v>it</v>
      </c>
      <c r="U176" t="str">
        <f t="shared" si="67"/>
        <v>Equip002001</v>
      </c>
      <c r="V176">
        <f t="shared" si="68"/>
        <v>1</v>
      </c>
      <c r="W17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</v>
      </c>
      <c r="X176" t="str">
        <f t="shared" ca="1" si="62"/>
        <v>{"num":6,"diff":25,"tp1":"it","vl1":"Equip001001","cn1":1,"tp2":"it","vl2":"Equip002001","cn2":1,"key":390}</v>
      </c>
      <c r="Y176">
        <f t="shared" ca="1" si="70"/>
        <v>107</v>
      </c>
      <c r="Z176">
        <f t="shared" ca="1" si="71"/>
        <v>14415</v>
      </c>
      <c r="AA176">
        <f t="shared" ca="1" si="72"/>
        <v>0</v>
      </c>
      <c r="AB17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</v>
      </c>
      <c r="AC176">
        <f t="shared" ca="1" si="74"/>
        <v>0</v>
      </c>
    </row>
    <row r="177" spans="1:29">
      <c r="A177">
        <f t="shared" si="80"/>
        <v>6</v>
      </c>
      <c r="B177" t="str">
        <f>VLOOKUP(A177,BossBattleTable!$A:$C,MATCH(BossBattleTable!$C$1,BossBattleTable!$A$1:$C$1,0),0)</f>
        <v>RpgDemon_Violet</v>
      </c>
      <c r="C177">
        <f t="shared" ca="1" si="60"/>
        <v>26</v>
      </c>
      <c r="D177">
        <f t="shared" si="78"/>
        <v>6</v>
      </c>
      <c r="E177">
        <f t="shared" ca="1" si="79"/>
        <v>26</v>
      </c>
      <c r="F177" t="str">
        <f t="shared" ca="1" si="75"/>
        <v>cu</v>
      </c>
      <c r="G177" t="s">
        <v>402</v>
      </c>
      <c r="H177" t="s">
        <v>191</v>
      </c>
      <c r="I177">
        <v>30</v>
      </c>
      <c r="J177" t="str">
        <f t="shared" si="76"/>
        <v>에너지너무많음</v>
      </c>
      <c r="K177" t="str">
        <f t="shared" ca="1" si="77"/>
        <v>cu</v>
      </c>
      <c r="L177" t="s">
        <v>402</v>
      </c>
      <c r="M177" t="s">
        <v>375</v>
      </c>
      <c r="N177">
        <v>5000</v>
      </c>
      <c r="O177">
        <v>959</v>
      </c>
      <c r="P177">
        <f t="shared" si="61"/>
        <v>959</v>
      </c>
      <c r="Q177" t="str">
        <f t="shared" ca="1" si="63"/>
        <v>cu</v>
      </c>
      <c r="R177" t="str">
        <f t="shared" si="64"/>
        <v>EN</v>
      </c>
      <c r="S177">
        <f t="shared" si="65"/>
        <v>30</v>
      </c>
      <c r="T177" t="str">
        <f t="shared" ca="1" si="66"/>
        <v>cu</v>
      </c>
      <c r="U177" t="str">
        <f t="shared" si="67"/>
        <v>GO</v>
      </c>
      <c r="V177">
        <f t="shared" si="68"/>
        <v>5000</v>
      </c>
      <c r="W17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</v>
      </c>
      <c r="X177" t="str">
        <f t="shared" ca="1" si="62"/>
        <v>{"num":6,"diff":26,"tp1":"cu","vl1":"EN","cn1":30,"tp2":"cu","vl2":"GO","cn2":5000,"key":959}</v>
      </c>
      <c r="Y177">
        <f t="shared" ca="1" si="70"/>
        <v>93</v>
      </c>
      <c r="Z177">
        <f t="shared" ca="1" si="71"/>
        <v>14509</v>
      </c>
      <c r="AA177">
        <f t="shared" ca="1" si="72"/>
        <v>0</v>
      </c>
      <c r="AB17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</v>
      </c>
      <c r="AC177">
        <f t="shared" ca="1" si="74"/>
        <v>0</v>
      </c>
    </row>
    <row r="178" spans="1:29">
      <c r="A178">
        <f t="shared" si="80"/>
        <v>6</v>
      </c>
      <c r="B178" t="str">
        <f>VLOOKUP(A178,BossBattleTable!$A:$C,MATCH(BossBattleTable!$C$1,BossBattleTable!$A$1:$C$1,0),0)</f>
        <v>RpgDemon_Violet</v>
      </c>
      <c r="C178">
        <f t="shared" ca="1" si="60"/>
        <v>27</v>
      </c>
      <c r="D178">
        <f t="shared" si="78"/>
        <v>6</v>
      </c>
      <c r="E178">
        <f t="shared" ca="1" si="79"/>
        <v>27</v>
      </c>
      <c r="F178" t="str">
        <f t="shared" ca="1" si="75"/>
        <v>it</v>
      </c>
      <c r="G178" t="s">
        <v>412</v>
      </c>
      <c r="H178" t="s">
        <v>415</v>
      </c>
      <c r="I178">
        <v>1</v>
      </c>
      <c r="J178" t="str">
        <f t="shared" si="76"/>
        <v/>
      </c>
      <c r="K178" t="str">
        <f t="shared" ca="1" si="77"/>
        <v/>
      </c>
      <c r="O178">
        <v>369</v>
      </c>
      <c r="P178">
        <f t="shared" si="61"/>
        <v>369</v>
      </c>
      <c r="Q178" t="str">
        <f t="shared" ca="1" si="63"/>
        <v>it</v>
      </c>
      <c r="R178" t="str">
        <f t="shared" si="64"/>
        <v>Equip000001</v>
      </c>
      <c r="S178">
        <f t="shared" si="65"/>
        <v>1</v>
      </c>
      <c r="T178" t="str">
        <f t="shared" ca="1" si="66"/>
        <v/>
      </c>
      <c r="U178" t="str">
        <f t="shared" si="67"/>
        <v/>
      </c>
      <c r="V178" t="str">
        <f t="shared" si="68"/>
        <v/>
      </c>
      <c r="W17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</v>
      </c>
      <c r="X178" t="str">
        <f t="shared" ca="1" si="62"/>
        <v>{"num":6,"diff":27,"tp1":"it","vl1":"Equip000001","cn1":1,"key":369}</v>
      </c>
      <c r="Y178">
        <f t="shared" ca="1" si="70"/>
        <v>68</v>
      </c>
      <c r="Z178">
        <f t="shared" ca="1" si="71"/>
        <v>14578</v>
      </c>
      <c r="AA178">
        <f t="shared" ca="1" si="72"/>
        <v>0</v>
      </c>
      <c r="AB17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</v>
      </c>
      <c r="AC178">
        <f t="shared" ca="1" si="74"/>
        <v>0</v>
      </c>
    </row>
    <row r="179" spans="1:29">
      <c r="A179">
        <f t="shared" si="80"/>
        <v>6</v>
      </c>
      <c r="B179" t="str">
        <f>VLOOKUP(A179,BossBattleTable!$A:$C,MATCH(BossBattleTable!$C$1,BossBattleTable!$A$1:$C$1,0),0)</f>
        <v>RpgDemon_Violet</v>
      </c>
      <c r="C179">
        <f t="shared" ca="1" si="60"/>
        <v>28</v>
      </c>
      <c r="D179">
        <f t="shared" si="78"/>
        <v>6</v>
      </c>
      <c r="E179">
        <f t="shared" ca="1" si="79"/>
        <v>28</v>
      </c>
      <c r="F179" t="str">
        <f t="shared" ca="1" si="75"/>
        <v>cu</v>
      </c>
      <c r="G179" t="s">
        <v>402</v>
      </c>
      <c r="H179" t="s">
        <v>108</v>
      </c>
      <c r="I179">
        <v>5</v>
      </c>
      <c r="J179" t="str">
        <f t="shared" si="76"/>
        <v/>
      </c>
      <c r="K179" t="str">
        <f t="shared" ca="1" si="77"/>
        <v/>
      </c>
      <c r="O179">
        <v>136</v>
      </c>
      <c r="P179">
        <f t="shared" si="61"/>
        <v>136</v>
      </c>
      <c r="Q179" t="str">
        <f t="shared" ca="1" si="63"/>
        <v>cu</v>
      </c>
      <c r="R179" t="str">
        <f t="shared" si="64"/>
        <v>DI</v>
      </c>
      <c r="S179">
        <f t="shared" si="65"/>
        <v>5</v>
      </c>
      <c r="T179" t="str">
        <f t="shared" ca="1" si="66"/>
        <v/>
      </c>
      <c r="U179" t="str">
        <f t="shared" si="67"/>
        <v/>
      </c>
      <c r="V179" t="str">
        <f t="shared" si="68"/>
        <v/>
      </c>
      <c r="W17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</v>
      </c>
      <c r="X179" t="str">
        <f t="shared" ca="1" si="62"/>
        <v>{"num":6,"diff":28,"tp1":"cu","vl1":"DI","cn1":5,"key":136}</v>
      </c>
      <c r="Y179">
        <f t="shared" ca="1" si="70"/>
        <v>59</v>
      </c>
      <c r="Z179">
        <f t="shared" ca="1" si="71"/>
        <v>14638</v>
      </c>
      <c r="AA179">
        <f t="shared" ca="1" si="72"/>
        <v>0</v>
      </c>
      <c r="AB17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</v>
      </c>
      <c r="AC179">
        <f t="shared" ca="1" si="74"/>
        <v>0</v>
      </c>
    </row>
    <row r="180" spans="1:29">
      <c r="A180">
        <f t="shared" si="80"/>
        <v>6</v>
      </c>
      <c r="B180" t="str">
        <f>VLOOKUP(A180,BossBattleTable!$A:$C,MATCH(BossBattleTable!$C$1,BossBattleTable!$A$1:$C$1,0),0)</f>
        <v>RpgDemon_Violet</v>
      </c>
      <c r="C180">
        <f t="shared" ca="1" si="60"/>
        <v>29</v>
      </c>
      <c r="D180">
        <f t="shared" si="78"/>
        <v>6</v>
      </c>
      <c r="E180">
        <f t="shared" ca="1" si="79"/>
        <v>29</v>
      </c>
      <c r="F180" t="str">
        <f t="shared" ca="1" si="75"/>
        <v>it</v>
      </c>
      <c r="G180" t="s">
        <v>412</v>
      </c>
      <c r="H180" t="s">
        <v>416</v>
      </c>
      <c r="I180">
        <v>1</v>
      </c>
      <c r="J180" t="str">
        <f t="shared" si="76"/>
        <v/>
      </c>
      <c r="K180" t="str">
        <f t="shared" ca="1" si="77"/>
        <v>it</v>
      </c>
      <c r="L180" t="s">
        <v>412</v>
      </c>
      <c r="M180" t="s">
        <v>417</v>
      </c>
      <c r="N180">
        <v>1</v>
      </c>
      <c r="O180">
        <v>654</v>
      </c>
      <c r="P180">
        <f t="shared" si="61"/>
        <v>654</v>
      </c>
      <c r="Q180" t="str">
        <f t="shared" ca="1" si="63"/>
        <v>it</v>
      </c>
      <c r="R180" t="str">
        <f t="shared" si="64"/>
        <v>Equip001001</v>
      </c>
      <c r="S180">
        <f t="shared" si="65"/>
        <v>1</v>
      </c>
      <c r="T180" t="str">
        <f t="shared" ca="1" si="66"/>
        <v>it</v>
      </c>
      <c r="U180" t="str">
        <f t="shared" si="67"/>
        <v>Equip002001</v>
      </c>
      <c r="V180">
        <f t="shared" si="68"/>
        <v>1</v>
      </c>
      <c r="W18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</v>
      </c>
      <c r="X180" t="str">
        <f t="shared" ca="1" si="62"/>
        <v>{"num":6,"diff":29,"tp1":"it","vl1":"Equip001001","cn1":1,"tp2":"it","vl2":"Equip002001","cn2":1,"key":654}</v>
      </c>
      <c r="Y180">
        <f t="shared" ca="1" si="70"/>
        <v>107</v>
      </c>
      <c r="Z180">
        <f t="shared" ca="1" si="71"/>
        <v>14746</v>
      </c>
      <c r="AA180">
        <f t="shared" ca="1" si="72"/>
        <v>0</v>
      </c>
      <c r="AB18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</v>
      </c>
      <c r="AC180">
        <f t="shared" ca="1" si="74"/>
        <v>0</v>
      </c>
    </row>
    <row r="181" spans="1:29">
      <c r="A181">
        <f t="shared" si="80"/>
        <v>6</v>
      </c>
      <c r="B181" t="str">
        <f>VLOOKUP(A181,BossBattleTable!$A:$C,MATCH(BossBattleTable!$C$1,BossBattleTable!$A$1:$C$1,0),0)</f>
        <v>RpgDemon_Violet</v>
      </c>
      <c r="C181">
        <f t="shared" ca="1" si="60"/>
        <v>30</v>
      </c>
      <c r="D181">
        <f t="shared" si="78"/>
        <v>6</v>
      </c>
      <c r="E181">
        <f t="shared" ca="1" si="79"/>
        <v>30</v>
      </c>
      <c r="F181" t="str">
        <f t="shared" ca="1" si="75"/>
        <v>cu</v>
      </c>
      <c r="G181" t="s">
        <v>402</v>
      </c>
      <c r="H181" t="s">
        <v>191</v>
      </c>
      <c r="I181">
        <v>30</v>
      </c>
      <c r="J181" t="str">
        <f t="shared" si="76"/>
        <v>에너지너무많음</v>
      </c>
      <c r="K181" t="str">
        <f t="shared" ca="1" si="77"/>
        <v>cu</v>
      </c>
      <c r="L181" t="s">
        <v>402</v>
      </c>
      <c r="M181" t="s">
        <v>375</v>
      </c>
      <c r="N181">
        <v>5000</v>
      </c>
      <c r="O181">
        <v>560</v>
      </c>
      <c r="P181">
        <f t="shared" si="61"/>
        <v>560</v>
      </c>
      <c r="Q181" t="str">
        <f t="shared" ca="1" si="63"/>
        <v>cu</v>
      </c>
      <c r="R181" t="str">
        <f t="shared" si="64"/>
        <v>EN</v>
      </c>
      <c r="S181">
        <f t="shared" si="65"/>
        <v>30</v>
      </c>
      <c r="T181" t="str">
        <f t="shared" ca="1" si="66"/>
        <v>cu</v>
      </c>
      <c r="U181" t="str">
        <f t="shared" si="67"/>
        <v>GO</v>
      </c>
      <c r="V181">
        <f t="shared" si="68"/>
        <v>5000</v>
      </c>
      <c r="W18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</v>
      </c>
      <c r="X181" t="str">
        <f t="shared" ca="1" si="62"/>
        <v>{"num":6,"diff":30,"tp1":"cu","vl1":"EN","cn1":30,"tp2":"cu","vl2":"GO","cn2":5000,"key":560}</v>
      </c>
      <c r="Y181">
        <f t="shared" ca="1" si="70"/>
        <v>93</v>
      </c>
      <c r="Z181">
        <f t="shared" ca="1" si="71"/>
        <v>14840</v>
      </c>
      <c r="AA181">
        <f t="shared" ca="1" si="72"/>
        <v>0</v>
      </c>
      <c r="AB18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</v>
      </c>
      <c r="AC181">
        <f t="shared" ca="1" si="74"/>
        <v>0</v>
      </c>
    </row>
    <row r="182" spans="1:29">
      <c r="A182">
        <f t="shared" si="80"/>
        <v>7</v>
      </c>
      <c r="B182" t="str">
        <f>VLOOKUP(A182,BossBattleTable!$A:$C,MATCH(BossBattleTable!$C$1,BossBattleTable!$A$1:$C$1,0),0)</f>
        <v>BigBatCrab</v>
      </c>
      <c r="C182">
        <f t="shared" ca="1" si="60"/>
        <v>1</v>
      </c>
      <c r="D182">
        <f t="shared" si="78"/>
        <v>7</v>
      </c>
      <c r="E182">
        <f t="shared" ca="1" si="79"/>
        <v>1</v>
      </c>
      <c r="F182" t="str">
        <f t="shared" ca="1" si="75"/>
        <v>it</v>
      </c>
      <c r="G182" t="s">
        <v>412</v>
      </c>
      <c r="H182" t="s">
        <v>415</v>
      </c>
      <c r="I182">
        <v>1</v>
      </c>
      <c r="J182" t="str">
        <f t="shared" si="76"/>
        <v/>
      </c>
      <c r="K182" t="str">
        <f t="shared" ca="1" si="77"/>
        <v/>
      </c>
      <c r="O182">
        <v>617</v>
      </c>
      <c r="P182">
        <f t="shared" si="61"/>
        <v>617</v>
      </c>
      <c r="Q182" t="str">
        <f t="shared" ca="1" si="63"/>
        <v>it</v>
      </c>
      <c r="R182" t="str">
        <f t="shared" si="64"/>
        <v>Equip000001</v>
      </c>
      <c r="S182">
        <f t="shared" si="65"/>
        <v>1</v>
      </c>
      <c r="T182" t="str">
        <f t="shared" ca="1" si="66"/>
        <v/>
      </c>
      <c r="U182" t="str">
        <f t="shared" si="67"/>
        <v/>
      </c>
      <c r="V182" t="str">
        <f t="shared" si="68"/>
        <v/>
      </c>
      <c r="W18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</v>
      </c>
      <c r="X182" t="str">
        <f t="shared" ca="1" si="62"/>
        <v>{"num":7,"diff":1,"tp1":"it","vl1":"Equip000001","cn1":1,"key":617}</v>
      </c>
      <c r="Y182">
        <f t="shared" ca="1" si="70"/>
        <v>67</v>
      </c>
      <c r="Z182">
        <f t="shared" ca="1" si="71"/>
        <v>14908</v>
      </c>
      <c r="AA182">
        <f t="shared" ca="1" si="72"/>
        <v>0</v>
      </c>
      <c r="AB18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</v>
      </c>
      <c r="AC182">
        <f t="shared" ca="1" si="74"/>
        <v>0</v>
      </c>
    </row>
    <row r="183" spans="1:29">
      <c r="A183">
        <f t="shared" si="80"/>
        <v>7</v>
      </c>
      <c r="B183" t="str">
        <f>VLOOKUP(A183,BossBattleTable!$A:$C,MATCH(BossBattleTable!$C$1,BossBattleTable!$A$1:$C$1,0),0)</f>
        <v>BigBatCrab</v>
      </c>
      <c r="C183">
        <f t="shared" ca="1" si="60"/>
        <v>2</v>
      </c>
      <c r="D183">
        <f t="shared" si="78"/>
        <v>7</v>
      </c>
      <c r="E183">
        <f t="shared" ca="1" si="79"/>
        <v>2</v>
      </c>
      <c r="F183" t="str">
        <f t="shared" ca="1" si="75"/>
        <v>cu</v>
      </c>
      <c r="G183" t="s">
        <v>402</v>
      </c>
      <c r="H183" t="s">
        <v>108</v>
      </c>
      <c r="I183">
        <v>5</v>
      </c>
      <c r="J183" t="str">
        <f t="shared" si="76"/>
        <v/>
      </c>
      <c r="K183" t="str">
        <f t="shared" ca="1" si="77"/>
        <v/>
      </c>
      <c r="O183">
        <v>671</v>
      </c>
      <c r="P183">
        <f t="shared" si="61"/>
        <v>671</v>
      </c>
      <c r="Q183" t="str">
        <f t="shared" ca="1" si="63"/>
        <v>cu</v>
      </c>
      <c r="R183" t="str">
        <f t="shared" si="64"/>
        <v>DI</v>
      </c>
      <c r="S183">
        <f t="shared" si="65"/>
        <v>5</v>
      </c>
      <c r="T183" t="str">
        <f t="shared" ca="1" si="66"/>
        <v/>
      </c>
      <c r="U183" t="str">
        <f t="shared" si="67"/>
        <v/>
      </c>
      <c r="V183" t="str">
        <f t="shared" si="68"/>
        <v/>
      </c>
      <c r="W18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</v>
      </c>
      <c r="X183" t="str">
        <f t="shared" ca="1" si="62"/>
        <v>{"num":7,"diff":2,"tp1":"cu","vl1":"DI","cn1":5,"key":671}</v>
      </c>
      <c r="Y183">
        <f t="shared" ca="1" si="70"/>
        <v>58</v>
      </c>
      <c r="Z183">
        <f t="shared" ca="1" si="71"/>
        <v>14967</v>
      </c>
      <c r="AA183">
        <f t="shared" ca="1" si="72"/>
        <v>0</v>
      </c>
      <c r="AB18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</v>
      </c>
      <c r="AC183">
        <f t="shared" ca="1" si="74"/>
        <v>0</v>
      </c>
    </row>
    <row r="184" spans="1:29">
      <c r="A184">
        <f t="shared" si="80"/>
        <v>7</v>
      </c>
      <c r="B184" t="str">
        <f>VLOOKUP(A184,BossBattleTable!$A:$C,MATCH(BossBattleTable!$C$1,BossBattleTable!$A$1:$C$1,0),0)</f>
        <v>BigBatCrab</v>
      </c>
      <c r="C184">
        <f t="shared" ca="1" si="60"/>
        <v>3</v>
      </c>
      <c r="D184">
        <f t="shared" si="78"/>
        <v>7</v>
      </c>
      <c r="E184">
        <f t="shared" ca="1" si="79"/>
        <v>3</v>
      </c>
      <c r="F184" t="str">
        <f t="shared" ca="1" si="75"/>
        <v>it</v>
      </c>
      <c r="G184" t="s">
        <v>412</v>
      </c>
      <c r="H184" t="s">
        <v>416</v>
      </c>
      <c r="I184">
        <v>1</v>
      </c>
      <c r="J184" t="str">
        <f t="shared" si="76"/>
        <v/>
      </c>
      <c r="K184" t="str">
        <f t="shared" ca="1" si="77"/>
        <v>it</v>
      </c>
      <c r="L184" t="s">
        <v>412</v>
      </c>
      <c r="M184" t="s">
        <v>417</v>
      </c>
      <c r="N184">
        <v>1</v>
      </c>
      <c r="O184">
        <v>547</v>
      </c>
      <c r="P184">
        <f t="shared" si="61"/>
        <v>547</v>
      </c>
      <c r="Q184" t="str">
        <f t="shared" ca="1" si="63"/>
        <v>it</v>
      </c>
      <c r="R184" t="str">
        <f t="shared" si="64"/>
        <v>Equip001001</v>
      </c>
      <c r="S184">
        <f t="shared" si="65"/>
        <v>1</v>
      </c>
      <c r="T184" t="str">
        <f t="shared" ca="1" si="66"/>
        <v>it</v>
      </c>
      <c r="U184" t="str">
        <f t="shared" si="67"/>
        <v>Equip002001</v>
      </c>
      <c r="V184">
        <f t="shared" si="68"/>
        <v>1</v>
      </c>
      <c r="W18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</v>
      </c>
      <c r="X184" t="str">
        <f t="shared" ca="1" si="62"/>
        <v>{"num":7,"diff":3,"tp1":"it","vl1":"Equip001001","cn1":1,"tp2":"it","vl2":"Equip002001","cn2":1,"key":547}</v>
      </c>
      <c r="Y184">
        <f t="shared" ca="1" si="70"/>
        <v>106</v>
      </c>
      <c r="Z184">
        <f t="shared" ca="1" si="71"/>
        <v>15074</v>
      </c>
      <c r="AA184">
        <f t="shared" ca="1" si="72"/>
        <v>0</v>
      </c>
      <c r="AB18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</v>
      </c>
      <c r="AC184">
        <f t="shared" ca="1" si="74"/>
        <v>0</v>
      </c>
    </row>
    <row r="185" spans="1:29">
      <c r="A185">
        <f t="shared" si="80"/>
        <v>7</v>
      </c>
      <c r="B185" t="str">
        <f>VLOOKUP(A185,BossBattleTable!$A:$C,MATCH(BossBattleTable!$C$1,BossBattleTable!$A$1:$C$1,0),0)</f>
        <v>BigBatCrab</v>
      </c>
      <c r="C185">
        <f t="shared" ca="1" si="60"/>
        <v>4</v>
      </c>
      <c r="D185">
        <f t="shared" si="78"/>
        <v>7</v>
      </c>
      <c r="E185">
        <f t="shared" ca="1" si="79"/>
        <v>4</v>
      </c>
      <c r="F185" t="str">
        <f t="shared" ca="1" si="75"/>
        <v>cu</v>
      </c>
      <c r="G185" t="s">
        <v>402</v>
      </c>
      <c r="H185" t="s">
        <v>191</v>
      </c>
      <c r="I185">
        <v>30</v>
      </c>
      <c r="J185" t="str">
        <f t="shared" si="76"/>
        <v>에너지너무많음</v>
      </c>
      <c r="K185" t="str">
        <f t="shared" ca="1" si="77"/>
        <v>cu</v>
      </c>
      <c r="L185" t="s">
        <v>402</v>
      </c>
      <c r="M185" t="s">
        <v>375</v>
      </c>
      <c r="N185">
        <v>5000</v>
      </c>
      <c r="O185">
        <v>644</v>
      </c>
      <c r="P185">
        <f t="shared" si="61"/>
        <v>644</v>
      </c>
      <c r="Q185" t="str">
        <f t="shared" ca="1" si="63"/>
        <v>cu</v>
      </c>
      <c r="R185" t="str">
        <f t="shared" si="64"/>
        <v>EN</v>
      </c>
      <c r="S185">
        <f t="shared" si="65"/>
        <v>30</v>
      </c>
      <c r="T185" t="str">
        <f t="shared" ca="1" si="66"/>
        <v>cu</v>
      </c>
      <c r="U185" t="str">
        <f t="shared" si="67"/>
        <v>GO</v>
      </c>
      <c r="V185">
        <f t="shared" si="68"/>
        <v>5000</v>
      </c>
      <c r="W18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</v>
      </c>
      <c r="X185" t="str">
        <f t="shared" ca="1" si="62"/>
        <v>{"num":7,"diff":4,"tp1":"cu","vl1":"EN","cn1":30,"tp2":"cu","vl2":"GO","cn2":5000,"key":644}</v>
      </c>
      <c r="Y185">
        <f t="shared" ca="1" si="70"/>
        <v>92</v>
      </c>
      <c r="Z185">
        <f t="shared" ca="1" si="71"/>
        <v>15167</v>
      </c>
      <c r="AA185">
        <f t="shared" ca="1" si="72"/>
        <v>0</v>
      </c>
      <c r="AB18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</v>
      </c>
      <c r="AC185">
        <f t="shared" ca="1" si="74"/>
        <v>0</v>
      </c>
    </row>
    <row r="186" spans="1:29">
      <c r="A186">
        <f t="shared" si="80"/>
        <v>7</v>
      </c>
      <c r="B186" t="str">
        <f>VLOOKUP(A186,BossBattleTable!$A:$C,MATCH(BossBattleTable!$C$1,BossBattleTable!$A$1:$C$1,0),0)</f>
        <v>BigBatCrab</v>
      </c>
      <c r="C186">
        <f t="shared" ca="1" si="60"/>
        <v>5</v>
      </c>
      <c r="D186">
        <f t="shared" si="78"/>
        <v>7</v>
      </c>
      <c r="E186">
        <f t="shared" ca="1" si="79"/>
        <v>5</v>
      </c>
      <c r="F186" t="str">
        <f t="shared" ca="1" si="75"/>
        <v>it</v>
      </c>
      <c r="G186" t="s">
        <v>412</v>
      </c>
      <c r="H186" t="s">
        <v>415</v>
      </c>
      <c r="I186">
        <v>1</v>
      </c>
      <c r="J186" t="str">
        <f t="shared" si="76"/>
        <v/>
      </c>
      <c r="K186" t="str">
        <f t="shared" ca="1" si="77"/>
        <v/>
      </c>
      <c r="O186">
        <v>899</v>
      </c>
      <c r="P186">
        <f t="shared" si="61"/>
        <v>899</v>
      </c>
      <c r="Q186" t="str">
        <f t="shared" ca="1" si="63"/>
        <v>it</v>
      </c>
      <c r="R186" t="str">
        <f t="shared" si="64"/>
        <v>Equip000001</v>
      </c>
      <c r="S186">
        <f t="shared" si="65"/>
        <v>1</v>
      </c>
      <c r="T186" t="str">
        <f t="shared" ca="1" si="66"/>
        <v/>
      </c>
      <c r="U186" t="str">
        <f t="shared" si="67"/>
        <v/>
      </c>
      <c r="V186" t="str">
        <f t="shared" si="68"/>
        <v/>
      </c>
      <c r="W186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</v>
      </c>
      <c r="X186" t="str">
        <f t="shared" ca="1" si="62"/>
        <v>{"num":7,"diff":5,"tp1":"it","vl1":"Equip000001","cn1":1,"key":899}</v>
      </c>
      <c r="Y186">
        <f t="shared" ca="1" si="70"/>
        <v>67</v>
      </c>
      <c r="Z186">
        <f t="shared" ca="1" si="71"/>
        <v>15235</v>
      </c>
      <c r="AA186">
        <f t="shared" ca="1" si="72"/>
        <v>0</v>
      </c>
      <c r="AB186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</v>
      </c>
      <c r="AC186">
        <f t="shared" ca="1" si="74"/>
        <v>0</v>
      </c>
    </row>
    <row r="187" spans="1:29">
      <c r="A187">
        <f t="shared" si="80"/>
        <v>7</v>
      </c>
      <c r="B187" t="str">
        <f>VLOOKUP(A187,BossBattleTable!$A:$C,MATCH(BossBattleTable!$C$1,BossBattleTable!$A$1:$C$1,0),0)</f>
        <v>BigBatCrab</v>
      </c>
      <c r="C187">
        <f t="shared" ca="1" si="60"/>
        <v>6</v>
      </c>
      <c r="D187">
        <f t="shared" si="78"/>
        <v>7</v>
      </c>
      <c r="E187">
        <f t="shared" ca="1" si="79"/>
        <v>6</v>
      </c>
      <c r="F187" t="str">
        <f t="shared" ca="1" si="75"/>
        <v>cu</v>
      </c>
      <c r="G187" t="s">
        <v>402</v>
      </c>
      <c r="H187" t="s">
        <v>108</v>
      </c>
      <c r="I187">
        <v>5</v>
      </c>
      <c r="J187" t="str">
        <f t="shared" si="76"/>
        <v/>
      </c>
      <c r="K187" t="str">
        <f t="shared" ca="1" si="77"/>
        <v/>
      </c>
      <c r="O187">
        <v>780</v>
      </c>
      <c r="P187">
        <f t="shared" si="61"/>
        <v>780</v>
      </c>
      <c r="Q187" t="str">
        <f t="shared" ca="1" si="63"/>
        <v>cu</v>
      </c>
      <c r="R187" t="str">
        <f t="shared" si="64"/>
        <v>DI</v>
      </c>
      <c r="S187">
        <f t="shared" si="65"/>
        <v>5</v>
      </c>
      <c r="T187" t="str">
        <f t="shared" ca="1" si="66"/>
        <v/>
      </c>
      <c r="U187" t="str">
        <f t="shared" si="67"/>
        <v/>
      </c>
      <c r="V187" t="str">
        <f t="shared" si="68"/>
        <v/>
      </c>
      <c r="W187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</v>
      </c>
      <c r="X187" t="str">
        <f t="shared" ca="1" si="62"/>
        <v>{"num":7,"diff":6,"tp1":"cu","vl1":"DI","cn1":5,"key":780}</v>
      </c>
      <c r="Y187">
        <f t="shared" ca="1" si="70"/>
        <v>58</v>
      </c>
      <c r="Z187">
        <f t="shared" ca="1" si="71"/>
        <v>15294</v>
      </c>
      <c r="AA187">
        <f t="shared" ca="1" si="72"/>
        <v>0</v>
      </c>
      <c r="AB187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</v>
      </c>
      <c r="AC187">
        <f t="shared" ca="1" si="74"/>
        <v>0</v>
      </c>
    </row>
    <row r="188" spans="1:29">
      <c r="A188">
        <f t="shared" si="80"/>
        <v>7</v>
      </c>
      <c r="B188" t="str">
        <f>VLOOKUP(A188,BossBattleTable!$A:$C,MATCH(BossBattleTable!$C$1,BossBattleTable!$A$1:$C$1,0),0)</f>
        <v>BigBatCrab</v>
      </c>
      <c r="C188">
        <f t="shared" ca="1" si="60"/>
        <v>7</v>
      </c>
      <c r="D188">
        <f t="shared" si="78"/>
        <v>7</v>
      </c>
      <c r="E188">
        <f t="shared" ca="1" si="79"/>
        <v>7</v>
      </c>
      <c r="F188" t="str">
        <f t="shared" ca="1" si="75"/>
        <v>it</v>
      </c>
      <c r="G188" t="s">
        <v>412</v>
      </c>
      <c r="H188" t="s">
        <v>416</v>
      </c>
      <c r="I188">
        <v>1</v>
      </c>
      <c r="J188" t="str">
        <f t="shared" si="76"/>
        <v/>
      </c>
      <c r="K188" t="str">
        <f t="shared" ca="1" si="77"/>
        <v>it</v>
      </c>
      <c r="L188" t="s">
        <v>412</v>
      </c>
      <c r="M188" t="s">
        <v>417</v>
      </c>
      <c r="N188">
        <v>1</v>
      </c>
      <c r="O188">
        <v>662</v>
      </c>
      <c r="P188">
        <f t="shared" si="61"/>
        <v>662</v>
      </c>
      <c r="Q188" t="str">
        <f t="shared" ca="1" si="63"/>
        <v>it</v>
      </c>
      <c r="R188" t="str">
        <f t="shared" si="64"/>
        <v>Equip001001</v>
      </c>
      <c r="S188">
        <f t="shared" si="65"/>
        <v>1</v>
      </c>
      <c r="T188" t="str">
        <f t="shared" ca="1" si="66"/>
        <v>it</v>
      </c>
      <c r="U188" t="str">
        <f t="shared" si="67"/>
        <v>Equip002001</v>
      </c>
      <c r="V188">
        <f t="shared" si="68"/>
        <v>1</v>
      </c>
      <c r="W188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</v>
      </c>
      <c r="X188" t="str">
        <f t="shared" ca="1" si="62"/>
        <v>{"num":7,"diff":7,"tp1":"it","vl1":"Equip001001","cn1":1,"tp2":"it","vl2":"Equip002001","cn2":1,"key":662}</v>
      </c>
      <c r="Y188">
        <f t="shared" ca="1" si="70"/>
        <v>106</v>
      </c>
      <c r="Z188">
        <f t="shared" ca="1" si="71"/>
        <v>15401</v>
      </c>
      <c r="AA188">
        <f t="shared" ca="1" si="72"/>
        <v>0</v>
      </c>
      <c r="AB188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</v>
      </c>
      <c r="AC188">
        <f t="shared" ca="1" si="74"/>
        <v>0</v>
      </c>
    </row>
    <row r="189" spans="1:29">
      <c r="A189">
        <f t="shared" si="80"/>
        <v>7</v>
      </c>
      <c r="B189" t="str">
        <f>VLOOKUP(A189,BossBattleTable!$A:$C,MATCH(BossBattleTable!$C$1,BossBattleTable!$A$1:$C$1,0),0)</f>
        <v>BigBatCrab</v>
      </c>
      <c r="C189">
        <f t="shared" ca="1" si="60"/>
        <v>8</v>
      </c>
      <c r="D189">
        <f t="shared" si="78"/>
        <v>7</v>
      </c>
      <c r="E189">
        <f t="shared" ca="1" si="79"/>
        <v>8</v>
      </c>
      <c r="F189" t="str">
        <f t="shared" ca="1" si="75"/>
        <v>cu</v>
      </c>
      <c r="G189" t="s">
        <v>402</v>
      </c>
      <c r="H189" t="s">
        <v>191</v>
      </c>
      <c r="I189">
        <v>30</v>
      </c>
      <c r="J189" t="str">
        <f t="shared" si="76"/>
        <v>에너지너무많음</v>
      </c>
      <c r="K189" t="str">
        <f t="shared" ca="1" si="77"/>
        <v>cu</v>
      </c>
      <c r="L189" t="s">
        <v>402</v>
      </c>
      <c r="M189" t="s">
        <v>375</v>
      </c>
      <c r="N189">
        <v>5000</v>
      </c>
      <c r="O189">
        <v>824</v>
      </c>
      <c r="P189">
        <f t="shared" si="61"/>
        <v>824</v>
      </c>
      <c r="Q189" t="str">
        <f t="shared" ca="1" si="63"/>
        <v>cu</v>
      </c>
      <c r="R189" t="str">
        <f t="shared" si="64"/>
        <v>EN</v>
      </c>
      <c r="S189">
        <f t="shared" si="65"/>
        <v>30</v>
      </c>
      <c r="T189" t="str">
        <f t="shared" ca="1" si="66"/>
        <v>cu</v>
      </c>
      <c r="U189" t="str">
        <f t="shared" si="67"/>
        <v>GO</v>
      </c>
      <c r="V189">
        <f t="shared" si="68"/>
        <v>5000</v>
      </c>
      <c r="W189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</v>
      </c>
      <c r="X189" t="str">
        <f t="shared" ca="1" si="62"/>
        <v>{"num":7,"diff":8,"tp1":"cu","vl1":"EN","cn1":30,"tp2":"cu","vl2":"GO","cn2":5000,"key":824}</v>
      </c>
      <c r="Y189">
        <f t="shared" ca="1" si="70"/>
        <v>92</v>
      </c>
      <c r="Z189">
        <f t="shared" ca="1" si="71"/>
        <v>15494</v>
      </c>
      <c r="AA189">
        <f t="shared" ca="1" si="72"/>
        <v>0</v>
      </c>
      <c r="AB189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</v>
      </c>
      <c r="AC189">
        <f t="shared" ca="1" si="74"/>
        <v>0</v>
      </c>
    </row>
    <row r="190" spans="1:29">
      <c r="A190">
        <f t="shared" si="80"/>
        <v>7</v>
      </c>
      <c r="B190" t="str">
        <f>VLOOKUP(A190,BossBattleTable!$A:$C,MATCH(BossBattleTable!$C$1,BossBattleTable!$A$1:$C$1,0),0)</f>
        <v>BigBatCrab</v>
      </c>
      <c r="C190">
        <f t="shared" ca="1" si="60"/>
        <v>9</v>
      </c>
      <c r="D190">
        <f t="shared" si="78"/>
        <v>7</v>
      </c>
      <c r="E190">
        <f t="shared" ca="1" si="79"/>
        <v>9</v>
      </c>
      <c r="F190" t="str">
        <f t="shared" ca="1" si="75"/>
        <v>it</v>
      </c>
      <c r="G190" t="s">
        <v>412</v>
      </c>
      <c r="H190" t="s">
        <v>415</v>
      </c>
      <c r="I190">
        <v>1</v>
      </c>
      <c r="J190" t="str">
        <f t="shared" si="76"/>
        <v/>
      </c>
      <c r="K190" t="str">
        <f t="shared" ca="1" si="77"/>
        <v/>
      </c>
      <c r="O190">
        <v>187</v>
      </c>
      <c r="P190">
        <f t="shared" si="61"/>
        <v>187</v>
      </c>
      <c r="Q190" t="str">
        <f t="shared" ca="1" si="63"/>
        <v>it</v>
      </c>
      <c r="R190" t="str">
        <f t="shared" si="64"/>
        <v>Equip000001</v>
      </c>
      <c r="S190">
        <f t="shared" si="65"/>
        <v>1</v>
      </c>
      <c r="T190" t="str">
        <f t="shared" ca="1" si="66"/>
        <v/>
      </c>
      <c r="U190" t="str">
        <f t="shared" si="67"/>
        <v/>
      </c>
      <c r="V190" t="str">
        <f t="shared" si="68"/>
        <v/>
      </c>
      <c r="W190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</v>
      </c>
      <c r="X190" t="str">
        <f t="shared" ca="1" si="62"/>
        <v>{"num":7,"diff":9,"tp1":"it","vl1":"Equip000001","cn1":1,"key":187}</v>
      </c>
      <c r="Y190">
        <f t="shared" ca="1" si="70"/>
        <v>67</v>
      </c>
      <c r="Z190">
        <f t="shared" ca="1" si="71"/>
        <v>15562</v>
      </c>
      <c r="AA190">
        <f t="shared" ca="1" si="72"/>
        <v>0</v>
      </c>
      <c r="AB190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</v>
      </c>
      <c r="AC190">
        <f t="shared" ca="1" si="74"/>
        <v>0</v>
      </c>
    </row>
    <row r="191" spans="1:29">
      <c r="A191">
        <f t="shared" si="80"/>
        <v>7</v>
      </c>
      <c r="B191" t="str">
        <f>VLOOKUP(A191,BossBattleTable!$A:$C,MATCH(BossBattleTable!$C$1,BossBattleTable!$A$1:$C$1,0),0)</f>
        <v>BigBatCrab</v>
      </c>
      <c r="C191">
        <f t="shared" ca="1" si="60"/>
        <v>10</v>
      </c>
      <c r="D191">
        <f t="shared" si="78"/>
        <v>7</v>
      </c>
      <c r="E191">
        <f t="shared" ca="1" si="79"/>
        <v>10</v>
      </c>
      <c r="F191" t="str">
        <f t="shared" ca="1" si="75"/>
        <v>cu</v>
      </c>
      <c r="G191" t="s">
        <v>402</v>
      </c>
      <c r="H191" t="s">
        <v>108</v>
      </c>
      <c r="I191">
        <v>5</v>
      </c>
      <c r="J191" t="str">
        <f t="shared" si="76"/>
        <v/>
      </c>
      <c r="K191" t="str">
        <f t="shared" ca="1" si="77"/>
        <v/>
      </c>
      <c r="O191">
        <v>503</v>
      </c>
      <c r="P191">
        <f t="shared" si="61"/>
        <v>503</v>
      </c>
      <c r="Q191" t="str">
        <f t="shared" ca="1" si="63"/>
        <v>cu</v>
      </c>
      <c r="R191" t="str">
        <f t="shared" si="64"/>
        <v>DI</v>
      </c>
      <c r="S191">
        <f t="shared" si="65"/>
        <v>5</v>
      </c>
      <c r="T191" t="str">
        <f t="shared" ca="1" si="66"/>
        <v/>
      </c>
      <c r="U191" t="str">
        <f t="shared" si="67"/>
        <v/>
      </c>
      <c r="V191" t="str">
        <f t="shared" si="68"/>
        <v/>
      </c>
      <c r="W191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</v>
      </c>
      <c r="X191" t="str">
        <f t="shared" ca="1" si="62"/>
        <v>{"num":7,"diff":10,"tp1":"cu","vl1":"DI","cn1":5,"key":503}</v>
      </c>
      <c r="Y191">
        <f t="shared" ca="1" si="70"/>
        <v>59</v>
      </c>
      <c r="Z191">
        <f t="shared" ca="1" si="71"/>
        <v>15622</v>
      </c>
      <c r="AA191">
        <f t="shared" ca="1" si="72"/>
        <v>0</v>
      </c>
      <c r="AB191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</v>
      </c>
      <c r="AC191">
        <f t="shared" ca="1" si="74"/>
        <v>0</v>
      </c>
    </row>
    <row r="192" spans="1:29">
      <c r="A192">
        <f t="shared" si="80"/>
        <v>7</v>
      </c>
      <c r="B192" t="str">
        <f>VLOOKUP(A192,BossBattleTable!$A:$C,MATCH(BossBattleTable!$C$1,BossBattleTable!$A$1:$C$1,0),0)</f>
        <v>BigBatCrab</v>
      </c>
      <c r="C192">
        <f t="shared" ca="1" si="60"/>
        <v>11</v>
      </c>
      <c r="D192">
        <f t="shared" si="78"/>
        <v>7</v>
      </c>
      <c r="E192">
        <f t="shared" ca="1" si="79"/>
        <v>11</v>
      </c>
      <c r="F192" t="str">
        <f t="shared" ca="1" si="75"/>
        <v>it</v>
      </c>
      <c r="G192" t="s">
        <v>412</v>
      </c>
      <c r="H192" t="s">
        <v>416</v>
      </c>
      <c r="I192">
        <v>1</v>
      </c>
      <c r="J192" t="str">
        <f t="shared" si="76"/>
        <v/>
      </c>
      <c r="K192" t="str">
        <f t="shared" ca="1" si="77"/>
        <v>it</v>
      </c>
      <c r="L192" t="s">
        <v>412</v>
      </c>
      <c r="M192" t="s">
        <v>417</v>
      </c>
      <c r="N192">
        <v>1</v>
      </c>
      <c r="O192">
        <v>874</v>
      </c>
      <c r="P192">
        <f t="shared" si="61"/>
        <v>874</v>
      </c>
      <c r="Q192" t="str">
        <f t="shared" ca="1" si="63"/>
        <v>it</v>
      </c>
      <c r="R192" t="str">
        <f t="shared" si="64"/>
        <v>Equip001001</v>
      </c>
      <c r="S192">
        <f t="shared" si="65"/>
        <v>1</v>
      </c>
      <c r="T192" t="str">
        <f t="shared" ca="1" si="66"/>
        <v>it</v>
      </c>
      <c r="U192" t="str">
        <f t="shared" si="67"/>
        <v>Equip002001</v>
      </c>
      <c r="V192">
        <f t="shared" si="68"/>
        <v>1</v>
      </c>
      <c r="W192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</v>
      </c>
      <c r="X192" t="str">
        <f t="shared" ca="1" si="62"/>
        <v>{"num":7,"diff":11,"tp1":"it","vl1":"Equip001001","cn1":1,"tp2":"it","vl2":"Equip002001","cn2":1,"key":874}</v>
      </c>
      <c r="Y192">
        <f t="shared" ca="1" si="70"/>
        <v>107</v>
      </c>
      <c r="Z192">
        <f t="shared" ca="1" si="71"/>
        <v>15730</v>
      </c>
      <c r="AA192">
        <f t="shared" ca="1" si="72"/>
        <v>0</v>
      </c>
      <c r="AB192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</v>
      </c>
      <c r="AC192">
        <f t="shared" ca="1" si="74"/>
        <v>0</v>
      </c>
    </row>
    <row r="193" spans="1:29">
      <c r="A193">
        <f t="shared" si="80"/>
        <v>7</v>
      </c>
      <c r="B193" t="str">
        <f>VLOOKUP(A193,BossBattleTable!$A:$C,MATCH(BossBattleTable!$C$1,BossBattleTable!$A$1:$C$1,0),0)</f>
        <v>BigBatCrab</v>
      </c>
      <c r="C193">
        <f t="shared" ca="1" si="60"/>
        <v>12</v>
      </c>
      <c r="D193">
        <f t="shared" si="78"/>
        <v>7</v>
      </c>
      <c r="E193">
        <f t="shared" ca="1" si="79"/>
        <v>12</v>
      </c>
      <c r="F193" t="str">
        <f t="shared" ca="1" si="75"/>
        <v>cu</v>
      </c>
      <c r="G193" t="s">
        <v>402</v>
      </c>
      <c r="H193" t="s">
        <v>191</v>
      </c>
      <c r="I193">
        <v>30</v>
      </c>
      <c r="J193" t="str">
        <f t="shared" si="76"/>
        <v>에너지너무많음</v>
      </c>
      <c r="K193" t="str">
        <f t="shared" ca="1" si="77"/>
        <v>cu</v>
      </c>
      <c r="L193" t="s">
        <v>402</v>
      </c>
      <c r="M193" t="s">
        <v>375</v>
      </c>
      <c r="N193">
        <v>5000</v>
      </c>
      <c r="O193">
        <v>307</v>
      </c>
      <c r="P193">
        <f t="shared" si="61"/>
        <v>307</v>
      </c>
      <c r="Q193" t="str">
        <f t="shared" ca="1" si="63"/>
        <v>cu</v>
      </c>
      <c r="R193" t="str">
        <f t="shared" si="64"/>
        <v>EN</v>
      </c>
      <c r="S193">
        <f t="shared" si="65"/>
        <v>30</v>
      </c>
      <c r="T193" t="str">
        <f t="shared" ca="1" si="66"/>
        <v>cu</v>
      </c>
      <c r="U193" t="str">
        <f t="shared" si="67"/>
        <v>GO</v>
      </c>
      <c r="V193">
        <f t="shared" si="68"/>
        <v>5000</v>
      </c>
      <c r="W193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</v>
      </c>
      <c r="X193" t="str">
        <f t="shared" ca="1" si="62"/>
        <v>{"num":7,"diff":12,"tp1":"cu","vl1":"EN","cn1":30,"tp2":"cu","vl2":"GO","cn2":5000,"key":307}</v>
      </c>
      <c r="Y193">
        <f t="shared" ca="1" si="70"/>
        <v>93</v>
      </c>
      <c r="Z193">
        <f t="shared" ca="1" si="71"/>
        <v>15824</v>
      </c>
      <c r="AA193">
        <f t="shared" ca="1" si="72"/>
        <v>0</v>
      </c>
      <c r="AB193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</v>
      </c>
      <c r="AC193">
        <f t="shared" ca="1" si="74"/>
        <v>0</v>
      </c>
    </row>
    <row r="194" spans="1:29">
      <c r="A194">
        <f t="shared" si="80"/>
        <v>7</v>
      </c>
      <c r="B194" t="str">
        <f>VLOOKUP(A194,BossBattleTable!$A:$C,MATCH(BossBattleTable!$C$1,BossBattleTable!$A$1:$C$1,0),0)</f>
        <v>BigBatCrab</v>
      </c>
      <c r="C194">
        <f t="shared" ref="C194:C257" ca="1" si="81">IF(A194&lt;&gt;OFFSET(A194,-1,0),1,OFFSET(C194,-1,0)+1)</f>
        <v>13</v>
      </c>
      <c r="D194">
        <f t="shared" si="78"/>
        <v>7</v>
      </c>
      <c r="E194">
        <f t="shared" ca="1" si="79"/>
        <v>13</v>
      </c>
      <c r="F194" t="str">
        <f t="shared" ca="1" si="75"/>
        <v>it</v>
      </c>
      <c r="G194" t="s">
        <v>412</v>
      </c>
      <c r="H194" t="s">
        <v>415</v>
      </c>
      <c r="I194">
        <v>1</v>
      </c>
      <c r="J194" t="str">
        <f t="shared" si="76"/>
        <v/>
      </c>
      <c r="K194" t="str">
        <f t="shared" ca="1" si="77"/>
        <v/>
      </c>
      <c r="O194">
        <v>514</v>
      </c>
      <c r="P194">
        <f t="shared" si="61"/>
        <v>514</v>
      </c>
      <c r="Q194" t="str">
        <f t="shared" ca="1" si="63"/>
        <v>it</v>
      </c>
      <c r="R194" t="str">
        <f t="shared" si="64"/>
        <v>Equip000001</v>
      </c>
      <c r="S194">
        <f t="shared" si="65"/>
        <v>1</v>
      </c>
      <c r="T194" t="str">
        <f t="shared" ca="1" si="66"/>
        <v/>
      </c>
      <c r="U194" t="str">
        <f t="shared" si="67"/>
        <v/>
      </c>
      <c r="V194" t="str">
        <f t="shared" si="68"/>
        <v/>
      </c>
      <c r="W194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</v>
      </c>
      <c r="X194" t="str">
        <f t="shared" ca="1" si="62"/>
        <v>{"num":7,"diff":13,"tp1":"it","vl1":"Equip000001","cn1":1,"key":514}</v>
      </c>
      <c r="Y194">
        <f t="shared" ca="1" si="70"/>
        <v>68</v>
      </c>
      <c r="Z194">
        <f t="shared" ca="1" si="71"/>
        <v>15893</v>
      </c>
      <c r="AA194">
        <f t="shared" ca="1" si="72"/>
        <v>0</v>
      </c>
      <c r="AB194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</v>
      </c>
      <c r="AC194">
        <f t="shared" ca="1" si="74"/>
        <v>0</v>
      </c>
    </row>
    <row r="195" spans="1:29">
      <c r="A195">
        <f t="shared" si="80"/>
        <v>7</v>
      </c>
      <c r="B195" t="str">
        <f>VLOOKUP(A195,BossBattleTable!$A:$C,MATCH(BossBattleTable!$C$1,BossBattleTable!$A$1:$C$1,0),0)</f>
        <v>BigBatCrab</v>
      </c>
      <c r="C195">
        <f t="shared" ca="1" si="81"/>
        <v>14</v>
      </c>
      <c r="D195">
        <f t="shared" si="78"/>
        <v>7</v>
      </c>
      <c r="E195">
        <f t="shared" ca="1" si="79"/>
        <v>14</v>
      </c>
      <c r="F195" t="str">
        <f t="shared" ca="1" si="75"/>
        <v>cu</v>
      </c>
      <c r="G195" t="s">
        <v>402</v>
      </c>
      <c r="H195" t="s">
        <v>108</v>
      </c>
      <c r="I195">
        <v>5</v>
      </c>
      <c r="J195" t="str">
        <f t="shared" si="76"/>
        <v/>
      </c>
      <c r="K195" t="str">
        <f t="shared" ca="1" si="77"/>
        <v/>
      </c>
      <c r="O195">
        <v>670</v>
      </c>
      <c r="P195">
        <f t="shared" ref="P195:P258" si="82">O195</f>
        <v>670</v>
      </c>
      <c r="Q195" t="str">
        <f t="shared" ca="1" si="63"/>
        <v>cu</v>
      </c>
      <c r="R195" t="str">
        <f t="shared" si="64"/>
        <v>DI</v>
      </c>
      <c r="S195">
        <f t="shared" si="65"/>
        <v>5</v>
      </c>
      <c r="T195" t="str">
        <f t="shared" ca="1" si="66"/>
        <v/>
      </c>
      <c r="U195" t="str">
        <f t="shared" si="67"/>
        <v/>
      </c>
      <c r="V195" t="str">
        <f t="shared" si="68"/>
        <v/>
      </c>
      <c r="W195" t="str">
        <f t="shared" ca="1" si="69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</v>
      </c>
      <c r="X195" t="str">
        <f t="shared" ref="X195:X258" ca="1" si="83">"{"""&amp;D$1&amp;""":"&amp;D195
&amp;","""&amp;E$1&amp;""":"&amp;E195
&amp;","""&amp;F$1&amp;""":"""&amp;F195&amp;""""
&amp;","""&amp;H$1&amp;""":"""&amp;H195&amp;""""
&amp;","""&amp;I$1&amp;""":"&amp;I195
&amp;IF(LEN(K195)=0,"",","""&amp;K$1&amp;""":"""&amp;K195&amp;"""")
&amp;IF(LEN(M195)=0,"",","""&amp;M$1&amp;""":"""&amp;M195&amp;"""")
&amp;IF(LEN(N195)=0,"",","""&amp;N$1&amp;""":"&amp;N195)
&amp;","""&amp;O$1&amp;""":"&amp;O195&amp;"}"</f>
        <v>{"num":7,"diff":14,"tp1":"cu","vl1":"DI","cn1":5,"key":670}</v>
      </c>
      <c r="Y195">
        <f t="shared" ca="1" si="70"/>
        <v>59</v>
      </c>
      <c r="Z195">
        <f t="shared" ca="1" si="71"/>
        <v>15953</v>
      </c>
      <c r="AA195">
        <f t="shared" ca="1" si="72"/>
        <v>0</v>
      </c>
      <c r="AB195" t="str">
        <f t="shared" ca="1" si="7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</v>
      </c>
      <c r="AC195">
        <f t="shared" ca="1" si="74"/>
        <v>0</v>
      </c>
    </row>
    <row r="196" spans="1:29">
      <c r="A196">
        <f t="shared" si="80"/>
        <v>7</v>
      </c>
      <c r="B196" t="str">
        <f>VLOOKUP(A196,BossBattleTable!$A:$C,MATCH(BossBattleTable!$C$1,BossBattleTable!$A$1:$C$1,0),0)</f>
        <v>BigBatCrab</v>
      </c>
      <c r="C196">
        <f t="shared" ca="1" si="81"/>
        <v>15</v>
      </c>
      <c r="D196">
        <f t="shared" si="78"/>
        <v>7</v>
      </c>
      <c r="E196">
        <f t="shared" ca="1" si="79"/>
        <v>15</v>
      </c>
      <c r="F196" t="str">
        <f t="shared" ca="1" si="75"/>
        <v>it</v>
      </c>
      <c r="G196" t="s">
        <v>412</v>
      </c>
      <c r="H196" t="s">
        <v>416</v>
      </c>
      <c r="I196">
        <v>1</v>
      </c>
      <c r="J196" t="str">
        <f t="shared" si="76"/>
        <v/>
      </c>
      <c r="K196" t="str">
        <f t="shared" ca="1" si="77"/>
        <v>it</v>
      </c>
      <c r="L196" t="s">
        <v>412</v>
      </c>
      <c r="M196" t="s">
        <v>417</v>
      </c>
      <c r="N196">
        <v>1</v>
      </c>
      <c r="O196">
        <v>934</v>
      </c>
      <c r="P196">
        <f t="shared" si="82"/>
        <v>934</v>
      </c>
      <c r="Q196" t="str">
        <f t="shared" ref="Q196:Q259" ca="1" si="84">IF(LEN(F196)=0,"",F196)</f>
        <v>it</v>
      </c>
      <c r="R196" t="str">
        <f t="shared" ref="R196:R259" si="85">IF(LEN(H196)=0,"",H196)</f>
        <v>Equip001001</v>
      </c>
      <c r="S196">
        <f t="shared" ref="S196:S259" si="86">IF(LEN(I196)=0,"",I196)</f>
        <v>1</v>
      </c>
      <c r="T196" t="str">
        <f t="shared" ref="T196:T259" ca="1" si="87">IF(LEN(K196)=0,"",K196)</f>
        <v>it</v>
      </c>
      <c r="U196" t="str">
        <f t="shared" ref="U196:U259" si="88">IF(LEN(M196)=0,"",M196)</f>
        <v>Equip002001</v>
      </c>
      <c r="V196">
        <f t="shared" ref="V196:V259" si="89">IF(LEN(N196)=0,"",N196)</f>
        <v>1</v>
      </c>
      <c r="W196" t="str">
        <f t="shared" ref="W196:W259" ca="1" si="90">IF(ROW()=2,X196,OFFSET(W196,-1,0)&amp;IF(LEN(X196)=0,"",","&amp;X196))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</v>
      </c>
      <c r="X196" t="str">
        <f t="shared" ca="1" si="83"/>
        <v>{"num":7,"diff":15,"tp1":"it","vl1":"Equip001001","cn1":1,"tp2":"it","vl2":"Equip002001","cn2":1,"key":934}</v>
      </c>
      <c r="Y196">
        <f t="shared" ref="Y196:Y259" ca="1" si="91">LEN(X196)</f>
        <v>107</v>
      </c>
      <c r="Z196">
        <f t="shared" ref="Z196:Z259" ca="1" si="92">IF(ROW()=2,Y196,
IF(OFFSET(Z196,-1,0)+Y196+1&gt;32767,Y196+1,OFFSET(Z196,-1,0)+Y196+1))</f>
        <v>16061</v>
      </c>
      <c r="AA196">
        <f t="shared" ref="AA196:AA259" ca="1" si="93">IF(ROW()=2,AC196,OFFSET(AA196,-1,0)+AC196)</f>
        <v>0</v>
      </c>
      <c r="AB196" t="str">
        <f t="shared" ref="AB196:AB259" ca="1" si="94">IF(ROW()=2,X196,
IF(OFFSET(Z196,-1,0)+Y196+1&gt;32767,","&amp;X196,OFFSET(AB196,-1,0)&amp;IF(LEN(X196)=0,"",","&amp;X196)))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</v>
      </c>
      <c r="AC196">
        <f t="shared" ref="AC196:AC259" ca="1" si="95">IF(Z196&gt;OFFSET(Z196,1,0),1,0)</f>
        <v>0</v>
      </c>
    </row>
    <row r="197" spans="1:29">
      <c r="A197">
        <f t="shared" si="80"/>
        <v>7</v>
      </c>
      <c r="B197" t="str">
        <f>VLOOKUP(A197,BossBattleTable!$A:$C,MATCH(BossBattleTable!$C$1,BossBattleTable!$A$1:$C$1,0),0)</f>
        <v>BigBatCrab</v>
      </c>
      <c r="C197">
        <f t="shared" ca="1" si="81"/>
        <v>16</v>
      </c>
      <c r="D197">
        <f t="shared" si="78"/>
        <v>7</v>
      </c>
      <c r="E197">
        <f t="shared" ca="1" si="79"/>
        <v>16</v>
      </c>
      <c r="F197" t="str">
        <f t="shared" ca="1" si="75"/>
        <v>cu</v>
      </c>
      <c r="G197" t="s">
        <v>402</v>
      </c>
      <c r="H197" t="s">
        <v>191</v>
      </c>
      <c r="I197">
        <v>30</v>
      </c>
      <c r="J197" t="str">
        <f t="shared" si="76"/>
        <v>에너지너무많음</v>
      </c>
      <c r="K197" t="str">
        <f t="shared" ca="1" si="77"/>
        <v>cu</v>
      </c>
      <c r="L197" t="s">
        <v>402</v>
      </c>
      <c r="M197" t="s">
        <v>375</v>
      </c>
      <c r="N197">
        <v>5000</v>
      </c>
      <c r="O197">
        <v>110</v>
      </c>
      <c r="P197">
        <f t="shared" si="82"/>
        <v>110</v>
      </c>
      <c r="Q197" t="str">
        <f t="shared" ca="1" si="84"/>
        <v>cu</v>
      </c>
      <c r="R197" t="str">
        <f t="shared" si="85"/>
        <v>EN</v>
      </c>
      <c r="S197">
        <f t="shared" si="86"/>
        <v>30</v>
      </c>
      <c r="T197" t="str">
        <f t="shared" ca="1" si="87"/>
        <v>cu</v>
      </c>
      <c r="U197" t="str">
        <f t="shared" si="88"/>
        <v>GO</v>
      </c>
      <c r="V197">
        <f t="shared" si="89"/>
        <v>5000</v>
      </c>
      <c r="W19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</v>
      </c>
      <c r="X197" t="str">
        <f t="shared" ca="1" si="83"/>
        <v>{"num":7,"diff":16,"tp1":"cu","vl1":"EN","cn1":30,"tp2":"cu","vl2":"GO","cn2":5000,"key":110}</v>
      </c>
      <c r="Y197">
        <f t="shared" ca="1" si="91"/>
        <v>93</v>
      </c>
      <c r="Z197">
        <f t="shared" ca="1" si="92"/>
        <v>16155</v>
      </c>
      <c r="AA197">
        <f t="shared" ca="1" si="93"/>
        <v>0</v>
      </c>
      <c r="AB19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</v>
      </c>
      <c r="AC197">
        <f t="shared" ca="1" si="95"/>
        <v>0</v>
      </c>
    </row>
    <row r="198" spans="1:29">
      <c r="A198">
        <f t="shared" si="80"/>
        <v>7</v>
      </c>
      <c r="B198" t="str">
        <f>VLOOKUP(A198,BossBattleTable!$A:$C,MATCH(BossBattleTable!$C$1,BossBattleTable!$A$1:$C$1,0),0)</f>
        <v>BigBatCrab</v>
      </c>
      <c r="C198">
        <f t="shared" ca="1" si="81"/>
        <v>17</v>
      </c>
      <c r="D198">
        <f t="shared" si="78"/>
        <v>7</v>
      </c>
      <c r="E198">
        <f t="shared" ca="1" si="79"/>
        <v>17</v>
      </c>
      <c r="F198" t="str">
        <f t="shared" ref="F198:F261" ca="1" si="96">IF(ISBLANK(G198),"",
VLOOKUP(G198,OFFSET(INDIRECT("$A:$B"),0,MATCH(G$1&amp;"_Verify",INDIRECT("$1:$1"),0)-1),2,0)
)</f>
        <v>it</v>
      </c>
      <c r="G198" t="s">
        <v>412</v>
      </c>
      <c r="H198" t="s">
        <v>415</v>
      </c>
      <c r="I198">
        <v>1</v>
      </c>
      <c r="J198" t="str">
        <f t="shared" ref="J198:J261" si="97">IF(G198="장비1상자",
  IF(OR(H198&gt;3,I198&gt;5),"장비이상",""),
IF(H198="GO",
  IF(I198&lt;100,"골드이상",""),
IF(H198="EN",
  IF(I198&gt;29,"에너지너무많음",
  IF(I198&gt;9,"에너지다소많음","")),"")))</f>
        <v/>
      </c>
      <c r="K198" t="str">
        <f t="shared" ref="K198:K261" ca="1" si="98">IF(ISBLANK(L198),"",
VLOOKUP(L198,OFFSET(INDIRECT("$A:$B"),0,MATCH(L$1&amp;"_Verify",INDIRECT("$1:$1"),0)-1),2,0)
)</f>
        <v/>
      </c>
      <c r="O198">
        <v>621</v>
      </c>
      <c r="P198">
        <f t="shared" si="82"/>
        <v>621</v>
      </c>
      <c r="Q198" t="str">
        <f t="shared" ca="1" si="84"/>
        <v>it</v>
      </c>
      <c r="R198" t="str">
        <f t="shared" si="85"/>
        <v>Equip000001</v>
      </c>
      <c r="S198">
        <f t="shared" si="86"/>
        <v>1</v>
      </c>
      <c r="T198" t="str">
        <f t="shared" ca="1" si="87"/>
        <v/>
      </c>
      <c r="U198" t="str">
        <f t="shared" si="88"/>
        <v/>
      </c>
      <c r="V198" t="str">
        <f t="shared" si="89"/>
        <v/>
      </c>
      <c r="W19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</v>
      </c>
      <c r="X198" t="str">
        <f t="shared" ca="1" si="83"/>
        <v>{"num":7,"diff":17,"tp1":"it","vl1":"Equip000001","cn1":1,"key":621}</v>
      </c>
      <c r="Y198">
        <f t="shared" ca="1" si="91"/>
        <v>68</v>
      </c>
      <c r="Z198">
        <f t="shared" ca="1" si="92"/>
        <v>16224</v>
      </c>
      <c r="AA198">
        <f t="shared" ca="1" si="93"/>
        <v>0</v>
      </c>
      <c r="AB19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</v>
      </c>
      <c r="AC198">
        <f t="shared" ca="1" si="95"/>
        <v>0</v>
      </c>
    </row>
    <row r="199" spans="1:29">
      <c r="A199">
        <f t="shared" si="80"/>
        <v>7</v>
      </c>
      <c r="B199" t="str">
        <f>VLOOKUP(A199,BossBattleTable!$A:$C,MATCH(BossBattleTable!$C$1,BossBattleTable!$A$1:$C$1,0),0)</f>
        <v>BigBatCrab</v>
      </c>
      <c r="C199">
        <f t="shared" ca="1" si="81"/>
        <v>18</v>
      </c>
      <c r="D199">
        <f t="shared" si="78"/>
        <v>7</v>
      </c>
      <c r="E199">
        <f t="shared" ca="1" si="79"/>
        <v>18</v>
      </c>
      <c r="F199" t="str">
        <f t="shared" ca="1" si="96"/>
        <v>cu</v>
      </c>
      <c r="G199" t="s">
        <v>402</v>
      </c>
      <c r="H199" t="s">
        <v>108</v>
      </c>
      <c r="I199">
        <v>5</v>
      </c>
      <c r="J199" t="str">
        <f t="shared" si="97"/>
        <v/>
      </c>
      <c r="K199" t="str">
        <f t="shared" ca="1" si="98"/>
        <v/>
      </c>
      <c r="O199">
        <v>559</v>
      </c>
      <c r="P199">
        <f t="shared" si="82"/>
        <v>559</v>
      </c>
      <c r="Q199" t="str">
        <f t="shared" ca="1" si="84"/>
        <v>cu</v>
      </c>
      <c r="R199" t="str">
        <f t="shared" si="85"/>
        <v>DI</v>
      </c>
      <c r="S199">
        <f t="shared" si="86"/>
        <v>5</v>
      </c>
      <c r="T199" t="str">
        <f t="shared" ca="1" si="87"/>
        <v/>
      </c>
      <c r="U199" t="str">
        <f t="shared" si="88"/>
        <v/>
      </c>
      <c r="V199" t="str">
        <f t="shared" si="89"/>
        <v/>
      </c>
      <c r="W19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</v>
      </c>
      <c r="X199" t="str">
        <f t="shared" ca="1" si="83"/>
        <v>{"num":7,"diff":18,"tp1":"cu","vl1":"DI","cn1":5,"key":559}</v>
      </c>
      <c r="Y199">
        <f t="shared" ca="1" si="91"/>
        <v>59</v>
      </c>
      <c r="Z199">
        <f t="shared" ca="1" si="92"/>
        <v>16284</v>
      </c>
      <c r="AA199">
        <f t="shared" ca="1" si="93"/>
        <v>0</v>
      </c>
      <c r="AB19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</v>
      </c>
      <c r="AC199">
        <f t="shared" ca="1" si="95"/>
        <v>0</v>
      </c>
    </row>
    <row r="200" spans="1:29">
      <c r="A200">
        <f t="shared" si="80"/>
        <v>7</v>
      </c>
      <c r="B200" t="str">
        <f>VLOOKUP(A200,BossBattleTable!$A:$C,MATCH(BossBattleTable!$C$1,BossBattleTable!$A$1:$C$1,0),0)</f>
        <v>BigBatCrab</v>
      </c>
      <c r="C200">
        <f t="shared" ca="1" si="81"/>
        <v>19</v>
      </c>
      <c r="D200">
        <f t="shared" si="78"/>
        <v>7</v>
      </c>
      <c r="E200">
        <f t="shared" ca="1" si="79"/>
        <v>19</v>
      </c>
      <c r="F200" t="str">
        <f t="shared" ca="1" si="96"/>
        <v>it</v>
      </c>
      <c r="G200" t="s">
        <v>412</v>
      </c>
      <c r="H200" t="s">
        <v>416</v>
      </c>
      <c r="I200">
        <v>1</v>
      </c>
      <c r="J200" t="str">
        <f t="shared" si="97"/>
        <v/>
      </c>
      <c r="K200" t="str">
        <f t="shared" ca="1" si="98"/>
        <v>it</v>
      </c>
      <c r="L200" t="s">
        <v>412</v>
      </c>
      <c r="M200" t="s">
        <v>417</v>
      </c>
      <c r="N200">
        <v>1</v>
      </c>
      <c r="O200">
        <v>160</v>
      </c>
      <c r="P200">
        <f t="shared" si="82"/>
        <v>160</v>
      </c>
      <c r="Q200" t="str">
        <f t="shared" ca="1" si="84"/>
        <v>it</v>
      </c>
      <c r="R200" t="str">
        <f t="shared" si="85"/>
        <v>Equip001001</v>
      </c>
      <c r="S200">
        <f t="shared" si="86"/>
        <v>1</v>
      </c>
      <c r="T200" t="str">
        <f t="shared" ca="1" si="87"/>
        <v>it</v>
      </c>
      <c r="U200" t="str">
        <f t="shared" si="88"/>
        <v>Equip002001</v>
      </c>
      <c r="V200">
        <f t="shared" si="89"/>
        <v>1</v>
      </c>
      <c r="W20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</v>
      </c>
      <c r="X200" t="str">
        <f t="shared" ca="1" si="83"/>
        <v>{"num":7,"diff":19,"tp1":"it","vl1":"Equip001001","cn1":1,"tp2":"it","vl2":"Equip002001","cn2":1,"key":160}</v>
      </c>
      <c r="Y200">
        <f t="shared" ca="1" si="91"/>
        <v>107</v>
      </c>
      <c r="Z200">
        <f t="shared" ca="1" si="92"/>
        <v>16392</v>
      </c>
      <c r="AA200">
        <f t="shared" ca="1" si="93"/>
        <v>0</v>
      </c>
      <c r="AB20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</v>
      </c>
      <c r="AC200">
        <f t="shared" ca="1" si="95"/>
        <v>0</v>
      </c>
    </row>
    <row r="201" spans="1:29">
      <c r="A201">
        <f t="shared" si="80"/>
        <v>7</v>
      </c>
      <c r="B201" t="str">
        <f>VLOOKUP(A201,BossBattleTable!$A:$C,MATCH(BossBattleTable!$C$1,BossBattleTable!$A$1:$C$1,0),0)</f>
        <v>BigBatCrab</v>
      </c>
      <c r="C201">
        <f t="shared" ca="1" si="81"/>
        <v>20</v>
      </c>
      <c r="D201">
        <f t="shared" si="78"/>
        <v>7</v>
      </c>
      <c r="E201">
        <f t="shared" ca="1" si="79"/>
        <v>20</v>
      </c>
      <c r="F201" t="str">
        <f t="shared" ca="1" si="96"/>
        <v>cu</v>
      </c>
      <c r="G201" t="s">
        <v>402</v>
      </c>
      <c r="H201" t="s">
        <v>191</v>
      </c>
      <c r="I201">
        <v>30</v>
      </c>
      <c r="J201" t="str">
        <f t="shared" si="97"/>
        <v>에너지너무많음</v>
      </c>
      <c r="K201" t="str">
        <f t="shared" ca="1" si="98"/>
        <v>cu</v>
      </c>
      <c r="L201" t="s">
        <v>402</v>
      </c>
      <c r="M201" t="s">
        <v>375</v>
      </c>
      <c r="N201">
        <v>5000</v>
      </c>
      <c r="O201">
        <v>681</v>
      </c>
      <c r="P201">
        <f t="shared" si="82"/>
        <v>681</v>
      </c>
      <c r="Q201" t="str">
        <f t="shared" ca="1" si="84"/>
        <v>cu</v>
      </c>
      <c r="R201" t="str">
        <f t="shared" si="85"/>
        <v>EN</v>
      </c>
      <c r="S201">
        <f t="shared" si="86"/>
        <v>30</v>
      </c>
      <c r="T201" t="str">
        <f t="shared" ca="1" si="87"/>
        <v>cu</v>
      </c>
      <c r="U201" t="str">
        <f t="shared" si="88"/>
        <v>GO</v>
      </c>
      <c r="V201">
        <f t="shared" si="89"/>
        <v>5000</v>
      </c>
      <c r="W20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</v>
      </c>
      <c r="X201" t="str">
        <f t="shared" ca="1" si="83"/>
        <v>{"num":7,"diff":20,"tp1":"cu","vl1":"EN","cn1":30,"tp2":"cu","vl2":"GO","cn2":5000,"key":681}</v>
      </c>
      <c r="Y201">
        <f t="shared" ca="1" si="91"/>
        <v>93</v>
      </c>
      <c r="Z201">
        <f t="shared" ca="1" si="92"/>
        <v>16486</v>
      </c>
      <c r="AA201">
        <f t="shared" ca="1" si="93"/>
        <v>0</v>
      </c>
      <c r="AB20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</v>
      </c>
      <c r="AC201">
        <f t="shared" ca="1" si="95"/>
        <v>0</v>
      </c>
    </row>
    <row r="202" spans="1:29">
      <c r="A202">
        <f t="shared" si="80"/>
        <v>7</v>
      </c>
      <c r="B202" t="str">
        <f>VLOOKUP(A202,BossBattleTable!$A:$C,MATCH(BossBattleTable!$C$1,BossBattleTable!$A$1:$C$1,0),0)</f>
        <v>BigBatCrab</v>
      </c>
      <c r="C202">
        <f t="shared" ca="1" si="81"/>
        <v>21</v>
      </c>
      <c r="D202">
        <f t="shared" si="78"/>
        <v>7</v>
      </c>
      <c r="E202">
        <f t="shared" ca="1" si="79"/>
        <v>21</v>
      </c>
      <c r="F202" t="str">
        <f t="shared" ca="1" si="96"/>
        <v>it</v>
      </c>
      <c r="G202" t="s">
        <v>412</v>
      </c>
      <c r="H202" t="s">
        <v>415</v>
      </c>
      <c r="I202">
        <v>1</v>
      </c>
      <c r="J202" t="str">
        <f t="shared" si="97"/>
        <v/>
      </c>
      <c r="K202" t="str">
        <f t="shared" ca="1" si="98"/>
        <v/>
      </c>
      <c r="O202">
        <v>441</v>
      </c>
      <c r="P202">
        <f t="shared" si="82"/>
        <v>441</v>
      </c>
      <c r="Q202" t="str">
        <f t="shared" ca="1" si="84"/>
        <v>it</v>
      </c>
      <c r="R202" t="str">
        <f t="shared" si="85"/>
        <v>Equip000001</v>
      </c>
      <c r="S202">
        <f t="shared" si="86"/>
        <v>1</v>
      </c>
      <c r="T202" t="str">
        <f t="shared" ca="1" si="87"/>
        <v/>
      </c>
      <c r="U202" t="str">
        <f t="shared" si="88"/>
        <v/>
      </c>
      <c r="V202" t="str">
        <f t="shared" si="89"/>
        <v/>
      </c>
      <c r="W20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</v>
      </c>
      <c r="X202" t="str">
        <f t="shared" ca="1" si="83"/>
        <v>{"num":7,"diff":21,"tp1":"it","vl1":"Equip000001","cn1":1,"key":441}</v>
      </c>
      <c r="Y202">
        <f t="shared" ca="1" si="91"/>
        <v>68</v>
      </c>
      <c r="Z202">
        <f t="shared" ca="1" si="92"/>
        <v>16555</v>
      </c>
      <c r="AA202">
        <f t="shared" ca="1" si="93"/>
        <v>0</v>
      </c>
      <c r="AB20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</v>
      </c>
      <c r="AC202">
        <f t="shared" ca="1" si="95"/>
        <v>0</v>
      </c>
    </row>
    <row r="203" spans="1:29">
      <c r="A203">
        <f t="shared" si="80"/>
        <v>7</v>
      </c>
      <c r="B203" t="str">
        <f>VLOOKUP(A203,BossBattleTable!$A:$C,MATCH(BossBattleTable!$C$1,BossBattleTable!$A$1:$C$1,0),0)</f>
        <v>BigBatCrab</v>
      </c>
      <c r="C203">
        <f t="shared" ca="1" si="81"/>
        <v>22</v>
      </c>
      <c r="D203">
        <f t="shared" si="78"/>
        <v>7</v>
      </c>
      <c r="E203">
        <f t="shared" ca="1" si="79"/>
        <v>22</v>
      </c>
      <c r="F203" t="str">
        <f t="shared" ca="1" si="96"/>
        <v>cu</v>
      </c>
      <c r="G203" t="s">
        <v>402</v>
      </c>
      <c r="H203" t="s">
        <v>108</v>
      </c>
      <c r="I203">
        <v>5</v>
      </c>
      <c r="J203" t="str">
        <f t="shared" si="97"/>
        <v/>
      </c>
      <c r="K203" t="str">
        <f t="shared" ca="1" si="98"/>
        <v/>
      </c>
      <c r="O203">
        <v>561</v>
      </c>
      <c r="P203">
        <f t="shared" si="82"/>
        <v>561</v>
      </c>
      <c r="Q203" t="str">
        <f t="shared" ca="1" si="84"/>
        <v>cu</v>
      </c>
      <c r="R203" t="str">
        <f t="shared" si="85"/>
        <v>DI</v>
      </c>
      <c r="S203">
        <f t="shared" si="86"/>
        <v>5</v>
      </c>
      <c r="T203" t="str">
        <f t="shared" ca="1" si="87"/>
        <v/>
      </c>
      <c r="U203" t="str">
        <f t="shared" si="88"/>
        <v/>
      </c>
      <c r="V203" t="str">
        <f t="shared" si="89"/>
        <v/>
      </c>
      <c r="W20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</v>
      </c>
      <c r="X203" t="str">
        <f t="shared" ca="1" si="83"/>
        <v>{"num":7,"diff":22,"tp1":"cu","vl1":"DI","cn1":5,"key":561}</v>
      </c>
      <c r="Y203">
        <f t="shared" ca="1" si="91"/>
        <v>59</v>
      </c>
      <c r="Z203">
        <f t="shared" ca="1" si="92"/>
        <v>16615</v>
      </c>
      <c r="AA203">
        <f t="shared" ca="1" si="93"/>
        <v>0</v>
      </c>
      <c r="AB20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</v>
      </c>
      <c r="AC203">
        <f t="shared" ca="1" si="95"/>
        <v>0</v>
      </c>
    </row>
    <row r="204" spans="1:29">
      <c r="A204">
        <f t="shared" si="80"/>
        <v>7</v>
      </c>
      <c r="B204" t="str">
        <f>VLOOKUP(A204,BossBattleTable!$A:$C,MATCH(BossBattleTable!$C$1,BossBattleTable!$A$1:$C$1,0),0)</f>
        <v>BigBatCrab</v>
      </c>
      <c r="C204">
        <f t="shared" ca="1" si="81"/>
        <v>23</v>
      </c>
      <c r="D204">
        <f t="shared" si="78"/>
        <v>7</v>
      </c>
      <c r="E204">
        <f t="shared" ca="1" si="79"/>
        <v>23</v>
      </c>
      <c r="F204" t="str">
        <f t="shared" ca="1" si="96"/>
        <v>it</v>
      </c>
      <c r="G204" t="s">
        <v>412</v>
      </c>
      <c r="H204" t="s">
        <v>416</v>
      </c>
      <c r="I204">
        <v>1</v>
      </c>
      <c r="J204" t="str">
        <f t="shared" si="97"/>
        <v/>
      </c>
      <c r="K204" t="str">
        <f t="shared" ca="1" si="98"/>
        <v>it</v>
      </c>
      <c r="L204" t="s">
        <v>412</v>
      </c>
      <c r="M204" t="s">
        <v>417</v>
      </c>
      <c r="N204">
        <v>1</v>
      </c>
      <c r="O204">
        <v>671</v>
      </c>
      <c r="P204">
        <f t="shared" si="82"/>
        <v>671</v>
      </c>
      <c r="Q204" t="str">
        <f t="shared" ca="1" si="84"/>
        <v>it</v>
      </c>
      <c r="R204" t="str">
        <f t="shared" si="85"/>
        <v>Equip001001</v>
      </c>
      <c r="S204">
        <f t="shared" si="86"/>
        <v>1</v>
      </c>
      <c r="T204" t="str">
        <f t="shared" ca="1" si="87"/>
        <v>it</v>
      </c>
      <c r="U204" t="str">
        <f t="shared" si="88"/>
        <v>Equip002001</v>
      </c>
      <c r="V204">
        <f t="shared" si="89"/>
        <v>1</v>
      </c>
      <c r="W20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</v>
      </c>
      <c r="X204" t="str">
        <f t="shared" ca="1" si="83"/>
        <v>{"num":7,"diff":23,"tp1":"it","vl1":"Equip001001","cn1":1,"tp2":"it","vl2":"Equip002001","cn2":1,"key":671}</v>
      </c>
      <c r="Y204">
        <f t="shared" ca="1" si="91"/>
        <v>107</v>
      </c>
      <c r="Z204">
        <f t="shared" ca="1" si="92"/>
        <v>16723</v>
      </c>
      <c r="AA204">
        <f t="shared" ca="1" si="93"/>
        <v>0</v>
      </c>
      <c r="AB20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</v>
      </c>
      <c r="AC204">
        <f t="shared" ca="1" si="95"/>
        <v>0</v>
      </c>
    </row>
    <row r="205" spans="1:29">
      <c r="A205">
        <f t="shared" si="80"/>
        <v>7</v>
      </c>
      <c r="B205" t="str">
        <f>VLOOKUP(A205,BossBattleTable!$A:$C,MATCH(BossBattleTable!$C$1,BossBattleTable!$A$1:$C$1,0),0)</f>
        <v>BigBatCrab</v>
      </c>
      <c r="C205">
        <f t="shared" ca="1" si="81"/>
        <v>24</v>
      </c>
      <c r="D205">
        <f t="shared" si="78"/>
        <v>7</v>
      </c>
      <c r="E205">
        <f t="shared" ca="1" si="79"/>
        <v>24</v>
      </c>
      <c r="F205" t="str">
        <f t="shared" ca="1" si="96"/>
        <v>cu</v>
      </c>
      <c r="G205" t="s">
        <v>402</v>
      </c>
      <c r="H205" t="s">
        <v>191</v>
      </c>
      <c r="I205">
        <v>30</v>
      </c>
      <c r="J205" t="str">
        <f t="shared" si="97"/>
        <v>에너지너무많음</v>
      </c>
      <c r="K205" t="str">
        <f t="shared" ca="1" si="98"/>
        <v>cu</v>
      </c>
      <c r="L205" t="s">
        <v>402</v>
      </c>
      <c r="M205" t="s">
        <v>375</v>
      </c>
      <c r="N205">
        <v>5000</v>
      </c>
      <c r="O205">
        <v>445</v>
      </c>
      <c r="P205">
        <f t="shared" si="82"/>
        <v>445</v>
      </c>
      <c r="Q205" t="str">
        <f t="shared" ca="1" si="84"/>
        <v>cu</v>
      </c>
      <c r="R205" t="str">
        <f t="shared" si="85"/>
        <v>EN</v>
      </c>
      <c r="S205">
        <f t="shared" si="86"/>
        <v>30</v>
      </c>
      <c r="T205" t="str">
        <f t="shared" ca="1" si="87"/>
        <v>cu</v>
      </c>
      <c r="U205" t="str">
        <f t="shared" si="88"/>
        <v>GO</v>
      </c>
      <c r="V205">
        <f t="shared" si="89"/>
        <v>5000</v>
      </c>
      <c r="W20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</v>
      </c>
      <c r="X205" t="str">
        <f t="shared" ca="1" si="83"/>
        <v>{"num":7,"diff":24,"tp1":"cu","vl1":"EN","cn1":30,"tp2":"cu","vl2":"GO","cn2":5000,"key":445}</v>
      </c>
      <c r="Y205">
        <f t="shared" ca="1" si="91"/>
        <v>93</v>
      </c>
      <c r="Z205">
        <f t="shared" ca="1" si="92"/>
        <v>16817</v>
      </c>
      <c r="AA205">
        <f t="shared" ca="1" si="93"/>
        <v>0</v>
      </c>
      <c r="AB20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</v>
      </c>
      <c r="AC205">
        <f t="shared" ca="1" si="95"/>
        <v>0</v>
      </c>
    </row>
    <row r="206" spans="1:29">
      <c r="A206">
        <f t="shared" si="80"/>
        <v>7</v>
      </c>
      <c r="B206" t="str">
        <f>VLOOKUP(A206,BossBattleTable!$A:$C,MATCH(BossBattleTable!$C$1,BossBattleTable!$A$1:$C$1,0),0)</f>
        <v>BigBatCrab</v>
      </c>
      <c r="C206">
        <f t="shared" ca="1" si="81"/>
        <v>25</v>
      </c>
      <c r="D206">
        <f t="shared" si="78"/>
        <v>7</v>
      </c>
      <c r="E206">
        <f t="shared" ca="1" si="79"/>
        <v>25</v>
      </c>
      <c r="F206" t="str">
        <f t="shared" ca="1" si="96"/>
        <v>it</v>
      </c>
      <c r="G206" t="s">
        <v>412</v>
      </c>
      <c r="H206" t="s">
        <v>415</v>
      </c>
      <c r="I206">
        <v>1</v>
      </c>
      <c r="J206" t="str">
        <f t="shared" si="97"/>
        <v/>
      </c>
      <c r="K206" t="str">
        <f t="shared" ca="1" si="98"/>
        <v/>
      </c>
      <c r="O206">
        <v>484</v>
      </c>
      <c r="P206">
        <f t="shared" si="82"/>
        <v>484</v>
      </c>
      <c r="Q206" t="str">
        <f t="shared" ca="1" si="84"/>
        <v>it</v>
      </c>
      <c r="R206" t="str">
        <f t="shared" si="85"/>
        <v>Equip000001</v>
      </c>
      <c r="S206">
        <f t="shared" si="86"/>
        <v>1</v>
      </c>
      <c r="T206" t="str">
        <f t="shared" ca="1" si="87"/>
        <v/>
      </c>
      <c r="U206" t="str">
        <f t="shared" si="88"/>
        <v/>
      </c>
      <c r="V206" t="str">
        <f t="shared" si="89"/>
        <v/>
      </c>
      <c r="W20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</v>
      </c>
      <c r="X206" t="str">
        <f t="shared" ca="1" si="83"/>
        <v>{"num":7,"diff":25,"tp1":"it","vl1":"Equip000001","cn1":1,"key":484}</v>
      </c>
      <c r="Y206">
        <f t="shared" ca="1" si="91"/>
        <v>68</v>
      </c>
      <c r="Z206">
        <f t="shared" ca="1" si="92"/>
        <v>16886</v>
      </c>
      <c r="AA206">
        <f t="shared" ca="1" si="93"/>
        <v>0</v>
      </c>
      <c r="AB20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</v>
      </c>
      <c r="AC206">
        <f t="shared" ca="1" si="95"/>
        <v>0</v>
      </c>
    </row>
    <row r="207" spans="1:29">
      <c r="A207">
        <f t="shared" si="80"/>
        <v>7</v>
      </c>
      <c r="B207" t="str">
        <f>VLOOKUP(A207,BossBattleTable!$A:$C,MATCH(BossBattleTable!$C$1,BossBattleTable!$A$1:$C$1,0),0)</f>
        <v>BigBatCrab</v>
      </c>
      <c r="C207">
        <f t="shared" ca="1" si="81"/>
        <v>26</v>
      </c>
      <c r="D207">
        <f t="shared" si="78"/>
        <v>7</v>
      </c>
      <c r="E207">
        <f t="shared" ca="1" si="79"/>
        <v>26</v>
      </c>
      <c r="F207" t="str">
        <f t="shared" ca="1" si="96"/>
        <v>cu</v>
      </c>
      <c r="G207" t="s">
        <v>402</v>
      </c>
      <c r="H207" t="s">
        <v>108</v>
      </c>
      <c r="I207">
        <v>5</v>
      </c>
      <c r="J207" t="str">
        <f t="shared" si="97"/>
        <v/>
      </c>
      <c r="K207" t="str">
        <f t="shared" ca="1" si="98"/>
        <v/>
      </c>
      <c r="O207">
        <v>902</v>
      </c>
      <c r="P207">
        <f t="shared" si="82"/>
        <v>902</v>
      </c>
      <c r="Q207" t="str">
        <f t="shared" ca="1" si="84"/>
        <v>cu</v>
      </c>
      <c r="R207" t="str">
        <f t="shared" si="85"/>
        <v>DI</v>
      </c>
      <c r="S207">
        <f t="shared" si="86"/>
        <v>5</v>
      </c>
      <c r="T207" t="str">
        <f t="shared" ca="1" si="87"/>
        <v/>
      </c>
      <c r="U207" t="str">
        <f t="shared" si="88"/>
        <v/>
      </c>
      <c r="V207" t="str">
        <f t="shared" si="89"/>
        <v/>
      </c>
      <c r="W20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</v>
      </c>
      <c r="X207" t="str">
        <f t="shared" ca="1" si="83"/>
        <v>{"num":7,"diff":26,"tp1":"cu","vl1":"DI","cn1":5,"key":902}</v>
      </c>
      <c r="Y207">
        <f t="shared" ca="1" si="91"/>
        <v>59</v>
      </c>
      <c r="Z207">
        <f t="shared" ca="1" si="92"/>
        <v>16946</v>
      </c>
      <c r="AA207">
        <f t="shared" ca="1" si="93"/>
        <v>0</v>
      </c>
      <c r="AB20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</v>
      </c>
      <c r="AC207">
        <f t="shared" ca="1" si="95"/>
        <v>0</v>
      </c>
    </row>
    <row r="208" spans="1:29">
      <c r="A208">
        <f t="shared" si="80"/>
        <v>7</v>
      </c>
      <c r="B208" t="str">
        <f>VLOOKUP(A208,BossBattleTable!$A:$C,MATCH(BossBattleTable!$C$1,BossBattleTable!$A$1:$C$1,0),0)</f>
        <v>BigBatCrab</v>
      </c>
      <c r="C208">
        <f t="shared" ca="1" si="81"/>
        <v>27</v>
      </c>
      <c r="D208">
        <f t="shared" si="78"/>
        <v>7</v>
      </c>
      <c r="E208">
        <f t="shared" ca="1" si="79"/>
        <v>27</v>
      </c>
      <c r="F208" t="str">
        <f t="shared" ca="1" si="96"/>
        <v>it</v>
      </c>
      <c r="G208" t="s">
        <v>412</v>
      </c>
      <c r="H208" t="s">
        <v>416</v>
      </c>
      <c r="I208">
        <v>1</v>
      </c>
      <c r="J208" t="str">
        <f t="shared" si="97"/>
        <v/>
      </c>
      <c r="K208" t="str">
        <f t="shared" ca="1" si="98"/>
        <v>it</v>
      </c>
      <c r="L208" t="s">
        <v>412</v>
      </c>
      <c r="M208" t="s">
        <v>417</v>
      </c>
      <c r="N208">
        <v>1</v>
      </c>
      <c r="O208">
        <v>442</v>
      </c>
      <c r="P208">
        <f t="shared" si="82"/>
        <v>442</v>
      </c>
      <c r="Q208" t="str">
        <f t="shared" ca="1" si="84"/>
        <v>it</v>
      </c>
      <c r="R208" t="str">
        <f t="shared" si="85"/>
        <v>Equip001001</v>
      </c>
      <c r="S208">
        <f t="shared" si="86"/>
        <v>1</v>
      </c>
      <c r="T208" t="str">
        <f t="shared" ca="1" si="87"/>
        <v>it</v>
      </c>
      <c r="U208" t="str">
        <f t="shared" si="88"/>
        <v>Equip002001</v>
      </c>
      <c r="V208">
        <f t="shared" si="89"/>
        <v>1</v>
      </c>
      <c r="W20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</v>
      </c>
      <c r="X208" t="str">
        <f t="shared" ca="1" si="83"/>
        <v>{"num":7,"diff":27,"tp1":"it","vl1":"Equip001001","cn1":1,"tp2":"it","vl2":"Equip002001","cn2":1,"key":442}</v>
      </c>
      <c r="Y208">
        <f t="shared" ca="1" si="91"/>
        <v>107</v>
      </c>
      <c r="Z208">
        <f t="shared" ca="1" si="92"/>
        <v>17054</v>
      </c>
      <c r="AA208">
        <f t="shared" ca="1" si="93"/>
        <v>0</v>
      </c>
      <c r="AB20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</v>
      </c>
      <c r="AC208">
        <f t="shared" ca="1" si="95"/>
        <v>0</v>
      </c>
    </row>
    <row r="209" spans="1:29">
      <c r="A209">
        <f t="shared" si="80"/>
        <v>7</v>
      </c>
      <c r="B209" t="str">
        <f>VLOOKUP(A209,BossBattleTable!$A:$C,MATCH(BossBattleTable!$C$1,BossBattleTable!$A$1:$C$1,0),0)</f>
        <v>BigBatCrab</v>
      </c>
      <c r="C209">
        <f t="shared" ca="1" si="81"/>
        <v>28</v>
      </c>
      <c r="D209">
        <f t="shared" si="78"/>
        <v>7</v>
      </c>
      <c r="E209">
        <f t="shared" ca="1" si="79"/>
        <v>28</v>
      </c>
      <c r="F209" t="str">
        <f t="shared" ca="1" si="96"/>
        <v>cu</v>
      </c>
      <c r="G209" t="s">
        <v>402</v>
      </c>
      <c r="H209" t="s">
        <v>191</v>
      </c>
      <c r="I209">
        <v>30</v>
      </c>
      <c r="J209" t="str">
        <f t="shared" si="97"/>
        <v>에너지너무많음</v>
      </c>
      <c r="K209" t="str">
        <f t="shared" ca="1" si="98"/>
        <v>cu</v>
      </c>
      <c r="L209" t="s">
        <v>402</v>
      </c>
      <c r="M209" t="s">
        <v>375</v>
      </c>
      <c r="N209">
        <v>5000</v>
      </c>
      <c r="O209">
        <v>308</v>
      </c>
      <c r="P209">
        <f t="shared" si="82"/>
        <v>308</v>
      </c>
      <c r="Q209" t="str">
        <f t="shared" ca="1" si="84"/>
        <v>cu</v>
      </c>
      <c r="R209" t="str">
        <f t="shared" si="85"/>
        <v>EN</v>
      </c>
      <c r="S209">
        <f t="shared" si="86"/>
        <v>30</v>
      </c>
      <c r="T209" t="str">
        <f t="shared" ca="1" si="87"/>
        <v>cu</v>
      </c>
      <c r="U209" t="str">
        <f t="shared" si="88"/>
        <v>GO</v>
      </c>
      <c r="V209">
        <f t="shared" si="89"/>
        <v>5000</v>
      </c>
      <c r="W20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</v>
      </c>
      <c r="X209" t="str">
        <f t="shared" ca="1" si="83"/>
        <v>{"num":7,"diff":28,"tp1":"cu","vl1":"EN","cn1":30,"tp2":"cu","vl2":"GO","cn2":5000,"key":308}</v>
      </c>
      <c r="Y209">
        <f t="shared" ca="1" si="91"/>
        <v>93</v>
      </c>
      <c r="Z209">
        <f t="shared" ca="1" si="92"/>
        <v>17148</v>
      </c>
      <c r="AA209">
        <f t="shared" ca="1" si="93"/>
        <v>0</v>
      </c>
      <c r="AB20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</v>
      </c>
      <c r="AC209">
        <f t="shared" ca="1" si="95"/>
        <v>0</v>
      </c>
    </row>
    <row r="210" spans="1:29">
      <c r="A210">
        <f t="shared" si="80"/>
        <v>7</v>
      </c>
      <c r="B210" t="str">
        <f>VLOOKUP(A210,BossBattleTable!$A:$C,MATCH(BossBattleTable!$C$1,BossBattleTable!$A$1:$C$1,0),0)</f>
        <v>BigBatCrab</v>
      </c>
      <c r="C210">
        <f t="shared" ca="1" si="81"/>
        <v>29</v>
      </c>
      <c r="D210">
        <f t="shared" si="78"/>
        <v>7</v>
      </c>
      <c r="E210">
        <f t="shared" ca="1" si="79"/>
        <v>29</v>
      </c>
      <c r="F210" t="str">
        <f t="shared" ca="1" si="96"/>
        <v>it</v>
      </c>
      <c r="G210" t="s">
        <v>412</v>
      </c>
      <c r="H210" t="s">
        <v>415</v>
      </c>
      <c r="I210">
        <v>1</v>
      </c>
      <c r="J210" t="str">
        <f t="shared" si="97"/>
        <v/>
      </c>
      <c r="K210" t="str">
        <f t="shared" ca="1" si="98"/>
        <v/>
      </c>
      <c r="O210">
        <v>350</v>
      </c>
      <c r="P210">
        <f t="shared" si="82"/>
        <v>350</v>
      </c>
      <c r="Q210" t="str">
        <f t="shared" ca="1" si="84"/>
        <v>it</v>
      </c>
      <c r="R210" t="str">
        <f t="shared" si="85"/>
        <v>Equip000001</v>
      </c>
      <c r="S210">
        <f t="shared" si="86"/>
        <v>1</v>
      </c>
      <c r="T210" t="str">
        <f t="shared" ca="1" si="87"/>
        <v/>
      </c>
      <c r="U210" t="str">
        <f t="shared" si="88"/>
        <v/>
      </c>
      <c r="V210" t="str">
        <f t="shared" si="89"/>
        <v/>
      </c>
      <c r="W21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</v>
      </c>
      <c r="X210" t="str">
        <f t="shared" ca="1" si="83"/>
        <v>{"num":7,"diff":29,"tp1":"it","vl1":"Equip000001","cn1":1,"key":350}</v>
      </c>
      <c r="Y210">
        <f t="shared" ca="1" si="91"/>
        <v>68</v>
      </c>
      <c r="Z210">
        <f t="shared" ca="1" si="92"/>
        <v>17217</v>
      </c>
      <c r="AA210">
        <f t="shared" ca="1" si="93"/>
        <v>0</v>
      </c>
      <c r="AB21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</v>
      </c>
      <c r="AC210">
        <f t="shared" ca="1" si="95"/>
        <v>0</v>
      </c>
    </row>
    <row r="211" spans="1:29">
      <c r="A211">
        <f t="shared" si="80"/>
        <v>7</v>
      </c>
      <c r="B211" t="str">
        <f>VLOOKUP(A211,BossBattleTable!$A:$C,MATCH(BossBattleTable!$C$1,BossBattleTable!$A$1:$C$1,0),0)</f>
        <v>BigBatCrab</v>
      </c>
      <c r="C211">
        <f t="shared" ca="1" si="81"/>
        <v>30</v>
      </c>
      <c r="D211">
        <f t="shared" si="78"/>
        <v>7</v>
      </c>
      <c r="E211">
        <f t="shared" ca="1" si="79"/>
        <v>30</v>
      </c>
      <c r="F211" t="str">
        <f t="shared" ca="1" si="96"/>
        <v>cu</v>
      </c>
      <c r="G211" t="s">
        <v>402</v>
      </c>
      <c r="H211" t="s">
        <v>108</v>
      </c>
      <c r="I211">
        <v>5</v>
      </c>
      <c r="J211" t="str">
        <f t="shared" si="97"/>
        <v/>
      </c>
      <c r="K211" t="str">
        <f t="shared" ca="1" si="98"/>
        <v/>
      </c>
      <c r="O211">
        <v>762</v>
      </c>
      <c r="P211">
        <f t="shared" si="82"/>
        <v>762</v>
      </c>
      <c r="Q211" t="str">
        <f t="shared" ca="1" si="84"/>
        <v>cu</v>
      </c>
      <c r="R211" t="str">
        <f t="shared" si="85"/>
        <v>DI</v>
      </c>
      <c r="S211">
        <f t="shared" si="86"/>
        <v>5</v>
      </c>
      <c r="T211" t="str">
        <f t="shared" ca="1" si="87"/>
        <v/>
      </c>
      <c r="U211" t="str">
        <f t="shared" si="88"/>
        <v/>
      </c>
      <c r="V211" t="str">
        <f t="shared" si="89"/>
        <v/>
      </c>
      <c r="W21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</v>
      </c>
      <c r="X211" t="str">
        <f t="shared" ca="1" si="83"/>
        <v>{"num":7,"diff":30,"tp1":"cu","vl1":"DI","cn1":5,"key":762}</v>
      </c>
      <c r="Y211">
        <f t="shared" ca="1" si="91"/>
        <v>59</v>
      </c>
      <c r="Z211">
        <f t="shared" ca="1" si="92"/>
        <v>17277</v>
      </c>
      <c r="AA211">
        <f t="shared" ca="1" si="93"/>
        <v>0</v>
      </c>
      <c r="AB21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</v>
      </c>
      <c r="AC211">
        <f t="shared" ca="1" si="95"/>
        <v>0</v>
      </c>
    </row>
    <row r="212" spans="1:29">
      <c r="A212">
        <f t="shared" si="80"/>
        <v>8</v>
      </c>
      <c r="B212" t="str">
        <f>VLOOKUP(A212,BossBattleTable!$A:$C,MATCH(BossBattleTable!$C$1,BossBattleTable!$A$1:$C$1,0),0)</f>
        <v>DemonBladeLord</v>
      </c>
      <c r="C212">
        <f t="shared" ca="1" si="81"/>
        <v>1</v>
      </c>
      <c r="D212">
        <f t="shared" si="78"/>
        <v>8</v>
      </c>
      <c r="E212">
        <f t="shared" ca="1" si="79"/>
        <v>1</v>
      </c>
      <c r="F212" t="str">
        <f t="shared" ca="1" si="96"/>
        <v>it</v>
      </c>
      <c r="G212" t="s">
        <v>412</v>
      </c>
      <c r="H212" t="s">
        <v>416</v>
      </c>
      <c r="I212">
        <v>1</v>
      </c>
      <c r="J212" t="str">
        <f t="shared" si="97"/>
        <v/>
      </c>
      <c r="K212" t="str">
        <f t="shared" ca="1" si="98"/>
        <v>it</v>
      </c>
      <c r="L212" t="s">
        <v>412</v>
      </c>
      <c r="M212" t="s">
        <v>417</v>
      </c>
      <c r="N212">
        <v>1</v>
      </c>
      <c r="O212">
        <v>500</v>
      </c>
      <c r="P212">
        <f t="shared" si="82"/>
        <v>500</v>
      </c>
      <c r="Q212" t="str">
        <f t="shared" ca="1" si="84"/>
        <v>it</v>
      </c>
      <c r="R212" t="str">
        <f t="shared" si="85"/>
        <v>Equip001001</v>
      </c>
      <c r="S212">
        <f t="shared" si="86"/>
        <v>1</v>
      </c>
      <c r="T212" t="str">
        <f t="shared" ca="1" si="87"/>
        <v>it</v>
      </c>
      <c r="U212" t="str">
        <f t="shared" si="88"/>
        <v>Equip002001</v>
      </c>
      <c r="V212">
        <f t="shared" si="89"/>
        <v>1</v>
      </c>
      <c r="W21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</v>
      </c>
      <c r="X212" t="str">
        <f t="shared" ca="1" si="83"/>
        <v>{"num":8,"diff":1,"tp1":"it","vl1":"Equip001001","cn1":1,"tp2":"it","vl2":"Equip002001","cn2":1,"key":500}</v>
      </c>
      <c r="Y212">
        <f t="shared" ca="1" si="91"/>
        <v>106</v>
      </c>
      <c r="Z212">
        <f t="shared" ca="1" si="92"/>
        <v>17384</v>
      </c>
      <c r="AA212">
        <f t="shared" ca="1" si="93"/>
        <v>0</v>
      </c>
      <c r="AB21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</v>
      </c>
      <c r="AC212">
        <f t="shared" ca="1" si="95"/>
        <v>0</v>
      </c>
    </row>
    <row r="213" spans="1:29">
      <c r="A213">
        <f t="shared" si="80"/>
        <v>8</v>
      </c>
      <c r="B213" t="str">
        <f>VLOOKUP(A213,BossBattleTable!$A:$C,MATCH(BossBattleTable!$C$1,BossBattleTable!$A$1:$C$1,0),0)</f>
        <v>DemonBladeLord</v>
      </c>
      <c r="C213">
        <f t="shared" ca="1" si="81"/>
        <v>2</v>
      </c>
      <c r="D213">
        <f t="shared" si="78"/>
        <v>8</v>
      </c>
      <c r="E213">
        <f t="shared" ca="1" si="79"/>
        <v>2</v>
      </c>
      <c r="F213" t="str">
        <f t="shared" ca="1" si="96"/>
        <v>cu</v>
      </c>
      <c r="G213" t="s">
        <v>402</v>
      </c>
      <c r="H213" t="s">
        <v>191</v>
      </c>
      <c r="I213">
        <v>30</v>
      </c>
      <c r="J213" t="str">
        <f t="shared" si="97"/>
        <v>에너지너무많음</v>
      </c>
      <c r="K213" t="str">
        <f t="shared" ca="1" si="98"/>
        <v>cu</v>
      </c>
      <c r="L213" t="s">
        <v>402</v>
      </c>
      <c r="M213" t="s">
        <v>375</v>
      </c>
      <c r="N213">
        <v>5000</v>
      </c>
      <c r="O213">
        <v>197</v>
      </c>
      <c r="P213">
        <f t="shared" si="82"/>
        <v>197</v>
      </c>
      <c r="Q213" t="str">
        <f t="shared" ca="1" si="84"/>
        <v>cu</v>
      </c>
      <c r="R213" t="str">
        <f t="shared" si="85"/>
        <v>EN</v>
      </c>
      <c r="S213">
        <f t="shared" si="86"/>
        <v>30</v>
      </c>
      <c r="T213" t="str">
        <f t="shared" ca="1" si="87"/>
        <v>cu</v>
      </c>
      <c r="U213" t="str">
        <f t="shared" si="88"/>
        <v>GO</v>
      </c>
      <c r="V213">
        <f t="shared" si="89"/>
        <v>5000</v>
      </c>
      <c r="W21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</v>
      </c>
      <c r="X213" t="str">
        <f t="shared" ca="1" si="83"/>
        <v>{"num":8,"diff":2,"tp1":"cu","vl1":"EN","cn1":30,"tp2":"cu","vl2":"GO","cn2":5000,"key":197}</v>
      </c>
      <c r="Y213">
        <f t="shared" ca="1" si="91"/>
        <v>92</v>
      </c>
      <c r="Z213">
        <f t="shared" ca="1" si="92"/>
        <v>17477</v>
      </c>
      <c r="AA213">
        <f t="shared" ca="1" si="93"/>
        <v>0</v>
      </c>
      <c r="AB21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</v>
      </c>
      <c r="AC213">
        <f t="shared" ca="1" si="95"/>
        <v>0</v>
      </c>
    </row>
    <row r="214" spans="1:29">
      <c r="A214">
        <f t="shared" si="80"/>
        <v>8</v>
      </c>
      <c r="B214" t="str">
        <f>VLOOKUP(A214,BossBattleTable!$A:$C,MATCH(BossBattleTable!$C$1,BossBattleTable!$A$1:$C$1,0),0)</f>
        <v>DemonBladeLord</v>
      </c>
      <c r="C214">
        <f t="shared" ca="1" si="81"/>
        <v>3</v>
      </c>
      <c r="D214">
        <f t="shared" si="78"/>
        <v>8</v>
      </c>
      <c r="E214">
        <f t="shared" ca="1" si="79"/>
        <v>3</v>
      </c>
      <c r="F214" t="str">
        <f t="shared" ca="1" si="96"/>
        <v>it</v>
      </c>
      <c r="G214" t="s">
        <v>412</v>
      </c>
      <c r="H214" t="s">
        <v>415</v>
      </c>
      <c r="I214">
        <v>1</v>
      </c>
      <c r="J214" t="str">
        <f t="shared" si="97"/>
        <v/>
      </c>
      <c r="K214" t="str">
        <f t="shared" ca="1" si="98"/>
        <v/>
      </c>
      <c r="O214">
        <v>737</v>
      </c>
      <c r="P214">
        <f t="shared" si="82"/>
        <v>737</v>
      </c>
      <c r="Q214" t="str">
        <f t="shared" ca="1" si="84"/>
        <v>it</v>
      </c>
      <c r="R214" t="str">
        <f t="shared" si="85"/>
        <v>Equip000001</v>
      </c>
      <c r="S214">
        <f t="shared" si="86"/>
        <v>1</v>
      </c>
      <c r="T214" t="str">
        <f t="shared" ca="1" si="87"/>
        <v/>
      </c>
      <c r="U214" t="str">
        <f t="shared" si="88"/>
        <v/>
      </c>
      <c r="V214" t="str">
        <f t="shared" si="89"/>
        <v/>
      </c>
      <c r="W21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</v>
      </c>
      <c r="X214" t="str">
        <f t="shared" ca="1" si="83"/>
        <v>{"num":8,"diff":3,"tp1":"it","vl1":"Equip000001","cn1":1,"key":737}</v>
      </c>
      <c r="Y214">
        <f t="shared" ca="1" si="91"/>
        <v>67</v>
      </c>
      <c r="Z214">
        <f t="shared" ca="1" si="92"/>
        <v>17545</v>
      </c>
      <c r="AA214">
        <f t="shared" ca="1" si="93"/>
        <v>0</v>
      </c>
      <c r="AB21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</v>
      </c>
      <c r="AC214">
        <f t="shared" ca="1" si="95"/>
        <v>0</v>
      </c>
    </row>
    <row r="215" spans="1:29">
      <c r="A215">
        <f t="shared" si="80"/>
        <v>8</v>
      </c>
      <c r="B215" t="str">
        <f>VLOOKUP(A215,BossBattleTable!$A:$C,MATCH(BossBattleTable!$C$1,BossBattleTable!$A$1:$C$1,0),0)</f>
        <v>DemonBladeLord</v>
      </c>
      <c r="C215">
        <f t="shared" ca="1" si="81"/>
        <v>4</v>
      </c>
      <c r="D215">
        <f t="shared" si="78"/>
        <v>8</v>
      </c>
      <c r="E215">
        <f t="shared" ca="1" si="79"/>
        <v>4</v>
      </c>
      <c r="F215" t="str">
        <f t="shared" ca="1" si="96"/>
        <v>cu</v>
      </c>
      <c r="G215" t="s">
        <v>402</v>
      </c>
      <c r="H215" t="s">
        <v>108</v>
      </c>
      <c r="I215">
        <v>5</v>
      </c>
      <c r="J215" t="str">
        <f t="shared" si="97"/>
        <v/>
      </c>
      <c r="K215" t="str">
        <f t="shared" ca="1" si="98"/>
        <v/>
      </c>
      <c r="O215">
        <v>773</v>
      </c>
      <c r="P215">
        <f t="shared" si="82"/>
        <v>773</v>
      </c>
      <c r="Q215" t="str">
        <f t="shared" ca="1" si="84"/>
        <v>cu</v>
      </c>
      <c r="R215" t="str">
        <f t="shared" si="85"/>
        <v>DI</v>
      </c>
      <c r="S215">
        <f t="shared" si="86"/>
        <v>5</v>
      </c>
      <c r="T215" t="str">
        <f t="shared" ca="1" si="87"/>
        <v/>
      </c>
      <c r="U215" t="str">
        <f t="shared" si="88"/>
        <v/>
      </c>
      <c r="V215" t="str">
        <f t="shared" si="89"/>
        <v/>
      </c>
      <c r="W21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</v>
      </c>
      <c r="X215" t="str">
        <f t="shared" ca="1" si="83"/>
        <v>{"num":8,"diff":4,"tp1":"cu","vl1":"DI","cn1":5,"key":773}</v>
      </c>
      <c r="Y215">
        <f t="shared" ca="1" si="91"/>
        <v>58</v>
      </c>
      <c r="Z215">
        <f t="shared" ca="1" si="92"/>
        <v>17604</v>
      </c>
      <c r="AA215">
        <f t="shared" ca="1" si="93"/>
        <v>0</v>
      </c>
      <c r="AB21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</v>
      </c>
      <c r="AC215">
        <f t="shared" ca="1" si="95"/>
        <v>0</v>
      </c>
    </row>
    <row r="216" spans="1:29">
      <c r="A216">
        <f t="shared" si="80"/>
        <v>8</v>
      </c>
      <c r="B216" t="str">
        <f>VLOOKUP(A216,BossBattleTable!$A:$C,MATCH(BossBattleTable!$C$1,BossBattleTable!$A$1:$C$1,0),0)</f>
        <v>DemonBladeLord</v>
      </c>
      <c r="C216">
        <f t="shared" ca="1" si="81"/>
        <v>5</v>
      </c>
      <c r="D216">
        <f t="shared" si="78"/>
        <v>8</v>
      </c>
      <c r="E216">
        <f t="shared" ca="1" si="79"/>
        <v>5</v>
      </c>
      <c r="F216" t="str">
        <f t="shared" ca="1" si="96"/>
        <v>it</v>
      </c>
      <c r="G216" t="s">
        <v>412</v>
      </c>
      <c r="H216" t="s">
        <v>416</v>
      </c>
      <c r="I216">
        <v>1</v>
      </c>
      <c r="J216" t="str">
        <f t="shared" si="97"/>
        <v/>
      </c>
      <c r="K216" t="str">
        <f t="shared" ca="1" si="98"/>
        <v>it</v>
      </c>
      <c r="L216" t="s">
        <v>412</v>
      </c>
      <c r="M216" t="s">
        <v>417</v>
      </c>
      <c r="N216">
        <v>1</v>
      </c>
      <c r="O216">
        <v>229</v>
      </c>
      <c r="P216">
        <f t="shared" si="82"/>
        <v>229</v>
      </c>
      <c r="Q216" t="str">
        <f t="shared" ca="1" si="84"/>
        <v>it</v>
      </c>
      <c r="R216" t="str">
        <f t="shared" si="85"/>
        <v>Equip001001</v>
      </c>
      <c r="S216">
        <f t="shared" si="86"/>
        <v>1</v>
      </c>
      <c r="T216" t="str">
        <f t="shared" ca="1" si="87"/>
        <v>it</v>
      </c>
      <c r="U216" t="str">
        <f t="shared" si="88"/>
        <v>Equip002001</v>
      </c>
      <c r="V216">
        <f t="shared" si="89"/>
        <v>1</v>
      </c>
      <c r="W21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</v>
      </c>
      <c r="X216" t="str">
        <f t="shared" ca="1" si="83"/>
        <v>{"num":8,"diff":5,"tp1":"it","vl1":"Equip001001","cn1":1,"tp2":"it","vl2":"Equip002001","cn2":1,"key":229}</v>
      </c>
      <c r="Y216">
        <f t="shared" ca="1" si="91"/>
        <v>106</v>
      </c>
      <c r="Z216">
        <f t="shared" ca="1" si="92"/>
        <v>17711</v>
      </c>
      <c r="AA216">
        <f t="shared" ca="1" si="93"/>
        <v>0</v>
      </c>
      <c r="AB21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</v>
      </c>
      <c r="AC216">
        <f t="shared" ca="1" si="95"/>
        <v>0</v>
      </c>
    </row>
    <row r="217" spans="1:29">
      <c r="A217">
        <f t="shared" si="80"/>
        <v>8</v>
      </c>
      <c r="B217" t="str">
        <f>VLOOKUP(A217,BossBattleTable!$A:$C,MATCH(BossBattleTable!$C$1,BossBattleTable!$A$1:$C$1,0),0)</f>
        <v>DemonBladeLord</v>
      </c>
      <c r="C217">
        <f t="shared" ca="1" si="81"/>
        <v>6</v>
      </c>
      <c r="D217">
        <f t="shared" si="78"/>
        <v>8</v>
      </c>
      <c r="E217">
        <f t="shared" ca="1" si="79"/>
        <v>6</v>
      </c>
      <c r="F217" t="str">
        <f t="shared" ca="1" si="96"/>
        <v>cu</v>
      </c>
      <c r="G217" t="s">
        <v>402</v>
      </c>
      <c r="H217" t="s">
        <v>191</v>
      </c>
      <c r="I217">
        <v>30</v>
      </c>
      <c r="J217" t="str">
        <f t="shared" si="97"/>
        <v>에너지너무많음</v>
      </c>
      <c r="K217" t="str">
        <f t="shared" ca="1" si="98"/>
        <v>cu</v>
      </c>
      <c r="L217" t="s">
        <v>402</v>
      </c>
      <c r="M217" t="s">
        <v>375</v>
      </c>
      <c r="N217">
        <v>5000</v>
      </c>
      <c r="O217">
        <v>831</v>
      </c>
      <c r="P217">
        <f t="shared" si="82"/>
        <v>831</v>
      </c>
      <c r="Q217" t="str">
        <f t="shared" ca="1" si="84"/>
        <v>cu</v>
      </c>
      <c r="R217" t="str">
        <f t="shared" si="85"/>
        <v>EN</v>
      </c>
      <c r="S217">
        <f t="shared" si="86"/>
        <v>30</v>
      </c>
      <c r="T217" t="str">
        <f t="shared" ca="1" si="87"/>
        <v>cu</v>
      </c>
      <c r="U217" t="str">
        <f t="shared" si="88"/>
        <v>GO</v>
      </c>
      <c r="V217">
        <f t="shared" si="89"/>
        <v>5000</v>
      </c>
      <c r="W21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</v>
      </c>
      <c r="X217" t="str">
        <f t="shared" ca="1" si="83"/>
        <v>{"num":8,"diff":6,"tp1":"cu","vl1":"EN","cn1":30,"tp2":"cu","vl2":"GO","cn2":5000,"key":831}</v>
      </c>
      <c r="Y217">
        <f t="shared" ca="1" si="91"/>
        <v>92</v>
      </c>
      <c r="Z217">
        <f t="shared" ca="1" si="92"/>
        <v>17804</v>
      </c>
      <c r="AA217">
        <f t="shared" ca="1" si="93"/>
        <v>0</v>
      </c>
      <c r="AB21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</v>
      </c>
      <c r="AC217">
        <f t="shared" ca="1" si="95"/>
        <v>0</v>
      </c>
    </row>
    <row r="218" spans="1:29">
      <c r="A218">
        <f t="shared" si="80"/>
        <v>8</v>
      </c>
      <c r="B218" t="str">
        <f>VLOOKUP(A218,BossBattleTable!$A:$C,MATCH(BossBattleTable!$C$1,BossBattleTable!$A$1:$C$1,0),0)</f>
        <v>DemonBladeLord</v>
      </c>
      <c r="C218">
        <f t="shared" ca="1" si="81"/>
        <v>7</v>
      </c>
      <c r="D218">
        <f t="shared" si="78"/>
        <v>8</v>
      </c>
      <c r="E218">
        <f t="shared" ca="1" si="79"/>
        <v>7</v>
      </c>
      <c r="F218" t="str">
        <f t="shared" ca="1" si="96"/>
        <v>it</v>
      </c>
      <c r="G218" t="s">
        <v>412</v>
      </c>
      <c r="H218" t="s">
        <v>415</v>
      </c>
      <c r="I218">
        <v>1</v>
      </c>
      <c r="J218" t="str">
        <f t="shared" si="97"/>
        <v/>
      </c>
      <c r="K218" t="str">
        <f t="shared" ca="1" si="98"/>
        <v/>
      </c>
      <c r="O218">
        <v>715</v>
      </c>
      <c r="P218">
        <f t="shared" si="82"/>
        <v>715</v>
      </c>
      <c r="Q218" t="str">
        <f t="shared" ca="1" si="84"/>
        <v>it</v>
      </c>
      <c r="R218" t="str">
        <f t="shared" si="85"/>
        <v>Equip000001</v>
      </c>
      <c r="S218">
        <f t="shared" si="86"/>
        <v>1</v>
      </c>
      <c r="T218" t="str">
        <f t="shared" ca="1" si="87"/>
        <v/>
      </c>
      <c r="U218" t="str">
        <f t="shared" si="88"/>
        <v/>
      </c>
      <c r="V218" t="str">
        <f t="shared" si="89"/>
        <v/>
      </c>
      <c r="W21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</v>
      </c>
      <c r="X218" t="str">
        <f t="shared" ca="1" si="83"/>
        <v>{"num":8,"diff":7,"tp1":"it","vl1":"Equip000001","cn1":1,"key":715}</v>
      </c>
      <c r="Y218">
        <f t="shared" ca="1" si="91"/>
        <v>67</v>
      </c>
      <c r="Z218">
        <f t="shared" ca="1" si="92"/>
        <v>17872</v>
      </c>
      <c r="AA218">
        <f t="shared" ca="1" si="93"/>
        <v>0</v>
      </c>
      <c r="AB21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</v>
      </c>
      <c r="AC218">
        <f t="shared" ca="1" si="95"/>
        <v>0</v>
      </c>
    </row>
    <row r="219" spans="1:29">
      <c r="A219">
        <f t="shared" si="80"/>
        <v>8</v>
      </c>
      <c r="B219" t="str">
        <f>VLOOKUP(A219,BossBattleTable!$A:$C,MATCH(BossBattleTable!$C$1,BossBattleTable!$A$1:$C$1,0),0)</f>
        <v>DemonBladeLord</v>
      </c>
      <c r="C219">
        <f t="shared" ca="1" si="81"/>
        <v>8</v>
      </c>
      <c r="D219">
        <f t="shared" si="78"/>
        <v>8</v>
      </c>
      <c r="E219">
        <f t="shared" ca="1" si="79"/>
        <v>8</v>
      </c>
      <c r="F219" t="str">
        <f t="shared" ca="1" si="96"/>
        <v>cu</v>
      </c>
      <c r="G219" t="s">
        <v>402</v>
      </c>
      <c r="H219" t="s">
        <v>108</v>
      </c>
      <c r="I219">
        <v>5</v>
      </c>
      <c r="J219" t="str">
        <f t="shared" si="97"/>
        <v/>
      </c>
      <c r="K219" t="str">
        <f t="shared" ca="1" si="98"/>
        <v/>
      </c>
      <c r="O219">
        <v>660</v>
      </c>
      <c r="P219">
        <f t="shared" si="82"/>
        <v>660</v>
      </c>
      <c r="Q219" t="str">
        <f t="shared" ca="1" si="84"/>
        <v>cu</v>
      </c>
      <c r="R219" t="str">
        <f t="shared" si="85"/>
        <v>DI</v>
      </c>
      <c r="S219">
        <f t="shared" si="86"/>
        <v>5</v>
      </c>
      <c r="T219" t="str">
        <f t="shared" ca="1" si="87"/>
        <v/>
      </c>
      <c r="U219" t="str">
        <f t="shared" si="88"/>
        <v/>
      </c>
      <c r="V219" t="str">
        <f t="shared" si="89"/>
        <v/>
      </c>
      <c r="W21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</v>
      </c>
      <c r="X219" t="str">
        <f t="shared" ca="1" si="83"/>
        <v>{"num":8,"diff":8,"tp1":"cu","vl1":"DI","cn1":5,"key":660}</v>
      </c>
      <c r="Y219">
        <f t="shared" ca="1" si="91"/>
        <v>58</v>
      </c>
      <c r="Z219">
        <f t="shared" ca="1" si="92"/>
        <v>17931</v>
      </c>
      <c r="AA219">
        <f t="shared" ca="1" si="93"/>
        <v>0</v>
      </c>
      <c r="AB21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</v>
      </c>
      <c r="AC219">
        <f t="shared" ca="1" si="95"/>
        <v>0</v>
      </c>
    </row>
    <row r="220" spans="1:29">
      <c r="A220">
        <f t="shared" si="80"/>
        <v>8</v>
      </c>
      <c r="B220" t="str">
        <f>VLOOKUP(A220,BossBattleTable!$A:$C,MATCH(BossBattleTable!$C$1,BossBattleTable!$A$1:$C$1,0),0)</f>
        <v>DemonBladeLord</v>
      </c>
      <c r="C220">
        <f t="shared" ca="1" si="81"/>
        <v>9</v>
      </c>
      <c r="D220">
        <f t="shared" si="78"/>
        <v>8</v>
      </c>
      <c r="E220">
        <f t="shared" ca="1" si="79"/>
        <v>9</v>
      </c>
      <c r="F220" t="str">
        <f t="shared" ca="1" si="96"/>
        <v>it</v>
      </c>
      <c r="G220" t="s">
        <v>412</v>
      </c>
      <c r="H220" t="s">
        <v>416</v>
      </c>
      <c r="I220">
        <v>1</v>
      </c>
      <c r="J220" t="str">
        <f t="shared" si="97"/>
        <v/>
      </c>
      <c r="K220" t="str">
        <f t="shared" ca="1" si="98"/>
        <v>it</v>
      </c>
      <c r="L220" t="s">
        <v>412</v>
      </c>
      <c r="M220" t="s">
        <v>417</v>
      </c>
      <c r="N220">
        <v>1</v>
      </c>
      <c r="O220">
        <v>956</v>
      </c>
      <c r="P220">
        <f t="shared" si="82"/>
        <v>956</v>
      </c>
      <c r="Q220" t="str">
        <f t="shared" ca="1" si="84"/>
        <v>it</v>
      </c>
      <c r="R220" t="str">
        <f t="shared" si="85"/>
        <v>Equip001001</v>
      </c>
      <c r="S220">
        <f t="shared" si="86"/>
        <v>1</v>
      </c>
      <c r="T220" t="str">
        <f t="shared" ca="1" si="87"/>
        <v>it</v>
      </c>
      <c r="U220" t="str">
        <f t="shared" si="88"/>
        <v>Equip002001</v>
      </c>
      <c r="V220">
        <f t="shared" si="89"/>
        <v>1</v>
      </c>
      <c r="W22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</v>
      </c>
      <c r="X220" t="str">
        <f t="shared" ca="1" si="83"/>
        <v>{"num":8,"diff":9,"tp1":"it","vl1":"Equip001001","cn1":1,"tp2":"it","vl2":"Equip002001","cn2":1,"key":956}</v>
      </c>
      <c r="Y220">
        <f t="shared" ca="1" si="91"/>
        <v>106</v>
      </c>
      <c r="Z220">
        <f t="shared" ca="1" si="92"/>
        <v>18038</v>
      </c>
      <c r="AA220">
        <f t="shared" ca="1" si="93"/>
        <v>0</v>
      </c>
      <c r="AB22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</v>
      </c>
      <c r="AC220">
        <f t="shared" ca="1" si="95"/>
        <v>0</v>
      </c>
    </row>
    <row r="221" spans="1:29">
      <c r="A221">
        <f t="shared" si="80"/>
        <v>8</v>
      </c>
      <c r="B221" t="str">
        <f>VLOOKUP(A221,BossBattleTable!$A:$C,MATCH(BossBattleTable!$C$1,BossBattleTable!$A$1:$C$1,0),0)</f>
        <v>DemonBladeLord</v>
      </c>
      <c r="C221">
        <f t="shared" ca="1" si="81"/>
        <v>10</v>
      </c>
      <c r="D221">
        <f t="shared" si="78"/>
        <v>8</v>
      </c>
      <c r="E221">
        <f t="shared" ca="1" si="79"/>
        <v>10</v>
      </c>
      <c r="F221" t="str">
        <f t="shared" ca="1" si="96"/>
        <v>cu</v>
      </c>
      <c r="G221" t="s">
        <v>402</v>
      </c>
      <c r="H221" t="s">
        <v>191</v>
      </c>
      <c r="I221">
        <v>30</v>
      </c>
      <c r="J221" t="str">
        <f t="shared" si="97"/>
        <v>에너지너무많음</v>
      </c>
      <c r="K221" t="str">
        <f t="shared" ca="1" si="98"/>
        <v>cu</v>
      </c>
      <c r="L221" t="s">
        <v>402</v>
      </c>
      <c r="M221" t="s">
        <v>375</v>
      </c>
      <c r="N221">
        <v>5000</v>
      </c>
      <c r="O221">
        <v>328</v>
      </c>
      <c r="P221">
        <f t="shared" si="82"/>
        <v>328</v>
      </c>
      <c r="Q221" t="str">
        <f t="shared" ca="1" si="84"/>
        <v>cu</v>
      </c>
      <c r="R221" t="str">
        <f t="shared" si="85"/>
        <v>EN</v>
      </c>
      <c r="S221">
        <f t="shared" si="86"/>
        <v>30</v>
      </c>
      <c r="T221" t="str">
        <f t="shared" ca="1" si="87"/>
        <v>cu</v>
      </c>
      <c r="U221" t="str">
        <f t="shared" si="88"/>
        <v>GO</v>
      </c>
      <c r="V221">
        <f t="shared" si="89"/>
        <v>5000</v>
      </c>
      <c r="W22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</v>
      </c>
      <c r="X221" t="str">
        <f t="shared" ca="1" si="83"/>
        <v>{"num":8,"diff":10,"tp1":"cu","vl1":"EN","cn1":30,"tp2":"cu","vl2":"GO","cn2":5000,"key":328}</v>
      </c>
      <c r="Y221">
        <f t="shared" ca="1" si="91"/>
        <v>93</v>
      </c>
      <c r="Z221">
        <f t="shared" ca="1" si="92"/>
        <v>18132</v>
      </c>
      <c r="AA221">
        <f t="shared" ca="1" si="93"/>
        <v>0</v>
      </c>
      <c r="AB22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</v>
      </c>
      <c r="AC221">
        <f t="shared" ca="1" si="95"/>
        <v>0</v>
      </c>
    </row>
    <row r="222" spans="1:29">
      <c r="A222">
        <f t="shared" si="80"/>
        <v>8</v>
      </c>
      <c r="B222" t="str">
        <f>VLOOKUP(A222,BossBattleTable!$A:$C,MATCH(BossBattleTable!$C$1,BossBattleTable!$A$1:$C$1,0),0)</f>
        <v>DemonBladeLord</v>
      </c>
      <c r="C222">
        <f t="shared" ca="1" si="81"/>
        <v>11</v>
      </c>
      <c r="D222">
        <f t="shared" si="78"/>
        <v>8</v>
      </c>
      <c r="E222">
        <f t="shared" ca="1" si="79"/>
        <v>11</v>
      </c>
      <c r="F222" t="str">
        <f t="shared" ca="1" si="96"/>
        <v>it</v>
      </c>
      <c r="G222" t="s">
        <v>412</v>
      </c>
      <c r="H222" t="s">
        <v>415</v>
      </c>
      <c r="I222">
        <v>1</v>
      </c>
      <c r="J222" t="str">
        <f t="shared" si="97"/>
        <v/>
      </c>
      <c r="K222" t="str">
        <f t="shared" ca="1" si="98"/>
        <v/>
      </c>
      <c r="O222">
        <v>963</v>
      </c>
      <c r="P222">
        <f t="shared" si="82"/>
        <v>963</v>
      </c>
      <c r="Q222" t="str">
        <f t="shared" ca="1" si="84"/>
        <v>it</v>
      </c>
      <c r="R222" t="str">
        <f t="shared" si="85"/>
        <v>Equip000001</v>
      </c>
      <c r="S222">
        <f t="shared" si="86"/>
        <v>1</v>
      </c>
      <c r="T222" t="str">
        <f t="shared" ca="1" si="87"/>
        <v/>
      </c>
      <c r="U222" t="str">
        <f t="shared" si="88"/>
        <v/>
      </c>
      <c r="V222" t="str">
        <f t="shared" si="89"/>
        <v/>
      </c>
      <c r="W22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</v>
      </c>
      <c r="X222" t="str">
        <f t="shared" ca="1" si="83"/>
        <v>{"num":8,"diff":11,"tp1":"it","vl1":"Equip000001","cn1":1,"key":963}</v>
      </c>
      <c r="Y222">
        <f t="shared" ca="1" si="91"/>
        <v>68</v>
      </c>
      <c r="Z222">
        <f t="shared" ca="1" si="92"/>
        <v>18201</v>
      </c>
      <c r="AA222">
        <f t="shared" ca="1" si="93"/>
        <v>0</v>
      </c>
      <c r="AB22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</v>
      </c>
      <c r="AC222">
        <f t="shared" ca="1" si="95"/>
        <v>0</v>
      </c>
    </row>
    <row r="223" spans="1:29">
      <c r="A223">
        <f t="shared" si="80"/>
        <v>8</v>
      </c>
      <c r="B223" t="str">
        <f>VLOOKUP(A223,BossBattleTable!$A:$C,MATCH(BossBattleTable!$C$1,BossBattleTable!$A$1:$C$1,0),0)</f>
        <v>DemonBladeLord</v>
      </c>
      <c r="C223">
        <f t="shared" ca="1" si="81"/>
        <v>12</v>
      </c>
      <c r="D223">
        <f t="shared" si="78"/>
        <v>8</v>
      </c>
      <c r="E223">
        <f t="shared" ca="1" si="79"/>
        <v>12</v>
      </c>
      <c r="F223" t="str">
        <f t="shared" ca="1" si="96"/>
        <v>cu</v>
      </c>
      <c r="G223" t="s">
        <v>402</v>
      </c>
      <c r="H223" t="s">
        <v>108</v>
      </c>
      <c r="I223">
        <v>5</v>
      </c>
      <c r="J223" t="str">
        <f t="shared" si="97"/>
        <v/>
      </c>
      <c r="K223" t="str">
        <f t="shared" ca="1" si="98"/>
        <v/>
      </c>
      <c r="O223">
        <v>211</v>
      </c>
      <c r="P223">
        <f t="shared" si="82"/>
        <v>211</v>
      </c>
      <c r="Q223" t="str">
        <f t="shared" ca="1" si="84"/>
        <v>cu</v>
      </c>
      <c r="R223" t="str">
        <f t="shared" si="85"/>
        <v>DI</v>
      </c>
      <c r="S223">
        <f t="shared" si="86"/>
        <v>5</v>
      </c>
      <c r="T223" t="str">
        <f t="shared" ca="1" si="87"/>
        <v/>
      </c>
      <c r="U223" t="str">
        <f t="shared" si="88"/>
        <v/>
      </c>
      <c r="V223" t="str">
        <f t="shared" si="89"/>
        <v/>
      </c>
      <c r="W22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</v>
      </c>
      <c r="X223" t="str">
        <f t="shared" ca="1" si="83"/>
        <v>{"num":8,"diff":12,"tp1":"cu","vl1":"DI","cn1":5,"key":211}</v>
      </c>
      <c r="Y223">
        <f t="shared" ca="1" si="91"/>
        <v>59</v>
      </c>
      <c r="Z223">
        <f t="shared" ca="1" si="92"/>
        <v>18261</v>
      </c>
      <c r="AA223">
        <f t="shared" ca="1" si="93"/>
        <v>0</v>
      </c>
      <c r="AB22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</v>
      </c>
      <c r="AC223">
        <f t="shared" ca="1" si="95"/>
        <v>0</v>
      </c>
    </row>
    <row r="224" spans="1:29">
      <c r="A224">
        <f t="shared" si="80"/>
        <v>8</v>
      </c>
      <c r="B224" t="str">
        <f>VLOOKUP(A224,BossBattleTable!$A:$C,MATCH(BossBattleTable!$C$1,BossBattleTable!$A$1:$C$1,0),0)</f>
        <v>DemonBladeLord</v>
      </c>
      <c r="C224">
        <f t="shared" ca="1" si="81"/>
        <v>13</v>
      </c>
      <c r="D224">
        <f t="shared" ref="D224:D287" si="99">A224</f>
        <v>8</v>
      </c>
      <c r="E224">
        <f t="shared" ref="E224:E287" ca="1" si="100">C224</f>
        <v>13</v>
      </c>
      <c r="F224" t="str">
        <f t="shared" ca="1" si="96"/>
        <v>it</v>
      </c>
      <c r="G224" t="s">
        <v>412</v>
      </c>
      <c r="H224" t="s">
        <v>416</v>
      </c>
      <c r="I224">
        <v>1</v>
      </c>
      <c r="J224" t="str">
        <f t="shared" si="97"/>
        <v/>
      </c>
      <c r="K224" t="str">
        <f t="shared" ca="1" si="98"/>
        <v>it</v>
      </c>
      <c r="L224" t="s">
        <v>412</v>
      </c>
      <c r="M224" t="s">
        <v>417</v>
      </c>
      <c r="N224">
        <v>1</v>
      </c>
      <c r="O224">
        <v>251</v>
      </c>
      <c r="P224">
        <f t="shared" si="82"/>
        <v>251</v>
      </c>
      <c r="Q224" t="str">
        <f t="shared" ca="1" si="84"/>
        <v>it</v>
      </c>
      <c r="R224" t="str">
        <f t="shared" si="85"/>
        <v>Equip001001</v>
      </c>
      <c r="S224">
        <f t="shared" si="86"/>
        <v>1</v>
      </c>
      <c r="T224" t="str">
        <f t="shared" ca="1" si="87"/>
        <v>it</v>
      </c>
      <c r="U224" t="str">
        <f t="shared" si="88"/>
        <v>Equip002001</v>
      </c>
      <c r="V224">
        <f t="shared" si="89"/>
        <v>1</v>
      </c>
      <c r="W22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</v>
      </c>
      <c r="X224" t="str">
        <f t="shared" ca="1" si="83"/>
        <v>{"num":8,"diff":13,"tp1":"it","vl1":"Equip001001","cn1":1,"tp2":"it","vl2":"Equip002001","cn2":1,"key":251}</v>
      </c>
      <c r="Y224">
        <f t="shared" ca="1" si="91"/>
        <v>107</v>
      </c>
      <c r="Z224">
        <f t="shared" ca="1" si="92"/>
        <v>18369</v>
      </c>
      <c r="AA224">
        <f t="shared" ca="1" si="93"/>
        <v>0</v>
      </c>
      <c r="AB22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</v>
      </c>
      <c r="AC224">
        <f t="shared" ca="1" si="95"/>
        <v>0</v>
      </c>
    </row>
    <row r="225" spans="1:29">
      <c r="A225">
        <f t="shared" ref="A225:A288" si="101">A195+1</f>
        <v>8</v>
      </c>
      <c r="B225" t="str">
        <f>VLOOKUP(A225,BossBattleTable!$A:$C,MATCH(BossBattleTable!$C$1,BossBattleTable!$A$1:$C$1,0),0)</f>
        <v>DemonBladeLord</v>
      </c>
      <c r="C225">
        <f t="shared" ca="1" si="81"/>
        <v>14</v>
      </c>
      <c r="D225">
        <f t="shared" si="99"/>
        <v>8</v>
      </c>
      <c r="E225">
        <f t="shared" ca="1" si="100"/>
        <v>14</v>
      </c>
      <c r="F225" t="str">
        <f t="shared" ca="1" si="96"/>
        <v>cu</v>
      </c>
      <c r="G225" t="s">
        <v>402</v>
      </c>
      <c r="H225" t="s">
        <v>191</v>
      </c>
      <c r="I225">
        <v>30</v>
      </c>
      <c r="J225" t="str">
        <f t="shared" si="97"/>
        <v>에너지너무많음</v>
      </c>
      <c r="K225" t="str">
        <f t="shared" ca="1" si="98"/>
        <v>cu</v>
      </c>
      <c r="L225" t="s">
        <v>402</v>
      </c>
      <c r="M225" t="s">
        <v>375</v>
      </c>
      <c r="N225">
        <v>5000</v>
      </c>
      <c r="O225">
        <v>910</v>
      </c>
      <c r="P225">
        <f t="shared" si="82"/>
        <v>910</v>
      </c>
      <c r="Q225" t="str">
        <f t="shared" ca="1" si="84"/>
        <v>cu</v>
      </c>
      <c r="R225" t="str">
        <f t="shared" si="85"/>
        <v>EN</v>
      </c>
      <c r="S225">
        <f t="shared" si="86"/>
        <v>30</v>
      </c>
      <c r="T225" t="str">
        <f t="shared" ca="1" si="87"/>
        <v>cu</v>
      </c>
      <c r="U225" t="str">
        <f t="shared" si="88"/>
        <v>GO</v>
      </c>
      <c r="V225">
        <f t="shared" si="89"/>
        <v>5000</v>
      </c>
      <c r="W22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</v>
      </c>
      <c r="X225" t="str">
        <f t="shared" ca="1" si="83"/>
        <v>{"num":8,"diff":14,"tp1":"cu","vl1":"EN","cn1":30,"tp2":"cu","vl2":"GO","cn2":5000,"key":910}</v>
      </c>
      <c r="Y225">
        <f t="shared" ca="1" si="91"/>
        <v>93</v>
      </c>
      <c r="Z225">
        <f t="shared" ca="1" si="92"/>
        <v>18463</v>
      </c>
      <c r="AA225">
        <f t="shared" ca="1" si="93"/>
        <v>0</v>
      </c>
      <c r="AB22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</v>
      </c>
      <c r="AC225">
        <f t="shared" ca="1" si="95"/>
        <v>0</v>
      </c>
    </row>
    <row r="226" spans="1:29">
      <c r="A226">
        <f t="shared" si="101"/>
        <v>8</v>
      </c>
      <c r="B226" t="str">
        <f>VLOOKUP(A226,BossBattleTable!$A:$C,MATCH(BossBattleTable!$C$1,BossBattleTable!$A$1:$C$1,0),0)</f>
        <v>DemonBladeLord</v>
      </c>
      <c r="C226">
        <f t="shared" ca="1" si="81"/>
        <v>15</v>
      </c>
      <c r="D226">
        <f t="shared" si="99"/>
        <v>8</v>
      </c>
      <c r="E226">
        <f t="shared" ca="1" si="100"/>
        <v>15</v>
      </c>
      <c r="F226" t="str">
        <f t="shared" ca="1" si="96"/>
        <v>it</v>
      </c>
      <c r="G226" t="s">
        <v>412</v>
      </c>
      <c r="H226" t="s">
        <v>415</v>
      </c>
      <c r="I226">
        <v>1</v>
      </c>
      <c r="J226" t="str">
        <f t="shared" si="97"/>
        <v/>
      </c>
      <c r="K226" t="str">
        <f t="shared" ca="1" si="98"/>
        <v/>
      </c>
      <c r="O226">
        <v>136</v>
      </c>
      <c r="P226">
        <f t="shared" si="82"/>
        <v>136</v>
      </c>
      <c r="Q226" t="str">
        <f t="shared" ca="1" si="84"/>
        <v>it</v>
      </c>
      <c r="R226" t="str">
        <f t="shared" si="85"/>
        <v>Equip000001</v>
      </c>
      <c r="S226">
        <f t="shared" si="86"/>
        <v>1</v>
      </c>
      <c r="T226" t="str">
        <f t="shared" ca="1" si="87"/>
        <v/>
      </c>
      <c r="U226" t="str">
        <f t="shared" si="88"/>
        <v/>
      </c>
      <c r="V226" t="str">
        <f t="shared" si="89"/>
        <v/>
      </c>
      <c r="W22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</v>
      </c>
      <c r="X226" t="str">
        <f t="shared" ca="1" si="83"/>
        <v>{"num":8,"diff":15,"tp1":"it","vl1":"Equip000001","cn1":1,"key":136}</v>
      </c>
      <c r="Y226">
        <f t="shared" ca="1" si="91"/>
        <v>68</v>
      </c>
      <c r="Z226">
        <f t="shared" ca="1" si="92"/>
        <v>18532</v>
      </c>
      <c r="AA226">
        <f t="shared" ca="1" si="93"/>
        <v>0</v>
      </c>
      <c r="AB22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</v>
      </c>
      <c r="AC226">
        <f t="shared" ca="1" si="95"/>
        <v>0</v>
      </c>
    </row>
    <row r="227" spans="1:29">
      <c r="A227">
        <f t="shared" si="101"/>
        <v>8</v>
      </c>
      <c r="B227" t="str">
        <f>VLOOKUP(A227,BossBattleTable!$A:$C,MATCH(BossBattleTable!$C$1,BossBattleTable!$A$1:$C$1,0),0)</f>
        <v>DemonBladeLord</v>
      </c>
      <c r="C227">
        <f t="shared" ca="1" si="81"/>
        <v>16</v>
      </c>
      <c r="D227">
        <f t="shared" si="99"/>
        <v>8</v>
      </c>
      <c r="E227">
        <f t="shared" ca="1" si="100"/>
        <v>16</v>
      </c>
      <c r="F227" t="str">
        <f t="shared" ca="1" si="96"/>
        <v>cu</v>
      </c>
      <c r="G227" t="s">
        <v>402</v>
      </c>
      <c r="H227" t="s">
        <v>108</v>
      </c>
      <c r="I227">
        <v>5</v>
      </c>
      <c r="J227" t="str">
        <f t="shared" si="97"/>
        <v/>
      </c>
      <c r="K227" t="str">
        <f t="shared" ca="1" si="98"/>
        <v/>
      </c>
      <c r="O227">
        <v>669</v>
      </c>
      <c r="P227">
        <f t="shared" si="82"/>
        <v>669</v>
      </c>
      <c r="Q227" t="str">
        <f t="shared" ca="1" si="84"/>
        <v>cu</v>
      </c>
      <c r="R227" t="str">
        <f t="shared" si="85"/>
        <v>DI</v>
      </c>
      <c r="S227">
        <f t="shared" si="86"/>
        <v>5</v>
      </c>
      <c r="T227" t="str">
        <f t="shared" ca="1" si="87"/>
        <v/>
      </c>
      <c r="U227" t="str">
        <f t="shared" si="88"/>
        <v/>
      </c>
      <c r="V227" t="str">
        <f t="shared" si="89"/>
        <v/>
      </c>
      <c r="W22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</v>
      </c>
      <c r="X227" t="str">
        <f t="shared" ca="1" si="83"/>
        <v>{"num":8,"diff":16,"tp1":"cu","vl1":"DI","cn1":5,"key":669}</v>
      </c>
      <c r="Y227">
        <f t="shared" ca="1" si="91"/>
        <v>59</v>
      </c>
      <c r="Z227">
        <f t="shared" ca="1" si="92"/>
        <v>18592</v>
      </c>
      <c r="AA227">
        <f t="shared" ca="1" si="93"/>
        <v>0</v>
      </c>
      <c r="AB22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</v>
      </c>
      <c r="AC227">
        <f t="shared" ca="1" si="95"/>
        <v>0</v>
      </c>
    </row>
    <row r="228" spans="1:29">
      <c r="A228">
        <f t="shared" si="101"/>
        <v>8</v>
      </c>
      <c r="B228" t="str">
        <f>VLOOKUP(A228,BossBattleTable!$A:$C,MATCH(BossBattleTable!$C$1,BossBattleTable!$A$1:$C$1,0),0)</f>
        <v>DemonBladeLord</v>
      </c>
      <c r="C228">
        <f t="shared" ca="1" si="81"/>
        <v>17</v>
      </c>
      <c r="D228">
        <f t="shared" si="99"/>
        <v>8</v>
      </c>
      <c r="E228">
        <f t="shared" ca="1" si="100"/>
        <v>17</v>
      </c>
      <c r="F228" t="str">
        <f t="shared" ca="1" si="96"/>
        <v>it</v>
      </c>
      <c r="G228" t="s">
        <v>412</v>
      </c>
      <c r="H228" t="s">
        <v>416</v>
      </c>
      <c r="I228">
        <v>1</v>
      </c>
      <c r="J228" t="str">
        <f t="shared" si="97"/>
        <v/>
      </c>
      <c r="K228" t="str">
        <f t="shared" ca="1" si="98"/>
        <v>it</v>
      </c>
      <c r="L228" t="s">
        <v>412</v>
      </c>
      <c r="M228" t="s">
        <v>417</v>
      </c>
      <c r="N228">
        <v>1</v>
      </c>
      <c r="O228">
        <v>908</v>
      </c>
      <c r="P228">
        <f t="shared" si="82"/>
        <v>908</v>
      </c>
      <c r="Q228" t="str">
        <f t="shared" ca="1" si="84"/>
        <v>it</v>
      </c>
      <c r="R228" t="str">
        <f t="shared" si="85"/>
        <v>Equip001001</v>
      </c>
      <c r="S228">
        <f t="shared" si="86"/>
        <v>1</v>
      </c>
      <c r="T228" t="str">
        <f t="shared" ca="1" si="87"/>
        <v>it</v>
      </c>
      <c r="U228" t="str">
        <f t="shared" si="88"/>
        <v>Equip002001</v>
      </c>
      <c r="V228">
        <f t="shared" si="89"/>
        <v>1</v>
      </c>
      <c r="W22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</v>
      </c>
      <c r="X228" t="str">
        <f t="shared" ca="1" si="83"/>
        <v>{"num":8,"diff":17,"tp1":"it","vl1":"Equip001001","cn1":1,"tp2":"it","vl2":"Equip002001","cn2":1,"key":908}</v>
      </c>
      <c r="Y228">
        <f t="shared" ca="1" si="91"/>
        <v>107</v>
      </c>
      <c r="Z228">
        <f t="shared" ca="1" si="92"/>
        <v>18700</v>
      </c>
      <c r="AA228">
        <f t="shared" ca="1" si="93"/>
        <v>0</v>
      </c>
      <c r="AB22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</v>
      </c>
      <c r="AC228">
        <f t="shared" ca="1" si="95"/>
        <v>0</v>
      </c>
    </row>
    <row r="229" spans="1:29">
      <c r="A229">
        <f t="shared" si="101"/>
        <v>8</v>
      </c>
      <c r="B229" t="str">
        <f>VLOOKUP(A229,BossBattleTable!$A:$C,MATCH(BossBattleTable!$C$1,BossBattleTable!$A$1:$C$1,0),0)</f>
        <v>DemonBladeLord</v>
      </c>
      <c r="C229">
        <f t="shared" ca="1" si="81"/>
        <v>18</v>
      </c>
      <c r="D229">
        <f t="shared" si="99"/>
        <v>8</v>
      </c>
      <c r="E229">
        <f t="shared" ca="1" si="100"/>
        <v>18</v>
      </c>
      <c r="F229" t="str">
        <f t="shared" ca="1" si="96"/>
        <v>cu</v>
      </c>
      <c r="G229" t="s">
        <v>402</v>
      </c>
      <c r="H229" t="s">
        <v>191</v>
      </c>
      <c r="I229">
        <v>30</v>
      </c>
      <c r="J229" t="str">
        <f t="shared" si="97"/>
        <v>에너지너무많음</v>
      </c>
      <c r="K229" t="str">
        <f t="shared" ca="1" si="98"/>
        <v>cu</v>
      </c>
      <c r="L229" t="s">
        <v>402</v>
      </c>
      <c r="M229" t="s">
        <v>375</v>
      </c>
      <c r="N229">
        <v>5000</v>
      </c>
      <c r="O229">
        <v>795</v>
      </c>
      <c r="P229">
        <f t="shared" si="82"/>
        <v>795</v>
      </c>
      <c r="Q229" t="str">
        <f t="shared" ca="1" si="84"/>
        <v>cu</v>
      </c>
      <c r="R229" t="str">
        <f t="shared" si="85"/>
        <v>EN</v>
      </c>
      <c r="S229">
        <f t="shared" si="86"/>
        <v>30</v>
      </c>
      <c r="T229" t="str">
        <f t="shared" ca="1" si="87"/>
        <v>cu</v>
      </c>
      <c r="U229" t="str">
        <f t="shared" si="88"/>
        <v>GO</v>
      </c>
      <c r="V229">
        <f t="shared" si="89"/>
        <v>5000</v>
      </c>
      <c r="W22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</v>
      </c>
      <c r="X229" t="str">
        <f t="shared" ca="1" si="83"/>
        <v>{"num":8,"diff":18,"tp1":"cu","vl1":"EN","cn1":30,"tp2":"cu","vl2":"GO","cn2":5000,"key":795}</v>
      </c>
      <c r="Y229">
        <f t="shared" ca="1" si="91"/>
        <v>93</v>
      </c>
      <c r="Z229">
        <f t="shared" ca="1" si="92"/>
        <v>18794</v>
      </c>
      <c r="AA229">
        <f t="shared" ca="1" si="93"/>
        <v>0</v>
      </c>
      <c r="AB22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</v>
      </c>
      <c r="AC229">
        <f t="shared" ca="1" si="95"/>
        <v>0</v>
      </c>
    </row>
    <row r="230" spans="1:29">
      <c r="A230">
        <f t="shared" si="101"/>
        <v>8</v>
      </c>
      <c r="B230" t="str">
        <f>VLOOKUP(A230,BossBattleTable!$A:$C,MATCH(BossBattleTable!$C$1,BossBattleTable!$A$1:$C$1,0),0)</f>
        <v>DemonBladeLord</v>
      </c>
      <c r="C230">
        <f t="shared" ca="1" si="81"/>
        <v>19</v>
      </c>
      <c r="D230">
        <f t="shared" si="99"/>
        <v>8</v>
      </c>
      <c r="E230">
        <f t="shared" ca="1" si="100"/>
        <v>19</v>
      </c>
      <c r="F230" t="str">
        <f t="shared" ca="1" si="96"/>
        <v>it</v>
      </c>
      <c r="G230" t="s">
        <v>412</v>
      </c>
      <c r="H230" t="s">
        <v>415</v>
      </c>
      <c r="I230">
        <v>1</v>
      </c>
      <c r="J230" t="str">
        <f t="shared" si="97"/>
        <v/>
      </c>
      <c r="K230" t="str">
        <f t="shared" ca="1" si="98"/>
        <v/>
      </c>
      <c r="O230">
        <v>907</v>
      </c>
      <c r="P230">
        <f t="shared" si="82"/>
        <v>907</v>
      </c>
      <c r="Q230" t="str">
        <f t="shared" ca="1" si="84"/>
        <v>it</v>
      </c>
      <c r="R230" t="str">
        <f t="shared" si="85"/>
        <v>Equip000001</v>
      </c>
      <c r="S230">
        <f t="shared" si="86"/>
        <v>1</v>
      </c>
      <c r="T230" t="str">
        <f t="shared" ca="1" si="87"/>
        <v/>
      </c>
      <c r="U230" t="str">
        <f t="shared" si="88"/>
        <v/>
      </c>
      <c r="V230" t="str">
        <f t="shared" si="89"/>
        <v/>
      </c>
      <c r="W23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</v>
      </c>
      <c r="X230" t="str">
        <f t="shared" ca="1" si="83"/>
        <v>{"num":8,"diff":19,"tp1":"it","vl1":"Equip000001","cn1":1,"key":907}</v>
      </c>
      <c r="Y230">
        <f t="shared" ca="1" si="91"/>
        <v>68</v>
      </c>
      <c r="Z230">
        <f t="shared" ca="1" si="92"/>
        <v>18863</v>
      </c>
      <c r="AA230">
        <f t="shared" ca="1" si="93"/>
        <v>0</v>
      </c>
      <c r="AB23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</v>
      </c>
      <c r="AC230">
        <f t="shared" ca="1" si="95"/>
        <v>0</v>
      </c>
    </row>
    <row r="231" spans="1:29">
      <c r="A231">
        <f t="shared" si="101"/>
        <v>8</v>
      </c>
      <c r="B231" t="str">
        <f>VLOOKUP(A231,BossBattleTable!$A:$C,MATCH(BossBattleTable!$C$1,BossBattleTable!$A$1:$C$1,0),0)</f>
        <v>DemonBladeLord</v>
      </c>
      <c r="C231">
        <f t="shared" ca="1" si="81"/>
        <v>20</v>
      </c>
      <c r="D231">
        <f t="shared" si="99"/>
        <v>8</v>
      </c>
      <c r="E231">
        <f t="shared" ca="1" si="100"/>
        <v>20</v>
      </c>
      <c r="F231" t="str">
        <f t="shared" ca="1" si="96"/>
        <v>cu</v>
      </c>
      <c r="G231" t="s">
        <v>402</v>
      </c>
      <c r="H231" t="s">
        <v>108</v>
      </c>
      <c r="I231">
        <v>5</v>
      </c>
      <c r="J231" t="str">
        <f t="shared" si="97"/>
        <v/>
      </c>
      <c r="K231" t="str">
        <f t="shared" ca="1" si="98"/>
        <v/>
      </c>
      <c r="O231">
        <v>689</v>
      </c>
      <c r="P231">
        <f t="shared" si="82"/>
        <v>689</v>
      </c>
      <c r="Q231" t="str">
        <f t="shared" ca="1" si="84"/>
        <v>cu</v>
      </c>
      <c r="R231" t="str">
        <f t="shared" si="85"/>
        <v>DI</v>
      </c>
      <c r="S231">
        <f t="shared" si="86"/>
        <v>5</v>
      </c>
      <c r="T231" t="str">
        <f t="shared" ca="1" si="87"/>
        <v/>
      </c>
      <c r="U231" t="str">
        <f t="shared" si="88"/>
        <v/>
      </c>
      <c r="V231" t="str">
        <f t="shared" si="89"/>
        <v/>
      </c>
      <c r="W23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</v>
      </c>
      <c r="X231" t="str">
        <f t="shared" ca="1" si="83"/>
        <v>{"num":8,"diff":20,"tp1":"cu","vl1":"DI","cn1":5,"key":689}</v>
      </c>
      <c r="Y231">
        <f t="shared" ca="1" si="91"/>
        <v>59</v>
      </c>
      <c r="Z231">
        <f t="shared" ca="1" si="92"/>
        <v>18923</v>
      </c>
      <c r="AA231">
        <f t="shared" ca="1" si="93"/>
        <v>0</v>
      </c>
      <c r="AB23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</v>
      </c>
      <c r="AC231">
        <f t="shared" ca="1" si="95"/>
        <v>0</v>
      </c>
    </row>
    <row r="232" spans="1:29">
      <c r="A232">
        <f t="shared" si="101"/>
        <v>8</v>
      </c>
      <c r="B232" t="str">
        <f>VLOOKUP(A232,BossBattleTable!$A:$C,MATCH(BossBattleTable!$C$1,BossBattleTable!$A$1:$C$1,0),0)</f>
        <v>DemonBladeLord</v>
      </c>
      <c r="C232">
        <f t="shared" ca="1" si="81"/>
        <v>21</v>
      </c>
      <c r="D232">
        <f t="shared" si="99"/>
        <v>8</v>
      </c>
      <c r="E232">
        <f t="shared" ca="1" si="100"/>
        <v>21</v>
      </c>
      <c r="F232" t="str">
        <f t="shared" ca="1" si="96"/>
        <v>it</v>
      </c>
      <c r="G232" t="s">
        <v>412</v>
      </c>
      <c r="H232" t="s">
        <v>416</v>
      </c>
      <c r="I232">
        <v>1</v>
      </c>
      <c r="J232" t="str">
        <f t="shared" si="97"/>
        <v/>
      </c>
      <c r="K232" t="str">
        <f t="shared" ca="1" si="98"/>
        <v>it</v>
      </c>
      <c r="L232" t="s">
        <v>412</v>
      </c>
      <c r="M232" t="s">
        <v>417</v>
      </c>
      <c r="N232">
        <v>1</v>
      </c>
      <c r="O232">
        <v>594</v>
      </c>
      <c r="P232">
        <f t="shared" si="82"/>
        <v>594</v>
      </c>
      <c r="Q232" t="str">
        <f t="shared" ca="1" si="84"/>
        <v>it</v>
      </c>
      <c r="R232" t="str">
        <f t="shared" si="85"/>
        <v>Equip001001</v>
      </c>
      <c r="S232">
        <f t="shared" si="86"/>
        <v>1</v>
      </c>
      <c r="T232" t="str">
        <f t="shared" ca="1" si="87"/>
        <v>it</v>
      </c>
      <c r="U232" t="str">
        <f t="shared" si="88"/>
        <v>Equip002001</v>
      </c>
      <c r="V232">
        <f t="shared" si="89"/>
        <v>1</v>
      </c>
      <c r="W23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</v>
      </c>
      <c r="X232" t="str">
        <f t="shared" ca="1" si="83"/>
        <v>{"num":8,"diff":21,"tp1":"it","vl1":"Equip001001","cn1":1,"tp2":"it","vl2":"Equip002001","cn2":1,"key":594}</v>
      </c>
      <c r="Y232">
        <f t="shared" ca="1" si="91"/>
        <v>107</v>
      </c>
      <c r="Z232">
        <f t="shared" ca="1" si="92"/>
        <v>19031</v>
      </c>
      <c r="AA232">
        <f t="shared" ca="1" si="93"/>
        <v>0</v>
      </c>
      <c r="AB23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</v>
      </c>
      <c r="AC232">
        <f t="shared" ca="1" si="95"/>
        <v>0</v>
      </c>
    </row>
    <row r="233" spans="1:29">
      <c r="A233">
        <f t="shared" si="101"/>
        <v>8</v>
      </c>
      <c r="B233" t="str">
        <f>VLOOKUP(A233,BossBattleTable!$A:$C,MATCH(BossBattleTable!$C$1,BossBattleTable!$A$1:$C$1,0),0)</f>
        <v>DemonBladeLord</v>
      </c>
      <c r="C233">
        <f t="shared" ca="1" si="81"/>
        <v>22</v>
      </c>
      <c r="D233">
        <f t="shared" si="99"/>
        <v>8</v>
      </c>
      <c r="E233">
        <f t="shared" ca="1" si="100"/>
        <v>22</v>
      </c>
      <c r="F233" t="str">
        <f t="shared" ca="1" si="96"/>
        <v>cu</v>
      </c>
      <c r="G233" t="s">
        <v>402</v>
      </c>
      <c r="H233" t="s">
        <v>191</v>
      </c>
      <c r="I233">
        <v>30</v>
      </c>
      <c r="J233" t="str">
        <f t="shared" si="97"/>
        <v>에너지너무많음</v>
      </c>
      <c r="K233" t="str">
        <f t="shared" ca="1" si="98"/>
        <v>cu</v>
      </c>
      <c r="L233" t="s">
        <v>402</v>
      </c>
      <c r="M233" t="s">
        <v>375</v>
      </c>
      <c r="N233">
        <v>5000</v>
      </c>
      <c r="O233">
        <v>413</v>
      </c>
      <c r="P233">
        <f t="shared" si="82"/>
        <v>413</v>
      </c>
      <c r="Q233" t="str">
        <f t="shared" ca="1" si="84"/>
        <v>cu</v>
      </c>
      <c r="R233" t="str">
        <f t="shared" si="85"/>
        <v>EN</v>
      </c>
      <c r="S233">
        <f t="shared" si="86"/>
        <v>30</v>
      </c>
      <c r="T233" t="str">
        <f t="shared" ca="1" si="87"/>
        <v>cu</v>
      </c>
      <c r="U233" t="str">
        <f t="shared" si="88"/>
        <v>GO</v>
      </c>
      <c r="V233">
        <f t="shared" si="89"/>
        <v>5000</v>
      </c>
      <c r="W23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</v>
      </c>
      <c r="X233" t="str">
        <f t="shared" ca="1" si="83"/>
        <v>{"num":8,"diff":22,"tp1":"cu","vl1":"EN","cn1":30,"tp2":"cu","vl2":"GO","cn2":5000,"key":413}</v>
      </c>
      <c r="Y233">
        <f t="shared" ca="1" si="91"/>
        <v>93</v>
      </c>
      <c r="Z233">
        <f t="shared" ca="1" si="92"/>
        <v>19125</v>
      </c>
      <c r="AA233">
        <f t="shared" ca="1" si="93"/>
        <v>0</v>
      </c>
      <c r="AB23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</v>
      </c>
      <c r="AC233">
        <f t="shared" ca="1" si="95"/>
        <v>0</v>
      </c>
    </row>
    <row r="234" spans="1:29">
      <c r="A234">
        <f t="shared" si="101"/>
        <v>8</v>
      </c>
      <c r="B234" t="str">
        <f>VLOOKUP(A234,BossBattleTable!$A:$C,MATCH(BossBattleTable!$C$1,BossBattleTable!$A$1:$C$1,0),0)</f>
        <v>DemonBladeLord</v>
      </c>
      <c r="C234">
        <f t="shared" ca="1" si="81"/>
        <v>23</v>
      </c>
      <c r="D234">
        <f t="shared" si="99"/>
        <v>8</v>
      </c>
      <c r="E234">
        <f t="shared" ca="1" si="100"/>
        <v>23</v>
      </c>
      <c r="F234" t="str">
        <f t="shared" ca="1" si="96"/>
        <v>it</v>
      </c>
      <c r="G234" t="s">
        <v>412</v>
      </c>
      <c r="H234" t="s">
        <v>415</v>
      </c>
      <c r="I234">
        <v>1</v>
      </c>
      <c r="J234" t="str">
        <f t="shared" si="97"/>
        <v/>
      </c>
      <c r="K234" t="str">
        <f t="shared" ca="1" si="98"/>
        <v/>
      </c>
      <c r="O234">
        <v>717</v>
      </c>
      <c r="P234">
        <f t="shared" si="82"/>
        <v>717</v>
      </c>
      <c r="Q234" t="str">
        <f t="shared" ca="1" si="84"/>
        <v>it</v>
      </c>
      <c r="R234" t="str">
        <f t="shared" si="85"/>
        <v>Equip000001</v>
      </c>
      <c r="S234">
        <f t="shared" si="86"/>
        <v>1</v>
      </c>
      <c r="T234" t="str">
        <f t="shared" ca="1" si="87"/>
        <v/>
      </c>
      <c r="U234" t="str">
        <f t="shared" si="88"/>
        <v/>
      </c>
      <c r="V234" t="str">
        <f t="shared" si="89"/>
        <v/>
      </c>
      <c r="W23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</v>
      </c>
      <c r="X234" t="str">
        <f t="shared" ca="1" si="83"/>
        <v>{"num":8,"diff":23,"tp1":"it","vl1":"Equip000001","cn1":1,"key":717}</v>
      </c>
      <c r="Y234">
        <f t="shared" ca="1" si="91"/>
        <v>68</v>
      </c>
      <c r="Z234">
        <f t="shared" ca="1" si="92"/>
        <v>19194</v>
      </c>
      <c r="AA234">
        <f t="shared" ca="1" si="93"/>
        <v>0</v>
      </c>
      <c r="AB23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</v>
      </c>
      <c r="AC234">
        <f t="shared" ca="1" si="95"/>
        <v>0</v>
      </c>
    </row>
    <row r="235" spans="1:29">
      <c r="A235">
        <f t="shared" si="101"/>
        <v>8</v>
      </c>
      <c r="B235" t="str">
        <f>VLOOKUP(A235,BossBattleTable!$A:$C,MATCH(BossBattleTable!$C$1,BossBattleTable!$A$1:$C$1,0),0)</f>
        <v>DemonBladeLord</v>
      </c>
      <c r="C235">
        <f t="shared" ca="1" si="81"/>
        <v>24</v>
      </c>
      <c r="D235">
        <f t="shared" si="99"/>
        <v>8</v>
      </c>
      <c r="E235">
        <f t="shared" ca="1" si="100"/>
        <v>24</v>
      </c>
      <c r="F235" t="str">
        <f t="shared" ca="1" si="96"/>
        <v>cu</v>
      </c>
      <c r="G235" t="s">
        <v>402</v>
      </c>
      <c r="H235" t="s">
        <v>108</v>
      </c>
      <c r="I235">
        <v>5</v>
      </c>
      <c r="J235" t="str">
        <f t="shared" si="97"/>
        <v/>
      </c>
      <c r="K235" t="str">
        <f t="shared" ca="1" si="98"/>
        <v/>
      </c>
      <c r="O235">
        <v>483</v>
      </c>
      <c r="P235">
        <f t="shared" si="82"/>
        <v>483</v>
      </c>
      <c r="Q235" t="str">
        <f t="shared" ca="1" si="84"/>
        <v>cu</v>
      </c>
      <c r="R235" t="str">
        <f t="shared" si="85"/>
        <v>DI</v>
      </c>
      <c r="S235">
        <f t="shared" si="86"/>
        <v>5</v>
      </c>
      <c r="T235" t="str">
        <f t="shared" ca="1" si="87"/>
        <v/>
      </c>
      <c r="U235" t="str">
        <f t="shared" si="88"/>
        <v/>
      </c>
      <c r="V235" t="str">
        <f t="shared" si="89"/>
        <v/>
      </c>
      <c r="W23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</v>
      </c>
      <c r="X235" t="str">
        <f t="shared" ca="1" si="83"/>
        <v>{"num":8,"diff":24,"tp1":"cu","vl1":"DI","cn1":5,"key":483}</v>
      </c>
      <c r="Y235">
        <f t="shared" ca="1" si="91"/>
        <v>59</v>
      </c>
      <c r="Z235">
        <f t="shared" ca="1" si="92"/>
        <v>19254</v>
      </c>
      <c r="AA235">
        <f t="shared" ca="1" si="93"/>
        <v>0</v>
      </c>
      <c r="AB23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</v>
      </c>
      <c r="AC235">
        <f t="shared" ca="1" si="95"/>
        <v>0</v>
      </c>
    </row>
    <row r="236" spans="1:29">
      <c r="A236">
        <f t="shared" si="101"/>
        <v>8</v>
      </c>
      <c r="B236" t="str">
        <f>VLOOKUP(A236,BossBattleTable!$A:$C,MATCH(BossBattleTable!$C$1,BossBattleTable!$A$1:$C$1,0),0)</f>
        <v>DemonBladeLord</v>
      </c>
      <c r="C236">
        <f t="shared" ca="1" si="81"/>
        <v>25</v>
      </c>
      <c r="D236">
        <f t="shared" si="99"/>
        <v>8</v>
      </c>
      <c r="E236">
        <f t="shared" ca="1" si="100"/>
        <v>25</v>
      </c>
      <c r="F236" t="str">
        <f t="shared" ca="1" si="96"/>
        <v>it</v>
      </c>
      <c r="G236" t="s">
        <v>412</v>
      </c>
      <c r="H236" t="s">
        <v>416</v>
      </c>
      <c r="I236">
        <v>1</v>
      </c>
      <c r="J236" t="str">
        <f t="shared" si="97"/>
        <v/>
      </c>
      <c r="K236" t="str">
        <f t="shared" ca="1" si="98"/>
        <v>it</v>
      </c>
      <c r="L236" t="s">
        <v>412</v>
      </c>
      <c r="M236" t="s">
        <v>417</v>
      </c>
      <c r="N236">
        <v>1</v>
      </c>
      <c r="O236">
        <v>751</v>
      </c>
      <c r="P236">
        <f t="shared" si="82"/>
        <v>751</v>
      </c>
      <c r="Q236" t="str">
        <f t="shared" ca="1" si="84"/>
        <v>it</v>
      </c>
      <c r="R236" t="str">
        <f t="shared" si="85"/>
        <v>Equip001001</v>
      </c>
      <c r="S236">
        <f t="shared" si="86"/>
        <v>1</v>
      </c>
      <c r="T236" t="str">
        <f t="shared" ca="1" si="87"/>
        <v>it</v>
      </c>
      <c r="U236" t="str">
        <f t="shared" si="88"/>
        <v>Equip002001</v>
      </c>
      <c r="V236">
        <f t="shared" si="89"/>
        <v>1</v>
      </c>
      <c r="W23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</v>
      </c>
      <c r="X236" t="str">
        <f t="shared" ca="1" si="83"/>
        <v>{"num":8,"diff":25,"tp1":"it","vl1":"Equip001001","cn1":1,"tp2":"it","vl2":"Equip002001","cn2":1,"key":751}</v>
      </c>
      <c r="Y236">
        <f t="shared" ca="1" si="91"/>
        <v>107</v>
      </c>
      <c r="Z236">
        <f t="shared" ca="1" si="92"/>
        <v>19362</v>
      </c>
      <c r="AA236">
        <f t="shared" ca="1" si="93"/>
        <v>0</v>
      </c>
      <c r="AB23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</v>
      </c>
      <c r="AC236">
        <f t="shared" ca="1" si="95"/>
        <v>0</v>
      </c>
    </row>
    <row r="237" spans="1:29">
      <c r="A237">
        <f t="shared" si="101"/>
        <v>8</v>
      </c>
      <c r="B237" t="str">
        <f>VLOOKUP(A237,BossBattleTable!$A:$C,MATCH(BossBattleTable!$C$1,BossBattleTable!$A$1:$C$1,0),0)</f>
        <v>DemonBladeLord</v>
      </c>
      <c r="C237">
        <f t="shared" ca="1" si="81"/>
        <v>26</v>
      </c>
      <c r="D237">
        <f t="shared" si="99"/>
        <v>8</v>
      </c>
      <c r="E237">
        <f t="shared" ca="1" si="100"/>
        <v>26</v>
      </c>
      <c r="F237" t="str">
        <f t="shared" ca="1" si="96"/>
        <v>cu</v>
      </c>
      <c r="G237" t="s">
        <v>402</v>
      </c>
      <c r="H237" t="s">
        <v>191</v>
      </c>
      <c r="I237">
        <v>30</v>
      </c>
      <c r="J237" t="str">
        <f t="shared" si="97"/>
        <v>에너지너무많음</v>
      </c>
      <c r="K237" t="str">
        <f t="shared" ca="1" si="98"/>
        <v>cu</v>
      </c>
      <c r="L237" t="s">
        <v>402</v>
      </c>
      <c r="M237" t="s">
        <v>375</v>
      </c>
      <c r="N237">
        <v>5000</v>
      </c>
      <c r="O237">
        <v>733</v>
      </c>
      <c r="P237">
        <f t="shared" si="82"/>
        <v>733</v>
      </c>
      <c r="Q237" t="str">
        <f t="shared" ca="1" si="84"/>
        <v>cu</v>
      </c>
      <c r="R237" t="str">
        <f t="shared" si="85"/>
        <v>EN</v>
      </c>
      <c r="S237">
        <f t="shared" si="86"/>
        <v>30</v>
      </c>
      <c r="T237" t="str">
        <f t="shared" ca="1" si="87"/>
        <v>cu</v>
      </c>
      <c r="U237" t="str">
        <f t="shared" si="88"/>
        <v>GO</v>
      </c>
      <c r="V237">
        <f t="shared" si="89"/>
        <v>5000</v>
      </c>
      <c r="W23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</v>
      </c>
      <c r="X237" t="str">
        <f t="shared" ca="1" si="83"/>
        <v>{"num":8,"diff":26,"tp1":"cu","vl1":"EN","cn1":30,"tp2":"cu","vl2":"GO","cn2":5000,"key":733}</v>
      </c>
      <c r="Y237">
        <f t="shared" ca="1" si="91"/>
        <v>93</v>
      </c>
      <c r="Z237">
        <f t="shared" ca="1" si="92"/>
        <v>19456</v>
      </c>
      <c r="AA237">
        <f t="shared" ca="1" si="93"/>
        <v>0</v>
      </c>
      <c r="AB23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</v>
      </c>
      <c r="AC237">
        <f t="shared" ca="1" si="95"/>
        <v>0</v>
      </c>
    </row>
    <row r="238" spans="1:29">
      <c r="A238">
        <f t="shared" si="101"/>
        <v>8</v>
      </c>
      <c r="B238" t="str">
        <f>VLOOKUP(A238,BossBattleTable!$A:$C,MATCH(BossBattleTable!$C$1,BossBattleTable!$A$1:$C$1,0),0)</f>
        <v>DemonBladeLord</v>
      </c>
      <c r="C238">
        <f t="shared" ca="1" si="81"/>
        <v>27</v>
      </c>
      <c r="D238">
        <f t="shared" si="99"/>
        <v>8</v>
      </c>
      <c r="E238">
        <f t="shared" ca="1" si="100"/>
        <v>27</v>
      </c>
      <c r="F238" t="str">
        <f t="shared" ca="1" si="96"/>
        <v>it</v>
      </c>
      <c r="G238" t="s">
        <v>412</v>
      </c>
      <c r="H238" t="s">
        <v>415</v>
      </c>
      <c r="I238">
        <v>1</v>
      </c>
      <c r="J238" t="str">
        <f t="shared" si="97"/>
        <v/>
      </c>
      <c r="K238" t="str">
        <f t="shared" ca="1" si="98"/>
        <v/>
      </c>
      <c r="O238">
        <v>226</v>
      </c>
      <c r="P238">
        <f t="shared" si="82"/>
        <v>226</v>
      </c>
      <c r="Q238" t="str">
        <f t="shared" ca="1" si="84"/>
        <v>it</v>
      </c>
      <c r="R238" t="str">
        <f t="shared" si="85"/>
        <v>Equip000001</v>
      </c>
      <c r="S238">
        <f t="shared" si="86"/>
        <v>1</v>
      </c>
      <c r="T238" t="str">
        <f t="shared" ca="1" si="87"/>
        <v/>
      </c>
      <c r="U238" t="str">
        <f t="shared" si="88"/>
        <v/>
      </c>
      <c r="V238" t="str">
        <f t="shared" si="89"/>
        <v/>
      </c>
      <c r="W23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</v>
      </c>
      <c r="X238" t="str">
        <f t="shared" ca="1" si="83"/>
        <v>{"num":8,"diff":27,"tp1":"it","vl1":"Equip000001","cn1":1,"key":226}</v>
      </c>
      <c r="Y238">
        <f t="shared" ca="1" si="91"/>
        <v>68</v>
      </c>
      <c r="Z238">
        <f t="shared" ca="1" si="92"/>
        <v>19525</v>
      </c>
      <c r="AA238">
        <f t="shared" ca="1" si="93"/>
        <v>0</v>
      </c>
      <c r="AB23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</v>
      </c>
      <c r="AC238">
        <f t="shared" ca="1" si="95"/>
        <v>0</v>
      </c>
    </row>
    <row r="239" spans="1:29">
      <c r="A239">
        <f t="shared" si="101"/>
        <v>8</v>
      </c>
      <c r="B239" t="str">
        <f>VLOOKUP(A239,BossBattleTable!$A:$C,MATCH(BossBattleTable!$C$1,BossBattleTable!$A$1:$C$1,0),0)</f>
        <v>DemonBladeLord</v>
      </c>
      <c r="C239">
        <f t="shared" ca="1" si="81"/>
        <v>28</v>
      </c>
      <c r="D239">
        <f t="shared" si="99"/>
        <v>8</v>
      </c>
      <c r="E239">
        <f t="shared" ca="1" si="100"/>
        <v>28</v>
      </c>
      <c r="F239" t="str">
        <f t="shared" ca="1" si="96"/>
        <v>cu</v>
      </c>
      <c r="G239" t="s">
        <v>402</v>
      </c>
      <c r="H239" t="s">
        <v>108</v>
      </c>
      <c r="I239">
        <v>5</v>
      </c>
      <c r="J239" t="str">
        <f t="shared" si="97"/>
        <v/>
      </c>
      <c r="K239" t="str">
        <f t="shared" ca="1" si="98"/>
        <v/>
      </c>
      <c r="O239">
        <v>853</v>
      </c>
      <c r="P239">
        <f t="shared" si="82"/>
        <v>853</v>
      </c>
      <c r="Q239" t="str">
        <f t="shared" ca="1" si="84"/>
        <v>cu</v>
      </c>
      <c r="R239" t="str">
        <f t="shared" si="85"/>
        <v>DI</v>
      </c>
      <c r="S239">
        <f t="shared" si="86"/>
        <v>5</v>
      </c>
      <c r="T239" t="str">
        <f t="shared" ca="1" si="87"/>
        <v/>
      </c>
      <c r="U239" t="str">
        <f t="shared" si="88"/>
        <v/>
      </c>
      <c r="V239" t="str">
        <f t="shared" si="89"/>
        <v/>
      </c>
      <c r="W23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</v>
      </c>
      <c r="X239" t="str">
        <f t="shared" ca="1" si="83"/>
        <v>{"num":8,"diff":28,"tp1":"cu","vl1":"DI","cn1":5,"key":853}</v>
      </c>
      <c r="Y239">
        <f t="shared" ca="1" si="91"/>
        <v>59</v>
      </c>
      <c r="Z239">
        <f t="shared" ca="1" si="92"/>
        <v>19585</v>
      </c>
      <c r="AA239">
        <f t="shared" ca="1" si="93"/>
        <v>0</v>
      </c>
      <c r="AB23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</v>
      </c>
      <c r="AC239">
        <f t="shared" ca="1" si="95"/>
        <v>0</v>
      </c>
    </row>
    <row r="240" spans="1:29">
      <c r="A240">
        <f t="shared" si="101"/>
        <v>8</v>
      </c>
      <c r="B240" t="str">
        <f>VLOOKUP(A240,BossBattleTable!$A:$C,MATCH(BossBattleTable!$C$1,BossBattleTable!$A$1:$C$1,0),0)</f>
        <v>DemonBladeLord</v>
      </c>
      <c r="C240">
        <f t="shared" ca="1" si="81"/>
        <v>29</v>
      </c>
      <c r="D240">
        <f t="shared" si="99"/>
        <v>8</v>
      </c>
      <c r="E240">
        <f t="shared" ca="1" si="100"/>
        <v>29</v>
      </c>
      <c r="F240" t="str">
        <f t="shared" ca="1" si="96"/>
        <v>it</v>
      </c>
      <c r="G240" t="s">
        <v>412</v>
      </c>
      <c r="H240" t="s">
        <v>416</v>
      </c>
      <c r="I240">
        <v>1</v>
      </c>
      <c r="J240" t="str">
        <f t="shared" si="97"/>
        <v/>
      </c>
      <c r="K240" t="str">
        <f t="shared" ca="1" si="98"/>
        <v>it</v>
      </c>
      <c r="L240" t="s">
        <v>412</v>
      </c>
      <c r="M240" t="s">
        <v>417</v>
      </c>
      <c r="N240">
        <v>1</v>
      </c>
      <c r="O240">
        <v>572</v>
      </c>
      <c r="P240">
        <f t="shared" si="82"/>
        <v>572</v>
      </c>
      <c r="Q240" t="str">
        <f t="shared" ca="1" si="84"/>
        <v>it</v>
      </c>
      <c r="R240" t="str">
        <f t="shared" si="85"/>
        <v>Equip001001</v>
      </c>
      <c r="S240">
        <f t="shared" si="86"/>
        <v>1</v>
      </c>
      <c r="T240" t="str">
        <f t="shared" ca="1" si="87"/>
        <v>it</v>
      </c>
      <c r="U240" t="str">
        <f t="shared" si="88"/>
        <v>Equip002001</v>
      </c>
      <c r="V240">
        <f t="shared" si="89"/>
        <v>1</v>
      </c>
      <c r="W24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</v>
      </c>
      <c r="X240" t="str">
        <f t="shared" ca="1" si="83"/>
        <v>{"num":8,"diff":29,"tp1":"it","vl1":"Equip001001","cn1":1,"tp2":"it","vl2":"Equip002001","cn2":1,"key":572}</v>
      </c>
      <c r="Y240">
        <f t="shared" ca="1" si="91"/>
        <v>107</v>
      </c>
      <c r="Z240">
        <f t="shared" ca="1" si="92"/>
        <v>19693</v>
      </c>
      <c r="AA240">
        <f t="shared" ca="1" si="93"/>
        <v>0</v>
      </c>
      <c r="AB24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</v>
      </c>
      <c r="AC240">
        <f t="shared" ca="1" si="95"/>
        <v>0</v>
      </c>
    </row>
    <row r="241" spans="1:29">
      <c r="A241">
        <f t="shared" si="101"/>
        <v>8</v>
      </c>
      <c r="B241" t="str">
        <f>VLOOKUP(A241,BossBattleTable!$A:$C,MATCH(BossBattleTable!$C$1,BossBattleTable!$A$1:$C$1,0),0)</f>
        <v>DemonBladeLord</v>
      </c>
      <c r="C241">
        <f t="shared" ca="1" si="81"/>
        <v>30</v>
      </c>
      <c r="D241">
        <f t="shared" si="99"/>
        <v>8</v>
      </c>
      <c r="E241">
        <f t="shared" ca="1" si="100"/>
        <v>30</v>
      </c>
      <c r="F241" t="str">
        <f t="shared" ca="1" si="96"/>
        <v>cu</v>
      </c>
      <c r="G241" t="s">
        <v>402</v>
      </c>
      <c r="H241" t="s">
        <v>191</v>
      </c>
      <c r="I241">
        <v>30</v>
      </c>
      <c r="J241" t="str">
        <f t="shared" si="97"/>
        <v>에너지너무많음</v>
      </c>
      <c r="K241" t="str">
        <f t="shared" ca="1" si="98"/>
        <v>cu</v>
      </c>
      <c r="L241" t="s">
        <v>402</v>
      </c>
      <c r="M241" t="s">
        <v>375</v>
      </c>
      <c r="N241">
        <v>5000</v>
      </c>
      <c r="O241">
        <v>874</v>
      </c>
      <c r="P241">
        <f t="shared" si="82"/>
        <v>874</v>
      </c>
      <c r="Q241" t="str">
        <f t="shared" ca="1" si="84"/>
        <v>cu</v>
      </c>
      <c r="R241" t="str">
        <f t="shared" si="85"/>
        <v>EN</v>
      </c>
      <c r="S241">
        <f t="shared" si="86"/>
        <v>30</v>
      </c>
      <c r="T241" t="str">
        <f t="shared" ca="1" si="87"/>
        <v>cu</v>
      </c>
      <c r="U241" t="str">
        <f t="shared" si="88"/>
        <v>GO</v>
      </c>
      <c r="V241">
        <f t="shared" si="89"/>
        <v>5000</v>
      </c>
      <c r="W24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</v>
      </c>
      <c r="X241" t="str">
        <f t="shared" ca="1" si="83"/>
        <v>{"num":8,"diff":30,"tp1":"cu","vl1":"EN","cn1":30,"tp2":"cu","vl2":"GO","cn2":5000,"key":874}</v>
      </c>
      <c r="Y241">
        <f t="shared" ca="1" si="91"/>
        <v>93</v>
      </c>
      <c r="Z241">
        <f t="shared" ca="1" si="92"/>
        <v>19787</v>
      </c>
      <c r="AA241">
        <f t="shared" ca="1" si="93"/>
        <v>0</v>
      </c>
      <c r="AB24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</v>
      </c>
      <c r="AC241">
        <f t="shared" ca="1" si="95"/>
        <v>0</v>
      </c>
    </row>
    <row r="242" spans="1:29">
      <c r="A242">
        <f t="shared" si="101"/>
        <v>9</v>
      </c>
      <c r="B242" t="str">
        <f>VLOOKUP(A242,BossBattleTable!$A:$C,MATCH(BossBattleTable!$C$1,BossBattleTable!$A$1:$C$1,0),0)</f>
        <v>LowPolyCyc</v>
      </c>
      <c r="C242">
        <f t="shared" ca="1" si="81"/>
        <v>1</v>
      </c>
      <c r="D242">
        <f t="shared" si="99"/>
        <v>9</v>
      </c>
      <c r="E242">
        <f t="shared" ca="1" si="100"/>
        <v>1</v>
      </c>
      <c r="F242" t="str">
        <f t="shared" ca="1" si="96"/>
        <v>it</v>
      </c>
      <c r="G242" t="s">
        <v>412</v>
      </c>
      <c r="H242" t="s">
        <v>415</v>
      </c>
      <c r="I242">
        <v>1</v>
      </c>
      <c r="J242" t="str">
        <f t="shared" si="97"/>
        <v/>
      </c>
      <c r="K242" t="str">
        <f t="shared" ca="1" si="98"/>
        <v/>
      </c>
      <c r="O242">
        <v>234</v>
      </c>
      <c r="P242">
        <f t="shared" si="82"/>
        <v>234</v>
      </c>
      <c r="Q242" t="str">
        <f t="shared" ca="1" si="84"/>
        <v>it</v>
      </c>
      <c r="R242" t="str">
        <f t="shared" si="85"/>
        <v>Equip000001</v>
      </c>
      <c r="S242">
        <f t="shared" si="86"/>
        <v>1</v>
      </c>
      <c r="T242" t="str">
        <f t="shared" ca="1" si="87"/>
        <v/>
      </c>
      <c r="U242" t="str">
        <f t="shared" si="88"/>
        <v/>
      </c>
      <c r="V242" t="str">
        <f t="shared" si="89"/>
        <v/>
      </c>
      <c r="W24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</v>
      </c>
      <c r="X242" t="str">
        <f t="shared" ca="1" si="83"/>
        <v>{"num":9,"diff":1,"tp1":"it","vl1":"Equip000001","cn1":1,"key":234}</v>
      </c>
      <c r="Y242">
        <f t="shared" ca="1" si="91"/>
        <v>67</v>
      </c>
      <c r="Z242">
        <f t="shared" ca="1" si="92"/>
        <v>19855</v>
      </c>
      <c r="AA242">
        <f t="shared" ca="1" si="93"/>
        <v>0</v>
      </c>
      <c r="AB24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</v>
      </c>
      <c r="AC242">
        <f t="shared" ca="1" si="95"/>
        <v>0</v>
      </c>
    </row>
    <row r="243" spans="1:29">
      <c r="A243">
        <f t="shared" si="101"/>
        <v>9</v>
      </c>
      <c r="B243" t="str">
        <f>VLOOKUP(A243,BossBattleTable!$A:$C,MATCH(BossBattleTable!$C$1,BossBattleTable!$A$1:$C$1,0),0)</f>
        <v>LowPolyCyc</v>
      </c>
      <c r="C243">
        <f t="shared" ca="1" si="81"/>
        <v>2</v>
      </c>
      <c r="D243">
        <f t="shared" si="99"/>
        <v>9</v>
      </c>
      <c r="E243">
        <f t="shared" ca="1" si="100"/>
        <v>2</v>
      </c>
      <c r="F243" t="str">
        <f t="shared" ca="1" si="96"/>
        <v>cu</v>
      </c>
      <c r="G243" t="s">
        <v>402</v>
      </c>
      <c r="H243" t="s">
        <v>108</v>
      </c>
      <c r="I243">
        <v>5</v>
      </c>
      <c r="J243" t="str">
        <f t="shared" si="97"/>
        <v/>
      </c>
      <c r="K243" t="str">
        <f t="shared" ca="1" si="98"/>
        <v/>
      </c>
      <c r="O243">
        <v>165</v>
      </c>
      <c r="P243">
        <f t="shared" si="82"/>
        <v>165</v>
      </c>
      <c r="Q243" t="str">
        <f t="shared" ca="1" si="84"/>
        <v>cu</v>
      </c>
      <c r="R243" t="str">
        <f t="shared" si="85"/>
        <v>DI</v>
      </c>
      <c r="S243">
        <f t="shared" si="86"/>
        <v>5</v>
      </c>
      <c r="T243" t="str">
        <f t="shared" ca="1" si="87"/>
        <v/>
      </c>
      <c r="U243" t="str">
        <f t="shared" si="88"/>
        <v/>
      </c>
      <c r="V243" t="str">
        <f t="shared" si="89"/>
        <v/>
      </c>
      <c r="W24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</v>
      </c>
      <c r="X243" t="str">
        <f t="shared" ca="1" si="83"/>
        <v>{"num":9,"diff":2,"tp1":"cu","vl1":"DI","cn1":5,"key":165}</v>
      </c>
      <c r="Y243">
        <f t="shared" ca="1" si="91"/>
        <v>58</v>
      </c>
      <c r="Z243">
        <f t="shared" ca="1" si="92"/>
        <v>19914</v>
      </c>
      <c r="AA243">
        <f t="shared" ca="1" si="93"/>
        <v>0</v>
      </c>
      <c r="AB24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</v>
      </c>
      <c r="AC243">
        <f t="shared" ca="1" si="95"/>
        <v>0</v>
      </c>
    </row>
    <row r="244" spans="1:29">
      <c r="A244">
        <f t="shared" si="101"/>
        <v>9</v>
      </c>
      <c r="B244" t="str">
        <f>VLOOKUP(A244,BossBattleTable!$A:$C,MATCH(BossBattleTable!$C$1,BossBattleTable!$A$1:$C$1,0),0)</f>
        <v>LowPolyCyc</v>
      </c>
      <c r="C244">
        <f t="shared" ca="1" si="81"/>
        <v>3</v>
      </c>
      <c r="D244">
        <f t="shared" si="99"/>
        <v>9</v>
      </c>
      <c r="E244">
        <f t="shared" ca="1" si="100"/>
        <v>3</v>
      </c>
      <c r="F244" t="str">
        <f t="shared" ca="1" si="96"/>
        <v>it</v>
      </c>
      <c r="G244" t="s">
        <v>412</v>
      </c>
      <c r="H244" t="s">
        <v>416</v>
      </c>
      <c r="I244">
        <v>1</v>
      </c>
      <c r="J244" t="str">
        <f t="shared" si="97"/>
        <v/>
      </c>
      <c r="K244" t="str">
        <f t="shared" ca="1" si="98"/>
        <v>it</v>
      </c>
      <c r="L244" t="s">
        <v>412</v>
      </c>
      <c r="M244" t="s">
        <v>417</v>
      </c>
      <c r="N244">
        <v>1</v>
      </c>
      <c r="O244">
        <v>342</v>
      </c>
      <c r="P244">
        <f t="shared" si="82"/>
        <v>342</v>
      </c>
      <c r="Q244" t="str">
        <f t="shared" ca="1" si="84"/>
        <v>it</v>
      </c>
      <c r="R244" t="str">
        <f t="shared" si="85"/>
        <v>Equip001001</v>
      </c>
      <c r="S244">
        <f t="shared" si="86"/>
        <v>1</v>
      </c>
      <c r="T244" t="str">
        <f t="shared" ca="1" si="87"/>
        <v>it</v>
      </c>
      <c r="U244" t="str">
        <f t="shared" si="88"/>
        <v>Equip002001</v>
      </c>
      <c r="V244">
        <f t="shared" si="89"/>
        <v>1</v>
      </c>
      <c r="W24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</v>
      </c>
      <c r="X244" t="str">
        <f t="shared" ca="1" si="83"/>
        <v>{"num":9,"diff":3,"tp1":"it","vl1":"Equip001001","cn1":1,"tp2":"it","vl2":"Equip002001","cn2":1,"key":342}</v>
      </c>
      <c r="Y244">
        <f t="shared" ca="1" si="91"/>
        <v>106</v>
      </c>
      <c r="Z244">
        <f t="shared" ca="1" si="92"/>
        <v>20021</v>
      </c>
      <c r="AA244">
        <f t="shared" ca="1" si="93"/>
        <v>0</v>
      </c>
      <c r="AB24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</v>
      </c>
      <c r="AC244">
        <f t="shared" ca="1" si="95"/>
        <v>0</v>
      </c>
    </row>
    <row r="245" spans="1:29">
      <c r="A245">
        <f t="shared" si="101"/>
        <v>9</v>
      </c>
      <c r="B245" t="str">
        <f>VLOOKUP(A245,BossBattleTable!$A:$C,MATCH(BossBattleTable!$C$1,BossBattleTable!$A$1:$C$1,0),0)</f>
        <v>LowPolyCyc</v>
      </c>
      <c r="C245">
        <f t="shared" ca="1" si="81"/>
        <v>4</v>
      </c>
      <c r="D245">
        <f t="shared" si="99"/>
        <v>9</v>
      </c>
      <c r="E245">
        <f t="shared" ca="1" si="100"/>
        <v>4</v>
      </c>
      <c r="F245" t="str">
        <f t="shared" ca="1" si="96"/>
        <v>cu</v>
      </c>
      <c r="G245" t="s">
        <v>402</v>
      </c>
      <c r="H245" t="s">
        <v>191</v>
      </c>
      <c r="I245">
        <v>30</v>
      </c>
      <c r="J245" t="str">
        <f t="shared" si="97"/>
        <v>에너지너무많음</v>
      </c>
      <c r="K245" t="str">
        <f t="shared" ca="1" si="98"/>
        <v>cu</v>
      </c>
      <c r="L245" t="s">
        <v>402</v>
      </c>
      <c r="M245" t="s">
        <v>375</v>
      </c>
      <c r="N245">
        <v>5000</v>
      </c>
      <c r="O245">
        <v>848</v>
      </c>
      <c r="P245">
        <f t="shared" si="82"/>
        <v>848</v>
      </c>
      <c r="Q245" t="str">
        <f t="shared" ca="1" si="84"/>
        <v>cu</v>
      </c>
      <c r="R245" t="str">
        <f t="shared" si="85"/>
        <v>EN</v>
      </c>
      <c r="S245">
        <f t="shared" si="86"/>
        <v>30</v>
      </c>
      <c r="T245" t="str">
        <f t="shared" ca="1" si="87"/>
        <v>cu</v>
      </c>
      <c r="U245" t="str">
        <f t="shared" si="88"/>
        <v>GO</v>
      </c>
      <c r="V245">
        <f t="shared" si="89"/>
        <v>5000</v>
      </c>
      <c r="W24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</v>
      </c>
      <c r="X245" t="str">
        <f t="shared" ca="1" si="83"/>
        <v>{"num":9,"diff":4,"tp1":"cu","vl1":"EN","cn1":30,"tp2":"cu","vl2":"GO","cn2":5000,"key":848}</v>
      </c>
      <c r="Y245">
        <f t="shared" ca="1" si="91"/>
        <v>92</v>
      </c>
      <c r="Z245">
        <f t="shared" ca="1" si="92"/>
        <v>20114</v>
      </c>
      <c r="AA245">
        <f t="shared" ca="1" si="93"/>
        <v>0</v>
      </c>
      <c r="AB24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</v>
      </c>
      <c r="AC245">
        <f t="shared" ca="1" si="95"/>
        <v>0</v>
      </c>
    </row>
    <row r="246" spans="1:29">
      <c r="A246">
        <f t="shared" si="101"/>
        <v>9</v>
      </c>
      <c r="B246" t="str">
        <f>VLOOKUP(A246,BossBattleTable!$A:$C,MATCH(BossBattleTable!$C$1,BossBattleTable!$A$1:$C$1,0),0)</f>
        <v>LowPolyCyc</v>
      </c>
      <c r="C246">
        <f t="shared" ca="1" si="81"/>
        <v>5</v>
      </c>
      <c r="D246">
        <f t="shared" si="99"/>
        <v>9</v>
      </c>
      <c r="E246">
        <f t="shared" ca="1" si="100"/>
        <v>5</v>
      </c>
      <c r="F246" t="str">
        <f t="shared" ca="1" si="96"/>
        <v>it</v>
      </c>
      <c r="G246" t="s">
        <v>412</v>
      </c>
      <c r="H246" t="s">
        <v>415</v>
      </c>
      <c r="I246">
        <v>1</v>
      </c>
      <c r="J246" t="str">
        <f t="shared" si="97"/>
        <v/>
      </c>
      <c r="K246" t="str">
        <f t="shared" ca="1" si="98"/>
        <v/>
      </c>
      <c r="O246">
        <v>187</v>
      </c>
      <c r="P246">
        <f t="shared" si="82"/>
        <v>187</v>
      </c>
      <c r="Q246" t="str">
        <f t="shared" ca="1" si="84"/>
        <v>it</v>
      </c>
      <c r="R246" t="str">
        <f t="shared" si="85"/>
        <v>Equip000001</v>
      </c>
      <c r="S246">
        <f t="shared" si="86"/>
        <v>1</v>
      </c>
      <c r="T246" t="str">
        <f t="shared" ca="1" si="87"/>
        <v/>
      </c>
      <c r="U246" t="str">
        <f t="shared" si="88"/>
        <v/>
      </c>
      <c r="V246" t="str">
        <f t="shared" si="89"/>
        <v/>
      </c>
      <c r="W24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</v>
      </c>
      <c r="X246" t="str">
        <f t="shared" ca="1" si="83"/>
        <v>{"num":9,"diff":5,"tp1":"it","vl1":"Equip000001","cn1":1,"key":187}</v>
      </c>
      <c r="Y246">
        <f t="shared" ca="1" si="91"/>
        <v>67</v>
      </c>
      <c r="Z246">
        <f t="shared" ca="1" si="92"/>
        <v>20182</v>
      </c>
      <c r="AA246">
        <f t="shared" ca="1" si="93"/>
        <v>0</v>
      </c>
      <c r="AB24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</v>
      </c>
      <c r="AC246">
        <f t="shared" ca="1" si="95"/>
        <v>0</v>
      </c>
    </row>
    <row r="247" spans="1:29">
      <c r="A247">
        <f t="shared" si="101"/>
        <v>9</v>
      </c>
      <c r="B247" t="str">
        <f>VLOOKUP(A247,BossBattleTable!$A:$C,MATCH(BossBattleTable!$C$1,BossBattleTable!$A$1:$C$1,0),0)</f>
        <v>LowPolyCyc</v>
      </c>
      <c r="C247">
        <f t="shared" ca="1" si="81"/>
        <v>6</v>
      </c>
      <c r="D247">
        <f t="shared" si="99"/>
        <v>9</v>
      </c>
      <c r="E247">
        <f t="shared" ca="1" si="100"/>
        <v>6</v>
      </c>
      <c r="F247" t="str">
        <f t="shared" ca="1" si="96"/>
        <v>cu</v>
      </c>
      <c r="G247" t="s">
        <v>402</v>
      </c>
      <c r="H247" t="s">
        <v>108</v>
      </c>
      <c r="I247">
        <v>5</v>
      </c>
      <c r="J247" t="str">
        <f t="shared" si="97"/>
        <v/>
      </c>
      <c r="K247" t="str">
        <f t="shared" ca="1" si="98"/>
        <v/>
      </c>
      <c r="O247">
        <v>325</v>
      </c>
      <c r="P247">
        <f t="shared" si="82"/>
        <v>325</v>
      </c>
      <c r="Q247" t="str">
        <f t="shared" ca="1" si="84"/>
        <v>cu</v>
      </c>
      <c r="R247" t="str">
        <f t="shared" si="85"/>
        <v>DI</v>
      </c>
      <c r="S247">
        <f t="shared" si="86"/>
        <v>5</v>
      </c>
      <c r="T247" t="str">
        <f t="shared" ca="1" si="87"/>
        <v/>
      </c>
      <c r="U247" t="str">
        <f t="shared" si="88"/>
        <v/>
      </c>
      <c r="V247" t="str">
        <f t="shared" si="89"/>
        <v/>
      </c>
      <c r="W24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</v>
      </c>
      <c r="X247" t="str">
        <f t="shared" ca="1" si="83"/>
        <v>{"num":9,"diff":6,"tp1":"cu","vl1":"DI","cn1":5,"key":325}</v>
      </c>
      <c r="Y247">
        <f t="shared" ca="1" si="91"/>
        <v>58</v>
      </c>
      <c r="Z247">
        <f t="shared" ca="1" si="92"/>
        <v>20241</v>
      </c>
      <c r="AA247">
        <f t="shared" ca="1" si="93"/>
        <v>0</v>
      </c>
      <c r="AB24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</v>
      </c>
      <c r="AC247">
        <f t="shared" ca="1" si="95"/>
        <v>0</v>
      </c>
    </row>
    <row r="248" spans="1:29">
      <c r="A248">
        <f t="shared" si="101"/>
        <v>9</v>
      </c>
      <c r="B248" t="str">
        <f>VLOOKUP(A248,BossBattleTable!$A:$C,MATCH(BossBattleTable!$C$1,BossBattleTable!$A$1:$C$1,0),0)</f>
        <v>LowPolyCyc</v>
      </c>
      <c r="C248">
        <f t="shared" ca="1" si="81"/>
        <v>7</v>
      </c>
      <c r="D248">
        <f t="shared" si="99"/>
        <v>9</v>
      </c>
      <c r="E248">
        <f t="shared" ca="1" si="100"/>
        <v>7</v>
      </c>
      <c r="F248" t="str">
        <f t="shared" ca="1" si="96"/>
        <v>it</v>
      </c>
      <c r="G248" t="s">
        <v>412</v>
      </c>
      <c r="H248" t="s">
        <v>416</v>
      </c>
      <c r="I248">
        <v>1</v>
      </c>
      <c r="J248" t="str">
        <f t="shared" si="97"/>
        <v/>
      </c>
      <c r="K248" t="str">
        <f t="shared" ca="1" si="98"/>
        <v>it</v>
      </c>
      <c r="L248" t="s">
        <v>412</v>
      </c>
      <c r="M248" t="s">
        <v>417</v>
      </c>
      <c r="N248">
        <v>1</v>
      </c>
      <c r="O248">
        <v>891</v>
      </c>
      <c r="P248">
        <f t="shared" si="82"/>
        <v>891</v>
      </c>
      <c r="Q248" t="str">
        <f t="shared" ca="1" si="84"/>
        <v>it</v>
      </c>
      <c r="R248" t="str">
        <f t="shared" si="85"/>
        <v>Equip001001</v>
      </c>
      <c r="S248">
        <f t="shared" si="86"/>
        <v>1</v>
      </c>
      <c r="T248" t="str">
        <f t="shared" ca="1" si="87"/>
        <v>it</v>
      </c>
      <c r="U248" t="str">
        <f t="shared" si="88"/>
        <v>Equip002001</v>
      </c>
      <c r="V248">
        <f t="shared" si="89"/>
        <v>1</v>
      </c>
      <c r="W24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</v>
      </c>
      <c r="X248" t="str">
        <f t="shared" ca="1" si="83"/>
        <v>{"num":9,"diff":7,"tp1":"it","vl1":"Equip001001","cn1":1,"tp2":"it","vl2":"Equip002001","cn2":1,"key":891}</v>
      </c>
      <c r="Y248">
        <f t="shared" ca="1" si="91"/>
        <v>106</v>
      </c>
      <c r="Z248">
        <f t="shared" ca="1" si="92"/>
        <v>20348</v>
      </c>
      <c r="AA248">
        <f t="shared" ca="1" si="93"/>
        <v>0</v>
      </c>
      <c r="AB24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</v>
      </c>
      <c r="AC248">
        <f t="shared" ca="1" si="95"/>
        <v>0</v>
      </c>
    </row>
    <row r="249" spans="1:29">
      <c r="A249">
        <f t="shared" si="101"/>
        <v>9</v>
      </c>
      <c r="B249" t="str">
        <f>VLOOKUP(A249,BossBattleTable!$A:$C,MATCH(BossBattleTable!$C$1,BossBattleTable!$A$1:$C$1,0),0)</f>
        <v>LowPolyCyc</v>
      </c>
      <c r="C249">
        <f t="shared" ca="1" si="81"/>
        <v>8</v>
      </c>
      <c r="D249">
        <f t="shared" si="99"/>
        <v>9</v>
      </c>
      <c r="E249">
        <f t="shared" ca="1" si="100"/>
        <v>8</v>
      </c>
      <c r="F249" t="str">
        <f t="shared" ca="1" si="96"/>
        <v>cu</v>
      </c>
      <c r="G249" t="s">
        <v>402</v>
      </c>
      <c r="H249" t="s">
        <v>191</v>
      </c>
      <c r="I249">
        <v>30</v>
      </c>
      <c r="J249" t="str">
        <f t="shared" si="97"/>
        <v>에너지너무많음</v>
      </c>
      <c r="K249" t="str">
        <f t="shared" ca="1" si="98"/>
        <v>cu</v>
      </c>
      <c r="L249" t="s">
        <v>402</v>
      </c>
      <c r="M249" t="s">
        <v>375</v>
      </c>
      <c r="N249">
        <v>5000</v>
      </c>
      <c r="O249">
        <v>817</v>
      </c>
      <c r="P249">
        <f t="shared" si="82"/>
        <v>817</v>
      </c>
      <c r="Q249" t="str">
        <f t="shared" ca="1" si="84"/>
        <v>cu</v>
      </c>
      <c r="R249" t="str">
        <f t="shared" si="85"/>
        <v>EN</v>
      </c>
      <c r="S249">
        <f t="shared" si="86"/>
        <v>30</v>
      </c>
      <c r="T249" t="str">
        <f t="shared" ca="1" si="87"/>
        <v>cu</v>
      </c>
      <c r="U249" t="str">
        <f t="shared" si="88"/>
        <v>GO</v>
      </c>
      <c r="V249">
        <f t="shared" si="89"/>
        <v>5000</v>
      </c>
      <c r="W24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</v>
      </c>
      <c r="X249" t="str">
        <f t="shared" ca="1" si="83"/>
        <v>{"num":9,"diff":8,"tp1":"cu","vl1":"EN","cn1":30,"tp2":"cu","vl2":"GO","cn2":5000,"key":817}</v>
      </c>
      <c r="Y249">
        <f t="shared" ca="1" si="91"/>
        <v>92</v>
      </c>
      <c r="Z249">
        <f t="shared" ca="1" si="92"/>
        <v>20441</v>
      </c>
      <c r="AA249">
        <f t="shared" ca="1" si="93"/>
        <v>0</v>
      </c>
      <c r="AB24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</v>
      </c>
      <c r="AC249">
        <f t="shared" ca="1" si="95"/>
        <v>0</v>
      </c>
    </row>
    <row r="250" spans="1:29">
      <c r="A250">
        <f t="shared" si="101"/>
        <v>9</v>
      </c>
      <c r="B250" t="str">
        <f>VLOOKUP(A250,BossBattleTable!$A:$C,MATCH(BossBattleTable!$C$1,BossBattleTable!$A$1:$C$1,0),0)</f>
        <v>LowPolyCyc</v>
      </c>
      <c r="C250">
        <f t="shared" ca="1" si="81"/>
        <v>9</v>
      </c>
      <c r="D250">
        <f t="shared" si="99"/>
        <v>9</v>
      </c>
      <c r="E250">
        <f t="shared" ca="1" si="100"/>
        <v>9</v>
      </c>
      <c r="F250" t="str">
        <f t="shared" ca="1" si="96"/>
        <v>it</v>
      </c>
      <c r="G250" t="s">
        <v>412</v>
      </c>
      <c r="H250" t="s">
        <v>415</v>
      </c>
      <c r="I250">
        <v>1</v>
      </c>
      <c r="J250" t="str">
        <f t="shared" si="97"/>
        <v/>
      </c>
      <c r="K250" t="str">
        <f t="shared" ca="1" si="98"/>
        <v/>
      </c>
      <c r="O250">
        <v>726</v>
      </c>
      <c r="P250">
        <f t="shared" si="82"/>
        <v>726</v>
      </c>
      <c r="Q250" t="str">
        <f t="shared" ca="1" si="84"/>
        <v>it</v>
      </c>
      <c r="R250" t="str">
        <f t="shared" si="85"/>
        <v>Equip000001</v>
      </c>
      <c r="S250">
        <f t="shared" si="86"/>
        <v>1</v>
      </c>
      <c r="T250" t="str">
        <f t="shared" ca="1" si="87"/>
        <v/>
      </c>
      <c r="U250" t="str">
        <f t="shared" si="88"/>
        <v/>
      </c>
      <c r="V250" t="str">
        <f t="shared" si="89"/>
        <v/>
      </c>
      <c r="W250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</v>
      </c>
      <c r="X250" t="str">
        <f t="shared" ca="1" si="83"/>
        <v>{"num":9,"diff":9,"tp1":"it","vl1":"Equip000001","cn1":1,"key":726}</v>
      </c>
      <c r="Y250">
        <f t="shared" ca="1" si="91"/>
        <v>67</v>
      </c>
      <c r="Z250">
        <f t="shared" ca="1" si="92"/>
        <v>20509</v>
      </c>
      <c r="AA250">
        <f t="shared" ca="1" si="93"/>
        <v>0</v>
      </c>
      <c r="AB250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</v>
      </c>
      <c r="AC250">
        <f t="shared" ca="1" si="95"/>
        <v>0</v>
      </c>
    </row>
    <row r="251" spans="1:29">
      <c r="A251">
        <f t="shared" si="101"/>
        <v>9</v>
      </c>
      <c r="B251" t="str">
        <f>VLOOKUP(A251,BossBattleTable!$A:$C,MATCH(BossBattleTable!$C$1,BossBattleTable!$A$1:$C$1,0),0)</f>
        <v>LowPolyCyc</v>
      </c>
      <c r="C251">
        <f t="shared" ca="1" si="81"/>
        <v>10</v>
      </c>
      <c r="D251">
        <f t="shared" si="99"/>
        <v>9</v>
      </c>
      <c r="E251">
        <f t="shared" ca="1" si="100"/>
        <v>10</v>
      </c>
      <c r="F251" t="str">
        <f t="shared" ca="1" si="96"/>
        <v>cu</v>
      </c>
      <c r="G251" t="s">
        <v>402</v>
      </c>
      <c r="H251" t="s">
        <v>108</v>
      </c>
      <c r="I251">
        <v>5</v>
      </c>
      <c r="J251" t="str">
        <f t="shared" si="97"/>
        <v/>
      </c>
      <c r="K251" t="str">
        <f t="shared" ca="1" si="98"/>
        <v/>
      </c>
      <c r="O251">
        <v>201</v>
      </c>
      <c r="P251">
        <f t="shared" si="82"/>
        <v>201</v>
      </c>
      <c r="Q251" t="str">
        <f t="shared" ca="1" si="84"/>
        <v>cu</v>
      </c>
      <c r="R251" t="str">
        <f t="shared" si="85"/>
        <v>DI</v>
      </c>
      <c r="S251">
        <f t="shared" si="86"/>
        <v>5</v>
      </c>
      <c r="T251" t="str">
        <f t="shared" ca="1" si="87"/>
        <v/>
      </c>
      <c r="U251" t="str">
        <f t="shared" si="88"/>
        <v/>
      </c>
      <c r="V251" t="str">
        <f t="shared" si="89"/>
        <v/>
      </c>
      <c r="W251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</v>
      </c>
      <c r="X251" t="str">
        <f t="shared" ca="1" si="83"/>
        <v>{"num":9,"diff":10,"tp1":"cu","vl1":"DI","cn1":5,"key":201}</v>
      </c>
      <c r="Y251">
        <f t="shared" ca="1" si="91"/>
        <v>59</v>
      </c>
      <c r="Z251">
        <f t="shared" ca="1" si="92"/>
        <v>20569</v>
      </c>
      <c r="AA251">
        <f t="shared" ca="1" si="93"/>
        <v>0</v>
      </c>
      <c r="AB251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</v>
      </c>
      <c r="AC251">
        <f t="shared" ca="1" si="95"/>
        <v>0</v>
      </c>
    </row>
    <row r="252" spans="1:29">
      <c r="A252">
        <f t="shared" si="101"/>
        <v>9</v>
      </c>
      <c r="B252" t="str">
        <f>VLOOKUP(A252,BossBattleTable!$A:$C,MATCH(BossBattleTable!$C$1,BossBattleTable!$A$1:$C$1,0),0)</f>
        <v>LowPolyCyc</v>
      </c>
      <c r="C252">
        <f t="shared" ca="1" si="81"/>
        <v>11</v>
      </c>
      <c r="D252">
        <f t="shared" si="99"/>
        <v>9</v>
      </c>
      <c r="E252">
        <f t="shared" ca="1" si="100"/>
        <v>11</v>
      </c>
      <c r="F252" t="str">
        <f t="shared" ca="1" si="96"/>
        <v>it</v>
      </c>
      <c r="G252" t="s">
        <v>412</v>
      </c>
      <c r="H252" t="s">
        <v>416</v>
      </c>
      <c r="I252">
        <v>1</v>
      </c>
      <c r="J252" t="str">
        <f t="shared" si="97"/>
        <v/>
      </c>
      <c r="K252" t="str">
        <f t="shared" ca="1" si="98"/>
        <v>it</v>
      </c>
      <c r="L252" t="s">
        <v>412</v>
      </c>
      <c r="M252" t="s">
        <v>417</v>
      </c>
      <c r="N252">
        <v>1</v>
      </c>
      <c r="O252">
        <v>446</v>
      </c>
      <c r="P252">
        <f t="shared" si="82"/>
        <v>446</v>
      </c>
      <c r="Q252" t="str">
        <f t="shared" ca="1" si="84"/>
        <v>it</v>
      </c>
      <c r="R252" t="str">
        <f t="shared" si="85"/>
        <v>Equip001001</v>
      </c>
      <c r="S252">
        <f t="shared" si="86"/>
        <v>1</v>
      </c>
      <c r="T252" t="str">
        <f t="shared" ca="1" si="87"/>
        <v>it</v>
      </c>
      <c r="U252" t="str">
        <f t="shared" si="88"/>
        <v>Equip002001</v>
      </c>
      <c r="V252">
        <f t="shared" si="89"/>
        <v>1</v>
      </c>
      <c r="W252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</v>
      </c>
      <c r="X252" t="str">
        <f t="shared" ca="1" si="83"/>
        <v>{"num":9,"diff":11,"tp1":"it","vl1":"Equip001001","cn1":1,"tp2":"it","vl2":"Equip002001","cn2":1,"key":446}</v>
      </c>
      <c r="Y252">
        <f t="shared" ca="1" si="91"/>
        <v>107</v>
      </c>
      <c r="Z252">
        <f t="shared" ca="1" si="92"/>
        <v>20677</v>
      </c>
      <c r="AA252">
        <f t="shared" ca="1" si="93"/>
        <v>0</v>
      </c>
      <c r="AB252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</v>
      </c>
      <c r="AC252">
        <f t="shared" ca="1" si="95"/>
        <v>0</v>
      </c>
    </row>
    <row r="253" spans="1:29">
      <c r="A253">
        <f t="shared" si="101"/>
        <v>9</v>
      </c>
      <c r="B253" t="str">
        <f>VLOOKUP(A253,BossBattleTable!$A:$C,MATCH(BossBattleTable!$C$1,BossBattleTable!$A$1:$C$1,0),0)</f>
        <v>LowPolyCyc</v>
      </c>
      <c r="C253">
        <f t="shared" ca="1" si="81"/>
        <v>12</v>
      </c>
      <c r="D253">
        <f t="shared" si="99"/>
        <v>9</v>
      </c>
      <c r="E253">
        <f t="shared" ca="1" si="100"/>
        <v>12</v>
      </c>
      <c r="F253" t="str">
        <f t="shared" ca="1" si="96"/>
        <v>cu</v>
      </c>
      <c r="G253" t="s">
        <v>402</v>
      </c>
      <c r="H253" t="s">
        <v>191</v>
      </c>
      <c r="I253">
        <v>30</v>
      </c>
      <c r="J253" t="str">
        <f t="shared" si="97"/>
        <v>에너지너무많음</v>
      </c>
      <c r="K253" t="str">
        <f t="shared" ca="1" si="98"/>
        <v>cu</v>
      </c>
      <c r="L253" t="s">
        <v>402</v>
      </c>
      <c r="M253" t="s">
        <v>375</v>
      </c>
      <c r="N253">
        <v>5000</v>
      </c>
      <c r="O253">
        <v>380</v>
      </c>
      <c r="P253">
        <f t="shared" si="82"/>
        <v>380</v>
      </c>
      <c r="Q253" t="str">
        <f t="shared" ca="1" si="84"/>
        <v>cu</v>
      </c>
      <c r="R253" t="str">
        <f t="shared" si="85"/>
        <v>EN</v>
      </c>
      <c r="S253">
        <f t="shared" si="86"/>
        <v>30</v>
      </c>
      <c r="T253" t="str">
        <f t="shared" ca="1" si="87"/>
        <v>cu</v>
      </c>
      <c r="U253" t="str">
        <f t="shared" si="88"/>
        <v>GO</v>
      </c>
      <c r="V253">
        <f t="shared" si="89"/>
        <v>5000</v>
      </c>
      <c r="W253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</v>
      </c>
      <c r="X253" t="str">
        <f t="shared" ca="1" si="83"/>
        <v>{"num":9,"diff":12,"tp1":"cu","vl1":"EN","cn1":30,"tp2":"cu","vl2":"GO","cn2":5000,"key":380}</v>
      </c>
      <c r="Y253">
        <f t="shared" ca="1" si="91"/>
        <v>93</v>
      </c>
      <c r="Z253">
        <f t="shared" ca="1" si="92"/>
        <v>20771</v>
      </c>
      <c r="AA253">
        <f t="shared" ca="1" si="93"/>
        <v>0</v>
      </c>
      <c r="AB253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</v>
      </c>
      <c r="AC253">
        <f t="shared" ca="1" si="95"/>
        <v>0</v>
      </c>
    </row>
    <row r="254" spans="1:29">
      <c r="A254">
        <f t="shared" si="101"/>
        <v>9</v>
      </c>
      <c r="B254" t="str">
        <f>VLOOKUP(A254,BossBattleTable!$A:$C,MATCH(BossBattleTable!$C$1,BossBattleTable!$A$1:$C$1,0),0)</f>
        <v>LowPolyCyc</v>
      </c>
      <c r="C254">
        <f t="shared" ca="1" si="81"/>
        <v>13</v>
      </c>
      <c r="D254">
        <f t="shared" si="99"/>
        <v>9</v>
      </c>
      <c r="E254">
        <f t="shared" ca="1" si="100"/>
        <v>13</v>
      </c>
      <c r="F254" t="str">
        <f t="shared" ca="1" si="96"/>
        <v>it</v>
      </c>
      <c r="G254" t="s">
        <v>412</v>
      </c>
      <c r="H254" t="s">
        <v>415</v>
      </c>
      <c r="I254">
        <v>1</v>
      </c>
      <c r="J254" t="str">
        <f t="shared" si="97"/>
        <v/>
      </c>
      <c r="K254" t="str">
        <f t="shared" ca="1" si="98"/>
        <v/>
      </c>
      <c r="O254">
        <v>988</v>
      </c>
      <c r="P254">
        <f t="shared" si="82"/>
        <v>988</v>
      </c>
      <c r="Q254" t="str">
        <f t="shared" ca="1" si="84"/>
        <v>it</v>
      </c>
      <c r="R254" t="str">
        <f t="shared" si="85"/>
        <v>Equip000001</v>
      </c>
      <c r="S254">
        <f t="shared" si="86"/>
        <v>1</v>
      </c>
      <c r="T254" t="str">
        <f t="shared" ca="1" si="87"/>
        <v/>
      </c>
      <c r="U254" t="str">
        <f t="shared" si="88"/>
        <v/>
      </c>
      <c r="V254" t="str">
        <f t="shared" si="89"/>
        <v/>
      </c>
      <c r="W254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</v>
      </c>
      <c r="X254" t="str">
        <f t="shared" ca="1" si="83"/>
        <v>{"num":9,"diff":13,"tp1":"it","vl1":"Equip000001","cn1":1,"key":988}</v>
      </c>
      <c r="Y254">
        <f t="shared" ca="1" si="91"/>
        <v>68</v>
      </c>
      <c r="Z254">
        <f t="shared" ca="1" si="92"/>
        <v>20840</v>
      </c>
      <c r="AA254">
        <f t="shared" ca="1" si="93"/>
        <v>0</v>
      </c>
      <c r="AB254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</v>
      </c>
      <c r="AC254">
        <f t="shared" ca="1" si="95"/>
        <v>0</v>
      </c>
    </row>
    <row r="255" spans="1:29">
      <c r="A255">
        <f t="shared" si="101"/>
        <v>9</v>
      </c>
      <c r="B255" t="str">
        <f>VLOOKUP(A255,BossBattleTable!$A:$C,MATCH(BossBattleTable!$C$1,BossBattleTable!$A$1:$C$1,0),0)</f>
        <v>LowPolyCyc</v>
      </c>
      <c r="C255">
        <f t="shared" ca="1" si="81"/>
        <v>14</v>
      </c>
      <c r="D255">
        <f t="shared" si="99"/>
        <v>9</v>
      </c>
      <c r="E255">
        <f t="shared" ca="1" si="100"/>
        <v>14</v>
      </c>
      <c r="F255" t="str">
        <f t="shared" ca="1" si="96"/>
        <v>cu</v>
      </c>
      <c r="G255" t="s">
        <v>402</v>
      </c>
      <c r="H255" t="s">
        <v>108</v>
      </c>
      <c r="I255">
        <v>5</v>
      </c>
      <c r="J255" t="str">
        <f t="shared" si="97"/>
        <v/>
      </c>
      <c r="K255" t="str">
        <f t="shared" ca="1" si="98"/>
        <v/>
      </c>
      <c r="O255">
        <v>118</v>
      </c>
      <c r="P255">
        <f t="shared" si="82"/>
        <v>118</v>
      </c>
      <c r="Q255" t="str">
        <f t="shared" ca="1" si="84"/>
        <v>cu</v>
      </c>
      <c r="R255" t="str">
        <f t="shared" si="85"/>
        <v>DI</v>
      </c>
      <c r="S255">
        <f t="shared" si="86"/>
        <v>5</v>
      </c>
      <c r="T255" t="str">
        <f t="shared" ca="1" si="87"/>
        <v/>
      </c>
      <c r="U255" t="str">
        <f t="shared" si="88"/>
        <v/>
      </c>
      <c r="V255" t="str">
        <f t="shared" si="89"/>
        <v/>
      </c>
      <c r="W255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</v>
      </c>
      <c r="X255" t="str">
        <f t="shared" ca="1" si="83"/>
        <v>{"num":9,"diff":14,"tp1":"cu","vl1":"DI","cn1":5,"key":118}</v>
      </c>
      <c r="Y255">
        <f t="shared" ca="1" si="91"/>
        <v>59</v>
      </c>
      <c r="Z255">
        <f t="shared" ca="1" si="92"/>
        <v>20900</v>
      </c>
      <c r="AA255">
        <f t="shared" ca="1" si="93"/>
        <v>0</v>
      </c>
      <c r="AB255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</v>
      </c>
      <c r="AC255">
        <f t="shared" ca="1" si="95"/>
        <v>0</v>
      </c>
    </row>
    <row r="256" spans="1:29">
      <c r="A256">
        <f t="shared" si="101"/>
        <v>9</v>
      </c>
      <c r="B256" t="str">
        <f>VLOOKUP(A256,BossBattleTable!$A:$C,MATCH(BossBattleTable!$C$1,BossBattleTable!$A$1:$C$1,0),0)</f>
        <v>LowPolyCyc</v>
      </c>
      <c r="C256">
        <f t="shared" ca="1" si="81"/>
        <v>15</v>
      </c>
      <c r="D256">
        <f t="shared" si="99"/>
        <v>9</v>
      </c>
      <c r="E256">
        <f t="shared" ca="1" si="100"/>
        <v>15</v>
      </c>
      <c r="F256" t="str">
        <f t="shared" ca="1" si="96"/>
        <v>it</v>
      </c>
      <c r="G256" t="s">
        <v>412</v>
      </c>
      <c r="H256" t="s">
        <v>416</v>
      </c>
      <c r="I256">
        <v>1</v>
      </c>
      <c r="J256" t="str">
        <f t="shared" si="97"/>
        <v/>
      </c>
      <c r="K256" t="str">
        <f t="shared" ca="1" si="98"/>
        <v>it</v>
      </c>
      <c r="L256" t="s">
        <v>412</v>
      </c>
      <c r="M256" t="s">
        <v>417</v>
      </c>
      <c r="N256">
        <v>1</v>
      </c>
      <c r="O256">
        <v>787</v>
      </c>
      <c r="P256">
        <f t="shared" si="82"/>
        <v>787</v>
      </c>
      <c r="Q256" t="str">
        <f t="shared" ca="1" si="84"/>
        <v>it</v>
      </c>
      <c r="R256" t="str">
        <f t="shared" si="85"/>
        <v>Equip001001</v>
      </c>
      <c r="S256">
        <f t="shared" si="86"/>
        <v>1</v>
      </c>
      <c r="T256" t="str">
        <f t="shared" ca="1" si="87"/>
        <v>it</v>
      </c>
      <c r="U256" t="str">
        <f t="shared" si="88"/>
        <v>Equip002001</v>
      </c>
      <c r="V256">
        <f t="shared" si="89"/>
        <v>1</v>
      </c>
      <c r="W256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</v>
      </c>
      <c r="X256" t="str">
        <f t="shared" ca="1" si="83"/>
        <v>{"num":9,"diff":15,"tp1":"it","vl1":"Equip001001","cn1":1,"tp2":"it","vl2":"Equip002001","cn2":1,"key":787}</v>
      </c>
      <c r="Y256">
        <f t="shared" ca="1" si="91"/>
        <v>107</v>
      </c>
      <c r="Z256">
        <f t="shared" ca="1" si="92"/>
        <v>21008</v>
      </c>
      <c r="AA256">
        <f t="shared" ca="1" si="93"/>
        <v>0</v>
      </c>
      <c r="AB256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</v>
      </c>
      <c r="AC256">
        <f t="shared" ca="1" si="95"/>
        <v>0</v>
      </c>
    </row>
    <row r="257" spans="1:29">
      <c r="A257">
        <f t="shared" si="101"/>
        <v>9</v>
      </c>
      <c r="B257" t="str">
        <f>VLOOKUP(A257,BossBattleTable!$A:$C,MATCH(BossBattleTable!$C$1,BossBattleTable!$A$1:$C$1,0),0)</f>
        <v>LowPolyCyc</v>
      </c>
      <c r="C257">
        <f t="shared" ca="1" si="81"/>
        <v>16</v>
      </c>
      <c r="D257">
        <f t="shared" si="99"/>
        <v>9</v>
      </c>
      <c r="E257">
        <f t="shared" ca="1" si="100"/>
        <v>16</v>
      </c>
      <c r="F257" t="str">
        <f t="shared" ca="1" si="96"/>
        <v>cu</v>
      </c>
      <c r="G257" t="s">
        <v>402</v>
      </c>
      <c r="H257" t="s">
        <v>191</v>
      </c>
      <c r="I257">
        <v>30</v>
      </c>
      <c r="J257" t="str">
        <f t="shared" si="97"/>
        <v>에너지너무많음</v>
      </c>
      <c r="K257" t="str">
        <f t="shared" ca="1" si="98"/>
        <v>cu</v>
      </c>
      <c r="L257" t="s">
        <v>402</v>
      </c>
      <c r="M257" t="s">
        <v>375</v>
      </c>
      <c r="N257">
        <v>5000</v>
      </c>
      <c r="O257">
        <v>281</v>
      </c>
      <c r="P257">
        <f t="shared" si="82"/>
        <v>281</v>
      </c>
      <c r="Q257" t="str">
        <f t="shared" ca="1" si="84"/>
        <v>cu</v>
      </c>
      <c r="R257" t="str">
        <f t="shared" si="85"/>
        <v>EN</v>
      </c>
      <c r="S257">
        <f t="shared" si="86"/>
        <v>30</v>
      </c>
      <c r="T257" t="str">
        <f t="shared" ca="1" si="87"/>
        <v>cu</v>
      </c>
      <c r="U257" t="str">
        <f t="shared" si="88"/>
        <v>GO</v>
      </c>
      <c r="V257">
        <f t="shared" si="89"/>
        <v>5000</v>
      </c>
      <c r="W257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</v>
      </c>
      <c r="X257" t="str">
        <f t="shared" ca="1" si="83"/>
        <v>{"num":9,"diff":16,"tp1":"cu","vl1":"EN","cn1":30,"tp2":"cu","vl2":"GO","cn2":5000,"key":281}</v>
      </c>
      <c r="Y257">
        <f t="shared" ca="1" si="91"/>
        <v>93</v>
      </c>
      <c r="Z257">
        <f t="shared" ca="1" si="92"/>
        <v>21102</v>
      </c>
      <c r="AA257">
        <f t="shared" ca="1" si="93"/>
        <v>0</v>
      </c>
      <c r="AB257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</v>
      </c>
      <c r="AC257">
        <f t="shared" ca="1" si="95"/>
        <v>0</v>
      </c>
    </row>
    <row r="258" spans="1:29">
      <c r="A258">
        <f t="shared" si="101"/>
        <v>9</v>
      </c>
      <c r="B258" t="str">
        <f>VLOOKUP(A258,BossBattleTable!$A:$C,MATCH(BossBattleTable!$C$1,BossBattleTable!$A$1:$C$1,0),0)</f>
        <v>LowPolyCyc</v>
      </c>
      <c r="C258">
        <f t="shared" ref="C258:C321" ca="1" si="102">IF(A258&lt;&gt;OFFSET(A258,-1,0),1,OFFSET(C258,-1,0)+1)</f>
        <v>17</v>
      </c>
      <c r="D258">
        <f t="shared" si="99"/>
        <v>9</v>
      </c>
      <c r="E258">
        <f t="shared" ca="1" si="100"/>
        <v>17</v>
      </c>
      <c r="F258" t="str">
        <f t="shared" ca="1" si="96"/>
        <v>it</v>
      </c>
      <c r="G258" t="s">
        <v>412</v>
      </c>
      <c r="H258" t="s">
        <v>415</v>
      </c>
      <c r="I258">
        <v>1</v>
      </c>
      <c r="J258" t="str">
        <f t="shared" si="97"/>
        <v/>
      </c>
      <c r="K258" t="str">
        <f t="shared" ca="1" si="98"/>
        <v/>
      </c>
      <c r="O258">
        <v>321</v>
      </c>
      <c r="P258">
        <f t="shared" si="82"/>
        <v>321</v>
      </c>
      <c r="Q258" t="str">
        <f t="shared" ca="1" si="84"/>
        <v>it</v>
      </c>
      <c r="R258" t="str">
        <f t="shared" si="85"/>
        <v>Equip000001</v>
      </c>
      <c r="S258">
        <f t="shared" si="86"/>
        <v>1</v>
      </c>
      <c r="T258" t="str">
        <f t="shared" ca="1" si="87"/>
        <v/>
      </c>
      <c r="U258" t="str">
        <f t="shared" si="88"/>
        <v/>
      </c>
      <c r="V258" t="str">
        <f t="shared" si="89"/>
        <v/>
      </c>
      <c r="W258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</v>
      </c>
      <c r="X258" t="str">
        <f t="shared" ca="1" si="83"/>
        <v>{"num":9,"diff":17,"tp1":"it","vl1":"Equip000001","cn1":1,"key":321}</v>
      </c>
      <c r="Y258">
        <f t="shared" ca="1" si="91"/>
        <v>68</v>
      </c>
      <c r="Z258">
        <f t="shared" ca="1" si="92"/>
        <v>21171</v>
      </c>
      <c r="AA258">
        <f t="shared" ca="1" si="93"/>
        <v>0</v>
      </c>
      <c r="AB258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</v>
      </c>
      <c r="AC258">
        <f t="shared" ca="1" si="95"/>
        <v>0</v>
      </c>
    </row>
    <row r="259" spans="1:29">
      <c r="A259">
        <f t="shared" si="101"/>
        <v>9</v>
      </c>
      <c r="B259" t="str">
        <f>VLOOKUP(A259,BossBattleTable!$A:$C,MATCH(BossBattleTable!$C$1,BossBattleTable!$A$1:$C$1,0),0)</f>
        <v>LowPolyCyc</v>
      </c>
      <c r="C259">
        <f t="shared" ca="1" si="102"/>
        <v>18</v>
      </c>
      <c r="D259">
        <f t="shared" si="99"/>
        <v>9</v>
      </c>
      <c r="E259">
        <f t="shared" ca="1" si="100"/>
        <v>18</v>
      </c>
      <c r="F259" t="str">
        <f t="shared" ca="1" si="96"/>
        <v>cu</v>
      </c>
      <c r="G259" t="s">
        <v>402</v>
      </c>
      <c r="H259" t="s">
        <v>108</v>
      </c>
      <c r="I259">
        <v>5</v>
      </c>
      <c r="J259" t="str">
        <f t="shared" si="97"/>
        <v/>
      </c>
      <c r="K259" t="str">
        <f t="shared" ca="1" si="98"/>
        <v/>
      </c>
      <c r="O259">
        <v>438</v>
      </c>
      <c r="P259">
        <f t="shared" ref="P259:P322" si="103">O259</f>
        <v>438</v>
      </c>
      <c r="Q259" t="str">
        <f t="shared" ca="1" si="84"/>
        <v>cu</v>
      </c>
      <c r="R259" t="str">
        <f t="shared" si="85"/>
        <v>DI</v>
      </c>
      <c r="S259">
        <f t="shared" si="86"/>
        <v>5</v>
      </c>
      <c r="T259" t="str">
        <f t="shared" ca="1" si="87"/>
        <v/>
      </c>
      <c r="U259" t="str">
        <f t="shared" si="88"/>
        <v/>
      </c>
      <c r="V259" t="str">
        <f t="shared" si="89"/>
        <v/>
      </c>
      <c r="W259" t="str">
        <f t="shared" ca="1" si="90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</v>
      </c>
      <c r="X259" t="str">
        <f t="shared" ref="X259:X322" ca="1" si="104">"{"""&amp;D$1&amp;""":"&amp;D259
&amp;","""&amp;E$1&amp;""":"&amp;E259
&amp;","""&amp;F$1&amp;""":"""&amp;F259&amp;""""
&amp;","""&amp;H$1&amp;""":"""&amp;H259&amp;""""
&amp;","""&amp;I$1&amp;""":"&amp;I259
&amp;IF(LEN(K259)=0,"",","""&amp;K$1&amp;""":"""&amp;K259&amp;"""")
&amp;IF(LEN(M259)=0,"",","""&amp;M$1&amp;""":"""&amp;M259&amp;"""")
&amp;IF(LEN(N259)=0,"",","""&amp;N$1&amp;""":"&amp;N259)
&amp;","""&amp;O$1&amp;""":"&amp;O259&amp;"}"</f>
        <v>{"num":9,"diff":18,"tp1":"cu","vl1":"DI","cn1":5,"key":438}</v>
      </c>
      <c r="Y259">
        <f t="shared" ca="1" si="91"/>
        <v>59</v>
      </c>
      <c r="Z259">
        <f t="shared" ca="1" si="92"/>
        <v>21231</v>
      </c>
      <c r="AA259">
        <f t="shared" ca="1" si="93"/>
        <v>0</v>
      </c>
      <c r="AB259" t="str">
        <f t="shared" ca="1" si="9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</v>
      </c>
      <c r="AC259">
        <f t="shared" ca="1" si="95"/>
        <v>0</v>
      </c>
    </row>
    <row r="260" spans="1:29">
      <c r="A260">
        <f t="shared" si="101"/>
        <v>9</v>
      </c>
      <c r="B260" t="str">
        <f>VLOOKUP(A260,BossBattleTable!$A:$C,MATCH(BossBattleTable!$C$1,BossBattleTable!$A$1:$C$1,0),0)</f>
        <v>LowPolyCyc</v>
      </c>
      <c r="C260">
        <f t="shared" ca="1" si="102"/>
        <v>19</v>
      </c>
      <c r="D260">
        <f t="shared" si="99"/>
        <v>9</v>
      </c>
      <c r="E260">
        <f t="shared" ca="1" si="100"/>
        <v>19</v>
      </c>
      <c r="F260" t="str">
        <f t="shared" ca="1" si="96"/>
        <v>it</v>
      </c>
      <c r="G260" t="s">
        <v>412</v>
      </c>
      <c r="H260" t="s">
        <v>416</v>
      </c>
      <c r="I260">
        <v>1</v>
      </c>
      <c r="J260" t="str">
        <f t="shared" si="97"/>
        <v/>
      </c>
      <c r="K260" t="str">
        <f t="shared" ca="1" si="98"/>
        <v>it</v>
      </c>
      <c r="L260" t="s">
        <v>412</v>
      </c>
      <c r="M260" t="s">
        <v>417</v>
      </c>
      <c r="N260">
        <v>1</v>
      </c>
      <c r="O260">
        <v>230</v>
      </c>
      <c r="P260">
        <f t="shared" si="103"/>
        <v>230</v>
      </c>
      <c r="Q260" t="str">
        <f t="shared" ref="Q260:Q323" ca="1" si="105">IF(LEN(F260)=0,"",F260)</f>
        <v>it</v>
      </c>
      <c r="R260" t="str">
        <f t="shared" ref="R260:R323" si="106">IF(LEN(H260)=0,"",H260)</f>
        <v>Equip001001</v>
      </c>
      <c r="S260">
        <f t="shared" ref="S260:S323" si="107">IF(LEN(I260)=0,"",I260)</f>
        <v>1</v>
      </c>
      <c r="T260" t="str">
        <f t="shared" ref="T260:T323" ca="1" si="108">IF(LEN(K260)=0,"",K260)</f>
        <v>it</v>
      </c>
      <c r="U260" t="str">
        <f t="shared" ref="U260:U323" si="109">IF(LEN(M260)=0,"",M260)</f>
        <v>Equip002001</v>
      </c>
      <c r="V260">
        <f t="shared" ref="V260:V323" si="110">IF(LEN(N260)=0,"",N260)</f>
        <v>1</v>
      </c>
      <c r="W260" t="str">
        <f t="shared" ref="W260:W323" ca="1" si="111">IF(ROW()=2,X260,OFFSET(W260,-1,0)&amp;IF(LEN(X260)=0,"",","&amp;X260))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</v>
      </c>
      <c r="X260" t="str">
        <f t="shared" ca="1" si="104"/>
        <v>{"num":9,"diff":19,"tp1":"it","vl1":"Equip001001","cn1":1,"tp2":"it","vl2":"Equip002001","cn2":1,"key":230}</v>
      </c>
      <c r="Y260">
        <f t="shared" ref="Y260:Y323" ca="1" si="112">LEN(X260)</f>
        <v>107</v>
      </c>
      <c r="Z260">
        <f t="shared" ref="Z260:Z323" ca="1" si="113">IF(ROW()=2,Y260,
IF(OFFSET(Z260,-1,0)+Y260+1&gt;32767,Y260+1,OFFSET(Z260,-1,0)+Y260+1))</f>
        <v>21339</v>
      </c>
      <c r="AA260">
        <f t="shared" ref="AA260:AA323" ca="1" si="114">IF(ROW()=2,AC260,OFFSET(AA260,-1,0)+AC260)</f>
        <v>0</v>
      </c>
      <c r="AB260" t="str">
        <f t="shared" ref="AB260:AB323" ca="1" si="115">IF(ROW()=2,X260,
IF(OFFSET(Z260,-1,0)+Y260+1&gt;32767,","&amp;X260,OFFSET(AB260,-1,0)&amp;IF(LEN(X260)=0,"",","&amp;X260)))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</v>
      </c>
      <c r="AC260">
        <f t="shared" ref="AC260:AC323" ca="1" si="116">IF(Z260&gt;OFFSET(Z260,1,0),1,0)</f>
        <v>0</v>
      </c>
    </row>
    <row r="261" spans="1:29">
      <c r="A261">
        <f t="shared" si="101"/>
        <v>9</v>
      </c>
      <c r="B261" t="str">
        <f>VLOOKUP(A261,BossBattleTable!$A:$C,MATCH(BossBattleTable!$C$1,BossBattleTable!$A$1:$C$1,0),0)</f>
        <v>LowPolyCyc</v>
      </c>
      <c r="C261">
        <f t="shared" ca="1" si="102"/>
        <v>20</v>
      </c>
      <c r="D261">
        <f t="shared" si="99"/>
        <v>9</v>
      </c>
      <c r="E261">
        <f t="shared" ca="1" si="100"/>
        <v>20</v>
      </c>
      <c r="F261" t="str">
        <f t="shared" ca="1" si="96"/>
        <v>cu</v>
      </c>
      <c r="G261" t="s">
        <v>402</v>
      </c>
      <c r="H261" t="s">
        <v>191</v>
      </c>
      <c r="I261">
        <v>30</v>
      </c>
      <c r="J261" t="str">
        <f t="shared" si="97"/>
        <v>에너지너무많음</v>
      </c>
      <c r="K261" t="str">
        <f t="shared" ca="1" si="98"/>
        <v>cu</v>
      </c>
      <c r="L261" t="s">
        <v>402</v>
      </c>
      <c r="M261" t="s">
        <v>375</v>
      </c>
      <c r="N261">
        <v>5000</v>
      </c>
      <c r="O261">
        <v>669</v>
      </c>
      <c r="P261">
        <f t="shared" si="103"/>
        <v>669</v>
      </c>
      <c r="Q261" t="str">
        <f t="shared" ca="1" si="105"/>
        <v>cu</v>
      </c>
      <c r="R261" t="str">
        <f t="shared" si="106"/>
        <v>EN</v>
      </c>
      <c r="S261">
        <f t="shared" si="107"/>
        <v>30</v>
      </c>
      <c r="T261" t="str">
        <f t="shared" ca="1" si="108"/>
        <v>cu</v>
      </c>
      <c r="U261" t="str">
        <f t="shared" si="109"/>
        <v>GO</v>
      </c>
      <c r="V261">
        <f t="shared" si="110"/>
        <v>5000</v>
      </c>
      <c r="W26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</v>
      </c>
      <c r="X261" t="str">
        <f t="shared" ca="1" si="104"/>
        <v>{"num":9,"diff":20,"tp1":"cu","vl1":"EN","cn1":30,"tp2":"cu","vl2":"GO","cn2":5000,"key":669}</v>
      </c>
      <c r="Y261">
        <f t="shared" ca="1" si="112"/>
        <v>93</v>
      </c>
      <c r="Z261">
        <f t="shared" ca="1" si="113"/>
        <v>21433</v>
      </c>
      <c r="AA261">
        <f t="shared" ca="1" si="114"/>
        <v>0</v>
      </c>
      <c r="AB26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</v>
      </c>
      <c r="AC261">
        <f t="shared" ca="1" si="116"/>
        <v>0</v>
      </c>
    </row>
    <row r="262" spans="1:29">
      <c r="A262">
        <f t="shared" si="101"/>
        <v>9</v>
      </c>
      <c r="B262" t="str">
        <f>VLOOKUP(A262,BossBattleTable!$A:$C,MATCH(BossBattleTable!$C$1,BossBattleTable!$A$1:$C$1,0),0)</f>
        <v>LowPolyCyc</v>
      </c>
      <c r="C262">
        <f t="shared" ca="1" si="102"/>
        <v>21</v>
      </c>
      <c r="D262">
        <f t="shared" si="99"/>
        <v>9</v>
      </c>
      <c r="E262">
        <f t="shared" ca="1" si="100"/>
        <v>21</v>
      </c>
      <c r="F262" t="str">
        <f t="shared" ref="F262:F325" ca="1" si="117">IF(ISBLANK(G262),"",
VLOOKUP(G262,OFFSET(INDIRECT("$A:$B"),0,MATCH(G$1&amp;"_Verify",INDIRECT("$1:$1"),0)-1),2,0)
)</f>
        <v>it</v>
      </c>
      <c r="G262" t="s">
        <v>412</v>
      </c>
      <c r="H262" t="s">
        <v>415</v>
      </c>
      <c r="I262">
        <v>1</v>
      </c>
      <c r="J262" t="str">
        <f t="shared" ref="J262:J325" si="118">IF(G262="장비1상자",
  IF(OR(H262&gt;3,I262&gt;5),"장비이상",""),
IF(H262="GO",
  IF(I262&lt;100,"골드이상",""),
IF(H262="EN",
  IF(I262&gt;29,"에너지너무많음",
  IF(I262&gt;9,"에너지다소많음","")),"")))</f>
        <v/>
      </c>
      <c r="K262" t="str">
        <f t="shared" ref="K262:K325" ca="1" si="119">IF(ISBLANK(L262),"",
VLOOKUP(L262,OFFSET(INDIRECT("$A:$B"),0,MATCH(L$1&amp;"_Verify",INDIRECT("$1:$1"),0)-1),2,0)
)</f>
        <v/>
      </c>
      <c r="O262">
        <v>338</v>
      </c>
      <c r="P262">
        <f t="shared" si="103"/>
        <v>338</v>
      </c>
      <c r="Q262" t="str">
        <f t="shared" ca="1" si="105"/>
        <v>it</v>
      </c>
      <c r="R262" t="str">
        <f t="shared" si="106"/>
        <v>Equip000001</v>
      </c>
      <c r="S262">
        <f t="shared" si="107"/>
        <v>1</v>
      </c>
      <c r="T262" t="str">
        <f t="shared" ca="1" si="108"/>
        <v/>
      </c>
      <c r="U262" t="str">
        <f t="shared" si="109"/>
        <v/>
      </c>
      <c r="V262" t="str">
        <f t="shared" si="110"/>
        <v/>
      </c>
      <c r="W26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</v>
      </c>
      <c r="X262" t="str">
        <f t="shared" ca="1" si="104"/>
        <v>{"num":9,"diff":21,"tp1":"it","vl1":"Equip000001","cn1":1,"key":338}</v>
      </c>
      <c r="Y262">
        <f t="shared" ca="1" si="112"/>
        <v>68</v>
      </c>
      <c r="Z262">
        <f t="shared" ca="1" si="113"/>
        <v>21502</v>
      </c>
      <c r="AA262">
        <f t="shared" ca="1" si="114"/>
        <v>0</v>
      </c>
      <c r="AB26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</v>
      </c>
      <c r="AC262">
        <f t="shared" ca="1" si="116"/>
        <v>0</v>
      </c>
    </row>
    <row r="263" spans="1:29">
      <c r="A263">
        <f t="shared" si="101"/>
        <v>9</v>
      </c>
      <c r="B263" t="str">
        <f>VLOOKUP(A263,BossBattleTable!$A:$C,MATCH(BossBattleTable!$C$1,BossBattleTable!$A$1:$C$1,0),0)</f>
        <v>LowPolyCyc</v>
      </c>
      <c r="C263">
        <f t="shared" ca="1" si="102"/>
        <v>22</v>
      </c>
      <c r="D263">
        <f t="shared" si="99"/>
        <v>9</v>
      </c>
      <c r="E263">
        <f t="shared" ca="1" si="100"/>
        <v>22</v>
      </c>
      <c r="F263" t="str">
        <f t="shared" ca="1" si="117"/>
        <v>cu</v>
      </c>
      <c r="G263" t="s">
        <v>402</v>
      </c>
      <c r="H263" t="s">
        <v>108</v>
      </c>
      <c r="I263">
        <v>5</v>
      </c>
      <c r="J263" t="str">
        <f t="shared" si="118"/>
        <v/>
      </c>
      <c r="K263" t="str">
        <f t="shared" ca="1" si="119"/>
        <v/>
      </c>
      <c r="O263">
        <v>256</v>
      </c>
      <c r="P263">
        <f t="shared" si="103"/>
        <v>256</v>
      </c>
      <c r="Q263" t="str">
        <f t="shared" ca="1" si="105"/>
        <v>cu</v>
      </c>
      <c r="R263" t="str">
        <f t="shared" si="106"/>
        <v>DI</v>
      </c>
      <c r="S263">
        <f t="shared" si="107"/>
        <v>5</v>
      </c>
      <c r="T263" t="str">
        <f t="shared" ca="1" si="108"/>
        <v/>
      </c>
      <c r="U263" t="str">
        <f t="shared" si="109"/>
        <v/>
      </c>
      <c r="V263" t="str">
        <f t="shared" si="110"/>
        <v/>
      </c>
      <c r="W26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</v>
      </c>
      <c r="X263" t="str">
        <f t="shared" ca="1" si="104"/>
        <v>{"num":9,"diff":22,"tp1":"cu","vl1":"DI","cn1":5,"key":256}</v>
      </c>
      <c r="Y263">
        <f t="shared" ca="1" si="112"/>
        <v>59</v>
      </c>
      <c r="Z263">
        <f t="shared" ca="1" si="113"/>
        <v>21562</v>
      </c>
      <c r="AA263">
        <f t="shared" ca="1" si="114"/>
        <v>0</v>
      </c>
      <c r="AB26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</v>
      </c>
      <c r="AC263">
        <f t="shared" ca="1" si="116"/>
        <v>0</v>
      </c>
    </row>
    <row r="264" spans="1:29">
      <c r="A264">
        <f t="shared" si="101"/>
        <v>9</v>
      </c>
      <c r="B264" t="str">
        <f>VLOOKUP(A264,BossBattleTable!$A:$C,MATCH(BossBattleTable!$C$1,BossBattleTable!$A$1:$C$1,0),0)</f>
        <v>LowPolyCyc</v>
      </c>
      <c r="C264">
        <f t="shared" ca="1" si="102"/>
        <v>23</v>
      </c>
      <c r="D264">
        <f t="shared" si="99"/>
        <v>9</v>
      </c>
      <c r="E264">
        <f t="shared" ca="1" si="100"/>
        <v>23</v>
      </c>
      <c r="F264" t="str">
        <f t="shared" ca="1" si="117"/>
        <v>it</v>
      </c>
      <c r="G264" t="s">
        <v>412</v>
      </c>
      <c r="H264" t="s">
        <v>416</v>
      </c>
      <c r="I264">
        <v>1</v>
      </c>
      <c r="J264" t="str">
        <f t="shared" si="118"/>
        <v/>
      </c>
      <c r="K264" t="str">
        <f t="shared" ca="1" si="119"/>
        <v>it</v>
      </c>
      <c r="L264" t="s">
        <v>412</v>
      </c>
      <c r="M264" t="s">
        <v>417</v>
      </c>
      <c r="N264">
        <v>1</v>
      </c>
      <c r="O264">
        <v>695</v>
      </c>
      <c r="P264">
        <f t="shared" si="103"/>
        <v>695</v>
      </c>
      <c r="Q264" t="str">
        <f t="shared" ca="1" si="105"/>
        <v>it</v>
      </c>
      <c r="R264" t="str">
        <f t="shared" si="106"/>
        <v>Equip001001</v>
      </c>
      <c r="S264">
        <f t="shared" si="107"/>
        <v>1</v>
      </c>
      <c r="T264" t="str">
        <f t="shared" ca="1" si="108"/>
        <v>it</v>
      </c>
      <c r="U264" t="str">
        <f t="shared" si="109"/>
        <v>Equip002001</v>
      </c>
      <c r="V264">
        <f t="shared" si="110"/>
        <v>1</v>
      </c>
      <c r="W26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</v>
      </c>
      <c r="X264" t="str">
        <f t="shared" ca="1" si="104"/>
        <v>{"num":9,"diff":23,"tp1":"it","vl1":"Equip001001","cn1":1,"tp2":"it","vl2":"Equip002001","cn2":1,"key":695}</v>
      </c>
      <c r="Y264">
        <f t="shared" ca="1" si="112"/>
        <v>107</v>
      </c>
      <c r="Z264">
        <f t="shared" ca="1" si="113"/>
        <v>21670</v>
      </c>
      <c r="AA264">
        <f t="shared" ca="1" si="114"/>
        <v>0</v>
      </c>
      <c r="AB26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</v>
      </c>
      <c r="AC264">
        <f t="shared" ca="1" si="116"/>
        <v>0</v>
      </c>
    </row>
    <row r="265" spans="1:29">
      <c r="A265">
        <f t="shared" si="101"/>
        <v>9</v>
      </c>
      <c r="B265" t="str">
        <f>VLOOKUP(A265,BossBattleTable!$A:$C,MATCH(BossBattleTable!$C$1,BossBattleTable!$A$1:$C$1,0),0)</f>
        <v>LowPolyCyc</v>
      </c>
      <c r="C265">
        <f t="shared" ca="1" si="102"/>
        <v>24</v>
      </c>
      <c r="D265">
        <f t="shared" si="99"/>
        <v>9</v>
      </c>
      <c r="E265">
        <f t="shared" ca="1" si="100"/>
        <v>24</v>
      </c>
      <c r="F265" t="str">
        <f t="shared" ca="1" si="117"/>
        <v>cu</v>
      </c>
      <c r="G265" t="s">
        <v>402</v>
      </c>
      <c r="H265" t="s">
        <v>191</v>
      </c>
      <c r="I265">
        <v>30</v>
      </c>
      <c r="J265" t="str">
        <f t="shared" si="118"/>
        <v>에너지너무많음</v>
      </c>
      <c r="K265" t="str">
        <f t="shared" ca="1" si="119"/>
        <v>cu</v>
      </c>
      <c r="L265" t="s">
        <v>402</v>
      </c>
      <c r="M265" t="s">
        <v>375</v>
      </c>
      <c r="N265">
        <v>5000</v>
      </c>
      <c r="O265">
        <v>914</v>
      </c>
      <c r="P265">
        <f t="shared" si="103"/>
        <v>914</v>
      </c>
      <c r="Q265" t="str">
        <f t="shared" ca="1" si="105"/>
        <v>cu</v>
      </c>
      <c r="R265" t="str">
        <f t="shared" si="106"/>
        <v>EN</v>
      </c>
      <c r="S265">
        <f t="shared" si="107"/>
        <v>30</v>
      </c>
      <c r="T265" t="str">
        <f t="shared" ca="1" si="108"/>
        <v>cu</v>
      </c>
      <c r="U265" t="str">
        <f t="shared" si="109"/>
        <v>GO</v>
      </c>
      <c r="V265">
        <f t="shared" si="110"/>
        <v>5000</v>
      </c>
      <c r="W26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</v>
      </c>
      <c r="X265" t="str">
        <f t="shared" ca="1" si="104"/>
        <v>{"num":9,"diff":24,"tp1":"cu","vl1":"EN","cn1":30,"tp2":"cu","vl2":"GO","cn2":5000,"key":914}</v>
      </c>
      <c r="Y265">
        <f t="shared" ca="1" si="112"/>
        <v>93</v>
      </c>
      <c r="Z265">
        <f t="shared" ca="1" si="113"/>
        <v>21764</v>
      </c>
      <c r="AA265">
        <f t="shared" ca="1" si="114"/>
        <v>0</v>
      </c>
      <c r="AB26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</v>
      </c>
      <c r="AC265">
        <f t="shared" ca="1" si="116"/>
        <v>0</v>
      </c>
    </row>
    <row r="266" spans="1:29">
      <c r="A266">
        <f t="shared" si="101"/>
        <v>9</v>
      </c>
      <c r="B266" t="str">
        <f>VLOOKUP(A266,BossBattleTable!$A:$C,MATCH(BossBattleTable!$C$1,BossBattleTable!$A$1:$C$1,0),0)</f>
        <v>LowPolyCyc</v>
      </c>
      <c r="C266">
        <f t="shared" ca="1" si="102"/>
        <v>25</v>
      </c>
      <c r="D266">
        <f t="shared" si="99"/>
        <v>9</v>
      </c>
      <c r="E266">
        <f t="shared" ca="1" si="100"/>
        <v>25</v>
      </c>
      <c r="F266" t="str">
        <f t="shared" ca="1" si="117"/>
        <v>it</v>
      </c>
      <c r="G266" t="s">
        <v>412</v>
      </c>
      <c r="H266" t="s">
        <v>415</v>
      </c>
      <c r="I266">
        <v>1</v>
      </c>
      <c r="J266" t="str">
        <f t="shared" si="118"/>
        <v/>
      </c>
      <c r="K266" t="str">
        <f t="shared" ca="1" si="119"/>
        <v/>
      </c>
      <c r="O266">
        <v>250</v>
      </c>
      <c r="P266">
        <f t="shared" si="103"/>
        <v>250</v>
      </c>
      <c r="Q266" t="str">
        <f t="shared" ca="1" si="105"/>
        <v>it</v>
      </c>
      <c r="R266" t="str">
        <f t="shared" si="106"/>
        <v>Equip000001</v>
      </c>
      <c r="S266">
        <f t="shared" si="107"/>
        <v>1</v>
      </c>
      <c r="T266" t="str">
        <f t="shared" ca="1" si="108"/>
        <v/>
      </c>
      <c r="U266" t="str">
        <f t="shared" si="109"/>
        <v/>
      </c>
      <c r="V266" t="str">
        <f t="shared" si="110"/>
        <v/>
      </c>
      <c r="W26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</v>
      </c>
      <c r="X266" t="str">
        <f t="shared" ca="1" si="104"/>
        <v>{"num":9,"diff":25,"tp1":"it","vl1":"Equip000001","cn1":1,"key":250}</v>
      </c>
      <c r="Y266">
        <f t="shared" ca="1" si="112"/>
        <v>68</v>
      </c>
      <c r="Z266">
        <f t="shared" ca="1" si="113"/>
        <v>21833</v>
      </c>
      <c r="AA266">
        <f t="shared" ca="1" si="114"/>
        <v>0</v>
      </c>
      <c r="AB26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</v>
      </c>
      <c r="AC266">
        <f t="shared" ca="1" si="116"/>
        <v>0</v>
      </c>
    </row>
    <row r="267" spans="1:29">
      <c r="A267">
        <f t="shared" si="101"/>
        <v>9</v>
      </c>
      <c r="B267" t="str">
        <f>VLOOKUP(A267,BossBattleTable!$A:$C,MATCH(BossBattleTable!$C$1,BossBattleTable!$A$1:$C$1,0),0)</f>
        <v>LowPolyCyc</v>
      </c>
      <c r="C267">
        <f t="shared" ca="1" si="102"/>
        <v>26</v>
      </c>
      <c r="D267">
        <f t="shared" si="99"/>
        <v>9</v>
      </c>
      <c r="E267">
        <f t="shared" ca="1" si="100"/>
        <v>26</v>
      </c>
      <c r="F267" t="str">
        <f t="shared" ca="1" si="117"/>
        <v>cu</v>
      </c>
      <c r="G267" t="s">
        <v>402</v>
      </c>
      <c r="H267" t="s">
        <v>108</v>
      </c>
      <c r="I267">
        <v>5</v>
      </c>
      <c r="J267" t="str">
        <f t="shared" si="118"/>
        <v/>
      </c>
      <c r="K267" t="str">
        <f t="shared" ca="1" si="119"/>
        <v/>
      </c>
      <c r="O267">
        <v>359</v>
      </c>
      <c r="P267">
        <f t="shared" si="103"/>
        <v>359</v>
      </c>
      <c r="Q267" t="str">
        <f t="shared" ca="1" si="105"/>
        <v>cu</v>
      </c>
      <c r="R267" t="str">
        <f t="shared" si="106"/>
        <v>DI</v>
      </c>
      <c r="S267">
        <f t="shared" si="107"/>
        <v>5</v>
      </c>
      <c r="T267" t="str">
        <f t="shared" ca="1" si="108"/>
        <v/>
      </c>
      <c r="U267" t="str">
        <f t="shared" si="109"/>
        <v/>
      </c>
      <c r="V267" t="str">
        <f t="shared" si="110"/>
        <v/>
      </c>
      <c r="W26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</v>
      </c>
      <c r="X267" t="str">
        <f t="shared" ca="1" si="104"/>
        <v>{"num":9,"diff":26,"tp1":"cu","vl1":"DI","cn1":5,"key":359}</v>
      </c>
      <c r="Y267">
        <f t="shared" ca="1" si="112"/>
        <v>59</v>
      </c>
      <c r="Z267">
        <f t="shared" ca="1" si="113"/>
        <v>21893</v>
      </c>
      <c r="AA267">
        <f t="shared" ca="1" si="114"/>
        <v>0</v>
      </c>
      <c r="AB26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</v>
      </c>
      <c r="AC267">
        <f t="shared" ca="1" si="116"/>
        <v>0</v>
      </c>
    </row>
    <row r="268" spans="1:29">
      <c r="A268">
        <f t="shared" si="101"/>
        <v>9</v>
      </c>
      <c r="B268" t="str">
        <f>VLOOKUP(A268,BossBattleTable!$A:$C,MATCH(BossBattleTable!$C$1,BossBattleTable!$A$1:$C$1,0),0)</f>
        <v>LowPolyCyc</v>
      </c>
      <c r="C268">
        <f t="shared" ca="1" si="102"/>
        <v>27</v>
      </c>
      <c r="D268">
        <f t="shared" si="99"/>
        <v>9</v>
      </c>
      <c r="E268">
        <f t="shared" ca="1" si="100"/>
        <v>27</v>
      </c>
      <c r="F268" t="str">
        <f t="shared" ca="1" si="117"/>
        <v>it</v>
      </c>
      <c r="G268" t="s">
        <v>412</v>
      </c>
      <c r="H268" t="s">
        <v>416</v>
      </c>
      <c r="I268">
        <v>1</v>
      </c>
      <c r="J268" t="str">
        <f t="shared" si="118"/>
        <v/>
      </c>
      <c r="K268" t="str">
        <f t="shared" ca="1" si="119"/>
        <v>it</v>
      </c>
      <c r="L268" t="s">
        <v>412</v>
      </c>
      <c r="M268" t="s">
        <v>417</v>
      </c>
      <c r="N268">
        <v>1</v>
      </c>
      <c r="O268">
        <v>982</v>
      </c>
      <c r="P268">
        <f t="shared" si="103"/>
        <v>982</v>
      </c>
      <c r="Q268" t="str">
        <f t="shared" ca="1" si="105"/>
        <v>it</v>
      </c>
      <c r="R268" t="str">
        <f t="shared" si="106"/>
        <v>Equip001001</v>
      </c>
      <c r="S268">
        <f t="shared" si="107"/>
        <v>1</v>
      </c>
      <c r="T268" t="str">
        <f t="shared" ca="1" si="108"/>
        <v>it</v>
      </c>
      <c r="U268" t="str">
        <f t="shared" si="109"/>
        <v>Equip002001</v>
      </c>
      <c r="V268">
        <f t="shared" si="110"/>
        <v>1</v>
      </c>
      <c r="W26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</v>
      </c>
      <c r="X268" t="str">
        <f t="shared" ca="1" si="104"/>
        <v>{"num":9,"diff":27,"tp1":"it","vl1":"Equip001001","cn1":1,"tp2":"it","vl2":"Equip002001","cn2":1,"key":982}</v>
      </c>
      <c r="Y268">
        <f t="shared" ca="1" si="112"/>
        <v>107</v>
      </c>
      <c r="Z268">
        <f t="shared" ca="1" si="113"/>
        <v>22001</v>
      </c>
      <c r="AA268">
        <f t="shared" ca="1" si="114"/>
        <v>0</v>
      </c>
      <c r="AB26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</v>
      </c>
      <c r="AC268">
        <f t="shared" ca="1" si="116"/>
        <v>0</v>
      </c>
    </row>
    <row r="269" spans="1:29">
      <c r="A269">
        <f t="shared" si="101"/>
        <v>9</v>
      </c>
      <c r="B269" t="str">
        <f>VLOOKUP(A269,BossBattleTable!$A:$C,MATCH(BossBattleTable!$C$1,BossBattleTable!$A$1:$C$1,0),0)</f>
        <v>LowPolyCyc</v>
      </c>
      <c r="C269">
        <f t="shared" ca="1" si="102"/>
        <v>28</v>
      </c>
      <c r="D269">
        <f t="shared" si="99"/>
        <v>9</v>
      </c>
      <c r="E269">
        <f t="shared" ca="1" si="100"/>
        <v>28</v>
      </c>
      <c r="F269" t="str">
        <f t="shared" ca="1" si="117"/>
        <v>cu</v>
      </c>
      <c r="G269" t="s">
        <v>402</v>
      </c>
      <c r="H269" t="s">
        <v>191</v>
      </c>
      <c r="I269">
        <v>30</v>
      </c>
      <c r="J269" t="str">
        <f t="shared" si="118"/>
        <v>에너지너무많음</v>
      </c>
      <c r="K269" t="str">
        <f t="shared" ca="1" si="119"/>
        <v>cu</v>
      </c>
      <c r="L269" t="s">
        <v>402</v>
      </c>
      <c r="M269" t="s">
        <v>375</v>
      </c>
      <c r="N269">
        <v>5000</v>
      </c>
      <c r="O269">
        <v>112</v>
      </c>
      <c r="P269">
        <f t="shared" si="103"/>
        <v>112</v>
      </c>
      <c r="Q269" t="str">
        <f t="shared" ca="1" si="105"/>
        <v>cu</v>
      </c>
      <c r="R269" t="str">
        <f t="shared" si="106"/>
        <v>EN</v>
      </c>
      <c r="S269">
        <f t="shared" si="107"/>
        <v>30</v>
      </c>
      <c r="T269" t="str">
        <f t="shared" ca="1" si="108"/>
        <v>cu</v>
      </c>
      <c r="U269" t="str">
        <f t="shared" si="109"/>
        <v>GO</v>
      </c>
      <c r="V269">
        <f t="shared" si="110"/>
        <v>5000</v>
      </c>
      <c r="W26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</v>
      </c>
      <c r="X269" t="str">
        <f t="shared" ca="1" si="104"/>
        <v>{"num":9,"diff":28,"tp1":"cu","vl1":"EN","cn1":30,"tp2":"cu","vl2":"GO","cn2":5000,"key":112}</v>
      </c>
      <c r="Y269">
        <f t="shared" ca="1" si="112"/>
        <v>93</v>
      </c>
      <c r="Z269">
        <f t="shared" ca="1" si="113"/>
        <v>22095</v>
      </c>
      <c r="AA269">
        <f t="shared" ca="1" si="114"/>
        <v>0</v>
      </c>
      <c r="AB26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</v>
      </c>
      <c r="AC269">
        <f t="shared" ca="1" si="116"/>
        <v>0</v>
      </c>
    </row>
    <row r="270" spans="1:29">
      <c r="A270">
        <f t="shared" si="101"/>
        <v>9</v>
      </c>
      <c r="B270" t="str">
        <f>VLOOKUP(A270,BossBattleTable!$A:$C,MATCH(BossBattleTable!$C$1,BossBattleTable!$A$1:$C$1,0),0)</f>
        <v>LowPolyCyc</v>
      </c>
      <c r="C270">
        <f t="shared" ca="1" si="102"/>
        <v>29</v>
      </c>
      <c r="D270">
        <f t="shared" si="99"/>
        <v>9</v>
      </c>
      <c r="E270">
        <f t="shared" ca="1" si="100"/>
        <v>29</v>
      </c>
      <c r="F270" t="str">
        <f t="shared" ca="1" si="117"/>
        <v>it</v>
      </c>
      <c r="G270" t="s">
        <v>412</v>
      </c>
      <c r="H270" t="s">
        <v>415</v>
      </c>
      <c r="I270">
        <v>1</v>
      </c>
      <c r="J270" t="str">
        <f t="shared" si="118"/>
        <v/>
      </c>
      <c r="K270" t="str">
        <f t="shared" ca="1" si="119"/>
        <v/>
      </c>
      <c r="O270">
        <v>241</v>
      </c>
      <c r="P270">
        <f t="shared" si="103"/>
        <v>241</v>
      </c>
      <c r="Q270" t="str">
        <f t="shared" ca="1" si="105"/>
        <v>it</v>
      </c>
      <c r="R270" t="str">
        <f t="shared" si="106"/>
        <v>Equip000001</v>
      </c>
      <c r="S270">
        <f t="shared" si="107"/>
        <v>1</v>
      </c>
      <c r="T270" t="str">
        <f t="shared" ca="1" si="108"/>
        <v/>
      </c>
      <c r="U270" t="str">
        <f t="shared" si="109"/>
        <v/>
      </c>
      <c r="V270" t="str">
        <f t="shared" si="110"/>
        <v/>
      </c>
      <c r="W27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</v>
      </c>
      <c r="X270" t="str">
        <f t="shared" ca="1" si="104"/>
        <v>{"num":9,"diff":29,"tp1":"it","vl1":"Equip000001","cn1":1,"key":241}</v>
      </c>
      <c r="Y270">
        <f t="shared" ca="1" si="112"/>
        <v>68</v>
      </c>
      <c r="Z270">
        <f t="shared" ca="1" si="113"/>
        <v>22164</v>
      </c>
      <c r="AA270">
        <f t="shared" ca="1" si="114"/>
        <v>0</v>
      </c>
      <c r="AB27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</v>
      </c>
      <c r="AC270">
        <f t="shared" ca="1" si="116"/>
        <v>0</v>
      </c>
    </row>
    <row r="271" spans="1:29">
      <c r="A271">
        <f t="shared" si="101"/>
        <v>9</v>
      </c>
      <c r="B271" t="str">
        <f>VLOOKUP(A271,BossBattleTable!$A:$C,MATCH(BossBattleTable!$C$1,BossBattleTable!$A$1:$C$1,0),0)</f>
        <v>LowPolyCyc</v>
      </c>
      <c r="C271">
        <f t="shared" ca="1" si="102"/>
        <v>30</v>
      </c>
      <c r="D271">
        <f t="shared" si="99"/>
        <v>9</v>
      </c>
      <c r="E271">
        <f t="shared" ca="1" si="100"/>
        <v>30</v>
      </c>
      <c r="F271" t="str">
        <f t="shared" ca="1" si="117"/>
        <v>cu</v>
      </c>
      <c r="G271" t="s">
        <v>402</v>
      </c>
      <c r="H271" t="s">
        <v>108</v>
      </c>
      <c r="I271">
        <v>5</v>
      </c>
      <c r="J271" t="str">
        <f t="shared" si="118"/>
        <v/>
      </c>
      <c r="K271" t="str">
        <f t="shared" ca="1" si="119"/>
        <v/>
      </c>
      <c r="O271">
        <v>340</v>
      </c>
      <c r="P271">
        <f t="shared" si="103"/>
        <v>340</v>
      </c>
      <c r="Q271" t="str">
        <f t="shared" ca="1" si="105"/>
        <v>cu</v>
      </c>
      <c r="R271" t="str">
        <f t="shared" si="106"/>
        <v>DI</v>
      </c>
      <c r="S271">
        <f t="shared" si="107"/>
        <v>5</v>
      </c>
      <c r="T271" t="str">
        <f t="shared" ca="1" si="108"/>
        <v/>
      </c>
      <c r="U271" t="str">
        <f t="shared" si="109"/>
        <v/>
      </c>
      <c r="V271" t="str">
        <f t="shared" si="110"/>
        <v/>
      </c>
      <c r="W27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</v>
      </c>
      <c r="X271" t="str">
        <f t="shared" ca="1" si="104"/>
        <v>{"num":9,"diff":30,"tp1":"cu","vl1":"DI","cn1":5,"key":340}</v>
      </c>
      <c r="Y271">
        <f t="shared" ca="1" si="112"/>
        <v>59</v>
      </c>
      <c r="Z271">
        <f t="shared" ca="1" si="113"/>
        <v>22224</v>
      </c>
      <c r="AA271">
        <f t="shared" ca="1" si="114"/>
        <v>0</v>
      </c>
      <c r="AB27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</v>
      </c>
      <c r="AC271">
        <f t="shared" ca="1" si="116"/>
        <v>0</v>
      </c>
    </row>
    <row r="272" spans="1:29">
      <c r="A272">
        <f t="shared" si="101"/>
        <v>10</v>
      </c>
      <c r="B272" t="str">
        <f>VLOOKUP(A272,BossBattleTable!$A:$C,MATCH(BossBattleTable!$C$1,BossBattleTable!$A$1:$C$1,0),0)</f>
        <v>Zippermouth_Green</v>
      </c>
      <c r="C272">
        <f t="shared" ca="1" si="102"/>
        <v>1</v>
      </c>
      <c r="D272">
        <f t="shared" si="99"/>
        <v>10</v>
      </c>
      <c r="E272">
        <f t="shared" ca="1" si="100"/>
        <v>1</v>
      </c>
      <c r="F272" t="str">
        <f t="shared" ca="1" si="117"/>
        <v>it</v>
      </c>
      <c r="G272" t="s">
        <v>412</v>
      </c>
      <c r="H272" t="s">
        <v>416</v>
      </c>
      <c r="I272">
        <v>1</v>
      </c>
      <c r="J272" t="str">
        <f t="shared" si="118"/>
        <v/>
      </c>
      <c r="K272" t="str">
        <f t="shared" ca="1" si="119"/>
        <v>it</v>
      </c>
      <c r="L272" t="s">
        <v>412</v>
      </c>
      <c r="M272" t="s">
        <v>417</v>
      </c>
      <c r="N272">
        <v>1</v>
      </c>
      <c r="O272">
        <v>447</v>
      </c>
      <c r="P272">
        <f t="shared" si="103"/>
        <v>447</v>
      </c>
      <c r="Q272" t="str">
        <f t="shared" ca="1" si="105"/>
        <v>it</v>
      </c>
      <c r="R272" t="str">
        <f t="shared" si="106"/>
        <v>Equip001001</v>
      </c>
      <c r="S272">
        <f t="shared" si="107"/>
        <v>1</v>
      </c>
      <c r="T272" t="str">
        <f t="shared" ca="1" si="108"/>
        <v>it</v>
      </c>
      <c r="U272" t="str">
        <f t="shared" si="109"/>
        <v>Equip002001</v>
      </c>
      <c r="V272">
        <f t="shared" si="110"/>
        <v>1</v>
      </c>
      <c r="W27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</v>
      </c>
      <c r="X272" t="str">
        <f t="shared" ca="1" si="104"/>
        <v>{"num":10,"diff":1,"tp1":"it","vl1":"Equip001001","cn1":1,"tp2":"it","vl2":"Equip002001","cn2":1,"key":447}</v>
      </c>
      <c r="Y272">
        <f t="shared" ca="1" si="112"/>
        <v>107</v>
      </c>
      <c r="Z272">
        <f t="shared" ca="1" si="113"/>
        <v>22332</v>
      </c>
      <c r="AA272">
        <f t="shared" ca="1" si="114"/>
        <v>0</v>
      </c>
      <c r="AB27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</v>
      </c>
      <c r="AC272">
        <f t="shared" ca="1" si="116"/>
        <v>0</v>
      </c>
    </row>
    <row r="273" spans="1:29">
      <c r="A273">
        <f t="shared" si="101"/>
        <v>10</v>
      </c>
      <c r="B273" t="str">
        <f>VLOOKUP(A273,BossBattleTable!$A:$C,MATCH(BossBattleTable!$C$1,BossBattleTable!$A$1:$C$1,0),0)</f>
        <v>Zippermouth_Green</v>
      </c>
      <c r="C273">
        <f t="shared" ca="1" si="102"/>
        <v>2</v>
      </c>
      <c r="D273">
        <f t="shared" si="99"/>
        <v>10</v>
      </c>
      <c r="E273">
        <f t="shared" ca="1" si="100"/>
        <v>2</v>
      </c>
      <c r="F273" t="str">
        <f t="shared" ca="1" si="117"/>
        <v>cu</v>
      </c>
      <c r="G273" t="s">
        <v>402</v>
      </c>
      <c r="H273" t="s">
        <v>191</v>
      </c>
      <c r="I273">
        <v>30</v>
      </c>
      <c r="J273" t="str">
        <f t="shared" si="118"/>
        <v>에너지너무많음</v>
      </c>
      <c r="K273" t="str">
        <f t="shared" ca="1" si="119"/>
        <v>cu</v>
      </c>
      <c r="L273" t="s">
        <v>402</v>
      </c>
      <c r="M273" t="s">
        <v>375</v>
      </c>
      <c r="N273">
        <v>5000</v>
      </c>
      <c r="O273">
        <v>450</v>
      </c>
      <c r="P273">
        <f t="shared" si="103"/>
        <v>450</v>
      </c>
      <c r="Q273" t="str">
        <f t="shared" ca="1" si="105"/>
        <v>cu</v>
      </c>
      <c r="R273" t="str">
        <f t="shared" si="106"/>
        <v>EN</v>
      </c>
      <c r="S273">
        <f t="shared" si="107"/>
        <v>30</v>
      </c>
      <c r="T273" t="str">
        <f t="shared" ca="1" si="108"/>
        <v>cu</v>
      </c>
      <c r="U273" t="str">
        <f t="shared" si="109"/>
        <v>GO</v>
      </c>
      <c r="V273">
        <f t="shared" si="110"/>
        <v>5000</v>
      </c>
      <c r="W27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</v>
      </c>
      <c r="X273" t="str">
        <f t="shared" ca="1" si="104"/>
        <v>{"num":10,"diff":2,"tp1":"cu","vl1":"EN","cn1":30,"tp2":"cu","vl2":"GO","cn2":5000,"key":450}</v>
      </c>
      <c r="Y273">
        <f t="shared" ca="1" si="112"/>
        <v>93</v>
      </c>
      <c r="Z273">
        <f t="shared" ca="1" si="113"/>
        <v>22426</v>
      </c>
      <c r="AA273">
        <f t="shared" ca="1" si="114"/>
        <v>0</v>
      </c>
      <c r="AB27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</v>
      </c>
      <c r="AC273">
        <f t="shared" ca="1" si="116"/>
        <v>0</v>
      </c>
    </row>
    <row r="274" spans="1:29">
      <c r="A274">
        <f t="shared" si="101"/>
        <v>10</v>
      </c>
      <c r="B274" t="str">
        <f>VLOOKUP(A274,BossBattleTable!$A:$C,MATCH(BossBattleTable!$C$1,BossBattleTable!$A$1:$C$1,0),0)</f>
        <v>Zippermouth_Green</v>
      </c>
      <c r="C274">
        <f t="shared" ca="1" si="102"/>
        <v>3</v>
      </c>
      <c r="D274">
        <f t="shared" si="99"/>
        <v>10</v>
      </c>
      <c r="E274">
        <f t="shared" ca="1" si="100"/>
        <v>3</v>
      </c>
      <c r="F274" t="str">
        <f t="shared" ca="1" si="117"/>
        <v>it</v>
      </c>
      <c r="G274" t="s">
        <v>412</v>
      </c>
      <c r="H274" t="s">
        <v>415</v>
      </c>
      <c r="I274">
        <v>1</v>
      </c>
      <c r="J274" t="str">
        <f t="shared" si="118"/>
        <v/>
      </c>
      <c r="K274" t="str">
        <f t="shared" ca="1" si="119"/>
        <v/>
      </c>
      <c r="O274">
        <v>433</v>
      </c>
      <c r="P274">
        <f t="shared" si="103"/>
        <v>433</v>
      </c>
      <c r="Q274" t="str">
        <f t="shared" ca="1" si="105"/>
        <v>it</v>
      </c>
      <c r="R274" t="str">
        <f t="shared" si="106"/>
        <v>Equip000001</v>
      </c>
      <c r="S274">
        <f t="shared" si="107"/>
        <v>1</v>
      </c>
      <c r="T274" t="str">
        <f t="shared" ca="1" si="108"/>
        <v/>
      </c>
      <c r="U274" t="str">
        <f t="shared" si="109"/>
        <v/>
      </c>
      <c r="V274" t="str">
        <f t="shared" si="110"/>
        <v/>
      </c>
      <c r="W27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</v>
      </c>
      <c r="X274" t="str">
        <f t="shared" ca="1" si="104"/>
        <v>{"num":10,"diff":3,"tp1":"it","vl1":"Equip000001","cn1":1,"key":433}</v>
      </c>
      <c r="Y274">
        <f t="shared" ca="1" si="112"/>
        <v>68</v>
      </c>
      <c r="Z274">
        <f t="shared" ca="1" si="113"/>
        <v>22495</v>
      </c>
      <c r="AA274">
        <f t="shared" ca="1" si="114"/>
        <v>0</v>
      </c>
      <c r="AB27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</v>
      </c>
      <c r="AC274">
        <f t="shared" ca="1" si="116"/>
        <v>0</v>
      </c>
    </row>
    <row r="275" spans="1:29">
      <c r="A275">
        <f t="shared" si="101"/>
        <v>10</v>
      </c>
      <c r="B275" t="str">
        <f>VLOOKUP(A275,BossBattleTable!$A:$C,MATCH(BossBattleTable!$C$1,BossBattleTable!$A$1:$C$1,0),0)</f>
        <v>Zippermouth_Green</v>
      </c>
      <c r="C275">
        <f t="shared" ca="1" si="102"/>
        <v>4</v>
      </c>
      <c r="D275">
        <f t="shared" si="99"/>
        <v>10</v>
      </c>
      <c r="E275">
        <f t="shared" ca="1" si="100"/>
        <v>4</v>
      </c>
      <c r="F275" t="str">
        <f t="shared" ca="1" si="117"/>
        <v>cu</v>
      </c>
      <c r="G275" t="s">
        <v>402</v>
      </c>
      <c r="H275" t="s">
        <v>108</v>
      </c>
      <c r="I275">
        <v>5</v>
      </c>
      <c r="J275" t="str">
        <f t="shared" si="118"/>
        <v/>
      </c>
      <c r="K275" t="str">
        <f t="shared" ca="1" si="119"/>
        <v/>
      </c>
      <c r="O275">
        <v>788</v>
      </c>
      <c r="P275">
        <f t="shared" si="103"/>
        <v>788</v>
      </c>
      <c r="Q275" t="str">
        <f t="shared" ca="1" si="105"/>
        <v>cu</v>
      </c>
      <c r="R275" t="str">
        <f t="shared" si="106"/>
        <v>DI</v>
      </c>
      <c r="S275">
        <f t="shared" si="107"/>
        <v>5</v>
      </c>
      <c r="T275" t="str">
        <f t="shared" ca="1" si="108"/>
        <v/>
      </c>
      <c r="U275" t="str">
        <f t="shared" si="109"/>
        <v/>
      </c>
      <c r="V275" t="str">
        <f t="shared" si="110"/>
        <v/>
      </c>
      <c r="W27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</v>
      </c>
      <c r="X275" t="str">
        <f t="shared" ca="1" si="104"/>
        <v>{"num":10,"diff":4,"tp1":"cu","vl1":"DI","cn1":5,"key":788}</v>
      </c>
      <c r="Y275">
        <f t="shared" ca="1" si="112"/>
        <v>59</v>
      </c>
      <c r="Z275">
        <f t="shared" ca="1" si="113"/>
        <v>22555</v>
      </c>
      <c r="AA275">
        <f t="shared" ca="1" si="114"/>
        <v>0</v>
      </c>
      <c r="AB27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</v>
      </c>
      <c r="AC275">
        <f t="shared" ca="1" si="116"/>
        <v>0</v>
      </c>
    </row>
    <row r="276" spans="1:29">
      <c r="A276">
        <f t="shared" si="101"/>
        <v>10</v>
      </c>
      <c r="B276" t="str">
        <f>VLOOKUP(A276,BossBattleTable!$A:$C,MATCH(BossBattleTable!$C$1,BossBattleTable!$A$1:$C$1,0),0)</f>
        <v>Zippermouth_Green</v>
      </c>
      <c r="C276">
        <f t="shared" ca="1" si="102"/>
        <v>5</v>
      </c>
      <c r="D276">
        <f t="shared" si="99"/>
        <v>10</v>
      </c>
      <c r="E276">
        <f t="shared" ca="1" si="100"/>
        <v>5</v>
      </c>
      <c r="F276" t="str">
        <f t="shared" ca="1" si="117"/>
        <v>it</v>
      </c>
      <c r="G276" t="s">
        <v>412</v>
      </c>
      <c r="H276" t="s">
        <v>416</v>
      </c>
      <c r="I276">
        <v>1</v>
      </c>
      <c r="J276" t="str">
        <f t="shared" si="118"/>
        <v/>
      </c>
      <c r="K276" t="str">
        <f t="shared" ca="1" si="119"/>
        <v>it</v>
      </c>
      <c r="L276" t="s">
        <v>412</v>
      </c>
      <c r="M276" t="s">
        <v>417</v>
      </c>
      <c r="N276">
        <v>1</v>
      </c>
      <c r="O276">
        <v>317</v>
      </c>
      <c r="P276">
        <f t="shared" si="103"/>
        <v>317</v>
      </c>
      <c r="Q276" t="str">
        <f t="shared" ca="1" si="105"/>
        <v>it</v>
      </c>
      <c r="R276" t="str">
        <f t="shared" si="106"/>
        <v>Equip001001</v>
      </c>
      <c r="S276">
        <f t="shared" si="107"/>
        <v>1</v>
      </c>
      <c r="T276" t="str">
        <f t="shared" ca="1" si="108"/>
        <v>it</v>
      </c>
      <c r="U276" t="str">
        <f t="shared" si="109"/>
        <v>Equip002001</v>
      </c>
      <c r="V276">
        <f t="shared" si="110"/>
        <v>1</v>
      </c>
      <c r="W27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</v>
      </c>
      <c r="X276" t="str">
        <f t="shared" ca="1" si="104"/>
        <v>{"num":10,"diff":5,"tp1":"it","vl1":"Equip001001","cn1":1,"tp2":"it","vl2":"Equip002001","cn2":1,"key":317}</v>
      </c>
      <c r="Y276">
        <f t="shared" ca="1" si="112"/>
        <v>107</v>
      </c>
      <c r="Z276">
        <f t="shared" ca="1" si="113"/>
        <v>22663</v>
      </c>
      <c r="AA276">
        <f t="shared" ca="1" si="114"/>
        <v>0</v>
      </c>
      <c r="AB27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</v>
      </c>
      <c r="AC276">
        <f t="shared" ca="1" si="116"/>
        <v>0</v>
      </c>
    </row>
    <row r="277" spans="1:29">
      <c r="A277">
        <f t="shared" si="101"/>
        <v>10</v>
      </c>
      <c r="B277" t="str">
        <f>VLOOKUP(A277,BossBattleTable!$A:$C,MATCH(BossBattleTable!$C$1,BossBattleTable!$A$1:$C$1,0),0)</f>
        <v>Zippermouth_Green</v>
      </c>
      <c r="C277">
        <f t="shared" ca="1" si="102"/>
        <v>6</v>
      </c>
      <c r="D277">
        <f t="shared" si="99"/>
        <v>10</v>
      </c>
      <c r="E277">
        <f t="shared" ca="1" si="100"/>
        <v>6</v>
      </c>
      <c r="F277" t="str">
        <f t="shared" ca="1" si="117"/>
        <v>cu</v>
      </c>
      <c r="G277" t="s">
        <v>402</v>
      </c>
      <c r="H277" t="s">
        <v>191</v>
      </c>
      <c r="I277">
        <v>30</v>
      </c>
      <c r="J277" t="str">
        <f t="shared" si="118"/>
        <v>에너지너무많음</v>
      </c>
      <c r="K277" t="str">
        <f t="shared" ca="1" si="119"/>
        <v>cu</v>
      </c>
      <c r="L277" t="s">
        <v>402</v>
      </c>
      <c r="M277" t="s">
        <v>375</v>
      </c>
      <c r="N277">
        <v>5000</v>
      </c>
      <c r="O277">
        <v>900</v>
      </c>
      <c r="P277">
        <f t="shared" si="103"/>
        <v>900</v>
      </c>
      <c r="Q277" t="str">
        <f t="shared" ca="1" si="105"/>
        <v>cu</v>
      </c>
      <c r="R277" t="str">
        <f t="shared" si="106"/>
        <v>EN</v>
      </c>
      <c r="S277">
        <f t="shared" si="107"/>
        <v>30</v>
      </c>
      <c r="T277" t="str">
        <f t="shared" ca="1" si="108"/>
        <v>cu</v>
      </c>
      <c r="U277" t="str">
        <f t="shared" si="109"/>
        <v>GO</v>
      </c>
      <c r="V277">
        <f t="shared" si="110"/>
        <v>5000</v>
      </c>
      <c r="W27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</v>
      </c>
      <c r="X277" t="str">
        <f t="shared" ca="1" si="104"/>
        <v>{"num":10,"diff":6,"tp1":"cu","vl1":"EN","cn1":30,"tp2":"cu","vl2":"GO","cn2":5000,"key":900}</v>
      </c>
      <c r="Y277">
        <f t="shared" ca="1" si="112"/>
        <v>93</v>
      </c>
      <c r="Z277">
        <f t="shared" ca="1" si="113"/>
        <v>22757</v>
      </c>
      <c r="AA277">
        <f t="shared" ca="1" si="114"/>
        <v>0</v>
      </c>
      <c r="AB27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</v>
      </c>
      <c r="AC277">
        <f t="shared" ca="1" si="116"/>
        <v>0</v>
      </c>
    </row>
    <row r="278" spans="1:29">
      <c r="A278">
        <f t="shared" si="101"/>
        <v>10</v>
      </c>
      <c r="B278" t="str">
        <f>VLOOKUP(A278,BossBattleTable!$A:$C,MATCH(BossBattleTable!$C$1,BossBattleTable!$A$1:$C$1,0),0)</f>
        <v>Zippermouth_Green</v>
      </c>
      <c r="C278">
        <f t="shared" ca="1" si="102"/>
        <v>7</v>
      </c>
      <c r="D278">
        <f t="shared" si="99"/>
        <v>10</v>
      </c>
      <c r="E278">
        <f t="shared" ca="1" si="100"/>
        <v>7</v>
      </c>
      <c r="F278" t="str">
        <f t="shared" ca="1" si="117"/>
        <v>it</v>
      </c>
      <c r="G278" t="s">
        <v>412</v>
      </c>
      <c r="H278" t="s">
        <v>415</v>
      </c>
      <c r="I278">
        <v>1</v>
      </c>
      <c r="J278" t="str">
        <f t="shared" si="118"/>
        <v/>
      </c>
      <c r="K278" t="str">
        <f t="shared" ca="1" si="119"/>
        <v/>
      </c>
      <c r="O278">
        <v>963</v>
      </c>
      <c r="P278">
        <f t="shared" si="103"/>
        <v>963</v>
      </c>
      <c r="Q278" t="str">
        <f t="shared" ca="1" si="105"/>
        <v>it</v>
      </c>
      <c r="R278" t="str">
        <f t="shared" si="106"/>
        <v>Equip000001</v>
      </c>
      <c r="S278">
        <f t="shared" si="107"/>
        <v>1</v>
      </c>
      <c r="T278" t="str">
        <f t="shared" ca="1" si="108"/>
        <v/>
      </c>
      <c r="U278" t="str">
        <f t="shared" si="109"/>
        <v/>
      </c>
      <c r="V278" t="str">
        <f t="shared" si="110"/>
        <v/>
      </c>
      <c r="W27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</v>
      </c>
      <c r="X278" t="str">
        <f t="shared" ca="1" si="104"/>
        <v>{"num":10,"diff":7,"tp1":"it","vl1":"Equip000001","cn1":1,"key":963}</v>
      </c>
      <c r="Y278">
        <f t="shared" ca="1" si="112"/>
        <v>68</v>
      </c>
      <c r="Z278">
        <f t="shared" ca="1" si="113"/>
        <v>22826</v>
      </c>
      <c r="AA278">
        <f t="shared" ca="1" si="114"/>
        <v>0</v>
      </c>
      <c r="AB27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</v>
      </c>
      <c r="AC278">
        <f t="shared" ca="1" si="116"/>
        <v>0</v>
      </c>
    </row>
    <row r="279" spans="1:29">
      <c r="A279">
        <f t="shared" si="101"/>
        <v>10</v>
      </c>
      <c r="B279" t="str">
        <f>VLOOKUP(A279,BossBattleTable!$A:$C,MATCH(BossBattleTable!$C$1,BossBattleTable!$A$1:$C$1,0),0)</f>
        <v>Zippermouth_Green</v>
      </c>
      <c r="C279">
        <f t="shared" ca="1" si="102"/>
        <v>8</v>
      </c>
      <c r="D279">
        <f t="shared" si="99"/>
        <v>10</v>
      </c>
      <c r="E279">
        <f t="shared" ca="1" si="100"/>
        <v>8</v>
      </c>
      <c r="F279" t="str">
        <f t="shared" ca="1" si="117"/>
        <v>cu</v>
      </c>
      <c r="G279" t="s">
        <v>402</v>
      </c>
      <c r="H279" t="s">
        <v>108</v>
      </c>
      <c r="I279">
        <v>5</v>
      </c>
      <c r="J279" t="str">
        <f t="shared" si="118"/>
        <v/>
      </c>
      <c r="K279" t="str">
        <f t="shared" ca="1" si="119"/>
        <v/>
      </c>
      <c r="O279">
        <v>892</v>
      </c>
      <c r="P279">
        <f t="shared" si="103"/>
        <v>892</v>
      </c>
      <c r="Q279" t="str">
        <f t="shared" ca="1" si="105"/>
        <v>cu</v>
      </c>
      <c r="R279" t="str">
        <f t="shared" si="106"/>
        <v>DI</v>
      </c>
      <c r="S279">
        <f t="shared" si="107"/>
        <v>5</v>
      </c>
      <c r="T279" t="str">
        <f t="shared" ca="1" si="108"/>
        <v/>
      </c>
      <c r="U279" t="str">
        <f t="shared" si="109"/>
        <v/>
      </c>
      <c r="V279" t="str">
        <f t="shared" si="110"/>
        <v/>
      </c>
      <c r="W27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</v>
      </c>
      <c r="X279" t="str">
        <f t="shared" ca="1" si="104"/>
        <v>{"num":10,"diff":8,"tp1":"cu","vl1":"DI","cn1":5,"key":892}</v>
      </c>
      <c r="Y279">
        <f t="shared" ca="1" si="112"/>
        <v>59</v>
      </c>
      <c r="Z279">
        <f t="shared" ca="1" si="113"/>
        <v>22886</v>
      </c>
      <c r="AA279">
        <f t="shared" ca="1" si="114"/>
        <v>0</v>
      </c>
      <c r="AB27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</v>
      </c>
      <c r="AC279">
        <f t="shared" ca="1" si="116"/>
        <v>0</v>
      </c>
    </row>
    <row r="280" spans="1:29">
      <c r="A280">
        <f t="shared" si="101"/>
        <v>10</v>
      </c>
      <c r="B280" t="str">
        <f>VLOOKUP(A280,BossBattleTable!$A:$C,MATCH(BossBattleTable!$C$1,BossBattleTable!$A$1:$C$1,0),0)</f>
        <v>Zippermouth_Green</v>
      </c>
      <c r="C280">
        <f t="shared" ca="1" si="102"/>
        <v>9</v>
      </c>
      <c r="D280">
        <f t="shared" si="99"/>
        <v>10</v>
      </c>
      <c r="E280">
        <f t="shared" ca="1" si="100"/>
        <v>9</v>
      </c>
      <c r="F280" t="str">
        <f t="shared" ca="1" si="117"/>
        <v>it</v>
      </c>
      <c r="G280" t="s">
        <v>412</v>
      </c>
      <c r="H280" t="s">
        <v>416</v>
      </c>
      <c r="I280">
        <v>1</v>
      </c>
      <c r="J280" t="str">
        <f t="shared" si="118"/>
        <v/>
      </c>
      <c r="K280" t="str">
        <f t="shared" ca="1" si="119"/>
        <v>it</v>
      </c>
      <c r="L280" t="s">
        <v>412</v>
      </c>
      <c r="M280" t="s">
        <v>417</v>
      </c>
      <c r="N280">
        <v>1</v>
      </c>
      <c r="O280">
        <v>357</v>
      </c>
      <c r="P280">
        <f t="shared" si="103"/>
        <v>357</v>
      </c>
      <c r="Q280" t="str">
        <f t="shared" ca="1" si="105"/>
        <v>it</v>
      </c>
      <c r="R280" t="str">
        <f t="shared" si="106"/>
        <v>Equip001001</v>
      </c>
      <c r="S280">
        <f t="shared" si="107"/>
        <v>1</v>
      </c>
      <c r="T280" t="str">
        <f t="shared" ca="1" si="108"/>
        <v>it</v>
      </c>
      <c r="U280" t="str">
        <f t="shared" si="109"/>
        <v>Equip002001</v>
      </c>
      <c r="V280">
        <f t="shared" si="110"/>
        <v>1</v>
      </c>
      <c r="W28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</v>
      </c>
      <c r="X280" t="str">
        <f t="shared" ca="1" si="104"/>
        <v>{"num":10,"diff":9,"tp1":"it","vl1":"Equip001001","cn1":1,"tp2":"it","vl2":"Equip002001","cn2":1,"key":357}</v>
      </c>
      <c r="Y280">
        <f t="shared" ca="1" si="112"/>
        <v>107</v>
      </c>
      <c r="Z280">
        <f t="shared" ca="1" si="113"/>
        <v>22994</v>
      </c>
      <c r="AA280">
        <f t="shared" ca="1" si="114"/>
        <v>0</v>
      </c>
      <c r="AB28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</v>
      </c>
      <c r="AC280">
        <f t="shared" ca="1" si="116"/>
        <v>0</v>
      </c>
    </row>
    <row r="281" spans="1:29">
      <c r="A281">
        <f t="shared" si="101"/>
        <v>10</v>
      </c>
      <c r="B281" t="str">
        <f>VLOOKUP(A281,BossBattleTable!$A:$C,MATCH(BossBattleTable!$C$1,BossBattleTable!$A$1:$C$1,0),0)</f>
        <v>Zippermouth_Green</v>
      </c>
      <c r="C281">
        <f t="shared" ca="1" si="102"/>
        <v>10</v>
      </c>
      <c r="D281">
        <f t="shared" si="99"/>
        <v>10</v>
      </c>
      <c r="E281">
        <f t="shared" ca="1" si="100"/>
        <v>10</v>
      </c>
      <c r="F281" t="str">
        <f t="shared" ca="1" si="117"/>
        <v>cu</v>
      </c>
      <c r="G281" t="s">
        <v>402</v>
      </c>
      <c r="H281" t="s">
        <v>191</v>
      </c>
      <c r="I281">
        <v>30</v>
      </c>
      <c r="J281" t="str">
        <f t="shared" si="118"/>
        <v>에너지너무많음</v>
      </c>
      <c r="K281" t="str">
        <f t="shared" ca="1" si="119"/>
        <v>cu</v>
      </c>
      <c r="L281" t="s">
        <v>402</v>
      </c>
      <c r="M281" t="s">
        <v>375</v>
      </c>
      <c r="N281">
        <v>5000</v>
      </c>
      <c r="O281">
        <v>157</v>
      </c>
      <c r="P281">
        <f t="shared" si="103"/>
        <v>157</v>
      </c>
      <c r="Q281" t="str">
        <f t="shared" ca="1" si="105"/>
        <v>cu</v>
      </c>
      <c r="R281" t="str">
        <f t="shared" si="106"/>
        <v>EN</v>
      </c>
      <c r="S281">
        <f t="shared" si="107"/>
        <v>30</v>
      </c>
      <c r="T281" t="str">
        <f t="shared" ca="1" si="108"/>
        <v>cu</v>
      </c>
      <c r="U281" t="str">
        <f t="shared" si="109"/>
        <v>GO</v>
      </c>
      <c r="V281">
        <f t="shared" si="110"/>
        <v>5000</v>
      </c>
      <c r="W28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</v>
      </c>
      <c r="X281" t="str">
        <f t="shared" ca="1" si="104"/>
        <v>{"num":10,"diff":10,"tp1":"cu","vl1":"EN","cn1":30,"tp2":"cu","vl2":"GO","cn2":5000,"key":157}</v>
      </c>
      <c r="Y281">
        <f t="shared" ca="1" si="112"/>
        <v>94</v>
      </c>
      <c r="Z281">
        <f t="shared" ca="1" si="113"/>
        <v>23089</v>
      </c>
      <c r="AA281">
        <f t="shared" ca="1" si="114"/>
        <v>0</v>
      </c>
      <c r="AB28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</v>
      </c>
      <c r="AC281">
        <f t="shared" ca="1" si="116"/>
        <v>0</v>
      </c>
    </row>
    <row r="282" spans="1:29">
      <c r="A282">
        <f t="shared" si="101"/>
        <v>10</v>
      </c>
      <c r="B282" t="str">
        <f>VLOOKUP(A282,BossBattleTable!$A:$C,MATCH(BossBattleTable!$C$1,BossBattleTable!$A$1:$C$1,0),0)</f>
        <v>Zippermouth_Green</v>
      </c>
      <c r="C282">
        <f t="shared" ca="1" si="102"/>
        <v>11</v>
      </c>
      <c r="D282">
        <f t="shared" si="99"/>
        <v>10</v>
      </c>
      <c r="E282">
        <f t="shared" ca="1" si="100"/>
        <v>11</v>
      </c>
      <c r="F282" t="str">
        <f t="shared" ca="1" si="117"/>
        <v>it</v>
      </c>
      <c r="G282" t="s">
        <v>412</v>
      </c>
      <c r="H282" t="s">
        <v>415</v>
      </c>
      <c r="I282">
        <v>1</v>
      </c>
      <c r="J282" t="str">
        <f t="shared" si="118"/>
        <v/>
      </c>
      <c r="K282" t="str">
        <f t="shared" ca="1" si="119"/>
        <v/>
      </c>
      <c r="O282">
        <v>484</v>
      </c>
      <c r="P282">
        <f t="shared" si="103"/>
        <v>484</v>
      </c>
      <c r="Q282" t="str">
        <f t="shared" ca="1" si="105"/>
        <v>it</v>
      </c>
      <c r="R282" t="str">
        <f t="shared" si="106"/>
        <v>Equip000001</v>
      </c>
      <c r="S282">
        <f t="shared" si="107"/>
        <v>1</v>
      </c>
      <c r="T282" t="str">
        <f t="shared" ca="1" si="108"/>
        <v/>
      </c>
      <c r="U282" t="str">
        <f t="shared" si="109"/>
        <v/>
      </c>
      <c r="V282" t="str">
        <f t="shared" si="110"/>
        <v/>
      </c>
      <c r="W28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</v>
      </c>
      <c r="X282" t="str">
        <f t="shared" ca="1" si="104"/>
        <v>{"num":10,"diff":11,"tp1":"it","vl1":"Equip000001","cn1":1,"key":484}</v>
      </c>
      <c r="Y282">
        <f t="shared" ca="1" si="112"/>
        <v>69</v>
      </c>
      <c r="Z282">
        <f t="shared" ca="1" si="113"/>
        <v>23159</v>
      </c>
      <c r="AA282">
        <f t="shared" ca="1" si="114"/>
        <v>0</v>
      </c>
      <c r="AB28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</v>
      </c>
      <c r="AC282">
        <f t="shared" ca="1" si="116"/>
        <v>0</v>
      </c>
    </row>
    <row r="283" spans="1:29">
      <c r="A283">
        <f t="shared" si="101"/>
        <v>10</v>
      </c>
      <c r="B283" t="str">
        <f>VLOOKUP(A283,BossBattleTable!$A:$C,MATCH(BossBattleTable!$C$1,BossBattleTable!$A$1:$C$1,0),0)</f>
        <v>Zippermouth_Green</v>
      </c>
      <c r="C283">
        <f t="shared" ca="1" si="102"/>
        <v>12</v>
      </c>
      <c r="D283">
        <f t="shared" si="99"/>
        <v>10</v>
      </c>
      <c r="E283">
        <f t="shared" ca="1" si="100"/>
        <v>12</v>
      </c>
      <c r="F283" t="str">
        <f t="shared" ca="1" si="117"/>
        <v>cu</v>
      </c>
      <c r="G283" t="s">
        <v>402</v>
      </c>
      <c r="H283" t="s">
        <v>108</v>
      </c>
      <c r="I283">
        <v>5</v>
      </c>
      <c r="J283" t="str">
        <f t="shared" si="118"/>
        <v/>
      </c>
      <c r="K283" t="str">
        <f t="shared" ca="1" si="119"/>
        <v/>
      </c>
      <c r="O283">
        <v>990</v>
      </c>
      <c r="P283">
        <f t="shared" si="103"/>
        <v>990</v>
      </c>
      <c r="Q283" t="str">
        <f t="shared" ca="1" si="105"/>
        <v>cu</v>
      </c>
      <c r="R283" t="str">
        <f t="shared" si="106"/>
        <v>DI</v>
      </c>
      <c r="S283">
        <f t="shared" si="107"/>
        <v>5</v>
      </c>
      <c r="T283" t="str">
        <f t="shared" ca="1" si="108"/>
        <v/>
      </c>
      <c r="U283" t="str">
        <f t="shared" si="109"/>
        <v/>
      </c>
      <c r="V283" t="str">
        <f t="shared" si="110"/>
        <v/>
      </c>
      <c r="W28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</v>
      </c>
      <c r="X283" t="str">
        <f t="shared" ca="1" si="104"/>
        <v>{"num":10,"diff":12,"tp1":"cu","vl1":"DI","cn1":5,"key":990}</v>
      </c>
      <c r="Y283">
        <f t="shared" ca="1" si="112"/>
        <v>60</v>
      </c>
      <c r="Z283">
        <f t="shared" ca="1" si="113"/>
        <v>23220</v>
      </c>
      <c r="AA283">
        <f t="shared" ca="1" si="114"/>
        <v>0</v>
      </c>
      <c r="AB28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</v>
      </c>
      <c r="AC283">
        <f t="shared" ca="1" si="116"/>
        <v>0</v>
      </c>
    </row>
    <row r="284" spans="1:29">
      <c r="A284">
        <f t="shared" si="101"/>
        <v>10</v>
      </c>
      <c r="B284" t="str">
        <f>VLOOKUP(A284,BossBattleTable!$A:$C,MATCH(BossBattleTable!$C$1,BossBattleTable!$A$1:$C$1,0),0)</f>
        <v>Zippermouth_Green</v>
      </c>
      <c r="C284">
        <f t="shared" ca="1" si="102"/>
        <v>13</v>
      </c>
      <c r="D284">
        <f t="shared" si="99"/>
        <v>10</v>
      </c>
      <c r="E284">
        <f t="shared" ca="1" si="100"/>
        <v>13</v>
      </c>
      <c r="F284" t="str">
        <f t="shared" ca="1" si="117"/>
        <v>it</v>
      </c>
      <c r="G284" t="s">
        <v>412</v>
      </c>
      <c r="H284" t="s">
        <v>416</v>
      </c>
      <c r="I284">
        <v>1</v>
      </c>
      <c r="J284" t="str">
        <f t="shared" si="118"/>
        <v/>
      </c>
      <c r="K284" t="str">
        <f t="shared" ca="1" si="119"/>
        <v>it</v>
      </c>
      <c r="L284" t="s">
        <v>412</v>
      </c>
      <c r="M284" t="s">
        <v>417</v>
      </c>
      <c r="N284">
        <v>1</v>
      </c>
      <c r="O284">
        <v>915</v>
      </c>
      <c r="P284">
        <f t="shared" si="103"/>
        <v>915</v>
      </c>
      <c r="Q284" t="str">
        <f t="shared" ca="1" si="105"/>
        <v>it</v>
      </c>
      <c r="R284" t="str">
        <f t="shared" si="106"/>
        <v>Equip001001</v>
      </c>
      <c r="S284">
        <f t="shared" si="107"/>
        <v>1</v>
      </c>
      <c r="T284" t="str">
        <f t="shared" ca="1" si="108"/>
        <v>it</v>
      </c>
      <c r="U284" t="str">
        <f t="shared" si="109"/>
        <v>Equip002001</v>
      </c>
      <c r="V284">
        <f t="shared" si="110"/>
        <v>1</v>
      </c>
      <c r="W28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</v>
      </c>
      <c r="X284" t="str">
        <f t="shared" ca="1" si="104"/>
        <v>{"num":10,"diff":13,"tp1":"it","vl1":"Equip001001","cn1":1,"tp2":"it","vl2":"Equip002001","cn2":1,"key":915}</v>
      </c>
      <c r="Y284">
        <f t="shared" ca="1" si="112"/>
        <v>108</v>
      </c>
      <c r="Z284">
        <f t="shared" ca="1" si="113"/>
        <v>23329</v>
      </c>
      <c r="AA284">
        <f t="shared" ca="1" si="114"/>
        <v>0</v>
      </c>
      <c r="AB28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</v>
      </c>
      <c r="AC284">
        <f t="shared" ca="1" si="116"/>
        <v>0</v>
      </c>
    </row>
    <row r="285" spans="1:29">
      <c r="A285">
        <f t="shared" si="101"/>
        <v>10</v>
      </c>
      <c r="B285" t="str">
        <f>VLOOKUP(A285,BossBattleTable!$A:$C,MATCH(BossBattleTable!$C$1,BossBattleTable!$A$1:$C$1,0),0)</f>
        <v>Zippermouth_Green</v>
      </c>
      <c r="C285">
        <f t="shared" ca="1" si="102"/>
        <v>14</v>
      </c>
      <c r="D285">
        <f t="shared" si="99"/>
        <v>10</v>
      </c>
      <c r="E285">
        <f t="shared" ca="1" si="100"/>
        <v>14</v>
      </c>
      <c r="F285" t="str">
        <f t="shared" ca="1" si="117"/>
        <v>cu</v>
      </c>
      <c r="G285" t="s">
        <v>402</v>
      </c>
      <c r="H285" t="s">
        <v>191</v>
      </c>
      <c r="I285">
        <v>30</v>
      </c>
      <c r="J285" t="str">
        <f t="shared" si="118"/>
        <v>에너지너무많음</v>
      </c>
      <c r="K285" t="str">
        <f t="shared" ca="1" si="119"/>
        <v>cu</v>
      </c>
      <c r="L285" t="s">
        <v>402</v>
      </c>
      <c r="M285" t="s">
        <v>375</v>
      </c>
      <c r="N285">
        <v>5000</v>
      </c>
      <c r="O285">
        <v>164</v>
      </c>
      <c r="P285">
        <f t="shared" si="103"/>
        <v>164</v>
      </c>
      <c r="Q285" t="str">
        <f t="shared" ca="1" si="105"/>
        <v>cu</v>
      </c>
      <c r="R285" t="str">
        <f t="shared" si="106"/>
        <v>EN</v>
      </c>
      <c r="S285">
        <f t="shared" si="107"/>
        <v>30</v>
      </c>
      <c r="T285" t="str">
        <f t="shared" ca="1" si="108"/>
        <v>cu</v>
      </c>
      <c r="U285" t="str">
        <f t="shared" si="109"/>
        <v>GO</v>
      </c>
      <c r="V285">
        <f t="shared" si="110"/>
        <v>5000</v>
      </c>
      <c r="W28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</v>
      </c>
      <c r="X285" t="str">
        <f t="shared" ca="1" si="104"/>
        <v>{"num":10,"diff":14,"tp1":"cu","vl1":"EN","cn1":30,"tp2":"cu","vl2":"GO","cn2":5000,"key":164}</v>
      </c>
      <c r="Y285">
        <f t="shared" ca="1" si="112"/>
        <v>94</v>
      </c>
      <c r="Z285">
        <f t="shared" ca="1" si="113"/>
        <v>23424</v>
      </c>
      <c r="AA285">
        <f t="shared" ca="1" si="114"/>
        <v>0</v>
      </c>
      <c r="AB28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</v>
      </c>
      <c r="AC285">
        <f t="shared" ca="1" si="116"/>
        <v>0</v>
      </c>
    </row>
    <row r="286" spans="1:29">
      <c r="A286">
        <f t="shared" si="101"/>
        <v>10</v>
      </c>
      <c r="B286" t="str">
        <f>VLOOKUP(A286,BossBattleTable!$A:$C,MATCH(BossBattleTable!$C$1,BossBattleTable!$A$1:$C$1,0),0)</f>
        <v>Zippermouth_Green</v>
      </c>
      <c r="C286">
        <f t="shared" ca="1" si="102"/>
        <v>15</v>
      </c>
      <c r="D286">
        <f t="shared" si="99"/>
        <v>10</v>
      </c>
      <c r="E286">
        <f t="shared" ca="1" si="100"/>
        <v>15</v>
      </c>
      <c r="F286" t="str">
        <f t="shared" ca="1" si="117"/>
        <v>it</v>
      </c>
      <c r="G286" t="s">
        <v>412</v>
      </c>
      <c r="H286" t="s">
        <v>415</v>
      </c>
      <c r="I286">
        <v>1</v>
      </c>
      <c r="J286" t="str">
        <f t="shared" si="118"/>
        <v/>
      </c>
      <c r="K286" t="str">
        <f t="shared" ca="1" si="119"/>
        <v/>
      </c>
      <c r="O286">
        <v>569</v>
      </c>
      <c r="P286">
        <f t="shared" si="103"/>
        <v>569</v>
      </c>
      <c r="Q286" t="str">
        <f t="shared" ca="1" si="105"/>
        <v>it</v>
      </c>
      <c r="R286" t="str">
        <f t="shared" si="106"/>
        <v>Equip000001</v>
      </c>
      <c r="S286">
        <f t="shared" si="107"/>
        <v>1</v>
      </c>
      <c r="T286" t="str">
        <f t="shared" ca="1" si="108"/>
        <v/>
      </c>
      <c r="U286" t="str">
        <f t="shared" si="109"/>
        <v/>
      </c>
      <c r="V286" t="str">
        <f t="shared" si="110"/>
        <v/>
      </c>
      <c r="W28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</v>
      </c>
      <c r="X286" t="str">
        <f t="shared" ca="1" si="104"/>
        <v>{"num":10,"diff":15,"tp1":"it","vl1":"Equip000001","cn1":1,"key":569}</v>
      </c>
      <c r="Y286">
        <f t="shared" ca="1" si="112"/>
        <v>69</v>
      </c>
      <c r="Z286">
        <f t="shared" ca="1" si="113"/>
        <v>23494</v>
      </c>
      <c r="AA286">
        <f t="shared" ca="1" si="114"/>
        <v>0</v>
      </c>
      <c r="AB28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</v>
      </c>
      <c r="AC286">
        <f t="shared" ca="1" si="116"/>
        <v>0</v>
      </c>
    </row>
    <row r="287" spans="1:29">
      <c r="A287">
        <f t="shared" si="101"/>
        <v>10</v>
      </c>
      <c r="B287" t="str">
        <f>VLOOKUP(A287,BossBattleTable!$A:$C,MATCH(BossBattleTable!$C$1,BossBattleTable!$A$1:$C$1,0),0)</f>
        <v>Zippermouth_Green</v>
      </c>
      <c r="C287">
        <f t="shared" ca="1" si="102"/>
        <v>16</v>
      </c>
      <c r="D287">
        <f t="shared" si="99"/>
        <v>10</v>
      </c>
      <c r="E287">
        <f t="shared" ca="1" si="100"/>
        <v>16</v>
      </c>
      <c r="F287" t="str">
        <f t="shared" ca="1" si="117"/>
        <v>cu</v>
      </c>
      <c r="G287" t="s">
        <v>402</v>
      </c>
      <c r="H287" t="s">
        <v>108</v>
      </c>
      <c r="I287">
        <v>5</v>
      </c>
      <c r="J287" t="str">
        <f t="shared" si="118"/>
        <v/>
      </c>
      <c r="K287" t="str">
        <f t="shared" ca="1" si="119"/>
        <v/>
      </c>
      <c r="O287">
        <v>258</v>
      </c>
      <c r="P287">
        <f t="shared" si="103"/>
        <v>258</v>
      </c>
      <c r="Q287" t="str">
        <f t="shared" ca="1" si="105"/>
        <v>cu</v>
      </c>
      <c r="R287" t="str">
        <f t="shared" si="106"/>
        <v>DI</v>
      </c>
      <c r="S287">
        <f t="shared" si="107"/>
        <v>5</v>
      </c>
      <c r="T287" t="str">
        <f t="shared" ca="1" si="108"/>
        <v/>
      </c>
      <c r="U287" t="str">
        <f t="shared" si="109"/>
        <v/>
      </c>
      <c r="V287" t="str">
        <f t="shared" si="110"/>
        <v/>
      </c>
      <c r="W28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</v>
      </c>
      <c r="X287" t="str">
        <f t="shared" ca="1" si="104"/>
        <v>{"num":10,"diff":16,"tp1":"cu","vl1":"DI","cn1":5,"key":258}</v>
      </c>
      <c r="Y287">
        <f t="shared" ca="1" si="112"/>
        <v>60</v>
      </c>
      <c r="Z287">
        <f t="shared" ca="1" si="113"/>
        <v>23555</v>
      </c>
      <c r="AA287">
        <f t="shared" ca="1" si="114"/>
        <v>0</v>
      </c>
      <c r="AB28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</v>
      </c>
      <c r="AC287">
        <f t="shared" ca="1" si="116"/>
        <v>0</v>
      </c>
    </row>
    <row r="288" spans="1:29">
      <c r="A288">
        <f t="shared" si="101"/>
        <v>10</v>
      </c>
      <c r="B288" t="str">
        <f>VLOOKUP(A288,BossBattleTable!$A:$C,MATCH(BossBattleTable!$C$1,BossBattleTable!$A$1:$C$1,0),0)</f>
        <v>Zippermouth_Green</v>
      </c>
      <c r="C288">
        <f t="shared" ca="1" si="102"/>
        <v>17</v>
      </c>
      <c r="D288">
        <f t="shared" ref="D288:D351" si="120">A288</f>
        <v>10</v>
      </c>
      <c r="E288">
        <f t="shared" ref="E288:E351" ca="1" si="121">C288</f>
        <v>17</v>
      </c>
      <c r="F288" t="str">
        <f t="shared" ca="1" si="117"/>
        <v>it</v>
      </c>
      <c r="G288" t="s">
        <v>412</v>
      </c>
      <c r="H288" t="s">
        <v>416</v>
      </c>
      <c r="I288">
        <v>1</v>
      </c>
      <c r="J288" t="str">
        <f t="shared" si="118"/>
        <v/>
      </c>
      <c r="K288" t="str">
        <f t="shared" ca="1" si="119"/>
        <v>it</v>
      </c>
      <c r="L288" t="s">
        <v>412</v>
      </c>
      <c r="M288" t="s">
        <v>417</v>
      </c>
      <c r="N288">
        <v>1</v>
      </c>
      <c r="O288">
        <v>677</v>
      </c>
      <c r="P288">
        <f t="shared" si="103"/>
        <v>677</v>
      </c>
      <c r="Q288" t="str">
        <f t="shared" ca="1" si="105"/>
        <v>it</v>
      </c>
      <c r="R288" t="str">
        <f t="shared" si="106"/>
        <v>Equip001001</v>
      </c>
      <c r="S288">
        <f t="shared" si="107"/>
        <v>1</v>
      </c>
      <c r="T288" t="str">
        <f t="shared" ca="1" si="108"/>
        <v>it</v>
      </c>
      <c r="U288" t="str">
        <f t="shared" si="109"/>
        <v>Equip002001</v>
      </c>
      <c r="V288">
        <f t="shared" si="110"/>
        <v>1</v>
      </c>
      <c r="W28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</v>
      </c>
      <c r="X288" t="str">
        <f t="shared" ca="1" si="104"/>
        <v>{"num":10,"diff":17,"tp1":"it","vl1":"Equip001001","cn1":1,"tp2":"it","vl2":"Equip002001","cn2":1,"key":677}</v>
      </c>
      <c r="Y288">
        <f t="shared" ca="1" si="112"/>
        <v>108</v>
      </c>
      <c r="Z288">
        <f t="shared" ca="1" si="113"/>
        <v>23664</v>
      </c>
      <c r="AA288">
        <f t="shared" ca="1" si="114"/>
        <v>0</v>
      </c>
      <c r="AB28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</v>
      </c>
      <c r="AC288">
        <f t="shared" ca="1" si="116"/>
        <v>0</v>
      </c>
    </row>
    <row r="289" spans="1:29">
      <c r="A289">
        <f t="shared" ref="A289:A352" si="122">A259+1</f>
        <v>10</v>
      </c>
      <c r="B289" t="str">
        <f>VLOOKUP(A289,BossBattleTable!$A:$C,MATCH(BossBattleTable!$C$1,BossBattleTable!$A$1:$C$1,0),0)</f>
        <v>Zippermouth_Green</v>
      </c>
      <c r="C289">
        <f t="shared" ca="1" si="102"/>
        <v>18</v>
      </c>
      <c r="D289">
        <f t="shared" si="120"/>
        <v>10</v>
      </c>
      <c r="E289">
        <f t="shared" ca="1" si="121"/>
        <v>18</v>
      </c>
      <c r="F289" t="str">
        <f t="shared" ca="1" si="117"/>
        <v>cu</v>
      </c>
      <c r="G289" t="s">
        <v>402</v>
      </c>
      <c r="H289" t="s">
        <v>191</v>
      </c>
      <c r="I289">
        <v>30</v>
      </c>
      <c r="J289" t="str">
        <f t="shared" si="118"/>
        <v>에너지너무많음</v>
      </c>
      <c r="K289" t="str">
        <f t="shared" ca="1" si="119"/>
        <v>cu</v>
      </c>
      <c r="L289" t="s">
        <v>402</v>
      </c>
      <c r="M289" t="s">
        <v>375</v>
      </c>
      <c r="N289">
        <v>5000</v>
      </c>
      <c r="O289">
        <v>500</v>
      </c>
      <c r="P289">
        <f t="shared" si="103"/>
        <v>500</v>
      </c>
      <c r="Q289" t="str">
        <f t="shared" ca="1" si="105"/>
        <v>cu</v>
      </c>
      <c r="R289" t="str">
        <f t="shared" si="106"/>
        <v>EN</v>
      </c>
      <c r="S289">
        <f t="shared" si="107"/>
        <v>30</v>
      </c>
      <c r="T289" t="str">
        <f t="shared" ca="1" si="108"/>
        <v>cu</v>
      </c>
      <c r="U289" t="str">
        <f t="shared" si="109"/>
        <v>GO</v>
      </c>
      <c r="V289">
        <f t="shared" si="110"/>
        <v>5000</v>
      </c>
      <c r="W28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</v>
      </c>
      <c r="X289" t="str">
        <f t="shared" ca="1" si="104"/>
        <v>{"num":10,"diff":18,"tp1":"cu","vl1":"EN","cn1":30,"tp2":"cu","vl2":"GO","cn2":5000,"key":500}</v>
      </c>
      <c r="Y289">
        <f t="shared" ca="1" si="112"/>
        <v>94</v>
      </c>
      <c r="Z289">
        <f t="shared" ca="1" si="113"/>
        <v>23759</v>
      </c>
      <c r="AA289">
        <f t="shared" ca="1" si="114"/>
        <v>0</v>
      </c>
      <c r="AB28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</v>
      </c>
      <c r="AC289">
        <f t="shared" ca="1" si="116"/>
        <v>0</v>
      </c>
    </row>
    <row r="290" spans="1:29">
      <c r="A290">
        <f t="shared" si="122"/>
        <v>10</v>
      </c>
      <c r="B290" t="str">
        <f>VLOOKUP(A290,BossBattleTable!$A:$C,MATCH(BossBattleTable!$C$1,BossBattleTable!$A$1:$C$1,0),0)</f>
        <v>Zippermouth_Green</v>
      </c>
      <c r="C290">
        <f t="shared" ca="1" si="102"/>
        <v>19</v>
      </c>
      <c r="D290">
        <f t="shared" si="120"/>
        <v>10</v>
      </c>
      <c r="E290">
        <f t="shared" ca="1" si="121"/>
        <v>19</v>
      </c>
      <c r="F290" t="str">
        <f t="shared" ca="1" si="117"/>
        <v>it</v>
      </c>
      <c r="G290" t="s">
        <v>412</v>
      </c>
      <c r="H290" t="s">
        <v>415</v>
      </c>
      <c r="I290">
        <v>1</v>
      </c>
      <c r="J290" t="str">
        <f t="shared" si="118"/>
        <v/>
      </c>
      <c r="K290" t="str">
        <f t="shared" ca="1" si="119"/>
        <v/>
      </c>
      <c r="O290">
        <v>214</v>
      </c>
      <c r="P290">
        <f t="shared" si="103"/>
        <v>214</v>
      </c>
      <c r="Q290" t="str">
        <f t="shared" ca="1" si="105"/>
        <v>it</v>
      </c>
      <c r="R290" t="str">
        <f t="shared" si="106"/>
        <v>Equip000001</v>
      </c>
      <c r="S290">
        <f t="shared" si="107"/>
        <v>1</v>
      </c>
      <c r="T290" t="str">
        <f t="shared" ca="1" si="108"/>
        <v/>
      </c>
      <c r="U290" t="str">
        <f t="shared" si="109"/>
        <v/>
      </c>
      <c r="V290" t="str">
        <f t="shared" si="110"/>
        <v/>
      </c>
      <c r="W29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</v>
      </c>
      <c r="X290" t="str">
        <f t="shared" ca="1" si="104"/>
        <v>{"num":10,"diff":19,"tp1":"it","vl1":"Equip000001","cn1":1,"key":214}</v>
      </c>
      <c r="Y290">
        <f t="shared" ca="1" si="112"/>
        <v>69</v>
      </c>
      <c r="Z290">
        <f t="shared" ca="1" si="113"/>
        <v>23829</v>
      </c>
      <c r="AA290">
        <f t="shared" ca="1" si="114"/>
        <v>0</v>
      </c>
      <c r="AB29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</v>
      </c>
      <c r="AC290">
        <f t="shared" ca="1" si="116"/>
        <v>0</v>
      </c>
    </row>
    <row r="291" spans="1:29">
      <c r="A291">
        <f t="shared" si="122"/>
        <v>10</v>
      </c>
      <c r="B291" t="str">
        <f>VLOOKUP(A291,BossBattleTable!$A:$C,MATCH(BossBattleTable!$C$1,BossBattleTable!$A$1:$C$1,0),0)</f>
        <v>Zippermouth_Green</v>
      </c>
      <c r="C291">
        <f t="shared" ca="1" si="102"/>
        <v>20</v>
      </c>
      <c r="D291">
        <f t="shared" si="120"/>
        <v>10</v>
      </c>
      <c r="E291">
        <f t="shared" ca="1" si="121"/>
        <v>20</v>
      </c>
      <c r="F291" t="str">
        <f t="shared" ca="1" si="117"/>
        <v>cu</v>
      </c>
      <c r="G291" t="s">
        <v>402</v>
      </c>
      <c r="H291" t="s">
        <v>108</v>
      </c>
      <c r="I291">
        <v>5</v>
      </c>
      <c r="J291" t="str">
        <f t="shared" si="118"/>
        <v/>
      </c>
      <c r="K291" t="str">
        <f t="shared" ca="1" si="119"/>
        <v/>
      </c>
      <c r="O291">
        <v>786</v>
      </c>
      <c r="P291">
        <f t="shared" si="103"/>
        <v>786</v>
      </c>
      <c r="Q291" t="str">
        <f t="shared" ca="1" si="105"/>
        <v>cu</v>
      </c>
      <c r="R291" t="str">
        <f t="shared" si="106"/>
        <v>DI</v>
      </c>
      <c r="S291">
        <f t="shared" si="107"/>
        <v>5</v>
      </c>
      <c r="T291" t="str">
        <f t="shared" ca="1" si="108"/>
        <v/>
      </c>
      <c r="U291" t="str">
        <f t="shared" si="109"/>
        <v/>
      </c>
      <c r="V291" t="str">
        <f t="shared" si="110"/>
        <v/>
      </c>
      <c r="W29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</v>
      </c>
      <c r="X291" t="str">
        <f t="shared" ca="1" si="104"/>
        <v>{"num":10,"diff":20,"tp1":"cu","vl1":"DI","cn1":5,"key":786}</v>
      </c>
      <c r="Y291">
        <f t="shared" ca="1" si="112"/>
        <v>60</v>
      </c>
      <c r="Z291">
        <f t="shared" ca="1" si="113"/>
        <v>23890</v>
      </c>
      <c r="AA291">
        <f t="shared" ca="1" si="114"/>
        <v>0</v>
      </c>
      <c r="AB29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</v>
      </c>
      <c r="AC291">
        <f t="shared" ca="1" si="116"/>
        <v>0</v>
      </c>
    </row>
    <row r="292" spans="1:29">
      <c r="A292">
        <f t="shared" si="122"/>
        <v>10</v>
      </c>
      <c r="B292" t="str">
        <f>VLOOKUP(A292,BossBattleTable!$A:$C,MATCH(BossBattleTable!$C$1,BossBattleTable!$A$1:$C$1,0),0)</f>
        <v>Zippermouth_Green</v>
      </c>
      <c r="C292">
        <f t="shared" ca="1" si="102"/>
        <v>21</v>
      </c>
      <c r="D292">
        <f t="shared" si="120"/>
        <v>10</v>
      </c>
      <c r="E292">
        <f t="shared" ca="1" si="121"/>
        <v>21</v>
      </c>
      <c r="F292" t="str">
        <f t="shared" ca="1" si="117"/>
        <v>it</v>
      </c>
      <c r="G292" t="s">
        <v>412</v>
      </c>
      <c r="H292" t="s">
        <v>416</v>
      </c>
      <c r="I292">
        <v>1</v>
      </c>
      <c r="J292" t="str">
        <f t="shared" si="118"/>
        <v/>
      </c>
      <c r="K292" t="str">
        <f t="shared" ca="1" si="119"/>
        <v>it</v>
      </c>
      <c r="L292" t="s">
        <v>412</v>
      </c>
      <c r="M292" t="s">
        <v>417</v>
      </c>
      <c r="N292">
        <v>1</v>
      </c>
      <c r="O292">
        <v>845</v>
      </c>
      <c r="P292">
        <f t="shared" si="103"/>
        <v>845</v>
      </c>
      <c r="Q292" t="str">
        <f t="shared" ca="1" si="105"/>
        <v>it</v>
      </c>
      <c r="R292" t="str">
        <f t="shared" si="106"/>
        <v>Equip001001</v>
      </c>
      <c r="S292">
        <f t="shared" si="107"/>
        <v>1</v>
      </c>
      <c r="T292" t="str">
        <f t="shared" ca="1" si="108"/>
        <v>it</v>
      </c>
      <c r="U292" t="str">
        <f t="shared" si="109"/>
        <v>Equip002001</v>
      </c>
      <c r="V292">
        <f t="shared" si="110"/>
        <v>1</v>
      </c>
      <c r="W29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</v>
      </c>
      <c r="X292" t="str">
        <f t="shared" ca="1" si="104"/>
        <v>{"num":10,"diff":21,"tp1":"it","vl1":"Equip001001","cn1":1,"tp2":"it","vl2":"Equip002001","cn2":1,"key":845}</v>
      </c>
      <c r="Y292">
        <f t="shared" ca="1" si="112"/>
        <v>108</v>
      </c>
      <c r="Z292">
        <f t="shared" ca="1" si="113"/>
        <v>23999</v>
      </c>
      <c r="AA292">
        <f t="shared" ca="1" si="114"/>
        <v>0</v>
      </c>
      <c r="AB29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</v>
      </c>
      <c r="AC292">
        <f t="shared" ca="1" si="116"/>
        <v>0</v>
      </c>
    </row>
    <row r="293" spans="1:29">
      <c r="A293">
        <f t="shared" si="122"/>
        <v>10</v>
      </c>
      <c r="B293" t="str">
        <f>VLOOKUP(A293,BossBattleTable!$A:$C,MATCH(BossBattleTable!$C$1,BossBattleTable!$A$1:$C$1,0),0)</f>
        <v>Zippermouth_Green</v>
      </c>
      <c r="C293">
        <f t="shared" ca="1" si="102"/>
        <v>22</v>
      </c>
      <c r="D293">
        <f t="shared" si="120"/>
        <v>10</v>
      </c>
      <c r="E293">
        <f t="shared" ca="1" si="121"/>
        <v>22</v>
      </c>
      <c r="F293" t="str">
        <f t="shared" ca="1" si="117"/>
        <v>cu</v>
      </c>
      <c r="G293" t="s">
        <v>402</v>
      </c>
      <c r="H293" t="s">
        <v>191</v>
      </c>
      <c r="I293">
        <v>30</v>
      </c>
      <c r="J293" t="str">
        <f t="shared" si="118"/>
        <v>에너지너무많음</v>
      </c>
      <c r="K293" t="str">
        <f t="shared" ca="1" si="119"/>
        <v>cu</v>
      </c>
      <c r="L293" t="s">
        <v>402</v>
      </c>
      <c r="M293" t="s">
        <v>375</v>
      </c>
      <c r="N293">
        <v>5000</v>
      </c>
      <c r="O293">
        <v>555</v>
      </c>
      <c r="P293">
        <f t="shared" si="103"/>
        <v>555</v>
      </c>
      <c r="Q293" t="str">
        <f t="shared" ca="1" si="105"/>
        <v>cu</v>
      </c>
      <c r="R293" t="str">
        <f t="shared" si="106"/>
        <v>EN</v>
      </c>
      <c r="S293">
        <f t="shared" si="107"/>
        <v>30</v>
      </c>
      <c r="T293" t="str">
        <f t="shared" ca="1" si="108"/>
        <v>cu</v>
      </c>
      <c r="U293" t="str">
        <f t="shared" si="109"/>
        <v>GO</v>
      </c>
      <c r="V293">
        <f t="shared" si="110"/>
        <v>5000</v>
      </c>
      <c r="W29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</v>
      </c>
      <c r="X293" t="str">
        <f t="shared" ca="1" si="104"/>
        <v>{"num":10,"diff":22,"tp1":"cu","vl1":"EN","cn1":30,"tp2":"cu","vl2":"GO","cn2":5000,"key":555}</v>
      </c>
      <c r="Y293">
        <f t="shared" ca="1" si="112"/>
        <v>94</v>
      </c>
      <c r="Z293">
        <f t="shared" ca="1" si="113"/>
        <v>24094</v>
      </c>
      <c r="AA293">
        <f t="shared" ca="1" si="114"/>
        <v>0</v>
      </c>
      <c r="AB29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</v>
      </c>
      <c r="AC293">
        <f t="shared" ca="1" si="116"/>
        <v>0</v>
      </c>
    </row>
    <row r="294" spans="1:29">
      <c r="A294">
        <f t="shared" si="122"/>
        <v>10</v>
      </c>
      <c r="B294" t="str">
        <f>VLOOKUP(A294,BossBattleTable!$A:$C,MATCH(BossBattleTable!$C$1,BossBattleTable!$A$1:$C$1,0),0)</f>
        <v>Zippermouth_Green</v>
      </c>
      <c r="C294">
        <f t="shared" ca="1" si="102"/>
        <v>23</v>
      </c>
      <c r="D294">
        <f t="shared" si="120"/>
        <v>10</v>
      </c>
      <c r="E294">
        <f t="shared" ca="1" si="121"/>
        <v>23</v>
      </c>
      <c r="F294" t="str">
        <f t="shared" ca="1" si="117"/>
        <v>it</v>
      </c>
      <c r="G294" t="s">
        <v>412</v>
      </c>
      <c r="H294" t="s">
        <v>415</v>
      </c>
      <c r="I294">
        <v>1</v>
      </c>
      <c r="J294" t="str">
        <f t="shared" si="118"/>
        <v/>
      </c>
      <c r="K294" t="str">
        <f t="shared" ca="1" si="119"/>
        <v/>
      </c>
      <c r="O294">
        <v>827</v>
      </c>
      <c r="P294">
        <f t="shared" si="103"/>
        <v>827</v>
      </c>
      <c r="Q294" t="str">
        <f t="shared" ca="1" si="105"/>
        <v>it</v>
      </c>
      <c r="R294" t="str">
        <f t="shared" si="106"/>
        <v>Equip000001</v>
      </c>
      <c r="S294">
        <f t="shared" si="107"/>
        <v>1</v>
      </c>
      <c r="T294" t="str">
        <f t="shared" ca="1" si="108"/>
        <v/>
      </c>
      <c r="U294" t="str">
        <f t="shared" si="109"/>
        <v/>
      </c>
      <c r="V294" t="str">
        <f t="shared" si="110"/>
        <v/>
      </c>
      <c r="W29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</v>
      </c>
      <c r="X294" t="str">
        <f t="shared" ca="1" si="104"/>
        <v>{"num":10,"diff":23,"tp1":"it","vl1":"Equip000001","cn1":1,"key":827}</v>
      </c>
      <c r="Y294">
        <f t="shared" ca="1" si="112"/>
        <v>69</v>
      </c>
      <c r="Z294">
        <f t="shared" ca="1" si="113"/>
        <v>24164</v>
      </c>
      <c r="AA294">
        <f t="shared" ca="1" si="114"/>
        <v>0</v>
      </c>
      <c r="AB29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</v>
      </c>
      <c r="AC294">
        <f t="shared" ca="1" si="116"/>
        <v>0</v>
      </c>
    </row>
    <row r="295" spans="1:29">
      <c r="A295">
        <f t="shared" si="122"/>
        <v>10</v>
      </c>
      <c r="B295" t="str">
        <f>VLOOKUP(A295,BossBattleTable!$A:$C,MATCH(BossBattleTable!$C$1,BossBattleTable!$A$1:$C$1,0),0)</f>
        <v>Zippermouth_Green</v>
      </c>
      <c r="C295">
        <f t="shared" ca="1" si="102"/>
        <v>24</v>
      </c>
      <c r="D295">
        <f t="shared" si="120"/>
        <v>10</v>
      </c>
      <c r="E295">
        <f t="shared" ca="1" si="121"/>
        <v>24</v>
      </c>
      <c r="F295" t="str">
        <f t="shared" ca="1" si="117"/>
        <v>cu</v>
      </c>
      <c r="G295" t="s">
        <v>402</v>
      </c>
      <c r="H295" t="s">
        <v>108</v>
      </c>
      <c r="I295">
        <v>5</v>
      </c>
      <c r="J295" t="str">
        <f t="shared" si="118"/>
        <v/>
      </c>
      <c r="K295" t="str">
        <f t="shared" ca="1" si="119"/>
        <v/>
      </c>
      <c r="O295">
        <v>176</v>
      </c>
      <c r="P295">
        <f t="shared" si="103"/>
        <v>176</v>
      </c>
      <c r="Q295" t="str">
        <f t="shared" ca="1" si="105"/>
        <v>cu</v>
      </c>
      <c r="R295" t="str">
        <f t="shared" si="106"/>
        <v>DI</v>
      </c>
      <c r="S295">
        <f t="shared" si="107"/>
        <v>5</v>
      </c>
      <c r="T295" t="str">
        <f t="shared" ca="1" si="108"/>
        <v/>
      </c>
      <c r="U295" t="str">
        <f t="shared" si="109"/>
        <v/>
      </c>
      <c r="V295" t="str">
        <f t="shared" si="110"/>
        <v/>
      </c>
      <c r="W29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</v>
      </c>
      <c r="X295" t="str">
        <f t="shared" ca="1" si="104"/>
        <v>{"num":10,"diff":24,"tp1":"cu","vl1":"DI","cn1":5,"key":176}</v>
      </c>
      <c r="Y295">
        <f t="shared" ca="1" si="112"/>
        <v>60</v>
      </c>
      <c r="Z295">
        <f t="shared" ca="1" si="113"/>
        <v>24225</v>
      </c>
      <c r="AA295">
        <f t="shared" ca="1" si="114"/>
        <v>0</v>
      </c>
      <c r="AB29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</v>
      </c>
      <c r="AC295">
        <f t="shared" ca="1" si="116"/>
        <v>0</v>
      </c>
    </row>
    <row r="296" spans="1:29">
      <c r="A296">
        <f t="shared" si="122"/>
        <v>10</v>
      </c>
      <c r="B296" t="str">
        <f>VLOOKUP(A296,BossBattleTable!$A:$C,MATCH(BossBattleTable!$C$1,BossBattleTable!$A$1:$C$1,0),0)</f>
        <v>Zippermouth_Green</v>
      </c>
      <c r="C296">
        <f t="shared" ca="1" si="102"/>
        <v>25</v>
      </c>
      <c r="D296">
        <f t="shared" si="120"/>
        <v>10</v>
      </c>
      <c r="E296">
        <f t="shared" ca="1" si="121"/>
        <v>25</v>
      </c>
      <c r="F296" t="str">
        <f t="shared" ca="1" si="117"/>
        <v>it</v>
      </c>
      <c r="G296" t="s">
        <v>412</v>
      </c>
      <c r="H296" t="s">
        <v>416</v>
      </c>
      <c r="I296">
        <v>1</v>
      </c>
      <c r="J296" t="str">
        <f t="shared" si="118"/>
        <v/>
      </c>
      <c r="K296" t="str">
        <f t="shared" ca="1" si="119"/>
        <v>it</v>
      </c>
      <c r="L296" t="s">
        <v>412</v>
      </c>
      <c r="M296" t="s">
        <v>417</v>
      </c>
      <c r="N296">
        <v>1</v>
      </c>
      <c r="O296">
        <v>149</v>
      </c>
      <c r="P296">
        <f t="shared" si="103"/>
        <v>149</v>
      </c>
      <c r="Q296" t="str">
        <f t="shared" ca="1" si="105"/>
        <v>it</v>
      </c>
      <c r="R296" t="str">
        <f t="shared" si="106"/>
        <v>Equip001001</v>
      </c>
      <c r="S296">
        <f t="shared" si="107"/>
        <v>1</v>
      </c>
      <c r="T296" t="str">
        <f t="shared" ca="1" si="108"/>
        <v>it</v>
      </c>
      <c r="U296" t="str">
        <f t="shared" si="109"/>
        <v>Equip002001</v>
      </c>
      <c r="V296">
        <f t="shared" si="110"/>
        <v>1</v>
      </c>
      <c r="W29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</v>
      </c>
      <c r="X296" t="str">
        <f t="shared" ca="1" si="104"/>
        <v>{"num":10,"diff":25,"tp1":"it","vl1":"Equip001001","cn1":1,"tp2":"it","vl2":"Equip002001","cn2":1,"key":149}</v>
      </c>
      <c r="Y296">
        <f t="shared" ca="1" si="112"/>
        <v>108</v>
      </c>
      <c r="Z296">
        <f t="shared" ca="1" si="113"/>
        <v>24334</v>
      </c>
      <c r="AA296">
        <f t="shared" ca="1" si="114"/>
        <v>0</v>
      </c>
      <c r="AB29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</v>
      </c>
      <c r="AC296">
        <f t="shared" ca="1" si="116"/>
        <v>0</v>
      </c>
    </row>
    <row r="297" spans="1:29">
      <c r="A297">
        <f t="shared" si="122"/>
        <v>10</v>
      </c>
      <c r="B297" t="str">
        <f>VLOOKUP(A297,BossBattleTable!$A:$C,MATCH(BossBattleTable!$C$1,BossBattleTable!$A$1:$C$1,0),0)</f>
        <v>Zippermouth_Green</v>
      </c>
      <c r="C297">
        <f t="shared" ca="1" si="102"/>
        <v>26</v>
      </c>
      <c r="D297">
        <f t="shared" si="120"/>
        <v>10</v>
      </c>
      <c r="E297">
        <f t="shared" ca="1" si="121"/>
        <v>26</v>
      </c>
      <c r="F297" t="str">
        <f t="shared" ca="1" si="117"/>
        <v>cu</v>
      </c>
      <c r="G297" t="s">
        <v>402</v>
      </c>
      <c r="H297" t="s">
        <v>191</v>
      </c>
      <c r="I297">
        <v>30</v>
      </c>
      <c r="J297" t="str">
        <f t="shared" si="118"/>
        <v>에너지너무많음</v>
      </c>
      <c r="K297" t="str">
        <f t="shared" ca="1" si="119"/>
        <v>cu</v>
      </c>
      <c r="L297" t="s">
        <v>402</v>
      </c>
      <c r="M297" t="s">
        <v>375</v>
      </c>
      <c r="N297">
        <v>5000</v>
      </c>
      <c r="O297">
        <v>217</v>
      </c>
      <c r="P297">
        <f t="shared" si="103"/>
        <v>217</v>
      </c>
      <c r="Q297" t="str">
        <f t="shared" ca="1" si="105"/>
        <v>cu</v>
      </c>
      <c r="R297" t="str">
        <f t="shared" si="106"/>
        <v>EN</v>
      </c>
      <c r="S297">
        <f t="shared" si="107"/>
        <v>30</v>
      </c>
      <c r="T297" t="str">
        <f t="shared" ca="1" si="108"/>
        <v>cu</v>
      </c>
      <c r="U297" t="str">
        <f t="shared" si="109"/>
        <v>GO</v>
      </c>
      <c r="V297">
        <f t="shared" si="110"/>
        <v>5000</v>
      </c>
      <c r="W29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</v>
      </c>
      <c r="X297" t="str">
        <f t="shared" ca="1" si="104"/>
        <v>{"num":10,"diff":26,"tp1":"cu","vl1":"EN","cn1":30,"tp2":"cu","vl2":"GO","cn2":5000,"key":217}</v>
      </c>
      <c r="Y297">
        <f t="shared" ca="1" si="112"/>
        <v>94</v>
      </c>
      <c r="Z297">
        <f t="shared" ca="1" si="113"/>
        <v>24429</v>
      </c>
      <c r="AA297">
        <f t="shared" ca="1" si="114"/>
        <v>0</v>
      </c>
      <c r="AB29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</v>
      </c>
      <c r="AC297">
        <f t="shared" ca="1" si="116"/>
        <v>0</v>
      </c>
    </row>
    <row r="298" spans="1:29">
      <c r="A298">
        <f t="shared" si="122"/>
        <v>10</v>
      </c>
      <c r="B298" t="str">
        <f>VLOOKUP(A298,BossBattleTable!$A:$C,MATCH(BossBattleTable!$C$1,BossBattleTable!$A$1:$C$1,0),0)</f>
        <v>Zippermouth_Green</v>
      </c>
      <c r="C298">
        <f t="shared" ca="1" si="102"/>
        <v>27</v>
      </c>
      <c r="D298">
        <f t="shared" si="120"/>
        <v>10</v>
      </c>
      <c r="E298">
        <f t="shared" ca="1" si="121"/>
        <v>27</v>
      </c>
      <c r="F298" t="str">
        <f t="shared" ca="1" si="117"/>
        <v>it</v>
      </c>
      <c r="G298" t="s">
        <v>412</v>
      </c>
      <c r="H298" t="s">
        <v>415</v>
      </c>
      <c r="I298">
        <v>1</v>
      </c>
      <c r="J298" t="str">
        <f t="shared" si="118"/>
        <v/>
      </c>
      <c r="K298" t="str">
        <f t="shared" ca="1" si="119"/>
        <v/>
      </c>
      <c r="O298">
        <v>300</v>
      </c>
      <c r="P298">
        <f t="shared" si="103"/>
        <v>300</v>
      </c>
      <c r="Q298" t="str">
        <f t="shared" ca="1" si="105"/>
        <v>it</v>
      </c>
      <c r="R298" t="str">
        <f t="shared" si="106"/>
        <v>Equip000001</v>
      </c>
      <c r="S298">
        <f t="shared" si="107"/>
        <v>1</v>
      </c>
      <c r="T298" t="str">
        <f t="shared" ca="1" si="108"/>
        <v/>
      </c>
      <c r="U298" t="str">
        <f t="shared" si="109"/>
        <v/>
      </c>
      <c r="V298" t="str">
        <f t="shared" si="110"/>
        <v/>
      </c>
      <c r="W29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</v>
      </c>
      <c r="X298" t="str">
        <f t="shared" ca="1" si="104"/>
        <v>{"num":10,"diff":27,"tp1":"it","vl1":"Equip000001","cn1":1,"key":300}</v>
      </c>
      <c r="Y298">
        <f t="shared" ca="1" si="112"/>
        <v>69</v>
      </c>
      <c r="Z298">
        <f t="shared" ca="1" si="113"/>
        <v>24499</v>
      </c>
      <c r="AA298">
        <f t="shared" ca="1" si="114"/>
        <v>0</v>
      </c>
      <c r="AB29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</v>
      </c>
      <c r="AC298">
        <f t="shared" ca="1" si="116"/>
        <v>0</v>
      </c>
    </row>
    <row r="299" spans="1:29">
      <c r="A299">
        <f t="shared" si="122"/>
        <v>10</v>
      </c>
      <c r="B299" t="str">
        <f>VLOOKUP(A299,BossBattleTable!$A:$C,MATCH(BossBattleTable!$C$1,BossBattleTable!$A$1:$C$1,0),0)</f>
        <v>Zippermouth_Green</v>
      </c>
      <c r="C299">
        <f t="shared" ca="1" si="102"/>
        <v>28</v>
      </c>
      <c r="D299">
        <f t="shared" si="120"/>
        <v>10</v>
      </c>
      <c r="E299">
        <f t="shared" ca="1" si="121"/>
        <v>28</v>
      </c>
      <c r="F299" t="str">
        <f t="shared" ca="1" si="117"/>
        <v>cu</v>
      </c>
      <c r="G299" t="s">
        <v>402</v>
      </c>
      <c r="H299" t="s">
        <v>108</v>
      </c>
      <c r="I299">
        <v>5</v>
      </c>
      <c r="J299" t="str">
        <f t="shared" si="118"/>
        <v/>
      </c>
      <c r="K299" t="str">
        <f t="shared" ca="1" si="119"/>
        <v/>
      </c>
      <c r="O299">
        <v>160</v>
      </c>
      <c r="P299">
        <f t="shared" si="103"/>
        <v>160</v>
      </c>
      <c r="Q299" t="str">
        <f t="shared" ca="1" si="105"/>
        <v>cu</v>
      </c>
      <c r="R299" t="str">
        <f t="shared" si="106"/>
        <v>DI</v>
      </c>
      <c r="S299">
        <f t="shared" si="107"/>
        <v>5</v>
      </c>
      <c r="T299" t="str">
        <f t="shared" ca="1" si="108"/>
        <v/>
      </c>
      <c r="U299" t="str">
        <f t="shared" si="109"/>
        <v/>
      </c>
      <c r="V299" t="str">
        <f t="shared" si="110"/>
        <v/>
      </c>
      <c r="W29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</v>
      </c>
      <c r="X299" t="str">
        <f t="shared" ca="1" si="104"/>
        <v>{"num":10,"diff":28,"tp1":"cu","vl1":"DI","cn1":5,"key":160}</v>
      </c>
      <c r="Y299">
        <f t="shared" ca="1" si="112"/>
        <v>60</v>
      </c>
      <c r="Z299">
        <f t="shared" ca="1" si="113"/>
        <v>24560</v>
      </c>
      <c r="AA299">
        <f t="shared" ca="1" si="114"/>
        <v>0</v>
      </c>
      <c r="AB29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</v>
      </c>
      <c r="AC299">
        <f t="shared" ca="1" si="116"/>
        <v>0</v>
      </c>
    </row>
    <row r="300" spans="1:29">
      <c r="A300">
        <f t="shared" si="122"/>
        <v>10</v>
      </c>
      <c r="B300" t="str">
        <f>VLOOKUP(A300,BossBattleTable!$A:$C,MATCH(BossBattleTable!$C$1,BossBattleTable!$A$1:$C$1,0),0)</f>
        <v>Zippermouth_Green</v>
      </c>
      <c r="C300">
        <f t="shared" ca="1" si="102"/>
        <v>29</v>
      </c>
      <c r="D300">
        <f t="shared" si="120"/>
        <v>10</v>
      </c>
      <c r="E300">
        <f t="shared" ca="1" si="121"/>
        <v>29</v>
      </c>
      <c r="F300" t="str">
        <f t="shared" ca="1" si="117"/>
        <v>it</v>
      </c>
      <c r="G300" t="s">
        <v>412</v>
      </c>
      <c r="H300" t="s">
        <v>416</v>
      </c>
      <c r="I300">
        <v>1</v>
      </c>
      <c r="J300" t="str">
        <f t="shared" si="118"/>
        <v/>
      </c>
      <c r="K300" t="str">
        <f t="shared" ca="1" si="119"/>
        <v>it</v>
      </c>
      <c r="L300" t="s">
        <v>412</v>
      </c>
      <c r="M300" t="s">
        <v>417</v>
      </c>
      <c r="N300">
        <v>1</v>
      </c>
      <c r="O300">
        <v>376</v>
      </c>
      <c r="P300">
        <f t="shared" si="103"/>
        <v>376</v>
      </c>
      <c r="Q300" t="str">
        <f t="shared" ca="1" si="105"/>
        <v>it</v>
      </c>
      <c r="R300" t="str">
        <f t="shared" si="106"/>
        <v>Equip001001</v>
      </c>
      <c r="S300">
        <f t="shared" si="107"/>
        <v>1</v>
      </c>
      <c r="T300" t="str">
        <f t="shared" ca="1" si="108"/>
        <v>it</v>
      </c>
      <c r="U300" t="str">
        <f t="shared" si="109"/>
        <v>Equip002001</v>
      </c>
      <c r="V300">
        <f t="shared" si="110"/>
        <v>1</v>
      </c>
      <c r="W30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</v>
      </c>
      <c r="X300" t="str">
        <f t="shared" ca="1" si="104"/>
        <v>{"num":10,"diff":29,"tp1":"it","vl1":"Equip001001","cn1":1,"tp2":"it","vl2":"Equip002001","cn2":1,"key":376}</v>
      </c>
      <c r="Y300">
        <f t="shared" ca="1" si="112"/>
        <v>108</v>
      </c>
      <c r="Z300">
        <f t="shared" ca="1" si="113"/>
        <v>24669</v>
      </c>
      <c r="AA300">
        <f t="shared" ca="1" si="114"/>
        <v>0</v>
      </c>
      <c r="AB30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</v>
      </c>
      <c r="AC300">
        <f t="shared" ca="1" si="116"/>
        <v>0</v>
      </c>
    </row>
    <row r="301" spans="1:29">
      <c r="A301">
        <f t="shared" si="122"/>
        <v>10</v>
      </c>
      <c r="B301" t="str">
        <f>VLOOKUP(A301,BossBattleTable!$A:$C,MATCH(BossBattleTable!$C$1,BossBattleTable!$A$1:$C$1,0),0)</f>
        <v>Zippermouth_Green</v>
      </c>
      <c r="C301">
        <f t="shared" ca="1" si="102"/>
        <v>30</v>
      </c>
      <c r="D301">
        <f t="shared" si="120"/>
        <v>10</v>
      </c>
      <c r="E301">
        <f t="shared" ca="1" si="121"/>
        <v>30</v>
      </c>
      <c r="F301" t="str">
        <f t="shared" ca="1" si="117"/>
        <v>cu</v>
      </c>
      <c r="G301" t="s">
        <v>402</v>
      </c>
      <c r="H301" t="s">
        <v>191</v>
      </c>
      <c r="I301">
        <v>30</v>
      </c>
      <c r="J301" t="str">
        <f t="shared" si="118"/>
        <v>에너지너무많음</v>
      </c>
      <c r="K301" t="str">
        <f t="shared" ca="1" si="119"/>
        <v>cu</v>
      </c>
      <c r="L301" t="s">
        <v>402</v>
      </c>
      <c r="M301" t="s">
        <v>375</v>
      </c>
      <c r="N301">
        <v>5000</v>
      </c>
      <c r="O301">
        <v>409</v>
      </c>
      <c r="P301">
        <f t="shared" si="103"/>
        <v>409</v>
      </c>
      <c r="Q301" t="str">
        <f t="shared" ca="1" si="105"/>
        <v>cu</v>
      </c>
      <c r="R301" t="str">
        <f t="shared" si="106"/>
        <v>EN</v>
      </c>
      <c r="S301">
        <f t="shared" si="107"/>
        <v>30</v>
      </c>
      <c r="T301" t="str">
        <f t="shared" ca="1" si="108"/>
        <v>cu</v>
      </c>
      <c r="U301" t="str">
        <f t="shared" si="109"/>
        <v>GO</v>
      </c>
      <c r="V301">
        <f t="shared" si="110"/>
        <v>5000</v>
      </c>
      <c r="W30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</v>
      </c>
      <c r="X301" t="str">
        <f t="shared" ca="1" si="104"/>
        <v>{"num":10,"diff":30,"tp1":"cu","vl1":"EN","cn1":30,"tp2":"cu","vl2":"GO","cn2":5000,"key":409}</v>
      </c>
      <c r="Y301">
        <f t="shared" ca="1" si="112"/>
        <v>94</v>
      </c>
      <c r="Z301">
        <f t="shared" ca="1" si="113"/>
        <v>24764</v>
      </c>
      <c r="AA301">
        <f t="shared" ca="1" si="114"/>
        <v>0</v>
      </c>
      <c r="AB30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</v>
      </c>
      <c r="AC301">
        <f t="shared" ca="1" si="116"/>
        <v>0</v>
      </c>
    </row>
    <row r="302" spans="1:29">
      <c r="A302">
        <f t="shared" si="122"/>
        <v>11</v>
      </c>
      <c r="B302" t="str">
        <f>VLOOKUP(A302,BossBattleTable!$A:$C,MATCH(BossBattleTable!$C$1,BossBattleTable!$A$1:$C$1,0),0)</f>
        <v>HeavyKnight_Yellow</v>
      </c>
      <c r="C302">
        <f t="shared" ca="1" si="102"/>
        <v>1</v>
      </c>
      <c r="D302">
        <f t="shared" si="120"/>
        <v>11</v>
      </c>
      <c r="E302">
        <f t="shared" ca="1" si="121"/>
        <v>1</v>
      </c>
      <c r="F302" t="str">
        <f t="shared" ca="1" si="117"/>
        <v>it</v>
      </c>
      <c r="G302" t="s">
        <v>412</v>
      </c>
      <c r="H302" t="s">
        <v>415</v>
      </c>
      <c r="I302">
        <v>1</v>
      </c>
      <c r="J302" t="str">
        <f t="shared" si="118"/>
        <v/>
      </c>
      <c r="K302" t="str">
        <f t="shared" ca="1" si="119"/>
        <v/>
      </c>
      <c r="O302">
        <v>710</v>
      </c>
      <c r="P302">
        <f t="shared" si="103"/>
        <v>710</v>
      </c>
      <c r="Q302" t="str">
        <f t="shared" ca="1" si="105"/>
        <v>it</v>
      </c>
      <c r="R302" t="str">
        <f t="shared" si="106"/>
        <v>Equip000001</v>
      </c>
      <c r="S302">
        <f t="shared" si="107"/>
        <v>1</v>
      </c>
      <c r="T302" t="str">
        <f t="shared" ca="1" si="108"/>
        <v/>
      </c>
      <c r="U302" t="str">
        <f t="shared" si="109"/>
        <v/>
      </c>
      <c r="V302" t="str">
        <f t="shared" si="110"/>
        <v/>
      </c>
      <c r="W30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</v>
      </c>
      <c r="X302" t="str">
        <f t="shared" ca="1" si="104"/>
        <v>{"num":11,"diff":1,"tp1":"it","vl1":"Equip000001","cn1":1,"key":710}</v>
      </c>
      <c r="Y302">
        <f t="shared" ca="1" si="112"/>
        <v>68</v>
      </c>
      <c r="Z302">
        <f t="shared" ca="1" si="113"/>
        <v>24833</v>
      </c>
      <c r="AA302">
        <f t="shared" ca="1" si="114"/>
        <v>0</v>
      </c>
      <c r="AB30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</v>
      </c>
      <c r="AC302">
        <f t="shared" ca="1" si="116"/>
        <v>0</v>
      </c>
    </row>
    <row r="303" spans="1:29">
      <c r="A303">
        <f t="shared" si="122"/>
        <v>11</v>
      </c>
      <c r="B303" t="str">
        <f>VLOOKUP(A303,BossBattleTable!$A:$C,MATCH(BossBattleTable!$C$1,BossBattleTable!$A$1:$C$1,0),0)</f>
        <v>HeavyKnight_Yellow</v>
      </c>
      <c r="C303">
        <f t="shared" ca="1" si="102"/>
        <v>2</v>
      </c>
      <c r="D303">
        <f t="shared" si="120"/>
        <v>11</v>
      </c>
      <c r="E303">
        <f t="shared" ca="1" si="121"/>
        <v>2</v>
      </c>
      <c r="F303" t="str">
        <f t="shared" ca="1" si="117"/>
        <v>cu</v>
      </c>
      <c r="G303" t="s">
        <v>402</v>
      </c>
      <c r="H303" t="s">
        <v>108</v>
      </c>
      <c r="I303">
        <v>5</v>
      </c>
      <c r="J303" t="str">
        <f t="shared" si="118"/>
        <v/>
      </c>
      <c r="K303" t="str">
        <f t="shared" ca="1" si="119"/>
        <v/>
      </c>
      <c r="O303">
        <v>529</v>
      </c>
      <c r="P303">
        <f t="shared" si="103"/>
        <v>529</v>
      </c>
      <c r="Q303" t="str">
        <f t="shared" ca="1" si="105"/>
        <v>cu</v>
      </c>
      <c r="R303" t="str">
        <f t="shared" si="106"/>
        <v>DI</v>
      </c>
      <c r="S303">
        <f t="shared" si="107"/>
        <v>5</v>
      </c>
      <c r="T303" t="str">
        <f t="shared" ca="1" si="108"/>
        <v/>
      </c>
      <c r="U303" t="str">
        <f t="shared" si="109"/>
        <v/>
      </c>
      <c r="V303" t="str">
        <f t="shared" si="110"/>
        <v/>
      </c>
      <c r="W30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</v>
      </c>
      <c r="X303" t="str">
        <f t="shared" ca="1" si="104"/>
        <v>{"num":11,"diff":2,"tp1":"cu","vl1":"DI","cn1":5,"key":529}</v>
      </c>
      <c r="Y303">
        <f t="shared" ca="1" si="112"/>
        <v>59</v>
      </c>
      <c r="Z303">
        <f t="shared" ca="1" si="113"/>
        <v>24893</v>
      </c>
      <c r="AA303">
        <f t="shared" ca="1" si="114"/>
        <v>0</v>
      </c>
      <c r="AB30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</v>
      </c>
      <c r="AC303">
        <f t="shared" ca="1" si="116"/>
        <v>0</v>
      </c>
    </row>
    <row r="304" spans="1:29">
      <c r="A304">
        <f t="shared" si="122"/>
        <v>11</v>
      </c>
      <c r="B304" t="str">
        <f>VLOOKUP(A304,BossBattleTable!$A:$C,MATCH(BossBattleTable!$C$1,BossBattleTable!$A$1:$C$1,0),0)</f>
        <v>HeavyKnight_Yellow</v>
      </c>
      <c r="C304">
        <f t="shared" ca="1" si="102"/>
        <v>3</v>
      </c>
      <c r="D304">
        <f t="shared" si="120"/>
        <v>11</v>
      </c>
      <c r="E304">
        <f t="shared" ca="1" si="121"/>
        <v>3</v>
      </c>
      <c r="F304" t="str">
        <f t="shared" ca="1" si="117"/>
        <v>it</v>
      </c>
      <c r="G304" t="s">
        <v>412</v>
      </c>
      <c r="H304" t="s">
        <v>416</v>
      </c>
      <c r="I304">
        <v>1</v>
      </c>
      <c r="J304" t="str">
        <f t="shared" si="118"/>
        <v/>
      </c>
      <c r="K304" t="str">
        <f t="shared" ca="1" si="119"/>
        <v>it</v>
      </c>
      <c r="L304" t="s">
        <v>412</v>
      </c>
      <c r="M304" t="s">
        <v>417</v>
      </c>
      <c r="N304">
        <v>1</v>
      </c>
      <c r="O304">
        <v>785</v>
      </c>
      <c r="P304">
        <f t="shared" si="103"/>
        <v>785</v>
      </c>
      <c r="Q304" t="str">
        <f t="shared" ca="1" si="105"/>
        <v>it</v>
      </c>
      <c r="R304" t="str">
        <f t="shared" si="106"/>
        <v>Equip001001</v>
      </c>
      <c r="S304">
        <f t="shared" si="107"/>
        <v>1</v>
      </c>
      <c r="T304" t="str">
        <f t="shared" ca="1" si="108"/>
        <v>it</v>
      </c>
      <c r="U304" t="str">
        <f t="shared" si="109"/>
        <v>Equip002001</v>
      </c>
      <c r="V304">
        <f t="shared" si="110"/>
        <v>1</v>
      </c>
      <c r="W30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</v>
      </c>
      <c r="X304" t="str">
        <f t="shared" ca="1" si="104"/>
        <v>{"num":11,"diff":3,"tp1":"it","vl1":"Equip001001","cn1":1,"tp2":"it","vl2":"Equip002001","cn2":1,"key":785}</v>
      </c>
      <c r="Y304">
        <f t="shared" ca="1" si="112"/>
        <v>107</v>
      </c>
      <c r="Z304">
        <f t="shared" ca="1" si="113"/>
        <v>25001</v>
      </c>
      <c r="AA304">
        <f t="shared" ca="1" si="114"/>
        <v>0</v>
      </c>
      <c r="AB30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</v>
      </c>
      <c r="AC304">
        <f t="shared" ca="1" si="116"/>
        <v>0</v>
      </c>
    </row>
    <row r="305" spans="1:29">
      <c r="A305">
        <f t="shared" si="122"/>
        <v>11</v>
      </c>
      <c r="B305" t="str">
        <f>VLOOKUP(A305,BossBattleTable!$A:$C,MATCH(BossBattleTable!$C$1,BossBattleTable!$A$1:$C$1,0),0)</f>
        <v>HeavyKnight_Yellow</v>
      </c>
      <c r="C305">
        <f t="shared" ca="1" si="102"/>
        <v>4</v>
      </c>
      <c r="D305">
        <f t="shared" si="120"/>
        <v>11</v>
      </c>
      <c r="E305">
        <f t="shared" ca="1" si="121"/>
        <v>4</v>
      </c>
      <c r="F305" t="str">
        <f t="shared" ca="1" si="117"/>
        <v>cu</v>
      </c>
      <c r="G305" t="s">
        <v>402</v>
      </c>
      <c r="H305" t="s">
        <v>191</v>
      </c>
      <c r="I305">
        <v>30</v>
      </c>
      <c r="J305" t="str">
        <f t="shared" si="118"/>
        <v>에너지너무많음</v>
      </c>
      <c r="K305" t="str">
        <f t="shared" ca="1" si="119"/>
        <v>cu</v>
      </c>
      <c r="L305" t="s">
        <v>402</v>
      </c>
      <c r="M305" t="s">
        <v>375</v>
      </c>
      <c r="N305">
        <v>5000</v>
      </c>
      <c r="O305">
        <v>285</v>
      </c>
      <c r="P305">
        <f t="shared" si="103"/>
        <v>285</v>
      </c>
      <c r="Q305" t="str">
        <f t="shared" ca="1" si="105"/>
        <v>cu</v>
      </c>
      <c r="R305" t="str">
        <f t="shared" si="106"/>
        <v>EN</v>
      </c>
      <c r="S305">
        <f t="shared" si="107"/>
        <v>30</v>
      </c>
      <c r="T305" t="str">
        <f t="shared" ca="1" si="108"/>
        <v>cu</v>
      </c>
      <c r="U305" t="str">
        <f t="shared" si="109"/>
        <v>GO</v>
      </c>
      <c r="V305">
        <f t="shared" si="110"/>
        <v>5000</v>
      </c>
      <c r="W30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</v>
      </c>
      <c r="X305" t="str">
        <f t="shared" ca="1" si="104"/>
        <v>{"num":11,"diff":4,"tp1":"cu","vl1":"EN","cn1":30,"tp2":"cu","vl2":"GO","cn2":5000,"key":285}</v>
      </c>
      <c r="Y305">
        <f t="shared" ca="1" si="112"/>
        <v>93</v>
      </c>
      <c r="Z305">
        <f t="shared" ca="1" si="113"/>
        <v>25095</v>
      </c>
      <c r="AA305">
        <f t="shared" ca="1" si="114"/>
        <v>0</v>
      </c>
      <c r="AB30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</v>
      </c>
      <c r="AC305">
        <f t="shared" ca="1" si="116"/>
        <v>0</v>
      </c>
    </row>
    <row r="306" spans="1:29">
      <c r="A306">
        <f t="shared" si="122"/>
        <v>11</v>
      </c>
      <c r="B306" t="str">
        <f>VLOOKUP(A306,BossBattleTable!$A:$C,MATCH(BossBattleTable!$C$1,BossBattleTable!$A$1:$C$1,0),0)</f>
        <v>HeavyKnight_Yellow</v>
      </c>
      <c r="C306">
        <f t="shared" ca="1" si="102"/>
        <v>5</v>
      </c>
      <c r="D306">
        <f t="shared" si="120"/>
        <v>11</v>
      </c>
      <c r="E306">
        <f t="shared" ca="1" si="121"/>
        <v>5</v>
      </c>
      <c r="F306" t="str">
        <f t="shared" ca="1" si="117"/>
        <v>it</v>
      </c>
      <c r="G306" t="s">
        <v>412</v>
      </c>
      <c r="H306" t="s">
        <v>415</v>
      </c>
      <c r="I306">
        <v>1</v>
      </c>
      <c r="J306" t="str">
        <f t="shared" si="118"/>
        <v/>
      </c>
      <c r="K306" t="str">
        <f t="shared" ca="1" si="119"/>
        <v/>
      </c>
      <c r="O306">
        <v>423</v>
      </c>
      <c r="P306">
        <f t="shared" si="103"/>
        <v>423</v>
      </c>
      <c r="Q306" t="str">
        <f t="shared" ca="1" si="105"/>
        <v>it</v>
      </c>
      <c r="R306" t="str">
        <f t="shared" si="106"/>
        <v>Equip000001</v>
      </c>
      <c r="S306">
        <f t="shared" si="107"/>
        <v>1</v>
      </c>
      <c r="T306" t="str">
        <f t="shared" ca="1" si="108"/>
        <v/>
      </c>
      <c r="U306" t="str">
        <f t="shared" si="109"/>
        <v/>
      </c>
      <c r="V306" t="str">
        <f t="shared" si="110"/>
        <v/>
      </c>
      <c r="W30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</v>
      </c>
      <c r="X306" t="str">
        <f t="shared" ca="1" si="104"/>
        <v>{"num":11,"diff":5,"tp1":"it","vl1":"Equip000001","cn1":1,"key":423}</v>
      </c>
      <c r="Y306">
        <f t="shared" ca="1" si="112"/>
        <v>68</v>
      </c>
      <c r="Z306">
        <f t="shared" ca="1" si="113"/>
        <v>25164</v>
      </c>
      <c r="AA306">
        <f t="shared" ca="1" si="114"/>
        <v>0</v>
      </c>
      <c r="AB30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</v>
      </c>
      <c r="AC306">
        <f t="shared" ca="1" si="116"/>
        <v>0</v>
      </c>
    </row>
    <row r="307" spans="1:29">
      <c r="A307">
        <f t="shared" si="122"/>
        <v>11</v>
      </c>
      <c r="B307" t="str">
        <f>VLOOKUP(A307,BossBattleTable!$A:$C,MATCH(BossBattleTable!$C$1,BossBattleTable!$A$1:$C$1,0),0)</f>
        <v>HeavyKnight_Yellow</v>
      </c>
      <c r="C307">
        <f t="shared" ca="1" si="102"/>
        <v>6</v>
      </c>
      <c r="D307">
        <f t="shared" si="120"/>
        <v>11</v>
      </c>
      <c r="E307">
        <f t="shared" ca="1" si="121"/>
        <v>6</v>
      </c>
      <c r="F307" t="str">
        <f t="shared" ca="1" si="117"/>
        <v>cu</v>
      </c>
      <c r="G307" t="s">
        <v>402</v>
      </c>
      <c r="H307" t="s">
        <v>108</v>
      </c>
      <c r="I307">
        <v>5</v>
      </c>
      <c r="J307" t="str">
        <f t="shared" si="118"/>
        <v/>
      </c>
      <c r="K307" t="str">
        <f t="shared" ca="1" si="119"/>
        <v/>
      </c>
      <c r="O307">
        <v>671</v>
      </c>
      <c r="P307">
        <f t="shared" si="103"/>
        <v>671</v>
      </c>
      <c r="Q307" t="str">
        <f t="shared" ca="1" si="105"/>
        <v>cu</v>
      </c>
      <c r="R307" t="str">
        <f t="shared" si="106"/>
        <v>DI</v>
      </c>
      <c r="S307">
        <f t="shared" si="107"/>
        <v>5</v>
      </c>
      <c r="T307" t="str">
        <f t="shared" ca="1" si="108"/>
        <v/>
      </c>
      <c r="U307" t="str">
        <f t="shared" si="109"/>
        <v/>
      </c>
      <c r="V307" t="str">
        <f t="shared" si="110"/>
        <v/>
      </c>
      <c r="W30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</v>
      </c>
      <c r="X307" t="str">
        <f t="shared" ca="1" si="104"/>
        <v>{"num":11,"diff":6,"tp1":"cu","vl1":"DI","cn1":5,"key":671}</v>
      </c>
      <c r="Y307">
        <f t="shared" ca="1" si="112"/>
        <v>59</v>
      </c>
      <c r="Z307">
        <f t="shared" ca="1" si="113"/>
        <v>25224</v>
      </c>
      <c r="AA307">
        <f t="shared" ca="1" si="114"/>
        <v>0</v>
      </c>
      <c r="AB30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</v>
      </c>
      <c r="AC307">
        <f t="shared" ca="1" si="116"/>
        <v>0</v>
      </c>
    </row>
    <row r="308" spans="1:29">
      <c r="A308">
        <f t="shared" si="122"/>
        <v>11</v>
      </c>
      <c r="B308" t="str">
        <f>VLOOKUP(A308,BossBattleTable!$A:$C,MATCH(BossBattleTable!$C$1,BossBattleTable!$A$1:$C$1,0),0)</f>
        <v>HeavyKnight_Yellow</v>
      </c>
      <c r="C308">
        <f t="shared" ca="1" si="102"/>
        <v>7</v>
      </c>
      <c r="D308">
        <f t="shared" si="120"/>
        <v>11</v>
      </c>
      <c r="E308">
        <f t="shared" ca="1" si="121"/>
        <v>7</v>
      </c>
      <c r="F308" t="str">
        <f t="shared" ca="1" si="117"/>
        <v>it</v>
      </c>
      <c r="G308" t="s">
        <v>412</v>
      </c>
      <c r="H308" t="s">
        <v>416</v>
      </c>
      <c r="I308">
        <v>1</v>
      </c>
      <c r="J308" t="str">
        <f t="shared" si="118"/>
        <v/>
      </c>
      <c r="K308" t="str">
        <f t="shared" ca="1" si="119"/>
        <v>it</v>
      </c>
      <c r="L308" t="s">
        <v>412</v>
      </c>
      <c r="M308" t="s">
        <v>417</v>
      </c>
      <c r="N308">
        <v>1</v>
      </c>
      <c r="O308">
        <v>852</v>
      </c>
      <c r="P308">
        <f t="shared" si="103"/>
        <v>852</v>
      </c>
      <c r="Q308" t="str">
        <f t="shared" ca="1" si="105"/>
        <v>it</v>
      </c>
      <c r="R308" t="str">
        <f t="shared" si="106"/>
        <v>Equip001001</v>
      </c>
      <c r="S308">
        <f t="shared" si="107"/>
        <v>1</v>
      </c>
      <c r="T308" t="str">
        <f t="shared" ca="1" si="108"/>
        <v>it</v>
      </c>
      <c r="U308" t="str">
        <f t="shared" si="109"/>
        <v>Equip002001</v>
      </c>
      <c r="V308">
        <f t="shared" si="110"/>
        <v>1</v>
      </c>
      <c r="W30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</v>
      </c>
      <c r="X308" t="str">
        <f t="shared" ca="1" si="104"/>
        <v>{"num":11,"diff":7,"tp1":"it","vl1":"Equip001001","cn1":1,"tp2":"it","vl2":"Equip002001","cn2":1,"key":852}</v>
      </c>
      <c r="Y308">
        <f t="shared" ca="1" si="112"/>
        <v>107</v>
      </c>
      <c r="Z308">
        <f t="shared" ca="1" si="113"/>
        <v>25332</v>
      </c>
      <c r="AA308">
        <f t="shared" ca="1" si="114"/>
        <v>0</v>
      </c>
      <c r="AB30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</v>
      </c>
      <c r="AC308">
        <f t="shared" ca="1" si="116"/>
        <v>0</v>
      </c>
    </row>
    <row r="309" spans="1:29">
      <c r="A309">
        <f t="shared" si="122"/>
        <v>11</v>
      </c>
      <c r="B309" t="str">
        <f>VLOOKUP(A309,BossBattleTable!$A:$C,MATCH(BossBattleTable!$C$1,BossBattleTable!$A$1:$C$1,0),0)</f>
        <v>HeavyKnight_Yellow</v>
      </c>
      <c r="C309">
        <f t="shared" ca="1" si="102"/>
        <v>8</v>
      </c>
      <c r="D309">
        <f t="shared" si="120"/>
        <v>11</v>
      </c>
      <c r="E309">
        <f t="shared" ca="1" si="121"/>
        <v>8</v>
      </c>
      <c r="F309" t="str">
        <f t="shared" ca="1" si="117"/>
        <v>cu</v>
      </c>
      <c r="G309" t="s">
        <v>402</v>
      </c>
      <c r="H309" t="s">
        <v>191</v>
      </c>
      <c r="I309">
        <v>30</v>
      </c>
      <c r="J309" t="str">
        <f t="shared" si="118"/>
        <v>에너지너무많음</v>
      </c>
      <c r="K309" t="str">
        <f t="shared" ca="1" si="119"/>
        <v>cu</v>
      </c>
      <c r="L309" t="s">
        <v>402</v>
      </c>
      <c r="M309" t="s">
        <v>375</v>
      </c>
      <c r="N309">
        <v>5000</v>
      </c>
      <c r="O309">
        <v>820</v>
      </c>
      <c r="P309">
        <f t="shared" si="103"/>
        <v>820</v>
      </c>
      <c r="Q309" t="str">
        <f t="shared" ca="1" si="105"/>
        <v>cu</v>
      </c>
      <c r="R309" t="str">
        <f t="shared" si="106"/>
        <v>EN</v>
      </c>
      <c r="S309">
        <f t="shared" si="107"/>
        <v>30</v>
      </c>
      <c r="T309" t="str">
        <f t="shared" ca="1" si="108"/>
        <v>cu</v>
      </c>
      <c r="U309" t="str">
        <f t="shared" si="109"/>
        <v>GO</v>
      </c>
      <c r="V309">
        <f t="shared" si="110"/>
        <v>5000</v>
      </c>
      <c r="W30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</v>
      </c>
      <c r="X309" t="str">
        <f t="shared" ca="1" si="104"/>
        <v>{"num":11,"diff":8,"tp1":"cu","vl1":"EN","cn1":30,"tp2":"cu","vl2":"GO","cn2":5000,"key":820}</v>
      </c>
      <c r="Y309">
        <f t="shared" ca="1" si="112"/>
        <v>93</v>
      </c>
      <c r="Z309">
        <f t="shared" ca="1" si="113"/>
        <v>25426</v>
      </c>
      <c r="AA309">
        <f t="shared" ca="1" si="114"/>
        <v>0</v>
      </c>
      <c r="AB30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</v>
      </c>
      <c r="AC309">
        <f t="shared" ca="1" si="116"/>
        <v>0</v>
      </c>
    </row>
    <row r="310" spans="1:29">
      <c r="A310">
        <f t="shared" si="122"/>
        <v>11</v>
      </c>
      <c r="B310" t="str">
        <f>VLOOKUP(A310,BossBattleTable!$A:$C,MATCH(BossBattleTable!$C$1,BossBattleTable!$A$1:$C$1,0),0)</f>
        <v>HeavyKnight_Yellow</v>
      </c>
      <c r="C310">
        <f t="shared" ca="1" si="102"/>
        <v>9</v>
      </c>
      <c r="D310">
        <f t="shared" si="120"/>
        <v>11</v>
      </c>
      <c r="E310">
        <f t="shared" ca="1" si="121"/>
        <v>9</v>
      </c>
      <c r="F310" t="str">
        <f t="shared" ca="1" si="117"/>
        <v>it</v>
      </c>
      <c r="G310" t="s">
        <v>412</v>
      </c>
      <c r="H310" t="s">
        <v>415</v>
      </c>
      <c r="I310">
        <v>1</v>
      </c>
      <c r="J310" t="str">
        <f t="shared" si="118"/>
        <v/>
      </c>
      <c r="K310" t="str">
        <f t="shared" ca="1" si="119"/>
        <v/>
      </c>
      <c r="O310">
        <v>630</v>
      </c>
      <c r="P310">
        <f t="shared" si="103"/>
        <v>630</v>
      </c>
      <c r="Q310" t="str">
        <f t="shared" ca="1" si="105"/>
        <v>it</v>
      </c>
      <c r="R310" t="str">
        <f t="shared" si="106"/>
        <v>Equip000001</v>
      </c>
      <c r="S310">
        <f t="shared" si="107"/>
        <v>1</v>
      </c>
      <c r="T310" t="str">
        <f t="shared" ca="1" si="108"/>
        <v/>
      </c>
      <c r="U310" t="str">
        <f t="shared" si="109"/>
        <v/>
      </c>
      <c r="V310" t="str">
        <f t="shared" si="110"/>
        <v/>
      </c>
      <c r="W31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</v>
      </c>
      <c r="X310" t="str">
        <f t="shared" ca="1" si="104"/>
        <v>{"num":11,"diff":9,"tp1":"it","vl1":"Equip000001","cn1":1,"key":630}</v>
      </c>
      <c r="Y310">
        <f t="shared" ca="1" si="112"/>
        <v>68</v>
      </c>
      <c r="Z310">
        <f t="shared" ca="1" si="113"/>
        <v>25495</v>
      </c>
      <c r="AA310">
        <f t="shared" ca="1" si="114"/>
        <v>0</v>
      </c>
      <c r="AB31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</v>
      </c>
      <c r="AC310">
        <f t="shared" ca="1" si="116"/>
        <v>0</v>
      </c>
    </row>
    <row r="311" spans="1:29">
      <c r="A311">
        <f t="shared" si="122"/>
        <v>11</v>
      </c>
      <c r="B311" t="str">
        <f>VLOOKUP(A311,BossBattleTable!$A:$C,MATCH(BossBattleTable!$C$1,BossBattleTable!$A$1:$C$1,0),0)</f>
        <v>HeavyKnight_Yellow</v>
      </c>
      <c r="C311">
        <f t="shared" ca="1" si="102"/>
        <v>10</v>
      </c>
      <c r="D311">
        <f t="shared" si="120"/>
        <v>11</v>
      </c>
      <c r="E311">
        <f t="shared" ca="1" si="121"/>
        <v>10</v>
      </c>
      <c r="F311" t="str">
        <f t="shared" ca="1" si="117"/>
        <v>cu</v>
      </c>
      <c r="G311" t="s">
        <v>402</v>
      </c>
      <c r="H311" t="s">
        <v>108</v>
      </c>
      <c r="I311">
        <v>5</v>
      </c>
      <c r="J311" t="str">
        <f t="shared" si="118"/>
        <v/>
      </c>
      <c r="K311" t="str">
        <f t="shared" ca="1" si="119"/>
        <v/>
      </c>
      <c r="O311">
        <v>362</v>
      </c>
      <c r="P311">
        <f t="shared" si="103"/>
        <v>362</v>
      </c>
      <c r="Q311" t="str">
        <f t="shared" ca="1" si="105"/>
        <v>cu</v>
      </c>
      <c r="R311" t="str">
        <f t="shared" si="106"/>
        <v>DI</v>
      </c>
      <c r="S311">
        <f t="shared" si="107"/>
        <v>5</v>
      </c>
      <c r="T311" t="str">
        <f t="shared" ca="1" si="108"/>
        <v/>
      </c>
      <c r="U311" t="str">
        <f t="shared" si="109"/>
        <v/>
      </c>
      <c r="V311" t="str">
        <f t="shared" si="110"/>
        <v/>
      </c>
      <c r="W31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</v>
      </c>
      <c r="X311" t="str">
        <f t="shared" ca="1" si="104"/>
        <v>{"num":11,"diff":10,"tp1":"cu","vl1":"DI","cn1":5,"key":362}</v>
      </c>
      <c r="Y311">
        <f t="shared" ca="1" si="112"/>
        <v>60</v>
      </c>
      <c r="Z311">
        <f t="shared" ca="1" si="113"/>
        <v>25556</v>
      </c>
      <c r="AA311">
        <f t="shared" ca="1" si="114"/>
        <v>0</v>
      </c>
      <c r="AB31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</v>
      </c>
      <c r="AC311">
        <f t="shared" ca="1" si="116"/>
        <v>0</v>
      </c>
    </row>
    <row r="312" spans="1:29">
      <c r="A312">
        <f t="shared" si="122"/>
        <v>11</v>
      </c>
      <c r="B312" t="str">
        <f>VLOOKUP(A312,BossBattleTable!$A:$C,MATCH(BossBattleTable!$C$1,BossBattleTable!$A$1:$C$1,0),0)</f>
        <v>HeavyKnight_Yellow</v>
      </c>
      <c r="C312">
        <f t="shared" ca="1" si="102"/>
        <v>11</v>
      </c>
      <c r="D312">
        <f t="shared" si="120"/>
        <v>11</v>
      </c>
      <c r="E312">
        <f t="shared" ca="1" si="121"/>
        <v>11</v>
      </c>
      <c r="F312" t="str">
        <f t="shared" ca="1" si="117"/>
        <v>it</v>
      </c>
      <c r="G312" t="s">
        <v>412</v>
      </c>
      <c r="H312" t="s">
        <v>416</v>
      </c>
      <c r="I312">
        <v>1</v>
      </c>
      <c r="J312" t="str">
        <f t="shared" si="118"/>
        <v/>
      </c>
      <c r="K312" t="str">
        <f t="shared" ca="1" si="119"/>
        <v>it</v>
      </c>
      <c r="L312" t="s">
        <v>412</v>
      </c>
      <c r="M312" t="s">
        <v>417</v>
      </c>
      <c r="N312">
        <v>1</v>
      </c>
      <c r="O312">
        <v>230</v>
      </c>
      <c r="P312">
        <f t="shared" si="103"/>
        <v>230</v>
      </c>
      <c r="Q312" t="str">
        <f t="shared" ca="1" si="105"/>
        <v>it</v>
      </c>
      <c r="R312" t="str">
        <f t="shared" si="106"/>
        <v>Equip001001</v>
      </c>
      <c r="S312">
        <f t="shared" si="107"/>
        <v>1</v>
      </c>
      <c r="T312" t="str">
        <f t="shared" ca="1" si="108"/>
        <v>it</v>
      </c>
      <c r="U312" t="str">
        <f t="shared" si="109"/>
        <v>Equip002001</v>
      </c>
      <c r="V312">
        <f t="shared" si="110"/>
        <v>1</v>
      </c>
      <c r="W31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</v>
      </c>
      <c r="X312" t="str">
        <f t="shared" ca="1" si="104"/>
        <v>{"num":11,"diff":11,"tp1":"it","vl1":"Equip001001","cn1":1,"tp2":"it","vl2":"Equip002001","cn2":1,"key":230}</v>
      </c>
      <c r="Y312">
        <f t="shared" ca="1" si="112"/>
        <v>108</v>
      </c>
      <c r="Z312">
        <f t="shared" ca="1" si="113"/>
        <v>25665</v>
      </c>
      <c r="AA312">
        <f t="shared" ca="1" si="114"/>
        <v>0</v>
      </c>
      <c r="AB31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</v>
      </c>
      <c r="AC312">
        <f t="shared" ca="1" si="116"/>
        <v>0</v>
      </c>
    </row>
    <row r="313" spans="1:29">
      <c r="A313">
        <f t="shared" si="122"/>
        <v>11</v>
      </c>
      <c r="B313" t="str">
        <f>VLOOKUP(A313,BossBattleTable!$A:$C,MATCH(BossBattleTable!$C$1,BossBattleTable!$A$1:$C$1,0),0)</f>
        <v>HeavyKnight_Yellow</v>
      </c>
      <c r="C313">
        <f t="shared" ca="1" si="102"/>
        <v>12</v>
      </c>
      <c r="D313">
        <f t="shared" si="120"/>
        <v>11</v>
      </c>
      <c r="E313">
        <f t="shared" ca="1" si="121"/>
        <v>12</v>
      </c>
      <c r="F313" t="str">
        <f t="shared" ca="1" si="117"/>
        <v>cu</v>
      </c>
      <c r="G313" t="s">
        <v>402</v>
      </c>
      <c r="H313" t="s">
        <v>191</v>
      </c>
      <c r="I313">
        <v>30</v>
      </c>
      <c r="J313" t="str">
        <f t="shared" si="118"/>
        <v>에너지너무많음</v>
      </c>
      <c r="K313" t="str">
        <f t="shared" ca="1" si="119"/>
        <v>cu</v>
      </c>
      <c r="L313" t="s">
        <v>402</v>
      </c>
      <c r="M313" t="s">
        <v>375</v>
      </c>
      <c r="N313">
        <v>5000</v>
      </c>
      <c r="O313">
        <v>417</v>
      </c>
      <c r="P313">
        <f t="shared" si="103"/>
        <v>417</v>
      </c>
      <c r="Q313" t="str">
        <f t="shared" ca="1" si="105"/>
        <v>cu</v>
      </c>
      <c r="R313" t="str">
        <f t="shared" si="106"/>
        <v>EN</v>
      </c>
      <c r="S313">
        <f t="shared" si="107"/>
        <v>30</v>
      </c>
      <c r="T313" t="str">
        <f t="shared" ca="1" si="108"/>
        <v>cu</v>
      </c>
      <c r="U313" t="str">
        <f t="shared" si="109"/>
        <v>GO</v>
      </c>
      <c r="V313">
        <f t="shared" si="110"/>
        <v>5000</v>
      </c>
      <c r="W31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</v>
      </c>
      <c r="X313" t="str">
        <f t="shared" ca="1" si="104"/>
        <v>{"num":11,"diff":12,"tp1":"cu","vl1":"EN","cn1":30,"tp2":"cu","vl2":"GO","cn2":5000,"key":417}</v>
      </c>
      <c r="Y313">
        <f t="shared" ca="1" si="112"/>
        <v>94</v>
      </c>
      <c r="Z313">
        <f t="shared" ca="1" si="113"/>
        <v>25760</v>
      </c>
      <c r="AA313">
        <f t="shared" ca="1" si="114"/>
        <v>0</v>
      </c>
      <c r="AB31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</v>
      </c>
      <c r="AC313">
        <f t="shared" ca="1" si="116"/>
        <v>0</v>
      </c>
    </row>
    <row r="314" spans="1:29">
      <c r="A314">
        <f t="shared" si="122"/>
        <v>11</v>
      </c>
      <c r="B314" t="str">
        <f>VLOOKUP(A314,BossBattleTable!$A:$C,MATCH(BossBattleTable!$C$1,BossBattleTable!$A$1:$C$1,0),0)</f>
        <v>HeavyKnight_Yellow</v>
      </c>
      <c r="C314">
        <f t="shared" ca="1" si="102"/>
        <v>13</v>
      </c>
      <c r="D314">
        <f t="shared" si="120"/>
        <v>11</v>
      </c>
      <c r="E314">
        <f t="shared" ca="1" si="121"/>
        <v>13</v>
      </c>
      <c r="F314" t="str">
        <f t="shared" ca="1" si="117"/>
        <v>it</v>
      </c>
      <c r="G314" t="s">
        <v>412</v>
      </c>
      <c r="H314" t="s">
        <v>415</v>
      </c>
      <c r="I314">
        <v>1</v>
      </c>
      <c r="J314" t="str">
        <f t="shared" si="118"/>
        <v/>
      </c>
      <c r="K314" t="str">
        <f t="shared" ca="1" si="119"/>
        <v/>
      </c>
      <c r="O314">
        <v>218</v>
      </c>
      <c r="P314">
        <f t="shared" si="103"/>
        <v>218</v>
      </c>
      <c r="Q314" t="str">
        <f t="shared" ca="1" si="105"/>
        <v>it</v>
      </c>
      <c r="R314" t="str">
        <f t="shared" si="106"/>
        <v>Equip000001</v>
      </c>
      <c r="S314">
        <f t="shared" si="107"/>
        <v>1</v>
      </c>
      <c r="T314" t="str">
        <f t="shared" ca="1" si="108"/>
        <v/>
      </c>
      <c r="U314" t="str">
        <f t="shared" si="109"/>
        <v/>
      </c>
      <c r="V314" t="str">
        <f t="shared" si="110"/>
        <v/>
      </c>
      <c r="W314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</v>
      </c>
      <c r="X314" t="str">
        <f t="shared" ca="1" si="104"/>
        <v>{"num":11,"diff":13,"tp1":"it","vl1":"Equip000001","cn1":1,"key":218}</v>
      </c>
      <c r="Y314">
        <f t="shared" ca="1" si="112"/>
        <v>69</v>
      </c>
      <c r="Z314">
        <f t="shared" ca="1" si="113"/>
        <v>25830</v>
      </c>
      <c r="AA314">
        <f t="shared" ca="1" si="114"/>
        <v>0</v>
      </c>
      <c r="AB314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</v>
      </c>
      <c r="AC314">
        <f t="shared" ca="1" si="116"/>
        <v>0</v>
      </c>
    </row>
    <row r="315" spans="1:29">
      <c r="A315">
        <f t="shared" si="122"/>
        <v>11</v>
      </c>
      <c r="B315" t="str">
        <f>VLOOKUP(A315,BossBattleTable!$A:$C,MATCH(BossBattleTable!$C$1,BossBattleTable!$A$1:$C$1,0),0)</f>
        <v>HeavyKnight_Yellow</v>
      </c>
      <c r="C315">
        <f t="shared" ca="1" si="102"/>
        <v>14</v>
      </c>
      <c r="D315">
        <f t="shared" si="120"/>
        <v>11</v>
      </c>
      <c r="E315">
        <f t="shared" ca="1" si="121"/>
        <v>14</v>
      </c>
      <c r="F315" t="str">
        <f t="shared" ca="1" si="117"/>
        <v>cu</v>
      </c>
      <c r="G315" t="s">
        <v>402</v>
      </c>
      <c r="H315" t="s">
        <v>108</v>
      </c>
      <c r="I315">
        <v>5</v>
      </c>
      <c r="J315" t="str">
        <f t="shared" si="118"/>
        <v/>
      </c>
      <c r="K315" t="str">
        <f t="shared" ca="1" si="119"/>
        <v/>
      </c>
      <c r="O315">
        <v>723</v>
      </c>
      <c r="P315">
        <f t="shared" si="103"/>
        <v>723</v>
      </c>
      <c r="Q315" t="str">
        <f t="shared" ca="1" si="105"/>
        <v>cu</v>
      </c>
      <c r="R315" t="str">
        <f t="shared" si="106"/>
        <v>DI</v>
      </c>
      <c r="S315">
        <f t="shared" si="107"/>
        <v>5</v>
      </c>
      <c r="T315" t="str">
        <f t="shared" ca="1" si="108"/>
        <v/>
      </c>
      <c r="U315" t="str">
        <f t="shared" si="109"/>
        <v/>
      </c>
      <c r="V315" t="str">
        <f t="shared" si="110"/>
        <v/>
      </c>
      <c r="W315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</v>
      </c>
      <c r="X315" t="str">
        <f t="shared" ca="1" si="104"/>
        <v>{"num":11,"diff":14,"tp1":"cu","vl1":"DI","cn1":5,"key":723}</v>
      </c>
      <c r="Y315">
        <f t="shared" ca="1" si="112"/>
        <v>60</v>
      </c>
      <c r="Z315">
        <f t="shared" ca="1" si="113"/>
        <v>25891</v>
      </c>
      <c r="AA315">
        <f t="shared" ca="1" si="114"/>
        <v>0</v>
      </c>
      <c r="AB315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</v>
      </c>
      <c r="AC315">
        <f t="shared" ca="1" si="116"/>
        <v>0</v>
      </c>
    </row>
    <row r="316" spans="1:29">
      <c r="A316">
        <f t="shared" si="122"/>
        <v>11</v>
      </c>
      <c r="B316" t="str">
        <f>VLOOKUP(A316,BossBattleTable!$A:$C,MATCH(BossBattleTable!$C$1,BossBattleTable!$A$1:$C$1,0),0)</f>
        <v>HeavyKnight_Yellow</v>
      </c>
      <c r="C316">
        <f t="shared" ca="1" si="102"/>
        <v>15</v>
      </c>
      <c r="D316">
        <f t="shared" si="120"/>
        <v>11</v>
      </c>
      <c r="E316">
        <f t="shared" ca="1" si="121"/>
        <v>15</v>
      </c>
      <c r="F316" t="str">
        <f t="shared" ca="1" si="117"/>
        <v>it</v>
      </c>
      <c r="G316" t="s">
        <v>412</v>
      </c>
      <c r="H316" t="s">
        <v>416</v>
      </c>
      <c r="I316">
        <v>1</v>
      </c>
      <c r="J316" t="str">
        <f t="shared" si="118"/>
        <v/>
      </c>
      <c r="K316" t="str">
        <f t="shared" ca="1" si="119"/>
        <v>it</v>
      </c>
      <c r="L316" t="s">
        <v>412</v>
      </c>
      <c r="M316" t="s">
        <v>417</v>
      </c>
      <c r="N316">
        <v>1</v>
      </c>
      <c r="O316">
        <v>466</v>
      </c>
      <c r="P316">
        <f t="shared" si="103"/>
        <v>466</v>
      </c>
      <c r="Q316" t="str">
        <f t="shared" ca="1" si="105"/>
        <v>it</v>
      </c>
      <c r="R316" t="str">
        <f t="shared" si="106"/>
        <v>Equip001001</v>
      </c>
      <c r="S316">
        <f t="shared" si="107"/>
        <v>1</v>
      </c>
      <c r="T316" t="str">
        <f t="shared" ca="1" si="108"/>
        <v>it</v>
      </c>
      <c r="U316" t="str">
        <f t="shared" si="109"/>
        <v>Equip002001</v>
      </c>
      <c r="V316">
        <f t="shared" si="110"/>
        <v>1</v>
      </c>
      <c r="W316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</v>
      </c>
      <c r="X316" t="str">
        <f t="shared" ca="1" si="104"/>
        <v>{"num":11,"diff":15,"tp1":"it","vl1":"Equip001001","cn1":1,"tp2":"it","vl2":"Equip002001","cn2":1,"key":466}</v>
      </c>
      <c r="Y316">
        <f t="shared" ca="1" si="112"/>
        <v>108</v>
      </c>
      <c r="Z316">
        <f t="shared" ca="1" si="113"/>
        <v>26000</v>
      </c>
      <c r="AA316">
        <f t="shared" ca="1" si="114"/>
        <v>0</v>
      </c>
      <c r="AB316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</v>
      </c>
      <c r="AC316">
        <f t="shared" ca="1" si="116"/>
        <v>0</v>
      </c>
    </row>
    <row r="317" spans="1:29">
      <c r="A317">
        <f t="shared" si="122"/>
        <v>11</v>
      </c>
      <c r="B317" t="str">
        <f>VLOOKUP(A317,BossBattleTable!$A:$C,MATCH(BossBattleTable!$C$1,BossBattleTable!$A$1:$C$1,0),0)</f>
        <v>HeavyKnight_Yellow</v>
      </c>
      <c r="C317">
        <f t="shared" ca="1" si="102"/>
        <v>16</v>
      </c>
      <c r="D317">
        <f t="shared" si="120"/>
        <v>11</v>
      </c>
      <c r="E317">
        <f t="shared" ca="1" si="121"/>
        <v>16</v>
      </c>
      <c r="F317" t="str">
        <f t="shared" ca="1" si="117"/>
        <v>cu</v>
      </c>
      <c r="G317" t="s">
        <v>402</v>
      </c>
      <c r="H317" t="s">
        <v>191</v>
      </c>
      <c r="I317">
        <v>30</v>
      </c>
      <c r="J317" t="str">
        <f t="shared" si="118"/>
        <v>에너지너무많음</v>
      </c>
      <c r="K317" t="str">
        <f t="shared" ca="1" si="119"/>
        <v>cu</v>
      </c>
      <c r="L317" t="s">
        <v>402</v>
      </c>
      <c r="M317" t="s">
        <v>375</v>
      </c>
      <c r="N317">
        <v>5000</v>
      </c>
      <c r="O317">
        <v>645</v>
      </c>
      <c r="P317">
        <f t="shared" si="103"/>
        <v>645</v>
      </c>
      <c r="Q317" t="str">
        <f t="shared" ca="1" si="105"/>
        <v>cu</v>
      </c>
      <c r="R317" t="str">
        <f t="shared" si="106"/>
        <v>EN</v>
      </c>
      <c r="S317">
        <f t="shared" si="107"/>
        <v>30</v>
      </c>
      <c r="T317" t="str">
        <f t="shared" ca="1" si="108"/>
        <v>cu</v>
      </c>
      <c r="U317" t="str">
        <f t="shared" si="109"/>
        <v>GO</v>
      </c>
      <c r="V317">
        <f t="shared" si="110"/>
        <v>5000</v>
      </c>
      <c r="W317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</v>
      </c>
      <c r="X317" t="str">
        <f t="shared" ca="1" si="104"/>
        <v>{"num":11,"diff":16,"tp1":"cu","vl1":"EN","cn1":30,"tp2":"cu","vl2":"GO","cn2":5000,"key":645}</v>
      </c>
      <c r="Y317">
        <f t="shared" ca="1" si="112"/>
        <v>94</v>
      </c>
      <c r="Z317">
        <f t="shared" ca="1" si="113"/>
        <v>26095</v>
      </c>
      <c r="AA317">
        <f t="shared" ca="1" si="114"/>
        <v>0</v>
      </c>
      <c r="AB317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</v>
      </c>
      <c r="AC317">
        <f t="shared" ca="1" si="116"/>
        <v>0</v>
      </c>
    </row>
    <row r="318" spans="1:29">
      <c r="A318">
        <f t="shared" si="122"/>
        <v>11</v>
      </c>
      <c r="B318" t="str">
        <f>VLOOKUP(A318,BossBattleTable!$A:$C,MATCH(BossBattleTable!$C$1,BossBattleTable!$A$1:$C$1,0),0)</f>
        <v>HeavyKnight_Yellow</v>
      </c>
      <c r="C318">
        <f t="shared" ca="1" si="102"/>
        <v>17</v>
      </c>
      <c r="D318">
        <f t="shared" si="120"/>
        <v>11</v>
      </c>
      <c r="E318">
        <f t="shared" ca="1" si="121"/>
        <v>17</v>
      </c>
      <c r="F318" t="str">
        <f t="shared" ca="1" si="117"/>
        <v>it</v>
      </c>
      <c r="G318" t="s">
        <v>412</v>
      </c>
      <c r="H318" t="s">
        <v>415</v>
      </c>
      <c r="I318">
        <v>1</v>
      </c>
      <c r="J318" t="str">
        <f t="shared" si="118"/>
        <v/>
      </c>
      <c r="K318" t="str">
        <f t="shared" ca="1" si="119"/>
        <v/>
      </c>
      <c r="O318">
        <v>920</v>
      </c>
      <c r="P318">
        <f t="shared" si="103"/>
        <v>920</v>
      </c>
      <c r="Q318" t="str">
        <f t="shared" ca="1" si="105"/>
        <v>it</v>
      </c>
      <c r="R318" t="str">
        <f t="shared" si="106"/>
        <v>Equip000001</v>
      </c>
      <c r="S318">
        <f t="shared" si="107"/>
        <v>1</v>
      </c>
      <c r="T318" t="str">
        <f t="shared" ca="1" si="108"/>
        <v/>
      </c>
      <c r="U318" t="str">
        <f t="shared" si="109"/>
        <v/>
      </c>
      <c r="V318" t="str">
        <f t="shared" si="110"/>
        <v/>
      </c>
      <c r="W318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</v>
      </c>
      <c r="X318" t="str">
        <f t="shared" ca="1" si="104"/>
        <v>{"num":11,"diff":17,"tp1":"it","vl1":"Equip000001","cn1":1,"key":920}</v>
      </c>
      <c r="Y318">
        <f t="shared" ca="1" si="112"/>
        <v>69</v>
      </c>
      <c r="Z318">
        <f t="shared" ca="1" si="113"/>
        <v>26165</v>
      </c>
      <c r="AA318">
        <f t="shared" ca="1" si="114"/>
        <v>0</v>
      </c>
      <c r="AB318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</v>
      </c>
      <c r="AC318">
        <f t="shared" ca="1" si="116"/>
        <v>0</v>
      </c>
    </row>
    <row r="319" spans="1:29">
      <c r="A319">
        <f t="shared" si="122"/>
        <v>11</v>
      </c>
      <c r="B319" t="str">
        <f>VLOOKUP(A319,BossBattleTable!$A:$C,MATCH(BossBattleTable!$C$1,BossBattleTable!$A$1:$C$1,0),0)</f>
        <v>HeavyKnight_Yellow</v>
      </c>
      <c r="C319">
        <f t="shared" ca="1" si="102"/>
        <v>18</v>
      </c>
      <c r="D319">
        <f t="shared" si="120"/>
        <v>11</v>
      </c>
      <c r="E319">
        <f t="shared" ca="1" si="121"/>
        <v>18</v>
      </c>
      <c r="F319" t="str">
        <f t="shared" ca="1" si="117"/>
        <v>cu</v>
      </c>
      <c r="G319" t="s">
        <v>402</v>
      </c>
      <c r="H319" t="s">
        <v>108</v>
      </c>
      <c r="I319">
        <v>5</v>
      </c>
      <c r="J319" t="str">
        <f t="shared" si="118"/>
        <v/>
      </c>
      <c r="K319" t="str">
        <f t="shared" ca="1" si="119"/>
        <v/>
      </c>
      <c r="O319">
        <v>640</v>
      </c>
      <c r="P319">
        <f t="shared" si="103"/>
        <v>640</v>
      </c>
      <c r="Q319" t="str">
        <f t="shared" ca="1" si="105"/>
        <v>cu</v>
      </c>
      <c r="R319" t="str">
        <f t="shared" si="106"/>
        <v>DI</v>
      </c>
      <c r="S319">
        <f t="shared" si="107"/>
        <v>5</v>
      </c>
      <c r="T319" t="str">
        <f t="shared" ca="1" si="108"/>
        <v/>
      </c>
      <c r="U319" t="str">
        <f t="shared" si="109"/>
        <v/>
      </c>
      <c r="V319" t="str">
        <f t="shared" si="110"/>
        <v/>
      </c>
      <c r="W319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</v>
      </c>
      <c r="X319" t="str">
        <f t="shared" ca="1" si="104"/>
        <v>{"num":11,"diff":18,"tp1":"cu","vl1":"DI","cn1":5,"key":640}</v>
      </c>
      <c r="Y319">
        <f t="shared" ca="1" si="112"/>
        <v>60</v>
      </c>
      <c r="Z319">
        <f t="shared" ca="1" si="113"/>
        <v>26226</v>
      </c>
      <c r="AA319">
        <f t="shared" ca="1" si="114"/>
        <v>0</v>
      </c>
      <c r="AB319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</v>
      </c>
      <c r="AC319">
        <f t="shared" ca="1" si="116"/>
        <v>0</v>
      </c>
    </row>
    <row r="320" spans="1:29">
      <c r="A320">
        <f t="shared" si="122"/>
        <v>11</v>
      </c>
      <c r="B320" t="str">
        <f>VLOOKUP(A320,BossBattleTable!$A:$C,MATCH(BossBattleTable!$C$1,BossBattleTable!$A$1:$C$1,0),0)</f>
        <v>HeavyKnight_Yellow</v>
      </c>
      <c r="C320">
        <f t="shared" ca="1" si="102"/>
        <v>19</v>
      </c>
      <c r="D320">
        <f t="shared" si="120"/>
        <v>11</v>
      </c>
      <c r="E320">
        <f t="shared" ca="1" si="121"/>
        <v>19</v>
      </c>
      <c r="F320" t="str">
        <f t="shared" ca="1" si="117"/>
        <v>it</v>
      </c>
      <c r="G320" t="s">
        <v>412</v>
      </c>
      <c r="H320" t="s">
        <v>416</v>
      </c>
      <c r="I320">
        <v>1</v>
      </c>
      <c r="J320" t="str">
        <f t="shared" si="118"/>
        <v/>
      </c>
      <c r="K320" t="str">
        <f t="shared" ca="1" si="119"/>
        <v>it</v>
      </c>
      <c r="L320" t="s">
        <v>412</v>
      </c>
      <c r="M320" t="s">
        <v>417</v>
      </c>
      <c r="N320">
        <v>1</v>
      </c>
      <c r="O320">
        <v>770</v>
      </c>
      <c r="P320">
        <f t="shared" si="103"/>
        <v>770</v>
      </c>
      <c r="Q320" t="str">
        <f t="shared" ca="1" si="105"/>
        <v>it</v>
      </c>
      <c r="R320" t="str">
        <f t="shared" si="106"/>
        <v>Equip001001</v>
      </c>
      <c r="S320">
        <f t="shared" si="107"/>
        <v>1</v>
      </c>
      <c r="T320" t="str">
        <f t="shared" ca="1" si="108"/>
        <v>it</v>
      </c>
      <c r="U320" t="str">
        <f t="shared" si="109"/>
        <v>Equip002001</v>
      </c>
      <c r="V320">
        <f t="shared" si="110"/>
        <v>1</v>
      </c>
      <c r="W320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</v>
      </c>
      <c r="X320" t="str">
        <f t="shared" ca="1" si="104"/>
        <v>{"num":11,"diff":19,"tp1":"it","vl1":"Equip001001","cn1":1,"tp2":"it","vl2":"Equip002001","cn2":1,"key":770}</v>
      </c>
      <c r="Y320">
        <f t="shared" ca="1" si="112"/>
        <v>108</v>
      </c>
      <c r="Z320">
        <f t="shared" ca="1" si="113"/>
        <v>26335</v>
      </c>
      <c r="AA320">
        <f t="shared" ca="1" si="114"/>
        <v>0</v>
      </c>
      <c r="AB320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</v>
      </c>
      <c r="AC320">
        <f t="shared" ca="1" si="116"/>
        <v>0</v>
      </c>
    </row>
    <row r="321" spans="1:29">
      <c r="A321">
        <f t="shared" si="122"/>
        <v>11</v>
      </c>
      <c r="B321" t="str">
        <f>VLOOKUP(A321,BossBattleTable!$A:$C,MATCH(BossBattleTable!$C$1,BossBattleTable!$A$1:$C$1,0),0)</f>
        <v>HeavyKnight_Yellow</v>
      </c>
      <c r="C321">
        <f t="shared" ca="1" si="102"/>
        <v>20</v>
      </c>
      <c r="D321">
        <f t="shared" si="120"/>
        <v>11</v>
      </c>
      <c r="E321">
        <f t="shared" ca="1" si="121"/>
        <v>20</v>
      </c>
      <c r="F321" t="str">
        <f t="shared" ca="1" si="117"/>
        <v>cu</v>
      </c>
      <c r="G321" t="s">
        <v>402</v>
      </c>
      <c r="H321" t="s">
        <v>191</v>
      </c>
      <c r="I321">
        <v>30</v>
      </c>
      <c r="J321" t="str">
        <f t="shared" si="118"/>
        <v>에너지너무많음</v>
      </c>
      <c r="K321" t="str">
        <f t="shared" ca="1" si="119"/>
        <v>cu</v>
      </c>
      <c r="L321" t="s">
        <v>402</v>
      </c>
      <c r="M321" t="s">
        <v>375</v>
      </c>
      <c r="N321">
        <v>5000</v>
      </c>
      <c r="O321">
        <v>131</v>
      </c>
      <c r="P321">
        <f t="shared" si="103"/>
        <v>131</v>
      </c>
      <c r="Q321" t="str">
        <f t="shared" ca="1" si="105"/>
        <v>cu</v>
      </c>
      <c r="R321" t="str">
        <f t="shared" si="106"/>
        <v>EN</v>
      </c>
      <c r="S321">
        <f t="shared" si="107"/>
        <v>30</v>
      </c>
      <c r="T321" t="str">
        <f t="shared" ca="1" si="108"/>
        <v>cu</v>
      </c>
      <c r="U321" t="str">
        <f t="shared" si="109"/>
        <v>GO</v>
      </c>
      <c r="V321">
        <f t="shared" si="110"/>
        <v>5000</v>
      </c>
      <c r="W321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</v>
      </c>
      <c r="X321" t="str">
        <f t="shared" ca="1" si="104"/>
        <v>{"num":11,"diff":20,"tp1":"cu","vl1":"EN","cn1":30,"tp2":"cu","vl2":"GO","cn2":5000,"key":131}</v>
      </c>
      <c r="Y321">
        <f t="shared" ca="1" si="112"/>
        <v>94</v>
      </c>
      <c r="Z321">
        <f t="shared" ca="1" si="113"/>
        <v>26430</v>
      </c>
      <c r="AA321">
        <f t="shared" ca="1" si="114"/>
        <v>0</v>
      </c>
      <c r="AB321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</v>
      </c>
      <c r="AC321">
        <f t="shared" ca="1" si="116"/>
        <v>0</v>
      </c>
    </row>
    <row r="322" spans="1:29">
      <c r="A322">
        <f t="shared" si="122"/>
        <v>11</v>
      </c>
      <c r="B322" t="str">
        <f>VLOOKUP(A322,BossBattleTable!$A:$C,MATCH(BossBattleTable!$C$1,BossBattleTable!$A$1:$C$1,0),0)</f>
        <v>HeavyKnight_Yellow</v>
      </c>
      <c r="C322">
        <f t="shared" ref="C322:C385" ca="1" si="123">IF(A322&lt;&gt;OFFSET(A322,-1,0),1,OFFSET(C322,-1,0)+1)</f>
        <v>21</v>
      </c>
      <c r="D322">
        <f t="shared" si="120"/>
        <v>11</v>
      </c>
      <c r="E322">
        <f t="shared" ca="1" si="121"/>
        <v>21</v>
      </c>
      <c r="F322" t="str">
        <f t="shared" ca="1" si="117"/>
        <v>it</v>
      </c>
      <c r="G322" t="s">
        <v>412</v>
      </c>
      <c r="H322" t="s">
        <v>415</v>
      </c>
      <c r="I322">
        <v>1</v>
      </c>
      <c r="J322" t="str">
        <f t="shared" si="118"/>
        <v/>
      </c>
      <c r="K322" t="str">
        <f t="shared" ca="1" si="119"/>
        <v/>
      </c>
      <c r="O322">
        <v>389</v>
      </c>
      <c r="P322">
        <f t="shared" si="103"/>
        <v>389</v>
      </c>
      <c r="Q322" t="str">
        <f t="shared" ca="1" si="105"/>
        <v>it</v>
      </c>
      <c r="R322" t="str">
        <f t="shared" si="106"/>
        <v>Equip000001</v>
      </c>
      <c r="S322">
        <f t="shared" si="107"/>
        <v>1</v>
      </c>
      <c r="T322" t="str">
        <f t="shared" ca="1" si="108"/>
        <v/>
      </c>
      <c r="U322" t="str">
        <f t="shared" si="109"/>
        <v/>
      </c>
      <c r="V322" t="str">
        <f t="shared" si="110"/>
        <v/>
      </c>
      <c r="W322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</v>
      </c>
      <c r="X322" t="str">
        <f t="shared" ca="1" si="104"/>
        <v>{"num":11,"diff":21,"tp1":"it","vl1":"Equip000001","cn1":1,"key":389}</v>
      </c>
      <c r="Y322">
        <f t="shared" ca="1" si="112"/>
        <v>69</v>
      </c>
      <c r="Z322">
        <f t="shared" ca="1" si="113"/>
        <v>26500</v>
      </c>
      <c r="AA322">
        <f t="shared" ca="1" si="114"/>
        <v>0</v>
      </c>
      <c r="AB322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</v>
      </c>
      <c r="AC322">
        <f t="shared" ca="1" si="116"/>
        <v>0</v>
      </c>
    </row>
    <row r="323" spans="1:29">
      <c r="A323">
        <f t="shared" si="122"/>
        <v>11</v>
      </c>
      <c r="B323" t="str">
        <f>VLOOKUP(A323,BossBattleTable!$A:$C,MATCH(BossBattleTable!$C$1,BossBattleTable!$A$1:$C$1,0),0)</f>
        <v>HeavyKnight_Yellow</v>
      </c>
      <c r="C323">
        <f t="shared" ca="1" si="123"/>
        <v>22</v>
      </c>
      <c r="D323">
        <f t="shared" si="120"/>
        <v>11</v>
      </c>
      <c r="E323">
        <f t="shared" ca="1" si="121"/>
        <v>22</v>
      </c>
      <c r="F323" t="str">
        <f t="shared" ca="1" si="117"/>
        <v>cu</v>
      </c>
      <c r="G323" t="s">
        <v>402</v>
      </c>
      <c r="H323" t="s">
        <v>108</v>
      </c>
      <c r="I323">
        <v>5</v>
      </c>
      <c r="J323" t="str">
        <f t="shared" si="118"/>
        <v/>
      </c>
      <c r="K323" t="str">
        <f t="shared" ca="1" si="119"/>
        <v/>
      </c>
      <c r="O323">
        <v>962</v>
      </c>
      <c r="P323">
        <f t="shared" ref="P323:P386" si="124">O323</f>
        <v>962</v>
      </c>
      <c r="Q323" t="str">
        <f t="shared" ca="1" si="105"/>
        <v>cu</v>
      </c>
      <c r="R323" t="str">
        <f t="shared" si="106"/>
        <v>DI</v>
      </c>
      <c r="S323">
        <f t="shared" si="107"/>
        <v>5</v>
      </c>
      <c r="T323" t="str">
        <f t="shared" ca="1" si="108"/>
        <v/>
      </c>
      <c r="U323" t="str">
        <f t="shared" si="109"/>
        <v/>
      </c>
      <c r="V323" t="str">
        <f t="shared" si="110"/>
        <v/>
      </c>
      <c r="W323" t="str">
        <f t="shared" ca="1" si="111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</v>
      </c>
      <c r="X323" t="str">
        <f t="shared" ref="X323:X386" ca="1" si="125">"{"""&amp;D$1&amp;""":"&amp;D323
&amp;","""&amp;E$1&amp;""":"&amp;E323
&amp;","""&amp;F$1&amp;""":"""&amp;F323&amp;""""
&amp;","""&amp;H$1&amp;""":"""&amp;H323&amp;""""
&amp;","""&amp;I$1&amp;""":"&amp;I323
&amp;IF(LEN(K323)=0,"",","""&amp;K$1&amp;""":"""&amp;K323&amp;"""")
&amp;IF(LEN(M323)=0,"",","""&amp;M$1&amp;""":"""&amp;M323&amp;"""")
&amp;IF(LEN(N323)=0,"",","""&amp;N$1&amp;""":"&amp;N323)
&amp;","""&amp;O$1&amp;""":"&amp;O323&amp;"}"</f>
        <v>{"num":11,"diff":22,"tp1":"cu","vl1":"DI","cn1":5,"key":962}</v>
      </c>
      <c r="Y323">
        <f t="shared" ca="1" si="112"/>
        <v>60</v>
      </c>
      <c r="Z323">
        <f t="shared" ca="1" si="113"/>
        <v>26561</v>
      </c>
      <c r="AA323">
        <f t="shared" ca="1" si="114"/>
        <v>0</v>
      </c>
      <c r="AB323" t="str">
        <f t="shared" ca="1" si="11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</v>
      </c>
      <c r="AC323">
        <f t="shared" ca="1" si="116"/>
        <v>0</v>
      </c>
    </row>
    <row r="324" spans="1:29">
      <c r="A324">
        <f t="shared" si="122"/>
        <v>11</v>
      </c>
      <c r="B324" t="str">
        <f>VLOOKUP(A324,BossBattleTable!$A:$C,MATCH(BossBattleTable!$C$1,BossBattleTable!$A$1:$C$1,0),0)</f>
        <v>HeavyKnight_Yellow</v>
      </c>
      <c r="C324">
        <f t="shared" ca="1" si="123"/>
        <v>23</v>
      </c>
      <c r="D324">
        <f t="shared" si="120"/>
        <v>11</v>
      </c>
      <c r="E324">
        <f t="shared" ca="1" si="121"/>
        <v>23</v>
      </c>
      <c r="F324" t="str">
        <f t="shared" ca="1" si="117"/>
        <v>it</v>
      </c>
      <c r="G324" t="s">
        <v>412</v>
      </c>
      <c r="H324" t="s">
        <v>416</v>
      </c>
      <c r="I324">
        <v>1</v>
      </c>
      <c r="J324" t="str">
        <f t="shared" si="118"/>
        <v/>
      </c>
      <c r="K324" t="str">
        <f t="shared" ca="1" si="119"/>
        <v>it</v>
      </c>
      <c r="L324" t="s">
        <v>412</v>
      </c>
      <c r="M324" t="s">
        <v>417</v>
      </c>
      <c r="N324">
        <v>1</v>
      </c>
      <c r="O324">
        <v>800</v>
      </c>
      <c r="P324">
        <f t="shared" si="124"/>
        <v>800</v>
      </c>
      <c r="Q324" t="str">
        <f t="shared" ref="Q324:Q387" ca="1" si="126">IF(LEN(F324)=0,"",F324)</f>
        <v>it</v>
      </c>
      <c r="R324" t="str">
        <f t="shared" ref="R324:R387" si="127">IF(LEN(H324)=0,"",H324)</f>
        <v>Equip001001</v>
      </c>
      <c r="S324">
        <f t="shared" ref="S324:S387" si="128">IF(LEN(I324)=0,"",I324)</f>
        <v>1</v>
      </c>
      <c r="T324" t="str">
        <f t="shared" ref="T324:T387" ca="1" si="129">IF(LEN(K324)=0,"",K324)</f>
        <v>it</v>
      </c>
      <c r="U324" t="str">
        <f t="shared" ref="U324:U387" si="130">IF(LEN(M324)=0,"",M324)</f>
        <v>Equip002001</v>
      </c>
      <c r="V324">
        <f t="shared" ref="V324:V387" si="131">IF(LEN(N324)=0,"",N324)</f>
        <v>1</v>
      </c>
      <c r="W324" t="str">
        <f t="shared" ref="W324:W387" ca="1" si="132">IF(ROW()=2,X324,OFFSET(W324,-1,0)&amp;IF(LEN(X324)=0,"",","&amp;X324))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</v>
      </c>
      <c r="X324" t="str">
        <f t="shared" ca="1" si="125"/>
        <v>{"num":11,"diff":23,"tp1":"it","vl1":"Equip001001","cn1":1,"tp2":"it","vl2":"Equip002001","cn2":1,"key":800}</v>
      </c>
      <c r="Y324">
        <f t="shared" ref="Y324:Y387" ca="1" si="133">LEN(X324)</f>
        <v>108</v>
      </c>
      <c r="Z324">
        <f t="shared" ref="Z324:Z387" ca="1" si="134">IF(ROW()=2,Y324,
IF(OFFSET(Z324,-1,0)+Y324+1&gt;32767,Y324+1,OFFSET(Z324,-1,0)+Y324+1))</f>
        <v>26670</v>
      </c>
      <c r="AA324">
        <f t="shared" ref="AA324:AA387" ca="1" si="135">IF(ROW()=2,AC324,OFFSET(AA324,-1,0)+AC324)</f>
        <v>0</v>
      </c>
      <c r="AB324" t="str">
        <f t="shared" ref="AB324:AB387" ca="1" si="136">IF(ROW()=2,X324,
IF(OFFSET(Z324,-1,0)+Y324+1&gt;32767,","&amp;X324,OFFSET(AB324,-1,0)&amp;IF(LEN(X324)=0,"",","&amp;X324)))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</v>
      </c>
      <c r="AC324">
        <f t="shared" ref="AC324:AC387" ca="1" si="137">IF(Z324&gt;OFFSET(Z324,1,0),1,0)</f>
        <v>0</v>
      </c>
    </row>
    <row r="325" spans="1:29">
      <c r="A325">
        <f t="shared" si="122"/>
        <v>11</v>
      </c>
      <c r="B325" t="str">
        <f>VLOOKUP(A325,BossBattleTable!$A:$C,MATCH(BossBattleTable!$C$1,BossBattleTable!$A$1:$C$1,0),0)</f>
        <v>HeavyKnight_Yellow</v>
      </c>
      <c r="C325">
        <f t="shared" ca="1" si="123"/>
        <v>24</v>
      </c>
      <c r="D325">
        <f t="shared" si="120"/>
        <v>11</v>
      </c>
      <c r="E325">
        <f t="shared" ca="1" si="121"/>
        <v>24</v>
      </c>
      <c r="F325" t="str">
        <f t="shared" ca="1" si="117"/>
        <v>cu</v>
      </c>
      <c r="G325" t="s">
        <v>402</v>
      </c>
      <c r="H325" t="s">
        <v>191</v>
      </c>
      <c r="I325">
        <v>30</v>
      </c>
      <c r="J325" t="str">
        <f t="shared" si="118"/>
        <v>에너지너무많음</v>
      </c>
      <c r="K325" t="str">
        <f t="shared" ca="1" si="119"/>
        <v>cu</v>
      </c>
      <c r="L325" t="s">
        <v>402</v>
      </c>
      <c r="M325" t="s">
        <v>375</v>
      </c>
      <c r="N325">
        <v>5000</v>
      </c>
      <c r="O325">
        <v>160</v>
      </c>
      <c r="P325">
        <f t="shared" si="124"/>
        <v>160</v>
      </c>
      <c r="Q325" t="str">
        <f t="shared" ca="1" si="126"/>
        <v>cu</v>
      </c>
      <c r="R325" t="str">
        <f t="shared" si="127"/>
        <v>EN</v>
      </c>
      <c r="S325">
        <f t="shared" si="128"/>
        <v>30</v>
      </c>
      <c r="T325" t="str">
        <f t="shared" ca="1" si="129"/>
        <v>cu</v>
      </c>
      <c r="U325" t="str">
        <f t="shared" si="130"/>
        <v>GO</v>
      </c>
      <c r="V325">
        <f t="shared" si="131"/>
        <v>5000</v>
      </c>
      <c r="W32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</v>
      </c>
      <c r="X325" t="str">
        <f t="shared" ca="1" si="125"/>
        <v>{"num":11,"diff":24,"tp1":"cu","vl1":"EN","cn1":30,"tp2":"cu","vl2":"GO","cn2":5000,"key":160}</v>
      </c>
      <c r="Y325">
        <f t="shared" ca="1" si="133"/>
        <v>94</v>
      </c>
      <c r="Z325">
        <f t="shared" ca="1" si="134"/>
        <v>26765</v>
      </c>
      <c r="AA325">
        <f t="shared" ca="1" si="135"/>
        <v>0</v>
      </c>
      <c r="AB32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</v>
      </c>
      <c r="AC325">
        <f t="shared" ca="1" si="137"/>
        <v>0</v>
      </c>
    </row>
    <row r="326" spans="1:29">
      <c r="A326">
        <f t="shared" si="122"/>
        <v>11</v>
      </c>
      <c r="B326" t="str">
        <f>VLOOKUP(A326,BossBattleTable!$A:$C,MATCH(BossBattleTable!$C$1,BossBattleTable!$A$1:$C$1,0),0)</f>
        <v>HeavyKnight_Yellow</v>
      </c>
      <c r="C326">
        <f t="shared" ca="1" si="123"/>
        <v>25</v>
      </c>
      <c r="D326">
        <f t="shared" si="120"/>
        <v>11</v>
      </c>
      <c r="E326">
        <f t="shared" ca="1" si="121"/>
        <v>25</v>
      </c>
      <c r="F326" t="str">
        <f t="shared" ref="F326:F389" ca="1" si="138">IF(ISBLANK(G326),"",
VLOOKUP(G326,OFFSET(INDIRECT("$A:$B"),0,MATCH(G$1&amp;"_Verify",INDIRECT("$1:$1"),0)-1),2,0)
)</f>
        <v>it</v>
      </c>
      <c r="G326" t="s">
        <v>412</v>
      </c>
      <c r="H326" t="s">
        <v>415</v>
      </c>
      <c r="I326">
        <v>1</v>
      </c>
      <c r="J326" t="str">
        <f t="shared" ref="J326:J389" si="139">IF(G326="장비1상자",
  IF(OR(H326&gt;3,I326&gt;5),"장비이상",""),
IF(H326="GO",
  IF(I326&lt;100,"골드이상",""),
IF(H326="EN",
  IF(I326&gt;29,"에너지너무많음",
  IF(I326&gt;9,"에너지다소많음","")),"")))</f>
        <v/>
      </c>
      <c r="K326" t="str">
        <f t="shared" ref="K326:K389" ca="1" si="140">IF(ISBLANK(L326),"",
VLOOKUP(L326,OFFSET(INDIRECT("$A:$B"),0,MATCH(L$1&amp;"_Verify",INDIRECT("$1:$1"),0)-1),2,0)
)</f>
        <v/>
      </c>
      <c r="O326">
        <v>182</v>
      </c>
      <c r="P326">
        <f t="shared" si="124"/>
        <v>182</v>
      </c>
      <c r="Q326" t="str">
        <f t="shared" ca="1" si="126"/>
        <v>it</v>
      </c>
      <c r="R326" t="str">
        <f t="shared" si="127"/>
        <v>Equip000001</v>
      </c>
      <c r="S326">
        <f t="shared" si="128"/>
        <v>1</v>
      </c>
      <c r="T326" t="str">
        <f t="shared" ca="1" si="129"/>
        <v/>
      </c>
      <c r="U326" t="str">
        <f t="shared" si="130"/>
        <v/>
      </c>
      <c r="V326" t="str">
        <f t="shared" si="131"/>
        <v/>
      </c>
      <c r="W32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</v>
      </c>
      <c r="X326" t="str">
        <f t="shared" ca="1" si="125"/>
        <v>{"num":11,"diff":25,"tp1":"it","vl1":"Equip000001","cn1":1,"key":182}</v>
      </c>
      <c r="Y326">
        <f t="shared" ca="1" si="133"/>
        <v>69</v>
      </c>
      <c r="Z326">
        <f t="shared" ca="1" si="134"/>
        <v>26835</v>
      </c>
      <c r="AA326">
        <f t="shared" ca="1" si="135"/>
        <v>0</v>
      </c>
      <c r="AB32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</v>
      </c>
      <c r="AC326">
        <f t="shared" ca="1" si="137"/>
        <v>0</v>
      </c>
    </row>
    <row r="327" spans="1:29">
      <c r="A327">
        <f t="shared" si="122"/>
        <v>11</v>
      </c>
      <c r="B327" t="str">
        <f>VLOOKUP(A327,BossBattleTable!$A:$C,MATCH(BossBattleTable!$C$1,BossBattleTable!$A$1:$C$1,0),0)</f>
        <v>HeavyKnight_Yellow</v>
      </c>
      <c r="C327">
        <f t="shared" ca="1" si="123"/>
        <v>26</v>
      </c>
      <c r="D327">
        <f t="shared" si="120"/>
        <v>11</v>
      </c>
      <c r="E327">
        <f t="shared" ca="1" si="121"/>
        <v>26</v>
      </c>
      <c r="F327" t="str">
        <f t="shared" ca="1" si="138"/>
        <v>cu</v>
      </c>
      <c r="G327" t="s">
        <v>402</v>
      </c>
      <c r="H327" t="s">
        <v>108</v>
      </c>
      <c r="I327">
        <v>5</v>
      </c>
      <c r="J327" t="str">
        <f t="shared" si="139"/>
        <v/>
      </c>
      <c r="K327" t="str">
        <f t="shared" ca="1" si="140"/>
        <v/>
      </c>
      <c r="O327">
        <v>179</v>
      </c>
      <c r="P327">
        <f t="shared" si="124"/>
        <v>179</v>
      </c>
      <c r="Q327" t="str">
        <f t="shared" ca="1" si="126"/>
        <v>cu</v>
      </c>
      <c r="R327" t="str">
        <f t="shared" si="127"/>
        <v>DI</v>
      </c>
      <c r="S327">
        <f t="shared" si="128"/>
        <v>5</v>
      </c>
      <c r="T327" t="str">
        <f t="shared" ca="1" si="129"/>
        <v/>
      </c>
      <c r="U327" t="str">
        <f t="shared" si="130"/>
        <v/>
      </c>
      <c r="V327" t="str">
        <f t="shared" si="131"/>
        <v/>
      </c>
      <c r="W32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</v>
      </c>
      <c r="X327" t="str">
        <f t="shared" ca="1" si="125"/>
        <v>{"num":11,"diff":26,"tp1":"cu","vl1":"DI","cn1":5,"key":179}</v>
      </c>
      <c r="Y327">
        <f t="shared" ca="1" si="133"/>
        <v>60</v>
      </c>
      <c r="Z327">
        <f t="shared" ca="1" si="134"/>
        <v>26896</v>
      </c>
      <c r="AA327">
        <f t="shared" ca="1" si="135"/>
        <v>0</v>
      </c>
      <c r="AB32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</v>
      </c>
      <c r="AC327">
        <f t="shared" ca="1" si="137"/>
        <v>0</v>
      </c>
    </row>
    <row r="328" spans="1:29">
      <c r="A328">
        <f t="shared" si="122"/>
        <v>11</v>
      </c>
      <c r="B328" t="str">
        <f>VLOOKUP(A328,BossBattleTable!$A:$C,MATCH(BossBattleTable!$C$1,BossBattleTable!$A$1:$C$1,0),0)</f>
        <v>HeavyKnight_Yellow</v>
      </c>
      <c r="C328">
        <f t="shared" ca="1" si="123"/>
        <v>27</v>
      </c>
      <c r="D328">
        <f t="shared" si="120"/>
        <v>11</v>
      </c>
      <c r="E328">
        <f t="shared" ca="1" si="121"/>
        <v>27</v>
      </c>
      <c r="F328" t="str">
        <f t="shared" ca="1" si="138"/>
        <v>it</v>
      </c>
      <c r="G328" t="s">
        <v>412</v>
      </c>
      <c r="H328" t="s">
        <v>416</v>
      </c>
      <c r="I328">
        <v>1</v>
      </c>
      <c r="J328" t="str">
        <f t="shared" si="139"/>
        <v/>
      </c>
      <c r="K328" t="str">
        <f t="shared" ca="1" si="140"/>
        <v>it</v>
      </c>
      <c r="L328" t="s">
        <v>412</v>
      </c>
      <c r="M328" t="s">
        <v>417</v>
      </c>
      <c r="N328">
        <v>1</v>
      </c>
      <c r="O328">
        <v>542</v>
      </c>
      <c r="P328">
        <f t="shared" si="124"/>
        <v>542</v>
      </c>
      <c r="Q328" t="str">
        <f t="shared" ca="1" si="126"/>
        <v>it</v>
      </c>
      <c r="R328" t="str">
        <f t="shared" si="127"/>
        <v>Equip001001</v>
      </c>
      <c r="S328">
        <f t="shared" si="128"/>
        <v>1</v>
      </c>
      <c r="T328" t="str">
        <f t="shared" ca="1" si="129"/>
        <v>it</v>
      </c>
      <c r="U328" t="str">
        <f t="shared" si="130"/>
        <v>Equip002001</v>
      </c>
      <c r="V328">
        <f t="shared" si="131"/>
        <v>1</v>
      </c>
      <c r="W32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</v>
      </c>
      <c r="X328" t="str">
        <f t="shared" ca="1" si="125"/>
        <v>{"num":11,"diff":27,"tp1":"it","vl1":"Equip001001","cn1":1,"tp2":"it","vl2":"Equip002001","cn2":1,"key":542}</v>
      </c>
      <c r="Y328">
        <f t="shared" ca="1" si="133"/>
        <v>108</v>
      </c>
      <c r="Z328">
        <f t="shared" ca="1" si="134"/>
        <v>27005</v>
      </c>
      <c r="AA328">
        <f t="shared" ca="1" si="135"/>
        <v>0</v>
      </c>
      <c r="AB32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</v>
      </c>
      <c r="AC328">
        <f t="shared" ca="1" si="137"/>
        <v>0</v>
      </c>
    </row>
    <row r="329" spans="1:29">
      <c r="A329">
        <f t="shared" si="122"/>
        <v>11</v>
      </c>
      <c r="B329" t="str">
        <f>VLOOKUP(A329,BossBattleTable!$A:$C,MATCH(BossBattleTable!$C$1,BossBattleTable!$A$1:$C$1,0),0)</f>
        <v>HeavyKnight_Yellow</v>
      </c>
      <c r="C329">
        <f t="shared" ca="1" si="123"/>
        <v>28</v>
      </c>
      <c r="D329">
        <f t="shared" si="120"/>
        <v>11</v>
      </c>
      <c r="E329">
        <f t="shared" ca="1" si="121"/>
        <v>28</v>
      </c>
      <c r="F329" t="str">
        <f t="shared" ca="1" si="138"/>
        <v>cu</v>
      </c>
      <c r="G329" t="s">
        <v>402</v>
      </c>
      <c r="H329" t="s">
        <v>191</v>
      </c>
      <c r="I329">
        <v>30</v>
      </c>
      <c r="J329" t="str">
        <f t="shared" si="139"/>
        <v>에너지너무많음</v>
      </c>
      <c r="K329" t="str">
        <f t="shared" ca="1" si="140"/>
        <v>cu</v>
      </c>
      <c r="L329" t="s">
        <v>402</v>
      </c>
      <c r="M329" t="s">
        <v>375</v>
      </c>
      <c r="N329">
        <v>5000</v>
      </c>
      <c r="O329">
        <v>458</v>
      </c>
      <c r="P329">
        <f t="shared" si="124"/>
        <v>458</v>
      </c>
      <c r="Q329" t="str">
        <f t="shared" ca="1" si="126"/>
        <v>cu</v>
      </c>
      <c r="R329" t="str">
        <f t="shared" si="127"/>
        <v>EN</v>
      </c>
      <c r="S329">
        <f t="shared" si="128"/>
        <v>30</v>
      </c>
      <c r="T329" t="str">
        <f t="shared" ca="1" si="129"/>
        <v>cu</v>
      </c>
      <c r="U329" t="str">
        <f t="shared" si="130"/>
        <v>GO</v>
      </c>
      <c r="V329">
        <f t="shared" si="131"/>
        <v>5000</v>
      </c>
      <c r="W32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</v>
      </c>
      <c r="X329" t="str">
        <f t="shared" ca="1" si="125"/>
        <v>{"num":11,"diff":28,"tp1":"cu","vl1":"EN","cn1":30,"tp2":"cu","vl2":"GO","cn2":5000,"key":458}</v>
      </c>
      <c r="Y329">
        <f t="shared" ca="1" si="133"/>
        <v>94</v>
      </c>
      <c r="Z329">
        <f t="shared" ca="1" si="134"/>
        <v>27100</v>
      </c>
      <c r="AA329">
        <f t="shared" ca="1" si="135"/>
        <v>0</v>
      </c>
      <c r="AB32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</v>
      </c>
      <c r="AC329">
        <f t="shared" ca="1" si="137"/>
        <v>0</v>
      </c>
    </row>
    <row r="330" spans="1:29">
      <c r="A330">
        <f t="shared" si="122"/>
        <v>11</v>
      </c>
      <c r="B330" t="str">
        <f>VLOOKUP(A330,BossBattleTable!$A:$C,MATCH(BossBattleTable!$C$1,BossBattleTable!$A$1:$C$1,0),0)</f>
        <v>HeavyKnight_Yellow</v>
      </c>
      <c r="C330">
        <f t="shared" ca="1" si="123"/>
        <v>29</v>
      </c>
      <c r="D330">
        <f t="shared" si="120"/>
        <v>11</v>
      </c>
      <c r="E330">
        <f t="shared" ca="1" si="121"/>
        <v>29</v>
      </c>
      <c r="F330" t="str">
        <f t="shared" ca="1" si="138"/>
        <v>it</v>
      </c>
      <c r="G330" t="s">
        <v>412</v>
      </c>
      <c r="H330" t="s">
        <v>415</v>
      </c>
      <c r="I330">
        <v>1</v>
      </c>
      <c r="J330" t="str">
        <f t="shared" si="139"/>
        <v/>
      </c>
      <c r="K330" t="str">
        <f t="shared" ca="1" si="140"/>
        <v/>
      </c>
      <c r="O330">
        <v>483</v>
      </c>
      <c r="P330">
        <f t="shared" si="124"/>
        <v>483</v>
      </c>
      <c r="Q330" t="str">
        <f t="shared" ca="1" si="126"/>
        <v>it</v>
      </c>
      <c r="R330" t="str">
        <f t="shared" si="127"/>
        <v>Equip000001</v>
      </c>
      <c r="S330">
        <f t="shared" si="128"/>
        <v>1</v>
      </c>
      <c r="T330" t="str">
        <f t="shared" ca="1" si="129"/>
        <v/>
      </c>
      <c r="U330" t="str">
        <f t="shared" si="130"/>
        <v/>
      </c>
      <c r="V330" t="str">
        <f t="shared" si="131"/>
        <v/>
      </c>
      <c r="W33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</v>
      </c>
      <c r="X330" t="str">
        <f t="shared" ca="1" si="125"/>
        <v>{"num":11,"diff":29,"tp1":"it","vl1":"Equip000001","cn1":1,"key":483}</v>
      </c>
      <c r="Y330">
        <f t="shared" ca="1" si="133"/>
        <v>69</v>
      </c>
      <c r="Z330">
        <f t="shared" ca="1" si="134"/>
        <v>27170</v>
      </c>
      <c r="AA330">
        <f t="shared" ca="1" si="135"/>
        <v>0</v>
      </c>
      <c r="AB33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</v>
      </c>
      <c r="AC330">
        <f t="shared" ca="1" si="137"/>
        <v>0</v>
      </c>
    </row>
    <row r="331" spans="1:29">
      <c r="A331">
        <f t="shared" si="122"/>
        <v>11</v>
      </c>
      <c r="B331" t="str">
        <f>VLOOKUP(A331,BossBattleTable!$A:$C,MATCH(BossBattleTable!$C$1,BossBattleTable!$A$1:$C$1,0),0)</f>
        <v>HeavyKnight_Yellow</v>
      </c>
      <c r="C331">
        <f t="shared" ca="1" si="123"/>
        <v>30</v>
      </c>
      <c r="D331">
        <f t="shared" si="120"/>
        <v>11</v>
      </c>
      <c r="E331">
        <f t="shared" ca="1" si="121"/>
        <v>30</v>
      </c>
      <c r="F331" t="str">
        <f t="shared" ca="1" si="138"/>
        <v>cu</v>
      </c>
      <c r="G331" t="s">
        <v>402</v>
      </c>
      <c r="H331" t="s">
        <v>108</v>
      </c>
      <c r="I331">
        <v>5</v>
      </c>
      <c r="J331" t="str">
        <f t="shared" si="139"/>
        <v/>
      </c>
      <c r="K331" t="str">
        <f t="shared" ca="1" si="140"/>
        <v/>
      </c>
      <c r="O331">
        <v>860</v>
      </c>
      <c r="P331">
        <f t="shared" si="124"/>
        <v>860</v>
      </c>
      <c r="Q331" t="str">
        <f t="shared" ca="1" si="126"/>
        <v>cu</v>
      </c>
      <c r="R331" t="str">
        <f t="shared" si="127"/>
        <v>DI</v>
      </c>
      <c r="S331">
        <f t="shared" si="128"/>
        <v>5</v>
      </c>
      <c r="T331" t="str">
        <f t="shared" ca="1" si="129"/>
        <v/>
      </c>
      <c r="U331" t="str">
        <f t="shared" si="130"/>
        <v/>
      </c>
      <c r="V331" t="str">
        <f t="shared" si="131"/>
        <v/>
      </c>
      <c r="W33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</v>
      </c>
      <c r="X331" t="str">
        <f t="shared" ca="1" si="125"/>
        <v>{"num":11,"diff":30,"tp1":"cu","vl1":"DI","cn1":5,"key":860}</v>
      </c>
      <c r="Y331">
        <f t="shared" ca="1" si="133"/>
        <v>60</v>
      </c>
      <c r="Z331">
        <f t="shared" ca="1" si="134"/>
        <v>27231</v>
      </c>
      <c r="AA331">
        <f t="shared" ca="1" si="135"/>
        <v>0</v>
      </c>
      <c r="AB33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</v>
      </c>
      <c r="AC331">
        <f t="shared" ca="1" si="137"/>
        <v>0</v>
      </c>
    </row>
    <row r="332" spans="1:29">
      <c r="A332">
        <f t="shared" si="122"/>
        <v>12</v>
      </c>
      <c r="B332" t="str">
        <f>VLOOKUP(A332,BossBattleTable!$A:$C,MATCH(BossBattleTable!$C$1,BossBattleTable!$A$1:$C$1,0),0)</f>
        <v>ElfMage</v>
      </c>
      <c r="C332">
        <f t="shared" ca="1" si="123"/>
        <v>1</v>
      </c>
      <c r="D332">
        <f t="shared" si="120"/>
        <v>12</v>
      </c>
      <c r="E332">
        <f t="shared" ca="1" si="121"/>
        <v>1</v>
      </c>
      <c r="F332" t="str">
        <f t="shared" ca="1" si="138"/>
        <v>it</v>
      </c>
      <c r="G332" t="s">
        <v>412</v>
      </c>
      <c r="H332" t="s">
        <v>416</v>
      </c>
      <c r="I332">
        <v>1</v>
      </c>
      <c r="J332" t="str">
        <f t="shared" si="139"/>
        <v/>
      </c>
      <c r="K332" t="str">
        <f t="shared" ca="1" si="140"/>
        <v>it</v>
      </c>
      <c r="L332" t="s">
        <v>412</v>
      </c>
      <c r="M332" t="s">
        <v>417</v>
      </c>
      <c r="N332">
        <v>1</v>
      </c>
      <c r="O332">
        <v>902</v>
      </c>
      <c r="P332">
        <f t="shared" si="124"/>
        <v>902</v>
      </c>
      <c r="Q332" t="str">
        <f t="shared" ca="1" si="126"/>
        <v>it</v>
      </c>
      <c r="R332" t="str">
        <f t="shared" si="127"/>
        <v>Equip001001</v>
      </c>
      <c r="S332">
        <f t="shared" si="128"/>
        <v>1</v>
      </c>
      <c r="T332" t="str">
        <f t="shared" ca="1" si="129"/>
        <v>it</v>
      </c>
      <c r="U332" t="str">
        <f t="shared" si="130"/>
        <v>Equip002001</v>
      </c>
      <c r="V332">
        <f t="shared" si="131"/>
        <v>1</v>
      </c>
      <c r="W33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</v>
      </c>
      <c r="X332" t="str">
        <f t="shared" ca="1" si="125"/>
        <v>{"num":12,"diff":1,"tp1":"it","vl1":"Equip001001","cn1":1,"tp2":"it","vl2":"Equip002001","cn2":1,"key":902}</v>
      </c>
      <c r="Y332">
        <f t="shared" ca="1" si="133"/>
        <v>107</v>
      </c>
      <c r="Z332">
        <f t="shared" ca="1" si="134"/>
        <v>27339</v>
      </c>
      <c r="AA332">
        <f t="shared" ca="1" si="135"/>
        <v>0</v>
      </c>
      <c r="AB33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</v>
      </c>
      <c r="AC332">
        <f t="shared" ca="1" si="137"/>
        <v>0</v>
      </c>
    </row>
    <row r="333" spans="1:29">
      <c r="A333">
        <f t="shared" si="122"/>
        <v>12</v>
      </c>
      <c r="B333" t="str">
        <f>VLOOKUP(A333,BossBattleTable!$A:$C,MATCH(BossBattleTable!$C$1,BossBattleTable!$A$1:$C$1,0),0)</f>
        <v>ElfMage</v>
      </c>
      <c r="C333">
        <f t="shared" ca="1" si="123"/>
        <v>2</v>
      </c>
      <c r="D333">
        <f t="shared" si="120"/>
        <v>12</v>
      </c>
      <c r="E333">
        <f t="shared" ca="1" si="121"/>
        <v>2</v>
      </c>
      <c r="F333" t="str">
        <f t="shared" ca="1" si="138"/>
        <v>cu</v>
      </c>
      <c r="G333" t="s">
        <v>402</v>
      </c>
      <c r="H333" t="s">
        <v>191</v>
      </c>
      <c r="I333">
        <v>30</v>
      </c>
      <c r="J333" t="str">
        <f t="shared" si="139"/>
        <v>에너지너무많음</v>
      </c>
      <c r="K333" t="str">
        <f t="shared" ca="1" si="140"/>
        <v>cu</v>
      </c>
      <c r="L333" t="s">
        <v>402</v>
      </c>
      <c r="M333" t="s">
        <v>375</v>
      </c>
      <c r="N333">
        <v>5000</v>
      </c>
      <c r="O333">
        <v>452</v>
      </c>
      <c r="P333">
        <f t="shared" si="124"/>
        <v>452</v>
      </c>
      <c r="Q333" t="str">
        <f t="shared" ca="1" si="126"/>
        <v>cu</v>
      </c>
      <c r="R333" t="str">
        <f t="shared" si="127"/>
        <v>EN</v>
      </c>
      <c r="S333">
        <f t="shared" si="128"/>
        <v>30</v>
      </c>
      <c r="T333" t="str">
        <f t="shared" ca="1" si="129"/>
        <v>cu</v>
      </c>
      <c r="U333" t="str">
        <f t="shared" si="130"/>
        <v>GO</v>
      </c>
      <c r="V333">
        <f t="shared" si="131"/>
        <v>5000</v>
      </c>
      <c r="W33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</v>
      </c>
      <c r="X333" t="str">
        <f t="shared" ca="1" si="125"/>
        <v>{"num":12,"diff":2,"tp1":"cu","vl1":"EN","cn1":30,"tp2":"cu","vl2":"GO","cn2":5000,"key":452}</v>
      </c>
      <c r="Y333">
        <f t="shared" ca="1" si="133"/>
        <v>93</v>
      </c>
      <c r="Z333">
        <f t="shared" ca="1" si="134"/>
        <v>27433</v>
      </c>
      <c r="AA333">
        <f t="shared" ca="1" si="135"/>
        <v>0</v>
      </c>
      <c r="AB33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</v>
      </c>
      <c r="AC333">
        <f t="shared" ca="1" si="137"/>
        <v>0</v>
      </c>
    </row>
    <row r="334" spans="1:29">
      <c r="A334">
        <f t="shared" si="122"/>
        <v>12</v>
      </c>
      <c r="B334" t="str">
        <f>VLOOKUP(A334,BossBattleTable!$A:$C,MATCH(BossBattleTable!$C$1,BossBattleTable!$A$1:$C$1,0),0)</f>
        <v>ElfMage</v>
      </c>
      <c r="C334">
        <f t="shared" ca="1" si="123"/>
        <v>3</v>
      </c>
      <c r="D334">
        <f t="shared" si="120"/>
        <v>12</v>
      </c>
      <c r="E334">
        <f t="shared" ca="1" si="121"/>
        <v>3</v>
      </c>
      <c r="F334" t="str">
        <f t="shared" ca="1" si="138"/>
        <v>it</v>
      </c>
      <c r="G334" t="s">
        <v>412</v>
      </c>
      <c r="H334" t="s">
        <v>415</v>
      </c>
      <c r="I334">
        <v>1</v>
      </c>
      <c r="J334" t="str">
        <f t="shared" si="139"/>
        <v/>
      </c>
      <c r="K334" t="str">
        <f t="shared" ca="1" si="140"/>
        <v/>
      </c>
      <c r="O334">
        <v>134</v>
      </c>
      <c r="P334">
        <f t="shared" si="124"/>
        <v>134</v>
      </c>
      <c r="Q334" t="str">
        <f t="shared" ca="1" si="126"/>
        <v>it</v>
      </c>
      <c r="R334" t="str">
        <f t="shared" si="127"/>
        <v>Equip000001</v>
      </c>
      <c r="S334">
        <f t="shared" si="128"/>
        <v>1</v>
      </c>
      <c r="T334" t="str">
        <f t="shared" ca="1" si="129"/>
        <v/>
      </c>
      <c r="U334" t="str">
        <f t="shared" si="130"/>
        <v/>
      </c>
      <c r="V334" t="str">
        <f t="shared" si="131"/>
        <v/>
      </c>
      <c r="W33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</v>
      </c>
      <c r="X334" t="str">
        <f t="shared" ca="1" si="125"/>
        <v>{"num":12,"diff":3,"tp1":"it","vl1":"Equip000001","cn1":1,"key":134}</v>
      </c>
      <c r="Y334">
        <f t="shared" ca="1" si="133"/>
        <v>68</v>
      </c>
      <c r="Z334">
        <f t="shared" ca="1" si="134"/>
        <v>27502</v>
      </c>
      <c r="AA334">
        <f t="shared" ca="1" si="135"/>
        <v>0</v>
      </c>
      <c r="AB33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</v>
      </c>
      <c r="AC334">
        <f t="shared" ca="1" si="137"/>
        <v>0</v>
      </c>
    </row>
    <row r="335" spans="1:29">
      <c r="A335">
        <f t="shared" si="122"/>
        <v>12</v>
      </c>
      <c r="B335" t="str">
        <f>VLOOKUP(A335,BossBattleTable!$A:$C,MATCH(BossBattleTable!$C$1,BossBattleTable!$A$1:$C$1,0),0)</f>
        <v>ElfMage</v>
      </c>
      <c r="C335">
        <f t="shared" ca="1" si="123"/>
        <v>4</v>
      </c>
      <c r="D335">
        <f t="shared" si="120"/>
        <v>12</v>
      </c>
      <c r="E335">
        <f t="shared" ca="1" si="121"/>
        <v>4</v>
      </c>
      <c r="F335" t="str">
        <f t="shared" ca="1" si="138"/>
        <v>cu</v>
      </c>
      <c r="G335" t="s">
        <v>402</v>
      </c>
      <c r="H335" t="s">
        <v>108</v>
      </c>
      <c r="I335">
        <v>5</v>
      </c>
      <c r="J335" t="str">
        <f t="shared" si="139"/>
        <v/>
      </c>
      <c r="K335" t="str">
        <f t="shared" ca="1" si="140"/>
        <v/>
      </c>
      <c r="O335">
        <v>534</v>
      </c>
      <c r="P335">
        <f t="shared" si="124"/>
        <v>534</v>
      </c>
      <c r="Q335" t="str">
        <f t="shared" ca="1" si="126"/>
        <v>cu</v>
      </c>
      <c r="R335" t="str">
        <f t="shared" si="127"/>
        <v>DI</v>
      </c>
      <c r="S335">
        <f t="shared" si="128"/>
        <v>5</v>
      </c>
      <c r="T335" t="str">
        <f t="shared" ca="1" si="129"/>
        <v/>
      </c>
      <c r="U335" t="str">
        <f t="shared" si="130"/>
        <v/>
      </c>
      <c r="V335" t="str">
        <f t="shared" si="131"/>
        <v/>
      </c>
      <c r="W33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</v>
      </c>
      <c r="X335" t="str">
        <f t="shared" ca="1" si="125"/>
        <v>{"num":12,"diff":4,"tp1":"cu","vl1":"DI","cn1":5,"key":534}</v>
      </c>
      <c r="Y335">
        <f t="shared" ca="1" si="133"/>
        <v>59</v>
      </c>
      <c r="Z335">
        <f t="shared" ca="1" si="134"/>
        <v>27562</v>
      </c>
      <c r="AA335">
        <f t="shared" ca="1" si="135"/>
        <v>0</v>
      </c>
      <c r="AB33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</v>
      </c>
      <c r="AC335">
        <f t="shared" ca="1" si="137"/>
        <v>0</v>
      </c>
    </row>
    <row r="336" spans="1:29">
      <c r="A336">
        <f t="shared" si="122"/>
        <v>12</v>
      </c>
      <c r="B336" t="str">
        <f>VLOOKUP(A336,BossBattleTable!$A:$C,MATCH(BossBattleTable!$C$1,BossBattleTable!$A$1:$C$1,0),0)</f>
        <v>ElfMage</v>
      </c>
      <c r="C336">
        <f t="shared" ca="1" si="123"/>
        <v>5</v>
      </c>
      <c r="D336">
        <f t="shared" si="120"/>
        <v>12</v>
      </c>
      <c r="E336">
        <f t="shared" ca="1" si="121"/>
        <v>5</v>
      </c>
      <c r="F336" t="str">
        <f t="shared" ca="1" si="138"/>
        <v>it</v>
      </c>
      <c r="G336" t="s">
        <v>412</v>
      </c>
      <c r="H336" t="s">
        <v>416</v>
      </c>
      <c r="I336">
        <v>1</v>
      </c>
      <c r="J336" t="str">
        <f t="shared" si="139"/>
        <v/>
      </c>
      <c r="K336" t="str">
        <f t="shared" ca="1" si="140"/>
        <v>it</v>
      </c>
      <c r="L336" t="s">
        <v>412</v>
      </c>
      <c r="M336" t="s">
        <v>417</v>
      </c>
      <c r="N336">
        <v>1</v>
      </c>
      <c r="O336">
        <v>198</v>
      </c>
      <c r="P336">
        <f t="shared" si="124"/>
        <v>198</v>
      </c>
      <c r="Q336" t="str">
        <f t="shared" ca="1" si="126"/>
        <v>it</v>
      </c>
      <c r="R336" t="str">
        <f t="shared" si="127"/>
        <v>Equip001001</v>
      </c>
      <c r="S336">
        <f t="shared" si="128"/>
        <v>1</v>
      </c>
      <c r="T336" t="str">
        <f t="shared" ca="1" si="129"/>
        <v>it</v>
      </c>
      <c r="U336" t="str">
        <f t="shared" si="130"/>
        <v>Equip002001</v>
      </c>
      <c r="V336">
        <f t="shared" si="131"/>
        <v>1</v>
      </c>
      <c r="W33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</v>
      </c>
      <c r="X336" t="str">
        <f t="shared" ca="1" si="125"/>
        <v>{"num":12,"diff":5,"tp1":"it","vl1":"Equip001001","cn1":1,"tp2":"it","vl2":"Equip002001","cn2":1,"key":198}</v>
      </c>
      <c r="Y336">
        <f t="shared" ca="1" si="133"/>
        <v>107</v>
      </c>
      <c r="Z336">
        <f t="shared" ca="1" si="134"/>
        <v>27670</v>
      </c>
      <c r="AA336">
        <f t="shared" ca="1" si="135"/>
        <v>0</v>
      </c>
      <c r="AB33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</v>
      </c>
      <c r="AC336">
        <f t="shared" ca="1" si="137"/>
        <v>0</v>
      </c>
    </row>
    <row r="337" spans="1:29">
      <c r="A337">
        <f t="shared" si="122"/>
        <v>12</v>
      </c>
      <c r="B337" t="str">
        <f>VLOOKUP(A337,BossBattleTable!$A:$C,MATCH(BossBattleTable!$C$1,BossBattleTable!$A$1:$C$1,0),0)</f>
        <v>ElfMage</v>
      </c>
      <c r="C337">
        <f t="shared" ca="1" si="123"/>
        <v>6</v>
      </c>
      <c r="D337">
        <f t="shared" si="120"/>
        <v>12</v>
      </c>
      <c r="E337">
        <f t="shared" ca="1" si="121"/>
        <v>6</v>
      </c>
      <c r="F337" t="str">
        <f t="shared" ca="1" si="138"/>
        <v>cu</v>
      </c>
      <c r="G337" t="s">
        <v>402</v>
      </c>
      <c r="H337" t="s">
        <v>191</v>
      </c>
      <c r="I337">
        <v>30</v>
      </c>
      <c r="J337" t="str">
        <f t="shared" si="139"/>
        <v>에너지너무많음</v>
      </c>
      <c r="K337" t="str">
        <f t="shared" ca="1" si="140"/>
        <v>cu</v>
      </c>
      <c r="L337" t="s">
        <v>402</v>
      </c>
      <c r="M337" t="s">
        <v>375</v>
      </c>
      <c r="N337">
        <v>5000</v>
      </c>
      <c r="O337">
        <v>261</v>
      </c>
      <c r="P337">
        <f t="shared" si="124"/>
        <v>261</v>
      </c>
      <c r="Q337" t="str">
        <f t="shared" ca="1" si="126"/>
        <v>cu</v>
      </c>
      <c r="R337" t="str">
        <f t="shared" si="127"/>
        <v>EN</v>
      </c>
      <c r="S337">
        <f t="shared" si="128"/>
        <v>30</v>
      </c>
      <c r="T337" t="str">
        <f t="shared" ca="1" si="129"/>
        <v>cu</v>
      </c>
      <c r="U337" t="str">
        <f t="shared" si="130"/>
        <v>GO</v>
      </c>
      <c r="V337">
        <f t="shared" si="131"/>
        <v>5000</v>
      </c>
      <c r="W33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</v>
      </c>
      <c r="X337" t="str">
        <f t="shared" ca="1" si="125"/>
        <v>{"num":12,"diff":6,"tp1":"cu","vl1":"EN","cn1":30,"tp2":"cu","vl2":"GO","cn2":5000,"key":261}</v>
      </c>
      <c r="Y337">
        <f t="shared" ca="1" si="133"/>
        <v>93</v>
      </c>
      <c r="Z337">
        <f t="shared" ca="1" si="134"/>
        <v>27764</v>
      </c>
      <c r="AA337">
        <f t="shared" ca="1" si="135"/>
        <v>0</v>
      </c>
      <c r="AB33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</v>
      </c>
      <c r="AC337">
        <f t="shared" ca="1" si="137"/>
        <v>0</v>
      </c>
    </row>
    <row r="338" spans="1:29">
      <c r="A338">
        <f t="shared" si="122"/>
        <v>12</v>
      </c>
      <c r="B338" t="str">
        <f>VLOOKUP(A338,BossBattleTable!$A:$C,MATCH(BossBattleTable!$C$1,BossBattleTable!$A$1:$C$1,0),0)</f>
        <v>ElfMage</v>
      </c>
      <c r="C338">
        <f t="shared" ca="1" si="123"/>
        <v>7</v>
      </c>
      <c r="D338">
        <f t="shared" si="120"/>
        <v>12</v>
      </c>
      <c r="E338">
        <f t="shared" ca="1" si="121"/>
        <v>7</v>
      </c>
      <c r="F338" t="str">
        <f t="shared" ca="1" si="138"/>
        <v>it</v>
      </c>
      <c r="G338" t="s">
        <v>412</v>
      </c>
      <c r="H338" t="s">
        <v>415</v>
      </c>
      <c r="I338">
        <v>1</v>
      </c>
      <c r="J338" t="str">
        <f t="shared" si="139"/>
        <v/>
      </c>
      <c r="K338" t="str">
        <f t="shared" ca="1" si="140"/>
        <v/>
      </c>
      <c r="O338">
        <v>625</v>
      </c>
      <c r="P338">
        <f t="shared" si="124"/>
        <v>625</v>
      </c>
      <c r="Q338" t="str">
        <f t="shared" ca="1" si="126"/>
        <v>it</v>
      </c>
      <c r="R338" t="str">
        <f t="shared" si="127"/>
        <v>Equip000001</v>
      </c>
      <c r="S338">
        <f t="shared" si="128"/>
        <v>1</v>
      </c>
      <c r="T338" t="str">
        <f t="shared" ca="1" si="129"/>
        <v/>
      </c>
      <c r="U338" t="str">
        <f t="shared" si="130"/>
        <v/>
      </c>
      <c r="V338" t="str">
        <f t="shared" si="131"/>
        <v/>
      </c>
      <c r="W33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</v>
      </c>
      <c r="X338" t="str">
        <f t="shared" ca="1" si="125"/>
        <v>{"num":12,"diff":7,"tp1":"it","vl1":"Equip000001","cn1":1,"key":625}</v>
      </c>
      <c r="Y338">
        <f t="shared" ca="1" si="133"/>
        <v>68</v>
      </c>
      <c r="Z338">
        <f t="shared" ca="1" si="134"/>
        <v>27833</v>
      </c>
      <c r="AA338">
        <f t="shared" ca="1" si="135"/>
        <v>0</v>
      </c>
      <c r="AB33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</v>
      </c>
      <c r="AC338">
        <f t="shared" ca="1" si="137"/>
        <v>0</v>
      </c>
    </row>
    <row r="339" spans="1:29">
      <c r="A339">
        <f t="shared" si="122"/>
        <v>12</v>
      </c>
      <c r="B339" t="str">
        <f>VLOOKUP(A339,BossBattleTable!$A:$C,MATCH(BossBattleTable!$C$1,BossBattleTable!$A$1:$C$1,0),0)</f>
        <v>ElfMage</v>
      </c>
      <c r="C339">
        <f t="shared" ca="1" si="123"/>
        <v>8</v>
      </c>
      <c r="D339">
        <f t="shared" si="120"/>
        <v>12</v>
      </c>
      <c r="E339">
        <f t="shared" ca="1" si="121"/>
        <v>8</v>
      </c>
      <c r="F339" t="str">
        <f t="shared" ca="1" si="138"/>
        <v>cu</v>
      </c>
      <c r="G339" t="s">
        <v>402</v>
      </c>
      <c r="H339" t="s">
        <v>108</v>
      </c>
      <c r="I339">
        <v>5</v>
      </c>
      <c r="J339" t="str">
        <f t="shared" si="139"/>
        <v/>
      </c>
      <c r="K339" t="str">
        <f t="shared" ca="1" si="140"/>
        <v/>
      </c>
      <c r="O339">
        <v>209</v>
      </c>
      <c r="P339">
        <f t="shared" si="124"/>
        <v>209</v>
      </c>
      <c r="Q339" t="str">
        <f t="shared" ca="1" si="126"/>
        <v>cu</v>
      </c>
      <c r="R339" t="str">
        <f t="shared" si="127"/>
        <v>DI</v>
      </c>
      <c r="S339">
        <f t="shared" si="128"/>
        <v>5</v>
      </c>
      <c r="T339" t="str">
        <f t="shared" ca="1" si="129"/>
        <v/>
      </c>
      <c r="U339" t="str">
        <f t="shared" si="130"/>
        <v/>
      </c>
      <c r="V339" t="str">
        <f t="shared" si="131"/>
        <v/>
      </c>
      <c r="W33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</v>
      </c>
      <c r="X339" t="str">
        <f t="shared" ca="1" si="125"/>
        <v>{"num":12,"diff":8,"tp1":"cu","vl1":"DI","cn1":5,"key":209}</v>
      </c>
      <c r="Y339">
        <f t="shared" ca="1" si="133"/>
        <v>59</v>
      </c>
      <c r="Z339">
        <f t="shared" ca="1" si="134"/>
        <v>27893</v>
      </c>
      <c r="AA339">
        <f t="shared" ca="1" si="135"/>
        <v>0</v>
      </c>
      <c r="AB33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</v>
      </c>
      <c r="AC339">
        <f t="shared" ca="1" si="137"/>
        <v>0</v>
      </c>
    </row>
    <row r="340" spans="1:29">
      <c r="A340">
        <f t="shared" si="122"/>
        <v>12</v>
      </c>
      <c r="B340" t="str">
        <f>VLOOKUP(A340,BossBattleTable!$A:$C,MATCH(BossBattleTable!$C$1,BossBattleTable!$A$1:$C$1,0),0)</f>
        <v>ElfMage</v>
      </c>
      <c r="C340">
        <f t="shared" ca="1" si="123"/>
        <v>9</v>
      </c>
      <c r="D340">
        <f t="shared" si="120"/>
        <v>12</v>
      </c>
      <c r="E340">
        <f t="shared" ca="1" si="121"/>
        <v>9</v>
      </c>
      <c r="F340" t="str">
        <f t="shared" ca="1" si="138"/>
        <v>it</v>
      </c>
      <c r="G340" t="s">
        <v>412</v>
      </c>
      <c r="H340" t="s">
        <v>416</v>
      </c>
      <c r="I340">
        <v>1</v>
      </c>
      <c r="J340" t="str">
        <f t="shared" si="139"/>
        <v/>
      </c>
      <c r="K340" t="str">
        <f t="shared" ca="1" si="140"/>
        <v>it</v>
      </c>
      <c r="L340" t="s">
        <v>412</v>
      </c>
      <c r="M340" t="s">
        <v>417</v>
      </c>
      <c r="N340">
        <v>1</v>
      </c>
      <c r="O340">
        <v>476</v>
      </c>
      <c r="P340">
        <f t="shared" si="124"/>
        <v>476</v>
      </c>
      <c r="Q340" t="str">
        <f t="shared" ca="1" si="126"/>
        <v>it</v>
      </c>
      <c r="R340" t="str">
        <f t="shared" si="127"/>
        <v>Equip001001</v>
      </c>
      <c r="S340">
        <f t="shared" si="128"/>
        <v>1</v>
      </c>
      <c r="T340" t="str">
        <f t="shared" ca="1" si="129"/>
        <v>it</v>
      </c>
      <c r="U340" t="str">
        <f t="shared" si="130"/>
        <v>Equip002001</v>
      </c>
      <c r="V340">
        <f t="shared" si="131"/>
        <v>1</v>
      </c>
      <c r="W34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</v>
      </c>
      <c r="X340" t="str">
        <f t="shared" ca="1" si="125"/>
        <v>{"num":12,"diff":9,"tp1":"it","vl1":"Equip001001","cn1":1,"tp2":"it","vl2":"Equip002001","cn2":1,"key":476}</v>
      </c>
      <c r="Y340">
        <f t="shared" ca="1" si="133"/>
        <v>107</v>
      </c>
      <c r="Z340">
        <f t="shared" ca="1" si="134"/>
        <v>28001</v>
      </c>
      <c r="AA340">
        <f t="shared" ca="1" si="135"/>
        <v>0</v>
      </c>
      <c r="AB34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</v>
      </c>
      <c r="AC340">
        <f t="shared" ca="1" si="137"/>
        <v>0</v>
      </c>
    </row>
    <row r="341" spans="1:29">
      <c r="A341">
        <f t="shared" si="122"/>
        <v>12</v>
      </c>
      <c r="B341" t="str">
        <f>VLOOKUP(A341,BossBattleTable!$A:$C,MATCH(BossBattleTable!$C$1,BossBattleTable!$A$1:$C$1,0),0)</f>
        <v>ElfMage</v>
      </c>
      <c r="C341">
        <f t="shared" ca="1" si="123"/>
        <v>10</v>
      </c>
      <c r="D341">
        <f t="shared" si="120"/>
        <v>12</v>
      </c>
      <c r="E341">
        <f t="shared" ca="1" si="121"/>
        <v>10</v>
      </c>
      <c r="F341" t="str">
        <f t="shared" ca="1" si="138"/>
        <v>cu</v>
      </c>
      <c r="G341" t="s">
        <v>402</v>
      </c>
      <c r="H341" t="s">
        <v>191</v>
      </c>
      <c r="I341">
        <v>30</v>
      </c>
      <c r="J341" t="str">
        <f t="shared" si="139"/>
        <v>에너지너무많음</v>
      </c>
      <c r="K341" t="str">
        <f t="shared" ca="1" si="140"/>
        <v>cu</v>
      </c>
      <c r="L341" t="s">
        <v>402</v>
      </c>
      <c r="M341" t="s">
        <v>375</v>
      </c>
      <c r="N341">
        <v>5000</v>
      </c>
      <c r="O341">
        <v>873</v>
      </c>
      <c r="P341">
        <f t="shared" si="124"/>
        <v>873</v>
      </c>
      <c r="Q341" t="str">
        <f t="shared" ca="1" si="126"/>
        <v>cu</v>
      </c>
      <c r="R341" t="str">
        <f t="shared" si="127"/>
        <v>EN</v>
      </c>
      <c r="S341">
        <f t="shared" si="128"/>
        <v>30</v>
      </c>
      <c r="T341" t="str">
        <f t="shared" ca="1" si="129"/>
        <v>cu</v>
      </c>
      <c r="U341" t="str">
        <f t="shared" si="130"/>
        <v>GO</v>
      </c>
      <c r="V341">
        <f t="shared" si="131"/>
        <v>5000</v>
      </c>
      <c r="W34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</v>
      </c>
      <c r="X341" t="str">
        <f t="shared" ca="1" si="125"/>
        <v>{"num":12,"diff":10,"tp1":"cu","vl1":"EN","cn1":30,"tp2":"cu","vl2":"GO","cn2":5000,"key":873}</v>
      </c>
      <c r="Y341">
        <f t="shared" ca="1" si="133"/>
        <v>94</v>
      </c>
      <c r="Z341">
        <f t="shared" ca="1" si="134"/>
        <v>28096</v>
      </c>
      <c r="AA341">
        <f t="shared" ca="1" si="135"/>
        <v>0</v>
      </c>
      <c r="AB34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</v>
      </c>
      <c r="AC341">
        <f t="shared" ca="1" si="137"/>
        <v>0</v>
      </c>
    </row>
    <row r="342" spans="1:29">
      <c r="A342">
        <f t="shared" si="122"/>
        <v>12</v>
      </c>
      <c r="B342" t="str">
        <f>VLOOKUP(A342,BossBattleTable!$A:$C,MATCH(BossBattleTable!$C$1,BossBattleTable!$A$1:$C$1,0),0)</f>
        <v>ElfMage</v>
      </c>
      <c r="C342">
        <f t="shared" ca="1" si="123"/>
        <v>11</v>
      </c>
      <c r="D342">
        <f t="shared" si="120"/>
        <v>12</v>
      </c>
      <c r="E342">
        <f t="shared" ca="1" si="121"/>
        <v>11</v>
      </c>
      <c r="F342" t="str">
        <f t="shared" ca="1" si="138"/>
        <v>it</v>
      </c>
      <c r="G342" t="s">
        <v>412</v>
      </c>
      <c r="H342" t="s">
        <v>415</v>
      </c>
      <c r="I342">
        <v>1</v>
      </c>
      <c r="J342" t="str">
        <f t="shared" si="139"/>
        <v/>
      </c>
      <c r="K342" t="str">
        <f t="shared" ca="1" si="140"/>
        <v/>
      </c>
      <c r="O342">
        <v>628</v>
      </c>
      <c r="P342">
        <f t="shared" si="124"/>
        <v>628</v>
      </c>
      <c r="Q342" t="str">
        <f t="shared" ca="1" si="126"/>
        <v>it</v>
      </c>
      <c r="R342" t="str">
        <f t="shared" si="127"/>
        <v>Equip000001</v>
      </c>
      <c r="S342">
        <f t="shared" si="128"/>
        <v>1</v>
      </c>
      <c r="T342" t="str">
        <f t="shared" ca="1" si="129"/>
        <v/>
      </c>
      <c r="U342" t="str">
        <f t="shared" si="130"/>
        <v/>
      </c>
      <c r="V342" t="str">
        <f t="shared" si="131"/>
        <v/>
      </c>
      <c r="W34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</v>
      </c>
      <c r="X342" t="str">
        <f t="shared" ca="1" si="125"/>
        <v>{"num":12,"diff":11,"tp1":"it","vl1":"Equip000001","cn1":1,"key":628}</v>
      </c>
      <c r="Y342">
        <f t="shared" ca="1" si="133"/>
        <v>69</v>
      </c>
      <c r="Z342">
        <f t="shared" ca="1" si="134"/>
        <v>28166</v>
      </c>
      <c r="AA342">
        <f t="shared" ca="1" si="135"/>
        <v>0</v>
      </c>
      <c r="AB34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</v>
      </c>
      <c r="AC342">
        <f t="shared" ca="1" si="137"/>
        <v>0</v>
      </c>
    </row>
    <row r="343" spans="1:29">
      <c r="A343">
        <f t="shared" si="122"/>
        <v>12</v>
      </c>
      <c r="B343" t="str">
        <f>VLOOKUP(A343,BossBattleTable!$A:$C,MATCH(BossBattleTable!$C$1,BossBattleTable!$A$1:$C$1,0),0)</f>
        <v>ElfMage</v>
      </c>
      <c r="C343">
        <f t="shared" ca="1" si="123"/>
        <v>12</v>
      </c>
      <c r="D343">
        <f t="shared" si="120"/>
        <v>12</v>
      </c>
      <c r="E343">
        <f t="shared" ca="1" si="121"/>
        <v>12</v>
      </c>
      <c r="F343" t="str">
        <f t="shared" ca="1" si="138"/>
        <v>cu</v>
      </c>
      <c r="G343" t="s">
        <v>402</v>
      </c>
      <c r="H343" t="s">
        <v>108</v>
      </c>
      <c r="I343">
        <v>5</v>
      </c>
      <c r="J343" t="str">
        <f t="shared" si="139"/>
        <v/>
      </c>
      <c r="K343" t="str">
        <f t="shared" ca="1" si="140"/>
        <v/>
      </c>
      <c r="O343">
        <v>186</v>
      </c>
      <c r="P343">
        <f t="shared" si="124"/>
        <v>186</v>
      </c>
      <c r="Q343" t="str">
        <f t="shared" ca="1" si="126"/>
        <v>cu</v>
      </c>
      <c r="R343" t="str">
        <f t="shared" si="127"/>
        <v>DI</v>
      </c>
      <c r="S343">
        <f t="shared" si="128"/>
        <v>5</v>
      </c>
      <c r="T343" t="str">
        <f t="shared" ca="1" si="129"/>
        <v/>
      </c>
      <c r="U343" t="str">
        <f t="shared" si="130"/>
        <v/>
      </c>
      <c r="V343" t="str">
        <f t="shared" si="131"/>
        <v/>
      </c>
      <c r="W34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</v>
      </c>
      <c r="X343" t="str">
        <f t="shared" ca="1" si="125"/>
        <v>{"num":12,"diff":12,"tp1":"cu","vl1":"DI","cn1":5,"key":186}</v>
      </c>
      <c r="Y343">
        <f t="shared" ca="1" si="133"/>
        <v>60</v>
      </c>
      <c r="Z343">
        <f t="shared" ca="1" si="134"/>
        <v>28227</v>
      </c>
      <c r="AA343">
        <f t="shared" ca="1" si="135"/>
        <v>0</v>
      </c>
      <c r="AB34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</v>
      </c>
      <c r="AC343">
        <f t="shared" ca="1" si="137"/>
        <v>0</v>
      </c>
    </row>
    <row r="344" spans="1:29">
      <c r="A344">
        <f t="shared" si="122"/>
        <v>12</v>
      </c>
      <c r="B344" t="str">
        <f>VLOOKUP(A344,BossBattleTable!$A:$C,MATCH(BossBattleTable!$C$1,BossBattleTable!$A$1:$C$1,0),0)</f>
        <v>ElfMage</v>
      </c>
      <c r="C344">
        <f t="shared" ca="1" si="123"/>
        <v>13</v>
      </c>
      <c r="D344">
        <f t="shared" si="120"/>
        <v>12</v>
      </c>
      <c r="E344">
        <f t="shared" ca="1" si="121"/>
        <v>13</v>
      </c>
      <c r="F344" t="str">
        <f t="shared" ca="1" si="138"/>
        <v>it</v>
      </c>
      <c r="G344" t="s">
        <v>412</v>
      </c>
      <c r="H344" t="s">
        <v>416</v>
      </c>
      <c r="I344">
        <v>1</v>
      </c>
      <c r="J344" t="str">
        <f t="shared" si="139"/>
        <v/>
      </c>
      <c r="K344" t="str">
        <f t="shared" ca="1" si="140"/>
        <v>it</v>
      </c>
      <c r="L344" t="s">
        <v>412</v>
      </c>
      <c r="M344" t="s">
        <v>417</v>
      </c>
      <c r="N344">
        <v>1</v>
      </c>
      <c r="O344">
        <v>260</v>
      </c>
      <c r="P344">
        <f t="shared" si="124"/>
        <v>260</v>
      </c>
      <c r="Q344" t="str">
        <f t="shared" ca="1" si="126"/>
        <v>it</v>
      </c>
      <c r="R344" t="str">
        <f t="shared" si="127"/>
        <v>Equip001001</v>
      </c>
      <c r="S344">
        <f t="shared" si="128"/>
        <v>1</v>
      </c>
      <c r="T344" t="str">
        <f t="shared" ca="1" si="129"/>
        <v>it</v>
      </c>
      <c r="U344" t="str">
        <f t="shared" si="130"/>
        <v>Equip002001</v>
      </c>
      <c r="V344">
        <f t="shared" si="131"/>
        <v>1</v>
      </c>
      <c r="W34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</v>
      </c>
      <c r="X344" t="str">
        <f t="shared" ca="1" si="125"/>
        <v>{"num":12,"diff":13,"tp1":"it","vl1":"Equip001001","cn1":1,"tp2":"it","vl2":"Equip002001","cn2":1,"key":260}</v>
      </c>
      <c r="Y344">
        <f t="shared" ca="1" si="133"/>
        <v>108</v>
      </c>
      <c r="Z344">
        <f t="shared" ca="1" si="134"/>
        <v>28336</v>
      </c>
      <c r="AA344">
        <f t="shared" ca="1" si="135"/>
        <v>0</v>
      </c>
      <c r="AB34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</v>
      </c>
      <c r="AC344">
        <f t="shared" ca="1" si="137"/>
        <v>0</v>
      </c>
    </row>
    <row r="345" spans="1:29">
      <c r="A345">
        <f t="shared" si="122"/>
        <v>12</v>
      </c>
      <c r="B345" t="str">
        <f>VLOOKUP(A345,BossBattleTable!$A:$C,MATCH(BossBattleTable!$C$1,BossBattleTable!$A$1:$C$1,0),0)</f>
        <v>ElfMage</v>
      </c>
      <c r="C345">
        <f t="shared" ca="1" si="123"/>
        <v>14</v>
      </c>
      <c r="D345">
        <f t="shared" si="120"/>
        <v>12</v>
      </c>
      <c r="E345">
        <f t="shared" ca="1" si="121"/>
        <v>14</v>
      </c>
      <c r="F345" t="str">
        <f t="shared" ca="1" si="138"/>
        <v>cu</v>
      </c>
      <c r="G345" t="s">
        <v>402</v>
      </c>
      <c r="H345" t="s">
        <v>191</v>
      </c>
      <c r="I345">
        <v>30</v>
      </c>
      <c r="J345" t="str">
        <f t="shared" si="139"/>
        <v>에너지너무많음</v>
      </c>
      <c r="K345" t="str">
        <f t="shared" ca="1" si="140"/>
        <v>cu</v>
      </c>
      <c r="L345" t="s">
        <v>402</v>
      </c>
      <c r="M345" t="s">
        <v>375</v>
      </c>
      <c r="N345">
        <v>5000</v>
      </c>
      <c r="O345">
        <v>308</v>
      </c>
      <c r="P345">
        <f t="shared" si="124"/>
        <v>308</v>
      </c>
      <c r="Q345" t="str">
        <f t="shared" ca="1" si="126"/>
        <v>cu</v>
      </c>
      <c r="R345" t="str">
        <f t="shared" si="127"/>
        <v>EN</v>
      </c>
      <c r="S345">
        <f t="shared" si="128"/>
        <v>30</v>
      </c>
      <c r="T345" t="str">
        <f t="shared" ca="1" si="129"/>
        <v>cu</v>
      </c>
      <c r="U345" t="str">
        <f t="shared" si="130"/>
        <v>GO</v>
      </c>
      <c r="V345">
        <f t="shared" si="131"/>
        <v>5000</v>
      </c>
      <c r="W34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</v>
      </c>
      <c r="X345" t="str">
        <f t="shared" ca="1" si="125"/>
        <v>{"num":12,"diff":14,"tp1":"cu","vl1":"EN","cn1":30,"tp2":"cu","vl2":"GO","cn2":5000,"key":308}</v>
      </c>
      <c r="Y345">
        <f t="shared" ca="1" si="133"/>
        <v>94</v>
      </c>
      <c r="Z345">
        <f t="shared" ca="1" si="134"/>
        <v>28431</v>
      </c>
      <c r="AA345">
        <f t="shared" ca="1" si="135"/>
        <v>0</v>
      </c>
      <c r="AB34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</v>
      </c>
      <c r="AC345">
        <f t="shared" ca="1" si="137"/>
        <v>0</v>
      </c>
    </row>
    <row r="346" spans="1:29">
      <c r="A346">
        <f t="shared" si="122"/>
        <v>12</v>
      </c>
      <c r="B346" t="str">
        <f>VLOOKUP(A346,BossBattleTable!$A:$C,MATCH(BossBattleTable!$C$1,BossBattleTable!$A$1:$C$1,0),0)</f>
        <v>ElfMage</v>
      </c>
      <c r="C346">
        <f t="shared" ca="1" si="123"/>
        <v>15</v>
      </c>
      <c r="D346">
        <f t="shared" si="120"/>
        <v>12</v>
      </c>
      <c r="E346">
        <f t="shared" ca="1" si="121"/>
        <v>15</v>
      </c>
      <c r="F346" t="str">
        <f t="shared" ca="1" si="138"/>
        <v>it</v>
      </c>
      <c r="G346" t="s">
        <v>412</v>
      </c>
      <c r="H346" t="s">
        <v>415</v>
      </c>
      <c r="I346">
        <v>1</v>
      </c>
      <c r="J346" t="str">
        <f t="shared" si="139"/>
        <v/>
      </c>
      <c r="K346" t="str">
        <f t="shared" ca="1" si="140"/>
        <v/>
      </c>
      <c r="O346">
        <v>613</v>
      </c>
      <c r="P346">
        <f t="shared" si="124"/>
        <v>613</v>
      </c>
      <c r="Q346" t="str">
        <f t="shared" ca="1" si="126"/>
        <v>it</v>
      </c>
      <c r="R346" t="str">
        <f t="shared" si="127"/>
        <v>Equip000001</v>
      </c>
      <c r="S346">
        <f t="shared" si="128"/>
        <v>1</v>
      </c>
      <c r="T346" t="str">
        <f t="shared" ca="1" si="129"/>
        <v/>
      </c>
      <c r="U346" t="str">
        <f t="shared" si="130"/>
        <v/>
      </c>
      <c r="V346" t="str">
        <f t="shared" si="131"/>
        <v/>
      </c>
      <c r="W34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</v>
      </c>
      <c r="X346" t="str">
        <f t="shared" ca="1" si="125"/>
        <v>{"num":12,"diff":15,"tp1":"it","vl1":"Equip000001","cn1":1,"key":613}</v>
      </c>
      <c r="Y346">
        <f t="shared" ca="1" si="133"/>
        <v>69</v>
      </c>
      <c r="Z346">
        <f t="shared" ca="1" si="134"/>
        <v>28501</v>
      </c>
      <c r="AA346">
        <f t="shared" ca="1" si="135"/>
        <v>0</v>
      </c>
      <c r="AB34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</v>
      </c>
      <c r="AC346">
        <f t="shared" ca="1" si="137"/>
        <v>0</v>
      </c>
    </row>
    <row r="347" spans="1:29">
      <c r="A347">
        <f t="shared" si="122"/>
        <v>12</v>
      </c>
      <c r="B347" t="str">
        <f>VLOOKUP(A347,BossBattleTable!$A:$C,MATCH(BossBattleTable!$C$1,BossBattleTable!$A$1:$C$1,0),0)</f>
        <v>ElfMage</v>
      </c>
      <c r="C347">
        <f t="shared" ca="1" si="123"/>
        <v>16</v>
      </c>
      <c r="D347">
        <f t="shared" si="120"/>
        <v>12</v>
      </c>
      <c r="E347">
        <f t="shared" ca="1" si="121"/>
        <v>16</v>
      </c>
      <c r="F347" t="str">
        <f t="shared" ca="1" si="138"/>
        <v>cu</v>
      </c>
      <c r="G347" t="s">
        <v>402</v>
      </c>
      <c r="H347" t="s">
        <v>108</v>
      </c>
      <c r="I347">
        <v>5</v>
      </c>
      <c r="J347" t="str">
        <f t="shared" si="139"/>
        <v/>
      </c>
      <c r="K347" t="str">
        <f t="shared" ca="1" si="140"/>
        <v/>
      </c>
      <c r="O347">
        <v>922</v>
      </c>
      <c r="P347">
        <f t="shared" si="124"/>
        <v>922</v>
      </c>
      <c r="Q347" t="str">
        <f t="shared" ca="1" si="126"/>
        <v>cu</v>
      </c>
      <c r="R347" t="str">
        <f t="shared" si="127"/>
        <v>DI</v>
      </c>
      <c r="S347">
        <f t="shared" si="128"/>
        <v>5</v>
      </c>
      <c r="T347" t="str">
        <f t="shared" ca="1" si="129"/>
        <v/>
      </c>
      <c r="U347" t="str">
        <f t="shared" si="130"/>
        <v/>
      </c>
      <c r="V347" t="str">
        <f t="shared" si="131"/>
        <v/>
      </c>
      <c r="W34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</v>
      </c>
      <c r="X347" t="str">
        <f t="shared" ca="1" si="125"/>
        <v>{"num":12,"diff":16,"tp1":"cu","vl1":"DI","cn1":5,"key":922}</v>
      </c>
      <c r="Y347">
        <f t="shared" ca="1" si="133"/>
        <v>60</v>
      </c>
      <c r="Z347">
        <f t="shared" ca="1" si="134"/>
        <v>28562</v>
      </c>
      <c r="AA347">
        <f t="shared" ca="1" si="135"/>
        <v>0</v>
      </c>
      <c r="AB34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</v>
      </c>
      <c r="AC347">
        <f t="shared" ca="1" si="137"/>
        <v>0</v>
      </c>
    </row>
    <row r="348" spans="1:29">
      <c r="A348">
        <f t="shared" si="122"/>
        <v>12</v>
      </c>
      <c r="B348" t="str">
        <f>VLOOKUP(A348,BossBattleTable!$A:$C,MATCH(BossBattleTable!$C$1,BossBattleTable!$A$1:$C$1,0),0)</f>
        <v>ElfMage</v>
      </c>
      <c r="C348">
        <f t="shared" ca="1" si="123"/>
        <v>17</v>
      </c>
      <c r="D348">
        <f t="shared" si="120"/>
        <v>12</v>
      </c>
      <c r="E348">
        <f t="shared" ca="1" si="121"/>
        <v>17</v>
      </c>
      <c r="F348" t="str">
        <f t="shared" ca="1" si="138"/>
        <v>it</v>
      </c>
      <c r="G348" t="s">
        <v>412</v>
      </c>
      <c r="H348" t="s">
        <v>416</v>
      </c>
      <c r="I348">
        <v>1</v>
      </c>
      <c r="J348" t="str">
        <f t="shared" si="139"/>
        <v/>
      </c>
      <c r="K348" t="str">
        <f t="shared" ca="1" si="140"/>
        <v>it</v>
      </c>
      <c r="L348" t="s">
        <v>412</v>
      </c>
      <c r="M348" t="s">
        <v>417</v>
      </c>
      <c r="N348">
        <v>1</v>
      </c>
      <c r="O348">
        <v>292</v>
      </c>
      <c r="P348">
        <f t="shared" si="124"/>
        <v>292</v>
      </c>
      <c r="Q348" t="str">
        <f t="shared" ca="1" si="126"/>
        <v>it</v>
      </c>
      <c r="R348" t="str">
        <f t="shared" si="127"/>
        <v>Equip001001</v>
      </c>
      <c r="S348">
        <f t="shared" si="128"/>
        <v>1</v>
      </c>
      <c r="T348" t="str">
        <f t="shared" ca="1" si="129"/>
        <v>it</v>
      </c>
      <c r="U348" t="str">
        <f t="shared" si="130"/>
        <v>Equip002001</v>
      </c>
      <c r="V348">
        <f t="shared" si="131"/>
        <v>1</v>
      </c>
      <c r="W34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</v>
      </c>
      <c r="X348" t="str">
        <f t="shared" ca="1" si="125"/>
        <v>{"num":12,"diff":17,"tp1":"it","vl1":"Equip001001","cn1":1,"tp2":"it","vl2":"Equip002001","cn2":1,"key":292}</v>
      </c>
      <c r="Y348">
        <f t="shared" ca="1" si="133"/>
        <v>108</v>
      </c>
      <c r="Z348">
        <f t="shared" ca="1" si="134"/>
        <v>28671</v>
      </c>
      <c r="AA348">
        <f t="shared" ca="1" si="135"/>
        <v>0</v>
      </c>
      <c r="AB34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</v>
      </c>
      <c r="AC348">
        <f t="shared" ca="1" si="137"/>
        <v>0</v>
      </c>
    </row>
    <row r="349" spans="1:29">
      <c r="A349">
        <f t="shared" si="122"/>
        <v>12</v>
      </c>
      <c r="B349" t="str">
        <f>VLOOKUP(A349,BossBattleTable!$A:$C,MATCH(BossBattleTable!$C$1,BossBattleTable!$A$1:$C$1,0),0)</f>
        <v>ElfMage</v>
      </c>
      <c r="C349">
        <f t="shared" ca="1" si="123"/>
        <v>18</v>
      </c>
      <c r="D349">
        <f t="shared" si="120"/>
        <v>12</v>
      </c>
      <c r="E349">
        <f t="shared" ca="1" si="121"/>
        <v>18</v>
      </c>
      <c r="F349" t="str">
        <f t="shared" ca="1" si="138"/>
        <v>cu</v>
      </c>
      <c r="G349" t="s">
        <v>402</v>
      </c>
      <c r="H349" t="s">
        <v>191</v>
      </c>
      <c r="I349">
        <v>30</v>
      </c>
      <c r="J349" t="str">
        <f t="shared" si="139"/>
        <v>에너지너무많음</v>
      </c>
      <c r="K349" t="str">
        <f t="shared" ca="1" si="140"/>
        <v>cu</v>
      </c>
      <c r="L349" t="s">
        <v>402</v>
      </c>
      <c r="M349" t="s">
        <v>375</v>
      </c>
      <c r="N349">
        <v>5000</v>
      </c>
      <c r="O349">
        <v>978</v>
      </c>
      <c r="P349">
        <f t="shared" si="124"/>
        <v>978</v>
      </c>
      <c r="Q349" t="str">
        <f t="shared" ca="1" si="126"/>
        <v>cu</v>
      </c>
      <c r="R349" t="str">
        <f t="shared" si="127"/>
        <v>EN</v>
      </c>
      <c r="S349">
        <f t="shared" si="128"/>
        <v>30</v>
      </c>
      <c r="T349" t="str">
        <f t="shared" ca="1" si="129"/>
        <v>cu</v>
      </c>
      <c r="U349" t="str">
        <f t="shared" si="130"/>
        <v>GO</v>
      </c>
      <c r="V349">
        <f t="shared" si="131"/>
        <v>5000</v>
      </c>
      <c r="W34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</v>
      </c>
      <c r="X349" t="str">
        <f t="shared" ca="1" si="125"/>
        <v>{"num":12,"diff":18,"tp1":"cu","vl1":"EN","cn1":30,"tp2":"cu","vl2":"GO","cn2":5000,"key":978}</v>
      </c>
      <c r="Y349">
        <f t="shared" ca="1" si="133"/>
        <v>94</v>
      </c>
      <c r="Z349">
        <f t="shared" ca="1" si="134"/>
        <v>28766</v>
      </c>
      <c r="AA349">
        <f t="shared" ca="1" si="135"/>
        <v>0</v>
      </c>
      <c r="AB34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</v>
      </c>
      <c r="AC349">
        <f t="shared" ca="1" si="137"/>
        <v>0</v>
      </c>
    </row>
    <row r="350" spans="1:29">
      <c r="A350">
        <f t="shared" si="122"/>
        <v>12</v>
      </c>
      <c r="B350" t="str">
        <f>VLOOKUP(A350,BossBattleTable!$A:$C,MATCH(BossBattleTable!$C$1,BossBattleTable!$A$1:$C$1,0),0)</f>
        <v>ElfMage</v>
      </c>
      <c r="C350">
        <f t="shared" ca="1" si="123"/>
        <v>19</v>
      </c>
      <c r="D350">
        <f t="shared" si="120"/>
        <v>12</v>
      </c>
      <c r="E350">
        <f t="shared" ca="1" si="121"/>
        <v>19</v>
      </c>
      <c r="F350" t="str">
        <f t="shared" ca="1" si="138"/>
        <v>it</v>
      </c>
      <c r="G350" t="s">
        <v>412</v>
      </c>
      <c r="H350" t="s">
        <v>415</v>
      </c>
      <c r="I350">
        <v>1</v>
      </c>
      <c r="J350" t="str">
        <f t="shared" si="139"/>
        <v/>
      </c>
      <c r="K350" t="str">
        <f t="shared" ca="1" si="140"/>
        <v/>
      </c>
      <c r="O350">
        <v>566</v>
      </c>
      <c r="P350">
        <f t="shared" si="124"/>
        <v>566</v>
      </c>
      <c r="Q350" t="str">
        <f t="shared" ca="1" si="126"/>
        <v>it</v>
      </c>
      <c r="R350" t="str">
        <f t="shared" si="127"/>
        <v>Equip000001</v>
      </c>
      <c r="S350">
        <f t="shared" si="128"/>
        <v>1</v>
      </c>
      <c r="T350" t="str">
        <f t="shared" ca="1" si="129"/>
        <v/>
      </c>
      <c r="U350" t="str">
        <f t="shared" si="130"/>
        <v/>
      </c>
      <c r="V350" t="str">
        <f t="shared" si="131"/>
        <v/>
      </c>
      <c r="W35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</v>
      </c>
      <c r="X350" t="str">
        <f t="shared" ca="1" si="125"/>
        <v>{"num":12,"diff":19,"tp1":"it","vl1":"Equip000001","cn1":1,"key":566}</v>
      </c>
      <c r="Y350">
        <f t="shared" ca="1" si="133"/>
        <v>69</v>
      </c>
      <c r="Z350">
        <f t="shared" ca="1" si="134"/>
        <v>28836</v>
      </c>
      <c r="AA350">
        <f t="shared" ca="1" si="135"/>
        <v>0</v>
      </c>
      <c r="AB35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</v>
      </c>
      <c r="AC350">
        <f t="shared" ca="1" si="137"/>
        <v>0</v>
      </c>
    </row>
    <row r="351" spans="1:29">
      <c r="A351">
        <f t="shared" si="122"/>
        <v>12</v>
      </c>
      <c r="B351" t="str">
        <f>VLOOKUP(A351,BossBattleTable!$A:$C,MATCH(BossBattleTable!$C$1,BossBattleTable!$A$1:$C$1,0),0)</f>
        <v>ElfMage</v>
      </c>
      <c r="C351">
        <f t="shared" ca="1" si="123"/>
        <v>20</v>
      </c>
      <c r="D351">
        <f t="shared" si="120"/>
        <v>12</v>
      </c>
      <c r="E351">
        <f t="shared" ca="1" si="121"/>
        <v>20</v>
      </c>
      <c r="F351" t="str">
        <f t="shared" ca="1" si="138"/>
        <v>cu</v>
      </c>
      <c r="G351" t="s">
        <v>402</v>
      </c>
      <c r="H351" t="s">
        <v>108</v>
      </c>
      <c r="I351">
        <v>5</v>
      </c>
      <c r="J351" t="str">
        <f t="shared" si="139"/>
        <v/>
      </c>
      <c r="K351" t="str">
        <f t="shared" ca="1" si="140"/>
        <v/>
      </c>
      <c r="O351">
        <v>761</v>
      </c>
      <c r="P351">
        <f t="shared" si="124"/>
        <v>761</v>
      </c>
      <c r="Q351" t="str">
        <f t="shared" ca="1" si="126"/>
        <v>cu</v>
      </c>
      <c r="R351" t="str">
        <f t="shared" si="127"/>
        <v>DI</v>
      </c>
      <c r="S351">
        <f t="shared" si="128"/>
        <v>5</v>
      </c>
      <c r="T351" t="str">
        <f t="shared" ca="1" si="129"/>
        <v/>
      </c>
      <c r="U351" t="str">
        <f t="shared" si="130"/>
        <v/>
      </c>
      <c r="V351" t="str">
        <f t="shared" si="131"/>
        <v/>
      </c>
      <c r="W35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</v>
      </c>
      <c r="X351" t="str">
        <f t="shared" ca="1" si="125"/>
        <v>{"num":12,"diff":20,"tp1":"cu","vl1":"DI","cn1":5,"key":761}</v>
      </c>
      <c r="Y351">
        <f t="shared" ca="1" si="133"/>
        <v>60</v>
      </c>
      <c r="Z351">
        <f t="shared" ca="1" si="134"/>
        <v>28897</v>
      </c>
      <c r="AA351">
        <f t="shared" ca="1" si="135"/>
        <v>0</v>
      </c>
      <c r="AB35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</v>
      </c>
      <c r="AC351">
        <f t="shared" ca="1" si="137"/>
        <v>0</v>
      </c>
    </row>
    <row r="352" spans="1:29">
      <c r="A352">
        <f t="shared" si="122"/>
        <v>12</v>
      </c>
      <c r="B352" t="str">
        <f>VLOOKUP(A352,BossBattleTable!$A:$C,MATCH(BossBattleTable!$C$1,BossBattleTable!$A$1:$C$1,0),0)</f>
        <v>ElfMage</v>
      </c>
      <c r="C352">
        <f t="shared" ca="1" si="123"/>
        <v>21</v>
      </c>
      <c r="D352">
        <f t="shared" ref="D352:D415" si="141">A352</f>
        <v>12</v>
      </c>
      <c r="E352">
        <f t="shared" ref="E352:E415" ca="1" si="142">C352</f>
        <v>21</v>
      </c>
      <c r="F352" t="str">
        <f t="shared" ca="1" si="138"/>
        <v>it</v>
      </c>
      <c r="G352" t="s">
        <v>412</v>
      </c>
      <c r="H352" t="s">
        <v>416</v>
      </c>
      <c r="I352">
        <v>1</v>
      </c>
      <c r="J352" t="str">
        <f t="shared" si="139"/>
        <v/>
      </c>
      <c r="K352" t="str">
        <f t="shared" ca="1" si="140"/>
        <v>it</v>
      </c>
      <c r="L352" t="s">
        <v>412</v>
      </c>
      <c r="M352" t="s">
        <v>417</v>
      </c>
      <c r="N352">
        <v>1</v>
      </c>
      <c r="O352">
        <v>387</v>
      </c>
      <c r="P352">
        <f t="shared" si="124"/>
        <v>387</v>
      </c>
      <c r="Q352" t="str">
        <f t="shared" ca="1" si="126"/>
        <v>it</v>
      </c>
      <c r="R352" t="str">
        <f t="shared" si="127"/>
        <v>Equip001001</v>
      </c>
      <c r="S352">
        <f t="shared" si="128"/>
        <v>1</v>
      </c>
      <c r="T352" t="str">
        <f t="shared" ca="1" si="129"/>
        <v>it</v>
      </c>
      <c r="U352" t="str">
        <f t="shared" si="130"/>
        <v>Equip002001</v>
      </c>
      <c r="V352">
        <f t="shared" si="131"/>
        <v>1</v>
      </c>
      <c r="W35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</v>
      </c>
      <c r="X352" t="str">
        <f t="shared" ca="1" si="125"/>
        <v>{"num":12,"diff":21,"tp1":"it","vl1":"Equip001001","cn1":1,"tp2":"it","vl2":"Equip002001","cn2":1,"key":387}</v>
      </c>
      <c r="Y352">
        <f t="shared" ca="1" si="133"/>
        <v>108</v>
      </c>
      <c r="Z352">
        <f t="shared" ca="1" si="134"/>
        <v>29006</v>
      </c>
      <c r="AA352">
        <f t="shared" ca="1" si="135"/>
        <v>0</v>
      </c>
      <c r="AB35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</v>
      </c>
      <c r="AC352">
        <f t="shared" ca="1" si="137"/>
        <v>0</v>
      </c>
    </row>
    <row r="353" spans="1:29">
      <c r="A353">
        <f t="shared" ref="A353:A416" si="143">A323+1</f>
        <v>12</v>
      </c>
      <c r="B353" t="str">
        <f>VLOOKUP(A353,BossBattleTable!$A:$C,MATCH(BossBattleTable!$C$1,BossBattleTable!$A$1:$C$1,0),0)</f>
        <v>ElfMage</v>
      </c>
      <c r="C353">
        <f t="shared" ca="1" si="123"/>
        <v>22</v>
      </c>
      <c r="D353">
        <f t="shared" si="141"/>
        <v>12</v>
      </c>
      <c r="E353">
        <f t="shared" ca="1" si="142"/>
        <v>22</v>
      </c>
      <c r="F353" t="str">
        <f t="shared" ca="1" si="138"/>
        <v>cu</v>
      </c>
      <c r="G353" t="s">
        <v>402</v>
      </c>
      <c r="H353" t="s">
        <v>191</v>
      </c>
      <c r="I353">
        <v>30</v>
      </c>
      <c r="J353" t="str">
        <f t="shared" si="139"/>
        <v>에너지너무많음</v>
      </c>
      <c r="K353" t="str">
        <f t="shared" ca="1" si="140"/>
        <v>cu</v>
      </c>
      <c r="L353" t="s">
        <v>402</v>
      </c>
      <c r="M353" t="s">
        <v>375</v>
      </c>
      <c r="N353">
        <v>5000</v>
      </c>
      <c r="O353">
        <v>916</v>
      </c>
      <c r="P353">
        <f t="shared" si="124"/>
        <v>916</v>
      </c>
      <c r="Q353" t="str">
        <f t="shared" ca="1" si="126"/>
        <v>cu</v>
      </c>
      <c r="R353" t="str">
        <f t="shared" si="127"/>
        <v>EN</v>
      </c>
      <c r="S353">
        <f t="shared" si="128"/>
        <v>30</v>
      </c>
      <c r="T353" t="str">
        <f t="shared" ca="1" si="129"/>
        <v>cu</v>
      </c>
      <c r="U353" t="str">
        <f t="shared" si="130"/>
        <v>GO</v>
      </c>
      <c r="V353">
        <f t="shared" si="131"/>
        <v>5000</v>
      </c>
      <c r="W35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</v>
      </c>
      <c r="X353" t="str">
        <f t="shared" ca="1" si="125"/>
        <v>{"num":12,"diff":22,"tp1":"cu","vl1":"EN","cn1":30,"tp2":"cu","vl2":"GO","cn2":5000,"key":916}</v>
      </c>
      <c r="Y353">
        <f t="shared" ca="1" si="133"/>
        <v>94</v>
      </c>
      <c r="Z353">
        <f t="shared" ca="1" si="134"/>
        <v>29101</v>
      </c>
      <c r="AA353">
        <f t="shared" ca="1" si="135"/>
        <v>0</v>
      </c>
      <c r="AB35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</v>
      </c>
      <c r="AC353">
        <f t="shared" ca="1" si="137"/>
        <v>0</v>
      </c>
    </row>
    <row r="354" spans="1:29">
      <c r="A354">
        <f t="shared" si="143"/>
        <v>12</v>
      </c>
      <c r="B354" t="str">
        <f>VLOOKUP(A354,BossBattleTable!$A:$C,MATCH(BossBattleTable!$C$1,BossBattleTable!$A$1:$C$1,0),0)</f>
        <v>ElfMage</v>
      </c>
      <c r="C354">
        <f t="shared" ca="1" si="123"/>
        <v>23</v>
      </c>
      <c r="D354">
        <f t="shared" si="141"/>
        <v>12</v>
      </c>
      <c r="E354">
        <f t="shared" ca="1" si="142"/>
        <v>23</v>
      </c>
      <c r="F354" t="str">
        <f t="shared" ca="1" si="138"/>
        <v>it</v>
      </c>
      <c r="G354" t="s">
        <v>412</v>
      </c>
      <c r="H354" t="s">
        <v>415</v>
      </c>
      <c r="I354">
        <v>1</v>
      </c>
      <c r="J354" t="str">
        <f t="shared" si="139"/>
        <v/>
      </c>
      <c r="K354" t="str">
        <f t="shared" ca="1" si="140"/>
        <v/>
      </c>
      <c r="O354">
        <v>708</v>
      </c>
      <c r="P354">
        <f t="shared" si="124"/>
        <v>708</v>
      </c>
      <c r="Q354" t="str">
        <f t="shared" ca="1" si="126"/>
        <v>it</v>
      </c>
      <c r="R354" t="str">
        <f t="shared" si="127"/>
        <v>Equip000001</v>
      </c>
      <c r="S354">
        <f t="shared" si="128"/>
        <v>1</v>
      </c>
      <c r="T354" t="str">
        <f t="shared" ca="1" si="129"/>
        <v/>
      </c>
      <c r="U354" t="str">
        <f t="shared" si="130"/>
        <v/>
      </c>
      <c r="V354" t="str">
        <f t="shared" si="131"/>
        <v/>
      </c>
      <c r="W35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</v>
      </c>
      <c r="X354" t="str">
        <f t="shared" ca="1" si="125"/>
        <v>{"num":12,"diff":23,"tp1":"it","vl1":"Equip000001","cn1":1,"key":708}</v>
      </c>
      <c r="Y354">
        <f t="shared" ca="1" si="133"/>
        <v>69</v>
      </c>
      <c r="Z354">
        <f t="shared" ca="1" si="134"/>
        <v>29171</v>
      </c>
      <c r="AA354">
        <f t="shared" ca="1" si="135"/>
        <v>0</v>
      </c>
      <c r="AB35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</v>
      </c>
      <c r="AC354">
        <f t="shared" ca="1" si="137"/>
        <v>0</v>
      </c>
    </row>
    <row r="355" spans="1:29">
      <c r="A355">
        <f t="shared" si="143"/>
        <v>12</v>
      </c>
      <c r="B355" t="str">
        <f>VLOOKUP(A355,BossBattleTable!$A:$C,MATCH(BossBattleTable!$C$1,BossBattleTable!$A$1:$C$1,0),0)</f>
        <v>ElfMage</v>
      </c>
      <c r="C355">
        <f t="shared" ca="1" si="123"/>
        <v>24</v>
      </c>
      <c r="D355">
        <f t="shared" si="141"/>
        <v>12</v>
      </c>
      <c r="E355">
        <f t="shared" ca="1" si="142"/>
        <v>24</v>
      </c>
      <c r="F355" t="str">
        <f t="shared" ca="1" si="138"/>
        <v>cu</v>
      </c>
      <c r="G355" t="s">
        <v>402</v>
      </c>
      <c r="H355" t="s">
        <v>108</v>
      </c>
      <c r="I355">
        <v>5</v>
      </c>
      <c r="J355" t="str">
        <f t="shared" si="139"/>
        <v/>
      </c>
      <c r="K355" t="str">
        <f t="shared" ca="1" si="140"/>
        <v/>
      </c>
      <c r="O355">
        <v>317</v>
      </c>
      <c r="P355">
        <f t="shared" si="124"/>
        <v>317</v>
      </c>
      <c r="Q355" t="str">
        <f t="shared" ca="1" si="126"/>
        <v>cu</v>
      </c>
      <c r="R355" t="str">
        <f t="shared" si="127"/>
        <v>DI</v>
      </c>
      <c r="S355">
        <f t="shared" si="128"/>
        <v>5</v>
      </c>
      <c r="T355" t="str">
        <f t="shared" ca="1" si="129"/>
        <v/>
      </c>
      <c r="U355" t="str">
        <f t="shared" si="130"/>
        <v/>
      </c>
      <c r="V355" t="str">
        <f t="shared" si="131"/>
        <v/>
      </c>
      <c r="W35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</v>
      </c>
      <c r="X355" t="str">
        <f t="shared" ca="1" si="125"/>
        <v>{"num":12,"diff":24,"tp1":"cu","vl1":"DI","cn1":5,"key":317}</v>
      </c>
      <c r="Y355">
        <f t="shared" ca="1" si="133"/>
        <v>60</v>
      </c>
      <c r="Z355">
        <f t="shared" ca="1" si="134"/>
        <v>29232</v>
      </c>
      <c r="AA355">
        <f t="shared" ca="1" si="135"/>
        <v>0</v>
      </c>
      <c r="AB35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</v>
      </c>
      <c r="AC355">
        <f t="shared" ca="1" si="137"/>
        <v>0</v>
      </c>
    </row>
    <row r="356" spans="1:29">
      <c r="A356">
        <f t="shared" si="143"/>
        <v>12</v>
      </c>
      <c r="B356" t="str">
        <f>VLOOKUP(A356,BossBattleTable!$A:$C,MATCH(BossBattleTable!$C$1,BossBattleTable!$A$1:$C$1,0),0)</f>
        <v>ElfMage</v>
      </c>
      <c r="C356">
        <f t="shared" ca="1" si="123"/>
        <v>25</v>
      </c>
      <c r="D356">
        <f t="shared" si="141"/>
        <v>12</v>
      </c>
      <c r="E356">
        <f t="shared" ca="1" si="142"/>
        <v>25</v>
      </c>
      <c r="F356" t="str">
        <f t="shared" ca="1" si="138"/>
        <v>it</v>
      </c>
      <c r="G356" t="s">
        <v>412</v>
      </c>
      <c r="H356" t="s">
        <v>416</v>
      </c>
      <c r="I356">
        <v>1</v>
      </c>
      <c r="J356" t="str">
        <f t="shared" si="139"/>
        <v/>
      </c>
      <c r="K356" t="str">
        <f t="shared" ca="1" si="140"/>
        <v>it</v>
      </c>
      <c r="L356" t="s">
        <v>412</v>
      </c>
      <c r="M356" t="s">
        <v>417</v>
      </c>
      <c r="N356">
        <v>1</v>
      </c>
      <c r="O356">
        <v>898</v>
      </c>
      <c r="P356">
        <f t="shared" si="124"/>
        <v>898</v>
      </c>
      <c r="Q356" t="str">
        <f t="shared" ca="1" si="126"/>
        <v>it</v>
      </c>
      <c r="R356" t="str">
        <f t="shared" si="127"/>
        <v>Equip001001</v>
      </c>
      <c r="S356">
        <f t="shared" si="128"/>
        <v>1</v>
      </c>
      <c r="T356" t="str">
        <f t="shared" ca="1" si="129"/>
        <v>it</v>
      </c>
      <c r="U356" t="str">
        <f t="shared" si="130"/>
        <v>Equip002001</v>
      </c>
      <c r="V356">
        <f t="shared" si="131"/>
        <v>1</v>
      </c>
      <c r="W35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</v>
      </c>
      <c r="X356" t="str">
        <f t="shared" ca="1" si="125"/>
        <v>{"num":12,"diff":25,"tp1":"it","vl1":"Equip001001","cn1":1,"tp2":"it","vl2":"Equip002001","cn2":1,"key":898}</v>
      </c>
      <c r="Y356">
        <f t="shared" ca="1" si="133"/>
        <v>108</v>
      </c>
      <c r="Z356">
        <f t="shared" ca="1" si="134"/>
        <v>29341</v>
      </c>
      <c r="AA356">
        <f t="shared" ca="1" si="135"/>
        <v>0</v>
      </c>
      <c r="AB35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</v>
      </c>
      <c r="AC356">
        <f t="shared" ca="1" si="137"/>
        <v>0</v>
      </c>
    </row>
    <row r="357" spans="1:29">
      <c r="A357">
        <f t="shared" si="143"/>
        <v>12</v>
      </c>
      <c r="B357" t="str">
        <f>VLOOKUP(A357,BossBattleTable!$A:$C,MATCH(BossBattleTable!$C$1,BossBattleTable!$A$1:$C$1,0),0)</f>
        <v>ElfMage</v>
      </c>
      <c r="C357">
        <f t="shared" ca="1" si="123"/>
        <v>26</v>
      </c>
      <c r="D357">
        <f t="shared" si="141"/>
        <v>12</v>
      </c>
      <c r="E357">
        <f t="shared" ca="1" si="142"/>
        <v>26</v>
      </c>
      <c r="F357" t="str">
        <f t="shared" ca="1" si="138"/>
        <v>cu</v>
      </c>
      <c r="G357" t="s">
        <v>402</v>
      </c>
      <c r="H357" t="s">
        <v>191</v>
      </c>
      <c r="I357">
        <v>30</v>
      </c>
      <c r="J357" t="str">
        <f t="shared" si="139"/>
        <v>에너지너무많음</v>
      </c>
      <c r="K357" t="str">
        <f t="shared" ca="1" si="140"/>
        <v>cu</v>
      </c>
      <c r="L357" t="s">
        <v>402</v>
      </c>
      <c r="M357" t="s">
        <v>375</v>
      </c>
      <c r="N357">
        <v>5000</v>
      </c>
      <c r="O357">
        <v>318</v>
      </c>
      <c r="P357">
        <f t="shared" si="124"/>
        <v>318</v>
      </c>
      <c r="Q357" t="str">
        <f t="shared" ca="1" si="126"/>
        <v>cu</v>
      </c>
      <c r="R357" t="str">
        <f t="shared" si="127"/>
        <v>EN</v>
      </c>
      <c r="S357">
        <f t="shared" si="128"/>
        <v>30</v>
      </c>
      <c r="T357" t="str">
        <f t="shared" ca="1" si="129"/>
        <v>cu</v>
      </c>
      <c r="U357" t="str">
        <f t="shared" si="130"/>
        <v>GO</v>
      </c>
      <c r="V357">
        <f t="shared" si="131"/>
        <v>5000</v>
      </c>
      <c r="W35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</v>
      </c>
      <c r="X357" t="str">
        <f t="shared" ca="1" si="125"/>
        <v>{"num":12,"diff":26,"tp1":"cu","vl1":"EN","cn1":30,"tp2":"cu","vl2":"GO","cn2":5000,"key":318}</v>
      </c>
      <c r="Y357">
        <f t="shared" ca="1" si="133"/>
        <v>94</v>
      </c>
      <c r="Z357">
        <f t="shared" ca="1" si="134"/>
        <v>29436</v>
      </c>
      <c r="AA357">
        <f t="shared" ca="1" si="135"/>
        <v>0</v>
      </c>
      <c r="AB35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</v>
      </c>
      <c r="AC357">
        <f t="shared" ca="1" si="137"/>
        <v>0</v>
      </c>
    </row>
    <row r="358" spans="1:29">
      <c r="A358">
        <f t="shared" si="143"/>
        <v>12</v>
      </c>
      <c r="B358" t="str">
        <f>VLOOKUP(A358,BossBattleTable!$A:$C,MATCH(BossBattleTable!$C$1,BossBattleTable!$A$1:$C$1,0),0)</f>
        <v>ElfMage</v>
      </c>
      <c r="C358">
        <f t="shared" ca="1" si="123"/>
        <v>27</v>
      </c>
      <c r="D358">
        <f t="shared" si="141"/>
        <v>12</v>
      </c>
      <c r="E358">
        <f t="shared" ca="1" si="142"/>
        <v>27</v>
      </c>
      <c r="F358" t="str">
        <f t="shared" ca="1" si="138"/>
        <v>it</v>
      </c>
      <c r="G358" t="s">
        <v>412</v>
      </c>
      <c r="H358" t="s">
        <v>415</v>
      </c>
      <c r="I358">
        <v>1</v>
      </c>
      <c r="J358" t="str">
        <f t="shared" si="139"/>
        <v/>
      </c>
      <c r="K358" t="str">
        <f t="shared" ca="1" si="140"/>
        <v/>
      </c>
      <c r="O358">
        <v>713</v>
      </c>
      <c r="P358">
        <f t="shared" si="124"/>
        <v>713</v>
      </c>
      <c r="Q358" t="str">
        <f t="shared" ca="1" si="126"/>
        <v>it</v>
      </c>
      <c r="R358" t="str">
        <f t="shared" si="127"/>
        <v>Equip000001</v>
      </c>
      <c r="S358">
        <f t="shared" si="128"/>
        <v>1</v>
      </c>
      <c r="T358" t="str">
        <f t="shared" ca="1" si="129"/>
        <v/>
      </c>
      <c r="U358" t="str">
        <f t="shared" si="130"/>
        <v/>
      </c>
      <c r="V358" t="str">
        <f t="shared" si="131"/>
        <v/>
      </c>
      <c r="W35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</v>
      </c>
      <c r="X358" t="str">
        <f t="shared" ca="1" si="125"/>
        <v>{"num":12,"diff":27,"tp1":"it","vl1":"Equip000001","cn1":1,"key":713}</v>
      </c>
      <c r="Y358">
        <f t="shared" ca="1" si="133"/>
        <v>69</v>
      </c>
      <c r="Z358">
        <f t="shared" ca="1" si="134"/>
        <v>29506</v>
      </c>
      <c r="AA358">
        <f t="shared" ca="1" si="135"/>
        <v>0</v>
      </c>
      <c r="AB35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</v>
      </c>
      <c r="AC358">
        <f t="shared" ca="1" si="137"/>
        <v>0</v>
      </c>
    </row>
    <row r="359" spans="1:29">
      <c r="A359">
        <f t="shared" si="143"/>
        <v>12</v>
      </c>
      <c r="B359" t="str">
        <f>VLOOKUP(A359,BossBattleTable!$A:$C,MATCH(BossBattleTable!$C$1,BossBattleTable!$A$1:$C$1,0),0)</f>
        <v>ElfMage</v>
      </c>
      <c r="C359">
        <f t="shared" ca="1" si="123"/>
        <v>28</v>
      </c>
      <c r="D359">
        <f t="shared" si="141"/>
        <v>12</v>
      </c>
      <c r="E359">
        <f t="shared" ca="1" si="142"/>
        <v>28</v>
      </c>
      <c r="F359" t="str">
        <f t="shared" ca="1" si="138"/>
        <v>cu</v>
      </c>
      <c r="G359" t="s">
        <v>402</v>
      </c>
      <c r="H359" t="s">
        <v>108</v>
      </c>
      <c r="I359">
        <v>5</v>
      </c>
      <c r="J359" t="str">
        <f t="shared" si="139"/>
        <v/>
      </c>
      <c r="K359" t="str">
        <f t="shared" ca="1" si="140"/>
        <v/>
      </c>
      <c r="O359">
        <v>586</v>
      </c>
      <c r="P359">
        <f t="shared" si="124"/>
        <v>586</v>
      </c>
      <c r="Q359" t="str">
        <f t="shared" ca="1" si="126"/>
        <v>cu</v>
      </c>
      <c r="R359" t="str">
        <f t="shared" si="127"/>
        <v>DI</v>
      </c>
      <c r="S359">
        <f t="shared" si="128"/>
        <v>5</v>
      </c>
      <c r="T359" t="str">
        <f t="shared" ca="1" si="129"/>
        <v/>
      </c>
      <c r="U359" t="str">
        <f t="shared" si="130"/>
        <v/>
      </c>
      <c r="V359" t="str">
        <f t="shared" si="131"/>
        <v/>
      </c>
      <c r="W35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</v>
      </c>
      <c r="X359" t="str">
        <f t="shared" ca="1" si="125"/>
        <v>{"num":12,"diff":28,"tp1":"cu","vl1":"DI","cn1":5,"key":586}</v>
      </c>
      <c r="Y359">
        <f t="shared" ca="1" si="133"/>
        <v>60</v>
      </c>
      <c r="Z359">
        <f t="shared" ca="1" si="134"/>
        <v>29567</v>
      </c>
      <c r="AA359">
        <f t="shared" ca="1" si="135"/>
        <v>0</v>
      </c>
      <c r="AB35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</v>
      </c>
      <c r="AC359">
        <f t="shared" ca="1" si="137"/>
        <v>0</v>
      </c>
    </row>
    <row r="360" spans="1:29">
      <c r="A360">
        <f t="shared" si="143"/>
        <v>12</v>
      </c>
      <c r="B360" t="str">
        <f>VLOOKUP(A360,BossBattleTable!$A:$C,MATCH(BossBattleTable!$C$1,BossBattleTable!$A$1:$C$1,0),0)</f>
        <v>ElfMage</v>
      </c>
      <c r="C360">
        <f t="shared" ca="1" si="123"/>
        <v>29</v>
      </c>
      <c r="D360">
        <f t="shared" si="141"/>
        <v>12</v>
      </c>
      <c r="E360">
        <f t="shared" ca="1" si="142"/>
        <v>29</v>
      </c>
      <c r="F360" t="str">
        <f t="shared" ca="1" si="138"/>
        <v>it</v>
      </c>
      <c r="G360" t="s">
        <v>412</v>
      </c>
      <c r="H360" t="s">
        <v>416</v>
      </c>
      <c r="I360">
        <v>1</v>
      </c>
      <c r="J360" t="str">
        <f t="shared" si="139"/>
        <v/>
      </c>
      <c r="K360" t="str">
        <f t="shared" ca="1" si="140"/>
        <v>it</v>
      </c>
      <c r="L360" t="s">
        <v>412</v>
      </c>
      <c r="M360" t="s">
        <v>417</v>
      </c>
      <c r="N360">
        <v>1</v>
      </c>
      <c r="O360">
        <v>618</v>
      </c>
      <c r="P360">
        <f t="shared" si="124"/>
        <v>618</v>
      </c>
      <c r="Q360" t="str">
        <f t="shared" ca="1" si="126"/>
        <v>it</v>
      </c>
      <c r="R360" t="str">
        <f t="shared" si="127"/>
        <v>Equip001001</v>
      </c>
      <c r="S360">
        <f t="shared" si="128"/>
        <v>1</v>
      </c>
      <c r="T360" t="str">
        <f t="shared" ca="1" si="129"/>
        <v>it</v>
      </c>
      <c r="U360" t="str">
        <f t="shared" si="130"/>
        <v>Equip002001</v>
      </c>
      <c r="V360">
        <f t="shared" si="131"/>
        <v>1</v>
      </c>
      <c r="W36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</v>
      </c>
      <c r="X360" t="str">
        <f t="shared" ca="1" si="125"/>
        <v>{"num":12,"diff":29,"tp1":"it","vl1":"Equip001001","cn1":1,"tp2":"it","vl2":"Equip002001","cn2":1,"key":618}</v>
      </c>
      <c r="Y360">
        <f t="shared" ca="1" si="133"/>
        <v>108</v>
      </c>
      <c r="Z360">
        <f t="shared" ca="1" si="134"/>
        <v>29676</v>
      </c>
      <c r="AA360">
        <f t="shared" ca="1" si="135"/>
        <v>0</v>
      </c>
      <c r="AB36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</v>
      </c>
      <c r="AC360">
        <f t="shared" ca="1" si="137"/>
        <v>0</v>
      </c>
    </row>
    <row r="361" spans="1:29">
      <c r="A361">
        <f t="shared" si="143"/>
        <v>12</v>
      </c>
      <c r="B361" t="str">
        <f>VLOOKUP(A361,BossBattleTable!$A:$C,MATCH(BossBattleTable!$C$1,BossBattleTable!$A$1:$C$1,0),0)</f>
        <v>ElfMage</v>
      </c>
      <c r="C361">
        <f t="shared" ca="1" si="123"/>
        <v>30</v>
      </c>
      <c r="D361">
        <f t="shared" si="141"/>
        <v>12</v>
      </c>
      <c r="E361">
        <f t="shared" ca="1" si="142"/>
        <v>30</v>
      </c>
      <c r="F361" t="str">
        <f t="shared" ca="1" si="138"/>
        <v>cu</v>
      </c>
      <c r="G361" t="s">
        <v>402</v>
      </c>
      <c r="H361" t="s">
        <v>191</v>
      </c>
      <c r="I361">
        <v>30</v>
      </c>
      <c r="J361" t="str">
        <f t="shared" si="139"/>
        <v>에너지너무많음</v>
      </c>
      <c r="K361" t="str">
        <f t="shared" ca="1" si="140"/>
        <v>cu</v>
      </c>
      <c r="L361" t="s">
        <v>402</v>
      </c>
      <c r="M361" t="s">
        <v>375</v>
      </c>
      <c r="N361">
        <v>5000</v>
      </c>
      <c r="O361">
        <v>255</v>
      </c>
      <c r="P361">
        <f t="shared" si="124"/>
        <v>255</v>
      </c>
      <c r="Q361" t="str">
        <f t="shared" ca="1" si="126"/>
        <v>cu</v>
      </c>
      <c r="R361" t="str">
        <f t="shared" si="127"/>
        <v>EN</v>
      </c>
      <c r="S361">
        <f t="shared" si="128"/>
        <v>30</v>
      </c>
      <c r="T361" t="str">
        <f t="shared" ca="1" si="129"/>
        <v>cu</v>
      </c>
      <c r="U361" t="str">
        <f t="shared" si="130"/>
        <v>GO</v>
      </c>
      <c r="V361">
        <f t="shared" si="131"/>
        <v>5000</v>
      </c>
      <c r="W36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</v>
      </c>
      <c r="X361" t="str">
        <f t="shared" ca="1" si="125"/>
        <v>{"num":12,"diff":30,"tp1":"cu","vl1":"EN","cn1":30,"tp2":"cu","vl2":"GO","cn2":5000,"key":255}</v>
      </c>
      <c r="Y361">
        <f t="shared" ca="1" si="133"/>
        <v>94</v>
      </c>
      <c r="Z361">
        <f t="shared" ca="1" si="134"/>
        <v>29771</v>
      </c>
      <c r="AA361">
        <f t="shared" ca="1" si="135"/>
        <v>0</v>
      </c>
      <c r="AB36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</v>
      </c>
      <c r="AC361">
        <f t="shared" ca="1" si="137"/>
        <v>0</v>
      </c>
    </row>
    <row r="362" spans="1:29">
      <c r="A362">
        <f t="shared" si="143"/>
        <v>13</v>
      </c>
      <c r="B362" t="str">
        <f>VLOOKUP(A362,BossBattleTable!$A:$C,MATCH(BossBattleTable!$C$1,BossBattleTable!$A$1:$C$1,0),0)</f>
        <v>DreamWordFairies</v>
      </c>
      <c r="C362">
        <f t="shared" ca="1" si="123"/>
        <v>1</v>
      </c>
      <c r="D362">
        <f t="shared" si="141"/>
        <v>13</v>
      </c>
      <c r="E362">
        <f t="shared" ca="1" si="142"/>
        <v>1</v>
      </c>
      <c r="F362" t="str">
        <f t="shared" ca="1" si="138"/>
        <v>it</v>
      </c>
      <c r="G362" t="s">
        <v>412</v>
      </c>
      <c r="H362" t="s">
        <v>415</v>
      </c>
      <c r="I362">
        <v>1</v>
      </c>
      <c r="J362" t="str">
        <f t="shared" si="139"/>
        <v/>
      </c>
      <c r="K362" t="str">
        <f t="shared" ca="1" si="140"/>
        <v/>
      </c>
      <c r="O362">
        <v>638</v>
      </c>
      <c r="P362">
        <f t="shared" si="124"/>
        <v>638</v>
      </c>
      <c r="Q362" t="str">
        <f t="shared" ca="1" si="126"/>
        <v>it</v>
      </c>
      <c r="R362" t="str">
        <f t="shared" si="127"/>
        <v>Equip000001</v>
      </c>
      <c r="S362">
        <f t="shared" si="128"/>
        <v>1</v>
      </c>
      <c r="T362" t="str">
        <f t="shared" ca="1" si="129"/>
        <v/>
      </c>
      <c r="U362" t="str">
        <f t="shared" si="130"/>
        <v/>
      </c>
      <c r="V362" t="str">
        <f t="shared" si="131"/>
        <v/>
      </c>
      <c r="W36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</v>
      </c>
      <c r="X362" t="str">
        <f t="shared" ca="1" si="125"/>
        <v>{"num":13,"diff":1,"tp1":"it","vl1":"Equip000001","cn1":1,"key":638}</v>
      </c>
      <c r="Y362">
        <f t="shared" ca="1" si="133"/>
        <v>68</v>
      </c>
      <c r="Z362">
        <f t="shared" ca="1" si="134"/>
        <v>29840</v>
      </c>
      <c r="AA362">
        <f t="shared" ca="1" si="135"/>
        <v>0</v>
      </c>
      <c r="AB36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</v>
      </c>
      <c r="AC362">
        <f t="shared" ca="1" si="137"/>
        <v>0</v>
      </c>
    </row>
    <row r="363" spans="1:29">
      <c r="A363">
        <f t="shared" si="143"/>
        <v>13</v>
      </c>
      <c r="B363" t="str">
        <f>VLOOKUP(A363,BossBattleTable!$A:$C,MATCH(BossBattleTable!$C$1,BossBattleTable!$A$1:$C$1,0),0)</f>
        <v>DreamWordFairies</v>
      </c>
      <c r="C363">
        <f t="shared" ca="1" si="123"/>
        <v>2</v>
      </c>
      <c r="D363">
        <f t="shared" si="141"/>
        <v>13</v>
      </c>
      <c r="E363">
        <f t="shared" ca="1" si="142"/>
        <v>2</v>
      </c>
      <c r="F363" t="str">
        <f t="shared" ca="1" si="138"/>
        <v>cu</v>
      </c>
      <c r="G363" t="s">
        <v>402</v>
      </c>
      <c r="H363" t="s">
        <v>108</v>
      </c>
      <c r="I363">
        <v>5</v>
      </c>
      <c r="J363" t="str">
        <f t="shared" si="139"/>
        <v/>
      </c>
      <c r="K363" t="str">
        <f t="shared" ca="1" si="140"/>
        <v/>
      </c>
      <c r="O363">
        <v>215</v>
      </c>
      <c r="P363">
        <f t="shared" si="124"/>
        <v>215</v>
      </c>
      <c r="Q363" t="str">
        <f t="shared" ca="1" si="126"/>
        <v>cu</v>
      </c>
      <c r="R363" t="str">
        <f t="shared" si="127"/>
        <v>DI</v>
      </c>
      <c r="S363">
        <f t="shared" si="128"/>
        <v>5</v>
      </c>
      <c r="T363" t="str">
        <f t="shared" ca="1" si="129"/>
        <v/>
      </c>
      <c r="U363" t="str">
        <f t="shared" si="130"/>
        <v/>
      </c>
      <c r="V363" t="str">
        <f t="shared" si="131"/>
        <v/>
      </c>
      <c r="W36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</v>
      </c>
      <c r="X363" t="str">
        <f t="shared" ca="1" si="125"/>
        <v>{"num":13,"diff":2,"tp1":"cu","vl1":"DI","cn1":5,"key":215}</v>
      </c>
      <c r="Y363">
        <f t="shared" ca="1" si="133"/>
        <v>59</v>
      </c>
      <c r="Z363">
        <f t="shared" ca="1" si="134"/>
        <v>29900</v>
      </c>
      <c r="AA363">
        <f t="shared" ca="1" si="135"/>
        <v>0</v>
      </c>
      <c r="AB36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</v>
      </c>
      <c r="AC363">
        <f t="shared" ca="1" si="137"/>
        <v>0</v>
      </c>
    </row>
    <row r="364" spans="1:29">
      <c r="A364">
        <f t="shared" si="143"/>
        <v>13</v>
      </c>
      <c r="B364" t="str">
        <f>VLOOKUP(A364,BossBattleTable!$A:$C,MATCH(BossBattleTable!$C$1,BossBattleTable!$A$1:$C$1,0),0)</f>
        <v>DreamWordFairies</v>
      </c>
      <c r="C364">
        <f t="shared" ca="1" si="123"/>
        <v>3</v>
      </c>
      <c r="D364">
        <f t="shared" si="141"/>
        <v>13</v>
      </c>
      <c r="E364">
        <f t="shared" ca="1" si="142"/>
        <v>3</v>
      </c>
      <c r="F364" t="str">
        <f t="shared" ca="1" si="138"/>
        <v>it</v>
      </c>
      <c r="G364" t="s">
        <v>412</v>
      </c>
      <c r="H364" t="s">
        <v>416</v>
      </c>
      <c r="I364">
        <v>1</v>
      </c>
      <c r="J364" t="str">
        <f t="shared" si="139"/>
        <v/>
      </c>
      <c r="K364" t="str">
        <f t="shared" ca="1" si="140"/>
        <v>it</v>
      </c>
      <c r="L364" t="s">
        <v>412</v>
      </c>
      <c r="M364" t="s">
        <v>417</v>
      </c>
      <c r="N364">
        <v>1</v>
      </c>
      <c r="O364">
        <v>460</v>
      </c>
      <c r="P364">
        <f t="shared" si="124"/>
        <v>460</v>
      </c>
      <c r="Q364" t="str">
        <f t="shared" ca="1" si="126"/>
        <v>it</v>
      </c>
      <c r="R364" t="str">
        <f t="shared" si="127"/>
        <v>Equip001001</v>
      </c>
      <c r="S364">
        <f t="shared" si="128"/>
        <v>1</v>
      </c>
      <c r="T364" t="str">
        <f t="shared" ca="1" si="129"/>
        <v>it</v>
      </c>
      <c r="U364" t="str">
        <f t="shared" si="130"/>
        <v>Equip002001</v>
      </c>
      <c r="V364">
        <f t="shared" si="131"/>
        <v>1</v>
      </c>
      <c r="W36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</v>
      </c>
      <c r="X364" t="str">
        <f t="shared" ca="1" si="125"/>
        <v>{"num":13,"diff":3,"tp1":"it","vl1":"Equip001001","cn1":1,"tp2":"it","vl2":"Equip002001","cn2":1,"key":460}</v>
      </c>
      <c r="Y364">
        <f t="shared" ca="1" si="133"/>
        <v>107</v>
      </c>
      <c r="Z364">
        <f t="shared" ca="1" si="134"/>
        <v>30008</v>
      </c>
      <c r="AA364">
        <f t="shared" ca="1" si="135"/>
        <v>0</v>
      </c>
      <c r="AB36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</v>
      </c>
      <c r="AC364">
        <f t="shared" ca="1" si="137"/>
        <v>0</v>
      </c>
    </row>
    <row r="365" spans="1:29">
      <c r="A365">
        <f t="shared" si="143"/>
        <v>13</v>
      </c>
      <c r="B365" t="str">
        <f>VLOOKUP(A365,BossBattleTable!$A:$C,MATCH(BossBattleTable!$C$1,BossBattleTable!$A$1:$C$1,0),0)</f>
        <v>DreamWordFairies</v>
      </c>
      <c r="C365">
        <f t="shared" ca="1" si="123"/>
        <v>4</v>
      </c>
      <c r="D365">
        <f t="shared" si="141"/>
        <v>13</v>
      </c>
      <c r="E365">
        <f t="shared" ca="1" si="142"/>
        <v>4</v>
      </c>
      <c r="F365" t="str">
        <f t="shared" ca="1" si="138"/>
        <v>cu</v>
      </c>
      <c r="G365" t="s">
        <v>402</v>
      </c>
      <c r="H365" t="s">
        <v>191</v>
      </c>
      <c r="I365">
        <v>30</v>
      </c>
      <c r="J365" t="str">
        <f t="shared" si="139"/>
        <v>에너지너무많음</v>
      </c>
      <c r="K365" t="str">
        <f t="shared" ca="1" si="140"/>
        <v>cu</v>
      </c>
      <c r="L365" t="s">
        <v>402</v>
      </c>
      <c r="M365" t="s">
        <v>375</v>
      </c>
      <c r="N365">
        <v>5000</v>
      </c>
      <c r="O365">
        <v>292</v>
      </c>
      <c r="P365">
        <f t="shared" si="124"/>
        <v>292</v>
      </c>
      <c r="Q365" t="str">
        <f t="shared" ca="1" si="126"/>
        <v>cu</v>
      </c>
      <c r="R365" t="str">
        <f t="shared" si="127"/>
        <v>EN</v>
      </c>
      <c r="S365">
        <f t="shared" si="128"/>
        <v>30</v>
      </c>
      <c r="T365" t="str">
        <f t="shared" ca="1" si="129"/>
        <v>cu</v>
      </c>
      <c r="U365" t="str">
        <f t="shared" si="130"/>
        <v>GO</v>
      </c>
      <c r="V365">
        <f t="shared" si="131"/>
        <v>5000</v>
      </c>
      <c r="W36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</v>
      </c>
      <c r="X365" t="str">
        <f t="shared" ca="1" si="125"/>
        <v>{"num":13,"diff":4,"tp1":"cu","vl1":"EN","cn1":30,"tp2":"cu","vl2":"GO","cn2":5000,"key":292}</v>
      </c>
      <c r="Y365">
        <f t="shared" ca="1" si="133"/>
        <v>93</v>
      </c>
      <c r="Z365">
        <f t="shared" ca="1" si="134"/>
        <v>30102</v>
      </c>
      <c r="AA365">
        <f t="shared" ca="1" si="135"/>
        <v>0</v>
      </c>
      <c r="AB36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</v>
      </c>
      <c r="AC365">
        <f t="shared" ca="1" si="137"/>
        <v>0</v>
      </c>
    </row>
    <row r="366" spans="1:29">
      <c r="A366">
        <f t="shared" si="143"/>
        <v>13</v>
      </c>
      <c r="B366" t="str">
        <f>VLOOKUP(A366,BossBattleTable!$A:$C,MATCH(BossBattleTable!$C$1,BossBattleTable!$A$1:$C$1,0),0)</f>
        <v>DreamWordFairies</v>
      </c>
      <c r="C366">
        <f t="shared" ca="1" si="123"/>
        <v>5</v>
      </c>
      <c r="D366">
        <f t="shared" si="141"/>
        <v>13</v>
      </c>
      <c r="E366">
        <f t="shared" ca="1" si="142"/>
        <v>5</v>
      </c>
      <c r="F366" t="str">
        <f t="shared" ca="1" si="138"/>
        <v>it</v>
      </c>
      <c r="G366" t="s">
        <v>412</v>
      </c>
      <c r="H366" t="s">
        <v>415</v>
      </c>
      <c r="I366">
        <v>1</v>
      </c>
      <c r="J366" t="str">
        <f t="shared" si="139"/>
        <v/>
      </c>
      <c r="K366" t="str">
        <f t="shared" ca="1" si="140"/>
        <v/>
      </c>
      <c r="O366">
        <v>404</v>
      </c>
      <c r="P366">
        <f t="shared" si="124"/>
        <v>404</v>
      </c>
      <c r="Q366" t="str">
        <f t="shared" ca="1" si="126"/>
        <v>it</v>
      </c>
      <c r="R366" t="str">
        <f t="shared" si="127"/>
        <v>Equip000001</v>
      </c>
      <c r="S366">
        <f t="shared" si="128"/>
        <v>1</v>
      </c>
      <c r="T366" t="str">
        <f t="shared" ca="1" si="129"/>
        <v/>
      </c>
      <c r="U366" t="str">
        <f t="shared" si="130"/>
        <v/>
      </c>
      <c r="V366" t="str">
        <f t="shared" si="131"/>
        <v/>
      </c>
      <c r="W36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</v>
      </c>
      <c r="X366" t="str">
        <f t="shared" ca="1" si="125"/>
        <v>{"num":13,"diff":5,"tp1":"it","vl1":"Equip000001","cn1":1,"key":404}</v>
      </c>
      <c r="Y366">
        <f t="shared" ca="1" si="133"/>
        <v>68</v>
      </c>
      <c r="Z366">
        <f t="shared" ca="1" si="134"/>
        <v>30171</v>
      </c>
      <c r="AA366">
        <f t="shared" ca="1" si="135"/>
        <v>0</v>
      </c>
      <c r="AB36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</v>
      </c>
      <c r="AC366">
        <f t="shared" ca="1" si="137"/>
        <v>0</v>
      </c>
    </row>
    <row r="367" spans="1:29">
      <c r="A367">
        <f t="shared" si="143"/>
        <v>13</v>
      </c>
      <c r="B367" t="str">
        <f>VLOOKUP(A367,BossBattleTable!$A:$C,MATCH(BossBattleTable!$C$1,BossBattleTable!$A$1:$C$1,0),0)</f>
        <v>DreamWordFairies</v>
      </c>
      <c r="C367">
        <f t="shared" ca="1" si="123"/>
        <v>6</v>
      </c>
      <c r="D367">
        <f t="shared" si="141"/>
        <v>13</v>
      </c>
      <c r="E367">
        <f t="shared" ca="1" si="142"/>
        <v>6</v>
      </c>
      <c r="F367" t="str">
        <f t="shared" ca="1" si="138"/>
        <v>cu</v>
      </c>
      <c r="G367" t="s">
        <v>402</v>
      </c>
      <c r="H367" t="s">
        <v>108</v>
      </c>
      <c r="I367">
        <v>5</v>
      </c>
      <c r="J367" t="str">
        <f t="shared" si="139"/>
        <v/>
      </c>
      <c r="K367" t="str">
        <f t="shared" ca="1" si="140"/>
        <v/>
      </c>
      <c r="O367">
        <v>924</v>
      </c>
      <c r="P367">
        <f t="shared" si="124"/>
        <v>924</v>
      </c>
      <c r="Q367" t="str">
        <f t="shared" ca="1" si="126"/>
        <v>cu</v>
      </c>
      <c r="R367" t="str">
        <f t="shared" si="127"/>
        <v>DI</v>
      </c>
      <c r="S367">
        <f t="shared" si="128"/>
        <v>5</v>
      </c>
      <c r="T367" t="str">
        <f t="shared" ca="1" si="129"/>
        <v/>
      </c>
      <c r="U367" t="str">
        <f t="shared" si="130"/>
        <v/>
      </c>
      <c r="V367" t="str">
        <f t="shared" si="131"/>
        <v/>
      </c>
      <c r="W36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</v>
      </c>
      <c r="X367" t="str">
        <f t="shared" ca="1" si="125"/>
        <v>{"num":13,"diff":6,"tp1":"cu","vl1":"DI","cn1":5,"key":924}</v>
      </c>
      <c r="Y367">
        <f t="shared" ca="1" si="133"/>
        <v>59</v>
      </c>
      <c r="Z367">
        <f t="shared" ca="1" si="134"/>
        <v>30231</v>
      </c>
      <c r="AA367">
        <f t="shared" ca="1" si="135"/>
        <v>0</v>
      </c>
      <c r="AB36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</v>
      </c>
      <c r="AC367">
        <f t="shared" ca="1" si="137"/>
        <v>0</v>
      </c>
    </row>
    <row r="368" spans="1:29">
      <c r="A368">
        <f t="shared" si="143"/>
        <v>13</v>
      </c>
      <c r="B368" t="str">
        <f>VLOOKUP(A368,BossBattleTable!$A:$C,MATCH(BossBattleTable!$C$1,BossBattleTable!$A$1:$C$1,0),0)</f>
        <v>DreamWordFairies</v>
      </c>
      <c r="C368">
        <f t="shared" ca="1" si="123"/>
        <v>7</v>
      </c>
      <c r="D368">
        <f t="shared" si="141"/>
        <v>13</v>
      </c>
      <c r="E368">
        <f t="shared" ca="1" si="142"/>
        <v>7</v>
      </c>
      <c r="F368" t="str">
        <f t="shared" ca="1" si="138"/>
        <v>it</v>
      </c>
      <c r="G368" t="s">
        <v>412</v>
      </c>
      <c r="H368" t="s">
        <v>416</v>
      </c>
      <c r="I368">
        <v>1</v>
      </c>
      <c r="J368" t="str">
        <f t="shared" si="139"/>
        <v/>
      </c>
      <c r="K368" t="str">
        <f t="shared" ca="1" si="140"/>
        <v>it</v>
      </c>
      <c r="L368" t="s">
        <v>412</v>
      </c>
      <c r="M368" t="s">
        <v>417</v>
      </c>
      <c r="N368">
        <v>1</v>
      </c>
      <c r="O368">
        <v>967</v>
      </c>
      <c r="P368">
        <f t="shared" si="124"/>
        <v>967</v>
      </c>
      <c r="Q368" t="str">
        <f t="shared" ca="1" si="126"/>
        <v>it</v>
      </c>
      <c r="R368" t="str">
        <f t="shared" si="127"/>
        <v>Equip001001</v>
      </c>
      <c r="S368">
        <f t="shared" si="128"/>
        <v>1</v>
      </c>
      <c r="T368" t="str">
        <f t="shared" ca="1" si="129"/>
        <v>it</v>
      </c>
      <c r="U368" t="str">
        <f t="shared" si="130"/>
        <v>Equip002001</v>
      </c>
      <c r="V368">
        <f t="shared" si="131"/>
        <v>1</v>
      </c>
      <c r="W36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</v>
      </c>
      <c r="X368" t="str">
        <f t="shared" ca="1" si="125"/>
        <v>{"num":13,"diff":7,"tp1":"it","vl1":"Equip001001","cn1":1,"tp2":"it","vl2":"Equip002001","cn2":1,"key":967}</v>
      </c>
      <c r="Y368">
        <f t="shared" ca="1" si="133"/>
        <v>107</v>
      </c>
      <c r="Z368">
        <f t="shared" ca="1" si="134"/>
        <v>30339</v>
      </c>
      <c r="AA368">
        <f t="shared" ca="1" si="135"/>
        <v>0</v>
      </c>
      <c r="AB36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</v>
      </c>
      <c r="AC368">
        <f t="shared" ca="1" si="137"/>
        <v>0</v>
      </c>
    </row>
    <row r="369" spans="1:29">
      <c r="A369">
        <f t="shared" si="143"/>
        <v>13</v>
      </c>
      <c r="B369" t="str">
        <f>VLOOKUP(A369,BossBattleTable!$A:$C,MATCH(BossBattleTable!$C$1,BossBattleTable!$A$1:$C$1,0),0)</f>
        <v>DreamWordFairies</v>
      </c>
      <c r="C369">
        <f t="shared" ca="1" si="123"/>
        <v>8</v>
      </c>
      <c r="D369">
        <f t="shared" si="141"/>
        <v>13</v>
      </c>
      <c r="E369">
        <f t="shared" ca="1" si="142"/>
        <v>8</v>
      </c>
      <c r="F369" t="str">
        <f t="shared" ca="1" si="138"/>
        <v>cu</v>
      </c>
      <c r="G369" t="s">
        <v>402</v>
      </c>
      <c r="H369" t="s">
        <v>191</v>
      </c>
      <c r="I369">
        <v>30</v>
      </c>
      <c r="J369" t="str">
        <f t="shared" si="139"/>
        <v>에너지너무많음</v>
      </c>
      <c r="K369" t="str">
        <f t="shared" ca="1" si="140"/>
        <v>cu</v>
      </c>
      <c r="L369" t="s">
        <v>402</v>
      </c>
      <c r="M369" t="s">
        <v>375</v>
      </c>
      <c r="N369">
        <v>5000</v>
      </c>
      <c r="O369">
        <v>858</v>
      </c>
      <c r="P369">
        <f t="shared" si="124"/>
        <v>858</v>
      </c>
      <c r="Q369" t="str">
        <f t="shared" ca="1" si="126"/>
        <v>cu</v>
      </c>
      <c r="R369" t="str">
        <f t="shared" si="127"/>
        <v>EN</v>
      </c>
      <c r="S369">
        <f t="shared" si="128"/>
        <v>30</v>
      </c>
      <c r="T369" t="str">
        <f t="shared" ca="1" si="129"/>
        <v>cu</v>
      </c>
      <c r="U369" t="str">
        <f t="shared" si="130"/>
        <v>GO</v>
      </c>
      <c r="V369">
        <f t="shared" si="131"/>
        <v>5000</v>
      </c>
      <c r="W36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</v>
      </c>
      <c r="X369" t="str">
        <f t="shared" ca="1" si="125"/>
        <v>{"num":13,"diff":8,"tp1":"cu","vl1":"EN","cn1":30,"tp2":"cu","vl2":"GO","cn2":5000,"key":858}</v>
      </c>
      <c r="Y369">
        <f t="shared" ca="1" si="133"/>
        <v>93</v>
      </c>
      <c r="Z369">
        <f t="shared" ca="1" si="134"/>
        <v>30433</v>
      </c>
      <c r="AA369">
        <f t="shared" ca="1" si="135"/>
        <v>0</v>
      </c>
      <c r="AB36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</v>
      </c>
      <c r="AC369">
        <f t="shared" ca="1" si="137"/>
        <v>0</v>
      </c>
    </row>
    <row r="370" spans="1:29">
      <c r="A370">
        <f t="shared" si="143"/>
        <v>13</v>
      </c>
      <c r="B370" t="str">
        <f>VLOOKUP(A370,BossBattleTable!$A:$C,MATCH(BossBattleTable!$C$1,BossBattleTable!$A$1:$C$1,0),0)</f>
        <v>DreamWordFairies</v>
      </c>
      <c r="C370">
        <f t="shared" ca="1" si="123"/>
        <v>9</v>
      </c>
      <c r="D370">
        <f t="shared" si="141"/>
        <v>13</v>
      </c>
      <c r="E370">
        <f t="shared" ca="1" si="142"/>
        <v>9</v>
      </c>
      <c r="F370" t="str">
        <f t="shared" ca="1" si="138"/>
        <v>it</v>
      </c>
      <c r="G370" t="s">
        <v>412</v>
      </c>
      <c r="H370" t="s">
        <v>415</v>
      </c>
      <c r="I370">
        <v>1</v>
      </c>
      <c r="J370" t="str">
        <f t="shared" si="139"/>
        <v/>
      </c>
      <c r="K370" t="str">
        <f t="shared" ca="1" si="140"/>
        <v/>
      </c>
      <c r="O370">
        <v>669</v>
      </c>
      <c r="P370">
        <f t="shared" si="124"/>
        <v>669</v>
      </c>
      <c r="Q370" t="str">
        <f t="shared" ca="1" si="126"/>
        <v>it</v>
      </c>
      <c r="R370" t="str">
        <f t="shared" si="127"/>
        <v>Equip000001</v>
      </c>
      <c r="S370">
        <f t="shared" si="128"/>
        <v>1</v>
      </c>
      <c r="T370" t="str">
        <f t="shared" ca="1" si="129"/>
        <v/>
      </c>
      <c r="U370" t="str">
        <f t="shared" si="130"/>
        <v/>
      </c>
      <c r="V370" t="str">
        <f t="shared" si="131"/>
        <v/>
      </c>
      <c r="W37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</v>
      </c>
      <c r="X370" t="str">
        <f t="shared" ca="1" si="125"/>
        <v>{"num":13,"diff":9,"tp1":"it","vl1":"Equip000001","cn1":1,"key":669}</v>
      </c>
      <c r="Y370">
        <f t="shared" ca="1" si="133"/>
        <v>68</v>
      </c>
      <c r="Z370">
        <f t="shared" ca="1" si="134"/>
        <v>30502</v>
      </c>
      <c r="AA370">
        <f t="shared" ca="1" si="135"/>
        <v>0</v>
      </c>
      <c r="AB37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</v>
      </c>
      <c r="AC370">
        <f t="shared" ca="1" si="137"/>
        <v>0</v>
      </c>
    </row>
    <row r="371" spans="1:29">
      <c r="A371">
        <f t="shared" si="143"/>
        <v>13</v>
      </c>
      <c r="B371" t="str">
        <f>VLOOKUP(A371,BossBattleTable!$A:$C,MATCH(BossBattleTable!$C$1,BossBattleTable!$A$1:$C$1,0),0)</f>
        <v>DreamWordFairies</v>
      </c>
      <c r="C371">
        <f t="shared" ca="1" si="123"/>
        <v>10</v>
      </c>
      <c r="D371">
        <f t="shared" si="141"/>
        <v>13</v>
      </c>
      <c r="E371">
        <f t="shared" ca="1" si="142"/>
        <v>10</v>
      </c>
      <c r="F371" t="str">
        <f t="shared" ca="1" si="138"/>
        <v>cu</v>
      </c>
      <c r="G371" t="s">
        <v>402</v>
      </c>
      <c r="H371" t="s">
        <v>108</v>
      </c>
      <c r="I371">
        <v>5</v>
      </c>
      <c r="J371" t="str">
        <f t="shared" si="139"/>
        <v/>
      </c>
      <c r="K371" t="str">
        <f t="shared" ca="1" si="140"/>
        <v/>
      </c>
      <c r="O371">
        <v>942</v>
      </c>
      <c r="P371">
        <f t="shared" si="124"/>
        <v>942</v>
      </c>
      <c r="Q371" t="str">
        <f t="shared" ca="1" si="126"/>
        <v>cu</v>
      </c>
      <c r="R371" t="str">
        <f t="shared" si="127"/>
        <v>DI</v>
      </c>
      <c r="S371">
        <f t="shared" si="128"/>
        <v>5</v>
      </c>
      <c r="T371" t="str">
        <f t="shared" ca="1" si="129"/>
        <v/>
      </c>
      <c r="U371" t="str">
        <f t="shared" si="130"/>
        <v/>
      </c>
      <c r="V371" t="str">
        <f t="shared" si="131"/>
        <v/>
      </c>
      <c r="W37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</v>
      </c>
      <c r="X371" t="str">
        <f t="shared" ca="1" si="125"/>
        <v>{"num":13,"diff":10,"tp1":"cu","vl1":"DI","cn1":5,"key":942}</v>
      </c>
      <c r="Y371">
        <f t="shared" ca="1" si="133"/>
        <v>60</v>
      </c>
      <c r="Z371">
        <f t="shared" ca="1" si="134"/>
        <v>30563</v>
      </c>
      <c r="AA371">
        <f t="shared" ca="1" si="135"/>
        <v>0</v>
      </c>
      <c r="AB37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</v>
      </c>
      <c r="AC371">
        <f t="shared" ca="1" si="137"/>
        <v>0</v>
      </c>
    </row>
    <row r="372" spans="1:29">
      <c r="A372">
        <f t="shared" si="143"/>
        <v>13</v>
      </c>
      <c r="B372" t="str">
        <f>VLOOKUP(A372,BossBattleTable!$A:$C,MATCH(BossBattleTable!$C$1,BossBattleTable!$A$1:$C$1,0),0)</f>
        <v>DreamWordFairies</v>
      </c>
      <c r="C372">
        <f t="shared" ca="1" si="123"/>
        <v>11</v>
      </c>
      <c r="D372">
        <f t="shared" si="141"/>
        <v>13</v>
      </c>
      <c r="E372">
        <f t="shared" ca="1" si="142"/>
        <v>11</v>
      </c>
      <c r="F372" t="str">
        <f t="shared" ca="1" si="138"/>
        <v>it</v>
      </c>
      <c r="G372" t="s">
        <v>412</v>
      </c>
      <c r="H372" t="s">
        <v>416</v>
      </c>
      <c r="I372">
        <v>1</v>
      </c>
      <c r="J372" t="str">
        <f t="shared" si="139"/>
        <v/>
      </c>
      <c r="K372" t="str">
        <f t="shared" ca="1" si="140"/>
        <v>it</v>
      </c>
      <c r="L372" t="s">
        <v>412</v>
      </c>
      <c r="M372" t="s">
        <v>417</v>
      </c>
      <c r="N372">
        <v>1</v>
      </c>
      <c r="O372">
        <v>959</v>
      </c>
      <c r="P372">
        <f t="shared" si="124"/>
        <v>959</v>
      </c>
      <c r="Q372" t="str">
        <f t="shared" ca="1" si="126"/>
        <v>it</v>
      </c>
      <c r="R372" t="str">
        <f t="shared" si="127"/>
        <v>Equip001001</v>
      </c>
      <c r="S372">
        <f t="shared" si="128"/>
        <v>1</v>
      </c>
      <c r="T372" t="str">
        <f t="shared" ca="1" si="129"/>
        <v>it</v>
      </c>
      <c r="U372" t="str">
        <f t="shared" si="130"/>
        <v>Equip002001</v>
      </c>
      <c r="V372">
        <f t="shared" si="131"/>
        <v>1</v>
      </c>
      <c r="W37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</v>
      </c>
      <c r="X372" t="str">
        <f t="shared" ca="1" si="125"/>
        <v>{"num":13,"diff":11,"tp1":"it","vl1":"Equip001001","cn1":1,"tp2":"it","vl2":"Equip002001","cn2":1,"key":959}</v>
      </c>
      <c r="Y372">
        <f t="shared" ca="1" si="133"/>
        <v>108</v>
      </c>
      <c r="Z372">
        <f t="shared" ca="1" si="134"/>
        <v>30672</v>
      </c>
      <c r="AA372">
        <f t="shared" ca="1" si="135"/>
        <v>0</v>
      </c>
      <c r="AB37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</v>
      </c>
      <c r="AC372">
        <f t="shared" ca="1" si="137"/>
        <v>0</v>
      </c>
    </row>
    <row r="373" spans="1:29">
      <c r="A373">
        <f t="shared" si="143"/>
        <v>13</v>
      </c>
      <c r="B373" t="str">
        <f>VLOOKUP(A373,BossBattleTable!$A:$C,MATCH(BossBattleTable!$C$1,BossBattleTable!$A$1:$C$1,0),0)</f>
        <v>DreamWordFairies</v>
      </c>
      <c r="C373">
        <f t="shared" ca="1" si="123"/>
        <v>12</v>
      </c>
      <c r="D373">
        <f t="shared" si="141"/>
        <v>13</v>
      </c>
      <c r="E373">
        <f t="shared" ca="1" si="142"/>
        <v>12</v>
      </c>
      <c r="F373" t="str">
        <f t="shared" ca="1" si="138"/>
        <v>cu</v>
      </c>
      <c r="G373" t="s">
        <v>402</v>
      </c>
      <c r="H373" t="s">
        <v>191</v>
      </c>
      <c r="I373">
        <v>30</v>
      </c>
      <c r="J373" t="str">
        <f t="shared" si="139"/>
        <v>에너지너무많음</v>
      </c>
      <c r="K373" t="str">
        <f t="shared" ca="1" si="140"/>
        <v>cu</v>
      </c>
      <c r="L373" t="s">
        <v>402</v>
      </c>
      <c r="M373" t="s">
        <v>375</v>
      </c>
      <c r="N373">
        <v>5000</v>
      </c>
      <c r="O373">
        <v>147</v>
      </c>
      <c r="P373">
        <f t="shared" si="124"/>
        <v>147</v>
      </c>
      <c r="Q373" t="str">
        <f t="shared" ca="1" si="126"/>
        <v>cu</v>
      </c>
      <c r="R373" t="str">
        <f t="shared" si="127"/>
        <v>EN</v>
      </c>
      <c r="S373">
        <f t="shared" si="128"/>
        <v>30</v>
      </c>
      <c r="T373" t="str">
        <f t="shared" ca="1" si="129"/>
        <v>cu</v>
      </c>
      <c r="U373" t="str">
        <f t="shared" si="130"/>
        <v>GO</v>
      </c>
      <c r="V373">
        <f t="shared" si="131"/>
        <v>5000</v>
      </c>
      <c r="W37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</v>
      </c>
      <c r="X373" t="str">
        <f t="shared" ca="1" si="125"/>
        <v>{"num":13,"diff":12,"tp1":"cu","vl1":"EN","cn1":30,"tp2":"cu","vl2":"GO","cn2":5000,"key":147}</v>
      </c>
      <c r="Y373">
        <f t="shared" ca="1" si="133"/>
        <v>94</v>
      </c>
      <c r="Z373">
        <f t="shared" ca="1" si="134"/>
        <v>30767</v>
      </c>
      <c r="AA373">
        <f t="shared" ca="1" si="135"/>
        <v>0</v>
      </c>
      <c r="AB37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</v>
      </c>
      <c r="AC373">
        <f t="shared" ca="1" si="137"/>
        <v>0</v>
      </c>
    </row>
    <row r="374" spans="1:29">
      <c r="A374">
        <f t="shared" si="143"/>
        <v>13</v>
      </c>
      <c r="B374" t="str">
        <f>VLOOKUP(A374,BossBattleTable!$A:$C,MATCH(BossBattleTable!$C$1,BossBattleTable!$A$1:$C$1,0),0)</f>
        <v>DreamWordFairies</v>
      </c>
      <c r="C374">
        <f t="shared" ca="1" si="123"/>
        <v>13</v>
      </c>
      <c r="D374">
        <f t="shared" si="141"/>
        <v>13</v>
      </c>
      <c r="E374">
        <f t="shared" ca="1" si="142"/>
        <v>13</v>
      </c>
      <c r="F374" t="str">
        <f t="shared" ca="1" si="138"/>
        <v>it</v>
      </c>
      <c r="G374" t="s">
        <v>412</v>
      </c>
      <c r="H374" t="s">
        <v>415</v>
      </c>
      <c r="I374">
        <v>1</v>
      </c>
      <c r="J374" t="str">
        <f t="shared" si="139"/>
        <v/>
      </c>
      <c r="K374" t="str">
        <f t="shared" ca="1" si="140"/>
        <v/>
      </c>
      <c r="O374">
        <v>627</v>
      </c>
      <c r="P374">
        <f t="shared" si="124"/>
        <v>627</v>
      </c>
      <c r="Q374" t="str">
        <f t="shared" ca="1" si="126"/>
        <v>it</v>
      </c>
      <c r="R374" t="str">
        <f t="shared" si="127"/>
        <v>Equip000001</v>
      </c>
      <c r="S374">
        <f t="shared" si="128"/>
        <v>1</v>
      </c>
      <c r="T374" t="str">
        <f t="shared" ca="1" si="129"/>
        <v/>
      </c>
      <c r="U374" t="str">
        <f t="shared" si="130"/>
        <v/>
      </c>
      <c r="V374" t="str">
        <f t="shared" si="131"/>
        <v/>
      </c>
      <c r="W37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</v>
      </c>
      <c r="X374" t="str">
        <f t="shared" ca="1" si="125"/>
        <v>{"num":13,"diff":13,"tp1":"it","vl1":"Equip000001","cn1":1,"key":627}</v>
      </c>
      <c r="Y374">
        <f t="shared" ca="1" si="133"/>
        <v>69</v>
      </c>
      <c r="Z374">
        <f t="shared" ca="1" si="134"/>
        <v>30837</v>
      </c>
      <c r="AA374">
        <f t="shared" ca="1" si="135"/>
        <v>0</v>
      </c>
      <c r="AB37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</v>
      </c>
      <c r="AC374">
        <f t="shared" ca="1" si="137"/>
        <v>0</v>
      </c>
    </row>
    <row r="375" spans="1:29">
      <c r="A375">
        <f t="shared" si="143"/>
        <v>13</v>
      </c>
      <c r="B375" t="str">
        <f>VLOOKUP(A375,BossBattleTable!$A:$C,MATCH(BossBattleTable!$C$1,BossBattleTable!$A$1:$C$1,0),0)</f>
        <v>DreamWordFairies</v>
      </c>
      <c r="C375">
        <f t="shared" ca="1" si="123"/>
        <v>14</v>
      </c>
      <c r="D375">
        <f t="shared" si="141"/>
        <v>13</v>
      </c>
      <c r="E375">
        <f t="shared" ca="1" si="142"/>
        <v>14</v>
      </c>
      <c r="F375" t="str">
        <f t="shared" ca="1" si="138"/>
        <v>cu</v>
      </c>
      <c r="G375" t="s">
        <v>402</v>
      </c>
      <c r="H375" t="s">
        <v>108</v>
      </c>
      <c r="I375">
        <v>5</v>
      </c>
      <c r="J375" t="str">
        <f t="shared" si="139"/>
        <v/>
      </c>
      <c r="K375" t="str">
        <f t="shared" ca="1" si="140"/>
        <v/>
      </c>
      <c r="O375">
        <v>373</v>
      </c>
      <c r="P375">
        <f t="shared" si="124"/>
        <v>373</v>
      </c>
      <c r="Q375" t="str">
        <f t="shared" ca="1" si="126"/>
        <v>cu</v>
      </c>
      <c r="R375" t="str">
        <f t="shared" si="127"/>
        <v>DI</v>
      </c>
      <c r="S375">
        <f t="shared" si="128"/>
        <v>5</v>
      </c>
      <c r="T375" t="str">
        <f t="shared" ca="1" si="129"/>
        <v/>
      </c>
      <c r="U375" t="str">
        <f t="shared" si="130"/>
        <v/>
      </c>
      <c r="V375" t="str">
        <f t="shared" si="131"/>
        <v/>
      </c>
      <c r="W37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</v>
      </c>
      <c r="X375" t="str">
        <f t="shared" ca="1" si="125"/>
        <v>{"num":13,"diff":14,"tp1":"cu","vl1":"DI","cn1":5,"key":373}</v>
      </c>
      <c r="Y375">
        <f t="shared" ca="1" si="133"/>
        <v>60</v>
      </c>
      <c r="Z375">
        <f t="shared" ca="1" si="134"/>
        <v>30898</v>
      </c>
      <c r="AA375">
        <f t="shared" ca="1" si="135"/>
        <v>0</v>
      </c>
      <c r="AB37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</v>
      </c>
      <c r="AC375">
        <f t="shared" ca="1" si="137"/>
        <v>0</v>
      </c>
    </row>
    <row r="376" spans="1:29">
      <c r="A376">
        <f t="shared" si="143"/>
        <v>13</v>
      </c>
      <c r="B376" t="str">
        <f>VLOOKUP(A376,BossBattleTable!$A:$C,MATCH(BossBattleTable!$C$1,BossBattleTable!$A$1:$C$1,0),0)</f>
        <v>DreamWordFairies</v>
      </c>
      <c r="C376">
        <f t="shared" ca="1" si="123"/>
        <v>15</v>
      </c>
      <c r="D376">
        <f t="shared" si="141"/>
        <v>13</v>
      </c>
      <c r="E376">
        <f t="shared" ca="1" si="142"/>
        <v>15</v>
      </c>
      <c r="F376" t="str">
        <f t="shared" ca="1" si="138"/>
        <v>it</v>
      </c>
      <c r="G376" t="s">
        <v>412</v>
      </c>
      <c r="H376" t="s">
        <v>416</v>
      </c>
      <c r="I376">
        <v>1</v>
      </c>
      <c r="J376" t="str">
        <f t="shared" si="139"/>
        <v/>
      </c>
      <c r="K376" t="str">
        <f t="shared" ca="1" si="140"/>
        <v>it</v>
      </c>
      <c r="L376" t="s">
        <v>412</v>
      </c>
      <c r="M376" t="s">
        <v>417</v>
      </c>
      <c r="N376">
        <v>1</v>
      </c>
      <c r="O376">
        <v>271</v>
      </c>
      <c r="P376">
        <f t="shared" si="124"/>
        <v>271</v>
      </c>
      <c r="Q376" t="str">
        <f t="shared" ca="1" si="126"/>
        <v>it</v>
      </c>
      <c r="R376" t="str">
        <f t="shared" si="127"/>
        <v>Equip001001</v>
      </c>
      <c r="S376">
        <f t="shared" si="128"/>
        <v>1</v>
      </c>
      <c r="T376" t="str">
        <f t="shared" ca="1" si="129"/>
        <v>it</v>
      </c>
      <c r="U376" t="str">
        <f t="shared" si="130"/>
        <v>Equip002001</v>
      </c>
      <c r="V376">
        <f t="shared" si="131"/>
        <v>1</v>
      </c>
      <c r="W37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</v>
      </c>
      <c r="X376" t="str">
        <f t="shared" ca="1" si="125"/>
        <v>{"num":13,"diff":15,"tp1":"it","vl1":"Equip001001","cn1":1,"tp2":"it","vl2":"Equip002001","cn2":1,"key":271}</v>
      </c>
      <c r="Y376">
        <f t="shared" ca="1" si="133"/>
        <v>108</v>
      </c>
      <c r="Z376">
        <f t="shared" ca="1" si="134"/>
        <v>31007</v>
      </c>
      <c r="AA376">
        <f t="shared" ca="1" si="135"/>
        <v>0</v>
      </c>
      <c r="AB37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</v>
      </c>
      <c r="AC376">
        <f t="shared" ca="1" si="137"/>
        <v>0</v>
      </c>
    </row>
    <row r="377" spans="1:29">
      <c r="A377">
        <f t="shared" si="143"/>
        <v>13</v>
      </c>
      <c r="B377" t="str">
        <f>VLOOKUP(A377,BossBattleTable!$A:$C,MATCH(BossBattleTable!$C$1,BossBattleTable!$A$1:$C$1,0),0)</f>
        <v>DreamWordFairies</v>
      </c>
      <c r="C377">
        <f t="shared" ca="1" si="123"/>
        <v>16</v>
      </c>
      <c r="D377">
        <f t="shared" si="141"/>
        <v>13</v>
      </c>
      <c r="E377">
        <f t="shared" ca="1" si="142"/>
        <v>16</v>
      </c>
      <c r="F377" t="str">
        <f t="shared" ca="1" si="138"/>
        <v>cu</v>
      </c>
      <c r="G377" t="s">
        <v>402</v>
      </c>
      <c r="H377" t="s">
        <v>191</v>
      </c>
      <c r="I377">
        <v>30</v>
      </c>
      <c r="J377" t="str">
        <f t="shared" si="139"/>
        <v>에너지너무많음</v>
      </c>
      <c r="K377" t="str">
        <f t="shared" ca="1" si="140"/>
        <v>cu</v>
      </c>
      <c r="L377" t="s">
        <v>402</v>
      </c>
      <c r="M377" t="s">
        <v>375</v>
      </c>
      <c r="N377">
        <v>5000</v>
      </c>
      <c r="O377">
        <v>601</v>
      </c>
      <c r="P377">
        <f t="shared" si="124"/>
        <v>601</v>
      </c>
      <c r="Q377" t="str">
        <f t="shared" ca="1" si="126"/>
        <v>cu</v>
      </c>
      <c r="R377" t="str">
        <f t="shared" si="127"/>
        <v>EN</v>
      </c>
      <c r="S377">
        <f t="shared" si="128"/>
        <v>30</v>
      </c>
      <c r="T377" t="str">
        <f t="shared" ca="1" si="129"/>
        <v>cu</v>
      </c>
      <c r="U377" t="str">
        <f t="shared" si="130"/>
        <v>GO</v>
      </c>
      <c r="V377">
        <f t="shared" si="131"/>
        <v>5000</v>
      </c>
      <c r="W37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</v>
      </c>
      <c r="X377" t="str">
        <f t="shared" ca="1" si="125"/>
        <v>{"num":13,"diff":16,"tp1":"cu","vl1":"EN","cn1":30,"tp2":"cu","vl2":"GO","cn2":5000,"key":601}</v>
      </c>
      <c r="Y377">
        <f t="shared" ca="1" si="133"/>
        <v>94</v>
      </c>
      <c r="Z377">
        <f t="shared" ca="1" si="134"/>
        <v>31102</v>
      </c>
      <c r="AA377">
        <f t="shared" ca="1" si="135"/>
        <v>0</v>
      </c>
      <c r="AB37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</v>
      </c>
      <c r="AC377">
        <f t="shared" ca="1" si="137"/>
        <v>0</v>
      </c>
    </row>
    <row r="378" spans="1:29">
      <c r="A378">
        <f t="shared" si="143"/>
        <v>13</v>
      </c>
      <c r="B378" t="str">
        <f>VLOOKUP(A378,BossBattleTable!$A:$C,MATCH(BossBattleTable!$C$1,BossBattleTable!$A$1:$C$1,0),0)</f>
        <v>DreamWordFairies</v>
      </c>
      <c r="C378">
        <f t="shared" ca="1" si="123"/>
        <v>17</v>
      </c>
      <c r="D378">
        <f t="shared" si="141"/>
        <v>13</v>
      </c>
      <c r="E378">
        <f t="shared" ca="1" si="142"/>
        <v>17</v>
      </c>
      <c r="F378" t="str">
        <f t="shared" ca="1" si="138"/>
        <v>it</v>
      </c>
      <c r="G378" t="s">
        <v>412</v>
      </c>
      <c r="H378" t="s">
        <v>415</v>
      </c>
      <c r="I378">
        <v>1</v>
      </c>
      <c r="J378" t="str">
        <f t="shared" si="139"/>
        <v/>
      </c>
      <c r="K378" t="str">
        <f t="shared" ca="1" si="140"/>
        <v/>
      </c>
      <c r="O378">
        <v>763</v>
      </c>
      <c r="P378">
        <f t="shared" si="124"/>
        <v>763</v>
      </c>
      <c r="Q378" t="str">
        <f t="shared" ca="1" si="126"/>
        <v>it</v>
      </c>
      <c r="R378" t="str">
        <f t="shared" si="127"/>
        <v>Equip000001</v>
      </c>
      <c r="S378">
        <f t="shared" si="128"/>
        <v>1</v>
      </c>
      <c r="T378" t="str">
        <f t="shared" ca="1" si="129"/>
        <v/>
      </c>
      <c r="U378" t="str">
        <f t="shared" si="130"/>
        <v/>
      </c>
      <c r="V378" t="str">
        <f t="shared" si="131"/>
        <v/>
      </c>
      <c r="W378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</v>
      </c>
      <c r="X378" t="str">
        <f t="shared" ca="1" si="125"/>
        <v>{"num":13,"diff":17,"tp1":"it","vl1":"Equip000001","cn1":1,"key":763}</v>
      </c>
      <c r="Y378">
        <f t="shared" ca="1" si="133"/>
        <v>69</v>
      </c>
      <c r="Z378">
        <f t="shared" ca="1" si="134"/>
        <v>31172</v>
      </c>
      <c r="AA378">
        <f t="shared" ca="1" si="135"/>
        <v>0</v>
      </c>
      <c r="AB378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</v>
      </c>
      <c r="AC378">
        <f t="shared" ca="1" si="137"/>
        <v>0</v>
      </c>
    </row>
    <row r="379" spans="1:29">
      <c r="A379">
        <f t="shared" si="143"/>
        <v>13</v>
      </c>
      <c r="B379" t="str">
        <f>VLOOKUP(A379,BossBattleTable!$A:$C,MATCH(BossBattleTable!$C$1,BossBattleTable!$A$1:$C$1,0),0)</f>
        <v>DreamWordFairies</v>
      </c>
      <c r="C379">
        <f t="shared" ca="1" si="123"/>
        <v>18</v>
      </c>
      <c r="D379">
        <f t="shared" si="141"/>
        <v>13</v>
      </c>
      <c r="E379">
        <f t="shared" ca="1" si="142"/>
        <v>18</v>
      </c>
      <c r="F379" t="str">
        <f t="shared" ca="1" si="138"/>
        <v>cu</v>
      </c>
      <c r="G379" t="s">
        <v>402</v>
      </c>
      <c r="H379" t="s">
        <v>108</v>
      </c>
      <c r="I379">
        <v>5</v>
      </c>
      <c r="J379" t="str">
        <f t="shared" si="139"/>
        <v/>
      </c>
      <c r="K379" t="str">
        <f t="shared" ca="1" si="140"/>
        <v/>
      </c>
      <c r="O379">
        <v>343</v>
      </c>
      <c r="P379">
        <f t="shared" si="124"/>
        <v>343</v>
      </c>
      <c r="Q379" t="str">
        <f t="shared" ca="1" si="126"/>
        <v>cu</v>
      </c>
      <c r="R379" t="str">
        <f t="shared" si="127"/>
        <v>DI</v>
      </c>
      <c r="S379">
        <f t="shared" si="128"/>
        <v>5</v>
      </c>
      <c r="T379" t="str">
        <f t="shared" ca="1" si="129"/>
        <v/>
      </c>
      <c r="U379" t="str">
        <f t="shared" si="130"/>
        <v/>
      </c>
      <c r="V379" t="str">
        <f t="shared" si="131"/>
        <v/>
      </c>
      <c r="W379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</v>
      </c>
      <c r="X379" t="str">
        <f t="shared" ca="1" si="125"/>
        <v>{"num":13,"diff":18,"tp1":"cu","vl1":"DI","cn1":5,"key":343}</v>
      </c>
      <c r="Y379">
        <f t="shared" ca="1" si="133"/>
        <v>60</v>
      </c>
      <c r="Z379">
        <f t="shared" ca="1" si="134"/>
        <v>31233</v>
      </c>
      <c r="AA379">
        <f t="shared" ca="1" si="135"/>
        <v>0</v>
      </c>
      <c r="AB379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</v>
      </c>
      <c r="AC379">
        <f t="shared" ca="1" si="137"/>
        <v>0</v>
      </c>
    </row>
    <row r="380" spans="1:29">
      <c r="A380">
        <f t="shared" si="143"/>
        <v>13</v>
      </c>
      <c r="B380" t="str">
        <f>VLOOKUP(A380,BossBattleTable!$A:$C,MATCH(BossBattleTable!$C$1,BossBattleTable!$A$1:$C$1,0),0)</f>
        <v>DreamWordFairies</v>
      </c>
      <c r="C380">
        <f t="shared" ca="1" si="123"/>
        <v>19</v>
      </c>
      <c r="D380">
        <f t="shared" si="141"/>
        <v>13</v>
      </c>
      <c r="E380">
        <f t="shared" ca="1" si="142"/>
        <v>19</v>
      </c>
      <c r="F380" t="str">
        <f t="shared" ca="1" si="138"/>
        <v>it</v>
      </c>
      <c r="G380" t="s">
        <v>412</v>
      </c>
      <c r="H380" t="s">
        <v>416</v>
      </c>
      <c r="I380">
        <v>1</v>
      </c>
      <c r="J380" t="str">
        <f t="shared" si="139"/>
        <v/>
      </c>
      <c r="K380" t="str">
        <f t="shared" ca="1" si="140"/>
        <v>it</v>
      </c>
      <c r="L380" t="s">
        <v>412</v>
      </c>
      <c r="M380" t="s">
        <v>417</v>
      </c>
      <c r="N380">
        <v>1</v>
      </c>
      <c r="O380">
        <v>127</v>
      </c>
      <c r="P380">
        <f t="shared" si="124"/>
        <v>127</v>
      </c>
      <c r="Q380" t="str">
        <f t="shared" ca="1" si="126"/>
        <v>it</v>
      </c>
      <c r="R380" t="str">
        <f t="shared" si="127"/>
        <v>Equip001001</v>
      </c>
      <c r="S380">
        <f t="shared" si="128"/>
        <v>1</v>
      </c>
      <c r="T380" t="str">
        <f t="shared" ca="1" si="129"/>
        <v>it</v>
      </c>
      <c r="U380" t="str">
        <f t="shared" si="130"/>
        <v>Equip002001</v>
      </c>
      <c r="V380">
        <f t="shared" si="131"/>
        <v>1</v>
      </c>
      <c r="W380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</v>
      </c>
      <c r="X380" t="str">
        <f t="shared" ca="1" si="125"/>
        <v>{"num":13,"diff":19,"tp1":"it","vl1":"Equip001001","cn1":1,"tp2":"it","vl2":"Equip002001","cn2":1,"key":127}</v>
      </c>
      <c r="Y380">
        <f t="shared" ca="1" si="133"/>
        <v>108</v>
      </c>
      <c r="Z380">
        <f t="shared" ca="1" si="134"/>
        <v>31342</v>
      </c>
      <c r="AA380">
        <f t="shared" ca="1" si="135"/>
        <v>0</v>
      </c>
      <c r="AB380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</v>
      </c>
      <c r="AC380">
        <f t="shared" ca="1" si="137"/>
        <v>0</v>
      </c>
    </row>
    <row r="381" spans="1:29">
      <c r="A381">
        <f t="shared" si="143"/>
        <v>13</v>
      </c>
      <c r="B381" t="str">
        <f>VLOOKUP(A381,BossBattleTable!$A:$C,MATCH(BossBattleTable!$C$1,BossBattleTable!$A$1:$C$1,0),0)</f>
        <v>DreamWordFairies</v>
      </c>
      <c r="C381">
        <f t="shared" ca="1" si="123"/>
        <v>20</v>
      </c>
      <c r="D381">
        <f t="shared" si="141"/>
        <v>13</v>
      </c>
      <c r="E381">
        <f t="shared" ca="1" si="142"/>
        <v>20</v>
      </c>
      <c r="F381" t="str">
        <f t="shared" ca="1" si="138"/>
        <v>cu</v>
      </c>
      <c r="G381" t="s">
        <v>402</v>
      </c>
      <c r="H381" t="s">
        <v>191</v>
      </c>
      <c r="I381">
        <v>30</v>
      </c>
      <c r="J381" t="str">
        <f t="shared" si="139"/>
        <v>에너지너무많음</v>
      </c>
      <c r="K381" t="str">
        <f t="shared" ca="1" si="140"/>
        <v>cu</v>
      </c>
      <c r="L381" t="s">
        <v>402</v>
      </c>
      <c r="M381" t="s">
        <v>375</v>
      </c>
      <c r="N381">
        <v>5000</v>
      </c>
      <c r="O381">
        <v>516</v>
      </c>
      <c r="P381">
        <f t="shared" si="124"/>
        <v>516</v>
      </c>
      <c r="Q381" t="str">
        <f t="shared" ca="1" si="126"/>
        <v>cu</v>
      </c>
      <c r="R381" t="str">
        <f t="shared" si="127"/>
        <v>EN</v>
      </c>
      <c r="S381">
        <f t="shared" si="128"/>
        <v>30</v>
      </c>
      <c r="T381" t="str">
        <f t="shared" ca="1" si="129"/>
        <v>cu</v>
      </c>
      <c r="U381" t="str">
        <f t="shared" si="130"/>
        <v>GO</v>
      </c>
      <c r="V381">
        <f t="shared" si="131"/>
        <v>5000</v>
      </c>
      <c r="W381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</v>
      </c>
      <c r="X381" t="str">
        <f t="shared" ca="1" si="125"/>
        <v>{"num":13,"diff":20,"tp1":"cu","vl1":"EN","cn1":30,"tp2":"cu","vl2":"GO","cn2":5000,"key":516}</v>
      </c>
      <c r="Y381">
        <f t="shared" ca="1" si="133"/>
        <v>94</v>
      </c>
      <c r="Z381">
        <f t="shared" ca="1" si="134"/>
        <v>31437</v>
      </c>
      <c r="AA381">
        <f t="shared" ca="1" si="135"/>
        <v>0</v>
      </c>
      <c r="AB381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</v>
      </c>
      <c r="AC381">
        <f t="shared" ca="1" si="137"/>
        <v>0</v>
      </c>
    </row>
    <row r="382" spans="1:29">
      <c r="A382">
        <f t="shared" si="143"/>
        <v>13</v>
      </c>
      <c r="B382" t="str">
        <f>VLOOKUP(A382,BossBattleTable!$A:$C,MATCH(BossBattleTable!$C$1,BossBattleTable!$A$1:$C$1,0),0)</f>
        <v>DreamWordFairies</v>
      </c>
      <c r="C382">
        <f t="shared" ca="1" si="123"/>
        <v>21</v>
      </c>
      <c r="D382">
        <f t="shared" si="141"/>
        <v>13</v>
      </c>
      <c r="E382">
        <f t="shared" ca="1" si="142"/>
        <v>21</v>
      </c>
      <c r="F382" t="str">
        <f t="shared" ca="1" si="138"/>
        <v>it</v>
      </c>
      <c r="G382" t="s">
        <v>412</v>
      </c>
      <c r="H382" t="s">
        <v>415</v>
      </c>
      <c r="I382">
        <v>1</v>
      </c>
      <c r="J382" t="str">
        <f t="shared" si="139"/>
        <v/>
      </c>
      <c r="K382" t="str">
        <f t="shared" ca="1" si="140"/>
        <v/>
      </c>
      <c r="O382">
        <v>947</v>
      </c>
      <c r="P382">
        <f t="shared" si="124"/>
        <v>947</v>
      </c>
      <c r="Q382" t="str">
        <f t="shared" ca="1" si="126"/>
        <v>it</v>
      </c>
      <c r="R382" t="str">
        <f t="shared" si="127"/>
        <v>Equip000001</v>
      </c>
      <c r="S382">
        <f t="shared" si="128"/>
        <v>1</v>
      </c>
      <c r="T382" t="str">
        <f t="shared" ca="1" si="129"/>
        <v/>
      </c>
      <c r="U382" t="str">
        <f t="shared" si="130"/>
        <v/>
      </c>
      <c r="V382" t="str">
        <f t="shared" si="131"/>
        <v/>
      </c>
      <c r="W382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</v>
      </c>
      <c r="X382" t="str">
        <f t="shared" ca="1" si="125"/>
        <v>{"num":13,"diff":21,"tp1":"it","vl1":"Equip000001","cn1":1,"key":947}</v>
      </c>
      <c r="Y382">
        <f t="shared" ca="1" si="133"/>
        <v>69</v>
      </c>
      <c r="Z382">
        <f t="shared" ca="1" si="134"/>
        <v>31507</v>
      </c>
      <c r="AA382">
        <f t="shared" ca="1" si="135"/>
        <v>0</v>
      </c>
      <c r="AB382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</v>
      </c>
      <c r="AC382">
        <f t="shared" ca="1" si="137"/>
        <v>0</v>
      </c>
    </row>
    <row r="383" spans="1:29">
      <c r="A383">
        <f t="shared" si="143"/>
        <v>13</v>
      </c>
      <c r="B383" t="str">
        <f>VLOOKUP(A383,BossBattleTable!$A:$C,MATCH(BossBattleTable!$C$1,BossBattleTable!$A$1:$C$1,0),0)</f>
        <v>DreamWordFairies</v>
      </c>
      <c r="C383">
        <f t="shared" ca="1" si="123"/>
        <v>22</v>
      </c>
      <c r="D383">
        <f t="shared" si="141"/>
        <v>13</v>
      </c>
      <c r="E383">
        <f t="shared" ca="1" si="142"/>
        <v>22</v>
      </c>
      <c r="F383" t="str">
        <f t="shared" ca="1" si="138"/>
        <v>cu</v>
      </c>
      <c r="G383" t="s">
        <v>402</v>
      </c>
      <c r="H383" t="s">
        <v>108</v>
      </c>
      <c r="I383">
        <v>5</v>
      </c>
      <c r="J383" t="str">
        <f t="shared" si="139"/>
        <v/>
      </c>
      <c r="K383" t="str">
        <f t="shared" ca="1" si="140"/>
        <v/>
      </c>
      <c r="O383">
        <v>417</v>
      </c>
      <c r="P383">
        <f t="shared" si="124"/>
        <v>417</v>
      </c>
      <c r="Q383" t="str">
        <f t="shared" ca="1" si="126"/>
        <v>cu</v>
      </c>
      <c r="R383" t="str">
        <f t="shared" si="127"/>
        <v>DI</v>
      </c>
      <c r="S383">
        <f t="shared" si="128"/>
        <v>5</v>
      </c>
      <c r="T383" t="str">
        <f t="shared" ca="1" si="129"/>
        <v/>
      </c>
      <c r="U383" t="str">
        <f t="shared" si="130"/>
        <v/>
      </c>
      <c r="V383" t="str">
        <f t="shared" si="131"/>
        <v/>
      </c>
      <c r="W383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</v>
      </c>
      <c r="X383" t="str">
        <f t="shared" ca="1" si="125"/>
        <v>{"num":13,"diff":22,"tp1":"cu","vl1":"DI","cn1":5,"key":417}</v>
      </c>
      <c r="Y383">
        <f t="shared" ca="1" si="133"/>
        <v>60</v>
      </c>
      <c r="Z383">
        <f t="shared" ca="1" si="134"/>
        <v>31568</v>
      </c>
      <c r="AA383">
        <f t="shared" ca="1" si="135"/>
        <v>0</v>
      </c>
      <c r="AB383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</v>
      </c>
      <c r="AC383">
        <f t="shared" ca="1" si="137"/>
        <v>0</v>
      </c>
    </row>
    <row r="384" spans="1:29">
      <c r="A384">
        <f t="shared" si="143"/>
        <v>13</v>
      </c>
      <c r="B384" t="str">
        <f>VLOOKUP(A384,BossBattleTable!$A:$C,MATCH(BossBattleTable!$C$1,BossBattleTable!$A$1:$C$1,0),0)</f>
        <v>DreamWordFairies</v>
      </c>
      <c r="C384">
        <f t="shared" ca="1" si="123"/>
        <v>23</v>
      </c>
      <c r="D384">
        <f t="shared" si="141"/>
        <v>13</v>
      </c>
      <c r="E384">
        <f t="shared" ca="1" si="142"/>
        <v>23</v>
      </c>
      <c r="F384" t="str">
        <f t="shared" ca="1" si="138"/>
        <v>it</v>
      </c>
      <c r="G384" t="s">
        <v>412</v>
      </c>
      <c r="H384" t="s">
        <v>416</v>
      </c>
      <c r="I384">
        <v>1</v>
      </c>
      <c r="J384" t="str">
        <f t="shared" si="139"/>
        <v/>
      </c>
      <c r="K384" t="str">
        <f t="shared" ca="1" si="140"/>
        <v>it</v>
      </c>
      <c r="L384" t="s">
        <v>412</v>
      </c>
      <c r="M384" t="s">
        <v>417</v>
      </c>
      <c r="N384">
        <v>1</v>
      </c>
      <c r="O384">
        <v>611</v>
      </c>
      <c r="P384">
        <f t="shared" si="124"/>
        <v>611</v>
      </c>
      <c r="Q384" t="str">
        <f t="shared" ca="1" si="126"/>
        <v>it</v>
      </c>
      <c r="R384" t="str">
        <f t="shared" si="127"/>
        <v>Equip001001</v>
      </c>
      <c r="S384">
        <f t="shared" si="128"/>
        <v>1</v>
      </c>
      <c r="T384" t="str">
        <f t="shared" ca="1" si="129"/>
        <v>it</v>
      </c>
      <c r="U384" t="str">
        <f t="shared" si="130"/>
        <v>Equip002001</v>
      </c>
      <c r="V384">
        <f t="shared" si="131"/>
        <v>1</v>
      </c>
      <c r="W384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</v>
      </c>
      <c r="X384" t="str">
        <f t="shared" ca="1" si="125"/>
        <v>{"num":13,"diff":23,"tp1":"it","vl1":"Equip001001","cn1":1,"tp2":"it","vl2":"Equip002001","cn2":1,"key":611}</v>
      </c>
      <c r="Y384">
        <f t="shared" ca="1" si="133"/>
        <v>108</v>
      </c>
      <c r="Z384">
        <f t="shared" ca="1" si="134"/>
        <v>31677</v>
      </c>
      <c r="AA384">
        <f t="shared" ca="1" si="135"/>
        <v>0</v>
      </c>
      <c r="AB384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</v>
      </c>
      <c r="AC384">
        <f t="shared" ca="1" si="137"/>
        <v>0</v>
      </c>
    </row>
    <row r="385" spans="1:29">
      <c r="A385">
        <f t="shared" si="143"/>
        <v>13</v>
      </c>
      <c r="B385" t="str">
        <f>VLOOKUP(A385,BossBattleTable!$A:$C,MATCH(BossBattleTable!$C$1,BossBattleTable!$A$1:$C$1,0),0)</f>
        <v>DreamWordFairies</v>
      </c>
      <c r="C385">
        <f t="shared" ca="1" si="123"/>
        <v>24</v>
      </c>
      <c r="D385">
        <f t="shared" si="141"/>
        <v>13</v>
      </c>
      <c r="E385">
        <f t="shared" ca="1" si="142"/>
        <v>24</v>
      </c>
      <c r="F385" t="str">
        <f t="shared" ca="1" si="138"/>
        <v>cu</v>
      </c>
      <c r="G385" t="s">
        <v>402</v>
      </c>
      <c r="H385" t="s">
        <v>191</v>
      </c>
      <c r="I385">
        <v>30</v>
      </c>
      <c r="J385" t="str">
        <f t="shared" si="139"/>
        <v>에너지너무많음</v>
      </c>
      <c r="K385" t="str">
        <f t="shared" ca="1" si="140"/>
        <v>cu</v>
      </c>
      <c r="L385" t="s">
        <v>402</v>
      </c>
      <c r="M385" t="s">
        <v>375</v>
      </c>
      <c r="N385">
        <v>5000</v>
      </c>
      <c r="O385">
        <v>193</v>
      </c>
      <c r="P385">
        <f t="shared" si="124"/>
        <v>193</v>
      </c>
      <c r="Q385" t="str">
        <f t="shared" ca="1" si="126"/>
        <v>cu</v>
      </c>
      <c r="R385" t="str">
        <f t="shared" si="127"/>
        <v>EN</v>
      </c>
      <c r="S385">
        <f t="shared" si="128"/>
        <v>30</v>
      </c>
      <c r="T385" t="str">
        <f t="shared" ca="1" si="129"/>
        <v>cu</v>
      </c>
      <c r="U385" t="str">
        <f t="shared" si="130"/>
        <v>GO</v>
      </c>
      <c r="V385">
        <f t="shared" si="131"/>
        <v>5000</v>
      </c>
      <c r="W385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</v>
      </c>
      <c r="X385" t="str">
        <f t="shared" ca="1" si="125"/>
        <v>{"num":13,"diff":24,"tp1":"cu","vl1":"EN","cn1":30,"tp2":"cu","vl2":"GO","cn2":5000,"key":193}</v>
      </c>
      <c r="Y385">
        <f t="shared" ca="1" si="133"/>
        <v>94</v>
      </c>
      <c r="Z385">
        <f t="shared" ca="1" si="134"/>
        <v>31772</v>
      </c>
      <c r="AA385">
        <f t="shared" ca="1" si="135"/>
        <v>0</v>
      </c>
      <c r="AB385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</v>
      </c>
      <c r="AC385">
        <f t="shared" ca="1" si="137"/>
        <v>0</v>
      </c>
    </row>
    <row r="386" spans="1:29">
      <c r="A386">
        <f t="shared" si="143"/>
        <v>13</v>
      </c>
      <c r="B386" t="str">
        <f>VLOOKUP(A386,BossBattleTable!$A:$C,MATCH(BossBattleTable!$C$1,BossBattleTable!$A$1:$C$1,0),0)</f>
        <v>DreamWordFairies</v>
      </c>
      <c r="C386">
        <f t="shared" ref="C386:C449" ca="1" si="144">IF(A386&lt;&gt;OFFSET(A386,-1,0),1,OFFSET(C386,-1,0)+1)</f>
        <v>25</v>
      </c>
      <c r="D386">
        <f t="shared" si="141"/>
        <v>13</v>
      </c>
      <c r="E386">
        <f t="shared" ca="1" si="142"/>
        <v>25</v>
      </c>
      <c r="F386" t="str">
        <f t="shared" ca="1" si="138"/>
        <v>it</v>
      </c>
      <c r="G386" t="s">
        <v>412</v>
      </c>
      <c r="H386" t="s">
        <v>415</v>
      </c>
      <c r="I386">
        <v>1</v>
      </c>
      <c r="J386" t="str">
        <f t="shared" si="139"/>
        <v/>
      </c>
      <c r="K386" t="str">
        <f t="shared" ca="1" si="140"/>
        <v/>
      </c>
      <c r="O386">
        <v>905</v>
      </c>
      <c r="P386">
        <f t="shared" si="124"/>
        <v>905</v>
      </c>
      <c r="Q386" t="str">
        <f t="shared" ca="1" si="126"/>
        <v>it</v>
      </c>
      <c r="R386" t="str">
        <f t="shared" si="127"/>
        <v>Equip000001</v>
      </c>
      <c r="S386">
        <f t="shared" si="128"/>
        <v>1</v>
      </c>
      <c r="T386" t="str">
        <f t="shared" ca="1" si="129"/>
        <v/>
      </c>
      <c r="U386" t="str">
        <f t="shared" si="130"/>
        <v/>
      </c>
      <c r="V386" t="str">
        <f t="shared" si="131"/>
        <v/>
      </c>
      <c r="W386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</v>
      </c>
      <c r="X386" t="str">
        <f t="shared" ca="1" si="125"/>
        <v>{"num":13,"diff":25,"tp1":"it","vl1":"Equip000001","cn1":1,"key":905}</v>
      </c>
      <c r="Y386">
        <f t="shared" ca="1" si="133"/>
        <v>69</v>
      </c>
      <c r="Z386">
        <f t="shared" ca="1" si="134"/>
        <v>31842</v>
      </c>
      <c r="AA386">
        <f t="shared" ca="1" si="135"/>
        <v>0</v>
      </c>
      <c r="AB386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</v>
      </c>
      <c r="AC386">
        <f t="shared" ca="1" si="137"/>
        <v>0</v>
      </c>
    </row>
    <row r="387" spans="1:29">
      <c r="A387">
        <f t="shared" si="143"/>
        <v>13</v>
      </c>
      <c r="B387" t="str">
        <f>VLOOKUP(A387,BossBattleTable!$A:$C,MATCH(BossBattleTable!$C$1,BossBattleTable!$A$1:$C$1,0),0)</f>
        <v>DreamWordFairies</v>
      </c>
      <c r="C387">
        <f t="shared" ca="1" si="144"/>
        <v>26</v>
      </c>
      <c r="D387">
        <f t="shared" si="141"/>
        <v>13</v>
      </c>
      <c r="E387">
        <f t="shared" ca="1" si="142"/>
        <v>26</v>
      </c>
      <c r="F387" t="str">
        <f t="shared" ca="1" si="138"/>
        <v>cu</v>
      </c>
      <c r="G387" t="s">
        <v>402</v>
      </c>
      <c r="H387" t="s">
        <v>108</v>
      </c>
      <c r="I387">
        <v>5</v>
      </c>
      <c r="J387" t="str">
        <f t="shared" si="139"/>
        <v/>
      </c>
      <c r="K387" t="str">
        <f t="shared" ca="1" si="140"/>
        <v/>
      </c>
      <c r="O387">
        <v>594</v>
      </c>
      <c r="P387">
        <f t="shared" ref="P387:P450" si="145">O387</f>
        <v>594</v>
      </c>
      <c r="Q387" t="str">
        <f t="shared" ca="1" si="126"/>
        <v>cu</v>
      </c>
      <c r="R387" t="str">
        <f t="shared" si="127"/>
        <v>DI</v>
      </c>
      <c r="S387">
        <f t="shared" si="128"/>
        <v>5</v>
      </c>
      <c r="T387" t="str">
        <f t="shared" ca="1" si="129"/>
        <v/>
      </c>
      <c r="U387" t="str">
        <f t="shared" si="130"/>
        <v/>
      </c>
      <c r="V387" t="str">
        <f t="shared" si="131"/>
        <v/>
      </c>
      <c r="W387" t="str">
        <f t="shared" ca="1" si="132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</v>
      </c>
      <c r="X387" t="str">
        <f t="shared" ref="X387:X450" ca="1" si="146">"{"""&amp;D$1&amp;""":"&amp;D387
&amp;","""&amp;E$1&amp;""":"&amp;E387
&amp;","""&amp;F$1&amp;""":"""&amp;F387&amp;""""
&amp;","""&amp;H$1&amp;""":"""&amp;H387&amp;""""
&amp;","""&amp;I$1&amp;""":"&amp;I387
&amp;IF(LEN(K387)=0,"",","""&amp;K$1&amp;""":"""&amp;K387&amp;"""")
&amp;IF(LEN(M387)=0,"",","""&amp;M$1&amp;""":"""&amp;M387&amp;"""")
&amp;IF(LEN(N387)=0,"",","""&amp;N$1&amp;""":"&amp;N387)
&amp;","""&amp;O$1&amp;""":"&amp;O387&amp;"}"</f>
        <v>{"num":13,"diff":26,"tp1":"cu","vl1":"DI","cn1":5,"key":594}</v>
      </c>
      <c r="Y387">
        <f t="shared" ca="1" si="133"/>
        <v>60</v>
      </c>
      <c r="Z387">
        <f t="shared" ca="1" si="134"/>
        <v>31903</v>
      </c>
      <c r="AA387">
        <f t="shared" ca="1" si="135"/>
        <v>0</v>
      </c>
      <c r="AB387" t="str">
        <f t="shared" ca="1" si="13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</v>
      </c>
      <c r="AC387">
        <f t="shared" ca="1" si="137"/>
        <v>0</v>
      </c>
    </row>
    <row r="388" spans="1:29">
      <c r="A388">
        <f t="shared" si="143"/>
        <v>13</v>
      </c>
      <c r="B388" t="str">
        <f>VLOOKUP(A388,BossBattleTable!$A:$C,MATCH(BossBattleTable!$C$1,BossBattleTable!$A$1:$C$1,0),0)</f>
        <v>DreamWordFairies</v>
      </c>
      <c r="C388">
        <f t="shared" ca="1" si="144"/>
        <v>27</v>
      </c>
      <c r="D388">
        <f t="shared" si="141"/>
        <v>13</v>
      </c>
      <c r="E388">
        <f t="shared" ca="1" si="142"/>
        <v>27</v>
      </c>
      <c r="F388" t="str">
        <f t="shared" ca="1" si="138"/>
        <v>it</v>
      </c>
      <c r="G388" t="s">
        <v>412</v>
      </c>
      <c r="H388" t="s">
        <v>416</v>
      </c>
      <c r="I388">
        <v>1</v>
      </c>
      <c r="J388" t="str">
        <f t="shared" si="139"/>
        <v/>
      </c>
      <c r="K388" t="str">
        <f t="shared" ca="1" si="140"/>
        <v>it</v>
      </c>
      <c r="L388" t="s">
        <v>412</v>
      </c>
      <c r="M388" t="s">
        <v>417</v>
      </c>
      <c r="N388">
        <v>1</v>
      </c>
      <c r="O388">
        <v>664</v>
      </c>
      <c r="P388">
        <f t="shared" si="145"/>
        <v>664</v>
      </c>
      <c r="Q388" t="str">
        <f t="shared" ref="Q388:Q451" ca="1" si="147">IF(LEN(F388)=0,"",F388)</f>
        <v>it</v>
      </c>
      <c r="R388" t="str">
        <f t="shared" ref="R388:R451" si="148">IF(LEN(H388)=0,"",H388)</f>
        <v>Equip001001</v>
      </c>
      <c r="S388">
        <f t="shared" ref="S388:S451" si="149">IF(LEN(I388)=0,"",I388)</f>
        <v>1</v>
      </c>
      <c r="T388" t="str">
        <f t="shared" ref="T388:T451" ca="1" si="150">IF(LEN(K388)=0,"",K388)</f>
        <v>it</v>
      </c>
      <c r="U388" t="str">
        <f t="shared" ref="U388:U451" si="151">IF(LEN(M388)=0,"",M388)</f>
        <v>Equip002001</v>
      </c>
      <c r="V388">
        <f t="shared" ref="V388:V451" si="152">IF(LEN(N388)=0,"",N388)</f>
        <v>1</v>
      </c>
      <c r="W388" t="str">
        <f t="shared" ref="W388:W451" ca="1" si="153">IF(ROW()=2,X388,OFFSET(W388,-1,0)&amp;IF(LEN(X388)=0,"",","&amp;X388))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</v>
      </c>
      <c r="X388" t="str">
        <f t="shared" ca="1" si="146"/>
        <v>{"num":13,"diff":27,"tp1":"it","vl1":"Equip001001","cn1":1,"tp2":"it","vl2":"Equip002001","cn2":1,"key":664}</v>
      </c>
      <c r="Y388">
        <f t="shared" ref="Y388:Y451" ca="1" si="154">LEN(X388)</f>
        <v>108</v>
      </c>
      <c r="Z388">
        <f t="shared" ref="Z388:Z451" ca="1" si="155">IF(ROW()=2,Y388,
IF(OFFSET(Z388,-1,0)+Y388+1&gt;32767,Y388+1,OFFSET(Z388,-1,0)+Y388+1))</f>
        <v>32012</v>
      </c>
      <c r="AA388">
        <f t="shared" ref="AA388:AA451" ca="1" si="156">IF(ROW()=2,AC388,OFFSET(AA388,-1,0)+AC388)</f>
        <v>0</v>
      </c>
      <c r="AB388" t="str">
        <f t="shared" ref="AB388:AB451" ca="1" si="157">IF(ROW()=2,X388,
IF(OFFSET(Z388,-1,0)+Y388+1&gt;32767,","&amp;X388,OFFSET(AB388,-1,0)&amp;IF(LEN(X388)=0,"",","&amp;X388)))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</v>
      </c>
      <c r="AC388">
        <f t="shared" ref="AC388:AC451" ca="1" si="158">IF(Z388&gt;OFFSET(Z388,1,0),1,0)</f>
        <v>0</v>
      </c>
    </row>
    <row r="389" spans="1:29">
      <c r="A389">
        <f t="shared" si="143"/>
        <v>13</v>
      </c>
      <c r="B389" t="str">
        <f>VLOOKUP(A389,BossBattleTable!$A:$C,MATCH(BossBattleTable!$C$1,BossBattleTable!$A$1:$C$1,0),0)</f>
        <v>DreamWordFairies</v>
      </c>
      <c r="C389">
        <f t="shared" ca="1" si="144"/>
        <v>28</v>
      </c>
      <c r="D389">
        <f t="shared" si="141"/>
        <v>13</v>
      </c>
      <c r="E389">
        <f t="shared" ca="1" si="142"/>
        <v>28</v>
      </c>
      <c r="F389" t="str">
        <f t="shared" ca="1" si="138"/>
        <v>cu</v>
      </c>
      <c r="G389" t="s">
        <v>402</v>
      </c>
      <c r="H389" t="s">
        <v>191</v>
      </c>
      <c r="I389">
        <v>30</v>
      </c>
      <c r="J389" t="str">
        <f t="shared" si="139"/>
        <v>에너지너무많음</v>
      </c>
      <c r="K389" t="str">
        <f t="shared" ca="1" si="140"/>
        <v>cu</v>
      </c>
      <c r="L389" t="s">
        <v>402</v>
      </c>
      <c r="M389" t="s">
        <v>375</v>
      </c>
      <c r="N389">
        <v>5000</v>
      </c>
      <c r="O389">
        <v>991</v>
      </c>
      <c r="P389">
        <f t="shared" si="145"/>
        <v>991</v>
      </c>
      <c r="Q389" t="str">
        <f t="shared" ca="1" si="147"/>
        <v>cu</v>
      </c>
      <c r="R389" t="str">
        <f t="shared" si="148"/>
        <v>EN</v>
      </c>
      <c r="S389">
        <f t="shared" si="149"/>
        <v>30</v>
      </c>
      <c r="T389" t="str">
        <f t="shared" ca="1" si="150"/>
        <v>cu</v>
      </c>
      <c r="U389" t="str">
        <f t="shared" si="151"/>
        <v>GO</v>
      </c>
      <c r="V389">
        <f t="shared" si="152"/>
        <v>5000</v>
      </c>
      <c r="W38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</v>
      </c>
      <c r="X389" t="str">
        <f t="shared" ca="1" si="146"/>
        <v>{"num":13,"diff":28,"tp1":"cu","vl1":"EN","cn1":30,"tp2":"cu","vl2":"GO","cn2":5000,"key":991}</v>
      </c>
      <c r="Y389">
        <f t="shared" ca="1" si="154"/>
        <v>94</v>
      </c>
      <c r="Z389">
        <f t="shared" ca="1" si="155"/>
        <v>32107</v>
      </c>
      <c r="AA389">
        <f t="shared" ca="1" si="156"/>
        <v>0</v>
      </c>
      <c r="AB389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</v>
      </c>
      <c r="AC389">
        <f t="shared" ca="1" si="158"/>
        <v>0</v>
      </c>
    </row>
    <row r="390" spans="1:29">
      <c r="A390">
        <f t="shared" si="143"/>
        <v>13</v>
      </c>
      <c r="B390" t="str">
        <f>VLOOKUP(A390,BossBattleTable!$A:$C,MATCH(BossBattleTable!$C$1,BossBattleTable!$A$1:$C$1,0),0)</f>
        <v>DreamWordFairies</v>
      </c>
      <c r="C390">
        <f t="shared" ca="1" si="144"/>
        <v>29</v>
      </c>
      <c r="D390">
        <f t="shared" si="141"/>
        <v>13</v>
      </c>
      <c r="E390">
        <f t="shared" ca="1" si="142"/>
        <v>29</v>
      </c>
      <c r="F390" t="str">
        <f t="shared" ref="F390:F453" ca="1" si="159">IF(ISBLANK(G390),"",
VLOOKUP(G390,OFFSET(INDIRECT("$A:$B"),0,MATCH(G$1&amp;"_Verify",INDIRECT("$1:$1"),0)-1),2,0)
)</f>
        <v>it</v>
      </c>
      <c r="G390" t="s">
        <v>412</v>
      </c>
      <c r="H390" t="s">
        <v>415</v>
      </c>
      <c r="I390">
        <v>1</v>
      </c>
      <c r="J390" t="str">
        <f t="shared" ref="J390:J453" si="160">IF(G390="장비1상자",
  IF(OR(H390&gt;3,I390&gt;5),"장비이상",""),
IF(H390="GO",
  IF(I390&lt;100,"골드이상",""),
IF(H390="EN",
  IF(I390&gt;29,"에너지너무많음",
  IF(I390&gt;9,"에너지다소많음","")),"")))</f>
        <v/>
      </c>
      <c r="K390" t="str">
        <f t="shared" ref="K390:K453" ca="1" si="161">IF(ISBLANK(L390),"",
VLOOKUP(L390,OFFSET(INDIRECT("$A:$B"),0,MATCH(L$1&amp;"_Verify",INDIRECT("$1:$1"),0)-1),2,0)
)</f>
        <v/>
      </c>
      <c r="O390">
        <v>555</v>
      </c>
      <c r="P390">
        <f t="shared" si="145"/>
        <v>555</v>
      </c>
      <c r="Q390" t="str">
        <f t="shared" ca="1" si="147"/>
        <v>it</v>
      </c>
      <c r="R390" t="str">
        <f t="shared" si="148"/>
        <v>Equip000001</v>
      </c>
      <c r="S390">
        <f t="shared" si="149"/>
        <v>1</v>
      </c>
      <c r="T390" t="str">
        <f t="shared" ca="1" si="150"/>
        <v/>
      </c>
      <c r="U390" t="str">
        <f t="shared" si="151"/>
        <v/>
      </c>
      <c r="V390" t="str">
        <f t="shared" si="152"/>
        <v/>
      </c>
      <c r="W39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</v>
      </c>
      <c r="X390" t="str">
        <f t="shared" ca="1" si="146"/>
        <v>{"num":13,"diff":29,"tp1":"it","vl1":"Equip000001","cn1":1,"key":555}</v>
      </c>
      <c r="Y390">
        <f t="shared" ca="1" si="154"/>
        <v>69</v>
      </c>
      <c r="Z390">
        <f t="shared" ca="1" si="155"/>
        <v>32177</v>
      </c>
      <c r="AA390">
        <f t="shared" ca="1" si="156"/>
        <v>0</v>
      </c>
      <c r="AB390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</v>
      </c>
      <c r="AC390">
        <f t="shared" ca="1" si="158"/>
        <v>0</v>
      </c>
    </row>
    <row r="391" spans="1:29">
      <c r="A391">
        <f t="shared" si="143"/>
        <v>13</v>
      </c>
      <c r="B391" t="str">
        <f>VLOOKUP(A391,BossBattleTable!$A:$C,MATCH(BossBattleTable!$C$1,BossBattleTable!$A$1:$C$1,0),0)</f>
        <v>DreamWordFairies</v>
      </c>
      <c r="C391">
        <f t="shared" ca="1" si="144"/>
        <v>30</v>
      </c>
      <c r="D391">
        <f t="shared" si="141"/>
        <v>13</v>
      </c>
      <c r="E391">
        <f t="shared" ca="1" si="142"/>
        <v>30</v>
      </c>
      <c r="F391" t="str">
        <f t="shared" ca="1" si="159"/>
        <v>cu</v>
      </c>
      <c r="G391" t="s">
        <v>402</v>
      </c>
      <c r="H391" t="s">
        <v>108</v>
      </c>
      <c r="I391">
        <v>5</v>
      </c>
      <c r="J391" t="str">
        <f t="shared" si="160"/>
        <v/>
      </c>
      <c r="K391" t="str">
        <f t="shared" ca="1" si="161"/>
        <v/>
      </c>
      <c r="O391">
        <v>137</v>
      </c>
      <c r="P391">
        <f t="shared" si="145"/>
        <v>137</v>
      </c>
      <c r="Q391" t="str">
        <f t="shared" ca="1" si="147"/>
        <v>cu</v>
      </c>
      <c r="R391" t="str">
        <f t="shared" si="148"/>
        <v>DI</v>
      </c>
      <c r="S391">
        <f t="shared" si="149"/>
        <v>5</v>
      </c>
      <c r="T391" t="str">
        <f t="shared" ca="1" si="150"/>
        <v/>
      </c>
      <c r="U391" t="str">
        <f t="shared" si="151"/>
        <v/>
      </c>
      <c r="V391" t="str">
        <f t="shared" si="152"/>
        <v/>
      </c>
      <c r="W39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</v>
      </c>
      <c r="X391" t="str">
        <f t="shared" ca="1" si="146"/>
        <v>{"num":13,"diff":30,"tp1":"cu","vl1":"DI","cn1":5,"key":137}</v>
      </c>
      <c r="Y391">
        <f t="shared" ca="1" si="154"/>
        <v>60</v>
      </c>
      <c r="Z391">
        <f t="shared" ca="1" si="155"/>
        <v>32238</v>
      </c>
      <c r="AA391">
        <f t="shared" ca="1" si="156"/>
        <v>0</v>
      </c>
      <c r="AB391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</v>
      </c>
      <c r="AC391">
        <f t="shared" ca="1" si="158"/>
        <v>0</v>
      </c>
    </row>
    <row r="392" spans="1:29">
      <c r="A392">
        <f t="shared" si="143"/>
        <v>14</v>
      </c>
      <c r="B392" t="str">
        <f>VLOOKUP(A392,BossBattleTable!$A:$C,MATCH(BossBattleTable!$C$1,BossBattleTable!$A$1:$C$1,0),0)</f>
        <v>ChaDragon</v>
      </c>
      <c r="C392">
        <f t="shared" ca="1" si="144"/>
        <v>1</v>
      </c>
      <c r="D392">
        <f t="shared" si="141"/>
        <v>14</v>
      </c>
      <c r="E392">
        <f t="shared" ca="1" si="142"/>
        <v>1</v>
      </c>
      <c r="F392" t="str">
        <f t="shared" ca="1" si="159"/>
        <v>it</v>
      </c>
      <c r="G392" t="s">
        <v>412</v>
      </c>
      <c r="H392" t="s">
        <v>416</v>
      </c>
      <c r="I392">
        <v>1</v>
      </c>
      <c r="J392" t="str">
        <f t="shared" si="160"/>
        <v/>
      </c>
      <c r="K392" t="str">
        <f t="shared" ca="1" si="161"/>
        <v>it</v>
      </c>
      <c r="L392" t="s">
        <v>412</v>
      </c>
      <c r="M392" t="s">
        <v>417</v>
      </c>
      <c r="N392">
        <v>1</v>
      </c>
      <c r="O392">
        <v>654</v>
      </c>
      <c r="P392">
        <f t="shared" si="145"/>
        <v>654</v>
      </c>
      <c r="Q392" t="str">
        <f t="shared" ca="1" si="147"/>
        <v>it</v>
      </c>
      <c r="R392" t="str">
        <f t="shared" si="148"/>
        <v>Equip001001</v>
      </c>
      <c r="S392">
        <f t="shared" si="149"/>
        <v>1</v>
      </c>
      <c r="T392" t="str">
        <f t="shared" ca="1" si="150"/>
        <v>it</v>
      </c>
      <c r="U392" t="str">
        <f t="shared" si="151"/>
        <v>Equip002001</v>
      </c>
      <c r="V392">
        <f t="shared" si="152"/>
        <v>1</v>
      </c>
      <c r="W39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</v>
      </c>
      <c r="X392" t="str">
        <f t="shared" ca="1" si="146"/>
        <v>{"num":14,"diff":1,"tp1":"it","vl1":"Equip001001","cn1":1,"tp2":"it","vl2":"Equip002001","cn2":1,"key":654}</v>
      </c>
      <c r="Y392">
        <f t="shared" ca="1" si="154"/>
        <v>107</v>
      </c>
      <c r="Z392">
        <f t="shared" ca="1" si="155"/>
        <v>32346</v>
      </c>
      <c r="AA392">
        <f t="shared" ca="1" si="156"/>
        <v>0</v>
      </c>
      <c r="AB392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</v>
      </c>
      <c r="AC392">
        <f t="shared" ca="1" si="158"/>
        <v>0</v>
      </c>
    </row>
    <row r="393" spans="1:29">
      <c r="A393">
        <f t="shared" si="143"/>
        <v>14</v>
      </c>
      <c r="B393" t="str">
        <f>VLOOKUP(A393,BossBattleTable!$A:$C,MATCH(BossBattleTable!$C$1,BossBattleTable!$A$1:$C$1,0),0)</f>
        <v>ChaDragon</v>
      </c>
      <c r="C393">
        <f t="shared" ca="1" si="144"/>
        <v>2</v>
      </c>
      <c r="D393">
        <f t="shared" si="141"/>
        <v>14</v>
      </c>
      <c r="E393">
        <f t="shared" ca="1" si="142"/>
        <v>2</v>
      </c>
      <c r="F393" t="str">
        <f t="shared" ca="1" si="159"/>
        <v>cu</v>
      </c>
      <c r="G393" t="s">
        <v>402</v>
      </c>
      <c r="H393" t="s">
        <v>191</v>
      </c>
      <c r="I393">
        <v>30</v>
      </c>
      <c r="J393" t="str">
        <f t="shared" si="160"/>
        <v>에너지너무많음</v>
      </c>
      <c r="K393" t="str">
        <f t="shared" ca="1" si="161"/>
        <v>cu</v>
      </c>
      <c r="L393" t="s">
        <v>402</v>
      </c>
      <c r="M393" t="s">
        <v>375</v>
      </c>
      <c r="N393">
        <v>5000</v>
      </c>
      <c r="O393">
        <v>569</v>
      </c>
      <c r="P393">
        <f t="shared" si="145"/>
        <v>569</v>
      </c>
      <c r="Q393" t="str">
        <f t="shared" ca="1" si="147"/>
        <v>cu</v>
      </c>
      <c r="R393" t="str">
        <f t="shared" si="148"/>
        <v>EN</v>
      </c>
      <c r="S393">
        <f t="shared" si="149"/>
        <v>30</v>
      </c>
      <c r="T393" t="str">
        <f t="shared" ca="1" si="150"/>
        <v>cu</v>
      </c>
      <c r="U393" t="str">
        <f t="shared" si="151"/>
        <v>GO</v>
      </c>
      <c r="V393">
        <f t="shared" si="152"/>
        <v>5000</v>
      </c>
      <c r="W39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</v>
      </c>
      <c r="X393" t="str">
        <f t="shared" ca="1" si="146"/>
        <v>{"num":14,"diff":2,"tp1":"cu","vl1":"EN","cn1":30,"tp2":"cu","vl2":"GO","cn2":5000,"key":569}</v>
      </c>
      <c r="Y393">
        <f t="shared" ca="1" si="154"/>
        <v>93</v>
      </c>
      <c r="Z393">
        <f t="shared" ca="1" si="155"/>
        <v>32440</v>
      </c>
      <c r="AA393">
        <f t="shared" ca="1" si="156"/>
        <v>0</v>
      </c>
      <c r="AB393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</v>
      </c>
      <c r="AC393">
        <f t="shared" ca="1" si="158"/>
        <v>0</v>
      </c>
    </row>
    <row r="394" spans="1:29">
      <c r="A394">
        <f t="shared" si="143"/>
        <v>14</v>
      </c>
      <c r="B394" t="str">
        <f>VLOOKUP(A394,BossBattleTable!$A:$C,MATCH(BossBattleTable!$C$1,BossBattleTable!$A$1:$C$1,0),0)</f>
        <v>ChaDragon</v>
      </c>
      <c r="C394">
        <f t="shared" ca="1" si="144"/>
        <v>3</v>
      </c>
      <c r="D394">
        <f t="shared" si="141"/>
        <v>14</v>
      </c>
      <c r="E394">
        <f t="shared" ca="1" si="142"/>
        <v>3</v>
      </c>
      <c r="F394" t="str">
        <f t="shared" ca="1" si="159"/>
        <v>it</v>
      </c>
      <c r="G394" t="s">
        <v>412</v>
      </c>
      <c r="H394" t="s">
        <v>415</v>
      </c>
      <c r="I394">
        <v>1</v>
      </c>
      <c r="J394" t="str">
        <f t="shared" si="160"/>
        <v/>
      </c>
      <c r="K394" t="str">
        <f t="shared" ca="1" si="161"/>
        <v/>
      </c>
      <c r="O394">
        <v>863</v>
      </c>
      <c r="P394">
        <f t="shared" si="145"/>
        <v>863</v>
      </c>
      <c r="Q394" t="str">
        <f t="shared" ca="1" si="147"/>
        <v>it</v>
      </c>
      <c r="R394" t="str">
        <f t="shared" si="148"/>
        <v>Equip000001</v>
      </c>
      <c r="S394">
        <f t="shared" si="149"/>
        <v>1</v>
      </c>
      <c r="T394" t="str">
        <f t="shared" ca="1" si="150"/>
        <v/>
      </c>
      <c r="U394" t="str">
        <f t="shared" si="151"/>
        <v/>
      </c>
      <c r="V394" t="str">
        <f t="shared" si="152"/>
        <v/>
      </c>
      <c r="W39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</v>
      </c>
      <c r="X394" t="str">
        <f t="shared" ca="1" si="146"/>
        <v>{"num":14,"diff":3,"tp1":"it","vl1":"Equip000001","cn1":1,"key":863}</v>
      </c>
      <c r="Y394">
        <f t="shared" ca="1" si="154"/>
        <v>68</v>
      </c>
      <c r="Z394">
        <f t="shared" ca="1" si="155"/>
        <v>32509</v>
      </c>
      <c r="AA394">
        <f t="shared" ca="1" si="156"/>
        <v>0</v>
      </c>
      <c r="AB394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</v>
      </c>
      <c r="AC394">
        <f t="shared" ca="1" si="158"/>
        <v>0</v>
      </c>
    </row>
    <row r="395" spans="1:29">
      <c r="A395">
        <f t="shared" si="143"/>
        <v>14</v>
      </c>
      <c r="B395" t="str">
        <f>VLOOKUP(A395,BossBattleTable!$A:$C,MATCH(BossBattleTable!$C$1,BossBattleTable!$A$1:$C$1,0),0)</f>
        <v>ChaDragon</v>
      </c>
      <c r="C395">
        <f t="shared" ca="1" si="144"/>
        <v>4</v>
      </c>
      <c r="D395">
        <f t="shared" si="141"/>
        <v>14</v>
      </c>
      <c r="E395">
        <f t="shared" ca="1" si="142"/>
        <v>4</v>
      </c>
      <c r="F395" t="str">
        <f t="shared" ca="1" si="159"/>
        <v>cu</v>
      </c>
      <c r="G395" t="s">
        <v>402</v>
      </c>
      <c r="H395" t="s">
        <v>108</v>
      </c>
      <c r="I395">
        <v>5</v>
      </c>
      <c r="J395" t="str">
        <f t="shared" si="160"/>
        <v/>
      </c>
      <c r="K395" t="str">
        <f t="shared" ca="1" si="161"/>
        <v/>
      </c>
      <c r="O395">
        <v>771</v>
      </c>
      <c r="P395">
        <f t="shared" si="145"/>
        <v>771</v>
      </c>
      <c r="Q395" t="str">
        <f t="shared" ca="1" si="147"/>
        <v>cu</v>
      </c>
      <c r="R395" t="str">
        <f t="shared" si="148"/>
        <v>DI</v>
      </c>
      <c r="S395">
        <f t="shared" si="149"/>
        <v>5</v>
      </c>
      <c r="T395" t="str">
        <f t="shared" ca="1" si="150"/>
        <v/>
      </c>
      <c r="U395" t="str">
        <f t="shared" si="151"/>
        <v/>
      </c>
      <c r="V395" t="str">
        <f t="shared" si="152"/>
        <v/>
      </c>
      <c r="W39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</v>
      </c>
      <c r="X395" t="str">
        <f t="shared" ca="1" si="146"/>
        <v>{"num":14,"diff":4,"tp1":"cu","vl1":"DI","cn1":5,"key":771}</v>
      </c>
      <c r="Y395">
        <f t="shared" ca="1" si="154"/>
        <v>59</v>
      </c>
      <c r="Z395">
        <f t="shared" ca="1" si="155"/>
        <v>32569</v>
      </c>
      <c r="AA395">
        <f t="shared" ca="1" si="156"/>
        <v>0</v>
      </c>
      <c r="AB395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</v>
      </c>
      <c r="AC395">
        <f t="shared" ca="1" si="158"/>
        <v>0</v>
      </c>
    </row>
    <row r="396" spans="1:29">
      <c r="A396">
        <f t="shared" si="143"/>
        <v>14</v>
      </c>
      <c r="B396" t="str">
        <f>VLOOKUP(A396,BossBattleTable!$A:$C,MATCH(BossBattleTable!$C$1,BossBattleTable!$A$1:$C$1,0),0)</f>
        <v>ChaDragon</v>
      </c>
      <c r="C396">
        <f t="shared" ca="1" si="144"/>
        <v>5</v>
      </c>
      <c r="D396">
        <f t="shared" si="141"/>
        <v>14</v>
      </c>
      <c r="E396">
        <f t="shared" ca="1" si="142"/>
        <v>5</v>
      </c>
      <c r="F396" t="str">
        <f t="shared" ca="1" si="159"/>
        <v>it</v>
      </c>
      <c r="G396" t="s">
        <v>412</v>
      </c>
      <c r="H396" t="s">
        <v>416</v>
      </c>
      <c r="I396">
        <v>1</v>
      </c>
      <c r="J396" t="str">
        <f t="shared" si="160"/>
        <v/>
      </c>
      <c r="K396" t="str">
        <f t="shared" ca="1" si="161"/>
        <v>it</v>
      </c>
      <c r="L396" t="s">
        <v>412</v>
      </c>
      <c r="M396" t="s">
        <v>417</v>
      </c>
      <c r="N396">
        <v>1</v>
      </c>
      <c r="O396">
        <v>802</v>
      </c>
      <c r="P396">
        <f t="shared" si="145"/>
        <v>802</v>
      </c>
      <c r="Q396" t="str">
        <f t="shared" ca="1" si="147"/>
        <v>it</v>
      </c>
      <c r="R396" t="str">
        <f t="shared" si="148"/>
        <v>Equip001001</v>
      </c>
      <c r="S396">
        <f t="shared" si="149"/>
        <v>1</v>
      </c>
      <c r="T396" t="str">
        <f t="shared" ca="1" si="150"/>
        <v>it</v>
      </c>
      <c r="U396" t="str">
        <f t="shared" si="151"/>
        <v>Equip002001</v>
      </c>
      <c r="V396">
        <f t="shared" si="152"/>
        <v>1</v>
      </c>
      <c r="W39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</v>
      </c>
      <c r="X396" t="str">
        <f t="shared" ca="1" si="146"/>
        <v>{"num":14,"diff":5,"tp1":"it","vl1":"Equip001001","cn1":1,"tp2":"it","vl2":"Equip002001","cn2":1,"key":802}</v>
      </c>
      <c r="Y396">
        <f t="shared" ca="1" si="154"/>
        <v>107</v>
      </c>
      <c r="Z396">
        <f t="shared" ca="1" si="155"/>
        <v>32677</v>
      </c>
      <c r="AA396">
        <f t="shared" ca="1" si="156"/>
        <v>1</v>
      </c>
      <c r="AB396" t="str">
        <f t="shared" ca="1" si="15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</v>
      </c>
      <c r="AC396">
        <f t="shared" ca="1" si="158"/>
        <v>1</v>
      </c>
    </row>
    <row r="397" spans="1:29">
      <c r="A397">
        <f t="shared" si="143"/>
        <v>14</v>
      </c>
      <c r="B397" t="str">
        <f>VLOOKUP(A397,BossBattleTable!$A:$C,MATCH(BossBattleTable!$C$1,BossBattleTable!$A$1:$C$1,0),0)</f>
        <v>ChaDragon</v>
      </c>
      <c r="C397">
        <f t="shared" ca="1" si="144"/>
        <v>6</v>
      </c>
      <c r="D397">
        <f t="shared" si="141"/>
        <v>14</v>
      </c>
      <c r="E397">
        <f t="shared" ca="1" si="142"/>
        <v>6</v>
      </c>
      <c r="F397" t="str">
        <f t="shared" ca="1" si="159"/>
        <v>cu</v>
      </c>
      <c r="G397" t="s">
        <v>402</v>
      </c>
      <c r="H397" t="s">
        <v>191</v>
      </c>
      <c r="I397">
        <v>30</v>
      </c>
      <c r="J397" t="str">
        <f t="shared" si="160"/>
        <v>에너지너무많음</v>
      </c>
      <c r="K397" t="str">
        <f t="shared" ca="1" si="161"/>
        <v>cu</v>
      </c>
      <c r="L397" t="s">
        <v>402</v>
      </c>
      <c r="M397" t="s">
        <v>375</v>
      </c>
      <c r="N397">
        <v>5000</v>
      </c>
      <c r="O397">
        <v>656</v>
      </c>
      <c r="P397">
        <f t="shared" si="145"/>
        <v>656</v>
      </c>
      <c r="Q397" t="str">
        <f t="shared" ca="1" si="147"/>
        <v>cu</v>
      </c>
      <c r="R397" t="str">
        <f t="shared" si="148"/>
        <v>EN</v>
      </c>
      <c r="S397">
        <f t="shared" si="149"/>
        <v>30</v>
      </c>
      <c r="T397" t="str">
        <f t="shared" ca="1" si="150"/>
        <v>cu</v>
      </c>
      <c r="U397" t="str">
        <f t="shared" si="151"/>
        <v>GO</v>
      </c>
      <c r="V397">
        <f t="shared" si="152"/>
        <v>5000</v>
      </c>
      <c r="W39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397" t="str">
        <f t="shared" ca="1" si="146"/>
        <v>{"num":14,"diff":6,"tp1":"cu","vl1":"EN","cn1":30,"tp2":"cu","vl2":"GO","cn2":5000,"key":656}</v>
      </c>
      <c r="Y397">
        <f t="shared" ca="1" si="154"/>
        <v>93</v>
      </c>
      <c r="Z397">
        <f t="shared" ca="1" si="155"/>
        <v>94</v>
      </c>
      <c r="AA397">
        <f t="shared" ca="1" si="156"/>
        <v>1</v>
      </c>
      <c r="AB397" t="str">
        <f t="shared" ca="1" si="157"/>
        <v>,{"num":14,"diff":6,"tp1":"cu","vl1":"EN","cn1":30,"tp2":"cu","vl2":"GO","cn2":5000,"key":656}</v>
      </c>
      <c r="AC397">
        <f t="shared" ca="1" si="158"/>
        <v>0</v>
      </c>
    </row>
    <row r="398" spans="1:29">
      <c r="A398">
        <f t="shared" si="143"/>
        <v>14</v>
      </c>
      <c r="B398" t="str">
        <f>VLOOKUP(A398,BossBattleTable!$A:$C,MATCH(BossBattleTable!$C$1,BossBattleTable!$A$1:$C$1,0),0)</f>
        <v>ChaDragon</v>
      </c>
      <c r="C398">
        <f t="shared" ca="1" si="144"/>
        <v>7</v>
      </c>
      <c r="D398">
        <f t="shared" si="141"/>
        <v>14</v>
      </c>
      <c r="E398">
        <f t="shared" ca="1" si="142"/>
        <v>7</v>
      </c>
      <c r="F398" t="str">
        <f t="shared" ca="1" si="159"/>
        <v>it</v>
      </c>
      <c r="G398" t="s">
        <v>412</v>
      </c>
      <c r="H398" t="s">
        <v>415</v>
      </c>
      <c r="I398">
        <v>1</v>
      </c>
      <c r="J398" t="str">
        <f t="shared" si="160"/>
        <v/>
      </c>
      <c r="K398" t="str">
        <f t="shared" ca="1" si="161"/>
        <v/>
      </c>
      <c r="O398">
        <v>731</v>
      </c>
      <c r="P398">
        <f t="shared" si="145"/>
        <v>731</v>
      </c>
      <c r="Q398" t="str">
        <f t="shared" ca="1" si="147"/>
        <v>it</v>
      </c>
      <c r="R398" t="str">
        <f t="shared" si="148"/>
        <v>Equip000001</v>
      </c>
      <c r="S398">
        <f t="shared" si="149"/>
        <v>1</v>
      </c>
      <c r="T398" t="str">
        <f t="shared" ca="1" si="150"/>
        <v/>
      </c>
      <c r="U398" t="str">
        <f t="shared" si="151"/>
        <v/>
      </c>
      <c r="V398" t="str">
        <f t="shared" si="152"/>
        <v/>
      </c>
      <c r="W39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398" t="str">
        <f t="shared" ca="1" si="146"/>
        <v>{"num":14,"diff":7,"tp1":"it","vl1":"Equip000001","cn1":1,"key":731}</v>
      </c>
      <c r="Y398">
        <f t="shared" ca="1" si="154"/>
        <v>68</v>
      </c>
      <c r="Z398">
        <f t="shared" ca="1" si="155"/>
        <v>163</v>
      </c>
      <c r="AA398">
        <f t="shared" ca="1" si="156"/>
        <v>1</v>
      </c>
      <c r="AB398" t="str">
        <f t="shared" ca="1" si="157"/>
        <v>,{"num":14,"diff":6,"tp1":"cu","vl1":"EN","cn1":30,"tp2":"cu","vl2":"GO","cn2":5000,"key":656},{"num":14,"diff":7,"tp1":"it","vl1":"Equip000001","cn1":1,"key":731}</v>
      </c>
      <c r="AC398">
        <f t="shared" ca="1" si="158"/>
        <v>0</v>
      </c>
    </row>
    <row r="399" spans="1:29">
      <c r="A399">
        <f t="shared" si="143"/>
        <v>14</v>
      </c>
      <c r="B399" t="str">
        <f>VLOOKUP(A399,BossBattleTable!$A:$C,MATCH(BossBattleTable!$C$1,BossBattleTable!$A$1:$C$1,0),0)</f>
        <v>ChaDragon</v>
      </c>
      <c r="C399">
        <f t="shared" ca="1" si="144"/>
        <v>8</v>
      </c>
      <c r="D399">
        <f t="shared" si="141"/>
        <v>14</v>
      </c>
      <c r="E399">
        <f t="shared" ca="1" si="142"/>
        <v>8</v>
      </c>
      <c r="F399" t="str">
        <f t="shared" ca="1" si="159"/>
        <v>cu</v>
      </c>
      <c r="G399" t="s">
        <v>402</v>
      </c>
      <c r="H399" t="s">
        <v>108</v>
      </c>
      <c r="I399">
        <v>5</v>
      </c>
      <c r="J399" t="str">
        <f t="shared" si="160"/>
        <v/>
      </c>
      <c r="K399" t="str">
        <f t="shared" ca="1" si="161"/>
        <v/>
      </c>
      <c r="O399">
        <v>341</v>
      </c>
      <c r="P399">
        <f t="shared" si="145"/>
        <v>341</v>
      </c>
      <c r="Q399" t="str">
        <f t="shared" ca="1" si="147"/>
        <v>cu</v>
      </c>
      <c r="R399" t="str">
        <f t="shared" si="148"/>
        <v>DI</v>
      </c>
      <c r="S399">
        <f t="shared" si="149"/>
        <v>5</v>
      </c>
      <c r="T399" t="str">
        <f t="shared" ca="1" si="150"/>
        <v/>
      </c>
      <c r="U399" t="str">
        <f t="shared" si="151"/>
        <v/>
      </c>
      <c r="V399" t="str">
        <f t="shared" si="152"/>
        <v/>
      </c>
      <c r="W39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399" t="str">
        <f t="shared" ca="1" si="146"/>
        <v>{"num":14,"diff":8,"tp1":"cu","vl1":"DI","cn1":5,"key":341}</v>
      </c>
      <c r="Y399">
        <f t="shared" ca="1" si="154"/>
        <v>59</v>
      </c>
      <c r="Z399">
        <f t="shared" ca="1" si="155"/>
        <v>223</v>
      </c>
      <c r="AA399">
        <f t="shared" ca="1" si="156"/>
        <v>1</v>
      </c>
      <c r="AB39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</v>
      </c>
      <c r="AC399">
        <f t="shared" ca="1" si="158"/>
        <v>0</v>
      </c>
    </row>
    <row r="400" spans="1:29">
      <c r="A400">
        <f t="shared" si="143"/>
        <v>14</v>
      </c>
      <c r="B400" t="str">
        <f>VLOOKUP(A400,BossBattleTable!$A:$C,MATCH(BossBattleTable!$C$1,BossBattleTable!$A$1:$C$1,0),0)</f>
        <v>ChaDragon</v>
      </c>
      <c r="C400">
        <f t="shared" ca="1" si="144"/>
        <v>9</v>
      </c>
      <c r="D400">
        <f t="shared" si="141"/>
        <v>14</v>
      </c>
      <c r="E400">
        <f t="shared" ca="1" si="142"/>
        <v>9</v>
      </c>
      <c r="F400" t="str">
        <f t="shared" ca="1" si="159"/>
        <v>it</v>
      </c>
      <c r="G400" t="s">
        <v>412</v>
      </c>
      <c r="H400" t="s">
        <v>416</v>
      </c>
      <c r="I400">
        <v>1</v>
      </c>
      <c r="J400" t="str">
        <f t="shared" si="160"/>
        <v/>
      </c>
      <c r="K400" t="str">
        <f t="shared" ca="1" si="161"/>
        <v>it</v>
      </c>
      <c r="L400" t="s">
        <v>412</v>
      </c>
      <c r="M400" t="s">
        <v>417</v>
      </c>
      <c r="N400">
        <v>1</v>
      </c>
      <c r="O400">
        <v>989</v>
      </c>
      <c r="P400">
        <f t="shared" si="145"/>
        <v>989</v>
      </c>
      <c r="Q400" t="str">
        <f t="shared" ca="1" si="147"/>
        <v>it</v>
      </c>
      <c r="R400" t="str">
        <f t="shared" si="148"/>
        <v>Equip001001</v>
      </c>
      <c r="S400">
        <f t="shared" si="149"/>
        <v>1</v>
      </c>
      <c r="T400" t="str">
        <f t="shared" ca="1" si="150"/>
        <v>it</v>
      </c>
      <c r="U400" t="str">
        <f t="shared" si="151"/>
        <v>Equip002001</v>
      </c>
      <c r="V400">
        <f t="shared" si="152"/>
        <v>1</v>
      </c>
      <c r="W40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0" t="str">
        <f t="shared" ca="1" si="146"/>
        <v>{"num":14,"diff":9,"tp1":"it","vl1":"Equip001001","cn1":1,"tp2":"it","vl2":"Equip002001","cn2":1,"key":989}</v>
      </c>
      <c r="Y400">
        <f t="shared" ca="1" si="154"/>
        <v>107</v>
      </c>
      <c r="Z400">
        <f t="shared" ca="1" si="155"/>
        <v>331</v>
      </c>
      <c r="AA400">
        <f t="shared" ca="1" si="156"/>
        <v>1</v>
      </c>
      <c r="AB40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</v>
      </c>
      <c r="AC400">
        <f t="shared" ca="1" si="158"/>
        <v>0</v>
      </c>
    </row>
    <row r="401" spans="1:29">
      <c r="A401">
        <f t="shared" si="143"/>
        <v>14</v>
      </c>
      <c r="B401" t="str">
        <f>VLOOKUP(A401,BossBattleTable!$A:$C,MATCH(BossBattleTable!$C$1,BossBattleTable!$A$1:$C$1,0),0)</f>
        <v>ChaDragon</v>
      </c>
      <c r="C401">
        <f t="shared" ca="1" si="144"/>
        <v>10</v>
      </c>
      <c r="D401">
        <f t="shared" si="141"/>
        <v>14</v>
      </c>
      <c r="E401">
        <f t="shared" ca="1" si="142"/>
        <v>10</v>
      </c>
      <c r="F401" t="str">
        <f t="shared" ca="1" si="159"/>
        <v>cu</v>
      </c>
      <c r="G401" t="s">
        <v>402</v>
      </c>
      <c r="H401" t="s">
        <v>191</v>
      </c>
      <c r="I401">
        <v>30</v>
      </c>
      <c r="J401" t="str">
        <f t="shared" si="160"/>
        <v>에너지너무많음</v>
      </c>
      <c r="K401" t="str">
        <f t="shared" ca="1" si="161"/>
        <v>cu</v>
      </c>
      <c r="L401" t="s">
        <v>402</v>
      </c>
      <c r="M401" t="s">
        <v>375</v>
      </c>
      <c r="N401">
        <v>5000</v>
      </c>
      <c r="O401">
        <v>761</v>
      </c>
      <c r="P401">
        <f t="shared" si="145"/>
        <v>761</v>
      </c>
      <c r="Q401" t="str">
        <f t="shared" ca="1" si="147"/>
        <v>cu</v>
      </c>
      <c r="R401" t="str">
        <f t="shared" si="148"/>
        <v>EN</v>
      </c>
      <c r="S401">
        <f t="shared" si="149"/>
        <v>30</v>
      </c>
      <c r="T401" t="str">
        <f t="shared" ca="1" si="150"/>
        <v>cu</v>
      </c>
      <c r="U401" t="str">
        <f t="shared" si="151"/>
        <v>GO</v>
      </c>
      <c r="V401">
        <f t="shared" si="152"/>
        <v>5000</v>
      </c>
      <c r="W40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1" t="str">
        <f t="shared" ca="1" si="146"/>
        <v>{"num":14,"diff":10,"tp1":"cu","vl1":"EN","cn1":30,"tp2":"cu","vl2":"GO","cn2":5000,"key":761}</v>
      </c>
      <c r="Y401">
        <f t="shared" ca="1" si="154"/>
        <v>94</v>
      </c>
      <c r="Z401">
        <f t="shared" ca="1" si="155"/>
        <v>426</v>
      </c>
      <c r="AA401">
        <f t="shared" ca="1" si="156"/>
        <v>1</v>
      </c>
      <c r="AB40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</v>
      </c>
      <c r="AC401">
        <f t="shared" ca="1" si="158"/>
        <v>0</v>
      </c>
    </row>
    <row r="402" spans="1:29">
      <c r="A402">
        <f t="shared" si="143"/>
        <v>14</v>
      </c>
      <c r="B402" t="str">
        <f>VLOOKUP(A402,BossBattleTable!$A:$C,MATCH(BossBattleTable!$C$1,BossBattleTable!$A$1:$C$1,0),0)</f>
        <v>ChaDragon</v>
      </c>
      <c r="C402">
        <f t="shared" ca="1" si="144"/>
        <v>11</v>
      </c>
      <c r="D402">
        <f t="shared" si="141"/>
        <v>14</v>
      </c>
      <c r="E402">
        <f t="shared" ca="1" si="142"/>
        <v>11</v>
      </c>
      <c r="F402" t="str">
        <f t="shared" ca="1" si="159"/>
        <v>it</v>
      </c>
      <c r="G402" t="s">
        <v>412</v>
      </c>
      <c r="H402" t="s">
        <v>415</v>
      </c>
      <c r="I402">
        <v>1</v>
      </c>
      <c r="J402" t="str">
        <f t="shared" si="160"/>
        <v/>
      </c>
      <c r="K402" t="str">
        <f t="shared" ca="1" si="161"/>
        <v/>
      </c>
      <c r="O402">
        <v>750</v>
      </c>
      <c r="P402">
        <f t="shared" si="145"/>
        <v>750</v>
      </c>
      <c r="Q402" t="str">
        <f t="shared" ca="1" si="147"/>
        <v>it</v>
      </c>
      <c r="R402" t="str">
        <f t="shared" si="148"/>
        <v>Equip000001</v>
      </c>
      <c r="S402">
        <f t="shared" si="149"/>
        <v>1</v>
      </c>
      <c r="T402" t="str">
        <f t="shared" ca="1" si="150"/>
        <v/>
      </c>
      <c r="U402" t="str">
        <f t="shared" si="151"/>
        <v/>
      </c>
      <c r="V402" t="str">
        <f t="shared" si="152"/>
        <v/>
      </c>
      <c r="W40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2" t="str">
        <f t="shared" ca="1" si="146"/>
        <v>{"num":14,"diff":11,"tp1":"it","vl1":"Equip000001","cn1":1,"key":750}</v>
      </c>
      <c r="Y402">
        <f t="shared" ca="1" si="154"/>
        <v>69</v>
      </c>
      <c r="Z402">
        <f t="shared" ca="1" si="155"/>
        <v>496</v>
      </c>
      <c r="AA402">
        <f t="shared" ca="1" si="156"/>
        <v>1</v>
      </c>
      <c r="AB40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</v>
      </c>
      <c r="AC402">
        <f t="shared" ca="1" si="158"/>
        <v>0</v>
      </c>
    </row>
    <row r="403" spans="1:29">
      <c r="A403">
        <f t="shared" si="143"/>
        <v>14</v>
      </c>
      <c r="B403" t="str">
        <f>VLOOKUP(A403,BossBattleTable!$A:$C,MATCH(BossBattleTable!$C$1,BossBattleTable!$A$1:$C$1,0),0)</f>
        <v>ChaDragon</v>
      </c>
      <c r="C403">
        <f t="shared" ca="1" si="144"/>
        <v>12</v>
      </c>
      <c r="D403">
        <f t="shared" si="141"/>
        <v>14</v>
      </c>
      <c r="E403">
        <f t="shared" ca="1" si="142"/>
        <v>12</v>
      </c>
      <c r="F403" t="str">
        <f t="shared" ca="1" si="159"/>
        <v>cu</v>
      </c>
      <c r="G403" t="s">
        <v>402</v>
      </c>
      <c r="H403" t="s">
        <v>108</v>
      </c>
      <c r="I403">
        <v>5</v>
      </c>
      <c r="J403" t="str">
        <f t="shared" si="160"/>
        <v/>
      </c>
      <c r="K403" t="str">
        <f t="shared" ca="1" si="161"/>
        <v/>
      </c>
      <c r="O403">
        <v>285</v>
      </c>
      <c r="P403">
        <f t="shared" si="145"/>
        <v>285</v>
      </c>
      <c r="Q403" t="str">
        <f t="shared" ca="1" si="147"/>
        <v>cu</v>
      </c>
      <c r="R403" t="str">
        <f t="shared" si="148"/>
        <v>DI</v>
      </c>
      <c r="S403">
        <f t="shared" si="149"/>
        <v>5</v>
      </c>
      <c r="T403" t="str">
        <f t="shared" ca="1" si="150"/>
        <v/>
      </c>
      <c r="U403" t="str">
        <f t="shared" si="151"/>
        <v/>
      </c>
      <c r="V403" t="str">
        <f t="shared" si="152"/>
        <v/>
      </c>
      <c r="W40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3" t="str">
        <f t="shared" ca="1" si="146"/>
        <v>{"num":14,"diff":12,"tp1":"cu","vl1":"DI","cn1":5,"key":285}</v>
      </c>
      <c r="Y403">
        <f t="shared" ca="1" si="154"/>
        <v>60</v>
      </c>
      <c r="Z403">
        <f t="shared" ca="1" si="155"/>
        <v>557</v>
      </c>
      <c r="AA403">
        <f t="shared" ca="1" si="156"/>
        <v>1</v>
      </c>
      <c r="AB40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</v>
      </c>
      <c r="AC403">
        <f t="shared" ca="1" si="158"/>
        <v>0</v>
      </c>
    </row>
    <row r="404" spans="1:29">
      <c r="A404">
        <f t="shared" si="143"/>
        <v>14</v>
      </c>
      <c r="B404" t="str">
        <f>VLOOKUP(A404,BossBattleTable!$A:$C,MATCH(BossBattleTable!$C$1,BossBattleTable!$A$1:$C$1,0),0)</f>
        <v>ChaDragon</v>
      </c>
      <c r="C404">
        <f t="shared" ca="1" si="144"/>
        <v>13</v>
      </c>
      <c r="D404">
        <f t="shared" si="141"/>
        <v>14</v>
      </c>
      <c r="E404">
        <f t="shared" ca="1" si="142"/>
        <v>13</v>
      </c>
      <c r="F404" t="str">
        <f t="shared" ca="1" si="159"/>
        <v>it</v>
      </c>
      <c r="G404" t="s">
        <v>412</v>
      </c>
      <c r="H404" t="s">
        <v>416</v>
      </c>
      <c r="I404">
        <v>1</v>
      </c>
      <c r="J404" t="str">
        <f t="shared" si="160"/>
        <v/>
      </c>
      <c r="K404" t="str">
        <f t="shared" ca="1" si="161"/>
        <v>it</v>
      </c>
      <c r="L404" t="s">
        <v>412</v>
      </c>
      <c r="M404" t="s">
        <v>417</v>
      </c>
      <c r="N404">
        <v>1</v>
      </c>
      <c r="O404">
        <v>774</v>
      </c>
      <c r="P404">
        <f t="shared" si="145"/>
        <v>774</v>
      </c>
      <c r="Q404" t="str">
        <f t="shared" ca="1" si="147"/>
        <v>it</v>
      </c>
      <c r="R404" t="str">
        <f t="shared" si="148"/>
        <v>Equip001001</v>
      </c>
      <c r="S404">
        <f t="shared" si="149"/>
        <v>1</v>
      </c>
      <c r="T404" t="str">
        <f t="shared" ca="1" si="150"/>
        <v>it</v>
      </c>
      <c r="U404" t="str">
        <f t="shared" si="151"/>
        <v>Equip002001</v>
      </c>
      <c r="V404">
        <f t="shared" si="152"/>
        <v>1</v>
      </c>
      <c r="W40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4" t="str">
        <f t="shared" ca="1" si="146"/>
        <v>{"num":14,"diff":13,"tp1":"it","vl1":"Equip001001","cn1":1,"tp2":"it","vl2":"Equip002001","cn2":1,"key":774}</v>
      </c>
      <c r="Y404">
        <f t="shared" ca="1" si="154"/>
        <v>108</v>
      </c>
      <c r="Z404">
        <f t="shared" ca="1" si="155"/>
        <v>666</v>
      </c>
      <c r="AA404">
        <f t="shared" ca="1" si="156"/>
        <v>1</v>
      </c>
      <c r="AB40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</v>
      </c>
      <c r="AC404">
        <f t="shared" ca="1" si="158"/>
        <v>0</v>
      </c>
    </row>
    <row r="405" spans="1:29">
      <c r="A405">
        <f t="shared" si="143"/>
        <v>14</v>
      </c>
      <c r="B405" t="str">
        <f>VLOOKUP(A405,BossBattleTable!$A:$C,MATCH(BossBattleTable!$C$1,BossBattleTable!$A$1:$C$1,0),0)</f>
        <v>ChaDragon</v>
      </c>
      <c r="C405">
        <f t="shared" ca="1" si="144"/>
        <v>14</v>
      </c>
      <c r="D405">
        <f t="shared" si="141"/>
        <v>14</v>
      </c>
      <c r="E405">
        <f t="shared" ca="1" si="142"/>
        <v>14</v>
      </c>
      <c r="F405" t="str">
        <f t="shared" ca="1" si="159"/>
        <v>cu</v>
      </c>
      <c r="G405" t="s">
        <v>402</v>
      </c>
      <c r="H405" t="s">
        <v>191</v>
      </c>
      <c r="I405">
        <v>30</v>
      </c>
      <c r="J405" t="str">
        <f t="shared" si="160"/>
        <v>에너지너무많음</v>
      </c>
      <c r="K405" t="str">
        <f t="shared" ca="1" si="161"/>
        <v>cu</v>
      </c>
      <c r="L405" t="s">
        <v>402</v>
      </c>
      <c r="M405" t="s">
        <v>375</v>
      </c>
      <c r="N405">
        <v>5000</v>
      </c>
      <c r="O405">
        <v>329</v>
      </c>
      <c r="P405">
        <f t="shared" si="145"/>
        <v>329</v>
      </c>
      <c r="Q405" t="str">
        <f t="shared" ca="1" si="147"/>
        <v>cu</v>
      </c>
      <c r="R405" t="str">
        <f t="shared" si="148"/>
        <v>EN</v>
      </c>
      <c r="S405">
        <f t="shared" si="149"/>
        <v>30</v>
      </c>
      <c r="T405" t="str">
        <f t="shared" ca="1" si="150"/>
        <v>cu</v>
      </c>
      <c r="U405" t="str">
        <f t="shared" si="151"/>
        <v>GO</v>
      </c>
      <c r="V405">
        <f t="shared" si="152"/>
        <v>5000</v>
      </c>
      <c r="W40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5" t="str">
        <f t="shared" ca="1" si="146"/>
        <v>{"num":14,"diff":14,"tp1":"cu","vl1":"EN","cn1":30,"tp2":"cu","vl2":"GO","cn2":5000,"key":329}</v>
      </c>
      <c r="Y405">
        <f t="shared" ca="1" si="154"/>
        <v>94</v>
      </c>
      <c r="Z405">
        <f t="shared" ca="1" si="155"/>
        <v>761</v>
      </c>
      <c r="AA405">
        <f t="shared" ca="1" si="156"/>
        <v>1</v>
      </c>
      <c r="AB40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</v>
      </c>
      <c r="AC405">
        <f t="shared" ca="1" si="158"/>
        <v>0</v>
      </c>
    </row>
    <row r="406" spans="1:29">
      <c r="A406">
        <f t="shared" si="143"/>
        <v>14</v>
      </c>
      <c r="B406" t="str">
        <f>VLOOKUP(A406,BossBattleTable!$A:$C,MATCH(BossBattleTable!$C$1,BossBattleTable!$A$1:$C$1,0),0)</f>
        <v>ChaDragon</v>
      </c>
      <c r="C406">
        <f t="shared" ca="1" si="144"/>
        <v>15</v>
      </c>
      <c r="D406">
        <f t="shared" si="141"/>
        <v>14</v>
      </c>
      <c r="E406">
        <f t="shared" ca="1" si="142"/>
        <v>15</v>
      </c>
      <c r="F406" t="str">
        <f t="shared" ca="1" si="159"/>
        <v>it</v>
      </c>
      <c r="G406" t="s">
        <v>412</v>
      </c>
      <c r="H406" t="s">
        <v>415</v>
      </c>
      <c r="I406">
        <v>1</v>
      </c>
      <c r="J406" t="str">
        <f t="shared" si="160"/>
        <v/>
      </c>
      <c r="K406" t="str">
        <f t="shared" ca="1" si="161"/>
        <v/>
      </c>
      <c r="O406">
        <v>734</v>
      </c>
      <c r="P406">
        <f t="shared" si="145"/>
        <v>734</v>
      </c>
      <c r="Q406" t="str">
        <f t="shared" ca="1" si="147"/>
        <v>it</v>
      </c>
      <c r="R406" t="str">
        <f t="shared" si="148"/>
        <v>Equip000001</v>
      </c>
      <c r="S406">
        <f t="shared" si="149"/>
        <v>1</v>
      </c>
      <c r="T406" t="str">
        <f t="shared" ca="1" si="150"/>
        <v/>
      </c>
      <c r="U406" t="str">
        <f t="shared" si="151"/>
        <v/>
      </c>
      <c r="V406" t="str">
        <f t="shared" si="152"/>
        <v/>
      </c>
      <c r="W40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6" t="str">
        <f t="shared" ca="1" si="146"/>
        <v>{"num":14,"diff":15,"tp1":"it","vl1":"Equip000001","cn1":1,"key":734}</v>
      </c>
      <c r="Y406">
        <f t="shared" ca="1" si="154"/>
        <v>69</v>
      </c>
      <c r="Z406">
        <f t="shared" ca="1" si="155"/>
        <v>831</v>
      </c>
      <c r="AA406">
        <f t="shared" ca="1" si="156"/>
        <v>1</v>
      </c>
      <c r="AB40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</v>
      </c>
      <c r="AC406">
        <f t="shared" ca="1" si="158"/>
        <v>0</v>
      </c>
    </row>
    <row r="407" spans="1:29">
      <c r="A407">
        <f t="shared" si="143"/>
        <v>14</v>
      </c>
      <c r="B407" t="str">
        <f>VLOOKUP(A407,BossBattleTable!$A:$C,MATCH(BossBattleTable!$C$1,BossBattleTable!$A$1:$C$1,0),0)</f>
        <v>ChaDragon</v>
      </c>
      <c r="C407">
        <f t="shared" ca="1" si="144"/>
        <v>16</v>
      </c>
      <c r="D407">
        <f t="shared" si="141"/>
        <v>14</v>
      </c>
      <c r="E407">
        <f t="shared" ca="1" si="142"/>
        <v>16</v>
      </c>
      <c r="F407" t="str">
        <f t="shared" ca="1" si="159"/>
        <v>cu</v>
      </c>
      <c r="G407" t="s">
        <v>402</v>
      </c>
      <c r="H407" t="s">
        <v>108</v>
      </c>
      <c r="I407">
        <v>5</v>
      </c>
      <c r="J407" t="str">
        <f t="shared" si="160"/>
        <v/>
      </c>
      <c r="K407" t="str">
        <f t="shared" ca="1" si="161"/>
        <v/>
      </c>
      <c r="O407">
        <v>513</v>
      </c>
      <c r="P407">
        <f t="shared" si="145"/>
        <v>513</v>
      </c>
      <c r="Q407" t="str">
        <f t="shared" ca="1" si="147"/>
        <v>cu</v>
      </c>
      <c r="R407" t="str">
        <f t="shared" si="148"/>
        <v>DI</v>
      </c>
      <c r="S407">
        <f t="shared" si="149"/>
        <v>5</v>
      </c>
      <c r="T407" t="str">
        <f t="shared" ca="1" si="150"/>
        <v/>
      </c>
      <c r="U407" t="str">
        <f t="shared" si="151"/>
        <v/>
      </c>
      <c r="V407" t="str">
        <f t="shared" si="152"/>
        <v/>
      </c>
      <c r="W40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7" t="str">
        <f t="shared" ca="1" si="146"/>
        <v>{"num":14,"diff":16,"tp1":"cu","vl1":"DI","cn1":5,"key":513}</v>
      </c>
      <c r="Y407">
        <f t="shared" ca="1" si="154"/>
        <v>60</v>
      </c>
      <c r="Z407">
        <f t="shared" ca="1" si="155"/>
        <v>892</v>
      </c>
      <c r="AA407">
        <f t="shared" ca="1" si="156"/>
        <v>1</v>
      </c>
      <c r="AB40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</v>
      </c>
      <c r="AC407">
        <f t="shared" ca="1" si="158"/>
        <v>0</v>
      </c>
    </row>
    <row r="408" spans="1:29">
      <c r="A408">
        <f t="shared" si="143"/>
        <v>14</v>
      </c>
      <c r="B408" t="str">
        <f>VLOOKUP(A408,BossBattleTable!$A:$C,MATCH(BossBattleTable!$C$1,BossBattleTable!$A$1:$C$1,0),0)</f>
        <v>ChaDragon</v>
      </c>
      <c r="C408">
        <f t="shared" ca="1" si="144"/>
        <v>17</v>
      </c>
      <c r="D408">
        <f t="shared" si="141"/>
        <v>14</v>
      </c>
      <c r="E408">
        <f t="shared" ca="1" si="142"/>
        <v>17</v>
      </c>
      <c r="F408" t="str">
        <f t="shared" ca="1" si="159"/>
        <v>it</v>
      </c>
      <c r="G408" t="s">
        <v>412</v>
      </c>
      <c r="H408" t="s">
        <v>416</v>
      </c>
      <c r="I408">
        <v>1</v>
      </c>
      <c r="J408" t="str">
        <f t="shared" si="160"/>
        <v/>
      </c>
      <c r="K408" t="str">
        <f t="shared" ca="1" si="161"/>
        <v>it</v>
      </c>
      <c r="L408" t="s">
        <v>412</v>
      </c>
      <c r="M408" t="s">
        <v>417</v>
      </c>
      <c r="N408">
        <v>1</v>
      </c>
      <c r="O408">
        <v>290</v>
      </c>
      <c r="P408">
        <f t="shared" si="145"/>
        <v>290</v>
      </c>
      <c r="Q408" t="str">
        <f t="shared" ca="1" si="147"/>
        <v>it</v>
      </c>
      <c r="R408" t="str">
        <f t="shared" si="148"/>
        <v>Equip001001</v>
      </c>
      <c r="S408">
        <f t="shared" si="149"/>
        <v>1</v>
      </c>
      <c r="T408" t="str">
        <f t="shared" ca="1" si="150"/>
        <v>it</v>
      </c>
      <c r="U408" t="str">
        <f t="shared" si="151"/>
        <v>Equip002001</v>
      </c>
      <c r="V408">
        <f t="shared" si="152"/>
        <v>1</v>
      </c>
      <c r="W40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8" t="str">
        <f t="shared" ca="1" si="146"/>
        <v>{"num":14,"diff":17,"tp1":"it","vl1":"Equip001001","cn1":1,"tp2":"it","vl2":"Equip002001","cn2":1,"key":290}</v>
      </c>
      <c r="Y408">
        <f t="shared" ca="1" si="154"/>
        <v>108</v>
      </c>
      <c r="Z408">
        <f t="shared" ca="1" si="155"/>
        <v>1001</v>
      </c>
      <c r="AA408">
        <f t="shared" ca="1" si="156"/>
        <v>1</v>
      </c>
      <c r="AB40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</v>
      </c>
      <c r="AC408">
        <f t="shared" ca="1" si="158"/>
        <v>0</v>
      </c>
    </row>
    <row r="409" spans="1:29">
      <c r="A409">
        <f t="shared" si="143"/>
        <v>14</v>
      </c>
      <c r="B409" t="str">
        <f>VLOOKUP(A409,BossBattleTable!$A:$C,MATCH(BossBattleTable!$C$1,BossBattleTable!$A$1:$C$1,0),0)</f>
        <v>ChaDragon</v>
      </c>
      <c r="C409">
        <f t="shared" ca="1" si="144"/>
        <v>18</v>
      </c>
      <c r="D409">
        <f t="shared" si="141"/>
        <v>14</v>
      </c>
      <c r="E409">
        <f t="shared" ca="1" si="142"/>
        <v>18</v>
      </c>
      <c r="F409" t="str">
        <f t="shared" ca="1" si="159"/>
        <v>cu</v>
      </c>
      <c r="G409" t="s">
        <v>402</v>
      </c>
      <c r="H409" t="s">
        <v>191</v>
      </c>
      <c r="I409">
        <v>30</v>
      </c>
      <c r="J409" t="str">
        <f t="shared" si="160"/>
        <v>에너지너무많음</v>
      </c>
      <c r="K409" t="str">
        <f t="shared" ca="1" si="161"/>
        <v>cu</v>
      </c>
      <c r="L409" t="s">
        <v>402</v>
      </c>
      <c r="M409" t="s">
        <v>375</v>
      </c>
      <c r="N409">
        <v>5000</v>
      </c>
      <c r="O409">
        <v>894</v>
      </c>
      <c r="P409">
        <f t="shared" si="145"/>
        <v>894</v>
      </c>
      <c r="Q409" t="str">
        <f t="shared" ca="1" si="147"/>
        <v>cu</v>
      </c>
      <c r="R409" t="str">
        <f t="shared" si="148"/>
        <v>EN</v>
      </c>
      <c r="S409">
        <f t="shared" si="149"/>
        <v>30</v>
      </c>
      <c r="T409" t="str">
        <f t="shared" ca="1" si="150"/>
        <v>cu</v>
      </c>
      <c r="U409" t="str">
        <f t="shared" si="151"/>
        <v>GO</v>
      </c>
      <c r="V409">
        <f t="shared" si="152"/>
        <v>5000</v>
      </c>
      <c r="W40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09" t="str">
        <f t="shared" ca="1" si="146"/>
        <v>{"num":14,"diff":18,"tp1":"cu","vl1":"EN","cn1":30,"tp2":"cu","vl2":"GO","cn2":5000,"key":894}</v>
      </c>
      <c r="Y409">
        <f t="shared" ca="1" si="154"/>
        <v>94</v>
      </c>
      <c r="Z409">
        <f t="shared" ca="1" si="155"/>
        <v>1096</v>
      </c>
      <c r="AA409">
        <f t="shared" ca="1" si="156"/>
        <v>1</v>
      </c>
      <c r="AB40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</v>
      </c>
      <c r="AC409">
        <f t="shared" ca="1" si="158"/>
        <v>0</v>
      </c>
    </row>
    <row r="410" spans="1:29">
      <c r="A410">
        <f t="shared" si="143"/>
        <v>14</v>
      </c>
      <c r="B410" t="str">
        <f>VLOOKUP(A410,BossBattleTable!$A:$C,MATCH(BossBattleTable!$C$1,BossBattleTable!$A$1:$C$1,0),0)</f>
        <v>ChaDragon</v>
      </c>
      <c r="C410">
        <f t="shared" ca="1" si="144"/>
        <v>19</v>
      </c>
      <c r="D410">
        <f t="shared" si="141"/>
        <v>14</v>
      </c>
      <c r="E410">
        <f t="shared" ca="1" si="142"/>
        <v>19</v>
      </c>
      <c r="F410" t="str">
        <f t="shared" ca="1" si="159"/>
        <v>it</v>
      </c>
      <c r="G410" t="s">
        <v>412</v>
      </c>
      <c r="H410" t="s">
        <v>415</v>
      </c>
      <c r="I410">
        <v>1</v>
      </c>
      <c r="J410" t="str">
        <f t="shared" si="160"/>
        <v/>
      </c>
      <c r="K410" t="str">
        <f t="shared" ca="1" si="161"/>
        <v/>
      </c>
      <c r="O410">
        <v>253</v>
      </c>
      <c r="P410">
        <f t="shared" si="145"/>
        <v>253</v>
      </c>
      <c r="Q410" t="str">
        <f t="shared" ca="1" si="147"/>
        <v>it</v>
      </c>
      <c r="R410" t="str">
        <f t="shared" si="148"/>
        <v>Equip000001</v>
      </c>
      <c r="S410">
        <f t="shared" si="149"/>
        <v>1</v>
      </c>
      <c r="T410" t="str">
        <f t="shared" ca="1" si="150"/>
        <v/>
      </c>
      <c r="U410" t="str">
        <f t="shared" si="151"/>
        <v/>
      </c>
      <c r="V410" t="str">
        <f t="shared" si="152"/>
        <v/>
      </c>
      <c r="W41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0" t="str">
        <f t="shared" ca="1" si="146"/>
        <v>{"num":14,"diff":19,"tp1":"it","vl1":"Equip000001","cn1":1,"key":253}</v>
      </c>
      <c r="Y410">
        <f t="shared" ca="1" si="154"/>
        <v>69</v>
      </c>
      <c r="Z410">
        <f t="shared" ca="1" si="155"/>
        <v>1166</v>
      </c>
      <c r="AA410">
        <f t="shared" ca="1" si="156"/>
        <v>1</v>
      </c>
      <c r="AB41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</v>
      </c>
      <c r="AC410">
        <f t="shared" ca="1" si="158"/>
        <v>0</v>
      </c>
    </row>
    <row r="411" spans="1:29">
      <c r="A411">
        <f t="shared" si="143"/>
        <v>14</v>
      </c>
      <c r="B411" t="str">
        <f>VLOOKUP(A411,BossBattleTable!$A:$C,MATCH(BossBattleTable!$C$1,BossBattleTable!$A$1:$C$1,0),0)</f>
        <v>ChaDragon</v>
      </c>
      <c r="C411">
        <f t="shared" ca="1" si="144"/>
        <v>20</v>
      </c>
      <c r="D411">
        <f t="shared" si="141"/>
        <v>14</v>
      </c>
      <c r="E411">
        <f t="shared" ca="1" si="142"/>
        <v>20</v>
      </c>
      <c r="F411" t="str">
        <f t="shared" ca="1" si="159"/>
        <v>cu</v>
      </c>
      <c r="G411" t="s">
        <v>402</v>
      </c>
      <c r="H411" t="s">
        <v>108</v>
      </c>
      <c r="I411">
        <v>5</v>
      </c>
      <c r="J411" t="str">
        <f t="shared" si="160"/>
        <v/>
      </c>
      <c r="K411" t="str">
        <f t="shared" ca="1" si="161"/>
        <v/>
      </c>
      <c r="O411">
        <v>955</v>
      </c>
      <c r="P411">
        <f t="shared" si="145"/>
        <v>955</v>
      </c>
      <c r="Q411" t="str">
        <f t="shared" ca="1" si="147"/>
        <v>cu</v>
      </c>
      <c r="R411" t="str">
        <f t="shared" si="148"/>
        <v>DI</v>
      </c>
      <c r="S411">
        <f t="shared" si="149"/>
        <v>5</v>
      </c>
      <c r="T411" t="str">
        <f t="shared" ca="1" si="150"/>
        <v/>
      </c>
      <c r="U411" t="str">
        <f t="shared" si="151"/>
        <v/>
      </c>
      <c r="V411" t="str">
        <f t="shared" si="152"/>
        <v/>
      </c>
      <c r="W41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1" t="str">
        <f t="shared" ca="1" si="146"/>
        <v>{"num":14,"diff":20,"tp1":"cu","vl1":"DI","cn1":5,"key":955}</v>
      </c>
      <c r="Y411">
        <f t="shared" ca="1" si="154"/>
        <v>60</v>
      </c>
      <c r="Z411">
        <f t="shared" ca="1" si="155"/>
        <v>1227</v>
      </c>
      <c r="AA411">
        <f t="shared" ca="1" si="156"/>
        <v>1</v>
      </c>
      <c r="AB41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</v>
      </c>
      <c r="AC411">
        <f t="shared" ca="1" si="158"/>
        <v>0</v>
      </c>
    </row>
    <row r="412" spans="1:29">
      <c r="A412">
        <f t="shared" si="143"/>
        <v>14</v>
      </c>
      <c r="B412" t="str">
        <f>VLOOKUP(A412,BossBattleTable!$A:$C,MATCH(BossBattleTable!$C$1,BossBattleTable!$A$1:$C$1,0),0)</f>
        <v>ChaDragon</v>
      </c>
      <c r="C412">
        <f t="shared" ca="1" si="144"/>
        <v>21</v>
      </c>
      <c r="D412">
        <f t="shared" si="141"/>
        <v>14</v>
      </c>
      <c r="E412">
        <f t="shared" ca="1" si="142"/>
        <v>21</v>
      </c>
      <c r="F412" t="str">
        <f t="shared" ca="1" si="159"/>
        <v>it</v>
      </c>
      <c r="G412" t="s">
        <v>412</v>
      </c>
      <c r="H412" t="s">
        <v>416</v>
      </c>
      <c r="I412">
        <v>1</v>
      </c>
      <c r="J412" t="str">
        <f t="shared" si="160"/>
        <v/>
      </c>
      <c r="K412" t="str">
        <f t="shared" ca="1" si="161"/>
        <v>it</v>
      </c>
      <c r="L412" t="s">
        <v>412</v>
      </c>
      <c r="M412" t="s">
        <v>417</v>
      </c>
      <c r="N412">
        <v>1</v>
      </c>
      <c r="O412">
        <v>226</v>
      </c>
      <c r="P412">
        <f t="shared" si="145"/>
        <v>226</v>
      </c>
      <c r="Q412" t="str">
        <f t="shared" ca="1" si="147"/>
        <v>it</v>
      </c>
      <c r="R412" t="str">
        <f t="shared" si="148"/>
        <v>Equip001001</v>
      </c>
      <c r="S412">
        <f t="shared" si="149"/>
        <v>1</v>
      </c>
      <c r="T412" t="str">
        <f t="shared" ca="1" si="150"/>
        <v>it</v>
      </c>
      <c r="U412" t="str">
        <f t="shared" si="151"/>
        <v>Equip002001</v>
      </c>
      <c r="V412">
        <f t="shared" si="152"/>
        <v>1</v>
      </c>
      <c r="W41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2" t="str">
        <f t="shared" ca="1" si="146"/>
        <v>{"num":14,"diff":21,"tp1":"it","vl1":"Equip001001","cn1":1,"tp2":"it","vl2":"Equip002001","cn2":1,"key":226}</v>
      </c>
      <c r="Y412">
        <f t="shared" ca="1" si="154"/>
        <v>108</v>
      </c>
      <c r="Z412">
        <f t="shared" ca="1" si="155"/>
        <v>1336</v>
      </c>
      <c r="AA412">
        <f t="shared" ca="1" si="156"/>
        <v>1</v>
      </c>
      <c r="AB41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</v>
      </c>
      <c r="AC412">
        <f t="shared" ca="1" si="158"/>
        <v>0</v>
      </c>
    </row>
    <row r="413" spans="1:29">
      <c r="A413">
        <f t="shared" si="143"/>
        <v>14</v>
      </c>
      <c r="B413" t="str">
        <f>VLOOKUP(A413,BossBattleTable!$A:$C,MATCH(BossBattleTable!$C$1,BossBattleTable!$A$1:$C$1,0),0)</f>
        <v>ChaDragon</v>
      </c>
      <c r="C413">
        <f t="shared" ca="1" si="144"/>
        <v>22</v>
      </c>
      <c r="D413">
        <f t="shared" si="141"/>
        <v>14</v>
      </c>
      <c r="E413">
        <f t="shared" ca="1" si="142"/>
        <v>22</v>
      </c>
      <c r="F413" t="str">
        <f t="shared" ca="1" si="159"/>
        <v>cu</v>
      </c>
      <c r="G413" t="s">
        <v>402</v>
      </c>
      <c r="H413" t="s">
        <v>191</v>
      </c>
      <c r="I413">
        <v>30</v>
      </c>
      <c r="J413" t="str">
        <f t="shared" si="160"/>
        <v>에너지너무많음</v>
      </c>
      <c r="K413" t="str">
        <f t="shared" ca="1" si="161"/>
        <v>cu</v>
      </c>
      <c r="L413" t="s">
        <v>402</v>
      </c>
      <c r="M413" t="s">
        <v>375</v>
      </c>
      <c r="N413">
        <v>5000</v>
      </c>
      <c r="O413">
        <v>327</v>
      </c>
      <c r="P413">
        <f t="shared" si="145"/>
        <v>327</v>
      </c>
      <c r="Q413" t="str">
        <f t="shared" ca="1" si="147"/>
        <v>cu</v>
      </c>
      <c r="R413" t="str">
        <f t="shared" si="148"/>
        <v>EN</v>
      </c>
      <c r="S413">
        <f t="shared" si="149"/>
        <v>30</v>
      </c>
      <c r="T413" t="str">
        <f t="shared" ca="1" si="150"/>
        <v>cu</v>
      </c>
      <c r="U413" t="str">
        <f t="shared" si="151"/>
        <v>GO</v>
      </c>
      <c r="V413">
        <f t="shared" si="152"/>
        <v>5000</v>
      </c>
      <c r="W41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3" t="str">
        <f t="shared" ca="1" si="146"/>
        <v>{"num":14,"diff":22,"tp1":"cu","vl1":"EN","cn1":30,"tp2":"cu","vl2":"GO","cn2":5000,"key":327}</v>
      </c>
      <c r="Y413">
        <f t="shared" ca="1" si="154"/>
        <v>94</v>
      </c>
      <c r="Z413">
        <f t="shared" ca="1" si="155"/>
        <v>1431</v>
      </c>
      <c r="AA413">
        <f t="shared" ca="1" si="156"/>
        <v>1</v>
      </c>
      <c r="AB41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</v>
      </c>
      <c r="AC413">
        <f t="shared" ca="1" si="158"/>
        <v>0</v>
      </c>
    </row>
    <row r="414" spans="1:29">
      <c r="A414">
        <f t="shared" si="143"/>
        <v>14</v>
      </c>
      <c r="B414" t="str">
        <f>VLOOKUP(A414,BossBattleTable!$A:$C,MATCH(BossBattleTable!$C$1,BossBattleTable!$A$1:$C$1,0),0)</f>
        <v>ChaDragon</v>
      </c>
      <c r="C414">
        <f t="shared" ca="1" si="144"/>
        <v>23</v>
      </c>
      <c r="D414">
        <f t="shared" si="141"/>
        <v>14</v>
      </c>
      <c r="E414">
        <f t="shared" ca="1" si="142"/>
        <v>23</v>
      </c>
      <c r="F414" t="str">
        <f t="shared" ca="1" si="159"/>
        <v>it</v>
      </c>
      <c r="G414" t="s">
        <v>412</v>
      </c>
      <c r="H414" t="s">
        <v>415</v>
      </c>
      <c r="I414">
        <v>1</v>
      </c>
      <c r="J414" t="str">
        <f t="shared" si="160"/>
        <v/>
      </c>
      <c r="K414" t="str">
        <f t="shared" ca="1" si="161"/>
        <v/>
      </c>
      <c r="O414">
        <v>956</v>
      </c>
      <c r="P414">
        <f t="shared" si="145"/>
        <v>956</v>
      </c>
      <c r="Q414" t="str">
        <f t="shared" ca="1" si="147"/>
        <v>it</v>
      </c>
      <c r="R414" t="str">
        <f t="shared" si="148"/>
        <v>Equip000001</v>
      </c>
      <c r="S414">
        <f t="shared" si="149"/>
        <v>1</v>
      </c>
      <c r="T414" t="str">
        <f t="shared" ca="1" si="150"/>
        <v/>
      </c>
      <c r="U414" t="str">
        <f t="shared" si="151"/>
        <v/>
      </c>
      <c r="V414" t="str">
        <f t="shared" si="152"/>
        <v/>
      </c>
      <c r="W41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4" t="str">
        <f t="shared" ca="1" si="146"/>
        <v>{"num":14,"diff":23,"tp1":"it","vl1":"Equip000001","cn1":1,"key":956}</v>
      </c>
      <c r="Y414">
        <f t="shared" ca="1" si="154"/>
        <v>69</v>
      </c>
      <c r="Z414">
        <f t="shared" ca="1" si="155"/>
        <v>1501</v>
      </c>
      <c r="AA414">
        <f t="shared" ca="1" si="156"/>
        <v>1</v>
      </c>
      <c r="AB41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</v>
      </c>
      <c r="AC414">
        <f t="shared" ca="1" si="158"/>
        <v>0</v>
      </c>
    </row>
    <row r="415" spans="1:29">
      <c r="A415">
        <f t="shared" si="143"/>
        <v>14</v>
      </c>
      <c r="B415" t="str">
        <f>VLOOKUP(A415,BossBattleTable!$A:$C,MATCH(BossBattleTable!$C$1,BossBattleTable!$A$1:$C$1,0),0)</f>
        <v>ChaDragon</v>
      </c>
      <c r="C415">
        <f t="shared" ca="1" si="144"/>
        <v>24</v>
      </c>
      <c r="D415">
        <f t="shared" si="141"/>
        <v>14</v>
      </c>
      <c r="E415">
        <f t="shared" ca="1" si="142"/>
        <v>24</v>
      </c>
      <c r="F415" t="str">
        <f t="shared" ca="1" si="159"/>
        <v>cu</v>
      </c>
      <c r="G415" t="s">
        <v>402</v>
      </c>
      <c r="H415" t="s">
        <v>108</v>
      </c>
      <c r="I415">
        <v>5</v>
      </c>
      <c r="J415" t="str">
        <f t="shared" si="160"/>
        <v/>
      </c>
      <c r="K415" t="str">
        <f t="shared" ca="1" si="161"/>
        <v/>
      </c>
      <c r="O415">
        <v>974</v>
      </c>
      <c r="P415">
        <f t="shared" si="145"/>
        <v>974</v>
      </c>
      <c r="Q415" t="str">
        <f t="shared" ca="1" si="147"/>
        <v>cu</v>
      </c>
      <c r="R415" t="str">
        <f t="shared" si="148"/>
        <v>DI</v>
      </c>
      <c r="S415">
        <f t="shared" si="149"/>
        <v>5</v>
      </c>
      <c r="T415" t="str">
        <f t="shared" ca="1" si="150"/>
        <v/>
      </c>
      <c r="U415" t="str">
        <f t="shared" si="151"/>
        <v/>
      </c>
      <c r="V415" t="str">
        <f t="shared" si="152"/>
        <v/>
      </c>
      <c r="W41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5" t="str">
        <f t="shared" ca="1" si="146"/>
        <v>{"num":14,"diff":24,"tp1":"cu","vl1":"DI","cn1":5,"key":974}</v>
      </c>
      <c r="Y415">
        <f t="shared" ca="1" si="154"/>
        <v>60</v>
      </c>
      <c r="Z415">
        <f t="shared" ca="1" si="155"/>
        <v>1562</v>
      </c>
      <c r="AA415">
        <f t="shared" ca="1" si="156"/>
        <v>1</v>
      </c>
      <c r="AB41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</v>
      </c>
      <c r="AC415">
        <f t="shared" ca="1" si="158"/>
        <v>0</v>
      </c>
    </row>
    <row r="416" spans="1:29">
      <c r="A416">
        <f t="shared" si="143"/>
        <v>14</v>
      </c>
      <c r="B416" t="str">
        <f>VLOOKUP(A416,BossBattleTable!$A:$C,MATCH(BossBattleTable!$C$1,BossBattleTable!$A$1:$C$1,0),0)</f>
        <v>ChaDragon</v>
      </c>
      <c r="C416">
        <f t="shared" ca="1" si="144"/>
        <v>25</v>
      </c>
      <c r="D416">
        <f t="shared" ref="D416:D479" si="162">A416</f>
        <v>14</v>
      </c>
      <c r="E416">
        <f t="shared" ref="E416:E479" ca="1" si="163">C416</f>
        <v>25</v>
      </c>
      <c r="F416" t="str">
        <f t="shared" ca="1" si="159"/>
        <v>it</v>
      </c>
      <c r="G416" t="s">
        <v>412</v>
      </c>
      <c r="H416" t="s">
        <v>416</v>
      </c>
      <c r="I416">
        <v>1</v>
      </c>
      <c r="J416" t="str">
        <f t="shared" si="160"/>
        <v/>
      </c>
      <c r="K416" t="str">
        <f t="shared" ca="1" si="161"/>
        <v>it</v>
      </c>
      <c r="L416" t="s">
        <v>412</v>
      </c>
      <c r="M416" t="s">
        <v>417</v>
      </c>
      <c r="N416">
        <v>1</v>
      </c>
      <c r="O416">
        <v>804</v>
      </c>
      <c r="P416">
        <f t="shared" si="145"/>
        <v>804</v>
      </c>
      <c r="Q416" t="str">
        <f t="shared" ca="1" si="147"/>
        <v>it</v>
      </c>
      <c r="R416" t="str">
        <f t="shared" si="148"/>
        <v>Equip001001</v>
      </c>
      <c r="S416">
        <f t="shared" si="149"/>
        <v>1</v>
      </c>
      <c r="T416" t="str">
        <f t="shared" ca="1" si="150"/>
        <v>it</v>
      </c>
      <c r="U416" t="str">
        <f t="shared" si="151"/>
        <v>Equip002001</v>
      </c>
      <c r="V416">
        <f t="shared" si="152"/>
        <v>1</v>
      </c>
      <c r="W41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6" t="str">
        <f t="shared" ca="1" si="146"/>
        <v>{"num":14,"diff":25,"tp1":"it","vl1":"Equip001001","cn1":1,"tp2":"it","vl2":"Equip002001","cn2":1,"key":804}</v>
      </c>
      <c r="Y416">
        <f t="shared" ca="1" si="154"/>
        <v>108</v>
      </c>
      <c r="Z416">
        <f t="shared" ca="1" si="155"/>
        <v>1671</v>
      </c>
      <c r="AA416">
        <f t="shared" ca="1" si="156"/>
        <v>1</v>
      </c>
      <c r="AB41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</v>
      </c>
      <c r="AC416">
        <f t="shared" ca="1" si="158"/>
        <v>0</v>
      </c>
    </row>
    <row r="417" spans="1:29">
      <c r="A417">
        <f t="shared" ref="A417:A480" si="164">A387+1</f>
        <v>14</v>
      </c>
      <c r="B417" t="str">
        <f>VLOOKUP(A417,BossBattleTable!$A:$C,MATCH(BossBattleTable!$C$1,BossBattleTable!$A$1:$C$1,0),0)</f>
        <v>ChaDragon</v>
      </c>
      <c r="C417">
        <f t="shared" ca="1" si="144"/>
        <v>26</v>
      </c>
      <c r="D417">
        <f t="shared" si="162"/>
        <v>14</v>
      </c>
      <c r="E417">
        <f t="shared" ca="1" si="163"/>
        <v>26</v>
      </c>
      <c r="F417" t="str">
        <f t="shared" ca="1" si="159"/>
        <v>cu</v>
      </c>
      <c r="G417" t="s">
        <v>402</v>
      </c>
      <c r="H417" t="s">
        <v>191</v>
      </c>
      <c r="I417">
        <v>30</v>
      </c>
      <c r="J417" t="str">
        <f t="shared" si="160"/>
        <v>에너지너무많음</v>
      </c>
      <c r="K417" t="str">
        <f t="shared" ca="1" si="161"/>
        <v>cu</v>
      </c>
      <c r="L417" t="s">
        <v>402</v>
      </c>
      <c r="M417" t="s">
        <v>375</v>
      </c>
      <c r="N417">
        <v>5000</v>
      </c>
      <c r="O417">
        <v>381</v>
      </c>
      <c r="P417">
        <f t="shared" si="145"/>
        <v>381</v>
      </c>
      <c r="Q417" t="str">
        <f t="shared" ca="1" si="147"/>
        <v>cu</v>
      </c>
      <c r="R417" t="str">
        <f t="shared" si="148"/>
        <v>EN</v>
      </c>
      <c r="S417">
        <f t="shared" si="149"/>
        <v>30</v>
      </c>
      <c r="T417" t="str">
        <f t="shared" ca="1" si="150"/>
        <v>cu</v>
      </c>
      <c r="U417" t="str">
        <f t="shared" si="151"/>
        <v>GO</v>
      </c>
      <c r="V417">
        <f t="shared" si="152"/>
        <v>5000</v>
      </c>
      <c r="W41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7" t="str">
        <f t="shared" ca="1" si="146"/>
        <v>{"num":14,"diff":26,"tp1":"cu","vl1":"EN","cn1":30,"tp2":"cu","vl2":"GO","cn2":5000,"key":381}</v>
      </c>
      <c r="Y417">
        <f t="shared" ca="1" si="154"/>
        <v>94</v>
      </c>
      <c r="Z417">
        <f t="shared" ca="1" si="155"/>
        <v>1766</v>
      </c>
      <c r="AA417">
        <f t="shared" ca="1" si="156"/>
        <v>1</v>
      </c>
      <c r="AB41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</v>
      </c>
      <c r="AC417">
        <f t="shared" ca="1" si="158"/>
        <v>0</v>
      </c>
    </row>
    <row r="418" spans="1:29">
      <c r="A418">
        <f t="shared" si="164"/>
        <v>14</v>
      </c>
      <c r="B418" t="str">
        <f>VLOOKUP(A418,BossBattleTable!$A:$C,MATCH(BossBattleTable!$C$1,BossBattleTable!$A$1:$C$1,0),0)</f>
        <v>ChaDragon</v>
      </c>
      <c r="C418">
        <f t="shared" ca="1" si="144"/>
        <v>27</v>
      </c>
      <c r="D418">
        <f t="shared" si="162"/>
        <v>14</v>
      </c>
      <c r="E418">
        <f t="shared" ca="1" si="163"/>
        <v>27</v>
      </c>
      <c r="F418" t="str">
        <f t="shared" ca="1" si="159"/>
        <v>it</v>
      </c>
      <c r="G418" t="s">
        <v>412</v>
      </c>
      <c r="H418" t="s">
        <v>415</v>
      </c>
      <c r="I418">
        <v>1</v>
      </c>
      <c r="J418" t="str">
        <f t="shared" si="160"/>
        <v/>
      </c>
      <c r="K418" t="str">
        <f t="shared" ca="1" si="161"/>
        <v/>
      </c>
      <c r="O418">
        <v>279</v>
      </c>
      <c r="P418">
        <f t="shared" si="145"/>
        <v>279</v>
      </c>
      <c r="Q418" t="str">
        <f t="shared" ca="1" si="147"/>
        <v>it</v>
      </c>
      <c r="R418" t="str">
        <f t="shared" si="148"/>
        <v>Equip000001</v>
      </c>
      <c r="S418">
        <f t="shared" si="149"/>
        <v>1</v>
      </c>
      <c r="T418" t="str">
        <f t="shared" ca="1" si="150"/>
        <v/>
      </c>
      <c r="U418" t="str">
        <f t="shared" si="151"/>
        <v/>
      </c>
      <c r="V418" t="str">
        <f t="shared" si="152"/>
        <v/>
      </c>
      <c r="W41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8" t="str">
        <f t="shared" ca="1" si="146"/>
        <v>{"num":14,"diff":27,"tp1":"it","vl1":"Equip000001","cn1":1,"key":279}</v>
      </c>
      <c r="Y418">
        <f t="shared" ca="1" si="154"/>
        <v>69</v>
      </c>
      <c r="Z418">
        <f t="shared" ca="1" si="155"/>
        <v>1836</v>
      </c>
      <c r="AA418">
        <f t="shared" ca="1" si="156"/>
        <v>1</v>
      </c>
      <c r="AB41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</v>
      </c>
      <c r="AC418">
        <f t="shared" ca="1" si="158"/>
        <v>0</v>
      </c>
    </row>
    <row r="419" spans="1:29">
      <c r="A419">
        <f t="shared" si="164"/>
        <v>14</v>
      </c>
      <c r="B419" t="str">
        <f>VLOOKUP(A419,BossBattleTable!$A:$C,MATCH(BossBattleTable!$C$1,BossBattleTable!$A$1:$C$1,0),0)</f>
        <v>ChaDragon</v>
      </c>
      <c r="C419">
        <f t="shared" ca="1" si="144"/>
        <v>28</v>
      </c>
      <c r="D419">
        <f t="shared" si="162"/>
        <v>14</v>
      </c>
      <c r="E419">
        <f t="shared" ca="1" si="163"/>
        <v>28</v>
      </c>
      <c r="F419" t="str">
        <f t="shared" ca="1" si="159"/>
        <v>cu</v>
      </c>
      <c r="G419" t="s">
        <v>402</v>
      </c>
      <c r="H419" t="s">
        <v>108</v>
      </c>
      <c r="I419">
        <v>5</v>
      </c>
      <c r="J419" t="str">
        <f t="shared" si="160"/>
        <v/>
      </c>
      <c r="K419" t="str">
        <f t="shared" ca="1" si="161"/>
        <v/>
      </c>
      <c r="O419">
        <v>312</v>
      </c>
      <c r="P419">
        <f t="shared" si="145"/>
        <v>312</v>
      </c>
      <c r="Q419" t="str">
        <f t="shared" ca="1" si="147"/>
        <v>cu</v>
      </c>
      <c r="R419" t="str">
        <f t="shared" si="148"/>
        <v>DI</v>
      </c>
      <c r="S419">
        <f t="shared" si="149"/>
        <v>5</v>
      </c>
      <c r="T419" t="str">
        <f t="shared" ca="1" si="150"/>
        <v/>
      </c>
      <c r="U419" t="str">
        <f t="shared" si="151"/>
        <v/>
      </c>
      <c r="V419" t="str">
        <f t="shared" si="152"/>
        <v/>
      </c>
      <c r="W41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19" t="str">
        <f t="shared" ca="1" si="146"/>
        <v>{"num":14,"diff":28,"tp1":"cu","vl1":"DI","cn1":5,"key":312}</v>
      </c>
      <c r="Y419">
        <f t="shared" ca="1" si="154"/>
        <v>60</v>
      </c>
      <c r="Z419">
        <f t="shared" ca="1" si="155"/>
        <v>1897</v>
      </c>
      <c r="AA419">
        <f t="shared" ca="1" si="156"/>
        <v>1</v>
      </c>
      <c r="AB41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</v>
      </c>
      <c r="AC419">
        <f t="shared" ca="1" si="158"/>
        <v>0</v>
      </c>
    </row>
    <row r="420" spans="1:29">
      <c r="A420">
        <f t="shared" si="164"/>
        <v>14</v>
      </c>
      <c r="B420" t="str">
        <f>VLOOKUP(A420,BossBattleTable!$A:$C,MATCH(BossBattleTable!$C$1,BossBattleTable!$A$1:$C$1,0),0)</f>
        <v>ChaDragon</v>
      </c>
      <c r="C420">
        <f t="shared" ca="1" si="144"/>
        <v>29</v>
      </c>
      <c r="D420">
        <f t="shared" si="162"/>
        <v>14</v>
      </c>
      <c r="E420">
        <f t="shared" ca="1" si="163"/>
        <v>29</v>
      </c>
      <c r="F420" t="str">
        <f t="shared" ca="1" si="159"/>
        <v>it</v>
      </c>
      <c r="G420" t="s">
        <v>412</v>
      </c>
      <c r="H420" t="s">
        <v>416</v>
      </c>
      <c r="I420">
        <v>1</v>
      </c>
      <c r="J420" t="str">
        <f t="shared" si="160"/>
        <v/>
      </c>
      <c r="K420" t="str">
        <f t="shared" ca="1" si="161"/>
        <v>it</v>
      </c>
      <c r="L420" t="s">
        <v>412</v>
      </c>
      <c r="M420" t="s">
        <v>417</v>
      </c>
      <c r="N420">
        <v>1</v>
      </c>
      <c r="O420">
        <v>518</v>
      </c>
      <c r="P420">
        <f t="shared" si="145"/>
        <v>518</v>
      </c>
      <c r="Q420" t="str">
        <f t="shared" ca="1" si="147"/>
        <v>it</v>
      </c>
      <c r="R420" t="str">
        <f t="shared" si="148"/>
        <v>Equip001001</v>
      </c>
      <c r="S420">
        <f t="shared" si="149"/>
        <v>1</v>
      </c>
      <c r="T420" t="str">
        <f t="shared" ca="1" si="150"/>
        <v>it</v>
      </c>
      <c r="U420" t="str">
        <f t="shared" si="151"/>
        <v>Equip002001</v>
      </c>
      <c r="V420">
        <f t="shared" si="152"/>
        <v>1</v>
      </c>
      <c r="W42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0" t="str">
        <f t="shared" ca="1" si="146"/>
        <v>{"num":14,"diff":29,"tp1":"it","vl1":"Equip001001","cn1":1,"tp2":"it","vl2":"Equip002001","cn2":1,"key":518}</v>
      </c>
      <c r="Y420">
        <f t="shared" ca="1" si="154"/>
        <v>108</v>
      </c>
      <c r="Z420">
        <f t="shared" ca="1" si="155"/>
        <v>2006</v>
      </c>
      <c r="AA420">
        <f t="shared" ca="1" si="156"/>
        <v>1</v>
      </c>
      <c r="AB42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</v>
      </c>
      <c r="AC420">
        <f t="shared" ca="1" si="158"/>
        <v>0</v>
      </c>
    </row>
    <row r="421" spans="1:29">
      <c r="A421">
        <f t="shared" si="164"/>
        <v>14</v>
      </c>
      <c r="B421" t="str">
        <f>VLOOKUP(A421,BossBattleTable!$A:$C,MATCH(BossBattleTable!$C$1,BossBattleTable!$A$1:$C$1,0),0)</f>
        <v>ChaDragon</v>
      </c>
      <c r="C421">
        <f t="shared" ca="1" si="144"/>
        <v>30</v>
      </c>
      <c r="D421">
        <f t="shared" si="162"/>
        <v>14</v>
      </c>
      <c r="E421">
        <f t="shared" ca="1" si="163"/>
        <v>30</v>
      </c>
      <c r="F421" t="str">
        <f t="shared" ca="1" si="159"/>
        <v>cu</v>
      </c>
      <c r="G421" t="s">
        <v>402</v>
      </c>
      <c r="H421" t="s">
        <v>191</v>
      </c>
      <c r="I421">
        <v>30</v>
      </c>
      <c r="J421" t="str">
        <f t="shared" si="160"/>
        <v>에너지너무많음</v>
      </c>
      <c r="K421" t="str">
        <f t="shared" ca="1" si="161"/>
        <v>cu</v>
      </c>
      <c r="L421" t="s">
        <v>402</v>
      </c>
      <c r="M421" t="s">
        <v>375</v>
      </c>
      <c r="N421">
        <v>5000</v>
      </c>
      <c r="O421">
        <v>139</v>
      </c>
      <c r="P421">
        <f t="shared" si="145"/>
        <v>139</v>
      </c>
      <c r="Q421" t="str">
        <f t="shared" ca="1" si="147"/>
        <v>cu</v>
      </c>
      <c r="R421" t="str">
        <f t="shared" si="148"/>
        <v>EN</v>
      </c>
      <c r="S421">
        <f t="shared" si="149"/>
        <v>30</v>
      </c>
      <c r="T421" t="str">
        <f t="shared" ca="1" si="150"/>
        <v>cu</v>
      </c>
      <c r="U421" t="str">
        <f t="shared" si="151"/>
        <v>GO</v>
      </c>
      <c r="V421">
        <f t="shared" si="152"/>
        <v>5000</v>
      </c>
      <c r="W42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1" t="str">
        <f t="shared" ca="1" si="146"/>
        <v>{"num":14,"diff":30,"tp1":"cu","vl1":"EN","cn1":30,"tp2":"cu","vl2":"GO","cn2":5000,"key":139}</v>
      </c>
      <c r="Y421">
        <f t="shared" ca="1" si="154"/>
        <v>94</v>
      </c>
      <c r="Z421">
        <f t="shared" ca="1" si="155"/>
        <v>2101</v>
      </c>
      <c r="AA421">
        <f t="shared" ca="1" si="156"/>
        <v>1</v>
      </c>
      <c r="AB42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</v>
      </c>
      <c r="AC421">
        <f t="shared" ca="1" si="158"/>
        <v>0</v>
      </c>
    </row>
    <row r="422" spans="1:29">
      <c r="A422">
        <f t="shared" si="164"/>
        <v>15</v>
      </c>
      <c r="B422" t="str">
        <f>VLOOKUP(A422,BossBattleTable!$A:$C,MATCH(BossBattleTable!$C$1,BossBattleTable!$A$1:$C$1,0),0)</f>
        <v>LowPolyMagmadar</v>
      </c>
      <c r="C422">
        <f t="shared" ca="1" si="144"/>
        <v>1</v>
      </c>
      <c r="D422">
        <f t="shared" si="162"/>
        <v>15</v>
      </c>
      <c r="E422">
        <f t="shared" ca="1" si="163"/>
        <v>1</v>
      </c>
      <c r="F422" t="str">
        <f t="shared" ca="1" si="159"/>
        <v>it</v>
      </c>
      <c r="G422" t="s">
        <v>412</v>
      </c>
      <c r="H422" t="s">
        <v>415</v>
      </c>
      <c r="I422">
        <v>1</v>
      </c>
      <c r="J422" t="str">
        <f t="shared" si="160"/>
        <v/>
      </c>
      <c r="K422" t="str">
        <f t="shared" ca="1" si="161"/>
        <v/>
      </c>
      <c r="O422">
        <v>957</v>
      </c>
      <c r="P422">
        <f t="shared" si="145"/>
        <v>957</v>
      </c>
      <c r="Q422" t="str">
        <f t="shared" ca="1" si="147"/>
        <v>it</v>
      </c>
      <c r="R422" t="str">
        <f t="shared" si="148"/>
        <v>Equip000001</v>
      </c>
      <c r="S422">
        <f t="shared" si="149"/>
        <v>1</v>
      </c>
      <c r="T422" t="str">
        <f t="shared" ca="1" si="150"/>
        <v/>
      </c>
      <c r="U422" t="str">
        <f t="shared" si="151"/>
        <v/>
      </c>
      <c r="V422" t="str">
        <f t="shared" si="152"/>
        <v/>
      </c>
      <c r="W42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2" t="str">
        <f t="shared" ca="1" si="146"/>
        <v>{"num":15,"diff":1,"tp1":"it","vl1":"Equip000001","cn1":1,"key":957}</v>
      </c>
      <c r="Y422">
        <f t="shared" ca="1" si="154"/>
        <v>68</v>
      </c>
      <c r="Z422">
        <f t="shared" ca="1" si="155"/>
        <v>2170</v>
      </c>
      <c r="AA422">
        <f t="shared" ca="1" si="156"/>
        <v>1</v>
      </c>
      <c r="AB42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</v>
      </c>
      <c r="AC422">
        <f t="shared" ca="1" si="158"/>
        <v>0</v>
      </c>
    </row>
    <row r="423" spans="1:29">
      <c r="A423">
        <f t="shared" si="164"/>
        <v>15</v>
      </c>
      <c r="B423" t="str">
        <f>VLOOKUP(A423,BossBattleTable!$A:$C,MATCH(BossBattleTable!$C$1,BossBattleTable!$A$1:$C$1,0),0)</f>
        <v>LowPolyMagmadar</v>
      </c>
      <c r="C423">
        <f t="shared" ca="1" si="144"/>
        <v>2</v>
      </c>
      <c r="D423">
        <f t="shared" si="162"/>
        <v>15</v>
      </c>
      <c r="E423">
        <f t="shared" ca="1" si="163"/>
        <v>2</v>
      </c>
      <c r="F423" t="str">
        <f t="shared" ca="1" si="159"/>
        <v>cu</v>
      </c>
      <c r="G423" t="s">
        <v>402</v>
      </c>
      <c r="H423" t="s">
        <v>108</v>
      </c>
      <c r="I423">
        <v>5</v>
      </c>
      <c r="J423" t="str">
        <f t="shared" si="160"/>
        <v/>
      </c>
      <c r="K423" t="str">
        <f t="shared" ca="1" si="161"/>
        <v/>
      </c>
      <c r="O423">
        <v>541</v>
      </c>
      <c r="P423">
        <f t="shared" si="145"/>
        <v>541</v>
      </c>
      <c r="Q423" t="str">
        <f t="shared" ca="1" si="147"/>
        <v>cu</v>
      </c>
      <c r="R423" t="str">
        <f t="shared" si="148"/>
        <v>DI</v>
      </c>
      <c r="S423">
        <f t="shared" si="149"/>
        <v>5</v>
      </c>
      <c r="T423" t="str">
        <f t="shared" ca="1" si="150"/>
        <v/>
      </c>
      <c r="U423" t="str">
        <f t="shared" si="151"/>
        <v/>
      </c>
      <c r="V423" t="str">
        <f t="shared" si="152"/>
        <v/>
      </c>
      <c r="W42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3" t="str">
        <f t="shared" ca="1" si="146"/>
        <v>{"num":15,"diff":2,"tp1":"cu","vl1":"DI","cn1":5,"key":541}</v>
      </c>
      <c r="Y423">
        <f t="shared" ca="1" si="154"/>
        <v>59</v>
      </c>
      <c r="Z423">
        <f t="shared" ca="1" si="155"/>
        <v>2230</v>
      </c>
      <c r="AA423">
        <f t="shared" ca="1" si="156"/>
        <v>1</v>
      </c>
      <c r="AB42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</v>
      </c>
      <c r="AC423">
        <f t="shared" ca="1" si="158"/>
        <v>0</v>
      </c>
    </row>
    <row r="424" spans="1:29">
      <c r="A424">
        <f t="shared" si="164"/>
        <v>15</v>
      </c>
      <c r="B424" t="str">
        <f>VLOOKUP(A424,BossBattleTable!$A:$C,MATCH(BossBattleTable!$C$1,BossBattleTable!$A$1:$C$1,0),0)</f>
        <v>LowPolyMagmadar</v>
      </c>
      <c r="C424">
        <f t="shared" ca="1" si="144"/>
        <v>3</v>
      </c>
      <c r="D424">
        <f t="shared" si="162"/>
        <v>15</v>
      </c>
      <c r="E424">
        <f t="shared" ca="1" si="163"/>
        <v>3</v>
      </c>
      <c r="F424" t="str">
        <f t="shared" ca="1" si="159"/>
        <v>it</v>
      </c>
      <c r="G424" t="s">
        <v>412</v>
      </c>
      <c r="H424" t="s">
        <v>416</v>
      </c>
      <c r="I424">
        <v>1</v>
      </c>
      <c r="J424" t="str">
        <f t="shared" si="160"/>
        <v/>
      </c>
      <c r="K424" t="str">
        <f t="shared" ca="1" si="161"/>
        <v>it</v>
      </c>
      <c r="L424" t="s">
        <v>412</v>
      </c>
      <c r="M424" t="s">
        <v>417</v>
      </c>
      <c r="N424">
        <v>1</v>
      </c>
      <c r="O424">
        <v>975</v>
      </c>
      <c r="P424">
        <f t="shared" si="145"/>
        <v>975</v>
      </c>
      <c r="Q424" t="str">
        <f t="shared" ca="1" si="147"/>
        <v>it</v>
      </c>
      <c r="R424" t="str">
        <f t="shared" si="148"/>
        <v>Equip001001</v>
      </c>
      <c r="S424">
        <f t="shared" si="149"/>
        <v>1</v>
      </c>
      <c r="T424" t="str">
        <f t="shared" ca="1" si="150"/>
        <v>it</v>
      </c>
      <c r="U424" t="str">
        <f t="shared" si="151"/>
        <v>Equip002001</v>
      </c>
      <c r="V424">
        <f t="shared" si="152"/>
        <v>1</v>
      </c>
      <c r="W42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4" t="str">
        <f t="shared" ca="1" si="146"/>
        <v>{"num":15,"diff":3,"tp1":"it","vl1":"Equip001001","cn1":1,"tp2":"it","vl2":"Equip002001","cn2":1,"key":975}</v>
      </c>
      <c r="Y424">
        <f t="shared" ca="1" si="154"/>
        <v>107</v>
      </c>
      <c r="Z424">
        <f t="shared" ca="1" si="155"/>
        <v>2338</v>
      </c>
      <c r="AA424">
        <f t="shared" ca="1" si="156"/>
        <v>1</v>
      </c>
      <c r="AB42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</v>
      </c>
      <c r="AC424">
        <f t="shared" ca="1" si="158"/>
        <v>0</v>
      </c>
    </row>
    <row r="425" spans="1:29">
      <c r="A425">
        <f t="shared" si="164"/>
        <v>15</v>
      </c>
      <c r="B425" t="str">
        <f>VLOOKUP(A425,BossBattleTable!$A:$C,MATCH(BossBattleTable!$C$1,BossBattleTable!$A$1:$C$1,0),0)</f>
        <v>LowPolyMagmadar</v>
      </c>
      <c r="C425">
        <f t="shared" ca="1" si="144"/>
        <v>4</v>
      </c>
      <c r="D425">
        <f t="shared" si="162"/>
        <v>15</v>
      </c>
      <c r="E425">
        <f t="shared" ca="1" si="163"/>
        <v>4</v>
      </c>
      <c r="F425" t="str">
        <f t="shared" ca="1" si="159"/>
        <v>cu</v>
      </c>
      <c r="G425" t="s">
        <v>402</v>
      </c>
      <c r="H425" t="s">
        <v>191</v>
      </c>
      <c r="I425">
        <v>30</v>
      </c>
      <c r="J425" t="str">
        <f t="shared" si="160"/>
        <v>에너지너무많음</v>
      </c>
      <c r="K425" t="str">
        <f t="shared" ca="1" si="161"/>
        <v>cu</v>
      </c>
      <c r="L425" t="s">
        <v>402</v>
      </c>
      <c r="M425" t="s">
        <v>375</v>
      </c>
      <c r="N425">
        <v>5000</v>
      </c>
      <c r="O425">
        <v>824</v>
      </c>
      <c r="P425">
        <f t="shared" si="145"/>
        <v>824</v>
      </c>
      <c r="Q425" t="str">
        <f t="shared" ca="1" si="147"/>
        <v>cu</v>
      </c>
      <c r="R425" t="str">
        <f t="shared" si="148"/>
        <v>EN</v>
      </c>
      <c r="S425">
        <f t="shared" si="149"/>
        <v>30</v>
      </c>
      <c r="T425" t="str">
        <f t="shared" ca="1" si="150"/>
        <v>cu</v>
      </c>
      <c r="U425" t="str">
        <f t="shared" si="151"/>
        <v>GO</v>
      </c>
      <c r="V425">
        <f t="shared" si="152"/>
        <v>5000</v>
      </c>
      <c r="W42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5" t="str">
        <f t="shared" ca="1" si="146"/>
        <v>{"num":15,"diff":4,"tp1":"cu","vl1":"EN","cn1":30,"tp2":"cu","vl2":"GO","cn2":5000,"key":824}</v>
      </c>
      <c r="Y425">
        <f t="shared" ca="1" si="154"/>
        <v>93</v>
      </c>
      <c r="Z425">
        <f t="shared" ca="1" si="155"/>
        <v>2432</v>
      </c>
      <c r="AA425">
        <f t="shared" ca="1" si="156"/>
        <v>1</v>
      </c>
      <c r="AB42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</v>
      </c>
      <c r="AC425">
        <f t="shared" ca="1" si="158"/>
        <v>0</v>
      </c>
    </row>
    <row r="426" spans="1:29">
      <c r="A426">
        <f t="shared" si="164"/>
        <v>15</v>
      </c>
      <c r="B426" t="str">
        <f>VLOOKUP(A426,BossBattleTable!$A:$C,MATCH(BossBattleTable!$C$1,BossBattleTable!$A$1:$C$1,0),0)</f>
        <v>LowPolyMagmadar</v>
      </c>
      <c r="C426">
        <f t="shared" ca="1" si="144"/>
        <v>5</v>
      </c>
      <c r="D426">
        <f t="shared" si="162"/>
        <v>15</v>
      </c>
      <c r="E426">
        <f t="shared" ca="1" si="163"/>
        <v>5</v>
      </c>
      <c r="F426" t="str">
        <f t="shared" ca="1" si="159"/>
        <v>it</v>
      </c>
      <c r="G426" t="s">
        <v>412</v>
      </c>
      <c r="H426" t="s">
        <v>415</v>
      </c>
      <c r="I426">
        <v>1</v>
      </c>
      <c r="J426" t="str">
        <f t="shared" si="160"/>
        <v/>
      </c>
      <c r="K426" t="str">
        <f t="shared" ca="1" si="161"/>
        <v/>
      </c>
      <c r="O426">
        <v>166</v>
      </c>
      <c r="P426">
        <f t="shared" si="145"/>
        <v>166</v>
      </c>
      <c r="Q426" t="str">
        <f t="shared" ca="1" si="147"/>
        <v>it</v>
      </c>
      <c r="R426" t="str">
        <f t="shared" si="148"/>
        <v>Equip000001</v>
      </c>
      <c r="S426">
        <f t="shared" si="149"/>
        <v>1</v>
      </c>
      <c r="T426" t="str">
        <f t="shared" ca="1" si="150"/>
        <v/>
      </c>
      <c r="U426" t="str">
        <f t="shared" si="151"/>
        <v/>
      </c>
      <c r="V426" t="str">
        <f t="shared" si="152"/>
        <v/>
      </c>
      <c r="W42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6" t="str">
        <f t="shared" ca="1" si="146"/>
        <v>{"num":15,"diff":5,"tp1":"it","vl1":"Equip000001","cn1":1,"key":166}</v>
      </c>
      <c r="Y426">
        <f t="shared" ca="1" si="154"/>
        <v>68</v>
      </c>
      <c r="Z426">
        <f t="shared" ca="1" si="155"/>
        <v>2501</v>
      </c>
      <c r="AA426">
        <f t="shared" ca="1" si="156"/>
        <v>1</v>
      </c>
      <c r="AB42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</v>
      </c>
      <c r="AC426">
        <f t="shared" ca="1" si="158"/>
        <v>0</v>
      </c>
    </row>
    <row r="427" spans="1:29">
      <c r="A427">
        <f t="shared" si="164"/>
        <v>15</v>
      </c>
      <c r="B427" t="str">
        <f>VLOOKUP(A427,BossBattleTable!$A:$C,MATCH(BossBattleTable!$C$1,BossBattleTable!$A$1:$C$1,0),0)</f>
        <v>LowPolyMagmadar</v>
      </c>
      <c r="C427">
        <f t="shared" ca="1" si="144"/>
        <v>6</v>
      </c>
      <c r="D427">
        <f t="shared" si="162"/>
        <v>15</v>
      </c>
      <c r="E427">
        <f t="shared" ca="1" si="163"/>
        <v>6</v>
      </c>
      <c r="F427" t="str">
        <f t="shared" ca="1" si="159"/>
        <v>cu</v>
      </c>
      <c r="G427" t="s">
        <v>402</v>
      </c>
      <c r="H427" t="s">
        <v>108</v>
      </c>
      <c r="I427">
        <v>5</v>
      </c>
      <c r="J427" t="str">
        <f t="shared" si="160"/>
        <v/>
      </c>
      <c r="K427" t="str">
        <f t="shared" ca="1" si="161"/>
        <v/>
      </c>
      <c r="O427">
        <v>220</v>
      </c>
      <c r="P427">
        <f t="shared" si="145"/>
        <v>220</v>
      </c>
      <c r="Q427" t="str">
        <f t="shared" ca="1" si="147"/>
        <v>cu</v>
      </c>
      <c r="R427" t="str">
        <f t="shared" si="148"/>
        <v>DI</v>
      </c>
      <c r="S427">
        <f t="shared" si="149"/>
        <v>5</v>
      </c>
      <c r="T427" t="str">
        <f t="shared" ca="1" si="150"/>
        <v/>
      </c>
      <c r="U427" t="str">
        <f t="shared" si="151"/>
        <v/>
      </c>
      <c r="V427" t="str">
        <f t="shared" si="152"/>
        <v/>
      </c>
      <c r="W42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7" t="str">
        <f t="shared" ca="1" si="146"/>
        <v>{"num":15,"diff":6,"tp1":"cu","vl1":"DI","cn1":5,"key":220}</v>
      </c>
      <c r="Y427">
        <f t="shared" ca="1" si="154"/>
        <v>59</v>
      </c>
      <c r="Z427">
        <f t="shared" ca="1" si="155"/>
        <v>2561</v>
      </c>
      <c r="AA427">
        <f t="shared" ca="1" si="156"/>
        <v>1</v>
      </c>
      <c r="AB42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</v>
      </c>
      <c r="AC427">
        <f t="shared" ca="1" si="158"/>
        <v>0</v>
      </c>
    </row>
    <row r="428" spans="1:29">
      <c r="A428">
        <f t="shared" si="164"/>
        <v>15</v>
      </c>
      <c r="B428" t="str">
        <f>VLOOKUP(A428,BossBattleTable!$A:$C,MATCH(BossBattleTable!$C$1,BossBattleTable!$A$1:$C$1,0),0)</f>
        <v>LowPolyMagmadar</v>
      </c>
      <c r="C428">
        <f t="shared" ca="1" si="144"/>
        <v>7</v>
      </c>
      <c r="D428">
        <f t="shared" si="162"/>
        <v>15</v>
      </c>
      <c r="E428">
        <f t="shared" ca="1" si="163"/>
        <v>7</v>
      </c>
      <c r="F428" t="str">
        <f t="shared" ca="1" si="159"/>
        <v>it</v>
      </c>
      <c r="G428" t="s">
        <v>412</v>
      </c>
      <c r="H428" t="s">
        <v>416</v>
      </c>
      <c r="I428">
        <v>1</v>
      </c>
      <c r="J428" t="str">
        <f t="shared" si="160"/>
        <v/>
      </c>
      <c r="K428" t="str">
        <f t="shared" ca="1" si="161"/>
        <v>it</v>
      </c>
      <c r="L428" t="s">
        <v>412</v>
      </c>
      <c r="M428" t="s">
        <v>417</v>
      </c>
      <c r="N428">
        <v>1</v>
      </c>
      <c r="O428">
        <v>146</v>
      </c>
      <c r="P428">
        <f t="shared" si="145"/>
        <v>146</v>
      </c>
      <c r="Q428" t="str">
        <f t="shared" ca="1" si="147"/>
        <v>it</v>
      </c>
      <c r="R428" t="str">
        <f t="shared" si="148"/>
        <v>Equip001001</v>
      </c>
      <c r="S428">
        <f t="shared" si="149"/>
        <v>1</v>
      </c>
      <c r="T428" t="str">
        <f t="shared" ca="1" si="150"/>
        <v>it</v>
      </c>
      <c r="U428" t="str">
        <f t="shared" si="151"/>
        <v>Equip002001</v>
      </c>
      <c r="V428">
        <f t="shared" si="152"/>
        <v>1</v>
      </c>
      <c r="W42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8" t="str">
        <f t="shared" ca="1" si="146"/>
        <v>{"num":15,"diff":7,"tp1":"it","vl1":"Equip001001","cn1":1,"tp2":"it","vl2":"Equip002001","cn2":1,"key":146}</v>
      </c>
      <c r="Y428">
        <f t="shared" ca="1" si="154"/>
        <v>107</v>
      </c>
      <c r="Z428">
        <f t="shared" ca="1" si="155"/>
        <v>2669</v>
      </c>
      <c r="AA428">
        <f t="shared" ca="1" si="156"/>
        <v>1</v>
      </c>
      <c r="AB42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</v>
      </c>
      <c r="AC428">
        <f t="shared" ca="1" si="158"/>
        <v>0</v>
      </c>
    </row>
    <row r="429" spans="1:29">
      <c r="A429">
        <f t="shared" si="164"/>
        <v>15</v>
      </c>
      <c r="B429" t="str">
        <f>VLOOKUP(A429,BossBattleTable!$A:$C,MATCH(BossBattleTable!$C$1,BossBattleTable!$A$1:$C$1,0),0)</f>
        <v>LowPolyMagmadar</v>
      </c>
      <c r="C429">
        <f t="shared" ca="1" si="144"/>
        <v>8</v>
      </c>
      <c r="D429">
        <f t="shared" si="162"/>
        <v>15</v>
      </c>
      <c r="E429">
        <f t="shared" ca="1" si="163"/>
        <v>8</v>
      </c>
      <c r="F429" t="str">
        <f t="shared" ca="1" si="159"/>
        <v>cu</v>
      </c>
      <c r="G429" t="s">
        <v>402</v>
      </c>
      <c r="H429" t="s">
        <v>191</v>
      </c>
      <c r="I429">
        <v>30</v>
      </c>
      <c r="J429" t="str">
        <f t="shared" si="160"/>
        <v>에너지너무많음</v>
      </c>
      <c r="K429" t="str">
        <f t="shared" ca="1" si="161"/>
        <v>cu</v>
      </c>
      <c r="L429" t="s">
        <v>402</v>
      </c>
      <c r="M429" t="s">
        <v>375</v>
      </c>
      <c r="N429">
        <v>5000</v>
      </c>
      <c r="O429">
        <v>684</v>
      </c>
      <c r="P429">
        <f t="shared" si="145"/>
        <v>684</v>
      </c>
      <c r="Q429" t="str">
        <f t="shared" ca="1" si="147"/>
        <v>cu</v>
      </c>
      <c r="R429" t="str">
        <f t="shared" si="148"/>
        <v>EN</v>
      </c>
      <c r="S429">
        <f t="shared" si="149"/>
        <v>30</v>
      </c>
      <c r="T429" t="str">
        <f t="shared" ca="1" si="150"/>
        <v>cu</v>
      </c>
      <c r="U429" t="str">
        <f t="shared" si="151"/>
        <v>GO</v>
      </c>
      <c r="V429">
        <f t="shared" si="152"/>
        <v>5000</v>
      </c>
      <c r="W42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29" t="str">
        <f t="shared" ca="1" si="146"/>
        <v>{"num":15,"diff":8,"tp1":"cu","vl1":"EN","cn1":30,"tp2":"cu","vl2":"GO","cn2":5000,"key":684}</v>
      </c>
      <c r="Y429">
        <f t="shared" ca="1" si="154"/>
        <v>93</v>
      </c>
      <c r="Z429">
        <f t="shared" ca="1" si="155"/>
        <v>2763</v>
      </c>
      <c r="AA429">
        <f t="shared" ca="1" si="156"/>
        <v>1</v>
      </c>
      <c r="AB42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</v>
      </c>
      <c r="AC429">
        <f t="shared" ca="1" si="158"/>
        <v>0</v>
      </c>
    </row>
    <row r="430" spans="1:29">
      <c r="A430">
        <f t="shared" si="164"/>
        <v>15</v>
      </c>
      <c r="B430" t="str">
        <f>VLOOKUP(A430,BossBattleTable!$A:$C,MATCH(BossBattleTable!$C$1,BossBattleTable!$A$1:$C$1,0),0)</f>
        <v>LowPolyMagmadar</v>
      </c>
      <c r="C430">
        <f t="shared" ca="1" si="144"/>
        <v>9</v>
      </c>
      <c r="D430">
        <f t="shared" si="162"/>
        <v>15</v>
      </c>
      <c r="E430">
        <f t="shared" ca="1" si="163"/>
        <v>9</v>
      </c>
      <c r="F430" t="str">
        <f t="shared" ca="1" si="159"/>
        <v>it</v>
      </c>
      <c r="G430" t="s">
        <v>412</v>
      </c>
      <c r="H430" t="s">
        <v>415</v>
      </c>
      <c r="I430">
        <v>1</v>
      </c>
      <c r="J430" t="str">
        <f t="shared" si="160"/>
        <v/>
      </c>
      <c r="K430" t="str">
        <f t="shared" ca="1" si="161"/>
        <v/>
      </c>
      <c r="O430">
        <v>452</v>
      </c>
      <c r="P430">
        <f t="shared" si="145"/>
        <v>452</v>
      </c>
      <c r="Q430" t="str">
        <f t="shared" ca="1" si="147"/>
        <v>it</v>
      </c>
      <c r="R430" t="str">
        <f t="shared" si="148"/>
        <v>Equip000001</v>
      </c>
      <c r="S430">
        <f t="shared" si="149"/>
        <v>1</v>
      </c>
      <c r="T430" t="str">
        <f t="shared" ca="1" si="150"/>
        <v/>
      </c>
      <c r="U430" t="str">
        <f t="shared" si="151"/>
        <v/>
      </c>
      <c r="V430" t="str">
        <f t="shared" si="152"/>
        <v/>
      </c>
      <c r="W43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0" t="str">
        <f t="shared" ca="1" si="146"/>
        <v>{"num":15,"diff":9,"tp1":"it","vl1":"Equip000001","cn1":1,"key":452}</v>
      </c>
      <c r="Y430">
        <f t="shared" ca="1" si="154"/>
        <v>68</v>
      </c>
      <c r="Z430">
        <f t="shared" ca="1" si="155"/>
        <v>2832</v>
      </c>
      <c r="AA430">
        <f t="shared" ca="1" si="156"/>
        <v>1</v>
      </c>
      <c r="AB43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</v>
      </c>
      <c r="AC430">
        <f t="shared" ca="1" si="158"/>
        <v>0</v>
      </c>
    </row>
    <row r="431" spans="1:29">
      <c r="A431">
        <f t="shared" si="164"/>
        <v>15</v>
      </c>
      <c r="B431" t="str">
        <f>VLOOKUP(A431,BossBattleTable!$A:$C,MATCH(BossBattleTable!$C$1,BossBattleTable!$A$1:$C$1,0),0)</f>
        <v>LowPolyMagmadar</v>
      </c>
      <c r="C431">
        <f t="shared" ca="1" si="144"/>
        <v>10</v>
      </c>
      <c r="D431">
        <f t="shared" si="162"/>
        <v>15</v>
      </c>
      <c r="E431">
        <f t="shared" ca="1" si="163"/>
        <v>10</v>
      </c>
      <c r="F431" t="str">
        <f t="shared" ca="1" si="159"/>
        <v>cu</v>
      </c>
      <c r="G431" t="s">
        <v>402</v>
      </c>
      <c r="H431" t="s">
        <v>108</v>
      </c>
      <c r="I431">
        <v>5</v>
      </c>
      <c r="J431" t="str">
        <f t="shared" si="160"/>
        <v/>
      </c>
      <c r="K431" t="str">
        <f t="shared" ca="1" si="161"/>
        <v/>
      </c>
      <c r="O431">
        <v>726</v>
      </c>
      <c r="P431">
        <f t="shared" si="145"/>
        <v>726</v>
      </c>
      <c r="Q431" t="str">
        <f t="shared" ca="1" si="147"/>
        <v>cu</v>
      </c>
      <c r="R431" t="str">
        <f t="shared" si="148"/>
        <v>DI</v>
      </c>
      <c r="S431">
        <f t="shared" si="149"/>
        <v>5</v>
      </c>
      <c r="T431" t="str">
        <f t="shared" ca="1" si="150"/>
        <v/>
      </c>
      <c r="U431" t="str">
        <f t="shared" si="151"/>
        <v/>
      </c>
      <c r="V431" t="str">
        <f t="shared" si="152"/>
        <v/>
      </c>
      <c r="W43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1" t="str">
        <f t="shared" ca="1" si="146"/>
        <v>{"num":15,"diff":10,"tp1":"cu","vl1":"DI","cn1":5,"key":726}</v>
      </c>
      <c r="Y431">
        <f t="shared" ca="1" si="154"/>
        <v>60</v>
      </c>
      <c r="Z431">
        <f t="shared" ca="1" si="155"/>
        <v>2893</v>
      </c>
      <c r="AA431">
        <f t="shared" ca="1" si="156"/>
        <v>1</v>
      </c>
      <c r="AB43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</v>
      </c>
      <c r="AC431">
        <f t="shared" ca="1" si="158"/>
        <v>0</v>
      </c>
    </row>
    <row r="432" spans="1:29">
      <c r="A432">
        <f t="shared" si="164"/>
        <v>15</v>
      </c>
      <c r="B432" t="str">
        <f>VLOOKUP(A432,BossBattleTable!$A:$C,MATCH(BossBattleTable!$C$1,BossBattleTable!$A$1:$C$1,0),0)</f>
        <v>LowPolyMagmadar</v>
      </c>
      <c r="C432">
        <f t="shared" ca="1" si="144"/>
        <v>11</v>
      </c>
      <c r="D432">
        <f t="shared" si="162"/>
        <v>15</v>
      </c>
      <c r="E432">
        <f t="shared" ca="1" si="163"/>
        <v>11</v>
      </c>
      <c r="F432" t="str">
        <f t="shared" ca="1" si="159"/>
        <v>it</v>
      </c>
      <c r="G432" t="s">
        <v>412</v>
      </c>
      <c r="H432" t="s">
        <v>416</v>
      </c>
      <c r="I432">
        <v>1</v>
      </c>
      <c r="J432" t="str">
        <f t="shared" si="160"/>
        <v/>
      </c>
      <c r="K432" t="str">
        <f t="shared" ca="1" si="161"/>
        <v>it</v>
      </c>
      <c r="L432" t="s">
        <v>412</v>
      </c>
      <c r="M432" t="s">
        <v>417</v>
      </c>
      <c r="N432">
        <v>1</v>
      </c>
      <c r="O432">
        <v>195</v>
      </c>
      <c r="P432">
        <f t="shared" si="145"/>
        <v>195</v>
      </c>
      <c r="Q432" t="str">
        <f t="shared" ca="1" si="147"/>
        <v>it</v>
      </c>
      <c r="R432" t="str">
        <f t="shared" si="148"/>
        <v>Equip001001</v>
      </c>
      <c r="S432">
        <f t="shared" si="149"/>
        <v>1</v>
      </c>
      <c r="T432" t="str">
        <f t="shared" ca="1" si="150"/>
        <v>it</v>
      </c>
      <c r="U432" t="str">
        <f t="shared" si="151"/>
        <v>Equip002001</v>
      </c>
      <c r="V432">
        <f t="shared" si="152"/>
        <v>1</v>
      </c>
      <c r="W43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2" t="str">
        <f t="shared" ca="1" si="146"/>
        <v>{"num":15,"diff":11,"tp1":"it","vl1":"Equip001001","cn1":1,"tp2":"it","vl2":"Equip002001","cn2":1,"key":195}</v>
      </c>
      <c r="Y432">
        <f t="shared" ca="1" si="154"/>
        <v>108</v>
      </c>
      <c r="Z432">
        <f t="shared" ca="1" si="155"/>
        <v>3002</v>
      </c>
      <c r="AA432">
        <f t="shared" ca="1" si="156"/>
        <v>1</v>
      </c>
      <c r="AB43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</v>
      </c>
      <c r="AC432">
        <f t="shared" ca="1" si="158"/>
        <v>0</v>
      </c>
    </row>
    <row r="433" spans="1:29">
      <c r="A433">
        <f t="shared" si="164"/>
        <v>15</v>
      </c>
      <c r="B433" t="str">
        <f>VLOOKUP(A433,BossBattleTable!$A:$C,MATCH(BossBattleTable!$C$1,BossBattleTable!$A$1:$C$1,0),0)</f>
        <v>LowPolyMagmadar</v>
      </c>
      <c r="C433">
        <f t="shared" ca="1" si="144"/>
        <v>12</v>
      </c>
      <c r="D433">
        <f t="shared" si="162"/>
        <v>15</v>
      </c>
      <c r="E433">
        <f t="shared" ca="1" si="163"/>
        <v>12</v>
      </c>
      <c r="F433" t="str">
        <f t="shared" ca="1" si="159"/>
        <v>cu</v>
      </c>
      <c r="G433" t="s">
        <v>402</v>
      </c>
      <c r="H433" t="s">
        <v>191</v>
      </c>
      <c r="I433">
        <v>30</v>
      </c>
      <c r="J433" t="str">
        <f t="shared" si="160"/>
        <v>에너지너무많음</v>
      </c>
      <c r="K433" t="str">
        <f t="shared" ca="1" si="161"/>
        <v>cu</v>
      </c>
      <c r="L433" t="s">
        <v>402</v>
      </c>
      <c r="M433" t="s">
        <v>375</v>
      </c>
      <c r="N433">
        <v>5000</v>
      </c>
      <c r="O433">
        <v>524</v>
      </c>
      <c r="P433">
        <f t="shared" si="145"/>
        <v>524</v>
      </c>
      <c r="Q433" t="str">
        <f t="shared" ca="1" si="147"/>
        <v>cu</v>
      </c>
      <c r="R433" t="str">
        <f t="shared" si="148"/>
        <v>EN</v>
      </c>
      <c r="S433">
        <f t="shared" si="149"/>
        <v>30</v>
      </c>
      <c r="T433" t="str">
        <f t="shared" ca="1" si="150"/>
        <v>cu</v>
      </c>
      <c r="U433" t="str">
        <f t="shared" si="151"/>
        <v>GO</v>
      </c>
      <c r="V433">
        <f t="shared" si="152"/>
        <v>5000</v>
      </c>
      <c r="W43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3" t="str">
        <f t="shared" ca="1" si="146"/>
        <v>{"num":15,"diff":12,"tp1":"cu","vl1":"EN","cn1":30,"tp2":"cu","vl2":"GO","cn2":5000,"key":524}</v>
      </c>
      <c r="Y433">
        <f t="shared" ca="1" si="154"/>
        <v>94</v>
      </c>
      <c r="Z433">
        <f t="shared" ca="1" si="155"/>
        <v>3097</v>
      </c>
      <c r="AA433">
        <f t="shared" ca="1" si="156"/>
        <v>1</v>
      </c>
      <c r="AB43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</v>
      </c>
      <c r="AC433">
        <f t="shared" ca="1" si="158"/>
        <v>0</v>
      </c>
    </row>
    <row r="434" spans="1:29">
      <c r="A434">
        <f t="shared" si="164"/>
        <v>15</v>
      </c>
      <c r="B434" t="str">
        <f>VLOOKUP(A434,BossBattleTable!$A:$C,MATCH(BossBattleTable!$C$1,BossBattleTable!$A$1:$C$1,0),0)</f>
        <v>LowPolyMagmadar</v>
      </c>
      <c r="C434">
        <f t="shared" ca="1" si="144"/>
        <v>13</v>
      </c>
      <c r="D434">
        <f t="shared" si="162"/>
        <v>15</v>
      </c>
      <c r="E434">
        <f t="shared" ca="1" si="163"/>
        <v>13</v>
      </c>
      <c r="F434" t="str">
        <f t="shared" ca="1" si="159"/>
        <v>it</v>
      </c>
      <c r="G434" t="s">
        <v>412</v>
      </c>
      <c r="H434" t="s">
        <v>415</v>
      </c>
      <c r="I434">
        <v>1</v>
      </c>
      <c r="J434" t="str">
        <f t="shared" si="160"/>
        <v/>
      </c>
      <c r="K434" t="str">
        <f t="shared" ca="1" si="161"/>
        <v/>
      </c>
      <c r="O434">
        <v>772</v>
      </c>
      <c r="P434">
        <f t="shared" si="145"/>
        <v>772</v>
      </c>
      <c r="Q434" t="str">
        <f t="shared" ca="1" si="147"/>
        <v>it</v>
      </c>
      <c r="R434" t="str">
        <f t="shared" si="148"/>
        <v>Equip000001</v>
      </c>
      <c r="S434">
        <f t="shared" si="149"/>
        <v>1</v>
      </c>
      <c r="T434" t="str">
        <f t="shared" ca="1" si="150"/>
        <v/>
      </c>
      <c r="U434" t="str">
        <f t="shared" si="151"/>
        <v/>
      </c>
      <c r="V434" t="str">
        <f t="shared" si="152"/>
        <v/>
      </c>
      <c r="W43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4" t="str">
        <f t="shared" ca="1" si="146"/>
        <v>{"num":15,"diff":13,"tp1":"it","vl1":"Equip000001","cn1":1,"key":772}</v>
      </c>
      <c r="Y434">
        <f t="shared" ca="1" si="154"/>
        <v>69</v>
      </c>
      <c r="Z434">
        <f t="shared" ca="1" si="155"/>
        <v>3167</v>
      </c>
      <c r="AA434">
        <f t="shared" ca="1" si="156"/>
        <v>1</v>
      </c>
      <c r="AB43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</v>
      </c>
      <c r="AC434">
        <f t="shared" ca="1" si="158"/>
        <v>0</v>
      </c>
    </row>
    <row r="435" spans="1:29">
      <c r="A435">
        <f t="shared" si="164"/>
        <v>15</v>
      </c>
      <c r="B435" t="str">
        <f>VLOOKUP(A435,BossBattleTable!$A:$C,MATCH(BossBattleTable!$C$1,BossBattleTable!$A$1:$C$1,0),0)</f>
        <v>LowPolyMagmadar</v>
      </c>
      <c r="C435">
        <f t="shared" ca="1" si="144"/>
        <v>14</v>
      </c>
      <c r="D435">
        <f t="shared" si="162"/>
        <v>15</v>
      </c>
      <c r="E435">
        <f t="shared" ca="1" si="163"/>
        <v>14</v>
      </c>
      <c r="F435" t="str">
        <f t="shared" ca="1" si="159"/>
        <v>cu</v>
      </c>
      <c r="G435" t="s">
        <v>402</v>
      </c>
      <c r="H435" t="s">
        <v>108</v>
      </c>
      <c r="I435">
        <v>5</v>
      </c>
      <c r="J435" t="str">
        <f t="shared" si="160"/>
        <v/>
      </c>
      <c r="K435" t="str">
        <f t="shared" ca="1" si="161"/>
        <v/>
      </c>
      <c r="O435">
        <v>395</v>
      </c>
      <c r="P435">
        <f t="shared" si="145"/>
        <v>395</v>
      </c>
      <c r="Q435" t="str">
        <f t="shared" ca="1" si="147"/>
        <v>cu</v>
      </c>
      <c r="R435" t="str">
        <f t="shared" si="148"/>
        <v>DI</v>
      </c>
      <c r="S435">
        <f t="shared" si="149"/>
        <v>5</v>
      </c>
      <c r="T435" t="str">
        <f t="shared" ca="1" si="150"/>
        <v/>
      </c>
      <c r="U435" t="str">
        <f t="shared" si="151"/>
        <v/>
      </c>
      <c r="V435" t="str">
        <f t="shared" si="152"/>
        <v/>
      </c>
      <c r="W43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5" t="str">
        <f t="shared" ca="1" si="146"/>
        <v>{"num":15,"diff":14,"tp1":"cu","vl1":"DI","cn1":5,"key":395}</v>
      </c>
      <c r="Y435">
        <f t="shared" ca="1" si="154"/>
        <v>60</v>
      </c>
      <c r="Z435">
        <f t="shared" ca="1" si="155"/>
        <v>3228</v>
      </c>
      <c r="AA435">
        <f t="shared" ca="1" si="156"/>
        <v>1</v>
      </c>
      <c r="AB43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</v>
      </c>
      <c r="AC435">
        <f t="shared" ca="1" si="158"/>
        <v>0</v>
      </c>
    </row>
    <row r="436" spans="1:29">
      <c r="A436">
        <f t="shared" si="164"/>
        <v>15</v>
      </c>
      <c r="B436" t="str">
        <f>VLOOKUP(A436,BossBattleTable!$A:$C,MATCH(BossBattleTable!$C$1,BossBattleTable!$A$1:$C$1,0),0)</f>
        <v>LowPolyMagmadar</v>
      </c>
      <c r="C436">
        <f t="shared" ca="1" si="144"/>
        <v>15</v>
      </c>
      <c r="D436">
        <f t="shared" si="162"/>
        <v>15</v>
      </c>
      <c r="E436">
        <f t="shared" ca="1" si="163"/>
        <v>15</v>
      </c>
      <c r="F436" t="str">
        <f t="shared" ca="1" si="159"/>
        <v>it</v>
      </c>
      <c r="G436" t="s">
        <v>412</v>
      </c>
      <c r="H436" t="s">
        <v>416</v>
      </c>
      <c r="I436">
        <v>1</v>
      </c>
      <c r="J436" t="str">
        <f t="shared" si="160"/>
        <v/>
      </c>
      <c r="K436" t="str">
        <f t="shared" ca="1" si="161"/>
        <v>it</v>
      </c>
      <c r="L436" t="s">
        <v>412</v>
      </c>
      <c r="M436" t="s">
        <v>417</v>
      </c>
      <c r="N436">
        <v>1</v>
      </c>
      <c r="O436">
        <v>716</v>
      </c>
      <c r="P436">
        <f t="shared" si="145"/>
        <v>716</v>
      </c>
      <c r="Q436" t="str">
        <f t="shared" ca="1" si="147"/>
        <v>it</v>
      </c>
      <c r="R436" t="str">
        <f t="shared" si="148"/>
        <v>Equip001001</v>
      </c>
      <c r="S436">
        <f t="shared" si="149"/>
        <v>1</v>
      </c>
      <c r="T436" t="str">
        <f t="shared" ca="1" si="150"/>
        <v>it</v>
      </c>
      <c r="U436" t="str">
        <f t="shared" si="151"/>
        <v>Equip002001</v>
      </c>
      <c r="V436">
        <f t="shared" si="152"/>
        <v>1</v>
      </c>
      <c r="W43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6" t="str">
        <f t="shared" ca="1" si="146"/>
        <v>{"num":15,"diff":15,"tp1":"it","vl1":"Equip001001","cn1":1,"tp2":"it","vl2":"Equip002001","cn2":1,"key":716}</v>
      </c>
      <c r="Y436">
        <f t="shared" ca="1" si="154"/>
        <v>108</v>
      </c>
      <c r="Z436">
        <f t="shared" ca="1" si="155"/>
        <v>3337</v>
      </c>
      <c r="AA436">
        <f t="shared" ca="1" si="156"/>
        <v>1</v>
      </c>
      <c r="AB43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</v>
      </c>
      <c r="AC436">
        <f t="shared" ca="1" si="158"/>
        <v>0</v>
      </c>
    </row>
    <row r="437" spans="1:29">
      <c r="A437">
        <f t="shared" si="164"/>
        <v>15</v>
      </c>
      <c r="B437" t="str">
        <f>VLOOKUP(A437,BossBattleTable!$A:$C,MATCH(BossBattleTable!$C$1,BossBattleTable!$A$1:$C$1,0),0)</f>
        <v>LowPolyMagmadar</v>
      </c>
      <c r="C437">
        <f t="shared" ca="1" si="144"/>
        <v>16</v>
      </c>
      <c r="D437">
        <f t="shared" si="162"/>
        <v>15</v>
      </c>
      <c r="E437">
        <f t="shared" ca="1" si="163"/>
        <v>16</v>
      </c>
      <c r="F437" t="str">
        <f t="shared" ca="1" si="159"/>
        <v>cu</v>
      </c>
      <c r="G437" t="s">
        <v>402</v>
      </c>
      <c r="H437" t="s">
        <v>191</v>
      </c>
      <c r="I437">
        <v>30</v>
      </c>
      <c r="J437" t="str">
        <f t="shared" si="160"/>
        <v>에너지너무많음</v>
      </c>
      <c r="K437" t="str">
        <f t="shared" ca="1" si="161"/>
        <v>cu</v>
      </c>
      <c r="L437" t="s">
        <v>402</v>
      </c>
      <c r="M437" t="s">
        <v>375</v>
      </c>
      <c r="N437">
        <v>5000</v>
      </c>
      <c r="O437">
        <v>546</v>
      </c>
      <c r="P437">
        <f t="shared" si="145"/>
        <v>546</v>
      </c>
      <c r="Q437" t="str">
        <f t="shared" ca="1" si="147"/>
        <v>cu</v>
      </c>
      <c r="R437" t="str">
        <f t="shared" si="148"/>
        <v>EN</v>
      </c>
      <c r="S437">
        <f t="shared" si="149"/>
        <v>30</v>
      </c>
      <c r="T437" t="str">
        <f t="shared" ca="1" si="150"/>
        <v>cu</v>
      </c>
      <c r="U437" t="str">
        <f t="shared" si="151"/>
        <v>GO</v>
      </c>
      <c r="V437">
        <f t="shared" si="152"/>
        <v>5000</v>
      </c>
      <c r="W43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7" t="str">
        <f t="shared" ca="1" si="146"/>
        <v>{"num":15,"diff":16,"tp1":"cu","vl1":"EN","cn1":30,"tp2":"cu","vl2":"GO","cn2":5000,"key":546}</v>
      </c>
      <c r="Y437">
        <f t="shared" ca="1" si="154"/>
        <v>94</v>
      </c>
      <c r="Z437">
        <f t="shared" ca="1" si="155"/>
        <v>3432</v>
      </c>
      <c r="AA437">
        <f t="shared" ca="1" si="156"/>
        <v>1</v>
      </c>
      <c r="AB43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</v>
      </c>
      <c r="AC437">
        <f t="shared" ca="1" si="158"/>
        <v>0</v>
      </c>
    </row>
    <row r="438" spans="1:29">
      <c r="A438">
        <f t="shared" si="164"/>
        <v>15</v>
      </c>
      <c r="B438" t="str">
        <f>VLOOKUP(A438,BossBattleTable!$A:$C,MATCH(BossBattleTable!$C$1,BossBattleTable!$A$1:$C$1,0),0)</f>
        <v>LowPolyMagmadar</v>
      </c>
      <c r="C438">
        <f t="shared" ca="1" si="144"/>
        <v>17</v>
      </c>
      <c r="D438">
        <f t="shared" si="162"/>
        <v>15</v>
      </c>
      <c r="E438">
        <f t="shared" ca="1" si="163"/>
        <v>17</v>
      </c>
      <c r="F438" t="str">
        <f t="shared" ca="1" si="159"/>
        <v>it</v>
      </c>
      <c r="G438" t="s">
        <v>412</v>
      </c>
      <c r="H438" t="s">
        <v>415</v>
      </c>
      <c r="I438">
        <v>1</v>
      </c>
      <c r="J438" t="str">
        <f t="shared" si="160"/>
        <v/>
      </c>
      <c r="K438" t="str">
        <f t="shared" ca="1" si="161"/>
        <v/>
      </c>
      <c r="O438">
        <v>222</v>
      </c>
      <c r="P438">
        <f t="shared" si="145"/>
        <v>222</v>
      </c>
      <c r="Q438" t="str">
        <f t="shared" ca="1" si="147"/>
        <v>it</v>
      </c>
      <c r="R438" t="str">
        <f t="shared" si="148"/>
        <v>Equip000001</v>
      </c>
      <c r="S438">
        <f t="shared" si="149"/>
        <v>1</v>
      </c>
      <c r="T438" t="str">
        <f t="shared" ca="1" si="150"/>
        <v/>
      </c>
      <c r="U438" t="str">
        <f t="shared" si="151"/>
        <v/>
      </c>
      <c r="V438" t="str">
        <f t="shared" si="152"/>
        <v/>
      </c>
      <c r="W43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8" t="str">
        <f t="shared" ca="1" si="146"/>
        <v>{"num":15,"diff":17,"tp1":"it","vl1":"Equip000001","cn1":1,"key":222}</v>
      </c>
      <c r="Y438">
        <f t="shared" ca="1" si="154"/>
        <v>69</v>
      </c>
      <c r="Z438">
        <f t="shared" ca="1" si="155"/>
        <v>3502</v>
      </c>
      <c r="AA438">
        <f t="shared" ca="1" si="156"/>
        <v>1</v>
      </c>
      <c r="AB43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</v>
      </c>
      <c r="AC438">
        <f t="shared" ca="1" si="158"/>
        <v>0</v>
      </c>
    </row>
    <row r="439" spans="1:29">
      <c r="A439">
        <f t="shared" si="164"/>
        <v>15</v>
      </c>
      <c r="B439" t="str">
        <f>VLOOKUP(A439,BossBattleTable!$A:$C,MATCH(BossBattleTable!$C$1,BossBattleTable!$A$1:$C$1,0),0)</f>
        <v>LowPolyMagmadar</v>
      </c>
      <c r="C439">
        <f t="shared" ca="1" si="144"/>
        <v>18</v>
      </c>
      <c r="D439">
        <f t="shared" si="162"/>
        <v>15</v>
      </c>
      <c r="E439">
        <f t="shared" ca="1" si="163"/>
        <v>18</v>
      </c>
      <c r="F439" t="str">
        <f t="shared" ca="1" si="159"/>
        <v>cu</v>
      </c>
      <c r="G439" t="s">
        <v>402</v>
      </c>
      <c r="H439" t="s">
        <v>108</v>
      </c>
      <c r="I439">
        <v>5</v>
      </c>
      <c r="J439" t="str">
        <f t="shared" si="160"/>
        <v/>
      </c>
      <c r="K439" t="str">
        <f t="shared" ca="1" si="161"/>
        <v/>
      </c>
      <c r="O439">
        <v>604</v>
      </c>
      <c r="P439">
        <f t="shared" si="145"/>
        <v>604</v>
      </c>
      <c r="Q439" t="str">
        <f t="shared" ca="1" si="147"/>
        <v>cu</v>
      </c>
      <c r="R439" t="str">
        <f t="shared" si="148"/>
        <v>DI</v>
      </c>
      <c r="S439">
        <f t="shared" si="149"/>
        <v>5</v>
      </c>
      <c r="T439" t="str">
        <f t="shared" ca="1" si="150"/>
        <v/>
      </c>
      <c r="U439" t="str">
        <f t="shared" si="151"/>
        <v/>
      </c>
      <c r="V439" t="str">
        <f t="shared" si="152"/>
        <v/>
      </c>
      <c r="W43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39" t="str">
        <f t="shared" ca="1" si="146"/>
        <v>{"num":15,"diff":18,"tp1":"cu","vl1":"DI","cn1":5,"key":604}</v>
      </c>
      <c r="Y439">
        <f t="shared" ca="1" si="154"/>
        <v>60</v>
      </c>
      <c r="Z439">
        <f t="shared" ca="1" si="155"/>
        <v>3563</v>
      </c>
      <c r="AA439">
        <f t="shared" ca="1" si="156"/>
        <v>1</v>
      </c>
      <c r="AB43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</v>
      </c>
      <c r="AC439">
        <f t="shared" ca="1" si="158"/>
        <v>0</v>
      </c>
    </row>
    <row r="440" spans="1:29">
      <c r="A440">
        <f t="shared" si="164"/>
        <v>15</v>
      </c>
      <c r="B440" t="str">
        <f>VLOOKUP(A440,BossBattleTable!$A:$C,MATCH(BossBattleTable!$C$1,BossBattleTable!$A$1:$C$1,0),0)</f>
        <v>LowPolyMagmadar</v>
      </c>
      <c r="C440">
        <f t="shared" ca="1" si="144"/>
        <v>19</v>
      </c>
      <c r="D440">
        <f t="shared" si="162"/>
        <v>15</v>
      </c>
      <c r="E440">
        <f t="shared" ca="1" si="163"/>
        <v>19</v>
      </c>
      <c r="F440" t="str">
        <f t="shared" ca="1" si="159"/>
        <v>it</v>
      </c>
      <c r="G440" t="s">
        <v>412</v>
      </c>
      <c r="H440" t="s">
        <v>416</v>
      </c>
      <c r="I440">
        <v>1</v>
      </c>
      <c r="J440" t="str">
        <f t="shared" si="160"/>
        <v/>
      </c>
      <c r="K440" t="str">
        <f t="shared" ca="1" si="161"/>
        <v>it</v>
      </c>
      <c r="L440" t="s">
        <v>412</v>
      </c>
      <c r="M440" t="s">
        <v>417</v>
      </c>
      <c r="N440">
        <v>1</v>
      </c>
      <c r="O440">
        <v>991</v>
      </c>
      <c r="P440">
        <f t="shared" si="145"/>
        <v>991</v>
      </c>
      <c r="Q440" t="str">
        <f t="shared" ca="1" si="147"/>
        <v>it</v>
      </c>
      <c r="R440" t="str">
        <f t="shared" si="148"/>
        <v>Equip001001</v>
      </c>
      <c r="S440">
        <f t="shared" si="149"/>
        <v>1</v>
      </c>
      <c r="T440" t="str">
        <f t="shared" ca="1" si="150"/>
        <v>it</v>
      </c>
      <c r="U440" t="str">
        <f t="shared" si="151"/>
        <v>Equip002001</v>
      </c>
      <c r="V440">
        <f t="shared" si="152"/>
        <v>1</v>
      </c>
      <c r="W44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0" t="str">
        <f t="shared" ca="1" si="146"/>
        <v>{"num":15,"diff":19,"tp1":"it","vl1":"Equip001001","cn1":1,"tp2":"it","vl2":"Equip002001","cn2":1,"key":991}</v>
      </c>
      <c r="Y440">
        <f t="shared" ca="1" si="154"/>
        <v>108</v>
      </c>
      <c r="Z440">
        <f t="shared" ca="1" si="155"/>
        <v>3672</v>
      </c>
      <c r="AA440">
        <f t="shared" ca="1" si="156"/>
        <v>1</v>
      </c>
      <c r="AB44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</v>
      </c>
      <c r="AC440">
        <f t="shared" ca="1" si="158"/>
        <v>0</v>
      </c>
    </row>
    <row r="441" spans="1:29">
      <c r="A441">
        <f t="shared" si="164"/>
        <v>15</v>
      </c>
      <c r="B441" t="str">
        <f>VLOOKUP(A441,BossBattleTable!$A:$C,MATCH(BossBattleTable!$C$1,BossBattleTable!$A$1:$C$1,0),0)</f>
        <v>LowPolyMagmadar</v>
      </c>
      <c r="C441">
        <f t="shared" ca="1" si="144"/>
        <v>20</v>
      </c>
      <c r="D441">
        <f t="shared" si="162"/>
        <v>15</v>
      </c>
      <c r="E441">
        <f t="shared" ca="1" si="163"/>
        <v>20</v>
      </c>
      <c r="F441" t="str">
        <f t="shared" ca="1" si="159"/>
        <v>cu</v>
      </c>
      <c r="G441" t="s">
        <v>402</v>
      </c>
      <c r="H441" t="s">
        <v>191</v>
      </c>
      <c r="I441">
        <v>30</v>
      </c>
      <c r="J441" t="str">
        <f t="shared" si="160"/>
        <v>에너지너무많음</v>
      </c>
      <c r="K441" t="str">
        <f t="shared" ca="1" si="161"/>
        <v>cu</v>
      </c>
      <c r="L441" t="s">
        <v>402</v>
      </c>
      <c r="M441" t="s">
        <v>375</v>
      </c>
      <c r="N441">
        <v>5000</v>
      </c>
      <c r="O441">
        <v>329</v>
      </c>
      <c r="P441">
        <f t="shared" si="145"/>
        <v>329</v>
      </c>
      <c r="Q441" t="str">
        <f t="shared" ca="1" si="147"/>
        <v>cu</v>
      </c>
      <c r="R441" t="str">
        <f t="shared" si="148"/>
        <v>EN</v>
      </c>
      <c r="S441">
        <f t="shared" si="149"/>
        <v>30</v>
      </c>
      <c r="T441" t="str">
        <f t="shared" ca="1" si="150"/>
        <v>cu</v>
      </c>
      <c r="U441" t="str">
        <f t="shared" si="151"/>
        <v>GO</v>
      </c>
      <c r="V441">
        <f t="shared" si="152"/>
        <v>5000</v>
      </c>
      <c r="W44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1" t="str">
        <f t="shared" ca="1" si="146"/>
        <v>{"num":15,"diff":20,"tp1":"cu","vl1":"EN","cn1":30,"tp2":"cu","vl2":"GO","cn2":5000,"key":329}</v>
      </c>
      <c r="Y441">
        <f t="shared" ca="1" si="154"/>
        <v>94</v>
      </c>
      <c r="Z441">
        <f t="shared" ca="1" si="155"/>
        <v>3767</v>
      </c>
      <c r="AA441">
        <f t="shared" ca="1" si="156"/>
        <v>1</v>
      </c>
      <c r="AB44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</v>
      </c>
      <c r="AC441">
        <f t="shared" ca="1" si="158"/>
        <v>0</v>
      </c>
    </row>
    <row r="442" spans="1:29">
      <c r="A442">
        <f t="shared" si="164"/>
        <v>15</v>
      </c>
      <c r="B442" t="str">
        <f>VLOOKUP(A442,BossBattleTable!$A:$C,MATCH(BossBattleTable!$C$1,BossBattleTable!$A$1:$C$1,0),0)</f>
        <v>LowPolyMagmadar</v>
      </c>
      <c r="C442">
        <f t="shared" ca="1" si="144"/>
        <v>21</v>
      </c>
      <c r="D442">
        <f t="shared" si="162"/>
        <v>15</v>
      </c>
      <c r="E442">
        <f t="shared" ca="1" si="163"/>
        <v>21</v>
      </c>
      <c r="F442" t="str">
        <f t="shared" ca="1" si="159"/>
        <v>it</v>
      </c>
      <c r="G442" t="s">
        <v>412</v>
      </c>
      <c r="H442" t="s">
        <v>415</v>
      </c>
      <c r="I442">
        <v>1</v>
      </c>
      <c r="J442" t="str">
        <f t="shared" si="160"/>
        <v/>
      </c>
      <c r="K442" t="str">
        <f t="shared" ca="1" si="161"/>
        <v/>
      </c>
      <c r="O442">
        <v>302</v>
      </c>
      <c r="P442">
        <f t="shared" si="145"/>
        <v>302</v>
      </c>
      <c r="Q442" t="str">
        <f t="shared" ca="1" si="147"/>
        <v>it</v>
      </c>
      <c r="R442" t="str">
        <f t="shared" si="148"/>
        <v>Equip000001</v>
      </c>
      <c r="S442">
        <f t="shared" si="149"/>
        <v>1</v>
      </c>
      <c r="T442" t="str">
        <f t="shared" ca="1" si="150"/>
        <v/>
      </c>
      <c r="U442" t="str">
        <f t="shared" si="151"/>
        <v/>
      </c>
      <c r="V442" t="str">
        <f t="shared" si="152"/>
        <v/>
      </c>
      <c r="W442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2" t="str">
        <f t="shared" ca="1" si="146"/>
        <v>{"num":15,"diff":21,"tp1":"it","vl1":"Equip000001","cn1":1,"key":302}</v>
      </c>
      <c r="Y442">
        <f t="shared" ca="1" si="154"/>
        <v>69</v>
      </c>
      <c r="Z442">
        <f t="shared" ca="1" si="155"/>
        <v>3837</v>
      </c>
      <c r="AA442">
        <f t="shared" ca="1" si="156"/>
        <v>1</v>
      </c>
      <c r="AB442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</v>
      </c>
      <c r="AC442">
        <f t="shared" ca="1" si="158"/>
        <v>0</v>
      </c>
    </row>
    <row r="443" spans="1:29">
      <c r="A443">
        <f t="shared" si="164"/>
        <v>15</v>
      </c>
      <c r="B443" t="str">
        <f>VLOOKUP(A443,BossBattleTable!$A:$C,MATCH(BossBattleTable!$C$1,BossBattleTable!$A$1:$C$1,0),0)</f>
        <v>LowPolyMagmadar</v>
      </c>
      <c r="C443">
        <f t="shared" ca="1" si="144"/>
        <v>22</v>
      </c>
      <c r="D443">
        <f t="shared" si="162"/>
        <v>15</v>
      </c>
      <c r="E443">
        <f t="shared" ca="1" si="163"/>
        <v>22</v>
      </c>
      <c r="F443" t="str">
        <f t="shared" ca="1" si="159"/>
        <v>cu</v>
      </c>
      <c r="G443" t="s">
        <v>402</v>
      </c>
      <c r="H443" t="s">
        <v>108</v>
      </c>
      <c r="I443">
        <v>5</v>
      </c>
      <c r="J443" t="str">
        <f t="shared" si="160"/>
        <v/>
      </c>
      <c r="K443" t="str">
        <f t="shared" ca="1" si="161"/>
        <v/>
      </c>
      <c r="O443">
        <v>659</v>
      </c>
      <c r="P443">
        <f t="shared" si="145"/>
        <v>659</v>
      </c>
      <c r="Q443" t="str">
        <f t="shared" ca="1" si="147"/>
        <v>cu</v>
      </c>
      <c r="R443" t="str">
        <f t="shared" si="148"/>
        <v>DI</v>
      </c>
      <c r="S443">
        <f t="shared" si="149"/>
        <v>5</v>
      </c>
      <c r="T443" t="str">
        <f t="shared" ca="1" si="150"/>
        <v/>
      </c>
      <c r="U443" t="str">
        <f t="shared" si="151"/>
        <v/>
      </c>
      <c r="V443" t="str">
        <f t="shared" si="152"/>
        <v/>
      </c>
      <c r="W443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3" t="str">
        <f t="shared" ca="1" si="146"/>
        <v>{"num":15,"diff":22,"tp1":"cu","vl1":"DI","cn1":5,"key":659}</v>
      </c>
      <c r="Y443">
        <f t="shared" ca="1" si="154"/>
        <v>60</v>
      </c>
      <c r="Z443">
        <f t="shared" ca="1" si="155"/>
        <v>3898</v>
      </c>
      <c r="AA443">
        <f t="shared" ca="1" si="156"/>
        <v>1</v>
      </c>
      <c r="AB443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</v>
      </c>
      <c r="AC443">
        <f t="shared" ca="1" si="158"/>
        <v>0</v>
      </c>
    </row>
    <row r="444" spans="1:29">
      <c r="A444">
        <f t="shared" si="164"/>
        <v>15</v>
      </c>
      <c r="B444" t="str">
        <f>VLOOKUP(A444,BossBattleTable!$A:$C,MATCH(BossBattleTable!$C$1,BossBattleTable!$A$1:$C$1,0),0)</f>
        <v>LowPolyMagmadar</v>
      </c>
      <c r="C444">
        <f t="shared" ca="1" si="144"/>
        <v>23</v>
      </c>
      <c r="D444">
        <f t="shared" si="162"/>
        <v>15</v>
      </c>
      <c r="E444">
        <f t="shared" ca="1" si="163"/>
        <v>23</v>
      </c>
      <c r="F444" t="str">
        <f t="shared" ca="1" si="159"/>
        <v>it</v>
      </c>
      <c r="G444" t="s">
        <v>412</v>
      </c>
      <c r="H444" t="s">
        <v>416</v>
      </c>
      <c r="I444">
        <v>1</v>
      </c>
      <c r="J444" t="str">
        <f t="shared" si="160"/>
        <v/>
      </c>
      <c r="K444" t="str">
        <f t="shared" ca="1" si="161"/>
        <v>it</v>
      </c>
      <c r="L444" t="s">
        <v>412</v>
      </c>
      <c r="M444" t="s">
        <v>417</v>
      </c>
      <c r="N444">
        <v>1</v>
      </c>
      <c r="O444">
        <v>603</v>
      </c>
      <c r="P444">
        <f t="shared" si="145"/>
        <v>603</v>
      </c>
      <c r="Q444" t="str">
        <f t="shared" ca="1" si="147"/>
        <v>it</v>
      </c>
      <c r="R444" t="str">
        <f t="shared" si="148"/>
        <v>Equip001001</v>
      </c>
      <c r="S444">
        <f t="shared" si="149"/>
        <v>1</v>
      </c>
      <c r="T444" t="str">
        <f t="shared" ca="1" si="150"/>
        <v>it</v>
      </c>
      <c r="U444" t="str">
        <f t="shared" si="151"/>
        <v>Equip002001</v>
      </c>
      <c r="V444">
        <f t="shared" si="152"/>
        <v>1</v>
      </c>
      <c r="W444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4" t="str">
        <f t="shared" ca="1" si="146"/>
        <v>{"num":15,"diff":23,"tp1":"it","vl1":"Equip001001","cn1":1,"tp2":"it","vl2":"Equip002001","cn2":1,"key":603}</v>
      </c>
      <c r="Y444">
        <f t="shared" ca="1" si="154"/>
        <v>108</v>
      </c>
      <c r="Z444">
        <f t="shared" ca="1" si="155"/>
        <v>4007</v>
      </c>
      <c r="AA444">
        <f t="shared" ca="1" si="156"/>
        <v>1</v>
      </c>
      <c r="AB444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</v>
      </c>
      <c r="AC444">
        <f t="shared" ca="1" si="158"/>
        <v>0</v>
      </c>
    </row>
    <row r="445" spans="1:29">
      <c r="A445">
        <f t="shared" si="164"/>
        <v>15</v>
      </c>
      <c r="B445" t="str">
        <f>VLOOKUP(A445,BossBattleTable!$A:$C,MATCH(BossBattleTable!$C$1,BossBattleTable!$A$1:$C$1,0),0)</f>
        <v>LowPolyMagmadar</v>
      </c>
      <c r="C445">
        <f t="shared" ca="1" si="144"/>
        <v>24</v>
      </c>
      <c r="D445">
        <f t="shared" si="162"/>
        <v>15</v>
      </c>
      <c r="E445">
        <f t="shared" ca="1" si="163"/>
        <v>24</v>
      </c>
      <c r="F445" t="str">
        <f t="shared" ca="1" si="159"/>
        <v>cu</v>
      </c>
      <c r="G445" t="s">
        <v>402</v>
      </c>
      <c r="H445" t="s">
        <v>191</v>
      </c>
      <c r="I445">
        <v>30</v>
      </c>
      <c r="J445" t="str">
        <f t="shared" si="160"/>
        <v>에너지너무많음</v>
      </c>
      <c r="K445" t="str">
        <f t="shared" ca="1" si="161"/>
        <v>cu</v>
      </c>
      <c r="L445" t="s">
        <v>402</v>
      </c>
      <c r="M445" t="s">
        <v>375</v>
      </c>
      <c r="N445">
        <v>5000</v>
      </c>
      <c r="O445">
        <v>220</v>
      </c>
      <c r="P445">
        <f t="shared" si="145"/>
        <v>220</v>
      </c>
      <c r="Q445" t="str">
        <f t="shared" ca="1" si="147"/>
        <v>cu</v>
      </c>
      <c r="R445" t="str">
        <f t="shared" si="148"/>
        <v>EN</v>
      </c>
      <c r="S445">
        <f t="shared" si="149"/>
        <v>30</v>
      </c>
      <c r="T445" t="str">
        <f t="shared" ca="1" si="150"/>
        <v>cu</v>
      </c>
      <c r="U445" t="str">
        <f t="shared" si="151"/>
        <v>GO</v>
      </c>
      <c r="V445">
        <f t="shared" si="152"/>
        <v>5000</v>
      </c>
      <c r="W445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5" t="str">
        <f t="shared" ca="1" si="146"/>
        <v>{"num":15,"diff":24,"tp1":"cu","vl1":"EN","cn1":30,"tp2":"cu","vl2":"GO","cn2":5000,"key":220}</v>
      </c>
      <c r="Y445">
        <f t="shared" ca="1" si="154"/>
        <v>94</v>
      </c>
      <c r="Z445">
        <f t="shared" ca="1" si="155"/>
        <v>4102</v>
      </c>
      <c r="AA445">
        <f t="shared" ca="1" si="156"/>
        <v>1</v>
      </c>
      <c r="AB445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</v>
      </c>
      <c r="AC445">
        <f t="shared" ca="1" si="158"/>
        <v>0</v>
      </c>
    </row>
    <row r="446" spans="1:29">
      <c r="A446">
        <f t="shared" si="164"/>
        <v>15</v>
      </c>
      <c r="B446" t="str">
        <f>VLOOKUP(A446,BossBattleTable!$A:$C,MATCH(BossBattleTable!$C$1,BossBattleTable!$A$1:$C$1,0),0)</f>
        <v>LowPolyMagmadar</v>
      </c>
      <c r="C446">
        <f t="shared" ca="1" si="144"/>
        <v>25</v>
      </c>
      <c r="D446">
        <f t="shared" si="162"/>
        <v>15</v>
      </c>
      <c r="E446">
        <f t="shared" ca="1" si="163"/>
        <v>25</v>
      </c>
      <c r="F446" t="str">
        <f t="shared" ca="1" si="159"/>
        <v>it</v>
      </c>
      <c r="G446" t="s">
        <v>412</v>
      </c>
      <c r="H446" t="s">
        <v>415</v>
      </c>
      <c r="I446">
        <v>1</v>
      </c>
      <c r="J446" t="str">
        <f t="shared" si="160"/>
        <v/>
      </c>
      <c r="K446" t="str">
        <f t="shared" ca="1" si="161"/>
        <v/>
      </c>
      <c r="O446">
        <v>456</v>
      </c>
      <c r="P446">
        <f t="shared" si="145"/>
        <v>456</v>
      </c>
      <c r="Q446" t="str">
        <f t="shared" ca="1" si="147"/>
        <v>it</v>
      </c>
      <c r="R446" t="str">
        <f t="shared" si="148"/>
        <v>Equip000001</v>
      </c>
      <c r="S446">
        <f t="shared" si="149"/>
        <v>1</v>
      </c>
      <c r="T446" t="str">
        <f t="shared" ca="1" si="150"/>
        <v/>
      </c>
      <c r="U446" t="str">
        <f t="shared" si="151"/>
        <v/>
      </c>
      <c r="V446" t="str">
        <f t="shared" si="152"/>
        <v/>
      </c>
      <c r="W446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6" t="str">
        <f t="shared" ca="1" si="146"/>
        <v>{"num":15,"diff":25,"tp1":"it","vl1":"Equip000001","cn1":1,"key":456}</v>
      </c>
      <c r="Y446">
        <f t="shared" ca="1" si="154"/>
        <v>69</v>
      </c>
      <c r="Z446">
        <f t="shared" ca="1" si="155"/>
        <v>4172</v>
      </c>
      <c r="AA446">
        <f t="shared" ca="1" si="156"/>
        <v>1</v>
      </c>
      <c r="AB446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</v>
      </c>
      <c r="AC446">
        <f t="shared" ca="1" si="158"/>
        <v>0</v>
      </c>
    </row>
    <row r="447" spans="1:29">
      <c r="A447">
        <f t="shared" si="164"/>
        <v>15</v>
      </c>
      <c r="B447" t="str">
        <f>VLOOKUP(A447,BossBattleTable!$A:$C,MATCH(BossBattleTable!$C$1,BossBattleTable!$A$1:$C$1,0),0)</f>
        <v>LowPolyMagmadar</v>
      </c>
      <c r="C447">
        <f t="shared" ca="1" si="144"/>
        <v>26</v>
      </c>
      <c r="D447">
        <f t="shared" si="162"/>
        <v>15</v>
      </c>
      <c r="E447">
        <f t="shared" ca="1" si="163"/>
        <v>26</v>
      </c>
      <c r="F447" t="str">
        <f t="shared" ca="1" si="159"/>
        <v>cu</v>
      </c>
      <c r="G447" t="s">
        <v>402</v>
      </c>
      <c r="H447" t="s">
        <v>108</v>
      </c>
      <c r="I447">
        <v>5</v>
      </c>
      <c r="J447" t="str">
        <f t="shared" si="160"/>
        <v/>
      </c>
      <c r="K447" t="str">
        <f t="shared" ca="1" si="161"/>
        <v/>
      </c>
      <c r="O447">
        <v>728</v>
      </c>
      <c r="P447">
        <f t="shared" si="145"/>
        <v>728</v>
      </c>
      <c r="Q447" t="str">
        <f t="shared" ca="1" si="147"/>
        <v>cu</v>
      </c>
      <c r="R447" t="str">
        <f t="shared" si="148"/>
        <v>DI</v>
      </c>
      <c r="S447">
        <f t="shared" si="149"/>
        <v>5</v>
      </c>
      <c r="T447" t="str">
        <f t="shared" ca="1" si="150"/>
        <v/>
      </c>
      <c r="U447" t="str">
        <f t="shared" si="151"/>
        <v/>
      </c>
      <c r="V447" t="str">
        <f t="shared" si="152"/>
        <v/>
      </c>
      <c r="W447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7" t="str">
        <f t="shared" ca="1" si="146"/>
        <v>{"num":15,"diff":26,"tp1":"cu","vl1":"DI","cn1":5,"key":728}</v>
      </c>
      <c r="Y447">
        <f t="shared" ca="1" si="154"/>
        <v>60</v>
      </c>
      <c r="Z447">
        <f t="shared" ca="1" si="155"/>
        <v>4233</v>
      </c>
      <c r="AA447">
        <f t="shared" ca="1" si="156"/>
        <v>1</v>
      </c>
      <c r="AB447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</v>
      </c>
      <c r="AC447">
        <f t="shared" ca="1" si="158"/>
        <v>0</v>
      </c>
    </row>
    <row r="448" spans="1:29">
      <c r="A448">
        <f t="shared" si="164"/>
        <v>15</v>
      </c>
      <c r="B448" t="str">
        <f>VLOOKUP(A448,BossBattleTable!$A:$C,MATCH(BossBattleTable!$C$1,BossBattleTable!$A$1:$C$1,0),0)</f>
        <v>LowPolyMagmadar</v>
      </c>
      <c r="C448">
        <f t="shared" ca="1" si="144"/>
        <v>27</v>
      </c>
      <c r="D448">
        <f t="shared" si="162"/>
        <v>15</v>
      </c>
      <c r="E448">
        <f t="shared" ca="1" si="163"/>
        <v>27</v>
      </c>
      <c r="F448" t="str">
        <f t="shared" ca="1" si="159"/>
        <v>it</v>
      </c>
      <c r="G448" t="s">
        <v>412</v>
      </c>
      <c r="H448" t="s">
        <v>416</v>
      </c>
      <c r="I448">
        <v>1</v>
      </c>
      <c r="J448" t="str">
        <f t="shared" si="160"/>
        <v/>
      </c>
      <c r="K448" t="str">
        <f t="shared" ca="1" si="161"/>
        <v>it</v>
      </c>
      <c r="L448" t="s">
        <v>412</v>
      </c>
      <c r="M448" t="s">
        <v>417</v>
      </c>
      <c r="N448">
        <v>1</v>
      </c>
      <c r="O448">
        <v>213</v>
      </c>
      <c r="P448">
        <f t="shared" si="145"/>
        <v>213</v>
      </c>
      <c r="Q448" t="str">
        <f t="shared" ca="1" si="147"/>
        <v>it</v>
      </c>
      <c r="R448" t="str">
        <f t="shared" si="148"/>
        <v>Equip001001</v>
      </c>
      <c r="S448">
        <f t="shared" si="149"/>
        <v>1</v>
      </c>
      <c r="T448" t="str">
        <f t="shared" ca="1" si="150"/>
        <v>it</v>
      </c>
      <c r="U448" t="str">
        <f t="shared" si="151"/>
        <v>Equip002001</v>
      </c>
      <c r="V448">
        <f t="shared" si="152"/>
        <v>1</v>
      </c>
      <c r="W448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8" t="str">
        <f t="shared" ca="1" si="146"/>
        <v>{"num":15,"diff":27,"tp1":"it","vl1":"Equip001001","cn1":1,"tp2":"it","vl2":"Equip002001","cn2":1,"key":213}</v>
      </c>
      <c r="Y448">
        <f t="shared" ca="1" si="154"/>
        <v>108</v>
      </c>
      <c r="Z448">
        <f t="shared" ca="1" si="155"/>
        <v>4342</v>
      </c>
      <c r="AA448">
        <f t="shared" ca="1" si="156"/>
        <v>1</v>
      </c>
      <c r="AB448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</v>
      </c>
      <c r="AC448">
        <f t="shared" ca="1" si="158"/>
        <v>0</v>
      </c>
    </row>
    <row r="449" spans="1:29">
      <c r="A449">
        <f t="shared" si="164"/>
        <v>15</v>
      </c>
      <c r="B449" t="str">
        <f>VLOOKUP(A449,BossBattleTable!$A:$C,MATCH(BossBattleTable!$C$1,BossBattleTable!$A$1:$C$1,0),0)</f>
        <v>LowPolyMagmadar</v>
      </c>
      <c r="C449">
        <f t="shared" ca="1" si="144"/>
        <v>28</v>
      </c>
      <c r="D449">
        <f t="shared" si="162"/>
        <v>15</v>
      </c>
      <c r="E449">
        <f t="shared" ca="1" si="163"/>
        <v>28</v>
      </c>
      <c r="F449" t="str">
        <f t="shared" ca="1" si="159"/>
        <v>cu</v>
      </c>
      <c r="G449" t="s">
        <v>402</v>
      </c>
      <c r="H449" t="s">
        <v>191</v>
      </c>
      <c r="I449">
        <v>30</v>
      </c>
      <c r="J449" t="str">
        <f t="shared" si="160"/>
        <v>에너지너무많음</v>
      </c>
      <c r="K449" t="str">
        <f t="shared" ca="1" si="161"/>
        <v>cu</v>
      </c>
      <c r="L449" t="s">
        <v>402</v>
      </c>
      <c r="M449" t="s">
        <v>375</v>
      </c>
      <c r="N449">
        <v>5000</v>
      </c>
      <c r="O449">
        <v>889</v>
      </c>
      <c r="P449">
        <f t="shared" si="145"/>
        <v>889</v>
      </c>
      <c r="Q449" t="str">
        <f t="shared" ca="1" si="147"/>
        <v>cu</v>
      </c>
      <c r="R449" t="str">
        <f t="shared" si="148"/>
        <v>EN</v>
      </c>
      <c r="S449">
        <f t="shared" si="149"/>
        <v>30</v>
      </c>
      <c r="T449" t="str">
        <f t="shared" ca="1" si="150"/>
        <v>cu</v>
      </c>
      <c r="U449" t="str">
        <f t="shared" si="151"/>
        <v>GO</v>
      </c>
      <c r="V449">
        <f t="shared" si="152"/>
        <v>5000</v>
      </c>
      <c r="W449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49" t="str">
        <f t="shared" ca="1" si="146"/>
        <v>{"num":15,"diff":28,"tp1":"cu","vl1":"EN","cn1":30,"tp2":"cu","vl2":"GO","cn2":5000,"key":889}</v>
      </c>
      <c r="Y449">
        <f t="shared" ca="1" si="154"/>
        <v>94</v>
      </c>
      <c r="Z449">
        <f t="shared" ca="1" si="155"/>
        <v>4437</v>
      </c>
      <c r="AA449">
        <f t="shared" ca="1" si="156"/>
        <v>1</v>
      </c>
      <c r="AB449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</v>
      </c>
      <c r="AC449">
        <f t="shared" ca="1" si="158"/>
        <v>0</v>
      </c>
    </row>
    <row r="450" spans="1:29">
      <c r="A450">
        <f t="shared" si="164"/>
        <v>15</v>
      </c>
      <c r="B450" t="str">
        <f>VLOOKUP(A450,BossBattleTable!$A:$C,MATCH(BossBattleTable!$C$1,BossBattleTable!$A$1:$C$1,0),0)</f>
        <v>LowPolyMagmadar</v>
      </c>
      <c r="C450">
        <f t="shared" ref="C450:C513" ca="1" si="165">IF(A450&lt;&gt;OFFSET(A450,-1,0),1,OFFSET(C450,-1,0)+1)</f>
        <v>29</v>
      </c>
      <c r="D450">
        <f t="shared" si="162"/>
        <v>15</v>
      </c>
      <c r="E450">
        <f t="shared" ca="1" si="163"/>
        <v>29</v>
      </c>
      <c r="F450" t="str">
        <f t="shared" ca="1" si="159"/>
        <v>it</v>
      </c>
      <c r="G450" t="s">
        <v>412</v>
      </c>
      <c r="H450" t="s">
        <v>415</v>
      </c>
      <c r="I450">
        <v>1</v>
      </c>
      <c r="J450" t="str">
        <f t="shared" si="160"/>
        <v/>
      </c>
      <c r="K450" t="str">
        <f t="shared" ca="1" si="161"/>
        <v/>
      </c>
      <c r="O450">
        <v>672</v>
      </c>
      <c r="P450">
        <f t="shared" si="145"/>
        <v>672</v>
      </c>
      <c r="Q450" t="str">
        <f t="shared" ca="1" si="147"/>
        <v>it</v>
      </c>
      <c r="R450" t="str">
        <f t="shared" si="148"/>
        <v>Equip000001</v>
      </c>
      <c r="S450">
        <f t="shared" si="149"/>
        <v>1</v>
      </c>
      <c r="T450" t="str">
        <f t="shared" ca="1" si="150"/>
        <v/>
      </c>
      <c r="U450" t="str">
        <f t="shared" si="151"/>
        <v/>
      </c>
      <c r="V450" t="str">
        <f t="shared" si="152"/>
        <v/>
      </c>
      <c r="W450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0" t="str">
        <f t="shared" ca="1" si="146"/>
        <v>{"num":15,"diff":29,"tp1":"it","vl1":"Equip000001","cn1":1,"key":672}</v>
      </c>
      <c r="Y450">
        <f t="shared" ca="1" si="154"/>
        <v>69</v>
      </c>
      <c r="Z450">
        <f t="shared" ca="1" si="155"/>
        <v>4507</v>
      </c>
      <c r="AA450">
        <f t="shared" ca="1" si="156"/>
        <v>1</v>
      </c>
      <c r="AB450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</v>
      </c>
      <c r="AC450">
        <f t="shared" ca="1" si="158"/>
        <v>0</v>
      </c>
    </row>
    <row r="451" spans="1:29">
      <c r="A451">
        <f t="shared" si="164"/>
        <v>15</v>
      </c>
      <c r="B451" t="str">
        <f>VLOOKUP(A451,BossBattleTable!$A:$C,MATCH(BossBattleTable!$C$1,BossBattleTable!$A$1:$C$1,0),0)</f>
        <v>LowPolyMagmadar</v>
      </c>
      <c r="C451">
        <f t="shared" ca="1" si="165"/>
        <v>30</v>
      </c>
      <c r="D451">
        <f t="shared" si="162"/>
        <v>15</v>
      </c>
      <c r="E451">
        <f t="shared" ca="1" si="163"/>
        <v>30</v>
      </c>
      <c r="F451" t="str">
        <f t="shared" ca="1" si="159"/>
        <v>cu</v>
      </c>
      <c r="G451" t="s">
        <v>402</v>
      </c>
      <c r="H451" t="s">
        <v>108</v>
      </c>
      <c r="I451">
        <v>5</v>
      </c>
      <c r="J451" t="str">
        <f t="shared" si="160"/>
        <v/>
      </c>
      <c r="K451" t="str">
        <f t="shared" ca="1" si="161"/>
        <v/>
      </c>
      <c r="O451">
        <v>375</v>
      </c>
      <c r="P451">
        <f t="shared" ref="P451:P514" si="166">O451</f>
        <v>375</v>
      </c>
      <c r="Q451" t="str">
        <f t="shared" ca="1" si="147"/>
        <v>cu</v>
      </c>
      <c r="R451" t="str">
        <f t="shared" si="148"/>
        <v>DI</v>
      </c>
      <c r="S451">
        <f t="shared" si="149"/>
        <v>5</v>
      </c>
      <c r="T451" t="str">
        <f t="shared" ca="1" si="150"/>
        <v/>
      </c>
      <c r="U451" t="str">
        <f t="shared" si="151"/>
        <v/>
      </c>
      <c r="V451" t="str">
        <f t="shared" si="152"/>
        <v/>
      </c>
      <c r="W451" t="str">
        <f t="shared" ca="1" si="153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1" t="str">
        <f t="shared" ref="X451:X514" ca="1" si="167">"{"""&amp;D$1&amp;""":"&amp;D451
&amp;","""&amp;E$1&amp;""":"&amp;E451
&amp;","""&amp;F$1&amp;""":"""&amp;F451&amp;""""
&amp;","""&amp;H$1&amp;""":"""&amp;H451&amp;""""
&amp;","""&amp;I$1&amp;""":"&amp;I451
&amp;IF(LEN(K451)=0,"",","""&amp;K$1&amp;""":"""&amp;K451&amp;"""")
&amp;IF(LEN(M451)=0,"",","""&amp;M$1&amp;""":"""&amp;M451&amp;"""")
&amp;IF(LEN(N451)=0,"",","""&amp;N$1&amp;""":"&amp;N451)
&amp;","""&amp;O$1&amp;""":"&amp;O451&amp;"}"</f>
        <v>{"num":15,"diff":30,"tp1":"cu","vl1":"DI","cn1":5,"key":375}</v>
      </c>
      <c r="Y451">
        <f t="shared" ca="1" si="154"/>
        <v>60</v>
      </c>
      <c r="Z451">
        <f t="shared" ca="1" si="155"/>
        <v>4568</v>
      </c>
      <c r="AA451">
        <f t="shared" ca="1" si="156"/>
        <v>1</v>
      </c>
      <c r="AB451" t="str">
        <f t="shared" ca="1" si="157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</v>
      </c>
      <c r="AC451">
        <f t="shared" ca="1" si="158"/>
        <v>0</v>
      </c>
    </row>
    <row r="452" spans="1:29">
      <c r="A452">
        <f t="shared" si="164"/>
        <v>16</v>
      </c>
      <c r="B452" t="str">
        <f>VLOOKUP(A452,BossBattleTable!$A:$C,MATCH(BossBattleTable!$C$1,BossBattleTable!$A$1:$C$1,0),0)</f>
        <v>DragonTerrorBringer_Red</v>
      </c>
      <c r="C452">
        <f t="shared" ca="1" si="165"/>
        <v>1</v>
      </c>
      <c r="D452">
        <f t="shared" si="162"/>
        <v>16</v>
      </c>
      <c r="E452">
        <f t="shared" ca="1" si="163"/>
        <v>1</v>
      </c>
      <c r="F452" t="str">
        <f t="shared" ca="1" si="159"/>
        <v>it</v>
      </c>
      <c r="G452" t="s">
        <v>412</v>
      </c>
      <c r="H452" t="s">
        <v>416</v>
      </c>
      <c r="I452">
        <v>1</v>
      </c>
      <c r="J452" t="str">
        <f t="shared" si="160"/>
        <v/>
      </c>
      <c r="K452" t="str">
        <f t="shared" ca="1" si="161"/>
        <v>it</v>
      </c>
      <c r="L452" t="s">
        <v>412</v>
      </c>
      <c r="M452" t="s">
        <v>417</v>
      </c>
      <c r="N452">
        <v>1</v>
      </c>
      <c r="O452">
        <v>741</v>
      </c>
      <c r="P452">
        <f t="shared" si="166"/>
        <v>741</v>
      </c>
      <c r="Q452" t="str">
        <f t="shared" ref="Q452:Q515" ca="1" si="168">IF(LEN(F452)=0,"",F452)</f>
        <v>it</v>
      </c>
      <c r="R452" t="str">
        <f t="shared" ref="R452:R515" si="169">IF(LEN(H452)=0,"",H452)</f>
        <v>Equip001001</v>
      </c>
      <c r="S452">
        <f t="shared" ref="S452:S515" si="170">IF(LEN(I452)=0,"",I452)</f>
        <v>1</v>
      </c>
      <c r="T452" t="str">
        <f t="shared" ref="T452:T515" ca="1" si="171">IF(LEN(K452)=0,"",K452)</f>
        <v>it</v>
      </c>
      <c r="U452" t="str">
        <f t="shared" ref="U452:U515" si="172">IF(LEN(M452)=0,"",M452)</f>
        <v>Equip002001</v>
      </c>
      <c r="V452">
        <f t="shared" ref="V452:V515" si="173">IF(LEN(N452)=0,"",N452)</f>
        <v>1</v>
      </c>
      <c r="W452" t="str">
        <f t="shared" ref="W452:W515" ca="1" si="174">IF(ROW()=2,X452,OFFSET(W452,-1,0)&amp;IF(LEN(X452)=0,"",","&amp;X452))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2" t="str">
        <f t="shared" ca="1" si="167"/>
        <v>{"num":16,"diff":1,"tp1":"it","vl1":"Equip001001","cn1":1,"tp2":"it","vl2":"Equip002001","cn2":1,"key":741}</v>
      </c>
      <c r="Y452">
        <f t="shared" ref="Y452:Y515" ca="1" si="175">LEN(X452)</f>
        <v>107</v>
      </c>
      <c r="Z452">
        <f t="shared" ref="Z452:Z515" ca="1" si="176">IF(ROW()=2,Y452,
IF(OFFSET(Z452,-1,0)+Y452+1&gt;32767,Y452+1,OFFSET(Z452,-1,0)+Y452+1))</f>
        <v>4676</v>
      </c>
      <c r="AA452">
        <f t="shared" ref="AA452:AA515" ca="1" si="177">IF(ROW()=2,AC452,OFFSET(AA452,-1,0)+AC452)</f>
        <v>1</v>
      </c>
      <c r="AB452" t="str">
        <f t="shared" ref="AB452:AB515" ca="1" si="178">IF(ROW()=2,X452,
IF(OFFSET(Z452,-1,0)+Y452+1&gt;32767,","&amp;X452,OFFSET(AB452,-1,0)&amp;IF(LEN(X452)=0,"",","&amp;X452)))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</v>
      </c>
      <c r="AC452">
        <f t="shared" ref="AC452:AC515" ca="1" si="179">IF(Z452&gt;OFFSET(Z452,1,0),1,0)</f>
        <v>0</v>
      </c>
    </row>
    <row r="453" spans="1:29">
      <c r="A453">
        <f t="shared" si="164"/>
        <v>16</v>
      </c>
      <c r="B453" t="str">
        <f>VLOOKUP(A453,BossBattleTable!$A:$C,MATCH(BossBattleTable!$C$1,BossBattleTable!$A$1:$C$1,0),0)</f>
        <v>DragonTerrorBringer_Red</v>
      </c>
      <c r="C453">
        <f t="shared" ca="1" si="165"/>
        <v>2</v>
      </c>
      <c r="D453">
        <f t="shared" si="162"/>
        <v>16</v>
      </c>
      <c r="E453">
        <f t="shared" ca="1" si="163"/>
        <v>2</v>
      </c>
      <c r="F453" t="str">
        <f t="shared" ca="1" si="159"/>
        <v>cu</v>
      </c>
      <c r="G453" t="s">
        <v>402</v>
      </c>
      <c r="H453" t="s">
        <v>191</v>
      </c>
      <c r="I453">
        <v>30</v>
      </c>
      <c r="J453" t="str">
        <f t="shared" si="160"/>
        <v>에너지너무많음</v>
      </c>
      <c r="K453" t="str">
        <f t="shared" ca="1" si="161"/>
        <v>cu</v>
      </c>
      <c r="L453" t="s">
        <v>402</v>
      </c>
      <c r="M453" t="s">
        <v>375</v>
      </c>
      <c r="N453">
        <v>5000</v>
      </c>
      <c r="O453">
        <v>406</v>
      </c>
      <c r="P453">
        <f t="shared" si="166"/>
        <v>406</v>
      </c>
      <c r="Q453" t="str">
        <f t="shared" ca="1" si="168"/>
        <v>cu</v>
      </c>
      <c r="R453" t="str">
        <f t="shared" si="169"/>
        <v>EN</v>
      </c>
      <c r="S453">
        <f t="shared" si="170"/>
        <v>30</v>
      </c>
      <c r="T453" t="str">
        <f t="shared" ca="1" si="171"/>
        <v>cu</v>
      </c>
      <c r="U453" t="str">
        <f t="shared" si="172"/>
        <v>GO</v>
      </c>
      <c r="V453">
        <f t="shared" si="173"/>
        <v>5000</v>
      </c>
      <c r="W45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3" t="str">
        <f t="shared" ca="1" si="167"/>
        <v>{"num":16,"diff":2,"tp1":"cu","vl1":"EN","cn1":30,"tp2":"cu","vl2":"GO","cn2":5000,"key":406}</v>
      </c>
      <c r="Y453">
        <f t="shared" ca="1" si="175"/>
        <v>93</v>
      </c>
      <c r="Z453">
        <f t="shared" ca="1" si="176"/>
        <v>4770</v>
      </c>
      <c r="AA453">
        <f t="shared" ca="1" si="177"/>
        <v>1</v>
      </c>
      <c r="AB45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</v>
      </c>
      <c r="AC453">
        <f t="shared" ca="1" si="179"/>
        <v>0</v>
      </c>
    </row>
    <row r="454" spans="1:29">
      <c r="A454">
        <f t="shared" si="164"/>
        <v>16</v>
      </c>
      <c r="B454" t="str">
        <f>VLOOKUP(A454,BossBattleTable!$A:$C,MATCH(BossBattleTable!$C$1,BossBattleTable!$A$1:$C$1,0),0)</f>
        <v>DragonTerrorBringer_Red</v>
      </c>
      <c r="C454">
        <f t="shared" ca="1" si="165"/>
        <v>3</v>
      </c>
      <c r="D454">
        <f t="shared" si="162"/>
        <v>16</v>
      </c>
      <c r="E454">
        <f t="shared" ca="1" si="163"/>
        <v>3</v>
      </c>
      <c r="F454" t="str">
        <f t="shared" ref="F454:F517" ca="1" si="180">IF(ISBLANK(G454),"",
VLOOKUP(G454,OFFSET(INDIRECT("$A:$B"),0,MATCH(G$1&amp;"_Verify",INDIRECT("$1:$1"),0)-1),2,0)
)</f>
        <v>it</v>
      </c>
      <c r="G454" t="s">
        <v>412</v>
      </c>
      <c r="H454" t="s">
        <v>415</v>
      </c>
      <c r="I454">
        <v>1</v>
      </c>
      <c r="J454" t="str">
        <f t="shared" ref="J454:J517" si="181">IF(G454="장비1상자",
  IF(OR(H454&gt;3,I454&gt;5),"장비이상",""),
IF(H454="GO",
  IF(I454&lt;100,"골드이상",""),
IF(H454="EN",
  IF(I454&gt;29,"에너지너무많음",
  IF(I454&gt;9,"에너지다소많음","")),"")))</f>
        <v/>
      </c>
      <c r="K454" t="str">
        <f t="shared" ref="K454:K517" ca="1" si="182">IF(ISBLANK(L454),"",
VLOOKUP(L454,OFFSET(INDIRECT("$A:$B"),0,MATCH(L$1&amp;"_Verify",INDIRECT("$1:$1"),0)-1),2,0)
)</f>
        <v/>
      </c>
      <c r="O454">
        <v>589</v>
      </c>
      <c r="P454">
        <f t="shared" si="166"/>
        <v>589</v>
      </c>
      <c r="Q454" t="str">
        <f t="shared" ca="1" si="168"/>
        <v>it</v>
      </c>
      <c r="R454" t="str">
        <f t="shared" si="169"/>
        <v>Equip000001</v>
      </c>
      <c r="S454">
        <f t="shared" si="170"/>
        <v>1</v>
      </c>
      <c r="T454" t="str">
        <f t="shared" ca="1" si="171"/>
        <v/>
      </c>
      <c r="U454" t="str">
        <f t="shared" si="172"/>
        <v/>
      </c>
      <c r="V454" t="str">
        <f t="shared" si="173"/>
        <v/>
      </c>
      <c r="W45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4" t="str">
        <f t="shared" ca="1" si="167"/>
        <v>{"num":16,"diff":3,"tp1":"it","vl1":"Equip000001","cn1":1,"key":589}</v>
      </c>
      <c r="Y454">
        <f t="shared" ca="1" si="175"/>
        <v>68</v>
      </c>
      <c r="Z454">
        <f t="shared" ca="1" si="176"/>
        <v>4839</v>
      </c>
      <c r="AA454">
        <f t="shared" ca="1" si="177"/>
        <v>1</v>
      </c>
      <c r="AB45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</v>
      </c>
      <c r="AC454">
        <f t="shared" ca="1" si="179"/>
        <v>0</v>
      </c>
    </row>
    <row r="455" spans="1:29">
      <c r="A455">
        <f t="shared" si="164"/>
        <v>16</v>
      </c>
      <c r="B455" t="str">
        <f>VLOOKUP(A455,BossBattleTable!$A:$C,MATCH(BossBattleTable!$C$1,BossBattleTable!$A$1:$C$1,0),0)</f>
        <v>DragonTerrorBringer_Red</v>
      </c>
      <c r="C455">
        <f t="shared" ca="1" si="165"/>
        <v>4</v>
      </c>
      <c r="D455">
        <f t="shared" si="162"/>
        <v>16</v>
      </c>
      <c r="E455">
        <f t="shared" ca="1" si="163"/>
        <v>4</v>
      </c>
      <c r="F455" t="str">
        <f t="shared" ca="1" si="180"/>
        <v>cu</v>
      </c>
      <c r="G455" t="s">
        <v>402</v>
      </c>
      <c r="H455" t="s">
        <v>108</v>
      </c>
      <c r="I455">
        <v>5</v>
      </c>
      <c r="J455" t="str">
        <f t="shared" si="181"/>
        <v/>
      </c>
      <c r="K455" t="str">
        <f t="shared" ca="1" si="182"/>
        <v/>
      </c>
      <c r="O455">
        <v>992</v>
      </c>
      <c r="P455">
        <f t="shared" si="166"/>
        <v>992</v>
      </c>
      <c r="Q455" t="str">
        <f t="shared" ca="1" si="168"/>
        <v>cu</v>
      </c>
      <c r="R455" t="str">
        <f t="shared" si="169"/>
        <v>DI</v>
      </c>
      <c r="S455">
        <f t="shared" si="170"/>
        <v>5</v>
      </c>
      <c r="T455" t="str">
        <f t="shared" ca="1" si="171"/>
        <v/>
      </c>
      <c r="U455" t="str">
        <f t="shared" si="172"/>
        <v/>
      </c>
      <c r="V455" t="str">
        <f t="shared" si="173"/>
        <v/>
      </c>
      <c r="W45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5" t="str">
        <f t="shared" ca="1" si="167"/>
        <v>{"num":16,"diff":4,"tp1":"cu","vl1":"DI","cn1":5,"key":992}</v>
      </c>
      <c r="Y455">
        <f t="shared" ca="1" si="175"/>
        <v>59</v>
      </c>
      <c r="Z455">
        <f t="shared" ca="1" si="176"/>
        <v>4899</v>
      </c>
      <c r="AA455">
        <f t="shared" ca="1" si="177"/>
        <v>1</v>
      </c>
      <c r="AB45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</v>
      </c>
      <c r="AC455">
        <f t="shared" ca="1" si="179"/>
        <v>0</v>
      </c>
    </row>
    <row r="456" spans="1:29">
      <c r="A456">
        <f t="shared" si="164"/>
        <v>16</v>
      </c>
      <c r="B456" t="str">
        <f>VLOOKUP(A456,BossBattleTable!$A:$C,MATCH(BossBattleTable!$C$1,BossBattleTable!$A$1:$C$1,0),0)</f>
        <v>DragonTerrorBringer_Red</v>
      </c>
      <c r="C456">
        <f t="shared" ca="1" si="165"/>
        <v>5</v>
      </c>
      <c r="D456">
        <f t="shared" si="162"/>
        <v>16</v>
      </c>
      <c r="E456">
        <f t="shared" ca="1" si="163"/>
        <v>5</v>
      </c>
      <c r="F456" t="str">
        <f t="shared" ca="1" si="180"/>
        <v>it</v>
      </c>
      <c r="G456" t="s">
        <v>412</v>
      </c>
      <c r="H456" t="s">
        <v>416</v>
      </c>
      <c r="I456">
        <v>1</v>
      </c>
      <c r="J456" t="str">
        <f t="shared" si="181"/>
        <v/>
      </c>
      <c r="K456" t="str">
        <f t="shared" ca="1" si="182"/>
        <v>it</v>
      </c>
      <c r="L456" t="s">
        <v>412</v>
      </c>
      <c r="M456" t="s">
        <v>417</v>
      </c>
      <c r="N456">
        <v>1</v>
      </c>
      <c r="O456">
        <v>933</v>
      </c>
      <c r="P456">
        <f t="shared" si="166"/>
        <v>933</v>
      </c>
      <c r="Q456" t="str">
        <f t="shared" ca="1" si="168"/>
        <v>it</v>
      </c>
      <c r="R456" t="str">
        <f t="shared" si="169"/>
        <v>Equip001001</v>
      </c>
      <c r="S456">
        <f t="shared" si="170"/>
        <v>1</v>
      </c>
      <c r="T456" t="str">
        <f t="shared" ca="1" si="171"/>
        <v>it</v>
      </c>
      <c r="U456" t="str">
        <f t="shared" si="172"/>
        <v>Equip002001</v>
      </c>
      <c r="V456">
        <f t="shared" si="173"/>
        <v>1</v>
      </c>
      <c r="W45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6" t="str">
        <f t="shared" ca="1" si="167"/>
        <v>{"num":16,"diff":5,"tp1":"it","vl1":"Equip001001","cn1":1,"tp2":"it","vl2":"Equip002001","cn2":1,"key":933}</v>
      </c>
      <c r="Y456">
        <f t="shared" ca="1" si="175"/>
        <v>107</v>
      </c>
      <c r="Z456">
        <f t="shared" ca="1" si="176"/>
        <v>5007</v>
      </c>
      <c r="AA456">
        <f t="shared" ca="1" si="177"/>
        <v>1</v>
      </c>
      <c r="AB45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</v>
      </c>
      <c r="AC456">
        <f t="shared" ca="1" si="179"/>
        <v>0</v>
      </c>
    </row>
    <row r="457" spans="1:29">
      <c r="A457">
        <f t="shared" si="164"/>
        <v>16</v>
      </c>
      <c r="B457" t="str">
        <f>VLOOKUP(A457,BossBattleTable!$A:$C,MATCH(BossBattleTable!$C$1,BossBattleTable!$A$1:$C$1,0),0)</f>
        <v>DragonTerrorBringer_Red</v>
      </c>
      <c r="C457">
        <f t="shared" ca="1" si="165"/>
        <v>6</v>
      </c>
      <c r="D457">
        <f t="shared" si="162"/>
        <v>16</v>
      </c>
      <c r="E457">
        <f t="shared" ca="1" si="163"/>
        <v>6</v>
      </c>
      <c r="F457" t="str">
        <f t="shared" ca="1" si="180"/>
        <v>cu</v>
      </c>
      <c r="G457" t="s">
        <v>402</v>
      </c>
      <c r="H457" t="s">
        <v>191</v>
      </c>
      <c r="I457">
        <v>30</v>
      </c>
      <c r="J457" t="str">
        <f t="shared" si="181"/>
        <v>에너지너무많음</v>
      </c>
      <c r="K457" t="str">
        <f t="shared" ca="1" si="182"/>
        <v>cu</v>
      </c>
      <c r="L457" t="s">
        <v>402</v>
      </c>
      <c r="M457" t="s">
        <v>375</v>
      </c>
      <c r="N457">
        <v>5000</v>
      </c>
      <c r="O457">
        <v>685</v>
      </c>
      <c r="P457">
        <f t="shared" si="166"/>
        <v>685</v>
      </c>
      <c r="Q457" t="str">
        <f t="shared" ca="1" si="168"/>
        <v>cu</v>
      </c>
      <c r="R457" t="str">
        <f t="shared" si="169"/>
        <v>EN</v>
      </c>
      <c r="S457">
        <f t="shared" si="170"/>
        <v>30</v>
      </c>
      <c r="T457" t="str">
        <f t="shared" ca="1" si="171"/>
        <v>cu</v>
      </c>
      <c r="U457" t="str">
        <f t="shared" si="172"/>
        <v>GO</v>
      </c>
      <c r="V457">
        <f t="shared" si="173"/>
        <v>5000</v>
      </c>
      <c r="W45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7" t="str">
        <f t="shared" ca="1" si="167"/>
        <v>{"num":16,"diff":6,"tp1":"cu","vl1":"EN","cn1":30,"tp2":"cu","vl2":"GO","cn2":5000,"key":685}</v>
      </c>
      <c r="Y457">
        <f t="shared" ca="1" si="175"/>
        <v>93</v>
      </c>
      <c r="Z457">
        <f t="shared" ca="1" si="176"/>
        <v>5101</v>
      </c>
      <c r="AA457">
        <f t="shared" ca="1" si="177"/>
        <v>1</v>
      </c>
      <c r="AB45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</v>
      </c>
      <c r="AC457">
        <f t="shared" ca="1" si="179"/>
        <v>0</v>
      </c>
    </row>
    <row r="458" spans="1:29">
      <c r="A458">
        <f t="shared" si="164"/>
        <v>16</v>
      </c>
      <c r="B458" t="str">
        <f>VLOOKUP(A458,BossBattleTable!$A:$C,MATCH(BossBattleTable!$C$1,BossBattleTable!$A$1:$C$1,0),0)</f>
        <v>DragonTerrorBringer_Red</v>
      </c>
      <c r="C458">
        <f t="shared" ca="1" si="165"/>
        <v>7</v>
      </c>
      <c r="D458">
        <f t="shared" si="162"/>
        <v>16</v>
      </c>
      <c r="E458">
        <f t="shared" ca="1" si="163"/>
        <v>7</v>
      </c>
      <c r="F458" t="str">
        <f t="shared" ca="1" si="180"/>
        <v>it</v>
      </c>
      <c r="G458" t="s">
        <v>412</v>
      </c>
      <c r="H458" t="s">
        <v>415</v>
      </c>
      <c r="I458">
        <v>1</v>
      </c>
      <c r="J458" t="str">
        <f t="shared" si="181"/>
        <v/>
      </c>
      <c r="K458" t="str">
        <f t="shared" ca="1" si="182"/>
        <v/>
      </c>
      <c r="O458">
        <v>636</v>
      </c>
      <c r="P458">
        <f t="shared" si="166"/>
        <v>636</v>
      </c>
      <c r="Q458" t="str">
        <f t="shared" ca="1" si="168"/>
        <v>it</v>
      </c>
      <c r="R458" t="str">
        <f t="shared" si="169"/>
        <v>Equip000001</v>
      </c>
      <c r="S458">
        <f t="shared" si="170"/>
        <v>1</v>
      </c>
      <c r="T458" t="str">
        <f t="shared" ca="1" si="171"/>
        <v/>
      </c>
      <c r="U458" t="str">
        <f t="shared" si="172"/>
        <v/>
      </c>
      <c r="V458" t="str">
        <f t="shared" si="173"/>
        <v/>
      </c>
      <c r="W45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8" t="str">
        <f t="shared" ca="1" si="167"/>
        <v>{"num":16,"diff":7,"tp1":"it","vl1":"Equip000001","cn1":1,"key":636}</v>
      </c>
      <c r="Y458">
        <f t="shared" ca="1" si="175"/>
        <v>68</v>
      </c>
      <c r="Z458">
        <f t="shared" ca="1" si="176"/>
        <v>5170</v>
      </c>
      <c r="AA458">
        <f t="shared" ca="1" si="177"/>
        <v>1</v>
      </c>
      <c r="AB45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</v>
      </c>
      <c r="AC458">
        <f t="shared" ca="1" si="179"/>
        <v>0</v>
      </c>
    </row>
    <row r="459" spans="1:29">
      <c r="A459">
        <f t="shared" si="164"/>
        <v>16</v>
      </c>
      <c r="B459" t="str">
        <f>VLOOKUP(A459,BossBattleTable!$A:$C,MATCH(BossBattleTable!$C$1,BossBattleTable!$A$1:$C$1,0),0)</f>
        <v>DragonTerrorBringer_Red</v>
      </c>
      <c r="C459">
        <f t="shared" ca="1" si="165"/>
        <v>8</v>
      </c>
      <c r="D459">
        <f t="shared" si="162"/>
        <v>16</v>
      </c>
      <c r="E459">
        <f t="shared" ca="1" si="163"/>
        <v>8</v>
      </c>
      <c r="F459" t="str">
        <f t="shared" ca="1" si="180"/>
        <v>cu</v>
      </c>
      <c r="G459" t="s">
        <v>402</v>
      </c>
      <c r="H459" t="s">
        <v>108</v>
      </c>
      <c r="I459">
        <v>5</v>
      </c>
      <c r="J459" t="str">
        <f t="shared" si="181"/>
        <v/>
      </c>
      <c r="K459" t="str">
        <f t="shared" ca="1" si="182"/>
        <v/>
      </c>
      <c r="O459">
        <v>674</v>
      </c>
      <c r="P459">
        <f t="shared" si="166"/>
        <v>674</v>
      </c>
      <c r="Q459" t="str">
        <f t="shared" ca="1" si="168"/>
        <v>cu</v>
      </c>
      <c r="R459" t="str">
        <f t="shared" si="169"/>
        <v>DI</v>
      </c>
      <c r="S459">
        <f t="shared" si="170"/>
        <v>5</v>
      </c>
      <c r="T459" t="str">
        <f t="shared" ca="1" si="171"/>
        <v/>
      </c>
      <c r="U459" t="str">
        <f t="shared" si="172"/>
        <v/>
      </c>
      <c r="V459" t="str">
        <f t="shared" si="173"/>
        <v/>
      </c>
      <c r="W45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59" t="str">
        <f t="shared" ca="1" si="167"/>
        <v>{"num":16,"diff":8,"tp1":"cu","vl1":"DI","cn1":5,"key":674}</v>
      </c>
      <c r="Y459">
        <f t="shared" ca="1" si="175"/>
        <v>59</v>
      </c>
      <c r="Z459">
        <f t="shared" ca="1" si="176"/>
        <v>5230</v>
      </c>
      <c r="AA459">
        <f t="shared" ca="1" si="177"/>
        <v>1</v>
      </c>
      <c r="AB45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</v>
      </c>
      <c r="AC459">
        <f t="shared" ca="1" si="179"/>
        <v>0</v>
      </c>
    </row>
    <row r="460" spans="1:29">
      <c r="A460">
        <f t="shared" si="164"/>
        <v>16</v>
      </c>
      <c r="B460" t="str">
        <f>VLOOKUP(A460,BossBattleTable!$A:$C,MATCH(BossBattleTable!$C$1,BossBattleTable!$A$1:$C$1,0),0)</f>
        <v>DragonTerrorBringer_Red</v>
      </c>
      <c r="C460">
        <f t="shared" ca="1" si="165"/>
        <v>9</v>
      </c>
      <c r="D460">
        <f t="shared" si="162"/>
        <v>16</v>
      </c>
      <c r="E460">
        <f t="shared" ca="1" si="163"/>
        <v>9</v>
      </c>
      <c r="F460" t="str">
        <f t="shared" ca="1" si="180"/>
        <v>it</v>
      </c>
      <c r="G460" t="s">
        <v>412</v>
      </c>
      <c r="H460" t="s">
        <v>416</v>
      </c>
      <c r="I460">
        <v>1</v>
      </c>
      <c r="J460" t="str">
        <f t="shared" si="181"/>
        <v/>
      </c>
      <c r="K460" t="str">
        <f t="shared" ca="1" si="182"/>
        <v>it</v>
      </c>
      <c r="L460" t="s">
        <v>412</v>
      </c>
      <c r="M460" t="s">
        <v>417</v>
      </c>
      <c r="N460">
        <v>1</v>
      </c>
      <c r="O460">
        <v>532</v>
      </c>
      <c r="P460">
        <f t="shared" si="166"/>
        <v>532</v>
      </c>
      <c r="Q460" t="str">
        <f t="shared" ca="1" si="168"/>
        <v>it</v>
      </c>
      <c r="R460" t="str">
        <f t="shared" si="169"/>
        <v>Equip001001</v>
      </c>
      <c r="S460">
        <f t="shared" si="170"/>
        <v>1</v>
      </c>
      <c r="T460" t="str">
        <f t="shared" ca="1" si="171"/>
        <v>it</v>
      </c>
      <c r="U460" t="str">
        <f t="shared" si="172"/>
        <v>Equip002001</v>
      </c>
      <c r="V460">
        <f t="shared" si="173"/>
        <v>1</v>
      </c>
      <c r="W46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0" t="str">
        <f t="shared" ca="1" si="167"/>
        <v>{"num":16,"diff":9,"tp1":"it","vl1":"Equip001001","cn1":1,"tp2":"it","vl2":"Equip002001","cn2":1,"key":532}</v>
      </c>
      <c r="Y460">
        <f t="shared" ca="1" si="175"/>
        <v>107</v>
      </c>
      <c r="Z460">
        <f t="shared" ca="1" si="176"/>
        <v>5338</v>
      </c>
      <c r="AA460">
        <f t="shared" ca="1" si="177"/>
        <v>1</v>
      </c>
      <c r="AB46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</v>
      </c>
      <c r="AC460">
        <f t="shared" ca="1" si="179"/>
        <v>0</v>
      </c>
    </row>
    <row r="461" spans="1:29">
      <c r="A461">
        <f t="shared" si="164"/>
        <v>16</v>
      </c>
      <c r="B461" t="str">
        <f>VLOOKUP(A461,BossBattleTable!$A:$C,MATCH(BossBattleTable!$C$1,BossBattleTable!$A$1:$C$1,0),0)</f>
        <v>DragonTerrorBringer_Red</v>
      </c>
      <c r="C461">
        <f t="shared" ca="1" si="165"/>
        <v>10</v>
      </c>
      <c r="D461">
        <f t="shared" si="162"/>
        <v>16</v>
      </c>
      <c r="E461">
        <f t="shared" ca="1" si="163"/>
        <v>10</v>
      </c>
      <c r="F461" t="str">
        <f t="shared" ca="1" si="180"/>
        <v>cu</v>
      </c>
      <c r="G461" t="s">
        <v>402</v>
      </c>
      <c r="H461" t="s">
        <v>191</v>
      </c>
      <c r="I461">
        <v>30</v>
      </c>
      <c r="J461" t="str">
        <f t="shared" si="181"/>
        <v>에너지너무많음</v>
      </c>
      <c r="K461" t="str">
        <f t="shared" ca="1" si="182"/>
        <v>cu</v>
      </c>
      <c r="L461" t="s">
        <v>402</v>
      </c>
      <c r="M461" t="s">
        <v>375</v>
      </c>
      <c r="N461">
        <v>5000</v>
      </c>
      <c r="O461">
        <v>204</v>
      </c>
      <c r="P461">
        <f t="shared" si="166"/>
        <v>204</v>
      </c>
      <c r="Q461" t="str">
        <f t="shared" ca="1" si="168"/>
        <v>cu</v>
      </c>
      <c r="R461" t="str">
        <f t="shared" si="169"/>
        <v>EN</v>
      </c>
      <c r="S461">
        <f t="shared" si="170"/>
        <v>30</v>
      </c>
      <c r="T461" t="str">
        <f t="shared" ca="1" si="171"/>
        <v>cu</v>
      </c>
      <c r="U461" t="str">
        <f t="shared" si="172"/>
        <v>GO</v>
      </c>
      <c r="V461">
        <f t="shared" si="173"/>
        <v>5000</v>
      </c>
      <c r="W46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1" t="str">
        <f t="shared" ca="1" si="167"/>
        <v>{"num":16,"diff":10,"tp1":"cu","vl1":"EN","cn1":30,"tp2":"cu","vl2":"GO","cn2":5000,"key":204}</v>
      </c>
      <c r="Y461">
        <f t="shared" ca="1" si="175"/>
        <v>94</v>
      </c>
      <c r="Z461">
        <f t="shared" ca="1" si="176"/>
        <v>5433</v>
      </c>
      <c r="AA461">
        <f t="shared" ca="1" si="177"/>
        <v>1</v>
      </c>
      <c r="AB46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</v>
      </c>
      <c r="AC461">
        <f t="shared" ca="1" si="179"/>
        <v>0</v>
      </c>
    </row>
    <row r="462" spans="1:29">
      <c r="A462">
        <f t="shared" si="164"/>
        <v>16</v>
      </c>
      <c r="B462" t="str">
        <f>VLOOKUP(A462,BossBattleTable!$A:$C,MATCH(BossBattleTable!$C$1,BossBattleTable!$A$1:$C$1,0),0)</f>
        <v>DragonTerrorBringer_Red</v>
      </c>
      <c r="C462">
        <f t="shared" ca="1" si="165"/>
        <v>11</v>
      </c>
      <c r="D462">
        <f t="shared" si="162"/>
        <v>16</v>
      </c>
      <c r="E462">
        <f t="shared" ca="1" si="163"/>
        <v>11</v>
      </c>
      <c r="F462" t="str">
        <f t="shared" ca="1" si="180"/>
        <v>it</v>
      </c>
      <c r="G462" t="s">
        <v>412</v>
      </c>
      <c r="H462" t="s">
        <v>415</v>
      </c>
      <c r="I462">
        <v>1</v>
      </c>
      <c r="J462" t="str">
        <f t="shared" si="181"/>
        <v/>
      </c>
      <c r="K462" t="str">
        <f t="shared" ca="1" si="182"/>
        <v/>
      </c>
      <c r="O462">
        <v>415</v>
      </c>
      <c r="P462">
        <f t="shared" si="166"/>
        <v>415</v>
      </c>
      <c r="Q462" t="str">
        <f t="shared" ca="1" si="168"/>
        <v>it</v>
      </c>
      <c r="R462" t="str">
        <f t="shared" si="169"/>
        <v>Equip000001</v>
      </c>
      <c r="S462">
        <f t="shared" si="170"/>
        <v>1</v>
      </c>
      <c r="T462" t="str">
        <f t="shared" ca="1" si="171"/>
        <v/>
      </c>
      <c r="U462" t="str">
        <f t="shared" si="172"/>
        <v/>
      </c>
      <c r="V462" t="str">
        <f t="shared" si="173"/>
        <v/>
      </c>
      <c r="W46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2" t="str">
        <f t="shared" ca="1" si="167"/>
        <v>{"num":16,"diff":11,"tp1":"it","vl1":"Equip000001","cn1":1,"key":415}</v>
      </c>
      <c r="Y462">
        <f t="shared" ca="1" si="175"/>
        <v>69</v>
      </c>
      <c r="Z462">
        <f t="shared" ca="1" si="176"/>
        <v>5503</v>
      </c>
      <c r="AA462">
        <f t="shared" ca="1" si="177"/>
        <v>1</v>
      </c>
      <c r="AB46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</v>
      </c>
      <c r="AC462">
        <f t="shared" ca="1" si="179"/>
        <v>0</v>
      </c>
    </row>
    <row r="463" spans="1:29">
      <c r="A463">
        <f t="shared" si="164"/>
        <v>16</v>
      </c>
      <c r="B463" t="str">
        <f>VLOOKUP(A463,BossBattleTable!$A:$C,MATCH(BossBattleTable!$C$1,BossBattleTable!$A$1:$C$1,0),0)</f>
        <v>DragonTerrorBringer_Red</v>
      </c>
      <c r="C463">
        <f t="shared" ca="1" si="165"/>
        <v>12</v>
      </c>
      <c r="D463">
        <f t="shared" si="162"/>
        <v>16</v>
      </c>
      <c r="E463">
        <f t="shared" ca="1" si="163"/>
        <v>12</v>
      </c>
      <c r="F463" t="str">
        <f t="shared" ca="1" si="180"/>
        <v>cu</v>
      </c>
      <c r="G463" t="s">
        <v>402</v>
      </c>
      <c r="H463" t="s">
        <v>108</v>
      </c>
      <c r="I463">
        <v>5</v>
      </c>
      <c r="J463" t="str">
        <f t="shared" si="181"/>
        <v/>
      </c>
      <c r="K463" t="str">
        <f t="shared" ca="1" si="182"/>
        <v/>
      </c>
      <c r="O463">
        <v>456</v>
      </c>
      <c r="P463">
        <f t="shared" si="166"/>
        <v>456</v>
      </c>
      <c r="Q463" t="str">
        <f t="shared" ca="1" si="168"/>
        <v>cu</v>
      </c>
      <c r="R463" t="str">
        <f t="shared" si="169"/>
        <v>DI</v>
      </c>
      <c r="S463">
        <f t="shared" si="170"/>
        <v>5</v>
      </c>
      <c r="T463" t="str">
        <f t="shared" ca="1" si="171"/>
        <v/>
      </c>
      <c r="U463" t="str">
        <f t="shared" si="172"/>
        <v/>
      </c>
      <c r="V463" t="str">
        <f t="shared" si="173"/>
        <v/>
      </c>
      <c r="W46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3" t="str">
        <f t="shared" ca="1" si="167"/>
        <v>{"num":16,"diff":12,"tp1":"cu","vl1":"DI","cn1":5,"key":456}</v>
      </c>
      <c r="Y463">
        <f t="shared" ca="1" si="175"/>
        <v>60</v>
      </c>
      <c r="Z463">
        <f t="shared" ca="1" si="176"/>
        <v>5564</v>
      </c>
      <c r="AA463">
        <f t="shared" ca="1" si="177"/>
        <v>1</v>
      </c>
      <c r="AB46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</v>
      </c>
      <c r="AC463">
        <f t="shared" ca="1" si="179"/>
        <v>0</v>
      </c>
    </row>
    <row r="464" spans="1:29">
      <c r="A464">
        <f t="shared" si="164"/>
        <v>16</v>
      </c>
      <c r="B464" t="str">
        <f>VLOOKUP(A464,BossBattleTable!$A:$C,MATCH(BossBattleTable!$C$1,BossBattleTable!$A$1:$C$1,0),0)</f>
        <v>DragonTerrorBringer_Red</v>
      </c>
      <c r="C464">
        <f t="shared" ca="1" si="165"/>
        <v>13</v>
      </c>
      <c r="D464">
        <f t="shared" si="162"/>
        <v>16</v>
      </c>
      <c r="E464">
        <f t="shared" ca="1" si="163"/>
        <v>13</v>
      </c>
      <c r="F464" t="str">
        <f t="shared" ca="1" si="180"/>
        <v>it</v>
      </c>
      <c r="G464" t="s">
        <v>412</v>
      </c>
      <c r="H464" t="s">
        <v>416</v>
      </c>
      <c r="I464">
        <v>1</v>
      </c>
      <c r="J464" t="str">
        <f t="shared" si="181"/>
        <v/>
      </c>
      <c r="K464" t="str">
        <f t="shared" ca="1" si="182"/>
        <v>it</v>
      </c>
      <c r="L464" t="s">
        <v>412</v>
      </c>
      <c r="M464" t="s">
        <v>417</v>
      </c>
      <c r="N464">
        <v>1</v>
      </c>
      <c r="O464">
        <v>630</v>
      </c>
      <c r="P464">
        <f t="shared" si="166"/>
        <v>630</v>
      </c>
      <c r="Q464" t="str">
        <f t="shared" ca="1" si="168"/>
        <v>it</v>
      </c>
      <c r="R464" t="str">
        <f t="shared" si="169"/>
        <v>Equip001001</v>
      </c>
      <c r="S464">
        <f t="shared" si="170"/>
        <v>1</v>
      </c>
      <c r="T464" t="str">
        <f t="shared" ca="1" si="171"/>
        <v>it</v>
      </c>
      <c r="U464" t="str">
        <f t="shared" si="172"/>
        <v>Equip002001</v>
      </c>
      <c r="V464">
        <f t="shared" si="173"/>
        <v>1</v>
      </c>
      <c r="W46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4" t="str">
        <f t="shared" ca="1" si="167"/>
        <v>{"num":16,"diff":13,"tp1":"it","vl1":"Equip001001","cn1":1,"tp2":"it","vl2":"Equip002001","cn2":1,"key":630}</v>
      </c>
      <c r="Y464">
        <f t="shared" ca="1" si="175"/>
        <v>108</v>
      </c>
      <c r="Z464">
        <f t="shared" ca="1" si="176"/>
        <v>5673</v>
      </c>
      <c r="AA464">
        <f t="shared" ca="1" si="177"/>
        <v>1</v>
      </c>
      <c r="AB46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</v>
      </c>
      <c r="AC464">
        <f t="shared" ca="1" si="179"/>
        <v>0</v>
      </c>
    </row>
    <row r="465" spans="1:29">
      <c r="A465">
        <f t="shared" si="164"/>
        <v>16</v>
      </c>
      <c r="B465" t="str">
        <f>VLOOKUP(A465,BossBattleTable!$A:$C,MATCH(BossBattleTable!$C$1,BossBattleTable!$A$1:$C$1,0),0)</f>
        <v>DragonTerrorBringer_Red</v>
      </c>
      <c r="C465">
        <f t="shared" ca="1" si="165"/>
        <v>14</v>
      </c>
      <c r="D465">
        <f t="shared" si="162"/>
        <v>16</v>
      </c>
      <c r="E465">
        <f t="shared" ca="1" si="163"/>
        <v>14</v>
      </c>
      <c r="F465" t="str">
        <f t="shared" ca="1" si="180"/>
        <v>cu</v>
      </c>
      <c r="G465" t="s">
        <v>402</v>
      </c>
      <c r="H465" t="s">
        <v>191</v>
      </c>
      <c r="I465">
        <v>30</v>
      </c>
      <c r="J465" t="str">
        <f t="shared" si="181"/>
        <v>에너지너무많음</v>
      </c>
      <c r="K465" t="str">
        <f t="shared" ca="1" si="182"/>
        <v>cu</v>
      </c>
      <c r="L465" t="s">
        <v>402</v>
      </c>
      <c r="M465" t="s">
        <v>375</v>
      </c>
      <c r="N465">
        <v>5000</v>
      </c>
      <c r="O465">
        <v>817</v>
      </c>
      <c r="P465">
        <f t="shared" si="166"/>
        <v>817</v>
      </c>
      <c r="Q465" t="str">
        <f t="shared" ca="1" si="168"/>
        <v>cu</v>
      </c>
      <c r="R465" t="str">
        <f t="shared" si="169"/>
        <v>EN</v>
      </c>
      <c r="S465">
        <f t="shared" si="170"/>
        <v>30</v>
      </c>
      <c r="T465" t="str">
        <f t="shared" ca="1" si="171"/>
        <v>cu</v>
      </c>
      <c r="U465" t="str">
        <f t="shared" si="172"/>
        <v>GO</v>
      </c>
      <c r="V465">
        <f t="shared" si="173"/>
        <v>5000</v>
      </c>
      <c r="W46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5" t="str">
        <f t="shared" ca="1" si="167"/>
        <v>{"num":16,"diff":14,"tp1":"cu","vl1":"EN","cn1":30,"tp2":"cu","vl2":"GO","cn2":5000,"key":817}</v>
      </c>
      <c r="Y465">
        <f t="shared" ca="1" si="175"/>
        <v>94</v>
      </c>
      <c r="Z465">
        <f t="shared" ca="1" si="176"/>
        <v>5768</v>
      </c>
      <c r="AA465">
        <f t="shared" ca="1" si="177"/>
        <v>1</v>
      </c>
      <c r="AB46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</v>
      </c>
      <c r="AC465">
        <f t="shared" ca="1" si="179"/>
        <v>0</v>
      </c>
    </row>
    <row r="466" spans="1:29">
      <c r="A466">
        <f t="shared" si="164"/>
        <v>16</v>
      </c>
      <c r="B466" t="str">
        <f>VLOOKUP(A466,BossBattleTable!$A:$C,MATCH(BossBattleTable!$C$1,BossBattleTable!$A$1:$C$1,0),0)</f>
        <v>DragonTerrorBringer_Red</v>
      </c>
      <c r="C466">
        <f t="shared" ca="1" si="165"/>
        <v>15</v>
      </c>
      <c r="D466">
        <f t="shared" si="162"/>
        <v>16</v>
      </c>
      <c r="E466">
        <f t="shared" ca="1" si="163"/>
        <v>15</v>
      </c>
      <c r="F466" t="str">
        <f t="shared" ca="1" si="180"/>
        <v>it</v>
      </c>
      <c r="G466" t="s">
        <v>412</v>
      </c>
      <c r="H466" t="s">
        <v>415</v>
      </c>
      <c r="I466">
        <v>1</v>
      </c>
      <c r="J466" t="str">
        <f t="shared" si="181"/>
        <v/>
      </c>
      <c r="K466" t="str">
        <f t="shared" ca="1" si="182"/>
        <v/>
      </c>
      <c r="O466">
        <v>292</v>
      </c>
      <c r="P466">
        <f t="shared" si="166"/>
        <v>292</v>
      </c>
      <c r="Q466" t="str">
        <f t="shared" ca="1" si="168"/>
        <v>it</v>
      </c>
      <c r="R466" t="str">
        <f t="shared" si="169"/>
        <v>Equip000001</v>
      </c>
      <c r="S466">
        <f t="shared" si="170"/>
        <v>1</v>
      </c>
      <c r="T466" t="str">
        <f t="shared" ca="1" si="171"/>
        <v/>
      </c>
      <c r="U466" t="str">
        <f t="shared" si="172"/>
        <v/>
      </c>
      <c r="V466" t="str">
        <f t="shared" si="173"/>
        <v/>
      </c>
      <c r="W46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6" t="str">
        <f t="shared" ca="1" si="167"/>
        <v>{"num":16,"diff":15,"tp1":"it","vl1":"Equip000001","cn1":1,"key":292}</v>
      </c>
      <c r="Y466">
        <f t="shared" ca="1" si="175"/>
        <v>69</v>
      </c>
      <c r="Z466">
        <f t="shared" ca="1" si="176"/>
        <v>5838</v>
      </c>
      <c r="AA466">
        <f t="shared" ca="1" si="177"/>
        <v>1</v>
      </c>
      <c r="AB46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</v>
      </c>
      <c r="AC466">
        <f t="shared" ca="1" si="179"/>
        <v>0</v>
      </c>
    </row>
    <row r="467" spans="1:29">
      <c r="A467">
        <f t="shared" si="164"/>
        <v>16</v>
      </c>
      <c r="B467" t="str">
        <f>VLOOKUP(A467,BossBattleTable!$A:$C,MATCH(BossBattleTable!$C$1,BossBattleTable!$A$1:$C$1,0),0)</f>
        <v>DragonTerrorBringer_Red</v>
      </c>
      <c r="C467">
        <f t="shared" ca="1" si="165"/>
        <v>16</v>
      </c>
      <c r="D467">
        <f t="shared" si="162"/>
        <v>16</v>
      </c>
      <c r="E467">
        <f t="shared" ca="1" si="163"/>
        <v>16</v>
      </c>
      <c r="F467" t="str">
        <f t="shared" ca="1" si="180"/>
        <v>cu</v>
      </c>
      <c r="G467" t="s">
        <v>402</v>
      </c>
      <c r="H467" t="s">
        <v>108</v>
      </c>
      <c r="I467">
        <v>5</v>
      </c>
      <c r="J467" t="str">
        <f t="shared" si="181"/>
        <v/>
      </c>
      <c r="K467" t="str">
        <f t="shared" ca="1" si="182"/>
        <v/>
      </c>
      <c r="O467">
        <v>528</v>
      </c>
      <c r="P467">
        <f t="shared" si="166"/>
        <v>528</v>
      </c>
      <c r="Q467" t="str">
        <f t="shared" ca="1" si="168"/>
        <v>cu</v>
      </c>
      <c r="R467" t="str">
        <f t="shared" si="169"/>
        <v>DI</v>
      </c>
      <c r="S467">
        <f t="shared" si="170"/>
        <v>5</v>
      </c>
      <c r="T467" t="str">
        <f t="shared" ca="1" si="171"/>
        <v/>
      </c>
      <c r="U467" t="str">
        <f t="shared" si="172"/>
        <v/>
      </c>
      <c r="V467" t="str">
        <f t="shared" si="173"/>
        <v/>
      </c>
      <c r="W46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7" t="str">
        <f t="shared" ca="1" si="167"/>
        <v>{"num":16,"diff":16,"tp1":"cu","vl1":"DI","cn1":5,"key":528}</v>
      </c>
      <c r="Y467">
        <f t="shared" ca="1" si="175"/>
        <v>60</v>
      </c>
      <c r="Z467">
        <f t="shared" ca="1" si="176"/>
        <v>5899</v>
      </c>
      <c r="AA467">
        <f t="shared" ca="1" si="177"/>
        <v>1</v>
      </c>
      <c r="AB46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</v>
      </c>
      <c r="AC467">
        <f t="shared" ca="1" si="179"/>
        <v>0</v>
      </c>
    </row>
    <row r="468" spans="1:29">
      <c r="A468">
        <f t="shared" si="164"/>
        <v>16</v>
      </c>
      <c r="B468" t="str">
        <f>VLOOKUP(A468,BossBattleTable!$A:$C,MATCH(BossBattleTable!$C$1,BossBattleTable!$A$1:$C$1,0),0)</f>
        <v>DragonTerrorBringer_Red</v>
      </c>
      <c r="C468">
        <f t="shared" ca="1" si="165"/>
        <v>17</v>
      </c>
      <c r="D468">
        <f t="shared" si="162"/>
        <v>16</v>
      </c>
      <c r="E468">
        <f t="shared" ca="1" si="163"/>
        <v>17</v>
      </c>
      <c r="F468" t="str">
        <f t="shared" ca="1" si="180"/>
        <v>it</v>
      </c>
      <c r="G468" t="s">
        <v>412</v>
      </c>
      <c r="H468" t="s">
        <v>416</v>
      </c>
      <c r="I468">
        <v>1</v>
      </c>
      <c r="J468" t="str">
        <f t="shared" si="181"/>
        <v/>
      </c>
      <c r="K468" t="str">
        <f t="shared" ca="1" si="182"/>
        <v>it</v>
      </c>
      <c r="L468" t="s">
        <v>412</v>
      </c>
      <c r="M468" t="s">
        <v>417</v>
      </c>
      <c r="N468">
        <v>1</v>
      </c>
      <c r="O468">
        <v>556</v>
      </c>
      <c r="P468">
        <f t="shared" si="166"/>
        <v>556</v>
      </c>
      <c r="Q468" t="str">
        <f t="shared" ca="1" si="168"/>
        <v>it</v>
      </c>
      <c r="R468" t="str">
        <f t="shared" si="169"/>
        <v>Equip001001</v>
      </c>
      <c r="S468">
        <f t="shared" si="170"/>
        <v>1</v>
      </c>
      <c r="T468" t="str">
        <f t="shared" ca="1" si="171"/>
        <v>it</v>
      </c>
      <c r="U468" t="str">
        <f t="shared" si="172"/>
        <v>Equip002001</v>
      </c>
      <c r="V468">
        <f t="shared" si="173"/>
        <v>1</v>
      </c>
      <c r="W46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8" t="str">
        <f t="shared" ca="1" si="167"/>
        <v>{"num":16,"diff":17,"tp1":"it","vl1":"Equip001001","cn1":1,"tp2":"it","vl2":"Equip002001","cn2":1,"key":556}</v>
      </c>
      <c r="Y468">
        <f t="shared" ca="1" si="175"/>
        <v>108</v>
      </c>
      <c r="Z468">
        <f t="shared" ca="1" si="176"/>
        <v>6008</v>
      </c>
      <c r="AA468">
        <f t="shared" ca="1" si="177"/>
        <v>1</v>
      </c>
      <c r="AB46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</v>
      </c>
      <c r="AC468">
        <f t="shared" ca="1" si="179"/>
        <v>0</v>
      </c>
    </row>
    <row r="469" spans="1:29">
      <c r="A469">
        <f t="shared" si="164"/>
        <v>16</v>
      </c>
      <c r="B469" t="str">
        <f>VLOOKUP(A469,BossBattleTable!$A:$C,MATCH(BossBattleTable!$C$1,BossBattleTable!$A$1:$C$1,0),0)</f>
        <v>DragonTerrorBringer_Red</v>
      </c>
      <c r="C469">
        <f t="shared" ca="1" si="165"/>
        <v>18</v>
      </c>
      <c r="D469">
        <f t="shared" si="162"/>
        <v>16</v>
      </c>
      <c r="E469">
        <f t="shared" ca="1" si="163"/>
        <v>18</v>
      </c>
      <c r="F469" t="str">
        <f t="shared" ca="1" si="180"/>
        <v>cu</v>
      </c>
      <c r="G469" t="s">
        <v>402</v>
      </c>
      <c r="H469" t="s">
        <v>191</v>
      </c>
      <c r="I469">
        <v>30</v>
      </c>
      <c r="J469" t="str">
        <f t="shared" si="181"/>
        <v>에너지너무많음</v>
      </c>
      <c r="K469" t="str">
        <f t="shared" ca="1" si="182"/>
        <v>cu</v>
      </c>
      <c r="L469" t="s">
        <v>402</v>
      </c>
      <c r="M469" t="s">
        <v>375</v>
      </c>
      <c r="N469">
        <v>5000</v>
      </c>
      <c r="O469">
        <v>990</v>
      </c>
      <c r="P469">
        <f t="shared" si="166"/>
        <v>990</v>
      </c>
      <c r="Q469" t="str">
        <f t="shared" ca="1" si="168"/>
        <v>cu</v>
      </c>
      <c r="R469" t="str">
        <f t="shared" si="169"/>
        <v>EN</v>
      </c>
      <c r="S469">
        <f t="shared" si="170"/>
        <v>30</v>
      </c>
      <c r="T469" t="str">
        <f t="shared" ca="1" si="171"/>
        <v>cu</v>
      </c>
      <c r="U469" t="str">
        <f t="shared" si="172"/>
        <v>GO</v>
      </c>
      <c r="V469">
        <f t="shared" si="173"/>
        <v>5000</v>
      </c>
      <c r="W46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69" t="str">
        <f t="shared" ca="1" si="167"/>
        <v>{"num":16,"diff":18,"tp1":"cu","vl1":"EN","cn1":30,"tp2":"cu","vl2":"GO","cn2":5000,"key":990}</v>
      </c>
      <c r="Y469">
        <f t="shared" ca="1" si="175"/>
        <v>94</v>
      </c>
      <c r="Z469">
        <f t="shared" ca="1" si="176"/>
        <v>6103</v>
      </c>
      <c r="AA469">
        <f t="shared" ca="1" si="177"/>
        <v>1</v>
      </c>
      <c r="AB46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</v>
      </c>
      <c r="AC469">
        <f t="shared" ca="1" si="179"/>
        <v>0</v>
      </c>
    </row>
    <row r="470" spans="1:29">
      <c r="A470">
        <f t="shared" si="164"/>
        <v>16</v>
      </c>
      <c r="B470" t="str">
        <f>VLOOKUP(A470,BossBattleTable!$A:$C,MATCH(BossBattleTable!$C$1,BossBattleTable!$A$1:$C$1,0),0)</f>
        <v>DragonTerrorBringer_Red</v>
      </c>
      <c r="C470">
        <f t="shared" ca="1" si="165"/>
        <v>19</v>
      </c>
      <c r="D470">
        <f t="shared" si="162"/>
        <v>16</v>
      </c>
      <c r="E470">
        <f t="shared" ca="1" si="163"/>
        <v>19</v>
      </c>
      <c r="F470" t="str">
        <f t="shared" ca="1" si="180"/>
        <v>it</v>
      </c>
      <c r="G470" t="s">
        <v>412</v>
      </c>
      <c r="H470" t="s">
        <v>415</v>
      </c>
      <c r="I470">
        <v>1</v>
      </c>
      <c r="J470" t="str">
        <f t="shared" si="181"/>
        <v/>
      </c>
      <c r="K470" t="str">
        <f t="shared" ca="1" si="182"/>
        <v/>
      </c>
      <c r="O470">
        <v>778</v>
      </c>
      <c r="P470">
        <f t="shared" si="166"/>
        <v>778</v>
      </c>
      <c r="Q470" t="str">
        <f t="shared" ca="1" si="168"/>
        <v>it</v>
      </c>
      <c r="R470" t="str">
        <f t="shared" si="169"/>
        <v>Equip000001</v>
      </c>
      <c r="S470">
        <f t="shared" si="170"/>
        <v>1</v>
      </c>
      <c r="T470" t="str">
        <f t="shared" ca="1" si="171"/>
        <v/>
      </c>
      <c r="U470" t="str">
        <f t="shared" si="172"/>
        <v/>
      </c>
      <c r="V470" t="str">
        <f t="shared" si="173"/>
        <v/>
      </c>
      <c r="W47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0" t="str">
        <f t="shared" ca="1" si="167"/>
        <v>{"num":16,"diff":19,"tp1":"it","vl1":"Equip000001","cn1":1,"key":778}</v>
      </c>
      <c r="Y470">
        <f t="shared" ca="1" si="175"/>
        <v>69</v>
      </c>
      <c r="Z470">
        <f t="shared" ca="1" si="176"/>
        <v>6173</v>
      </c>
      <c r="AA470">
        <f t="shared" ca="1" si="177"/>
        <v>1</v>
      </c>
      <c r="AB47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</v>
      </c>
      <c r="AC470">
        <f t="shared" ca="1" si="179"/>
        <v>0</v>
      </c>
    </row>
    <row r="471" spans="1:29">
      <c r="A471">
        <f t="shared" si="164"/>
        <v>16</v>
      </c>
      <c r="B471" t="str">
        <f>VLOOKUP(A471,BossBattleTable!$A:$C,MATCH(BossBattleTable!$C$1,BossBattleTable!$A$1:$C$1,0),0)</f>
        <v>DragonTerrorBringer_Red</v>
      </c>
      <c r="C471">
        <f t="shared" ca="1" si="165"/>
        <v>20</v>
      </c>
      <c r="D471">
        <f t="shared" si="162"/>
        <v>16</v>
      </c>
      <c r="E471">
        <f t="shared" ca="1" si="163"/>
        <v>20</v>
      </c>
      <c r="F471" t="str">
        <f t="shared" ca="1" si="180"/>
        <v>cu</v>
      </c>
      <c r="G471" t="s">
        <v>402</v>
      </c>
      <c r="H471" t="s">
        <v>108</v>
      </c>
      <c r="I471">
        <v>5</v>
      </c>
      <c r="J471" t="str">
        <f t="shared" si="181"/>
        <v/>
      </c>
      <c r="K471" t="str">
        <f t="shared" ca="1" si="182"/>
        <v/>
      </c>
      <c r="O471">
        <v>315</v>
      </c>
      <c r="P471">
        <f t="shared" si="166"/>
        <v>315</v>
      </c>
      <c r="Q471" t="str">
        <f t="shared" ca="1" si="168"/>
        <v>cu</v>
      </c>
      <c r="R471" t="str">
        <f t="shared" si="169"/>
        <v>DI</v>
      </c>
      <c r="S471">
        <f t="shared" si="170"/>
        <v>5</v>
      </c>
      <c r="T471" t="str">
        <f t="shared" ca="1" si="171"/>
        <v/>
      </c>
      <c r="U471" t="str">
        <f t="shared" si="172"/>
        <v/>
      </c>
      <c r="V471" t="str">
        <f t="shared" si="173"/>
        <v/>
      </c>
      <c r="W47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1" t="str">
        <f t="shared" ca="1" si="167"/>
        <v>{"num":16,"diff":20,"tp1":"cu","vl1":"DI","cn1":5,"key":315}</v>
      </c>
      <c r="Y471">
        <f t="shared" ca="1" si="175"/>
        <v>60</v>
      </c>
      <c r="Z471">
        <f t="shared" ca="1" si="176"/>
        <v>6234</v>
      </c>
      <c r="AA471">
        <f t="shared" ca="1" si="177"/>
        <v>1</v>
      </c>
      <c r="AB47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</v>
      </c>
      <c r="AC471">
        <f t="shared" ca="1" si="179"/>
        <v>0</v>
      </c>
    </row>
    <row r="472" spans="1:29">
      <c r="A472">
        <f t="shared" si="164"/>
        <v>16</v>
      </c>
      <c r="B472" t="str">
        <f>VLOOKUP(A472,BossBattleTable!$A:$C,MATCH(BossBattleTable!$C$1,BossBattleTable!$A$1:$C$1,0),0)</f>
        <v>DragonTerrorBringer_Red</v>
      </c>
      <c r="C472">
        <f t="shared" ca="1" si="165"/>
        <v>21</v>
      </c>
      <c r="D472">
        <f t="shared" si="162"/>
        <v>16</v>
      </c>
      <c r="E472">
        <f t="shared" ca="1" si="163"/>
        <v>21</v>
      </c>
      <c r="F472" t="str">
        <f t="shared" ca="1" si="180"/>
        <v>it</v>
      </c>
      <c r="G472" t="s">
        <v>412</v>
      </c>
      <c r="H472" t="s">
        <v>416</v>
      </c>
      <c r="I472">
        <v>1</v>
      </c>
      <c r="J472" t="str">
        <f t="shared" si="181"/>
        <v/>
      </c>
      <c r="K472" t="str">
        <f t="shared" ca="1" si="182"/>
        <v>it</v>
      </c>
      <c r="L472" t="s">
        <v>412</v>
      </c>
      <c r="M472" t="s">
        <v>417</v>
      </c>
      <c r="N472">
        <v>1</v>
      </c>
      <c r="O472">
        <v>412</v>
      </c>
      <c r="P472">
        <f t="shared" si="166"/>
        <v>412</v>
      </c>
      <c r="Q472" t="str">
        <f t="shared" ca="1" si="168"/>
        <v>it</v>
      </c>
      <c r="R472" t="str">
        <f t="shared" si="169"/>
        <v>Equip001001</v>
      </c>
      <c r="S472">
        <f t="shared" si="170"/>
        <v>1</v>
      </c>
      <c r="T472" t="str">
        <f t="shared" ca="1" si="171"/>
        <v>it</v>
      </c>
      <c r="U472" t="str">
        <f t="shared" si="172"/>
        <v>Equip002001</v>
      </c>
      <c r="V472">
        <f t="shared" si="173"/>
        <v>1</v>
      </c>
      <c r="W47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2" t="str">
        <f t="shared" ca="1" si="167"/>
        <v>{"num":16,"diff":21,"tp1":"it","vl1":"Equip001001","cn1":1,"tp2":"it","vl2":"Equip002001","cn2":1,"key":412}</v>
      </c>
      <c r="Y472">
        <f t="shared" ca="1" si="175"/>
        <v>108</v>
      </c>
      <c r="Z472">
        <f t="shared" ca="1" si="176"/>
        <v>6343</v>
      </c>
      <c r="AA472">
        <f t="shared" ca="1" si="177"/>
        <v>1</v>
      </c>
      <c r="AB47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</v>
      </c>
      <c r="AC472">
        <f t="shared" ca="1" si="179"/>
        <v>0</v>
      </c>
    </row>
    <row r="473" spans="1:29">
      <c r="A473">
        <f t="shared" si="164"/>
        <v>16</v>
      </c>
      <c r="B473" t="str">
        <f>VLOOKUP(A473,BossBattleTable!$A:$C,MATCH(BossBattleTable!$C$1,BossBattleTable!$A$1:$C$1,0),0)</f>
        <v>DragonTerrorBringer_Red</v>
      </c>
      <c r="C473">
        <f t="shared" ca="1" si="165"/>
        <v>22</v>
      </c>
      <c r="D473">
        <f t="shared" si="162"/>
        <v>16</v>
      </c>
      <c r="E473">
        <f t="shared" ca="1" si="163"/>
        <v>22</v>
      </c>
      <c r="F473" t="str">
        <f t="shared" ca="1" si="180"/>
        <v>cu</v>
      </c>
      <c r="G473" t="s">
        <v>402</v>
      </c>
      <c r="H473" t="s">
        <v>191</v>
      </c>
      <c r="I473">
        <v>30</v>
      </c>
      <c r="J473" t="str">
        <f t="shared" si="181"/>
        <v>에너지너무많음</v>
      </c>
      <c r="K473" t="str">
        <f t="shared" ca="1" si="182"/>
        <v>cu</v>
      </c>
      <c r="L473" t="s">
        <v>402</v>
      </c>
      <c r="M473" t="s">
        <v>375</v>
      </c>
      <c r="N473">
        <v>5000</v>
      </c>
      <c r="O473">
        <v>942</v>
      </c>
      <c r="P473">
        <f t="shared" si="166"/>
        <v>942</v>
      </c>
      <c r="Q473" t="str">
        <f t="shared" ca="1" si="168"/>
        <v>cu</v>
      </c>
      <c r="R473" t="str">
        <f t="shared" si="169"/>
        <v>EN</v>
      </c>
      <c r="S473">
        <f t="shared" si="170"/>
        <v>30</v>
      </c>
      <c r="T473" t="str">
        <f t="shared" ca="1" si="171"/>
        <v>cu</v>
      </c>
      <c r="U473" t="str">
        <f t="shared" si="172"/>
        <v>GO</v>
      </c>
      <c r="V473">
        <f t="shared" si="173"/>
        <v>5000</v>
      </c>
      <c r="W47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3" t="str">
        <f t="shared" ca="1" si="167"/>
        <v>{"num":16,"diff":22,"tp1":"cu","vl1":"EN","cn1":30,"tp2":"cu","vl2":"GO","cn2":5000,"key":942}</v>
      </c>
      <c r="Y473">
        <f t="shared" ca="1" si="175"/>
        <v>94</v>
      </c>
      <c r="Z473">
        <f t="shared" ca="1" si="176"/>
        <v>6438</v>
      </c>
      <c r="AA473">
        <f t="shared" ca="1" si="177"/>
        <v>1</v>
      </c>
      <c r="AB47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</v>
      </c>
      <c r="AC473">
        <f t="shared" ca="1" si="179"/>
        <v>0</v>
      </c>
    </row>
    <row r="474" spans="1:29">
      <c r="A474">
        <f t="shared" si="164"/>
        <v>16</v>
      </c>
      <c r="B474" t="str">
        <f>VLOOKUP(A474,BossBattleTable!$A:$C,MATCH(BossBattleTable!$C$1,BossBattleTable!$A$1:$C$1,0),0)</f>
        <v>DragonTerrorBringer_Red</v>
      </c>
      <c r="C474">
        <f t="shared" ca="1" si="165"/>
        <v>23</v>
      </c>
      <c r="D474">
        <f t="shared" si="162"/>
        <v>16</v>
      </c>
      <c r="E474">
        <f t="shared" ca="1" si="163"/>
        <v>23</v>
      </c>
      <c r="F474" t="str">
        <f t="shared" ca="1" si="180"/>
        <v>it</v>
      </c>
      <c r="G474" t="s">
        <v>412</v>
      </c>
      <c r="H474" t="s">
        <v>415</v>
      </c>
      <c r="I474">
        <v>1</v>
      </c>
      <c r="J474" t="str">
        <f t="shared" si="181"/>
        <v/>
      </c>
      <c r="K474" t="str">
        <f t="shared" ca="1" si="182"/>
        <v/>
      </c>
      <c r="O474">
        <v>692</v>
      </c>
      <c r="P474">
        <f t="shared" si="166"/>
        <v>692</v>
      </c>
      <c r="Q474" t="str">
        <f t="shared" ca="1" si="168"/>
        <v>it</v>
      </c>
      <c r="R474" t="str">
        <f t="shared" si="169"/>
        <v>Equip000001</v>
      </c>
      <c r="S474">
        <f t="shared" si="170"/>
        <v>1</v>
      </c>
      <c r="T474" t="str">
        <f t="shared" ca="1" si="171"/>
        <v/>
      </c>
      <c r="U474" t="str">
        <f t="shared" si="172"/>
        <v/>
      </c>
      <c r="V474" t="str">
        <f t="shared" si="173"/>
        <v/>
      </c>
      <c r="W47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4" t="str">
        <f t="shared" ca="1" si="167"/>
        <v>{"num":16,"diff":23,"tp1":"it","vl1":"Equip000001","cn1":1,"key":692}</v>
      </c>
      <c r="Y474">
        <f t="shared" ca="1" si="175"/>
        <v>69</v>
      </c>
      <c r="Z474">
        <f t="shared" ca="1" si="176"/>
        <v>6508</v>
      </c>
      <c r="AA474">
        <f t="shared" ca="1" si="177"/>
        <v>1</v>
      </c>
      <c r="AB47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</v>
      </c>
      <c r="AC474">
        <f t="shared" ca="1" si="179"/>
        <v>0</v>
      </c>
    </row>
    <row r="475" spans="1:29">
      <c r="A475">
        <f t="shared" si="164"/>
        <v>16</v>
      </c>
      <c r="B475" t="str">
        <f>VLOOKUP(A475,BossBattleTable!$A:$C,MATCH(BossBattleTable!$C$1,BossBattleTable!$A$1:$C$1,0),0)</f>
        <v>DragonTerrorBringer_Red</v>
      </c>
      <c r="C475">
        <f t="shared" ca="1" si="165"/>
        <v>24</v>
      </c>
      <c r="D475">
        <f t="shared" si="162"/>
        <v>16</v>
      </c>
      <c r="E475">
        <f t="shared" ca="1" si="163"/>
        <v>24</v>
      </c>
      <c r="F475" t="str">
        <f t="shared" ca="1" si="180"/>
        <v>cu</v>
      </c>
      <c r="G475" t="s">
        <v>402</v>
      </c>
      <c r="H475" t="s">
        <v>108</v>
      </c>
      <c r="I475">
        <v>5</v>
      </c>
      <c r="J475" t="str">
        <f t="shared" si="181"/>
        <v/>
      </c>
      <c r="K475" t="str">
        <f t="shared" ca="1" si="182"/>
        <v/>
      </c>
      <c r="O475">
        <v>310</v>
      </c>
      <c r="P475">
        <f t="shared" si="166"/>
        <v>310</v>
      </c>
      <c r="Q475" t="str">
        <f t="shared" ca="1" si="168"/>
        <v>cu</v>
      </c>
      <c r="R475" t="str">
        <f t="shared" si="169"/>
        <v>DI</v>
      </c>
      <c r="S475">
        <f t="shared" si="170"/>
        <v>5</v>
      </c>
      <c r="T475" t="str">
        <f t="shared" ca="1" si="171"/>
        <v/>
      </c>
      <c r="U475" t="str">
        <f t="shared" si="172"/>
        <v/>
      </c>
      <c r="V475" t="str">
        <f t="shared" si="173"/>
        <v/>
      </c>
      <c r="W47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5" t="str">
        <f t="shared" ca="1" si="167"/>
        <v>{"num":16,"diff":24,"tp1":"cu","vl1":"DI","cn1":5,"key":310}</v>
      </c>
      <c r="Y475">
        <f t="shared" ca="1" si="175"/>
        <v>60</v>
      </c>
      <c r="Z475">
        <f t="shared" ca="1" si="176"/>
        <v>6569</v>
      </c>
      <c r="AA475">
        <f t="shared" ca="1" si="177"/>
        <v>1</v>
      </c>
      <c r="AB47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</v>
      </c>
      <c r="AC475">
        <f t="shared" ca="1" si="179"/>
        <v>0</v>
      </c>
    </row>
    <row r="476" spans="1:29">
      <c r="A476">
        <f t="shared" si="164"/>
        <v>16</v>
      </c>
      <c r="B476" t="str">
        <f>VLOOKUP(A476,BossBattleTable!$A:$C,MATCH(BossBattleTable!$C$1,BossBattleTable!$A$1:$C$1,0),0)</f>
        <v>DragonTerrorBringer_Red</v>
      </c>
      <c r="C476">
        <f t="shared" ca="1" si="165"/>
        <v>25</v>
      </c>
      <c r="D476">
        <f t="shared" si="162"/>
        <v>16</v>
      </c>
      <c r="E476">
        <f t="shared" ca="1" si="163"/>
        <v>25</v>
      </c>
      <c r="F476" t="str">
        <f t="shared" ca="1" si="180"/>
        <v>it</v>
      </c>
      <c r="G476" t="s">
        <v>412</v>
      </c>
      <c r="H476" t="s">
        <v>416</v>
      </c>
      <c r="I476">
        <v>1</v>
      </c>
      <c r="J476" t="str">
        <f t="shared" si="181"/>
        <v/>
      </c>
      <c r="K476" t="str">
        <f t="shared" ca="1" si="182"/>
        <v>it</v>
      </c>
      <c r="L476" t="s">
        <v>412</v>
      </c>
      <c r="M476" t="s">
        <v>417</v>
      </c>
      <c r="N476">
        <v>1</v>
      </c>
      <c r="O476">
        <v>625</v>
      </c>
      <c r="P476">
        <f t="shared" si="166"/>
        <v>625</v>
      </c>
      <c r="Q476" t="str">
        <f t="shared" ca="1" si="168"/>
        <v>it</v>
      </c>
      <c r="R476" t="str">
        <f t="shared" si="169"/>
        <v>Equip001001</v>
      </c>
      <c r="S476">
        <f t="shared" si="170"/>
        <v>1</v>
      </c>
      <c r="T476" t="str">
        <f t="shared" ca="1" si="171"/>
        <v>it</v>
      </c>
      <c r="U476" t="str">
        <f t="shared" si="172"/>
        <v>Equip002001</v>
      </c>
      <c r="V476">
        <f t="shared" si="173"/>
        <v>1</v>
      </c>
      <c r="W47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6" t="str">
        <f t="shared" ca="1" si="167"/>
        <v>{"num":16,"diff":25,"tp1":"it","vl1":"Equip001001","cn1":1,"tp2":"it","vl2":"Equip002001","cn2":1,"key":625}</v>
      </c>
      <c r="Y476">
        <f t="shared" ca="1" si="175"/>
        <v>108</v>
      </c>
      <c r="Z476">
        <f t="shared" ca="1" si="176"/>
        <v>6678</v>
      </c>
      <c r="AA476">
        <f t="shared" ca="1" si="177"/>
        <v>1</v>
      </c>
      <c r="AB47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</v>
      </c>
      <c r="AC476">
        <f t="shared" ca="1" si="179"/>
        <v>0</v>
      </c>
    </row>
    <row r="477" spans="1:29">
      <c r="A477">
        <f t="shared" si="164"/>
        <v>16</v>
      </c>
      <c r="B477" t="str">
        <f>VLOOKUP(A477,BossBattleTable!$A:$C,MATCH(BossBattleTable!$C$1,BossBattleTable!$A$1:$C$1,0),0)</f>
        <v>DragonTerrorBringer_Red</v>
      </c>
      <c r="C477">
        <f t="shared" ca="1" si="165"/>
        <v>26</v>
      </c>
      <c r="D477">
        <f t="shared" si="162"/>
        <v>16</v>
      </c>
      <c r="E477">
        <f t="shared" ca="1" si="163"/>
        <v>26</v>
      </c>
      <c r="F477" t="str">
        <f t="shared" ca="1" si="180"/>
        <v>cu</v>
      </c>
      <c r="G477" t="s">
        <v>402</v>
      </c>
      <c r="H477" t="s">
        <v>191</v>
      </c>
      <c r="I477">
        <v>30</v>
      </c>
      <c r="J477" t="str">
        <f t="shared" si="181"/>
        <v>에너지너무많음</v>
      </c>
      <c r="K477" t="str">
        <f t="shared" ca="1" si="182"/>
        <v>cu</v>
      </c>
      <c r="L477" t="s">
        <v>402</v>
      </c>
      <c r="M477" t="s">
        <v>375</v>
      </c>
      <c r="N477">
        <v>5000</v>
      </c>
      <c r="O477">
        <v>660</v>
      </c>
      <c r="P477">
        <f t="shared" si="166"/>
        <v>660</v>
      </c>
      <c r="Q477" t="str">
        <f t="shared" ca="1" si="168"/>
        <v>cu</v>
      </c>
      <c r="R477" t="str">
        <f t="shared" si="169"/>
        <v>EN</v>
      </c>
      <c r="S477">
        <f t="shared" si="170"/>
        <v>30</v>
      </c>
      <c r="T477" t="str">
        <f t="shared" ca="1" si="171"/>
        <v>cu</v>
      </c>
      <c r="U477" t="str">
        <f t="shared" si="172"/>
        <v>GO</v>
      </c>
      <c r="V477">
        <f t="shared" si="173"/>
        <v>5000</v>
      </c>
      <c r="W47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7" t="str">
        <f t="shared" ca="1" si="167"/>
        <v>{"num":16,"diff":26,"tp1":"cu","vl1":"EN","cn1":30,"tp2":"cu","vl2":"GO","cn2":5000,"key":660}</v>
      </c>
      <c r="Y477">
        <f t="shared" ca="1" si="175"/>
        <v>94</v>
      </c>
      <c r="Z477">
        <f t="shared" ca="1" si="176"/>
        <v>6773</v>
      </c>
      <c r="AA477">
        <f t="shared" ca="1" si="177"/>
        <v>1</v>
      </c>
      <c r="AB47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</v>
      </c>
      <c r="AC477">
        <f t="shared" ca="1" si="179"/>
        <v>0</v>
      </c>
    </row>
    <row r="478" spans="1:29">
      <c r="A478">
        <f t="shared" si="164"/>
        <v>16</v>
      </c>
      <c r="B478" t="str">
        <f>VLOOKUP(A478,BossBattleTable!$A:$C,MATCH(BossBattleTable!$C$1,BossBattleTable!$A$1:$C$1,0),0)</f>
        <v>DragonTerrorBringer_Red</v>
      </c>
      <c r="C478">
        <f t="shared" ca="1" si="165"/>
        <v>27</v>
      </c>
      <c r="D478">
        <f t="shared" si="162"/>
        <v>16</v>
      </c>
      <c r="E478">
        <f t="shared" ca="1" si="163"/>
        <v>27</v>
      </c>
      <c r="F478" t="str">
        <f t="shared" ca="1" si="180"/>
        <v>it</v>
      </c>
      <c r="G478" t="s">
        <v>412</v>
      </c>
      <c r="H478" t="s">
        <v>415</v>
      </c>
      <c r="I478">
        <v>1</v>
      </c>
      <c r="J478" t="str">
        <f t="shared" si="181"/>
        <v/>
      </c>
      <c r="K478" t="str">
        <f t="shared" ca="1" si="182"/>
        <v/>
      </c>
      <c r="O478">
        <v>869</v>
      </c>
      <c r="P478">
        <f t="shared" si="166"/>
        <v>869</v>
      </c>
      <c r="Q478" t="str">
        <f t="shared" ca="1" si="168"/>
        <v>it</v>
      </c>
      <c r="R478" t="str">
        <f t="shared" si="169"/>
        <v>Equip000001</v>
      </c>
      <c r="S478">
        <f t="shared" si="170"/>
        <v>1</v>
      </c>
      <c r="T478" t="str">
        <f t="shared" ca="1" si="171"/>
        <v/>
      </c>
      <c r="U478" t="str">
        <f t="shared" si="172"/>
        <v/>
      </c>
      <c r="V478" t="str">
        <f t="shared" si="173"/>
        <v/>
      </c>
      <c r="W47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8" t="str">
        <f t="shared" ca="1" si="167"/>
        <v>{"num":16,"diff":27,"tp1":"it","vl1":"Equip000001","cn1":1,"key":869}</v>
      </c>
      <c r="Y478">
        <f t="shared" ca="1" si="175"/>
        <v>69</v>
      </c>
      <c r="Z478">
        <f t="shared" ca="1" si="176"/>
        <v>6843</v>
      </c>
      <c r="AA478">
        <f t="shared" ca="1" si="177"/>
        <v>1</v>
      </c>
      <c r="AB47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</v>
      </c>
      <c r="AC478">
        <f t="shared" ca="1" si="179"/>
        <v>0</v>
      </c>
    </row>
    <row r="479" spans="1:29">
      <c r="A479">
        <f t="shared" si="164"/>
        <v>16</v>
      </c>
      <c r="B479" t="str">
        <f>VLOOKUP(A479,BossBattleTable!$A:$C,MATCH(BossBattleTable!$C$1,BossBattleTable!$A$1:$C$1,0),0)</f>
        <v>DragonTerrorBringer_Red</v>
      </c>
      <c r="C479">
        <f t="shared" ca="1" si="165"/>
        <v>28</v>
      </c>
      <c r="D479">
        <f t="shared" si="162"/>
        <v>16</v>
      </c>
      <c r="E479">
        <f t="shared" ca="1" si="163"/>
        <v>28</v>
      </c>
      <c r="F479" t="str">
        <f t="shared" ca="1" si="180"/>
        <v>cu</v>
      </c>
      <c r="G479" t="s">
        <v>402</v>
      </c>
      <c r="H479" t="s">
        <v>108</v>
      </c>
      <c r="I479">
        <v>5</v>
      </c>
      <c r="J479" t="str">
        <f t="shared" si="181"/>
        <v/>
      </c>
      <c r="K479" t="str">
        <f t="shared" ca="1" si="182"/>
        <v/>
      </c>
      <c r="O479">
        <v>335</v>
      </c>
      <c r="P479">
        <f t="shared" si="166"/>
        <v>335</v>
      </c>
      <c r="Q479" t="str">
        <f t="shared" ca="1" si="168"/>
        <v>cu</v>
      </c>
      <c r="R479" t="str">
        <f t="shared" si="169"/>
        <v>DI</v>
      </c>
      <c r="S479">
        <f t="shared" si="170"/>
        <v>5</v>
      </c>
      <c r="T479" t="str">
        <f t="shared" ca="1" si="171"/>
        <v/>
      </c>
      <c r="U479" t="str">
        <f t="shared" si="172"/>
        <v/>
      </c>
      <c r="V479" t="str">
        <f t="shared" si="173"/>
        <v/>
      </c>
      <c r="W47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79" t="str">
        <f t="shared" ca="1" si="167"/>
        <v>{"num":16,"diff":28,"tp1":"cu","vl1":"DI","cn1":5,"key":335}</v>
      </c>
      <c r="Y479">
        <f t="shared" ca="1" si="175"/>
        <v>60</v>
      </c>
      <c r="Z479">
        <f t="shared" ca="1" si="176"/>
        <v>6904</v>
      </c>
      <c r="AA479">
        <f t="shared" ca="1" si="177"/>
        <v>1</v>
      </c>
      <c r="AB47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</v>
      </c>
      <c r="AC479">
        <f t="shared" ca="1" si="179"/>
        <v>0</v>
      </c>
    </row>
    <row r="480" spans="1:29">
      <c r="A480">
        <f t="shared" si="164"/>
        <v>16</v>
      </c>
      <c r="B480" t="str">
        <f>VLOOKUP(A480,BossBattleTable!$A:$C,MATCH(BossBattleTable!$C$1,BossBattleTable!$A$1:$C$1,0),0)</f>
        <v>DragonTerrorBringer_Red</v>
      </c>
      <c r="C480">
        <f t="shared" ca="1" si="165"/>
        <v>29</v>
      </c>
      <c r="D480">
        <f t="shared" ref="D480:D543" si="183">A480</f>
        <v>16</v>
      </c>
      <c r="E480">
        <f t="shared" ref="E480:E543" ca="1" si="184">C480</f>
        <v>29</v>
      </c>
      <c r="F480" t="str">
        <f t="shared" ca="1" si="180"/>
        <v>it</v>
      </c>
      <c r="G480" t="s">
        <v>412</v>
      </c>
      <c r="H480" t="s">
        <v>416</v>
      </c>
      <c r="I480">
        <v>1</v>
      </c>
      <c r="J480" t="str">
        <f t="shared" si="181"/>
        <v/>
      </c>
      <c r="K480" t="str">
        <f t="shared" ca="1" si="182"/>
        <v>it</v>
      </c>
      <c r="L480" t="s">
        <v>412</v>
      </c>
      <c r="M480" t="s">
        <v>417</v>
      </c>
      <c r="N480">
        <v>1</v>
      </c>
      <c r="O480">
        <v>295</v>
      </c>
      <c r="P480">
        <f t="shared" si="166"/>
        <v>295</v>
      </c>
      <c r="Q480" t="str">
        <f t="shared" ca="1" si="168"/>
        <v>it</v>
      </c>
      <c r="R480" t="str">
        <f t="shared" si="169"/>
        <v>Equip001001</v>
      </c>
      <c r="S480">
        <f t="shared" si="170"/>
        <v>1</v>
      </c>
      <c r="T480" t="str">
        <f t="shared" ca="1" si="171"/>
        <v>it</v>
      </c>
      <c r="U480" t="str">
        <f t="shared" si="172"/>
        <v>Equip002001</v>
      </c>
      <c r="V480">
        <f t="shared" si="173"/>
        <v>1</v>
      </c>
      <c r="W48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0" t="str">
        <f t="shared" ca="1" si="167"/>
        <v>{"num":16,"diff":29,"tp1":"it","vl1":"Equip001001","cn1":1,"tp2":"it","vl2":"Equip002001","cn2":1,"key":295}</v>
      </c>
      <c r="Y480">
        <f t="shared" ca="1" si="175"/>
        <v>108</v>
      </c>
      <c r="Z480">
        <f t="shared" ca="1" si="176"/>
        <v>7013</v>
      </c>
      <c r="AA480">
        <f t="shared" ca="1" si="177"/>
        <v>1</v>
      </c>
      <c r="AB48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</v>
      </c>
      <c r="AC480">
        <f t="shared" ca="1" si="179"/>
        <v>0</v>
      </c>
    </row>
    <row r="481" spans="1:29">
      <c r="A481">
        <f t="shared" ref="A481:A544" si="185">A451+1</f>
        <v>16</v>
      </c>
      <c r="B481" t="str">
        <f>VLOOKUP(A481,BossBattleTable!$A:$C,MATCH(BossBattleTable!$C$1,BossBattleTable!$A$1:$C$1,0),0)</f>
        <v>DragonTerrorBringer_Red</v>
      </c>
      <c r="C481">
        <f t="shared" ca="1" si="165"/>
        <v>30</v>
      </c>
      <c r="D481">
        <f t="shared" si="183"/>
        <v>16</v>
      </c>
      <c r="E481">
        <f t="shared" ca="1" si="184"/>
        <v>30</v>
      </c>
      <c r="F481" t="str">
        <f t="shared" ca="1" si="180"/>
        <v>cu</v>
      </c>
      <c r="G481" t="s">
        <v>402</v>
      </c>
      <c r="H481" t="s">
        <v>191</v>
      </c>
      <c r="I481">
        <v>30</v>
      </c>
      <c r="J481" t="str">
        <f t="shared" si="181"/>
        <v>에너지너무많음</v>
      </c>
      <c r="K481" t="str">
        <f t="shared" ca="1" si="182"/>
        <v>cu</v>
      </c>
      <c r="L481" t="s">
        <v>402</v>
      </c>
      <c r="M481" t="s">
        <v>375</v>
      </c>
      <c r="N481">
        <v>5000</v>
      </c>
      <c r="O481">
        <v>793</v>
      </c>
      <c r="P481">
        <f t="shared" si="166"/>
        <v>793</v>
      </c>
      <c r="Q481" t="str">
        <f t="shared" ca="1" si="168"/>
        <v>cu</v>
      </c>
      <c r="R481" t="str">
        <f t="shared" si="169"/>
        <v>EN</v>
      </c>
      <c r="S481">
        <f t="shared" si="170"/>
        <v>30</v>
      </c>
      <c r="T481" t="str">
        <f t="shared" ca="1" si="171"/>
        <v>cu</v>
      </c>
      <c r="U481" t="str">
        <f t="shared" si="172"/>
        <v>GO</v>
      </c>
      <c r="V481">
        <f t="shared" si="173"/>
        <v>5000</v>
      </c>
      <c r="W48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1" t="str">
        <f t="shared" ca="1" si="167"/>
        <v>{"num":16,"diff":30,"tp1":"cu","vl1":"EN","cn1":30,"tp2":"cu","vl2":"GO","cn2":5000,"key":793}</v>
      </c>
      <c r="Y481">
        <f t="shared" ca="1" si="175"/>
        <v>94</v>
      </c>
      <c r="Z481">
        <f t="shared" ca="1" si="176"/>
        <v>7108</v>
      </c>
      <c r="AA481">
        <f t="shared" ca="1" si="177"/>
        <v>1</v>
      </c>
      <c r="AB48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</v>
      </c>
      <c r="AC481">
        <f t="shared" ca="1" si="179"/>
        <v>0</v>
      </c>
    </row>
    <row r="482" spans="1:29">
      <c r="A482">
        <f t="shared" si="185"/>
        <v>17</v>
      </c>
      <c r="B482" t="str">
        <f>VLOOKUP(A482,BossBattleTable!$A:$C,MATCH(BossBattleTable!$C$1,BossBattleTable!$A$1:$C$1,0),0)</f>
        <v>PolygonalMetalon_Red</v>
      </c>
      <c r="C482">
        <f t="shared" ca="1" si="165"/>
        <v>1</v>
      </c>
      <c r="D482">
        <f t="shared" si="183"/>
        <v>17</v>
      </c>
      <c r="E482">
        <f t="shared" ca="1" si="184"/>
        <v>1</v>
      </c>
      <c r="F482" t="str">
        <f t="shared" ca="1" si="180"/>
        <v>it</v>
      </c>
      <c r="G482" t="s">
        <v>412</v>
      </c>
      <c r="H482" t="s">
        <v>415</v>
      </c>
      <c r="I482">
        <v>1</v>
      </c>
      <c r="J482" t="str">
        <f t="shared" si="181"/>
        <v/>
      </c>
      <c r="K482" t="str">
        <f t="shared" ca="1" si="182"/>
        <v/>
      </c>
      <c r="O482">
        <v>796</v>
      </c>
      <c r="P482">
        <f t="shared" si="166"/>
        <v>796</v>
      </c>
      <c r="Q482" t="str">
        <f t="shared" ca="1" si="168"/>
        <v>it</v>
      </c>
      <c r="R482" t="str">
        <f t="shared" si="169"/>
        <v>Equip000001</v>
      </c>
      <c r="S482">
        <f t="shared" si="170"/>
        <v>1</v>
      </c>
      <c r="T482" t="str">
        <f t="shared" ca="1" si="171"/>
        <v/>
      </c>
      <c r="U482" t="str">
        <f t="shared" si="172"/>
        <v/>
      </c>
      <c r="V482" t="str">
        <f t="shared" si="173"/>
        <v/>
      </c>
      <c r="W48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2" t="str">
        <f t="shared" ca="1" si="167"/>
        <v>{"num":17,"diff":1,"tp1":"it","vl1":"Equip000001","cn1":1,"key":796}</v>
      </c>
      <c r="Y482">
        <f t="shared" ca="1" si="175"/>
        <v>68</v>
      </c>
      <c r="Z482">
        <f t="shared" ca="1" si="176"/>
        <v>7177</v>
      </c>
      <c r="AA482">
        <f t="shared" ca="1" si="177"/>
        <v>1</v>
      </c>
      <c r="AB48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</v>
      </c>
      <c r="AC482">
        <f t="shared" ca="1" si="179"/>
        <v>0</v>
      </c>
    </row>
    <row r="483" spans="1:29">
      <c r="A483">
        <f t="shared" si="185"/>
        <v>17</v>
      </c>
      <c r="B483" t="str">
        <f>VLOOKUP(A483,BossBattleTable!$A:$C,MATCH(BossBattleTable!$C$1,BossBattleTable!$A$1:$C$1,0),0)</f>
        <v>PolygonalMetalon_Red</v>
      </c>
      <c r="C483">
        <f t="shared" ca="1" si="165"/>
        <v>2</v>
      </c>
      <c r="D483">
        <f t="shared" si="183"/>
        <v>17</v>
      </c>
      <c r="E483">
        <f t="shared" ca="1" si="184"/>
        <v>2</v>
      </c>
      <c r="F483" t="str">
        <f t="shared" ca="1" si="180"/>
        <v>cu</v>
      </c>
      <c r="G483" t="s">
        <v>402</v>
      </c>
      <c r="H483" t="s">
        <v>108</v>
      </c>
      <c r="I483">
        <v>5</v>
      </c>
      <c r="J483" t="str">
        <f t="shared" si="181"/>
        <v/>
      </c>
      <c r="K483" t="str">
        <f t="shared" ca="1" si="182"/>
        <v/>
      </c>
      <c r="O483">
        <v>590</v>
      </c>
      <c r="P483">
        <f t="shared" si="166"/>
        <v>590</v>
      </c>
      <c r="Q483" t="str">
        <f t="shared" ca="1" si="168"/>
        <v>cu</v>
      </c>
      <c r="R483" t="str">
        <f t="shared" si="169"/>
        <v>DI</v>
      </c>
      <c r="S483">
        <f t="shared" si="170"/>
        <v>5</v>
      </c>
      <c r="T483" t="str">
        <f t="shared" ca="1" si="171"/>
        <v/>
      </c>
      <c r="U483" t="str">
        <f t="shared" si="172"/>
        <v/>
      </c>
      <c r="V483" t="str">
        <f t="shared" si="173"/>
        <v/>
      </c>
      <c r="W48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3" t="str">
        <f t="shared" ca="1" si="167"/>
        <v>{"num":17,"diff":2,"tp1":"cu","vl1":"DI","cn1":5,"key":590}</v>
      </c>
      <c r="Y483">
        <f t="shared" ca="1" si="175"/>
        <v>59</v>
      </c>
      <c r="Z483">
        <f t="shared" ca="1" si="176"/>
        <v>7237</v>
      </c>
      <c r="AA483">
        <f t="shared" ca="1" si="177"/>
        <v>1</v>
      </c>
      <c r="AB48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</v>
      </c>
      <c r="AC483">
        <f t="shared" ca="1" si="179"/>
        <v>0</v>
      </c>
    </row>
    <row r="484" spans="1:29">
      <c r="A484">
        <f t="shared" si="185"/>
        <v>17</v>
      </c>
      <c r="B484" t="str">
        <f>VLOOKUP(A484,BossBattleTable!$A:$C,MATCH(BossBattleTable!$C$1,BossBattleTable!$A$1:$C$1,0),0)</f>
        <v>PolygonalMetalon_Red</v>
      </c>
      <c r="C484">
        <f t="shared" ca="1" si="165"/>
        <v>3</v>
      </c>
      <c r="D484">
        <f t="shared" si="183"/>
        <v>17</v>
      </c>
      <c r="E484">
        <f t="shared" ca="1" si="184"/>
        <v>3</v>
      </c>
      <c r="F484" t="str">
        <f t="shared" ca="1" si="180"/>
        <v>it</v>
      </c>
      <c r="G484" t="s">
        <v>412</v>
      </c>
      <c r="H484" t="s">
        <v>416</v>
      </c>
      <c r="I484">
        <v>1</v>
      </c>
      <c r="J484" t="str">
        <f t="shared" si="181"/>
        <v/>
      </c>
      <c r="K484" t="str">
        <f t="shared" ca="1" si="182"/>
        <v>it</v>
      </c>
      <c r="L484" t="s">
        <v>412</v>
      </c>
      <c r="M484" t="s">
        <v>417</v>
      </c>
      <c r="N484">
        <v>1</v>
      </c>
      <c r="O484">
        <v>722</v>
      </c>
      <c r="P484">
        <f t="shared" si="166"/>
        <v>722</v>
      </c>
      <c r="Q484" t="str">
        <f t="shared" ca="1" si="168"/>
        <v>it</v>
      </c>
      <c r="R484" t="str">
        <f t="shared" si="169"/>
        <v>Equip001001</v>
      </c>
      <c r="S484">
        <f t="shared" si="170"/>
        <v>1</v>
      </c>
      <c r="T484" t="str">
        <f t="shared" ca="1" si="171"/>
        <v>it</v>
      </c>
      <c r="U484" t="str">
        <f t="shared" si="172"/>
        <v>Equip002001</v>
      </c>
      <c r="V484">
        <f t="shared" si="173"/>
        <v>1</v>
      </c>
      <c r="W48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4" t="str">
        <f t="shared" ca="1" si="167"/>
        <v>{"num":17,"diff":3,"tp1":"it","vl1":"Equip001001","cn1":1,"tp2":"it","vl2":"Equip002001","cn2":1,"key":722}</v>
      </c>
      <c r="Y484">
        <f t="shared" ca="1" si="175"/>
        <v>107</v>
      </c>
      <c r="Z484">
        <f t="shared" ca="1" si="176"/>
        <v>7345</v>
      </c>
      <c r="AA484">
        <f t="shared" ca="1" si="177"/>
        <v>1</v>
      </c>
      <c r="AB48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</v>
      </c>
      <c r="AC484">
        <f t="shared" ca="1" si="179"/>
        <v>0</v>
      </c>
    </row>
    <row r="485" spans="1:29">
      <c r="A485">
        <f t="shared" si="185"/>
        <v>17</v>
      </c>
      <c r="B485" t="str">
        <f>VLOOKUP(A485,BossBattleTable!$A:$C,MATCH(BossBattleTable!$C$1,BossBattleTable!$A$1:$C$1,0),0)</f>
        <v>PolygonalMetalon_Red</v>
      </c>
      <c r="C485">
        <f t="shared" ca="1" si="165"/>
        <v>4</v>
      </c>
      <c r="D485">
        <f t="shared" si="183"/>
        <v>17</v>
      </c>
      <c r="E485">
        <f t="shared" ca="1" si="184"/>
        <v>4</v>
      </c>
      <c r="F485" t="str">
        <f t="shared" ca="1" si="180"/>
        <v>cu</v>
      </c>
      <c r="G485" t="s">
        <v>402</v>
      </c>
      <c r="H485" t="s">
        <v>191</v>
      </c>
      <c r="I485">
        <v>30</v>
      </c>
      <c r="J485" t="str">
        <f t="shared" si="181"/>
        <v>에너지너무많음</v>
      </c>
      <c r="K485" t="str">
        <f t="shared" ca="1" si="182"/>
        <v>cu</v>
      </c>
      <c r="L485" t="s">
        <v>402</v>
      </c>
      <c r="M485" t="s">
        <v>375</v>
      </c>
      <c r="N485">
        <v>5000</v>
      </c>
      <c r="O485">
        <v>253</v>
      </c>
      <c r="P485">
        <f t="shared" si="166"/>
        <v>253</v>
      </c>
      <c r="Q485" t="str">
        <f t="shared" ca="1" si="168"/>
        <v>cu</v>
      </c>
      <c r="R485" t="str">
        <f t="shared" si="169"/>
        <v>EN</v>
      </c>
      <c r="S485">
        <f t="shared" si="170"/>
        <v>30</v>
      </c>
      <c r="T485" t="str">
        <f t="shared" ca="1" si="171"/>
        <v>cu</v>
      </c>
      <c r="U485" t="str">
        <f t="shared" si="172"/>
        <v>GO</v>
      </c>
      <c r="V485">
        <f t="shared" si="173"/>
        <v>5000</v>
      </c>
      <c r="W48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5" t="str">
        <f t="shared" ca="1" si="167"/>
        <v>{"num":17,"diff":4,"tp1":"cu","vl1":"EN","cn1":30,"tp2":"cu","vl2":"GO","cn2":5000,"key":253}</v>
      </c>
      <c r="Y485">
        <f t="shared" ca="1" si="175"/>
        <v>93</v>
      </c>
      <c r="Z485">
        <f t="shared" ca="1" si="176"/>
        <v>7439</v>
      </c>
      <c r="AA485">
        <f t="shared" ca="1" si="177"/>
        <v>1</v>
      </c>
      <c r="AB48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</v>
      </c>
      <c r="AC485">
        <f t="shared" ca="1" si="179"/>
        <v>0</v>
      </c>
    </row>
    <row r="486" spans="1:29">
      <c r="A486">
        <f t="shared" si="185"/>
        <v>17</v>
      </c>
      <c r="B486" t="str">
        <f>VLOOKUP(A486,BossBattleTable!$A:$C,MATCH(BossBattleTable!$C$1,BossBattleTable!$A$1:$C$1,0),0)</f>
        <v>PolygonalMetalon_Red</v>
      </c>
      <c r="C486">
        <f t="shared" ca="1" si="165"/>
        <v>5</v>
      </c>
      <c r="D486">
        <f t="shared" si="183"/>
        <v>17</v>
      </c>
      <c r="E486">
        <f t="shared" ca="1" si="184"/>
        <v>5</v>
      </c>
      <c r="F486" t="str">
        <f t="shared" ca="1" si="180"/>
        <v>it</v>
      </c>
      <c r="G486" t="s">
        <v>412</v>
      </c>
      <c r="H486" t="s">
        <v>415</v>
      </c>
      <c r="I486">
        <v>1</v>
      </c>
      <c r="J486" t="str">
        <f t="shared" si="181"/>
        <v/>
      </c>
      <c r="K486" t="str">
        <f t="shared" ca="1" si="182"/>
        <v/>
      </c>
      <c r="O486">
        <v>731</v>
      </c>
      <c r="P486">
        <f t="shared" si="166"/>
        <v>731</v>
      </c>
      <c r="Q486" t="str">
        <f t="shared" ca="1" si="168"/>
        <v>it</v>
      </c>
      <c r="R486" t="str">
        <f t="shared" si="169"/>
        <v>Equip000001</v>
      </c>
      <c r="S486">
        <f t="shared" si="170"/>
        <v>1</v>
      </c>
      <c r="T486" t="str">
        <f t="shared" ca="1" si="171"/>
        <v/>
      </c>
      <c r="U486" t="str">
        <f t="shared" si="172"/>
        <v/>
      </c>
      <c r="V486" t="str">
        <f t="shared" si="173"/>
        <v/>
      </c>
      <c r="W48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6" t="str">
        <f t="shared" ca="1" si="167"/>
        <v>{"num":17,"diff":5,"tp1":"it","vl1":"Equip000001","cn1":1,"key":731}</v>
      </c>
      <c r="Y486">
        <f t="shared" ca="1" si="175"/>
        <v>68</v>
      </c>
      <c r="Z486">
        <f t="shared" ca="1" si="176"/>
        <v>7508</v>
      </c>
      <c r="AA486">
        <f t="shared" ca="1" si="177"/>
        <v>1</v>
      </c>
      <c r="AB48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</v>
      </c>
      <c r="AC486">
        <f t="shared" ca="1" si="179"/>
        <v>0</v>
      </c>
    </row>
    <row r="487" spans="1:29">
      <c r="A487">
        <f t="shared" si="185"/>
        <v>17</v>
      </c>
      <c r="B487" t="str">
        <f>VLOOKUP(A487,BossBattleTable!$A:$C,MATCH(BossBattleTable!$C$1,BossBattleTable!$A$1:$C$1,0),0)</f>
        <v>PolygonalMetalon_Red</v>
      </c>
      <c r="C487">
        <f t="shared" ca="1" si="165"/>
        <v>6</v>
      </c>
      <c r="D487">
        <f t="shared" si="183"/>
        <v>17</v>
      </c>
      <c r="E487">
        <f t="shared" ca="1" si="184"/>
        <v>6</v>
      </c>
      <c r="F487" t="str">
        <f t="shared" ca="1" si="180"/>
        <v>cu</v>
      </c>
      <c r="G487" t="s">
        <v>402</v>
      </c>
      <c r="H487" t="s">
        <v>108</v>
      </c>
      <c r="I487">
        <v>5</v>
      </c>
      <c r="J487" t="str">
        <f t="shared" si="181"/>
        <v/>
      </c>
      <c r="K487" t="str">
        <f t="shared" ca="1" si="182"/>
        <v/>
      </c>
      <c r="O487">
        <v>664</v>
      </c>
      <c r="P487">
        <f t="shared" si="166"/>
        <v>664</v>
      </c>
      <c r="Q487" t="str">
        <f t="shared" ca="1" si="168"/>
        <v>cu</v>
      </c>
      <c r="R487" t="str">
        <f t="shared" si="169"/>
        <v>DI</v>
      </c>
      <c r="S487">
        <f t="shared" si="170"/>
        <v>5</v>
      </c>
      <c r="T487" t="str">
        <f t="shared" ca="1" si="171"/>
        <v/>
      </c>
      <c r="U487" t="str">
        <f t="shared" si="172"/>
        <v/>
      </c>
      <c r="V487" t="str">
        <f t="shared" si="173"/>
        <v/>
      </c>
      <c r="W48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7" t="str">
        <f t="shared" ca="1" si="167"/>
        <v>{"num":17,"diff":6,"tp1":"cu","vl1":"DI","cn1":5,"key":664}</v>
      </c>
      <c r="Y487">
        <f t="shared" ca="1" si="175"/>
        <v>59</v>
      </c>
      <c r="Z487">
        <f t="shared" ca="1" si="176"/>
        <v>7568</v>
      </c>
      <c r="AA487">
        <f t="shared" ca="1" si="177"/>
        <v>1</v>
      </c>
      <c r="AB48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</v>
      </c>
      <c r="AC487">
        <f t="shared" ca="1" si="179"/>
        <v>0</v>
      </c>
    </row>
    <row r="488" spans="1:29">
      <c r="A488">
        <f t="shared" si="185"/>
        <v>17</v>
      </c>
      <c r="B488" t="str">
        <f>VLOOKUP(A488,BossBattleTable!$A:$C,MATCH(BossBattleTable!$C$1,BossBattleTable!$A$1:$C$1,0),0)</f>
        <v>PolygonalMetalon_Red</v>
      </c>
      <c r="C488">
        <f t="shared" ca="1" si="165"/>
        <v>7</v>
      </c>
      <c r="D488">
        <f t="shared" si="183"/>
        <v>17</v>
      </c>
      <c r="E488">
        <f t="shared" ca="1" si="184"/>
        <v>7</v>
      </c>
      <c r="F488" t="str">
        <f t="shared" ca="1" si="180"/>
        <v>it</v>
      </c>
      <c r="G488" t="s">
        <v>412</v>
      </c>
      <c r="H488" t="s">
        <v>416</v>
      </c>
      <c r="I488">
        <v>1</v>
      </c>
      <c r="J488" t="str">
        <f t="shared" si="181"/>
        <v/>
      </c>
      <c r="K488" t="str">
        <f t="shared" ca="1" si="182"/>
        <v>it</v>
      </c>
      <c r="L488" t="s">
        <v>412</v>
      </c>
      <c r="M488" t="s">
        <v>417</v>
      </c>
      <c r="N488">
        <v>1</v>
      </c>
      <c r="O488">
        <v>103</v>
      </c>
      <c r="P488">
        <f t="shared" si="166"/>
        <v>103</v>
      </c>
      <c r="Q488" t="str">
        <f t="shared" ca="1" si="168"/>
        <v>it</v>
      </c>
      <c r="R488" t="str">
        <f t="shared" si="169"/>
        <v>Equip001001</v>
      </c>
      <c r="S488">
        <f t="shared" si="170"/>
        <v>1</v>
      </c>
      <c r="T488" t="str">
        <f t="shared" ca="1" si="171"/>
        <v>it</v>
      </c>
      <c r="U488" t="str">
        <f t="shared" si="172"/>
        <v>Equip002001</v>
      </c>
      <c r="V488">
        <f t="shared" si="173"/>
        <v>1</v>
      </c>
      <c r="W48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8" t="str">
        <f t="shared" ca="1" si="167"/>
        <v>{"num":17,"diff":7,"tp1":"it","vl1":"Equip001001","cn1":1,"tp2":"it","vl2":"Equip002001","cn2":1,"key":103}</v>
      </c>
      <c r="Y488">
        <f t="shared" ca="1" si="175"/>
        <v>107</v>
      </c>
      <c r="Z488">
        <f t="shared" ca="1" si="176"/>
        <v>7676</v>
      </c>
      <c r="AA488">
        <f t="shared" ca="1" si="177"/>
        <v>1</v>
      </c>
      <c r="AB48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</v>
      </c>
      <c r="AC488">
        <f t="shared" ca="1" si="179"/>
        <v>0</v>
      </c>
    </row>
    <row r="489" spans="1:29">
      <c r="A489">
        <f t="shared" si="185"/>
        <v>17</v>
      </c>
      <c r="B489" t="str">
        <f>VLOOKUP(A489,BossBattleTable!$A:$C,MATCH(BossBattleTable!$C$1,BossBattleTable!$A$1:$C$1,0),0)</f>
        <v>PolygonalMetalon_Red</v>
      </c>
      <c r="C489">
        <f t="shared" ca="1" si="165"/>
        <v>8</v>
      </c>
      <c r="D489">
        <f t="shared" si="183"/>
        <v>17</v>
      </c>
      <c r="E489">
        <f t="shared" ca="1" si="184"/>
        <v>8</v>
      </c>
      <c r="F489" t="str">
        <f t="shared" ca="1" si="180"/>
        <v>cu</v>
      </c>
      <c r="G489" t="s">
        <v>402</v>
      </c>
      <c r="H489" t="s">
        <v>191</v>
      </c>
      <c r="I489">
        <v>30</v>
      </c>
      <c r="J489" t="str">
        <f t="shared" si="181"/>
        <v>에너지너무많음</v>
      </c>
      <c r="K489" t="str">
        <f t="shared" ca="1" si="182"/>
        <v>cu</v>
      </c>
      <c r="L489" t="s">
        <v>402</v>
      </c>
      <c r="M489" t="s">
        <v>375</v>
      </c>
      <c r="N489">
        <v>5000</v>
      </c>
      <c r="O489">
        <v>887</v>
      </c>
      <c r="P489">
        <f t="shared" si="166"/>
        <v>887</v>
      </c>
      <c r="Q489" t="str">
        <f t="shared" ca="1" si="168"/>
        <v>cu</v>
      </c>
      <c r="R489" t="str">
        <f t="shared" si="169"/>
        <v>EN</v>
      </c>
      <c r="S489">
        <f t="shared" si="170"/>
        <v>30</v>
      </c>
      <c r="T489" t="str">
        <f t="shared" ca="1" si="171"/>
        <v>cu</v>
      </c>
      <c r="U489" t="str">
        <f t="shared" si="172"/>
        <v>GO</v>
      </c>
      <c r="V489">
        <f t="shared" si="173"/>
        <v>5000</v>
      </c>
      <c r="W48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89" t="str">
        <f t="shared" ca="1" si="167"/>
        <v>{"num":17,"diff":8,"tp1":"cu","vl1":"EN","cn1":30,"tp2":"cu","vl2":"GO","cn2":5000,"key":887}</v>
      </c>
      <c r="Y489">
        <f t="shared" ca="1" si="175"/>
        <v>93</v>
      </c>
      <c r="Z489">
        <f t="shared" ca="1" si="176"/>
        <v>7770</v>
      </c>
      <c r="AA489">
        <f t="shared" ca="1" si="177"/>
        <v>1</v>
      </c>
      <c r="AB48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</v>
      </c>
      <c r="AC489">
        <f t="shared" ca="1" si="179"/>
        <v>0</v>
      </c>
    </row>
    <row r="490" spans="1:29">
      <c r="A490">
        <f t="shared" si="185"/>
        <v>17</v>
      </c>
      <c r="B490" t="str">
        <f>VLOOKUP(A490,BossBattleTable!$A:$C,MATCH(BossBattleTable!$C$1,BossBattleTable!$A$1:$C$1,0),0)</f>
        <v>PolygonalMetalon_Red</v>
      </c>
      <c r="C490">
        <f t="shared" ca="1" si="165"/>
        <v>9</v>
      </c>
      <c r="D490">
        <f t="shared" si="183"/>
        <v>17</v>
      </c>
      <c r="E490">
        <f t="shared" ca="1" si="184"/>
        <v>9</v>
      </c>
      <c r="F490" t="str">
        <f t="shared" ca="1" si="180"/>
        <v>it</v>
      </c>
      <c r="G490" t="s">
        <v>412</v>
      </c>
      <c r="H490" t="s">
        <v>415</v>
      </c>
      <c r="I490">
        <v>1</v>
      </c>
      <c r="J490" t="str">
        <f t="shared" si="181"/>
        <v/>
      </c>
      <c r="K490" t="str">
        <f t="shared" ca="1" si="182"/>
        <v/>
      </c>
      <c r="O490">
        <v>995</v>
      </c>
      <c r="P490">
        <f t="shared" si="166"/>
        <v>995</v>
      </c>
      <c r="Q490" t="str">
        <f t="shared" ca="1" si="168"/>
        <v>it</v>
      </c>
      <c r="R490" t="str">
        <f t="shared" si="169"/>
        <v>Equip000001</v>
      </c>
      <c r="S490">
        <f t="shared" si="170"/>
        <v>1</v>
      </c>
      <c r="T490" t="str">
        <f t="shared" ca="1" si="171"/>
        <v/>
      </c>
      <c r="U490" t="str">
        <f t="shared" si="172"/>
        <v/>
      </c>
      <c r="V490" t="str">
        <f t="shared" si="173"/>
        <v/>
      </c>
      <c r="W49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0" t="str">
        <f t="shared" ca="1" si="167"/>
        <v>{"num":17,"diff":9,"tp1":"it","vl1":"Equip000001","cn1":1,"key":995}</v>
      </c>
      <c r="Y490">
        <f t="shared" ca="1" si="175"/>
        <v>68</v>
      </c>
      <c r="Z490">
        <f t="shared" ca="1" si="176"/>
        <v>7839</v>
      </c>
      <c r="AA490">
        <f t="shared" ca="1" si="177"/>
        <v>1</v>
      </c>
      <c r="AB49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</v>
      </c>
      <c r="AC490">
        <f t="shared" ca="1" si="179"/>
        <v>0</v>
      </c>
    </row>
    <row r="491" spans="1:29">
      <c r="A491">
        <f t="shared" si="185"/>
        <v>17</v>
      </c>
      <c r="B491" t="str">
        <f>VLOOKUP(A491,BossBattleTable!$A:$C,MATCH(BossBattleTable!$C$1,BossBattleTable!$A$1:$C$1,0),0)</f>
        <v>PolygonalMetalon_Red</v>
      </c>
      <c r="C491">
        <f t="shared" ca="1" si="165"/>
        <v>10</v>
      </c>
      <c r="D491">
        <f t="shared" si="183"/>
        <v>17</v>
      </c>
      <c r="E491">
        <f t="shared" ca="1" si="184"/>
        <v>10</v>
      </c>
      <c r="F491" t="str">
        <f t="shared" ca="1" si="180"/>
        <v>cu</v>
      </c>
      <c r="G491" t="s">
        <v>402</v>
      </c>
      <c r="H491" t="s">
        <v>108</v>
      </c>
      <c r="I491">
        <v>5</v>
      </c>
      <c r="J491" t="str">
        <f t="shared" si="181"/>
        <v/>
      </c>
      <c r="K491" t="str">
        <f t="shared" ca="1" si="182"/>
        <v/>
      </c>
      <c r="O491">
        <v>566</v>
      </c>
      <c r="P491">
        <f t="shared" si="166"/>
        <v>566</v>
      </c>
      <c r="Q491" t="str">
        <f t="shared" ca="1" si="168"/>
        <v>cu</v>
      </c>
      <c r="R491" t="str">
        <f t="shared" si="169"/>
        <v>DI</v>
      </c>
      <c r="S491">
        <f t="shared" si="170"/>
        <v>5</v>
      </c>
      <c r="T491" t="str">
        <f t="shared" ca="1" si="171"/>
        <v/>
      </c>
      <c r="U491" t="str">
        <f t="shared" si="172"/>
        <v/>
      </c>
      <c r="V491" t="str">
        <f t="shared" si="173"/>
        <v/>
      </c>
      <c r="W49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1" t="str">
        <f t="shared" ca="1" si="167"/>
        <v>{"num":17,"diff":10,"tp1":"cu","vl1":"DI","cn1":5,"key":566}</v>
      </c>
      <c r="Y491">
        <f t="shared" ca="1" si="175"/>
        <v>60</v>
      </c>
      <c r="Z491">
        <f t="shared" ca="1" si="176"/>
        <v>7900</v>
      </c>
      <c r="AA491">
        <f t="shared" ca="1" si="177"/>
        <v>1</v>
      </c>
      <c r="AB49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</v>
      </c>
      <c r="AC491">
        <f t="shared" ca="1" si="179"/>
        <v>0</v>
      </c>
    </row>
    <row r="492" spans="1:29">
      <c r="A492">
        <f t="shared" si="185"/>
        <v>17</v>
      </c>
      <c r="B492" t="str">
        <f>VLOOKUP(A492,BossBattleTable!$A:$C,MATCH(BossBattleTable!$C$1,BossBattleTable!$A$1:$C$1,0),0)</f>
        <v>PolygonalMetalon_Red</v>
      </c>
      <c r="C492">
        <f t="shared" ca="1" si="165"/>
        <v>11</v>
      </c>
      <c r="D492">
        <f t="shared" si="183"/>
        <v>17</v>
      </c>
      <c r="E492">
        <f t="shared" ca="1" si="184"/>
        <v>11</v>
      </c>
      <c r="F492" t="str">
        <f t="shared" ca="1" si="180"/>
        <v>it</v>
      </c>
      <c r="G492" t="s">
        <v>412</v>
      </c>
      <c r="H492" t="s">
        <v>416</v>
      </c>
      <c r="I492">
        <v>1</v>
      </c>
      <c r="J492" t="str">
        <f t="shared" si="181"/>
        <v/>
      </c>
      <c r="K492" t="str">
        <f t="shared" ca="1" si="182"/>
        <v>it</v>
      </c>
      <c r="L492" t="s">
        <v>412</v>
      </c>
      <c r="M492" t="s">
        <v>417</v>
      </c>
      <c r="N492">
        <v>1</v>
      </c>
      <c r="O492">
        <v>327</v>
      </c>
      <c r="P492">
        <f t="shared" si="166"/>
        <v>327</v>
      </c>
      <c r="Q492" t="str">
        <f t="shared" ca="1" si="168"/>
        <v>it</v>
      </c>
      <c r="R492" t="str">
        <f t="shared" si="169"/>
        <v>Equip001001</v>
      </c>
      <c r="S492">
        <f t="shared" si="170"/>
        <v>1</v>
      </c>
      <c r="T492" t="str">
        <f t="shared" ca="1" si="171"/>
        <v>it</v>
      </c>
      <c r="U492" t="str">
        <f t="shared" si="172"/>
        <v>Equip002001</v>
      </c>
      <c r="V492">
        <f t="shared" si="173"/>
        <v>1</v>
      </c>
      <c r="W49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2" t="str">
        <f t="shared" ca="1" si="167"/>
        <v>{"num":17,"diff":11,"tp1":"it","vl1":"Equip001001","cn1":1,"tp2":"it","vl2":"Equip002001","cn2":1,"key":327}</v>
      </c>
      <c r="Y492">
        <f t="shared" ca="1" si="175"/>
        <v>108</v>
      </c>
      <c r="Z492">
        <f t="shared" ca="1" si="176"/>
        <v>8009</v>
      </c>
      <c r="AA492">
        <f t="shared" ca="1" si="177"/>
        <v>1</v>
      </c>
      <c r="AB49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</v>
      </c>
      <c r="AC492">
        <f t="shared" ca="1" si="179"/>
        <v>0</v>
      </c>
    </row>
    <row r="493" spans="1:29">
      <c r="A493">
        <f t="shared" si="185"/>
        <v>17</v>
      </c>
      <c r="B493" t="str">
        <f>VLOOKUP(A493,BossBattleTable!$A:$C,MATCH(BossBattleTable!$C$1,BossBattleTable!$A$1:$C$1,0),0)</f>
        <v>PolygonalMetalon_Red</v>
      </c>
      <c r="C493">
        <f t="shared" ca="1" si="165"/>
        <v>12</v>
      </c>
      <c r="D493">
        <f t="shared" si="183"/>
        <v>17</v>
      </c>
      <c r="E493">
        <f t="shared" ca="1" si="184"/>
        <v>12</v>
      </c>
      <c r="F493" t="str">
        <f t="shared" ca="1" si="180"/>
        <v>cu</v>
      </c>
      <c r="G493" t="s">
        <v>402</v>
      </c>
      <c r="H493" t="s">
        <v>191</v>
      </c>
      <c r="I493">
        <v>30</v>
      </c>
      <c r="J493" t="str">
        <f t="shared" si="181"/>
        <v>에너지너무많음</v>
      </c>
      <c r="K493" t="str">
        <f t="shared" ca="1" si="182"/>
        <v>cu</v>
      </c>
      <c r="L493" t="s">
        <v>402</v>
      </c>
      <c r="M493" t="s">
        <v>375</v>
      </c>
      <c r="N493">
        <v>5000</v>
      </c>
      <c r="O493">
        <v>161</v>
      </c>
      <c r="P493">
        <f t="shared" si="166"/>
        <v>161</v>
      </c>
      <c r="Q493" t="str">
        <f t="shared" ca="1" si="168"/>
        <v>cu</v>
      </c>
      <c r="R493" t="str">
        <f t="shared" si="169"/>
        <v>EN</v>
      </c>
      <c r="S493">
        <f t="shared" si="170"/>
        <v>30</v>
      </c>
      <c r="T493" t="str">
        <f t="shared" ca="1" si="171"/>
        <v>cu</v>
      </c>
      <c r="U493" t="str">
        <f t="shared" si="172"/>
        <v>GO</v>
      </c>
      <c r="V493">
        <f t="shared" si="173"/>
        <v>5000</v>
      </c>
      <c r="W49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3" t="str">
        <f t="shared" ca="1" si="167"/>
        <v>{"num":17,"diff":12,"tp1":"cu","vl1":"EN","cn1":30,"tp2":"cu","vl2":"GO","cn2":5000,"key":161}</v>
      </c>
      <c r="Y493">
        <f t="shared" ca="1" si="175"/>
        <v>94</v>
      </c>
      <c r="Z493">
        <f t="shared" ca="1" si="176"/>
        <v>8104</v>
      </c>
      <c r="AA493">
        <f t="shared" ca="1" si="177"/>
        <v>1</v>
      </c>
      <c r="AB49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</v>
      </c>
      <c r="AC493">
        <f t="shared" ca="1" si="179"/>
        <v>0</v>
      </c>
    </row>
    <row r="494" spans="1:29">
      <c r="A494">
        <f t="shared" si="185"/>
        <v>17</v>
      </c>
      <c r="B494" t="str">
        <f>VLOOKUP(A494,BossBattleTable!$A:$C,MATCH(BossBattleTable!$C$1,BossBattleTable!$A$1:$C$1,0),0)</f>
        <v>PolygonalMetalon_Red</v>
      </c>
      <c r="C494">
        <f t="shared" ca="1" si="165"/>
        <v>13</v>
      </c>
      <c r="D494">
        <f t="shared" si="183"/>
        <v>17</v>
      </c>
      <c r="E494">
        <f t="shared" ca="1" si="184"/>
        <v>13</v>
      </c>
      <c r="F494" t="str">
        <f t="shared" ca="1" si="180"/>
        <v>it</v>
      </c>
      <c r="G494" t="s">
        <v>412</v>
      </c>
      <c r="H494" t="s">
        <v>415</v>
      </c>
      <c r="I494">
        <v>1</v>
      </c>
      <c r="J494" t="str">
        <f t="shared" si="181"/>
        <v/>
      </c>
      <c r="K494" t="str">
        <f t="shared" ca="1" si="182"/>
        <v/>
      </c>
      <c r="O494">
        <v>860</v>
      </c>
      <c r="P494">
        <f t="shared" si="166"/>
        <v>860</v>
      </c>
      <c r="Q494" t="str">
        <f t="shared" ca="1" si="168"/>
        <v>it</v>
      </c>
      <c r="R494" t="str">
        <f t="shared" si="169"/>
        <v>Equip000001</v>
      </c>
      <c r="S494">
        <f t="shared" si="170"/>
        <v>1</v>
      </c>
      <c r="T494" t="str">
        <f t="shared" ca="1" si="171"/>
        <v/>
      </c>
      <c r="U494" t="str">
        <f t="shared" si="172"/>
        <v/>
      </c>
      <c r="V494" t="str">
        <f t="shared" si="173"/>
        <v/>
      </c>
      <c r="W49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4" t="str">
        <f t="shared" ca="1" si="167"/>
        <v>{"num":17,"diff":13,"tp1":"it","vl1":"Equip000001","cn1":1,"key":860}</v>
      </c>
      <c r="Y494">
        <f t="shared" ca="1" si="175"/>
        <v>69</v>
      </c>
      <c r="Z494">
        <f t="shared" ca="1" si="176"/>
        <v>8174</v>
      </c>
      <c r="AA494">
        <f t="shared" ca="1" si="177"/>
        <v>1</v>
      </c>
      <c r="AB49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</v>
      </c>
      <c r="AC494">
        <f t="shared" ca="1" si="179"/>
        <v>0</v>
      </c>
    </row>
    <row r="495" spans="1:29">
      <c r="A495">
        <f t="shared" si="185"/>
        <v>17</v>
      </c>
      <c r="B495" t="str">
        <f>VLOOKUP(A495,BossBattleTable!$A:$C,MATCH(BossBattleTable!$C$1,BossBattleTable!$A$1:$C$1,0),0)</f>
        <v>PolygonalMetalon_Red</v>
      </c>
      <c r="C495">
        <f t="shared" ca="1" si="165"/>
        <v>14</v>
      </c>
      <c r="D495">
        <f t="shared" si="183"/>
        <v>17</v>
      </c>
      <c r="E495">
        <f t="shared" ca="1" si="184"/>
        <v>14</v>
      </c>
      <c r="F495" t="str">
        <f t="shared" ca="1" si="180"/>
        <v>cu</v>
      </c>
      <c r="G495" t="s">
        <v>402</v>
      </c>
      <c r="H495" t="s">
        <v>108</v>
      </c>
      <c r="I495">
        <v>5</v>
      </c>
      <c r="J495" t="str">
        <f t="shared" si="181"/>
        <v/>
      </c>
      <c r="K495" t="str">
        <f t="shared" ca="1" si="182"/>
        <v/>
      </c>
      <c r="O495">
        <v>147</v>
      </c>
      <c r="P495">
        <f t="shared" si="166"/>
        <v>147</v>
      </c>
      <c r="Q495" t="str">
        <f t="shared" ca="1" si="168"/>
        <v>cu</v>
      </c>
      <c r="R495" t="str">
        <f t="shared" si="169"/>
        <v>DI</v>
      </c>
      <c r="S495">
        <f t="shared" si="170"/>
        <v>5</v>
      </c>
      <c r="T495" t="str">
        <f t="shared" ca="1" si="171"/>
        <v/>
      </c>
      <c r="U495" t="str">
        <f t="shared" si="172"/>
        <v/>
      </c>
      <c r="V495" t="str">
        <f t="shared" si="173"/>
        <v/>
      </c>
      <c r="W49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5" t="str">
        <f t="shared" ca="1" si="167"/>
        <v>{"num":17,"diff":14,"tp1":"cu","vl1":"DI","cn1":5,"key":147}</v>
      </c>
      <c r="Y495">
        <f t="shared" ca="1" si="175"/>
        <v>60</v>
      </c>
      <c r="Z495">
        <f t="shared" ca="1" si="176"/>
        <v>8235</v>
      </c>
      <c r="AA495">
        <f t="shared" ca="1" si="177"/>
        <v>1</v>
      </c>
      <c r="AB49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</v>
      </c>
      <c r="AC495">
        <f t="shared" ca="1" si="179"/>
        <v>0</v>
      </c>
    </row>
    <row r="496" spans="1:29">
      <c r="A496">
        <f t="shared" si="185"/>
        <v>17</v>
      </c>
      <c r="B496" t="str">
        <f>VLOOKUP(A496,BossBattleTable!$A:$C,MATCH(BossBattleTable!$C$1,BossBattleTable!$A$1:$C$1,0),0)</f>
        <v>PolygonalMetalon_Red</v>
      </c>
      <c r="C496">
        <f t="shared" ca="1" si="165"/>
        <v>15</v>
      </c>
      <c r="D496">
        <f t="shared" si="183"/>
        <v>17</v>
      </c>
      <c r="E496">
        <f t="shared" ca="1" si="184"/>
        <v>15</v>
      </c>
      <c r="F496" t="str">
        <f t="shared" ca="1" si="180"/>
        <v>it</v>
      </c>
      <c r="G496" t="s">
        <v>412</v>
      </c>
      <c r="H496" t="s">
        <v>416</v>
      </c>
      <c r="I496">
        <v>1</v>
      </c>
      <c r="J496" t="str">
        <f t="shared" si="181"/>
        <v/>
      </c>
      <c r="K496" t="str">
        <f t="shared" ca="1" si="182"/>
        <v>it</v>
      </c>
      <c r="L496" t="s">
        <v>412</v>
      </c>
      <c r="M496" t="s">
        <v>417</v>
      </c>
      <c r="N496">
        <v>1</v>
      </c>
      <c r="O496">
        <v>339</v>
      </c>
      <c r="P496">
        <f t="shared" si="166"/>
        <v>339</v>
      </c>
      <c r="Q496" t="str">
        <f t="shared" ca="1" si="168"/>
        <v>it</v>
      </c>
      <c r="R496" t="str">
        <f t="shared" si="169"/>
        <v>Equip001001</v>
      </c>
      <c r="S496">
        <f t="shared" si="170"/>
        <v>1</v>
      </c>
      <c r="T496" t="str">
        <f t="shared" ca="1" si="171"/>
        <v>it</v>
      </c>
      <c r="U496" t="str">
        <f t="shared" si="172"/>
        <v>Equip002001</v>
      </c>
      <c r="V496">
        <f t="shared" si="173"/>
        <v>1</v>
      </c>
      <c r="W49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6" t="str">
        <f t="shared" ca="1" si="167"/>
        <v>{"num":17,"diff":15,"tp1":"it","vl1":"Equip001001","cn1":1,"tp2":"it","vl2":"Equip002001","cn2":1,"key":339}</v>
      </c>
      <c r="Y496">
        <f t="shared" ca="1" si="175"/>
        <v>108</v>
      </c>
      <c r="Z496">
        <f t="shared" ca="1" si="176"/>
        <v>8344</v>
      </c>
      <c r="AA496">
        <f t="shared" ca="1" si="177"/>
        <v>1</v>
      </c>
      <c r="AB49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</v>
      </c>
      <c r="AC496">
        <f t="shared" ca="1" si="179"/>
        <v>0</v>
      </c>
    </row>
    <row r="497" spans="1:29">
      <c r="A497">
        <f t="shared" si="185"/>
        <v>17</v>
      </c>
      <c r="B497" t="str">
        <f>VLOOKUP(A497,BossBattleTable!$A:$C,MATCH(BossBattleTable!$C$1,BossBattleTable!$A$1:$C$1,0),0)</f>
        <v>PolygonalMetalon_Red</v>
      </c>
      <c r="C497">
        <f t="shared" ca="1" si="165"/>
        <v>16</v>
      </c>
      <c r="D497">
        <f t="shared" si="183"/>
        <v>17</v>
      </c>
      <c r="E497">
        <f t="shared" ca="1" si="184"/>
        <v>16</v>
      </c>
      <c r="F497" t="str">
        <f t="shared" ca="1" si="180"/>
        <v>cu</v>
      </c>
      <c r="G497" t="s">
        <v>402</v>
      </c>
      <c r="H497" t="s">
        <v>191</v>
      </c>
      <c r="I497">
        <v>30</v>
      </c>
      <c r="J497" t="str">
        <f t="shared" si="181"/>
        <v>에너지너무많음</v>
      </c>
      <c r="K497" t="str">
        <f t="shared" ca="1" si="182"/>
        <v>cu</v>
      </c>
      <c r="L497" t="s">
        <v>402</v>
      </c>
      <c r="M497" t="s">
        <v>375</v>
      </c>
      <c r="N497">
        <v>5000</v>
      </c>
      <c r="O497">
        <v>112</v>
      </c>
      <c r="P497">
        <f t="shared" si="166"/>
        <v>112</v>
      </c>
      <c r="Q497" t="str">
        <f t="shared" ca="1" si="168"/>
        <v>cu</v>
      </c>
      <c r="R497" t="str">
        <f t="shared" si="169"/>
        <v>EN</v>
      </c>
      <c r="S497">
        <f t="shared" si="170"/>
        <v>30</v>
      </c>
      <c r="T497" t="str">
        <f t="shared" ca="1" si="171"/>
        <v>cu</v>
      </c>
      <c r="U497" t="str">
        <f t="shared" si="172"/>
        <v>GO</v>
      </c>
      <c r="V497">
        <f t="shared" si="173"/>
        <v>5000</v>
      </c>
      <c r="W49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7" t="str">
        <f t="shared" ca="1" si="167"/>
        <v>{"num":17,"diff":16,"tp1":"cu","vl1":"EN","cn1":30,"tp2":"cu","vl2":"GO","cn2":5000,"key":112}</v>
      </c>
      <c r="Y497">
        <f t="shared" ca="1" si="175"/>
        <v>94</v>
      </c>
      <c r="Z497">
        <f t="shared" ca="1" si="176"/>
        <v>8439</v>
      </c>
      <c r="AA497">
        <f t="shared" ca="1" si="177"/>
        <v>1</v>
      </c>
      <c r="AB49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</v>
      </c>
      <c r="AC497">
        <f t="shared" ca="1" si="179"/>
        <v>0</v>
      </c>
    </row>
    <row r="498" spans="1:29">
      <c r="A498">
        <f t="shared" si="185"/>
        <v>17</v>
      </c>
      <c r="B498" t="str">
        <f>VLOOKUP(A498,BossBattleTable!$A:$C,MATCH(BossBattleTable!$C$1,BossBattleTable!$A$1:$C$1,0),0)</f>
        <v>PolygonalMetalon_Red</v>
      </c>
      <c r="C498">
        <f t="shared" ca="1" si="165"/>
        <v>17</v>
      </c>
      <c r="D498">
        <f t="shared" si="183"/>
        <v>17</v>
      </c>
      <c r="E498">
        <f t="shared" ca="1" si="184"/>
        <v>17</v>
      </c>
      <c r="F498" t="str">
        <f t="shared" ca="1" si="180"/>
        <v>it</v>
      </c>
      <c r="G498" t="s">
        <v>412</v>
      </c>
      <c r="H498" t="s">
        <v>415</v>
      </c>
      <c r="I498">
        <v>1</v>
      </c>
      <c r="J498" t="str">
        <f t="shared" si="181"/>
        <v/>
      </c>
      <c r="K498" t="str">
        <f t="shared" ca="1" si="182"/>
        <v/>
      </c>
      <c r="O498">
        <v>527</v>
      </c>
      <c r="P498">
        <f t="shared" si="166"/>
        <v>527</v>
      </c>
      <c r="Q498" t="str">
        <f t="shared" ca="1" si="168"/>
        <v>it</v>
      </c>
      <c r="R498" t="str">
        <f t="shared" si="169"/>
        <v>Equip000001</v>
      </c>
      <c r="S498">
        <f t="shared" si="170"/>
        <v>1</v>
      </c>
      <c r="T498" t="str">
        <f t="shared" ca="1" si="171"/>
        <v/>
      </c>
      <c r="U498" t="str">
        <f t="shared" si="172"/>
        <v/>
      </c>
      <c r="V498" t="str">
        <f t="shared" si="173"/>
        <v/>
      </c>
      <c r="W49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8" t="str">
        <f t="shared" ca="1" si="167"/>
        <v>{"num":17,"diff":17,"tp1":"it","vl1":"Equip000001","cn1":1,"key":527}</v>
      </c>
      <c r="Y498">
        <f t="shared" ca="1" si="175"/>
        <v>69</v>
      </c>
      <c r="Z498">
        <f t="shared" ca="1" si="176"/>
        <v>8509</v>
      </c>
      <c r="AA498">
        <f t="shared" ca="1" si="177"/>
        <v>1</v>
      </c>
      <c r="AB49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</v>
      </c>
      <c r="AC498">
        <f t="shared" ca="1" si="179"/>
        <v>0</v>
      </c>
    </row>
    <row r="499" spans="1:29">
      <c r="A499">
        <f t="shared" si="185"/>
        <v>17</v>
      </c>
      <c r="B499" t="str">
        <f>VLOOKUP(A499,BossBattleTable!$A:$C,MATCH(BossBattleTable!$C$1,BossBattleTable!$A$1:$C$1,0),0)</f>
        <v>PolygonalMetalon_Red</v>
      </c>
      <c r="C499">
        <f t="shared" ca="1" si="165"/>
        <v>18</v>
      </c>
      <c r="D499">
        <f t="shared" si="183"/>
        <v>17</v>
      </c>
      <c r="E499">
        <f t="shared" ca="1" si="184"/>
        <v>18</v>
      </c>
      <c r="F499" t="str">
        <f t="shared" ca="1" si="180"/>
        <v>cu</v>
      </c>
      <c r="G499" t="s">
        <v>402</v>
      </c>
      <c r="H499" t="s">
        <v>108</v>
      </c>
      <c r="I499">
        <v>5</v>
      </c>
      <c r="J499" t="str">
        <f t="shared" si="181"/>
        <v/>
      </c>
      <c r="K499" t="str">
        <f t="shared" ca="1" si="182"/>
        <v/>
      </c>
      <c r="O499">
        <v>244</v>
      </c>
      <c r="P499">
        <f t="shared" si="166"/>
        <v>244</v>
      </c>
      <c r="Q499" t="str">
        <f t="shared" ca="1" si="168"/>
        <v>cu</v>
      </c>
      <c r="R499" t="str">
        <f t="shared" si="169"/>
        <v>DI</v>
      </c>
      <c r="S499">
        <f t="shared" si="170"/>
        <v>5</v>
      </c>
      <c r="T499" t="str">
        <f t="shared" ca="1" si="171"/>
        <v/>
      </c>
      <c r="U499" t="str">
        <f t="shared" si="172"/>
        <v/>
      </c>
      <c r="V499" t="str">
        <f t="shared" si="173"/>
        <v/>
      </c>
      <c r="W49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499" t="str">
        <f t="shared" ca="1" si="167"/>
        <v>{"num":17,"diff":18,"tp1":"cu","vl1":"DI","cn1":5,"key":244}</v>
      </c>
      <c r="Y499">
        <f t="shared" ca="1" si="175"/>
        <v>60</v>
      </c>
      <c r="Z499">
        <f t="shared" ca="1" si="176"/>
        <v>8570</v>
      </c>
      <c r="AA499">
        <f t="shared" ca="1" si="177"/>
        <v>1</v>
      </c>
      <c r="AB49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</v>
      </c>
      <c r="AC499">
        <f t="shared" ca="1" si="179"/>
        <v>0</v>
      </c>
    </row>
    <row r="500" spans="1:29">
      <c r="A500">
        <f t="shared" si="185"/>
        <v>17</v>
      </c>
      <c r="B500" t="str">
        <f>VLOOKUP(A500,BossBattleTable!$A:$C,MATCH(BossBattleTable!$C$1,BossBattleTable!$A$1:$C$1,0),0)</f>
        <v>PolygonalMetalon_Red</v>
      </c>
      <c r="C500">
        <f t="shared" ca="1" si="165"/>
        <v>19</v>
      </c>
      <c r="D500">
        <f t="shared" si="183"/>
        <v>17</v>
      </c>
      <c r="E500">
        <f t="shared" ca="1" si="184"/>
        <v>19</v>
      </c>
      <c r="F500" t="str">
        <f t="shared" ca="1" si="180"/>
        <v>it</v>
      </c>
      <c r="G500" t="s">
        <v>412</v>
      </c>
      <c r="H500" t="s">
        <v>416</v>
      </c>
      <c r="I500">
        <v>1</v>
      </c>
      <c r="J500" t="str">
        <f t="shared" si="181"/>
        <v/>
      </c>
      <c r="K500" t="str">
        <f t="shared" ca="1" si="182"/>
        <v>it</v>
      </c>
      <c r="L500" t="s">
        <v>412</v>
      </c>
      <c r="M500" t="s">
        <v>417</v>
      </c>
      <c r="N500">
        <v>1</v>
      </c>
      <c r="O500">
        <v>926</v>
      </c>
      <c r="P500">
        <f t="shared" si="166"/>
        <v>926</v>
      </c>
      <c r="Q500" t="str">
        <f t="shared" ca="1" si="168"/>
        <v>it</v>
      </c>
      <c r="R500" t="str">
        <f t="shared" si="169"/>
        <v>Equip001001</v>
      </c>
      <c r="S500">
        <f t="shared" si="170"/>
        <v>1</v>
      </c>
      <c r="T500" t="str">
        <f t="shared" ca="1" si="171"/>
        <v>it</v>
      </c>
      <c r="U500" t="str">
        <f t="shared" si="172"/>
        <v>Equip002001</v>
      </c>
      <c r="V500">
        <f t="shared" si="173"/>
        <v>1</v>
      </c>
      <c r="W50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0" t="str">
        <f t="shared" ca="1" si="167"/>
        <v>{"num":17,"diff":19,"tp1":"it","vl1":"Equip001001","cn1":1,"tp2":"it","vl2":"Equip002001","cn2":1,"key":926}</v>
      </c>
      <c r="Y500">
        <f t="shared" ca="1" si="175"/>
        <v>108</v>
      </c>
      <c r="Z500">
        <f t="shared" ca="1" si="176"/>
        <v>8679</v>
      </c>
      <c r="AA500">
        <f t="shared" ca="1" si="177"/>
        <v>1</v>
      </c>
      <c r="AB50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</v>
      </c>
      <c r="AC500">
        <f t="shared" ca="1" si="179"/>
        <v>0</v>
      </c>
    </row>
    <row r="501" spans="1:29">
      <c r="A501">
        <f t="shared" si="185"/>
        <v>17</v>
      </c>
      <c r="B501" t="str">
        <f>VLOOKUP(A501,BossBattleTable!$A:$C,MATCH(BossBattleTable!$C$1,BossBattleTable!$A$1:$C$1,0),0)</f>
        <v>PolygonalMetalon_Red</v>
      </c>
      <c r="C501">
        <f t="shared" ca="1" si="165"/>
        <v>20</v>
      </c>
      <c r="D501">
        <f t="shared" si="183"/>
        <v>17</v>
      </c>
      <c r="E501">
        <f t="shared" ca="1" si="184"/>
        <v>20</v>
      </c>
      <c r="F501" t="str">
        <f t="shared" ca="1" si="180"/>
        <v>cu</v>
      </c>
      <c r="G501" t="s">
        <v>402</v>
      </c>
      <c r="H501" t="s">
        <v>191</v>
      </c>
      <c r="I501">
        <v>30</v>
      </c>
      <c r="J501" t="str">
        <f t="shared" si="181"/>
        <v>에너지너무많음</v>
      </c>
      <c r="K501" t="str">
        <f t="shared" ca="1" si="182"/>
        <v>cu</v>
      </c>
      <c r="L501" t="s">
        <v>402</v>
      </c>
      <c r="M501" t="s">
        <v>375</v>
      </c>
      <c r="N501">
        <v>5000</v>
      </c>
      <c r="O501">
        <v>634</v>
      </c>
      <c r="P501">
        <f t="shared" si="166"/>
        <v>634</v>
      </c>
      <c r="Q501" t="str">
        <f t="shared" ca="1" si="168"/>
        <v>cu</v>
      </c>
      <c r="R501" t="str">
        <f t="shared" si="169"/>
        <v>EN</v>
      </c>
      <c r="S501">
        <f t="shared" si="170"/>
        <v>30</v>
      </c>
      <c r="T501" t="str">
        <f t="shared" ca="1" si="171"/>
        <v>cu</v>
      </c>
      <c r="U501" t="str">
        <f t="shared" si="172"/>
        <v>GO</v>
      </c>
      <c r="V501">
        <f t="shared" si="173"/>
        <v>5000</v>
      </c>
      <c r="W50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1" t="str">
        <f t="shared" ca="1" si="167"/>
        <v>{"num":17,"diff":20,"tp1":"cu","vl1":"EN","cn1":30,"tp2":"cu","vl2":"GO","cn2":5000,"key":634}</v>
      </c>
      <c r="Y501">
        <f t="shared" ca="1" si="175"/>
        <v>94</v>
      </c>
      <c r="Z501">
        <f t="shared" ca="1" si="176"/>
        <v>8774</v>
      </c>
      <c r="AA501">
        <f t="shared" ca="1" si="177"/>
        <v>1</v>
      </c>
      <c r="AB50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</v>
      </c>
      <c r="AC501">
        <f t="shared" ca="1" si="179"/>
        <v>0</v>
      </c>
    </row>
    <row r="502" spans="1:29">
      <c r="A502">
        <f t="shared" si="185"/>
        <v>17</v>
      </c>
      <c r="B502" t="str">
        <f>VLOOKUP(A502,BossBattleTable!$A:$C,MATCH(BossBattleTable!$C$1,BossBattleTable!$A$1:$C$1,0),0)</f>
        <v>PolygonalMetalon_Red</v>
      </c>
      <c r="C502">
        <f t="shared" ca="1" si="165"/>
        <v>21</v>
      </c>
      <c r="D502">
        <f t="shared" si="183"/>
        <v>17</v>
      </c>
      <c r="E502">
        <f t="shared" ca="1" si="184"/>
        <v>21</v>
      </c>
      <c r="F502" t="str">
        <f t="shared" ca="1" si="180"/>
        <v>it</v>
      </c>
      <c r="G502" t="s">
        <v>412</v>
      </c>
      <c r="H502" t="s">
        <v>415</v>
      </c>
      <c r="I502">
        <v>1</v>
      </c>
      <c r="J502" t="str">
        <f t="shared" si="181"/>
        <v/>
      </c>
      <c r="K502" t="str">
        <f t="shared" ca="1" si="182"/>
        <v/>
      </c>
      <c r="O502">
        <v>395</v>
      </c>
      <c r="P502">
        <f t="shared" si="166"/>
        <v>395</v>
      </c>
      <c r="Q502" t="str">
        <f t="shared" ca="1" si="168"/>
        <v>it</v>
      </c>
      <c r="R502" t="str">
        <f t="shared" si="169"/>
        <v>Equip000001</v>
      </c>
      <c r="S502">
        <f t="shared" si="170"/>
        <v>1</v>
      </c>
      <c r="T502" t="str">
        <f t="shared" ca="1" si="171"/>
        <v/>
      </c>
      <c r="U502" t="str">
        <f t="shared" si="172"/>
        <v/>
      </c>
      <c r="V502" t="str">
        <f t="shared" si="173"/>
        <v/>
      </c>
      <c r="W50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2" t="str">
        <f t="shared" ca="1" si="167"/>
        <v>{"num":17,"diff":21,"tp1":"it","vl1":"Equip000001","cn1":1,"key":395}</v>
      </c>
      <c r="Y502">
        <f t="shared" ca="1" si="175"/>
        <v>69</v>
      </c>
      <c r="Z502">
        <f t="shared" ca="1" si="176"/>
        <v>8844</v>
      </c>
      <c r="AA502">
        <f t="shared" ca="1" si="177"/>
        <v>1</v>
      </c>
      <c r="AB50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</v>
      </c>
      <c r="AC502">
        <f t="shared" ca="1" si="179"/>
        <v>0</v>
      </c>
    </row>
    <row r="503" spans="1:29">
      <c r="A503">
        <f t="shared" si="185"/>
        <v>17</v>
      </c>
      <c r="B503" t="str">
        <f>VLOOKUP(A503,BossBattleTable!$A:$C,MATCH(BossBattleTable!$C$1,BossBattleTable!$A$1:$C$1,0),0)</f>
        <v>PolygonalMetalon_Red</v>
      </c>
      <c r="C503">
        <f t="shared" ca="1" si="165"/>
        <v>22</v>
      </c>
      <c r="D503">
        <f t="shared" si="183"/>
        <v>17</v>
      </c>
      <c r="E503">
        <f t="shared" ca="1" si="184"/>
        <v>22</v>
      </c>
      <c r="F503" t="str">
        <f t="shared" ca="1" si="180"/>
        <v>cu</v>
      </c>
      <c r="G503" t="s">
        <v>402</v>
      </c>
      <c r="H503" t="s">
        <v>108</v>
      </c>
      <c r="I503">
        <v>5</v>
      </c>
      <c r="J503" t="str">
        <f t="shared" si="181"/>
        <v/>
      </c>
      <c r="K503" t="str">
        <f t="shared" ca="1" si="182"/>
        <v/>
      </c>
      <c r="O503">
        <v>610</v>
      </c>
      <c r="P503">
        <f t="shared" si="166"/>
        <v>610</v>
      </c>
      <c r="Q503" t="str">
        <f t="shared" ca="1" si="168"/>
        <v>cu</v>
      </c>
      <c r="R503" t="str">
        <f t="shared" si="169"/>
        <v>DI</v>
      </c>
      <c r="S503">
        <f t="shared" si="170"/>
        <v>5</v>
      </c>
      <c r="T503" t="str">
        <f t="shared" ca="1" si="171"/>
        <v/>
      </c>
      <c r="U503" t="str">
        <f t="shared" si="172"/>
        <v/>
      </c>
      <c r="V503" t="str">
        <f t="shared" si="173"/>
        <v/>
      </c>
      <c r="W50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3" t="str">
        <f t="shared" ca="1" si="167"/>
        <v>{"num":17,"diff":22,"tp1":"cu","vl1":"DI","cn1":5,"key":610}</v>
      </c>
      <c r="Y503">
        <f t="shared" ca="1" si="175"/>
        <v>60</v>
      </c>
      <c r="Z503">
        <f t="shared" ca="1" si="176"/>
        <v>8905</v>
      </c>
      <c r="AA503">
        <f t="shared" ca="1" si="177"/>
        <v>1</v>
      </c>
      <c r="AB50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</v>
      </c>
      <c r="AC503">
        <f t="shared" ca="1" si="179"/>
        <v>0</v>
      </c>
    </row>
    <row r="504" spans="1:29">
      <c r="A504">
        <f t="shared" si="185"/>
        <v>17</v>
      </c>
      <c r="B504" t="str">
        <f>VLOOKUP(A504,BossBattleTable!$A:$C,MATCH(BossBattleTable!$C$1,BossBattleTable!$A$1:$C$1,0),0)</f>
        <v>PolygonalMetalon_Red</v>
      </c>
      <c r="C504">
        <f t="shared" ca="1" si="165"/>
        <v>23</v>
      </c>
      <c r="D504">
        <f t="shared" si="183"/>
        <v>17</v>
      </c>
      <c r="E504">
        <f t="shared" ca="1" si="184"/>
        <v>23</v>
      </c>
      <c r="F504" t="str">
        <f t="shared" ca="1" si="180"/>
        <v>it</v>
      </c>
      <c r="G504" t="s">
        <v>412</v>
      </c>
      <c r="H504" t="s">
        <v>416</v>
      </c>
      <c r="I504">
        <v>1</v>
      </c>
      <c r="J504" t="str">
        <f t="shared" si="181"/>
        <v/>
      </c>
      <c r="K504" t="str">
        <f t="shared" ca="1" si="182"/>
        <v>it</v>
      </c>
      <c r="L504" t="s">
        <v>412</v>
      </c>
      <c r="M504" t="s">
        <v>417</v>
      </c>
      <c r="N504">
        <v>1</v>
      </c>
      <c r="O504">
        <v>963</v>
      </c>
      <c r="P504">
        <f t="shared" si="166"/>
        <v>963</v>
      </c>
      <c r="Q504" t="str">
        <f t="shared" ca="1" si="168"/>
        <v>it</v>
      </c>
      <c r="R504" t="str">
        <f t="shared" si="169"/>
        <v>Equip001001</v>
      </c>
      <c r="S504">
        <f t="shared" si="170"/>
        <v>1</v>
      </c>
      <c r="T504" t="str">
        <f t="shared" ca="1" si="171"/>
        <v>it</v>
      </c>
      <c r="U504" t="str">
        <f t="shared" si="172"/>
        <v>Equip002001</v>
      </c>
      <c r="V504">
        <f t="shared" si="173"/>
        <v>1</v>
      </c>
      <c r="W50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4" t="str">
        <f t="shared" ca="1" si="167"/>
        <v>{"num":17,"diff":23,"tp1":"it","vl1":"Equip001001","cn1":1,"tp2":"it","vl2":"Equip002001","cn2":1,"key":963}</v>
      </c>
      <c r="Y504">
        <f t="shared" ca="1" si="175"/>
        <v>108</v>
      </c>
      <c r="Z504">
        <f t="shared" ca="1" si="176"/>
        <v>9014</v>
      </c>
      <c r="AA504">
        <f t="shared" ca="1" si="177"/>
        <v>1</v>
      </c>
      <c r="AB50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</v>
      </c>
      <c r="AC504">
        <f t="shared" ca="1" si="179"/>
        <v>0</v>
      </c>
    </row>
    <row r="505" spans="1:29">
      <c r="A505">
        <f t="shared" si="185"/>
        <v>17</v>
      </c>
      <c r="B505" t="str">
        <f>VLOOKUP(A505,BossBattleTable!$A:$C,MATCH(BossBattleTable!$C$1,BossBattleTable!$A$1:$C$1,0),0)</f>
        <v>PolygonalMetalon_Red</v>
      </c>
      <c r="C505">
        <f t="shared" ca="1" si="165"/>
        <v>24</v>
      </c>
      <c r="D505">
        <f t="shared" si="183"/>
        <v>17</v>
      </c>
      <c r="E505">
        <f t="shared" ca="1" si="184"/>
        <v>24</v>
      </c>
      <c r="F505" t="str">
        <f t="shared" ca="1" si="180"/>
        <v>cu</v>
      </c>
      <c r="G505" t="s">
        <v>402</v>
      </c>
      <c r="H505" t="s">
        <v>191</v>
      </c>
      <c r="I505">
        <v>30</v>
      </c>
      <c r="J505" t="str">
        <f t="shared" si="181"/>
        <v>에너지너무많음</v>
      </c>
      <c r="K505" t="str">
        <f t="shared" ca="1" si="182"/>
        <v>cu</v>
      </c>
      <c r="L505" t="s">
        <v>402</v>
      </c>
      <c r="M505" t="s">
        <v>375</v>
      </c>
      <c r="N505">
        <v>5000</v>
      </c>
      <c r="O505">
        <v>904</v>
      </c>
      <c r="P505">
        <f t="shared" si="166"/>
        <v>904</v>
      </c>
      <c r="Q505" t="str">
        <f t="shared" ca="1" si="168"/>
        <v>cu</v>
      </c>
      <c r="R505" t="str">
        <f t="shared" si="169"/>
        <v>EN</v>
      </c>
      <c r="S505">
        <f t="shared" si="170"/>
        <v>30</v>
      </c>
      <c r="T505" t="str">
        <f t="shared" ca="1" si="171"/>
        <v>cu</v>
      </c>
      <c r="U505" t="str">
        <f t="shared" si="172"/>
        <v>GO</v>
      </c>
      <c r="V505">
        <f t="shared" si="173"/>
        <v>5000</v>
      </c>
      <c r="W50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5" t="str">
        <f t="shared" ca="1" si="167"/>
        <v>{"num":17,"diff":24,"tp1":"cu","vl1":"EN","cn1":30,"tp2":"cu","vl2":"GO","cn2":5000,"key":904}</v>
      </c>
      <c r="Y505">
        <f t="shared" ca="1" si="175"/>
        <v>94</v>
      </c>
      <c r="Z505">
        <f t="shared" ca="1" si="176"/>
        <v>9109</v>
      </c>
      <c r="AA505">
        <f t="shared" ca="1" si="177"/>
        <v>1</v>
      </c>
      <c r="AB50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</v>
      </c>
      <c r="AC505">
        <f t="shared" ca="1" si="179"/>
        <v>0</v>
      </c>
    </row>
    <row r="506" spans="1:29">
      <c r="A506">
        <f t="shared" si="185"/>
        <v>17</v>
      </c>
      <c r="B506" t="str">
        <f>VLOOKUP(A506,BossBattleTable!$A:$C,MATCH(BossBattleTable!$C$1,BossBattleTable!$A$1:$C$1,0),0)</f>
        <v>PolygonalMetalon_Red</v>
      </c>
      <c r="C506">
        <f t="shared" ca="1" si="165"/>
        <v>25</v>
      </c>
      <c r="D506">
        <f t="shared" si="183"/>
        <v>17</v>
      </c>
      <c r="E506">
        <f t="shared" ca="1" si="184"/>
        <v>25</v>
      </c>
      <c r="F506" t="str">
        <f t="shared" ca="1" si="180"/>
        <v>it</v>
      </c>
      <c r="G506" t="s">
        <v>412</v>
      </c>
      <c r="H506" t="s">
        <v>415</v>
      </c>
      <c r="I506">
        <v>1</v>
      </c>
      <c r="J506" t="str">
        <f t="shared" si="181"/>
        <v/>
      </c>
      <c r="K506" t="str">
        <f t="shared" ca="1" si="182"/>
        <v/>
      </c>
      <c r="O506">
        <v>399</v>
      </c>
      <c r="P506">
        <f t="shared" si="166"/>
        <v>399</v>
      </c>
      <c r="Q506" t="str">
        <f t="shared" ca="1" si="168"/>
        <v>it</v>
      </c>
      <c r="R506" t="str">
        <f t="shared" si="169"/>
        <v>Equip000001</v>
      </c>
      <c r="S506">
        <f t="shared" si="170"/>
        <v>1</v>
      </c>
      <c r="T506" t="str">
        <f t="shared" ca="1" si="171"/>
        <v/>
      </c>
      <c r="U506" t="str">
        <f t="shared" si="172"/>
        <v/>
      </c>
      <c r="V506" t="str">
        <f t="shared" si="173"/>
        <v/>
      </c>
      <c r="W506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6" t="str">
        <f t="shared" ca="1" si="167"/>
        <v>{"num":17,"diff":25,"tp1":"it","vl1":"Equip000001","cn1":1,"key":399}</v>
      </c>
      <c r="Y506">
        <f t="shared" ca="1" si="175"/>
        <v>69</v>
      </c>
      <c r="Z506">
        <f t="shared" ca="1" si="176"/>
        <v>9179</v>
      </c>
      <c r="AA506">
        <f t="shared" ca="1" si="177"/>
        <v>1</v>
      </c>
      <c r="AB506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</v>
      </c>
      <c r="AC506">
        <f t="shared" ca="1" si="179"/>
        <v>0</v>
      </c>
    </row>
    <row r="507" spans="1:29">
      <c r="A507">
        <f t="shared" si="185"/>
        <v>17</v>
      </c>
      <c r="B507" t="str">
        <f>VLOOKUP(A507,BossBattleTable!$A:$C,MATCH(BossBattleTable!$C$1,BossBattleTable!$A$1:$C$1,0),0)</f>
        <v>PolygonalMetalon_Red</v>
      </c>
      <c r="C507">
        <f t="shared" ca="1" si="165"/>
        <v>26</v>
      </c>
      <c r="D507">
        <f t="shared" si="183"/>
        <v>17</v>
      </c>
      <c r="E507">
        <f t="shared" ca="1" si="184"/>
        <v>26</v>
      </c>
      <c r="F507" t="str">
        <f t="shared" ca="1" si="180"/>
        <v>cu</v>
      </c>
      <c r="G507" t="s">
        <v>402</v>
      </c>
      <c r="H507" t="s">
        <v>108</v>
      </c>
      <c r="I507">
        <v>5</v>
      </c>
      <c r="J507" t="str">
        <f t="shared" si="181"/>
        <v/>
      </c>
      <c r="K507" t="str">
        <f t="shared" ca="1" si="182"/>
        <v/>
      </c>
      <c r="O507">
        <v>823</v>
      </c>
      <c r="P507">
        <f t="shared" si="166"/>
        <v>823</v>
      </c>
      <c r="Q507" t="str">
        <f t="shared" ca="1" si="168"/>
        <v>cu</v>
      </c>
      <c r="R507" t="str">
        <f t="shared" si="169"/>
        <v>DI</v>
      </c>
      <c r="S507">
        <f t="shared" si="170"/>
        <v>5</v>
      </c>
      <c r="T507" t="str">
        <f t="shared" ca="1" si="171"/>
        <v/>
      </c>
      <c r="U507" t="str">
        <f t="shared" si="172"/>
        <v/>
      </c>
      <c r="V507" t="str">
        <f t="shared" si="173"/>
        <v/>
      </c>
      <c r="W507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7" t="str">
        <f t="shared" ca="1" si="167"/>
        <v>{"num":17,"diff":26,"tp1":"cu","vl1":"DI","cn1":5,"key":823}</v>
      </c>
      <c r="Y507">
        <f t="shared" ca="1" si="175"/>
        <v>60</v>
      </c>
      <c r="Z507">
        <f t="shared" ca="1" si="176"/>
        <v>9240</v>
      </c>
      <c r="AA507">
        <f t="shared" ca="1" si="177"/>
        <v>1</v>
      </c>
      <c r="AB507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</v>
      </c>
      <c r="AC507">
        <f t="shared" ca="1" si="179"/>
        <v>0</v>
      </c>
    </row>
    <row r="508" spans="1:29">
      <c r="A508">
        <f t="shared" si="185"/>
        <v>17</v>
      </c>
      <c r="B508" t="str">
        <f>VLOOKUP(A508,BossBattleTable!$A:$C,MATCH(BossBattleTable!$C$1,BossBattleTable!$A$1:$C$1,0),0)</f>
        <v>PolygonalMetalon_Red</v>
      </c>
      <c r="C508">
        <f t="shared" ca="1" si="165"/>
        <v>27</v>
      </c>
      <c r="D508">
        <f t="shared" si="183"/>
        <v>17</v>
      </c>
      <c r="E508">
        <f t="shared" ca="1" si="184"/>
        <v>27</v>
      </c>
      <c r="F508" t="str">
        <f t="shared" ca="1" si="180"/>
        <v>it</v>
      </c>
      <c r="G508" t="s">
        <v>412</v>
      </c>
      <c r="H508" t="s">
        <v>416</v>
      </c>
      <c r="I508">
        <v>1</v>
      </c>
      <c r="J508" t="str">
        <f t="shared" si="181"/>
        <v/>
      </c>
      <c r="K508" t="str">
        <f t="shared" ca="1" si="182"/>
        <v>it</v>
      </c>
      <c r="L508" t="s">
        <v>412</v>
      </c>
      <c r="M508" t="s">
        <v>417</v>
      </c>
      <c r="N508">
        <v>1</v>
      </c>
      <c r="O508">
        <v>821</v>
      </c>
      <c r="P508">
        <f t="shared" si="166"/>
        <v>821</v>
      </c>
      <c r="Q508" t="str">
        <f t="shared" ca="1" si="168"/>
        <v>it</v>
      </c>
      <c r="R508" t="str">
        <f t="shared" si="169"/>
        <v>Equip001001</v>
      </c>
      <c r="S508">
        <f t="shared" si="170"/>
        <v>1</v>
      </c>
      <c r="T508" t="str">
        <f t="shared" ca="1" si="171"/>
        <v>it</v>
      </c>
      <c r="U508" t="str">
        <f t="shared" si="172"/>
        <v>Equip002001</v>
      </c>
      <c r="V508">
        <f t="shared" si="173"/>
        <v>1</v>
      </c>
      <c r="W508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8" t="str">
        <f t="shared" ca="1" si="167"/>
        <v>{"num":17,"diff":27,"tp1":"it","vl1":"Equip001001","cn1":1,"tp2":"it","vl2":"Equip002001","cn2":1,"key":821}</v>
      </c>
      <c r="Y508">
        <f t="shared" ca="1" si="175"/>
        <v>108</v>
      </c>
      <c r="Z508">
        <f t="shared" ca="1" si="176"/>
        <v>9349</v>
      </c>
      <c r="AA508">
        <f t="shared" ca="1" si="177"/>
        <v>1</v>
      </c>
      <c r="AB508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</v>
      </c>
      <c r="AC508">
        <f t="shared" ca="1" si="179"/>
        <v>0</v>
      </c>
    </row>
    <row r="509" spans="1:29">
      <c r="A509">
        <f t="shared" si="185"/>
        <v>17</v>
      </c>
      <c r="B509" t="str">
        <f>VLOOKUP(A509,BossBattleTable!$A:$C,MATCH(BossBattleTable!$C$1,BossBattleTable!$A$1:$C$1,0),0)</f>
        <v>PolygonalMetalon_Red</v>
      </c>
      <c r="C509">
        <f t="shared" ca="1" si="165"/>
        <v>28</v>
      </c>
      <c r="D509">
        <f t="shared" si="183"/>
        <v>17</v>
      </c>
      <c r="E509">
        <f t="shared" ca="1" si="184"/>
        <v>28</v>
      </c>
      <c r="F509" t="str">
        <f t="shared" ca="1" si="180"/>
        <v>cu</v>
      </c>
      <c r="G509" t="s">
        <v>402</v>
      </c>
      <c r="H509" t="s">
        <v>191</v>
      </c>
      <c r="I509">
        <v>30</v>
      </c>
      <c r="J509" t="str">
        <f t="shared" si="181"/>
        <v>에너지너무많음</v>
      </c>
      <c r="K509" t="str">
        <f t="shared" ca="1" si="182"/>
        <v>cu</v>
      </c>
      <c r="L509" t="s">
        <v>402</v>
      </c>
      <c r="M509" t="s">
        <v>375</v>
      </c>
      <c r="N509">
        <v>5000</v>
      </c>
      <c r="O509">
        <v>453</v>
      </c>
      <c r="P509">
        <f t="shared" si="166"/>
        <v>453</v>
      </c>
      <c r="Q509" t="str">
        <f t="shared" ca="1" si="168"/>
        <v>cu</v>
      </c>
      <c r="R509" t="str">
        <f t="shared" si="169"/>
        <v>EN</v>
      </c>
      <c r="S509">
        <f t="shared" si="170"/>
        <v>30</v>
      </c>
      <c r="T509" t="str">
        <f t="shared" ca="1" si="171"/>
        <v>cu</v>
      </c>
      <c r="U509" t="str">
        <f t="shared" si="172"/>
        <v>GO</v>
      </c>
      <c r="V509">
        <f t="shared" si="173"/>
        <v>5000</v>
      </c>
      <c r="W509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09" t="str">
        <f t="shared" ca="1" si="167"/>
        <v>{"num":17,"diff":28,"tp1":"cu","vl1":"EN","cn1":30,"tp2":"cu","vl2":"GO","cn2":5000,"key":453}</v>
      </c>
      <c r="Y509">
        <f t="shared" ca="1" si="175"/>
        <v>94</v>
      </c>
      <c r="Z509">
        <f t="shared" ca="1" si="176"/>
        <v>9444</v>
      </c>
      <c r="AA509">
        <f t="shared" ca="1" si="177"/>
        <v>1</v>
      </c>
      <c r="AB509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</v>
      </c>
      <c r="AC509">
        <f t="shared" ca="1" si="179"/>
        <v>0</v>
      </c>
    </row>
    <row r="510" spans="1:29">
      <c r="A510">
        <f t="shared" si="185"/>
        <v>17</v>
      </c>
      <c r="B510" t="str">
        <f>VLOOKUP(A510,BossBattleTable!$A:$C,MATCH(BossBattleTable!$C$1,BossBattleTable!$A$1:$C$1,0),0)</f>
        <v>PolygonalMetalon_Red</v>
      </c>
      <c r="C510">
        <f t="shared" ca="1" si="165"/>
        <v>29</v>
      </c>
      <c r="D510">
        <f t="shared" si="183"/>
        <v>17</v>
      </c>
      <c r="E510">
        <f t="shared" ca="1" si="184"/>
        <v>29</v>
      </c>
      <c r="F510" t="str">
        <f t="shared" ca="1" si="180"/>
        <v>it</v>
      </c>
      <c r="G510" t="s">
        <v>412</v>
      </c>
      <c r="H510" t="s">
        <v>415</v>
      </c>
      <c r="I510">
        <v>1</v>
      </c>
      <c r="J510" t="str">
        <f t="shared" si="181"/>
        <v/>
      </c>
      <c r="K510" t="str">
        <f t="shared" ca="1" si="182"/>
        <v/>
      </c>
      <c r="O510">
        <v>206</v>
      </c>
      <c r="P510">
        <f t="shared" si="166"/>
        <v>206</v>
      </c>
      <c r="Q510" t="str">
        <f t="shared" ca="1" si="168"/>
        <v>it</v>
      </c>
      <c r="R510" t="str">
        <f t="shared" si="169"/>
        <v>Equip000001</v>
      </c>
      <c r="S510">
        <f t="shared" si="170"/>
        <v>1</v>
      </c>
      <c r="T510" t="str">
        <f t="shared" ca="1" si="171"/>
        <v/>
      </c>
      <c r="U510" t="str">
        <f t="shared" si="172"/>
        <v/>
      </c>
      <c r="V510" t="str">
        <f t="shared" si="173"/>
        <v/>
      </c>
      <c r="W510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0" t="str">
        <f t="shared" ca="1" si="167"/>
        <v>{"num":17,"diff":29,"tp1":"it","vl1":"Equip000001","cn1":1,"key":206}</v>
      </c>
      <c r="Y510">
        <f t="shared" ca="1" si="175"/>
        <v>69</v>
      </c>
      <c r="Z510">
        <f t="shared" ca="1" si="176"/>
        <v>9514</v>
      </c>
      <c r="AA510">
        <f t="shared" ca="1" si="177"/>
        <v>1</v>
      </c>
      <c r="AB510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</v>
      </c>
      <c r="AC510">
        <f t="shared" ca="1" si="179"/>
        <v>0</v>
      </c>
    </row>
    <row r="511" spans="1:29">
      <c r="A511">
        <f t="shared" si="185"/>
        <v>17</v>
      </c>
      <c r="B511" t="str">
        <f>VLOOKUP(A511,BossBattleTable!$A:$C,MATCH(BossBattleTable!$C$1,BossBattleTable!$A$1:$C$1,0),0)</f>
        <v>PolygonalMetalon_Red</v>
      </c>
      <c r="C511">
        <f t="shared" ca="1" si="165"/>
        <v>30</v>
      </c>
      <c r="D511">
        <f t="shared" si="183"/>
        <v>17</v>
      </c>
      <c r="E511">
        <f t="shared" ca="1" si="184"/>
        <v>30</v>
      </c>
      <c r="F511" t="str">
        <f t="shared" ca="1" si="180"/>
        <v>cu</v>
      </c>
      <c r="G511" t="s">
        <v>402</v>
      </c>
      <c r="H511" t="s">
        <v>108</v>
      </c>
      <c r="I511">
        <v>5</v>
      </c>
      <c r="J511" t="str">
        <f t="shared" si="181"/>
        <v/>
      </c>
      <c r="K511" t="str">
        <f t="shared" ca="1" si="182"/>
        <v/>
      </c>
      <c r="O511">
        <v>616</v>
      </c>
      <c r="P511">
        <f t="shared" si="166"/>
        <v>616</v>
      </c>
      <c r="Q511" t="str">
        <f t="shared" ca="1" si="168"/>
        <v>cu</v>
      </c>
      <c r="R511" t="str">
        <f t="shared" si="169"/>
        <v>DI</v>
      </c>
      <c r="S511">
        <f t="shared" si="170"/>
        <v>5</v>
      </c>
      <c r="T511" t="str">
        <f t="shared" ca="1" si="171"/>
        <v/>
      </c>
      <c r="U511" t="str">
        <f t="shared" si="172"/>
        <v/>
      </c>
      <c r="V511" t="str">
        <f t="shared" si="173"/>
        <v/>
      </c>
      <c r="W511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1" t="str">
        <f t="shared" ca="1" si="167"/>
        <v>{"num":17,"diff":30,"tp1":"cu","vl1":"DI","cn1":5,"key":616}</v>
      </c>
      <c r="Y511">
        <f t="shared" ca="1" si="175"/>
        <v>60</v>
      </c>
      <c r="Z511">
        <f t="shared" ca="1" si="176"/>
        <v>9575</v>
      </c>
      <c r="AA511">
        <f t="shared" ca="1" si="177"/>
        <v>1</v>
      </c>
      <c r="AB511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</v>
      </c>
      <c r="AC511">
        <f t="shared" ca="1" si="179"/>
        <v>0</v>
      </c>
    </row>
    <row r="512" spans="1:29">
      <c r="A512">
        <f t="shared" si="185"/>
        <v>18</v>
      </c>
      <c r="B512" t="str">
        <f>VLOOKUP(A512,BossBattleTable!$A:$C,MATCH(BossBattleTable!$C$1,BossBattleTable!$A$1:$C$1,0),0)</f>
        <v>RobotFive</v>
      </c>
      <c r="C512">
        <f t="shared" ca="1" si="165"/>
        <v>1</v>
      </c>
      <c r="D512">
        <f t="shared" si="183"/>
        <v>18</v>
      </c>
      <c r="E512">
        <f t="shared" ca="1" si="184"/>
        <v>1</v>
      </c>
      <c r="F512" t="str">
        <f t="shared" ca="1" si="180"/>
        <v>it</v>
      </c>
      <c r="G512" t="s">
        <v>412</v>
      </c>
      <c r="H512" t="s">
        <v>416</v>
      </c>
      <c r="I512">
        <v>1</v>
      </c>
      <c r="J512" t="str">
        <f t="shared" si="181"/>
        <v/>
      </c>
      <c r="K512" t="str">
        <f t="shared" ca="1" si="182"/>
        <v>it</v>
      </c>
      <c r="L512" t="s">
        <v>412</v>
      </c>
      <c r="M512" t="s">
        <v>417</v>
      </c>
      <c r="N512">
        <v>1</v>
      </c>
      <c r="O512">
        <v>428</v>
      </c>
      <c r="P512">
        <f t="shared" si="166"/>
        <v>428</v>
      </c>
      <c r="Q512" t="str">
        <f t="shared" ca="1" si="168"/>
        <v>it</v>
      </c>
      <c r="R512" t="str">
        <f t="shared" si="169"/>
        <v>Equip001001</v>
      </c>
      <c r="S512">
        <f t="shared" si="170"/>
        <v>1</v>
      </c>
      <c r="T512" t="str">
        <f t="shared" ca="1" si="171"/>
        <v>it</v>
      </c>
      <c r="U512" t="str">
        <f t="shared" si="172"/>
        <v>Equip002001</v>
      </c>
      <c r="V512">
        <f t="shared" si="173"/>
        <v>1</v>
      </c>
      <c r="W512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2" t="str">
        <f t="shared" ca="1" si="167"/>
        <v>{"num":18,"diff":1,"tp1":"it","vl1":"Equip001001","cn1":1,"tp2":"it","vl2":"Equip002001","cn2":1,"key":428}</v>
      </c>
      <c r="Y512">
        <f t="shared" ca="1" si="175"/>
        <v>107</v>
      </c>
      <c r="Z512">
        <f t="shared" ca="1" si="176"/>
        <v>9683</v>
      </c>
      <c r="AA512">
        <f t="shared" ca="1" si="177"/>
        <v>1</v>
      </c>
      <c r="AB512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</v>
      </c>
      <c r="AC512">
        <f t="shared" ca="1" si="179"/>
        <v>0</v>
      </c>
    </row>
    <row r="513" spans="1:29">
      <c r="A513">
        <f t="shared" si="185"/>
        <v>18</v>
      </c>
      <c r="B513" t="str">
        <f>VLOOKUP(A513,BossBattleTable!$A:$C,MATCH(BossBattleTable!$C$1,BossBattleTable!$A$1:$C$1,0),0)</f>
        <v>RobotFive</v>
      </c>
      <c r="C513">
        <f t="shared" ca="1" si="165"/>
        <v>2</v>
      </c>
      <c r="D513">
        <f t="shared" si="183"/>
        <v>18</v>
      </c>
      <c r="E513">
        <f t="shared" ca="1" si="184"/>
        <v>2</v>
      </c>
      <c r="F513" t="str">
        <f t="shared" ca="1" si="180"/>
        <v>cu</v>
      </c>
      <c r="G513" t="s">
        <v>402</v>
      </c>
      <c r="H513" t="s">
        <v>191</v>
      </c>
      <c r="I513">
        <v>30</v>
      </c>
      <c r="J513" t="str">
        <f t="shared" si="181"/>
        <v>에너지너무많음</v>
      </c>
      <c r="K513" t="str">
        <f t="shared" ca="1" si="182"/>
        <v>cu</v>
      </c>
      <c r="L513" t="s">
        <v>402</v>
      </c>
      <c r="M513" t="s">
        <v>375</v>
      </c>
      <c r="N513">
        <v>5000</v>
      </c>
      <c r="O513">
        <v>663</v>
      </c>
      <c r="P513">
        <f t="shared" si="166"/>
        <v>663</v>
      </c>
      <c r="Q513" t="str">
        <f t="shared" ca="1" si="168"/>
        <v>cu</v>
      </c>
      <c r="R513" t="str">
        <f t="shared" si="169"/>
        <v>EN</v>
      </c>
      <c r="S513">
        <f t="shared" si="170"/>
        <v>30</v>
      </c>
      <c r="T513" t="str">
        <f t="shared" ca="1" si="171"/>
        <v>cu</v>
      </c>
      <c r="U513" t="str">
        <f t="shared" si="172"/>
        <v>GO</v>
      </c>
      <c r="V513">
        <f t="shared" si="173"/>
        <v>5000</v>
      </c>
      <c r="W513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3" t="str">
        <f t="shared" ca="1" si="167"/>
        <v>{"num":18,"diff":2,"tp1":"cu","vl1":"EN","cn1":30,"tp2":"cu","vl2":"GO","cn2":5000,"key":663}</v>
      </c>
      <c r="Y513">
        <f t="shared" ca="1" si="175"/>
        <v>93</v>
      </c>
      <c r="Z513">
        <f t="shared" ca="1" si="176"/>
        <v>9777</v>
      </c>
      <c r="AA513">
        <f t="shared" ca="1" si="177"/>
        <v>1</v>
      </c>
      <c r="AB513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</v>
      </c>
      <c r="AC513">
        <f t="shared" ca="1" si="179"/>
        <v>0</v>
      </c>
    </row>
    <row r="514" spans="1:29">
      <c r="A514">
        <f t="shared" si="185"/>
        <v>18</v>
      </c>
      <c r="B514" t="str">
        <f>VLOOKUP(A514,BossBattleTable!$A:$C,MATCH(BossBattleTable!$C$1,BossBattleTable!$A$1:$C$1,0),0)</f>
        <v>RobotFive</v>
      </c>
      <c r="C514">
        <f t="shared" ref="C514:C577" ca="1" si="186">IF(A514&lt;&gt;OFFSET(A514,-1,0),1,OFFSET(C514,-1,0)+1)</f>
        <v>3</v>
      </c>
      <c r="D514">
        <f t="shared" si="183"/>
        <v>18</v>
      </c>
      <c r="E514">
        <f t="shared" ca="1" si="184"/>
        <v>3</v>
      </c>
      <c r="F514" t="str">
        <f t="shared" ca="1" si="180"/>
        <v>it</v>
      </c>
      <c r="G514" t="s">
        <v>412</v>
      </c>
      <c r="H514" t="s">
        <v>415</v>
      </c>
      <c r="I514">
        <v>1</v>
      </c>
      <c r="J514" t="str">
        <f t="shared" si="181"/>
        <v/>
      </c>
      <c r="K514" t="str">
        <f t="shared" ca="1" si="182"/>
        <v/>
      </c>
      <c r="O514">
        <v>367</v>
      </c>
      <c r="P514">
        <f t="shared" si="166"/>
        <v>367</v>
      </c>
      <c r="Q514" t="str">
        <f t="shared" ca="1" si="168"/>
        <v>it</v>
      </c>
      <c r="R514" t="str">
        <f t="shared" si="169"/>
        <v>Equip000001</v>
      </c>
      <c r="S514">
        <f t="shared" si="170"/>
        <v>1</v>
      </c>
      <c r="T514" t="str">
        <f t="shared" ca="1" si="171"/>
        <v/>
      </c>
      <c r="U514" t="str">
        <f t="shared" si="172"/>
        <v/>
      </c>
      <c r="V514" t="str">
        <f t="shared" si="173"/>
        <v/>
      </c>
      <c r="W514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4" t="str">
        <f t="shared" ca="1" si="167"/>
        <v>{"num":18,"diff":3,"tp1":"it","vl1":"Equip000001","cn1":1,"key":367}</v>
      </c>
      <c r="Y514">
        <f t="shared" ca="1" si="175"/>
        <v>68</v>
      </c>
      <c r="Z514">
        <f t="shared" ca="1" si="176"/>
        <v>9846</v>
      </c>
      <c r="AA514">
        <f t="shared" ca="1" si="177"/>
        <v>1</v>
      </c>
      <c r="AB514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</v>
      </c>
      <c r="AC514">
        <f t="shared" ca="1" si="179"/>
        <v>0</v>
      </c>
    </row>
    <row r="515" spans="1:29">
      <c r="A515">
        <f t="shared" si="185"/>
        <v>18</v>
      </c>
      <c r="B515" t="str">
        <f>VLOOKUP(A515,BossBattleTable!$A:$C,MATCH(BossBattleTable!$C$1,BossBattleTable!$A$1:$C$1,0),0)</f>
        <v>RobotFive</v>
      </c>
      <c r="C515">
        <f t="shared" ca="1" si="186"/>
        <v>4</v>
      </c>
      <c r="D515">
        <f t="shared" si="183"/>
        <v>18</v>
      </c>
      <c r="E515">
        <f t="shared" ca="1" si="184"/>
        <v>4</v>
      </c>
      <c r="F515" t="str">
        <f t="shared" ca="1" si="180"/>
        <v>cu</v>
      </c>
      <c r="G515" t="s">
        <v>402</v>
      </c>
      <c r="H515" t="s">
        <v>108</v>
      </c>
      <c r="I515">
        <v>5</v>
      </c>
      <c r="J515" t="str">
        <f t="shared" si="181"/>
        <v/>
      </c>
      <c r="K515" t="str">
        <f t="shared" ca="1" si="182"/>
        <v/>
      </c>
      <c r="O515">
        <v>408</v>
      </c>
      <c r="P515">
        <f t="shared" ref="P515:P578" si="187">O515</f>
        <v>408</v>
      </c>
      <c r="Q515" t="str">
        <f t="shared" ca="1" si="168"/>
        <v>cu</v>
      </c>
      <c r="R515" t="str">
        <f t="shared" si="169"/>
        <v>DI</v>
      </c>
      <c r="S515">
        <f t="shared" si="170"/>
        <v>5</v>
      </c>
      <c r="T515" t="str">
        <f t="shared" ca="1" si="171"/>
        <v/>
      </c>
      <c r="U515" t="str">
        <f t="shared" si="172"/>
        <v/>
      </c>
      <c r="V515" t="str">
        <f t="shared" si="173"/>
        <v/>
      </c>
      <c r="W515" t="str">
        <f t="shared" ca="1" si="174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5" t="str">
        <f t="shared" ref="X515:X578" ca="1" si="188">"{"""&amp;D$1&amp;""":"&amp;D515
&amp;","""&amp;E$1&amp;""":"&amp;E515
&amp;","""&amp;F$1&amp;""":"""&amp;F515&amp;""""
&amp;","""&amp;H$1&amp;""":"""&amp;H515&amp;""""
&amp;","""&amp;I$1&amp;""":"&amp;I515
&amp;IF(LEN(K515)=0,"",","""&amp;K$1&amp;""":"""&amp;K515&amp;"""")
&amp;IF(LEN(M515)=0,"",","""&amp;M$1&amp;""":"""&amp;M515&amp;"""")
&amp;IF(LEN(N515)=0,"",","""&amp;N$1&amp;""":"&amp;N515)
&amp;","""&amp;O$1&amp;""":"&amp;O515&amp;"}"</f>
        <v>{"num":18,"diff":4,"tp1":"cu","vl1":"DI","cn1":5,"key":408}</v>
      </c>
      <c r="Y515">
        <f t="shared" ca="1" si="175"/>
        <v>59</v>
      </c>
      <c r="Z515">
        <f t="shared" ca="1" si="176"/>
        <v>9906</v>
      </c>
      <c r="AA515">
        <f t="shared" ca="1" si="177"/>
        <v>1</v>
      </c>
      <c r="AB515" t="str">
        <f t="shared" ca="1" si="178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</v>
      </c>
      <c r="AC515">
        <f t="shared" ca="1" si="179"/>
        <v>0</v>
      </c>
    </row>
    <row r="516" spans="1:29">
      <c r="A516">
        <f t="shared" si="185"/>
        <v>18</v>
      </c>
      <c r="B516" t="str">
        <f>VLOOKUP(A516,BossBattleTable!$A:$C,MATCH(BossBattleTable!$C$1,BossBattleTable!$A$1:$C$1,0),0)</f>
        <v>RobotFive</v>
      </c>
      <c r="C516">
        <f t="shared" ca="1" si="186"/>
        <v>5</v>
      </c>
      <c r="D516">
        <f t="shared" si="183"/>
        <v>18</v>
      </c>
      <c r="E516">
        <f t="shared" ca="1" si="184"/>
        <v>5</v>
      </c>
      <c r="F516" t="str">
        <f t="shared" ca="1" si="180"/>
        <v>it</v>
      </c>
      <c r="G516" t="s">
        <v>412</v>
      </c>
      <c r="H516" t="s">
        <v>416</v>
      </c>
      <c r="I516">
        <v>1</v>
      </c>
      <c r="J516" t="str">
        <f t="shared" si="181"/>
        <v/>
      </c>
      <c r="K516" t="str">
        <f t="shared" ca="1" si="182"/>
        <v>it</v>
      </c>
      <c r="L516" t="s">
        <v>412</v>
      </c>
      <c r="M516" t="s">
        <v>417</v>
      </c>
      <c r="N516">
        <v>1</v>
      </c>
      <c r="O516">
        <v>358</v>
      </c>
      <c r="P516">
        <f t="shared" si="187"/>
        <v>358</v>
      </c>
      <c r="Q516" t="str">
        <f t="shared" ref="Q516:Q579" ca="1" si="189">IF(LEN(F516)=0,"",F516)</f>
        <v>it</v>
      </c>
      <c r="R516" t="str">
        <f t="shared" ref="R516:R579" si="190">IF(LEN(H516)=0,"",H516)</f>
        <v>Equip001001</v>
      </c>
      <c r="S516">
        <f t="shared" ref="S516:S579" si="191">IF(LEN(I516)=0,"",I516)</f>
        <v>1</v>
      </c>
      <c r="T516" t="str">
        <f t="shared" ref="T516:T579" ca="1" si="192">IF(LEN(K516)=0,"",K516)</f>
        <v>it</v>
      </c>
      <c r="U516" t="str">
        <f t="shared" ref="U516:U579" si="193">IF(LEN(M516)=0,"",M516)</f>
        <v>Equip002001</v>
      </c>
      <c r="V516">
        <f t="shared" ref="V516:V579" si="194">IF(LEN(N516)=0,"",N516)</f>
        <v>1</v>
      </c>
      <c r="W516" t="str">
        <f t="shared" ref="W516:W579" ca="1" si="195">IF(ROW()=2,X516,OFFSET(W516,-1,0)&amp;IF(LEN(X516)=0,"",","&amp;X516))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6" t="str">
        <f t="shared" ca="1" si="188"/>
        <v>{"num":18,"diff":5,"tp1":"it","vl1":"Equip001001","cn1":1,"tp2":"it","vl2":"Equip002001","cn2":1,"key":358}</v>
      </c>
      <c r="Y516">
        <f t="shared" ref="Y516:Y579" ca="1" si="196">LEN(X516)</f>
        <v>107</v>
      </c>
      <c r="Z516">
        <f t="shared" ref="Z516:Z579" ca="1" si="197">IF(ROW()=2,Y516,
IF(OFFSET(Z516,-1,0)+Y516+1&gt;32767,Y516+1,OFFSET(Z516,-1,0)+Y516+1))</f>
        <v>10014</v>
      </c>
      <c r="AA516">
        <f t="shared" ref="AA516:AA579" ca="1" si="198">IF(ROW()=2,AC516,OFFSET(AA516,-1,0)+AC516)</f>
        <v>1</v>
      </c>
      <c r="AB516" t="str">
        <f t="shared" ref="AB516:AB579" ca="1" si="199">IF(ROW()=2,X516,
IF(OFFSET(Z516,-1,0)+Y516+1&gt;32767,","&amp;X516,OFFSET(AB516,-1,0)&amp;IF(LEN(X516)=0,"",","&amp;X516)))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</v>
      </c>
      <c r="AC516">
        <f t="shared" ref="AC516:AC579" ca="1" si="200">IF(Z516&gt;OFFSET(Z516,1,0),1,0)</f>
        <v>0</v>
      </c>
    </row>
    <row r="517" spans="1:29">
      <c r="A517">
        <f t="shared" si="185"/>
        <v>18</v>
      </c>
      <c r="B517" t="str">
        <f>VLOOKUP(A517,BossBattleTable!$A:$C,MATCH(BossBattleTable!$C$1,BossBattleTable!$A$1:$C$1,0),0)</f>
        <v>RobotFive</v>
      </c>
      <c r="C517">
        <f t="shared" ca="1" si="186"/>
        <v>6</v>
      </c>
      <c r="D517">
        <f t="shared" si="183"/>
        <v>18</v>
      </c>
      <c r="E517">
        <f t="shared" ca="1" si="184"/>
        <v>6</v>
      </c>
      <c r="F517" t="str">
        <f t="shared" ca="1" si="180"/>
        <v>cu</v>
      </c>
      <c r="G517" t="s">
        <v>402</v>
      </c>
      <c r="H517" t="s">
        <v>191</v>
      </c>
      <c r="I517">
        <v>30</v>
      </c>
      <c r="J517" t="str">
        <f t="shared" si="181"/>
        <v>에너지너무많음</v>
      </c>
      <c r="K517" t="str">
        <f t="shared" ca="1" si="182"/>
        <v>cu</v>
      </c>
      <c r="L517" t="s">
        <v>402</v>
      </c>
      <c r="M517" t="s">
        <v>375</v>
      </c>
      <c r="N517">
        <v>5000</v>
      </c>
      <c r="O517">
        <v>186</v>
      </c>
      <c r="P517">
        <f t="shared" si="187"/>
        <v>186</v>
      </c>
      <c r="Q517" t="str">
        <f t="shared" ca="1" si="189"/>
        <v>cu</v>
      </c>
      <c r="R517" t="str">
        <f t="shared" si="190"/>
        <v>EN</v>
      </c>
      <c r="S517">
        <f t="shared" si="191"/>
        <v>30</v>
      </c>
      <c r="T517" t="str">
        <f t="shared" ca="1" si="192"/>
        <v>cu</v>
      </c>
      <c r="U517" t="str">
        <f t="shared" si="193"/>
        <v>GO</v>
      </c>
      <c r="V517">
        <f t="shared" si="194"/>
        <v>5000</v>
      </c>
      <c r="W51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7" t="str">
        <f t="shared" ca="1" si="188"/>
        <v>{"num":18,"diff":6,"tp1":"cu","vl1":"EN","cn1":30,"tp2":"cu","vl2":"GO","cn2":5000,"key":186}</v>
      </c>
      <c r="Y517">
        <f t="shared" ca="1" si="196"/>
        <v>93</v>
      </c>
      <c r="Z517">
        <f t="shared" ca="1" si="197"/>
        <v>10108</v>
      </c>
      <c r="AA517">
        <f t="shared" ca="1" si="198"/>
        <v>1</v>
      </c>
      <c r="AB51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</v>
      </c>
      <c r="AC517">
        <f t="shared" ca="1" si="200"/>
        <v>0</v>
      </c>
    </row>
    <row r="518" spans="1:29">
      <c r="A518">
        <f t="shared" si="185"/>
        <v>18</v>
      </c>
      <c r="B518" t="str">
        <f>VLOOKUP(A518,BossBattleTable!$A:$C,MATCH(BossBattleTable!$C$1,BossBattleTable!$A$1:$C$1,0),0)</f>
        <v>RobotFive</v>
      </c>
      <c r="C518">
        <f t="shared" ca="1" si="186"/>
        <v>7</v>
      </c>
      <c r="D518">
        <f t="shared" si="183"/>
        <v>18</v>
      </c>
      <c r="E518">
        <f t="shared" ca="1" si="184"/>
        <v>7</v>
      </c>
      <c r="F518" t="str">
        <f t="shared" ref="F518:F581" ca="1" si="201">IF(ISBLANK(G518),"",
VLOOKUP(G518,OFFSET(INDIRECT("$A:$B"),0,MATCH(G$1&amp;"_Verify",INDIRECT("$1:$1"),0)-1),2,0)
)</f>
        <v>it</v>
      </c>
      <c r="G518" t="s">
        <v>412</v>
      </c>
      <c r="H518" t="s">
        <v>415</v>
      </c>
      <c r="I518">
        <v>1</v>
      </c>
      <c r="J518" t="str">
        <f t="shared" ref="J518:J581" si="202">IF(G518="장비1상자",
  IF(OR(H518&gt;3,I518&gt;5),"장비이상",""),
IF(H518="GO",
  IF(I518&lt;100,"골드이상",""),
IF(H518="EN",
  IF(I518&gt;29,"에너지너무많음",
  IF(I518&gt;9,"에너지다소많음","")),"")))</f>
        <v/>
      </c>
      <c r="K518" t="str">
        <f t="shared" ref="K518:K581" ca="1" si="203">IF(ISBLANK(L518),"",
VLOOKUP(L518,OFFSET(INDIRECT("$A:$B"),0,MATCH(L$1&amp;"_Verify",INDIRECT("$1:$1"),0)-1),2,0)
)</f>
        <v/>
      </c>
      <c r="O518">
        <v>963</v>
      </c>
      <c r="P518">
        <f t="shared" si="187"/>
        <v>963</v>
      </c>
      <c r="Q518" t="str">
        <f t="shared" ca="1" si="189"/>
        <v>it</v>
      </c>
      <c r="R518" t="str">
        <f t="shared" si="190"/>
        <v>Equip000001</v>
      </c>
      <c r="S518">
        <f t="shared" si="191"/>
        <v>1</v>
      </c>
      <c r="T518" t="str">
        <f t="shared" ca="1" si="192"/>
        <v/>
      </c>
      <c r="U518" t="str">
        <f t="shared" si="193"/>
        <v/>
      </c>
      <c r="V518" t="str">
        <f t="shared" si="194"/>
        <v/>
      </c>
      <c r="W51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8" t="str">
        <f t="shared" ca="1" si="188"/>
        <v>{"num":18,"diff":7,"tp1":"it","vl1":"Equip000001","cn1":1,"key":963}</v>
      </c>
      <c r="Y518">
        <f t="shared" ca="1" si="196"/>
        <v>68</v>
      </c>
      <c r="Z518">
        <f t="shared" ca="1" si="197"/>
        <v>10177</v>
      </c>
      <c r="AA518">
        <f t="shared" ca="1" si="198"/>
        <v>1</v>
      </c>
      <c r="AB51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</v>
      </c>
      <c r="AC518">
        <f t="shared" ca="1" si="200"/>
        <v>0</v>
      </c>
    </row>
    <row r="519" spans="1:29">
      <c r="A519">
        <f t="shared" si="185"/>
        <v>18</v>
      </c>
      <c r="B519" t="str">
        <f>VLOOKUP(A519,BossBattleTable!$A:$C,MATCH(BossBattleTable!$C$1,BossBattleTable!$A$1:$C$1,0),0)</f>
        <v>RobotFive</v>
      </c>
      <c r="C519">
        <f t="shared" ca="1" si="186"/>
        <v>8</v>
      </c>
      <c r="D519">
        <f t="shared" si="183"/>
        <v>18</v>
      </c>
      <c r="E519">
        <f t="shared" ca="1" si="184"/>
        <v>8</v>
      </c>
      <c r="F519" t="str">
        <f t="shared" ca="1" si="201"/>
        <v>cu</v>
      </c>
      <c r="G519" t="s">
        <v>402</v>
      </c>
      <c r="H519" t="s">
        <v>108</v>
      </c>
      <c r="I519">
        <v>5</v>
      </c>
      <c r="J519" t="str">
        <f t="shared" si="202"/>
        <v/>
      </c>
      <c r="K519" t="str">
        <f t="shared" ca="1" si="203"/>
        <v/>
      </c>
      <c r="O519">
        <v>253</v>
      </c>
      <c r="P519">
        <f t="shared" si="187"/>
        <v>253</v>
      </c>
      <c r="Q519" t="str">
        <f t="shared" ca="1" si="189"/>
        <v>cu</v>
      </c>
      <c r="R519" t="str">
        <f t="shared" si="190"/>
        <v>DI</v>
      </c>
      <c r="S519">
        <f t="shared" si="191"/>
        <v>5</v>
      </c>
      <c r="T519" t="str">
        <f t="shared" ca="1" si="192"/>
        <v/>
      </c>
      <c r="U519" t="str">
        <f t="shared" si="193"/>
        <v/>
      </c>
      <c r="V519" t="str">
        <f t="shared" si="194"/>
        <v/>
      </c>
      <c r="W51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19" t="str">
        <f t="shared" ca="1" si="188"/>
        <v>{"num":18,"diff":8,"tp1":"cu","vl1":"DI","cn1":5,"key":253}</v>
      </c>
      <c r="Y519">
        <f t="shared" ca="1" si="196"/>
        <v>59</v>
      </c>
      <c r="Z519">
        <f t="shared" ca="1" si="197"/>
        <v>10237</v>
      </c>
      <c r="AA519">
        <f t="shared" ca="1" si="198"/>
        <v>1</v>
      </c>
      <c r="AB51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</v>
      </c>
      <c r="AC519">
        <f t="shared" ca="1" si="200"/>
        <v>0</v>
      </c>
    </row>
    <row r="520" spans="1:29">
      <c r="A520">
        <f t="shared" si="185"/>
        <v>18</v>
      </c>
      <c r="B520" t="str">
        <f>VLOOKUP(A520,BossBattleTable!$A:$C,MATCH(BossBattleTable!$C$1,BossBattleTable!$A$1:$C$1,0),0)</f>
        <v>RobotFive</v>
      </c>
      <c r="C520">
        <f t="shared" ca="1" si="186"/>
        <v>9</v>
      </c>
      <c r="D520">
        <f t="shared" si="183"/>
        <v>18</v>
      </c>
      <c r="E520">
        <f t="shared" ca="1" si="184"/>
        <v>9</v>
      </c>
      <c r="F520" t="str">
        <f t="shared" ca="1" si="201"/>
        <v>it</v>
      </c>
      <c r="G520" t="s">
        <v>412</v>
      </c>
      <c r="H520" t="s">
        <v>416</v>
      </c>
      <c r="I520">
        <v>1</v>
      </c>
      <c r="J520" t="str">
        <f t="shared" si="202"/>
        <v/>
      </c>
      <c r="K520" t="str">
        <f t="shared" ca="1" si="203"/>
        <v>it</v>
      </c>
      <c r="L520" t="s">
        <v>412</v>
      </c>
      <c r="M520" t="s">
        <v>417</v>
      </c>
      <c r="N520">
        <v>1</v>
      </c>
      <c r="O520">
        <v>584</v>
      </c>
      <c r="P520">
        <f t="shared" si="187"/>
        <v>584</v>
      </c>
      <c r="Q520" t="str">
        <f t="shared" ca="1" si="189"/>
        <v>it</v>
      </c>
      <c r="R520" t="str">
        <f t="shared" si="190"/>
        <v>Equip001001</v>
      </c>
      <c r="S520">
        <f t="shared" si="191"/>
        <v>1</v>
      </c>
      <c r="T520" t="str">
        <f t="shared" ca="1" si="192"/>
        <v>it</v>
      </c>
      <c r="U520" t="str">
        <f t="shared" si="193"/>
        <v>Equip002001</v>
      </c>
      <c r="V520">
        <f t="shared" si="194"/>
        <v>1</v>
      </c>
      <c r="W52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0" t="str">
        <f t="shared" ca="1" si="188"/>
        <v>{"num":18,"diff":9,"tp1":"it","vl1":"Equip001001","cn1":1,"tp2":"it","vl2":"Equip002001","cn2":1,"key":584}</v>
      </c>
      <c r="Y520">
        <f t="shared" ca="1" si="196"/>
        <v>107</v>
      </c>
      <c r="Z520">
        <f t="shared" ca="1" si="197"/>
        <v>10345</v>
      </c>
      <c r="AA520">
        <f t="shared" ca="1" si="198"/>
        <v>1</v>
      </c>
      <c r="AB52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</v>
      </c>
      <c r="AC520">
        <f t="shared" ca="1" si="200"/>
        <v>0</v>
      </c>
    </row>
    <row r="521" spans="1:29">
      <c r="A521">
        <f t="shared" si="185"/>
        <v>18</v>
      </c>
      <c r="B521" t="str">
        <f>VLOOKUP(A521,BossBattleTable!$A:$C,MATCH(BossBattleTable!$C$1,BossBattleTable!$A$1:$C$1,0),0)</f>
        <v>RobotFive</v>
      </c>
      <c r="C521">
        <f t="shared" ca="1" si="186"/>
        <v>10</v>
      </c>
      <c r="D521">
        <f t="shared" si="183"/>
        <v>18</v>
      </c>
      <c r="E521">
        <f t="shared" ca="1" si="184"/>
        <v>10</v>
      </c>
      <c r="F521" t="str">
        <f t="shared" ca="1" si="201"/>
        <v>cu</v>
      </c>
      <c r="G521" t="s">
        <v>402</v>
      </c>
      <c r="H521" t="s">
        <v>191</v>
      </c>
      <c r="I521">
        <v>30</v>
      </c>
      <c r="J521" t="str">
        <f t="shared" si="202"/>
        <v>에너지너무많음</v>
      </c>
      <c r="K521" t="str">
        <f t="shared" ca="1" si="203"/>
        <v>cu</v>
      </c>
      <c r="L521" t="s">
        <v>402</v>
      </c>
      <c r="M521" t="s">
        <v>375</v>
      </c>
      <c r="N521">
        <v>5000</v>
      </c>
      <c r="O521">
        <v>771</v>
      </c>
      <c r="P521">
        <f t="shared" si="187"/>
        <v>771</v>
      </c>
      <c r="Q521" t="str">
        <f t="shared" ca="1" si="189"/>
        <v>cu</v>
      </c>
      <c r="R521" t="str">
        <f t="shared" si="190"/>
        <v>EN</v>
      </c>
      <c r="S521">
        <f t="shared" si="191"/>
        <v>30</v>
      </c>
      <c r="T521" t="str">
        <f t="shared" ca="1" si="192"/>
        <v>cu</v>
      </c>
      <c r="U521" t="str">
        <f t="shared" si="193"/>
        <v>GO</v>
      </c>
      <c r="V521">
        <f t="shared" si="194"/>
        <v>5000</v>
      </c>
      <c r="W52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1" t="str">
        <f t="shared" ca="1" si="188"/>
        <v>{"num":18,"diff":10,"tp1":"cu","vl1":"EN","cn1":30,"tp2":"cu","vl2":"GO","cn2":5000,"key":771}</v>
      </c>
      <c r="Y521">
        <f t="shared" ca="1" si="196"/>
        <v>94</v>
      </c>
      <c r="Z521">
        <f t="shared" ca="1" si="197"/>
        <v>10440</v>
      </c>
      <c r="AA521">
        <f t="shared" ca="1" si="198"/>
        <v>1</v>
      </c>
      <c r="AB52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</v>
      </c>
      <c r="AC521">
        <f t="shared" ca="1" si="200"/>
        <v>0</v>
      </c>
    </row>
    <row r="522" spans="1:29">
      <c r="A522">
        <f t="shared" si="185"/>
        <v>18</v>
      </c>
      <c r="B522" t="str">
        <f>VLOOKUP(A522,BossBattleTable!$A:$C,MATCH(BossBattleTable!$C$1,BossBattleTable!$A$1:$C$1,0),0)</f>
        <v>RobotFive</v>
      </c>
      <c r="C522">
        <f t="shared" ca="1" si="186"/>
        <v>11</v>
      </c>
      <c r="D522">
        <f t="shared" si="183"/>
        <v>18</v>
      </c>
      <c r="E522">
        <f t="shared" ca="1" si="184"/>
        <v>11</v>
      </c>
      <c r="F522" t="str">
        <f t="shared" ca="1" si="201"/>
        <v>it</v>
      </c>
      <c r="G522" t="s">
        <v>412</v>
      </c>
      <c r="H522" t="s">
        <v>415</v>
      </c>
      <c r="I522">
        <v>1</v>
      </c>
      <c r="J522" t="str">
        <f t="shared" si="202"/>
        <v/>
      </c>
      <c r="K522" t="str">
        <f t="shared" ca="1" si="203"/>
        <v/>
      </c>
      <c r="O522">
        <v>333</v>
      </c>
      <c r="P522">
        <f t="shared" si="187"/>
        <v>333</v>
      </c>
      <c r="Q522" t="str">
        <f t="shared" ca="1" si="189"/>
        <v>it</v>
      </c>
      <c r="R522" t="str">
        <f t="shared" si="190"/>
        <v>Equip000001</v>
      </c>
      <c r="S522">
        <f t="shared" si="191"/>
        <v>1</v>
      </c>
      <c r="T522" t="str">
        <f t="shared" ca="1" si="192"/>
        <v/>
      </c>
      <c r="U522" t="str">
        <f t="shared" si="193"/>
        <v/>
      </c>
      <c r="V522" t="str">
        <f t="shared" si="194"/>
        <v/>
      </c>
      <c r="W52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2" t="str">
        <f t="shared" ca="1" si="188"/>
        <v>{"num":18,"diff":11,"tp1":"it","vl1":"Equip000001","cn1":1,"key":333}</v>
      </c>
      <c r="Y522">
        <f t="shared" ca="1" si="196"/>
        <v>69</v>
      </c>
      <c r="Z522">
        <f t="shared" ca="1" si="197"/>
        <v>10510</v>
      </c>
      <c r="AA522">
        <f t="shared" ca="1" si="198"/>
        <v>1</v>
      </c>
      <c r="AB52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</v>
      </c>
      <c r="AC522">
        <f t="shared" ca="1" si="200"/>
        <v>0</v>
      </c>
    </row>
    <row r="523" spans="1:29">
      <c r="A523">
        <f t="shared" si="185"/>
        <v>18</v>
      </c>
      <c r="B523" t="str">
        <f>VLOOKUP(A523,BossBattleTable!$A:$C,MATCH(BossBattleTable!$C$1,BossBattleTable!$A$1:$C$1,0),0)</f>
        <v>RobotFive</v>
      </c>
      <c r="C523">
        <f t="shared" ca="1" si="186"/>
        <v>12</v>
      </c>
      <c r="D523">
        <f t="shared" si="183"/>
        <v>18</v>
      </c>
      <c r="E523">
        <f t="shared" ca="1" si="184"/>
        <v>12</v>
      </c>
      <c r="F523" t="str">
        <f t="shared" ca="1" si="201"/>
        <v>cu</v>
      </c>
      <c r="G523" t="s">
        <v>402</v>
      </c>
      <c r="H523" t="s">
        <v>108</v>
      </c>
      <c r="I523">
        <v>5</v>
      </c>
      <c r="J523" t="str">
        <f t="shared" si="202"/>
        <v/>
      </c>
      <c r="K523" t="str">
        <f t="shared" ca="1" si="203"/>
        <v/>
      </c>
      <c r="O523">
        <v>203</v>
      </c>
      <c r="P523">
        <f t="shared" si="187"/>
        <v>203</v>
      </c>
      <c r="Q523" t="str">
        <f t="shared" ca="1" si="189"/>
        <v>cu</v>
      </c>
      <c r="R523" t="str">
        <f t="shared" si="190"/>
        <v>DI</v>
      </c>
      <c r="S523">
        <f t="shared" si="191"/>
        <v>5</v>
      </c>
      <c r="T523" t="str">
        <f t="shared" ca="1" si="192"/>
        <v/>
      </c>
      <c r="U523" t="str">
        <f t="shared" si="193"/>
        <v/>
      </c>
      <c r="V523" t="str">
        <f t="shared" si="194"/>
        <v/>
      </c>
      <c r="W52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3" t="str">
        <f t="shared" ca="1" si="188"/>
        <v>{"num":18,"diff":12,"tp1":"cu","vl1":"DI","cn1":5,"key":203}</v>
      </c>
      <c r="Y523">
        <f t="shared" ca="1" si="196"/>
        <v>60</v>
      </c>
      <c r="Z523">
        <f t="shared" ca="1" si="197"/>
        <v>10571</v>
      </c>
      <c r="AA523">
        <f t="shared" ca="1" si="198"/>
        <v>1</v>
      </c>
      <c r="AB52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</v>
      </c>
      <c r="AC523">
        <f t="shared" ca="1" si="200"/>
        <v>0</v>
      </c>
    </row>
    <row r="524" spans="1:29">
      <c r="A524">
        <f t="shared" si="185"/>
        <v>18</v>
      </c>
      <c r="B524" t="str">
        <f>VLOOKUP(A524,BossBattleTable!$A:$C,MATCH(BossBattleTable!$C$1,BossBattleTable!$A$1:$C$1,0),0)</f>
        <v>RobotFive</v>
      </c>
      <c r="C524">
        <f t="shared" ca="1" si="186"/>
        <v>13</v>
      </c>
      <c r="D524">
        <f t="shared" si="183"/>
        <v>18</v>
      </c>
      <c r="E524">
        <f t="shared" ca="1" si="184"/>
        <v>13</v>
      </c>
      <c r="F524" t="str">
        <f t="shared" ca="1" si="201"/>
        <v>it</v>
      </c>
      <c r="G524" t="s">
        <v>412</v>
      </c>
      <c r="H524" t="s">
        <v>416</v>
      </c>
      <c r="I524">
        <v>1</v>
      </c>
      <c r="J524" t="str">
        <f t="shared" si="202"/>
        <v/>
      </c>
      <c r="K524" t="str">
        <f t="shared" ca="1" si="203"/>
        <v>it</v>
      </c>
      <c r="L524" t="s">
        <v>412</v>
      </c>
      <c r="M524" t="s">
        <v>417</v>
      </c>
      <c r="N524">
        <v>1</v>
      </c>
      <c r="O524">
        <v>820</v>
      </c>
      <c r="P524">
        <f t="shared" si="187"/>
        <v>820</v>
      </c>
      <c r="Q524" t="str">
        <f t="shared" ca="1" si="189"/>
        <v>it</v>
      </c>
      <c r="R524" t="str">
        <f t="shared" si="190"/>
        <v>Equip001001</v>
      </c>
      <c r="S524">
        <f t="shared" si="191"/>
        <v>1</v>
      </c>
      <c r="T524" t="str">
        <f t="shared" ca="1" si="192"/>
        <v>it</v>
      </c>
      <c r="U524" t="str">
        <f t="shared" si="193"/>
        <v>Equip002001</v>
      </c>
      <c r="V524">
        <f t="shared" si="194"/>
        <v>1</v>
      </c>
      <c r="W52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4" t="str">
        <f t="shared" ca="1" si="188"/>
        <v>{"num":18,"diff":13,"tp1":"it","vl1":"Equip001001","cn1":1,"tp2":"it","vl2":"Equip002001","cn2":1,"key":820}</v>
      </c>
      <c r="Y524">
        <f t="shared" ca="1" si="196"/>
        <v>108</v>
      </c>
      <c r="Z524">
        <f t="shared" ca="1" si="197"/>
        <v>10680</v>
      </c>
      <c r="AA524">
        <f t="shared" ca="1" si="198"/>
        <v>1</v>
      </c>
      <c r="AB52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</v>
      </c>
      <c r="AC524">
        <f t="shared" ca="1" si="200"/>
        <v>0</v>
      </c>
    </row>
    <row r="525" spans="1:29">
      <c r="A525">
        <f t="shared" si="185"/>
        <v>18</v>
      </c>
      <c r="B525" t="str">
        <f>VLOOKUP(A525,BossBattleTable!$A:$C,MATCH(BossBattleTable!$C$1,BossBattleTable!$A$1:$C$1,0),0)</f>
        <v>RobotFive</v>
      </c>
      <c r="C525">
        <f t="shared" ca="1" si="186"/>
        <v>14</v>
      </c>
      <c r="D525">
        <f t="shared" si="183"/>
        <v>18</v>
      </c>
      <c r="E525">
        <f t="shared" ca="1" si="184"/>
        <v>14</v>
      </c>
      <c r="F525" t="str">
        <f t="shared" ca="1" si="201"/>
        <v>cu</v>
      </c>
      <c r="G525" t="s">
        <v>402</v>
      </c>
      <c r="H525" t="s">
        <v>191</v>
      </c>
      <c r="I525">
        <v>30</v>
      </c>
      <c r="J525" t="str">
        <f t="shared" si="202"/>
        <v>에너지너무많음</v>
      </c>
      <c r="K525" t="str">
        <f t="shared" ca="1" si="203"/>
        <v>cu</v>
      </c>
      <c r="L525" t="s">
        <v>402</v>
      </c>
      <c r="M525" t="s">
        <v>375</v>
      </c>
      <c r="N525">
        <v>5000</v>
      </c>
      <c r="O525">
        <v>851</v>
      </c>
      <c r="P525">
        <f t="shared" si="187"/>
        <v>851</v>
      </c>
      <c r="Q525" t="str">
        <f t="shared" ca="1" si="189"/>
        <v>cu</v>
      </c>
      <c r="R525" t="str">
        <f t="shared" si="190"/>
        <v>EN</v>
      </c>
      <c r="S525">
        <f t="shared" si="191"/>
        <v>30</v>
      </c>
      <c r="T525" t="str">
        <f t="shared" ca="1" si="192"/>
        <v>cu</v>
      </c>
      <c r="U525" t="str">
        <f t="shared" si="193"/>
        <v>GO</v>
      </c>
      <c r="V525">
        <f t="shared" si="194"/>
        <v>5000</v>
      </c>
      <c r="W52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5" t="str">
        <f t="shared" ca="1" si="188"/>
        <v>{"num":18,"diff":14,"tp1":"cu","vl1":"EN","cn1":30,"tp2":"cu","vl2":"GO","cn2":5000,"key":851}</v>
      </c>
      <c r="Y525">
        <f t="shared" ca="1" si="196"/>
        <v>94</v>
      </c>
      <c r="Z525">
        <f t="shared" ca="1" si="197"/>
        <v>10775</v>
      </c>
      <c r="AA525">
        <f t="shared" ca="1" si="198"/>
        <v>1</v>
      </c>
      <c r="AB52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</v>
      </c>
      <c r="AC525">
        <f t="shared" ca="1" si="200"/>
        <v>0</v>
      </c>
    </row>
    <row r="526" spans="1:29">
      <c r="A526">
        <f t="shared" si="185"/>
        <v>18</v>
      </c>
      <c r="B526" t="str">
        <f>VLOOKUP(A526,BossBattleTable!$A:$C,MATCH(BossBattleTable!$C$1,BossBattleTable!$A$1:$C$1,0),0)</f>
        <v>RobotFive</v>
      </c>
      <c r="C526">
        <f t="shared" ca="1" si="186"/>
        <v>15</v>
      </c>
      <c r="D526">
        <f t="shared" si="183"/>
        <v>18</v>
      </c>
      <c r="E526">
        <f t="shared" ca="1" si="184"/>
        <v>15</v>
      </c>
      <c r="F526" t="str">
        <f t="shared" ca="1" si="201"/>
        <v>it</v>
      </c>
      <c r="G526" t="s">
        <v>412</v>
      </c>
      <c r="H526" t="s">
        <v>415</v>
      </c>
      <c r="I526">
        <v>1</v>
      </c>
      <c r="J526" t="str">
        <f t="shared" si="202"/>
        <v/>
      </c>
      <c r="K526" t="str">
        <f t="shared" ca="1" si="203"/>
        <v/>
      </c>
      <c r="O526">
        <v>811</v>
      </c>
      <c r="P526">
        <f t="shared" si="187"/>
        <v>811</v>
      </c>
      <c r="Q526" t="str">
        <f t="shared" ca="1" si="189"/>
        <v>it</v>
      </c>
      <c r="R526" t="str">
        <f t="shared" si="190"/>
        <v>Equip000001</v>
      </c>
      <c r="S526">
        <f t="shared" si="191"/>
        <v>1</v>
      </c>
      <c r="T526" t="str">
        <f t="shared" ca="1" si="192"/>
        <v/>
      </c>
      <c r="U526" t="str">
        <f t="shared" si="193"/>
        <v/>
      </c>
      <c r="V526" t="str">
        <f t="shared" si="194"/>
        <v/>
      </c>
      <c r="W52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6" t="str">
        <f t="shared" ca="1" si="188"/>
        <v>{"num":18,"diff":15,"tp1":"it","vl1":"Equip000001","cn1":1,"key":811}</v>
      </c>
      <c r="Y526">
        <f t="shared" ca="1" si="196"/>
        <v>69</v>
      </c>
      <c r="Z526">
        <f t="shared" ca="1" si="197"/>
        <v>10845</v>
      </c>
      <c r="AA526">
        <f t="shared" ca="1" si="198"/>
        <v>1</v>
      </c>
      <c r="AB52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</v>
      </c>
      <c r="AC526">
        <f t="shared" ca="1" si="200"/>
        <v>0</v>
      </c>
    </row>
    <row r="527" spans="1:29">
      <c r="A527">
        <f t="shared" si="185"/>
        <v>18</v>
      </c>
      <c r="B527" t="str">
        <f>VLOOKUP(A527,BossBattleTable!$A:$C,MATCH(BossBattleTable!$C$1,BossBattleTable!$A$1:$C$1,0),0)</f>
        <v>RobotFive</v>
      </c>
      <c r="C527">
        <f t="shared" ca="1" si="186"/>
        <v>16</v>
      </c>
      <c r="D527">
        <f t="shared" si="183"/>
        <v>18</v>
      </c>
      <c r="E527">
        <f t="shared" ca="1" si="184"/>
        <v>16</v>
      </c>
      <c r="F527" t="str">
        <f t="shared" ca="1" si="201"/>
        <v>cu</v>
      </c>
      <c r="G527" t="s">
        <v>402</v>
      </c>
      <c r="H527" t="s">
        <v>108</v>
      </c>
      <c r="I527">
        <v>5</v>
      </c>
      <c r="J527" t="str">
        <f t="shared" si="202"/>
        <v/>
      </c>
      <c r="K527" t="str">
        <f t="shared" ca="1" si="203"/>
        <v/>
      </c>
      <c r="O527">
        <v>873</v>
      </c>
      <c r="P527">
        <f t="shared" si="187"/>
        <v>873</v>
      </c>
      <c r="Q527" t="str">
        <f t="shared" ca="1" si="189"/>
        <v>cu</v>
      </c>
      <c r="R527" t="str">
        <f t="shared" si="190"/>
        <v>DI</v>
      </c>
      <c r="S527">
        <f t="shared" si="191"/>
        <v>5</v>
      </c>
      <c r="T527" t="str">
        <f t="shared" ca="1" si="192"/>
        <v/>
      </c>
      <c r="U527" t="str">
        <f t="shared" si="193"/>
        <v/>
      </c>
      <c r="V527" t="str">
        <f t="shared" si="194"/>
        <v/>
      </c>
      <c r="W52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7" t="str">
        <f t="shared" ca="1" si="188"/>
        <v>{"num":18,"diff":16,"tp1":"cu","vl1":"DI","cn1":5,"key":873}</v>
      </c>
      <c r="Y527">
        <f t="shared" ca="1" si="196"/>
        <v>60</v>
      </c>
      <c r="Z527">
        <f t="shared" ca="1" si="197"/>
        <v>10906</v>
      </c>
      <c r="AA527">
        <f t="shared" ca="1" si="198"/>
        <v>1</v>
      </c>
      <c r="AB52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</v>
      </c>
      <c r="AC527">
        <f t="shared" ca="1" si="200"/>
        <v>0</v>
      </c>
    </row>
    <row r="528" spans="1:29">
      <c r="A528">
        <f t="shared" si="185"/>
        <v>18</v>
      </c>
      <c r="B528" t="str">
        <f>VLOOKUP(A528,BossBattleTable!$A:$C,MATCH(BossBattleTable!$C$1,BossBattleTable!$A$1:$C$1,0),0)</f>
        <v>RobotFive</v>
      </c>
      <c r="C528">
        <f t="shared" ca="1" si="186"/>
        <v>17</v>
      </c>
      <c r="D528">
        <f t="shared" si="183"/>
        <v>18</v>
      </c>
      <c r="E528">
        <f t="shared" ca="1" si="184"/>
        <v>17</v>
      </c>
      <c r="F528" t="str">
        <f t="shared" ca="1" si="201"/>
        <v>it</v>
      </c>
      <c r="G528" t="s">
        <v>412</v>
      </c>
      <c r="H528" t="s">
        <v>416</v>
      </c>
      <c r="I528">
        <v>1</v>
      </c>
      <c r="J528" t="str">
        <f t="shared" si="202"/>
        <v/>
      </c>
      <c r="K528" t="str">
        <f t="shared" ca="1" si="203"/>
        <v>it</v>
      </c>
      <c r="L528" t="s">
        <v>412</v>
      </c>
      <c r="M528" t="s">
        <v>417</v>
      </c>
      <c r="N528">
        <v>1</v>
      </c>
      <c r="O528">
        <v>427</v>
      </c>
      <c r="P528">
        <f t="shared" si="187"/>
        <v>427</v>
      </c>
      <c r="Q528" t="str">
        <f t="shared" ca="1" si="189"/>
        <v>it</v>
      </c>
      <c r="R528" t="str">
        <f t="shared" si="190"/>
        <v>Equip001001</v>
      </c>
      <c r="S528">
        <f t="shared" si="191"/>
        <v>1</v>
      </c>
      <c r="T528" t="str">
        <f t="shared" ca="1" si="192"/>
        <v>it</v>
      </c>
      <c r="U528" t="str">
        <f t="shared" si="193"/>
        <v>Equip002001</v>
      </c>
      <c r="V528">
        <f t="shared" si="194"/>
        <v>1</v>
      </c>
      <c r="W52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8" t="str">
        <f t="shared" ca="1" si="188"/>
        <v>{"num":18,"diff":17,"tp1":"it","vl1":"Equip001001","cn1":1,"tp2":"it","vl2":"Equip002001","cn2":1,"key":427}</v>
      </c>
      <c r="Y528">
        <f t="shared" ca="1" si="196"/>
        <v>108</v>
      </c>
      <c r="Z528">
        <f t="shared" ca="1" si="197"/>
        <v>11015</v>
      </c>
      <c r="AA528">
        <f t="shared" ca="1" si="198"/>
        <v>1</v>
      </c>
      <c r="AB52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</v>
      </c>
      <c r="AC528">
        <f t="shared" ca="1" si="200"/>
        <v>0</v>
      </c>
    </row>
    <row r="529" spans="1:29">
      <c r="A529">
        <f t="shared" si="185"/>
        <v>18</v>
      </c>
      <c r="B529" t="str">
        <f>VLOOKUP(A529,BossBattleTable!$A:$C,MATCH(BossBattleTable!$C$1,BossBattleTable!$A$1:$C$1,0),0)</f>
        <v>RobotFive</v>
      </c>
      <c r="C529">
        <f t="shared" ca="1" si="186"/>
        <v>18</v>
      </c>
      <c r="D529">
        <f t="shared" si="183"/>
        <v>18</v>
      </c>
      <c r="E529">
        <f t="shared" ca="1" si="184"/>
        <v>18</v>
      </c>
      <c r="F529" t="str">
        <f t="shared" ca="1" si="201"/>
        <v>cu</v>
      </c>
      <c r="G529" t="s">
        <v>402</v>
      </c>
      <c r="H529" t="s">
        <v>191</v>
      </c>
      <c r="I529">
        <v>30</v>
      </c>
      <c r="J529" t="str">
        <f t="shared" si="202"/>
        <v>에너지너무많음</v>
      </c>
      <c r="K529" t="str">
        <f t="shared" ca="1" si="203"/>
        <v>cu</v>
      </c>
      <c r="L529" t="s">
        <v>402</v>
      </c>
      <c r="M529" t="s">
        <v>375</v>
      </c>
      <c r="N529">
        <v>5000</v>
      </c>
      <c r="O529">
        <v>309</v>
      </c>
      <c r="P529">
        <f t="shared" si="187"/>
        <v>309</v>
      </c>
      <c r="Q529" t="str">
        <f t="shared" ca="1" si="189"/>
        <v>cu</v>
      </c>
      <c r="R529" t="str">
        <f t="shared" si="190"/>
        <v>EN</v>
      </c>
      <c r="S529">
        <f t="shared" si="191"/>
        <v>30</v>
      </c>
      <c r="T529" t="str">
        <f t="shared" ca="1" si="192"/>
        <v>cu</v>
      </c>
      <c r="U529" t="str">
        <f t="shared" si="193"/>
        <v>GO</v>
      </c>
      <c r="V529">
        <f t="shared" si="194"/>
        <v>5000</v>
      </c>
      <c r="W52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29" t="str">
        <f t="shared" ca="1" si="188"/>
        <v>{"num":18,"diff":18,"tp1":"cu","vl1":"EN","cn1":30,"tp2":"cu","vl2":"GO","cn2":5000,"key":309}</v>
      </c>
      <c r="Y529">
        <f t="shared" ca="1" si="196"/>
        <v>94</v>
      </c>
      <c r="Z529">
        <f t="shared" ca="1" si="197"/>
        <v>11110</v>
      </c>
      <c r="AA529">
        <f t="shared" ca="1" si="198"/>
        <v>1</v>
      </c>
      <c r="AB52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</v>
      </c>
      <c r="AC529">
        <f t="shared" ca="1" si="200"/>
        <v>0</v>
      </c>
    </row>
    <row r="530" spans="1:29">
      <c r="A530">
        <f t="shared" si="185"/>
        <v>18</v>
      </c>
      <c r="B530" t="str">
        <f>VLOOKUP(A530,BossBattleTable!$A:$C,MATCH(BossBattleTable!$C$1,BossBattleTable!$A$1:$C$1,0),0)</f>
        <v>RobotFive</v>
      </c>
      <c r="C530">
        <f t="shared" ca="1" si="186"/>
        <v>19</v>
      </c>
      <c r="D530">
        <f t="shared" si="183"/>
        <v>18</v>
      </c>
      <c r="E530">
        <f t="shared" ca="1" si="184"/>
        <v>19</v>
      </c>
      <c r="F530" t="str">
        <f t="shared" ca="1" si="201"/>
        <v>it</v>
      </c>
      <c r="G530" t="s">
        <v>412</v>
      </c>
      <c r="H530" t="s">
        <v>415</v>
      </c>
      <c r="I530">
        <v>1</v>
      </c>
      <c r="J530" t="str">
        <f t="shared" si="202"/>
        <v/>
      </c>
      <c r="K530" t="str">
        <f t="shared" ca="1" si="203"/>
        <v/>
      </c>
      <c r="O530">
        <v>156</v>
      </c>
      <c r="P530">
        <f t="shared" si="187"/>
        <v>156</v>
      </c>
      <c r="Q530" t="str">
        <f t="shared" ca="1" si="189"/>
        <v>it</v>
      </c>
      <c r="R530" t="str">
        <f t="shared" si="190"/>
        <v>Equip000001</v>
      </c>
      <c r="S530">
        <f t="shared" si="191"/>
        <v>1</v>
      </c>
      <c r="T530" t="str">
        <f t="shared" ca="1" si="192"/>
        <v/>
      </c>
      <c r="U530" t="str">
        <f t="shared" si="193"/>
        <v/>
      </c>
      <c r="V530" t="str">
        <f t="shared" si="194"/>
        <v/>
      </c>
      <c r="W53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0" t="str">
        <f t="shared" ca="1" si="188"/>
        <v>{"num":18,"diff":19,"tp1":"it","vl1":"Equip000001","cn1":1,"key":156}</v>
      </c>
      <c r="Y530">
        <f t="shared" ca="1" si="196"/>
        <v>69</v>
      </c>
      <c r="Z530">
        <f t="shared" ca="1" si="197"/>
        <v>11180</v>
      </c>
      <c r="AA530">
        <f t="shared" ca="1" si="198"/>
        <v>1</v>
      </c>
      <c r="AB53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</v>
      </c>
      <c r="AC530">
        <f t="shared" ca="1" si="200"/>
        <v>0</v>
      </c>
    </row>
    <row r="531" spans="1:29">
      <c r="A531">
        <f t="shared" si="185"/>
        <v>18</v>
      </c>
      <c r="B531" t="str">
        <f>VLOOKUP(A531,BossBattleTable!$A:$C,MATCH(BossBattleTable!$C$1,BossBattleTable!$A$1:$C$1,0),0)</f>
        <v>RobotFive</v>
      </c>
      <c r="C531">
        <f t="shared" ca="1" si="186"/>
        <v>20</v>
      </c>
      <c r="D531">
        <f t="shared" si="183"/>
        <v>18</v>
      </c>
      <c r="E531">
        <f t="shared" ca="1" si="184"/>
        <v>20</v>
      </c>
      <c r="F531" t="str">
        <f t="shared" ca="1" si="201"/>
        <v>cu</v>
      </c>
      <c r="G531" t="s">
        <v>402</v>
      </c>
      <c r="H531" t="s">
        <v>108</v>
      </c>
      <c r="I531">
        <v>5</v>
      </c>
      <c r="J531" t="str">
        <f t="shared" si="202"/>
        <v/>
      </c>
      <c r="K531" t="str">
        <f t="shared" ca="1" si="203"/>
        <v/>
      </c>
      <c r="O531">
        <v>354</v>
      </c>
      <c r="P531">
        <f t="shared" si="187"/>
        <v>354</v>
      </c>
      <c r="Q531" t="str">
        <f t="shared" ca="1" si="189"/>
        <v>cu</v>
      </c>
      <c r="R531" t="str">
        <f t="shared" si="190"/>
        <v>DI</v>
      </c>
      <c r="S531">
        <f t="shared" si="191"/>
        <v>5</v>
      </c>
      <c r="T531" t="str">
        <f t="shared" ca="1" si="192"/>
        <v/>
      </c>
      <c r="U531" t="str">
        <f t="shared" si="193"/>
        <v/>
      </c>
      <c r="V531" t="str">
        <f t="shared" si="194"/>
        <v/>
      </c>
      <c r="W53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1" t="str">
        <f t="shared" ca="1" si="188"/>
        <v>{"num":18,"diff":20,"tp1":"cu","vl1":"DI","cn1":5,"key":354}</v>
      </c>
      <c r="Y531">
        <f t="shared" ca="1" si="196"/>
        <v>60</v>
      </c>
      <c r="Z531">
        <f t="shared" ca="1" si="197"/>
        <v>11241</v>
      </c>
      <c r="AA531">
        <f t="shared" ca="1" si="198"/>
        <v>1</v>
      </c>
      <c r="AB53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</v>
      </c>
      <c r="AC531">
        <f t="shared" ca="1" si="200"/>
        <v>0</v>
      </c>
    </row>
    <row r="532" spans="1:29">
      <c r="A532">
        <f t="shared" si="185"/>
        <v>18</v>
      </c>
      <c r="B532" t="str">
        <f>VLOOKUP(A532,BossBattleTable!$A:$C,MATCH(BossBattleTable!$C$1,BossBattleTable!$A$1:$C$1,0),0)</f>
        <v>RobotFive</v>
      </c>
      <c r="C532">
        <f t="shared" ca="1" si="186"/>
        <v>21</v>
      </c>
      <c r="D532">
        <f t="shared" si="183"/>
        <v>18</v>
      </c>
      <c r="E532">
        <f t="shared" ca="1" si="184"/>
        <v>21</v>
      </c>
      <c r="F532" t="str">
        <f t="shared" ca="1" si="201"/>
        <v>it</v>
      </c>
      <c r="G532" t="s">
        <v>412</v>
      </c>
      <c r="H532" t="s">
        <v>416</v>
      </c>
      <c r="I532">
        <v>1</v>
      </c>
      <c r="J532" t="str">
        <f t="shared" si="202"/>
        <v/>
      </c>
      <c r="K532" t="str">
        <f t="shared" ca="1" si="203"/>
        <v>it</v>
      </c>
      <c r="L532" t="s">
        <v>412</v>
      </c>
      <c r="M532" t="s">
        <v>417</v>
      </c>
      <c r="N532">
        <v>1</v>
      </c>
      <c r="O532">
        <v>790</v>
      </c>
      <c r="P532">
        <f t="shared" si="187"/>
        <v>790</v>
      </c>
      <c r="Q532" t="str">
        <f t="shared" ca="1" si="189"/>
        <v>it</v>
      </c>
      <c r="R532" t="str">
        <f t="shared" si="190"/>
        <v>Equip001001</v>
      </c>
      <c r="S532">
        <f t="shared" si="191"/>
        <v>1</v>
      </c>
      <c r="T532" t="str">
        <f t="shared" ca="1" si="192"/>
        <v>it</v>
      </c>
      <c r="U532" t="str">
        <f t="shared" si="193"/>
        <v>Equip002001</v>
      </c>
      <c r="V532">
        <f t="shared" si="194"/>
        <v>1</v>
      </c>
      <c r="W53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2" t="str">
        <f t="shared" ca="1" si="188"/>
        <v>{"num":18,"diff":21,"tp1":"it","vl1":"Equip001001","cn1":1,"tp2":"it","vl2":"Equip002001","cn2":1,"key":790}</v>
      </c>
      <c r="Y532">
        <f t="shared" ca="1" si="196"/>
        <v>108</v>
      </c>
      <c r="Z532">
        <f t="shared" ca="1" si="197"/>
        <v>11350</v>
      </c>
      <c r="AA532">
        <f t="shared" ca="1" si="198"/>
        <v>1</v>
      </c>
      <c r="AB53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</v>
      </c>
      <c r="AC532">
        <f t="shared" ca="1" si="200"/>
        <v>0</v>
      </c>
    </row>
    <row r="533" spans="1:29">
      <c r="A533">
        <f t="shared" si="185"/>
        <v>18</v>
      </c>
      <c r="B533" t="str">
        <f>VLOOKUP(A533,BossBattleTable!$A:$C,MATCH(BossBattleTable!$C$1,BossBattleTable!$A$1:$C$1,0),0)</f>
        <v>RobotFive</v>
      </c>
      <c r="C533">
        <f t="shared" ca="1" si="186"/>
        <v>22</v>
      </c>
      <c r="D533">
        <f t="shared" si="183"/>
        <v>18</v>
      </c>
      <c r="E533">
        <f t="shared" ca="1" si="184"/>
        <v>22</v>
      </c>
      <c r="F533" t="str">
        <f t="shared" ca="1" si="201"/>
        <v>cu</v>
      </c>
      <c r="G533" t="s">
        <v>402</v>
      </c>
      <c r="H533" t="s">
        <v>191</v>
      </c>
      <c r="I533">
        <v>30</v>
      </c>
      <c r="J533" t="str">
        <f t="shared" si="202"/>
        <v>에너지너무많음</v>
      </c>
      <c r="K533" t="str">
        <f t="shared" ca="1" si="203"/>
        <v>cu</v>
      </c>
      <c r="L533" t="s">
        <v>402</v>
      </c>
      <c r="M533" t="s">
        <v>375</v>
      </c>
      <c r="N533">
        <v>5000</v>
      </c>
      <c r="O533">
        <v>727</v>
      </c>
      <c r="P533">
        <f t="shared" si="187"/>
        <v>727</v>
      </c>
      <c r="Q533" t="str">
        <f t="shared" ca="1" si="189"/>
        <v>cu</v>
      </c>
      <c r="R533" t="str">
        <f t="shared" si="190"/>
        <v>EN</v>
      </c>
      <c r="S533">
        <f t="shared" si="191"/>
        <v>30</v>
      </c>
      <c r="T533" t="str">
        <f t="shared" ca="1" si="192"/>
        <v>cu</v>
      </c>
      <c r="U533" t="str">
        <f t="shared" si="193"/>
        <v>GO</v>
      </c>
      <c r="V533">
        <f t="shared" si="194"/>
        <v>5000</v>
      </c>
      <c r="W53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3" t="str">
        <f t="shared" ca="1" si="188"/>
        <v>{"num":18,"diff":22,"tp1":"cu","vl1":"EN","cn1":30,"tp2":"cu","vl2":"GO","cn2":5000,"key":727}</v>
      </c>
      <c r="Y533">
        <f t="shared" ca="1" si="196"/>
        <v>94</v>
      </c>
      <c r="Z533">
        <f t="shared" ca="1" si="197"/>
        <v>11445</v>
      </c>
      <c r="AA533">
        <f t="shared" ca="1" si="198"/>
        <v>1</v>
      </c>
      <c r="AB53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</v>
      </c>
      <c r="AC533">
        <f t="shared" ca="1" si="200"/>
        <v>0</v>
      </c>
    </row>
    <row r="534" spans="1:29">
      <c r="A534">
        <f t="shared" si="185"/>
        <v>18</v>
      </c>
      <c r="B534" t="str">
        <f>VLOOKUP(A534,BossBattleTable!$A:$C,MATCH(BossBattleTable!$C$1,BossBattleTable!$A$1:$C$1,0),0)</f>
        <v>RobotFive</v>
      </c>
      <c r="C534">
        <f t="shared" ca="1" si="186"/>
        <v>23</v>
      </c>
      <c r="D534">
        <f t="shared" si="183"/>
        <v>18</v>
      </c>
      <c r="E534">
        <f t="shared" ca="1" si="184"/>
        <v>23</v>
      </c>
      <c r="F534" t="str">
        <f t="shared" ca="1" si="201"/>
        <v>it</v>
      </c>
      <c r="G534" t="s">
        <v>412</v>
      </c>
      <c r="H534" t="s">
        <v>415</v>
      </c>
      <c r="I534">
        <v>1</v>
      </c>
      <c r="J534" t="str">
        <f t="shared" si="202"/>
        <v/>
      </c>
      <c r="K534" t="str">
        <f t="shared" ca="1" si="203"/>
        <v/>
      </c>
      <c r="O534">
        <v>671</v>
      </c>
      <c r="P534">
        <f t="shared" si="187"/>
        <v>671</v>
      </c>
      <c r="Q534" t="str">
        <f t="shared" ca="1" si="189"/>
        <v>it</v>
      </c>
      <c r="R534" t="str">
        <f t="shared" si="190"/>
        <v>Equip000001</v>
      </c>
      <c r="S534">
        <f t="shared" si="191"/>
        <v>1</v>
      </c>
      <c r="T534" t="str">
        <f t="shared" ca="1" si="192"/>
        <v/>
      </c>
      <c r="U534" t="str">
        <f t="shared" si="193"/>
        <v/>
      </c>
      <c r="V534" t="str">
        <f t="shared" si="194"/>
        <v/>
      </c>
      <c r="W53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4" t="str">
        <f t="shared" ca="1" si="188"/>
        <v>{"num":18,"diff":23,"tp1":"it","vl1":"Equip000001","cn1":1,"key":671}</v>
      </c>
      <c r="Y534">
        <f t="shared" ca="1" si="196"/>
        <v>69</v>
      </c>
      <c r="Z534">
        <f t="shared" ca="1" si="197"/>
        <v>11515</v>
      </c>
      <c r="AA534">
        <f t="shared" ca="1" si="198"/>
        <v>1</v>
      </c>
      <c r="AB53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</v>
      </c>
      <c r="AC534">
        <f t="shared" ca="1" si="200"/>
        <v>0</v>
      </c>
    </row>
    <row r="535" spans="1:29">
      <c r="A535">
        <f t="shared" si="185"/>
        <v>18</v>
      </c>
      <c r="B535" t="str">
        <f>VLOOKUP(A535,BossBattleTable!$A:$C,MATCH(BossBattleTable!$C$1,BossBattleTable!$A$1:$C$1,0),0)</f>
        <v>RobotFive</v>
      </c>
      <c r="C535">
        <f t="shared" ca="1" si="186"/>
        <v>24</v>
      </c>
      <c r="D535">
        <f t="shared" si="183"/>
        <v>18</v>
      </c>
      <c r="E535">
        <f t="shared" ca="1" si="184"/>
        <v>24</v>
      </c>
      <c r="F535" t="str">
        <f t="shared" ca="1" si="201"/>
        <v>cu</v>
      </c>
      <c r="G535" t="s">
        <v>402</v>
      </c>
      <c r="H535" t="s">
        <v>108</v>
      </c>
      <c r="I535">
        <v>5</v>
      </c>
      <c r="J535" t="str">
        <f t="shared" si="202"/>
        <v/>
      </c>
      <c r="K535" t="str">
        <f t="shared" ca="1" si="203"/>
        <v/>
      </c>
      <c r="O535">
        <v>906</v>
      </c>
      <c r="P535">
        <f t="shared" si="187"/>
        <v>906</v>
      </c>
      <c r="Q535" t="str">
        <f t="shared" ca="1" si="189"/>
        <v>cu</v>
      </c>
      <c r="R535" t="str">
        <f t="shared" si="190"/>
        <v>DI</v>
      </c>
      <c r="S535">
        <f t="shared" si="191"/>
        <v>5</v>
      </c>
      <c r="T535" t="str">
        <f t="shared" ca="1" si="192"/>
        <v/>
      </c>
      <c r="U535" t="str">
        <f t="shared" si="193"/>
        <v/>
      </c>
      <c r="V535" t="str">
        <f t="shared" si="194"/>
        <v/>
      </c>
      <c r="W53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5" t="str">
        <f t="shared" ca="1" si="188"/>
        <v>{"num":18,"diff":24,"tp1":"cu","vl1":"DI","cn1":5,"key":906}</v>
      </c>
      <c r="Y535">
        <f t="shared" ca="1" si="196"/>
        <v>60</v>
      </c>
      <c r="Z535">
        <f t="shared" ca="1" si="197"/>
        <v>11576</v>
      </c>
      <c r="AA535">
        <f t="shared" ca="1" si="198"/>
        <v>1</v>
      </c>
      <c r="AB53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</v>
      </c>
      <c r="AC535">
        <f t="shared" ca="1" si="200"/>
        <v>0</v>
      </c>
    </row>
    <row r="536" spans="1:29">
      <c r="A536">
        <f t="shared" si="185"/>
        <v>18</v>
      </c>
      <c r="B536" t="str">
        <f>VLOOKUP(A536,BossBattleTable!$A:$C,MATCH(BossBattleTable!$C$1,BossBattleTable!$A$1:$C$1,0),0)</f>
        <v>RobotFive</v>
      </c>
      <c r="C536">
        <f t="shared" ca="1" si="186"/>
        <v>25</v>
      </c>
      <c r="D536">
        <f t="shared" si="183"/>
        <v>18</v>
      </c>
      <c r="E536">
        <f t="shared" ca="1" si="184"/>
        <v>25</v>
      </c>
      <c r="F536" t="str">
        <f t="shared" ca="1" si="201"/>
        <v>it</v>
      </c>
      <c r="G536" t="s">
        <v>412</v>
      </c>
      <c r="H536" t="s">
        <v>416</v>
      </c>
      <c r="I536">
        <v>1</v>
      </c>
      <c r="J536" t="str">
        <f t="shared" si="202"/>
        <v/>
      </c>
      <c r="K536" t="str">
        <f t="shared" ca="1" si="203"/>
        <v>it</v>
      </c>
      <c r="L536" t="s">
        <v>412</v>
      </c>
      <c r="M536" t="s">
        <v>417</v>
      </c>
      <c r="N536">
        <v>1</v>
      </c>
      <c r="O536">
        <v>406</v>
      </c>
      <c r="P536">
        <f t="shared" si="187"/>
        <v>406</v>
      </c>
      <c r="Q536" t="str">
        <f t="shared" ca="1" si="189"/>
        <v>it</v>
      </c>
      <c r="R536" t="str">
        <f t="shared" si="190"/>
        <v>Equip001001</v>
      </c>
      <c r="S536">
        <f t="shared" si="191"/>
        <v>1</v>
      </c>
      <c r="T536" t="str">
        <f t="shared" ca="1" si="192"/>
        <v>it</v>
      </c>
      <c r="U536" t="str">
        <f t="shared" si="193"/>
        <v>Equip002001</v>
      </c>
      <c r="V536">
        <f t="shared" si="194"/>
        <v>1</v>
      </c>
      <c r="W53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6" t="str">
        <f t="shared" ca="1" si="188"/>
        <v>{"num":18,"diff":25,"tp1":"it","vl1":"Equip001001","cn1":1,"tp2":"it","vl2":"Equip002001","cn2":1,"key":406}</v>
      </c>
      <c r="Y536">
        <f t="shared" ca="1" si="196"/>
        <v>108</v>
      </c>
      <c r="Z536">
        <f t="shared" ca="1" si="197"/>
        <v>11685</v>
      </c>
      <c r="AA536">
        <f t="shared" ca="1" si="198"/>
        <v>1</v>
      </c>
      <c r="AB53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</v>
      </c>
      <c r="AC536">
        <f t="shared" ca="1" si="200"/>
        <v>0</v>
      </c>
    </row>
    <row r="537" spans="1:29">
      <c r="A537">
        <f t="shared" si="185"/>
        <v>18</v>
      </c>
      <c r="B537" t="str">
        <f>VLOOKUP(A537,BossBattleTable!$A:$C,MATCH(BossBattleTable!$C$1,BossBattleTable!$A$1:$C$1,0),0)</f>
        <v>RobotFive</v>
      </c>
      <c r="C537">
        <f t="shared" ca="1" si="186"/>
        <v>26</v>
      </c>
      <c r="D537">
        <f t="shared" si="183"/>
        <v>18</v>
      </c>
      <c r="E537">
        <f t="shared" ca="1" si="184"/>
        <v>26</v>
      </c>
      <c r="F537" t="str">
        <f t="shared" ca="1" si="201"/>
        <v>cu</v>
      </c>
      <c r="G537" t="s">
        <v>402</v>
      </c>
      <c r="H537" t="s">
        <v>191</v>
      </c>
      <c r="I537">
        <v>30</v>
      </c>
      <c r="J537" t="str">
        <f t="shared" si="202"/>
        <v>에너지너무많음</v>
      </c>
      <c r="K537" t="str">
        <f t="shared" ca="1" si="203"/>
        <v>cu</v>
      </c>
      <c r="L537" t="s">
        <v>402</v>
      </c>
      <c r="M537" t="s">
        <v>375</v>
      </c>
      <c r="N537">
        <v>5000</v>
      </c>
      <c r="O537">
        <v>628</v>
      </c>
      <c r="P537">
        <f t="shared" si="187"/>
        <v>628</v>
      </c>
      <c r="Q537" t="str">
        <f t="shared" ca="1" si="189"/>
        <v>cu</v>
      </c>
      <c r="R537" t="str">
        <f t="shared" si="190"/>
        <v>EN</v>
      </c>
      <c r="S537">
        <f t="shared" si="191"/>
        <v>30</v>
      </c>
      <c r="T537" t="str">
        <f t="shared" ca="1" si="192"/>
        <v>cu</v>
      </c>
      <c r="U537" t="str">
        <f t="shared" si="193"/>
        <v>GO</v>
      </c>
      <c r="V537">
        <f t="shared" si="194"/>
        <v>5000</v>
      </c>
      <c r="W53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7" t="str">
        <f t="shared" ca="1" si="188"/>
        <v>{"num":18,"diff":26,"tp1":"cu","vl1":"EN","cn1":30,"tp2":"cu","vl2":"GO","cn2":5000,"key":628}</v>
      </c>
      <c r="Y537">
        <f t="shared" ca="1" si="196"/>
        <v>94</v>
      </c>
      <c r="Z537">
        <f t="shared" ca="1" si="197"/>
        <v>11780</v>
      </c>
      <c r="AA537">
        <f t="shared" ca="1" si="198"/>
        <v>1</v>
      </c>
      <c r="AB53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</v>
      </c>
      <c r="AC537">
        <f t="shared" ca="1" si="200"/>
        <v>0</v>
      </c>
    </row>
    <row r="538" spans="1:29">
      <c r="A538">
        <f t="shared" si="185"/>
        <v>18</v>
      </c>
      <c r="B538" t="str">
        <f>VLOOKUP(A538,BossBattleTable!$A:$C,MATCH(BossBattleTable!$C$1,BossBattleTable!$A$1:$C$1,0),0)</f>
        <v>RobotFive</v>
      </c>
      <c r="C538">
        <f t="shared" ca="1" si="186"/>
        <v>27</v>
      </c>
      <c r="D538">
        <f t="shared" si="183"/>
        <v>18</v>
      </c>
      <c r="E538">
        <f t="shared" ca="1" si="184"/>
        <v>27</v>
      </c>
      <c r="F538" t="str">
        <f t="shared" ca="1" si="201"/>
        <v>it</v>
      </c>
      <c r="G538" t="s">
        <v>412</v>
      </c>
      <c r="H538" t="s">
        <v>415</v>
      </c>
      <c r="I538">
        <v>1</v>
      </c>
      <c r="J538" t="str">
        <f t="shared" si="202"/>
        <v/>
      </c>
      <c r="K538" t="str">
        <f t="shared" ca="1" si="203"/>
        <v/>
      </c>
      <c r="O538">
        <v>989</v>
      </c>
      <c r="P538">
        <f t="shared" si="187"/>
        <v>989</v>
      </c>
      <c r="Q538" t="str">
        <f t="shared" ca="1" si="189"/>
        <v>it</v>
      </c>
      <c r="R538" t="str">
        <f t="shared" si="190"/>
        <v>Equip000001</v>
      </c>
      <c r="S538">
        <f t="shared" si="191"/>
        <v>1</v>
      </c>
      <c r="T538" t="str">
        <f t="shared" ca="1" si="192"/>
        <v/>
      </c>
      <c r="U538" t="str">
        <f t="shared" si="193"/>
        <v/>
      </c>
      <c r="V538" t="str">
        <f t="shared" si="194"/>
        <v/>
      </c>
      <c r="W53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8" t="str">
        <f t="shared" ca="1" si="188"/>
        <v>{"num":18,"diff":27,"tp1":"it","vl1":"Equip000001","cn1":1,"key":989}</v>
      </c>
      <c r="Y538">
        <f t="shared" ca="1" si="196"/>
        <v>69</v>
      </c>
      <c r="Z538">
        <f t="shared" ca="1" si="197"/>
        <v>11850</v>
      </c>
      <c r="AA538">
        <f t="shared" ca="1" si="198"/>
        <v>1</v>
      </c>
      <c r="AB53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</v>
      </c>
      <c r="AC538">
        <f t="shared" ca="1" si="200"/>
        <v>0</v>
      </c>
    </row>
    <row r="539" spans="1:29">
      <c r="A539">
        <f t="shared" si="185"/>
        <v>18</v>
      </c>
      <c r="B539" t="str">
        <f>VLOOKUP(A539,BossBattleTable!$A:$C,MATCH(BossBattleTable!$C$1,BossBattleTable!$A$1:$C$1,0),0)</f>
        <v>RobotFive</v>
      </c>
      <c r="C539">
        <f t="shared" ca="1" si="186"/>
        <v>28</v>
      </c>
      <c r="D539">
        <f t="shared" si="183"/>
        <v>18</v>
      </c>
      <c r="E539">
        <f t="shared" ca="1" si="184"/>
        <v>28</v>
      </c>
      <c r="F539" t="str">
        <f t="shared" ca="1" si="201"/>
        <v>cu</v>
      </c>
      <c r="G539" t="s">
        <v>402</v>
      </c>
      <c r="H539" t="s">
        <v>108</v>
      </c>
      <c r="I539">
        <v>5</v>
      </c>
      <c r="J539" t="str">
        <f t="shared" si="202"/>
        <v/>
      </c>
      <c r="K539" t="str">
        <f t="shared" ca="1" si="203"/>
        <v/>
      </c>
      <c r="O539">
        <v>551</v>
      </c>
      <c r="P539">
        <f t="shared" si="187"/>
        <v>551</v>
      </c>
      <c r="Q539" t="str">
        <f t="shared" ca="1" si="189"/>
        <v>cu</v>
      </c>
      <c r="R539" t="str">
        <f t="shared" si="190"/>
        <v>DI</v>
      </c>
      <c r="S539">
        <f t="shared" si="191"/>
        <v>5</v>
      </c>
      <c r="T539" t="str">
        <f t="shared" ca="1" si="192"/>
        <v/>
      </c>
      <c r="U539" t="str">
        <f t="shared" si="193"/>
        <v/>
      </c>
      <c r="V539" t="str">
        <f t="shared" si="194"/>
        <v/>
      </c>
      <c r="W53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39" t="str">
        <f t="shared" ca="1" si="188"/>
        <v>{"num":18,"diff":28,"tp1":"cu","vl1":"DI","cn1":5,"key":551}</v>
      </c>
      <c r="Y539">
        <f t="shared" ca="1" si="196"/>
        <v>60</v>
      </c>
      <c r="Z539">
        <f t="shared" ca="1" si="197"/>
        <v>11911</v>
      </c>
      <c r="AA539">
        <f t="shared" ca="1" si="198"/>
        <v>1</v>
      </c>
      <c r="AB53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</v>
      </c>
      <c r="AC539">
        <f t="shared" ca="1" si="200"/>
        <v>0</v>
      </c>
    </row>
    <row r="540" spans="1:29">
      <c r="A540">
        <f t="shared" si="185"/>
        <v>18</v>
      </c>
      <c r="B540" t="str">
        <f>VLOOKUP(A540,BossBattleTable!$A:$C,MATCH(BossBattleTable!$C$1,BossBattleTable!$A$1:$C$1,0),0)</f>
        <v>RobotFive</v>
      </c>
      <c r="C540">
        <f t="shared" ca="1" si="186"/>
        <v>29</v>
      </c>
      <c r="D540">
        <f t="shared" si="183"/>
        <v>18</v>
      </c>
      <c r="E540">
        <f t="shared" ca="1" si="184"/>
        <v>29</v>
      </c>
      <c r="F540" t="str">
        <f t="shared" ca="1" si="201"/>
        <v>it</v>
      </c>
      <c r="G540" t="s">
        <v>412</v>
      </c>
      <c r="H540" t="s">
        <v>416</v>
      </c>
      <c r="I540">
        <v>1</v>
      </c>
      <c r="J540" t="str">
        <f t="shared" si="202"/>
        <v/>
      </c>
      <c r="K540" t="str">
        <f t="shared" ca="1" si="203"/>
        <v>it</v>
      </c>
      <c r="L540" t="s">
        <v>412</v>
      </c>
      <c r="M540" t="s">
        <v>417</v>
      </c>
      <c r="N540">
        <v>1</v>
      </c>
      <c r="O540">
        <v>991</v>
      </c>
      <c r="P540">
        <f t="shared" si="187"/>
        <v>991</v>
      </c>
      <c r="Q540" t="str">
        <f t="shared" ca="1" si="189"/>
        <v>it</v>
      </c>
      <c r="R540" t="str">
        <f t="shared" si="190"/>
        <v>Equip001001</v>
      </c>
      <c r="S540">
        <f t="shared" si="191"/>
        <v>1</v>
      </c>
      <c r="T540" t="str">
        <f t="shared" ca="1" si="192"/>
        <v>it</v>
      </c>
      <c r="U540" t="str">
        <f t="shared" si="193"/>
        <v>Equip002001</v>
      </c>
      <c r="V540">
        <f t="shared" si="194"/>
        <v>1</v>
      </c>
      <c r="W54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0" t="str">
        <f t="shared" ca="1" si="188"/>
        <v>{"num":18,"diff":29,"tp1":"it","vl1":"Equip001001","cn1":1,"tp2":"it","vl2":"Equip002001","cn2":1,"key":991}</v>
      </c>
      <c r="Y540">
        <f t="shared" ca="1" si="196"/>
        <v>108</v>
      </c>
      <c r="Z540">
        <f t="shared" ca="1" si="197"/>
        <v>12020</v>
      </c>
      <c r="AA540">
        <f t="shared" ca="1" si="198"/>
        <v>1</v>
      </c>
      <c r="AB54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</v>
      </c>
      <c r="AC540">
        <f t="shared" ca="1" si="200"/>
        <v>0</v>
      </c>
    </row>
    <row r="541" spans="1:29">
      <c r="A541">
        <f t="shared" si="185"/>
        <v>18</v>
      </c>
      <c r="B541" t="str">
        <f>VLOOKUP(A541,BossBattleTable!$A:$C,MATCH(BossBattleTable!$C$1,BossBattleTable!$A$1:$C$1,0),0)</f>
        <v>RobotFive</v>
      </c>
      <c r="C541">
        <f t="shared" ca="1" si="186"/>
        <v>30</v>
      </c>
      <c r="D541">
        <f t="shared" si="183"/>
        <v>18</v>
      </c>
      <c r="E541">
        <f t="shared" ca="1" si="184"/>
        <v>30</v>
      </c>
      <c r="F541" t="str">
        <f t="shared" ca="1" si="201"/>
        <v>cu</v>
      </c>
      <c r="G541" t="s">
        <v>402</v>
      </c>
      <c r="H541" t="s">
        <v>191</v>
      </c>
      <c r="I541">
        <v>30</v>
      </c>
      <c r="J541" t="str">
        <f t="shared" si="202"/>
        <v>에너지너무많음</v>
      </c>
      <c r="K541" t="str">
        <f t="shared" ca="1" si="203"/>
        <v>cu</v>
      </c>
      <c r="L541" t="s">
        <v>402</v>
      </c>
      <c r="M541" t="s">
        <v>375</v>
      </c>
      <c r="N541">
        <v>5000</v>
      </c>
      <c r="O541">
        <v>543</v>
      </c>
      <c r="P541">
        <f t="shared" si="187"/>
        <v>543</v>
      </c>
      <c r="Q541" t="str">
        <f t="shared" ca="1" si="189"/>
        <v>cu</v>
      </c>
      <c r="R541" t="str">
        <f t="shared" si="190"/>
        <v>EN</v>
      </c>
      <c r="S541">
        <f t="shared" si="191"/>
        <v>30</v>
      </c>
      <c r="T541" t="str">
        <f t="shared" ca="1" si="192"/>
        <v>cu</v>
      </c>
      <c r="U541" t="str">
        <f t="shared" si="193"/>
        <v>GO</v>
      </c>
      <c r="V541">
        <f t="shared" si="194"/>
        <v>5000</v>
      </c>
      <c r="W54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1" t="str">
        <f t="shared" ca="1" si="188"/>
        <v>{"num":18,"diff":30,"tp1":"cu","vl1":"EN","cn1":30,"tp2":"cu","vl2":"GO","cn2":5000,"key":543}</v>
      </c>
      <c r="Y541">
        <f t="shared" ca="1" si="196"/>
        <v>94</v>
      </c>
      <c r="Z541">
        <f t="shared" ca="1" si="197"/>
        <v>12115</v>
      </c>
      <c r="AA541">
        <f t="shared" ca="1" si="198"/>
        <v>1</v>
      </c>
      <c r="AB54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</v>
      </c>
      <c r="AC541">
        <f t="shared" ca="1" si="200"/>
        <v>0</v>
      </c>
    </row>
    <row r="542" spans="1:29">
      <c r="A542">
        <f t="shared" si="185"/>
        <v>19</v>
      </c>
      <c r="B542" t="str">
        <f>VLOOKUP(A542,BossBattleTable!$A:$C,MATCH(BossBattleTable!$C$1,BossBattleTable!$A$1:$C$1,0),0)</f>
        <v>Kumata</v>
      </c>
      <c r="C542">
        <f t="shared" ca="1" si="186"/>
        <v>1</v>
      </c>
      <c r="D542">
        <f t="shared" si="183"/>
        <v>19</v>
      </c>
      <c r="E542">
        <f t="shared" ca="1" si="184"/>
        <v>1</v>
      </c>
      <c r="F542" t="str">
        <f t="shared" ca="1" si="201"/>
        <v>it</v>
      </c>
      <c r="G542" t="s">
        <v>412</v>
      </c>
      <c r="H542" t="s">
        <v>415</v>
      </c>
      <c r="I542">
        <v>1</v>
      </c>
      <c r="J542" t="str">
        <f t="shared" si="202"/>
        <v/>
      </c>
      <c r="K542" t="str">
        <f t="shared" ca="1" si="203"/>
        <v/>
      </c>
      <c r="O542">
        <v>313</v>
      </c>
      <c r="P542">
        <f t="shared" si="187"/>
        <v>313</v>
      </c>
      <c r="Q542" t="str">
        <f t="shared" ca="1" si="189"/>
        <v>it</v>
      </c>
      <c r="R542" t="str">
        <f t="shared" si="190"/>
        <v>Equip000001</v>
      </c>
      <c r="S542">
        <f t="shared" si="191"/>
        <v>1</v>
      </c>
      <c r="T542" t="str">
        <f t="shared" ca="1" si="192"/>
        <v/>
      </c>
      <c r="U542" t="str">
        <f t="shared" si="193"/>
        <v/>
      </c>
      <c r="V542" t="str">
        <f t="shared" si="194"/>
        <v/>
      </c>
      <c r="W54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2" t="str">
        <f t="shared" ca="1" si="188"/>
        <v>{"num":19,"diff":1,"tp1":"it","vl1":"Equip000001","cn1":1,"key":313}</v>
      </c>
      <c r="Y542">
        <f t="shared" ca="1" si="196"/>
        <v>68</v>
      </c>
      <c r="Z542">
        <f t="shared" ca="1" si="197"/>
        <v>12184</v>
      </c>
      <c r="AA542">
        <f t="shared" ca="1" si="198"/>
        <v>1</v>
      </c>
      <c r="AB54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</v>
      </c>
      <c r="AC542">
        <f t="shared" ca="1" si="200"/>
        <v>0</v>
      </c>
    </row>
    <row r="543" spans="1:29">
      <c r="A543">
        <f t="shared" si="185"/>
        <v>19</v>
      </c>
      <c r="B543" t="str">
        <f>VLOOKUP(A543,BossBattleTable!$A:$C,MATCH(BossBattleTable!$C$1,BossBattleTable!$A$1:$C$1,0),0)</f>
        <v>Kumata</v>
      </c>
      <c r="C543">
        <f t="shared" ca="1" si="186"/>
        <v>2</v>
      </c>
      <c r="D543">
        <f t="shared" si="183"/>
        <v>19</v>
      </c>
      <c r="E543">
        <f t="shared" ca="1" si="184"/>
        <v>2</v>
      </c>
      <c r="F543" t="str">
        <f t="shared" ca="1" si="201"/>
        <v>cu</v>
      </c>
      <c r="G543" t="s">
        <v>402</v>
      </c>
      <c r="H543" t="s">
        <v>108</v>
      </c>
      <c r="I543">
        <v>5</v>
      </c>
      <c r="J543" t="str">
        <f t="shared" si="202"/>
        <v/>
      </c>
      <c r="K543" t="str">
        <f t="shared" ca="1" si="203"/>
        <v/>
      </c>
      <c r="O543">
        <v>670</v>
      </c>
      <c r="P543">
        <f t="shared" si="187"/>
        <v>670</v>
      </c>
      <c r="Q543" t="str">
        <f t="shared" ca="1" si="189"/>
        <v>cu</v>
      </c>
      <c r="R543" t="str">
        <f t="shared" si="190"/>
        <v>DI</v>
      </c>
      <c r="S543">
        <f t="shared" si="191"/>
        <v>5</v>
      </c>
      <c r="T543" t="str">
        <f t="shared" ca="1" si="192"/>
        <v/>
      </c>
      <c r="U543" t="str">
        <f t="shared" si="193"/>
        <v/>
      </c>
      <c r="V543" t="str">
        <f t="shared" si="194"/>
        <v/>
      </c>
      <c r="W54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3" t="str">
        <f t="shared" ca="1" si="188"/>
        <v>{"num":19,"diff":2,"tp1":"cu","vl1":"DI","cn1":5,"key":670}</v>
      </c>
      <c r="Y543">
        <f t="shared" ca="1" si="196"/>
        <v>59</v>
      </c>
      <c r="Z543">
        <f t="shared" ca="1" si="197"/>
        <v>12244</v>
      </c>
      <c r="AA543">
        <f t="shared" ca="1" si="198"/>
        <v>1</v>
      </c>
      <c r="AB54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</v>
      </c>
      <c r="AC543">
        <f t="shared" ca="1" si="200"/>
        <v>0</v>
      </c>
    </row>
    <row r="544" spans="1:29">
      <c r="A544">
        <f t="shared" si="185"/>
        <v>19</v>
      </c>
      <c r="B544" t="str">
        <f>VLOOKUP(A544,BossBattleTable!$A:$C,MATCH(BossBattleTable!$C$1,BossBattleTable!$A$1:$C$1,0),0)</f>
        <v>Kumata</v>
      </c>
      <c r="C544">
        <f t="shared" ca="1" si="186"/>
        <v>3</v>
      </c>
      <c r="D544">
        <f t="shared" ref="D544:D607" si="204">A544</f>
        <v>19</v>
      </c>
      <c r="E544">
        <f t="shared" ref="E544:E607" ca="1" si="205">C544</f>
        <v>3</v>
      </c>
      <c r="F544" t="str">
        <f t="shared" ca="1" si="201"/>
        <v>it</v>
      </c>
      <c r="G544" t="s">
        <v>412</v>
      </c>
      <c r="H544" t="s">
        <v>416</v>
      </c>
      <c r="I544">
        <v>1</v>
      </c>
      <c r="J544" t="str">
        <f t="shared" si="202"/>
        <v/>
      </c>
      <c r="K544" t="str">
        <f t="shared" ca="1" si="203"/>
        <v>it</v>
      </c>
      <c r="L544" t="s">
        <v>412</v>
      </c>
      <c r="M544" t="s">
        <v>417</v>
      </c>
      <c r="N544">
        <v>1</v>
      </c>
      <c r="O544">
        <v>989</v>
      </c>
      <c r="P544">
        <f t="shared" si="187"/>
        <v>989</v>
      </c>
      <c r="Q544" t="str">
        <f t="shared" ca="1" si="189"/>
        <v>it</v>
      </c>
      <c r="R544" t="str">
        <f t="shared" si="190"/>
        <v>Equip001001</v>
      </c>
      <c r="S544">
        <f t="shared" si="191"/>
        <v>1</v>
      </c>
      <c r="T544" t="str">
        <f t="shared" ca="1" si="192"/>
        <v>it</v>
      </c>
      <c r="U544" t="str">
        <f t="shared" si="193"/>
        <v>Equip002001</v>
      </c>
      <c r="V544">
        <f t="shared" si="194"/>
        <v>1</v>
      </c>
      <c r="W54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4" t="str">
        <f t="shared" ca="1" si="188"/>
        <v>{"num":19,"diff":3,"tp1":"it","vl1":"Equip001001","cn1":1,"tp2":"it","vl2":"Equip002001","cn2":1,"key":989}</v>
      </c>
      <c r="Y544">
        <f t="shared" ca="1" si="196"/>
        <v>107</v>
      </c>
      <c r="Z544">
        <f t="shared" ca="1" si="197"/>
        <v>12352</v>
      </c>
      <c r="AA544">
        <f t="shared" ca="1" si="198"/>
        <v>1</v>
      </c>
      <c r="AB54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</v>
      </c>
      <c r="AC544">
        <f t="shared" ca="1" si="200"/>
        <v>0</v>
      </c>
    </row>
    <row r="545" spans="1:29">
      <c r="A545">
        <f t="shared" ref="A545:A608" si="206">A515+1</f>
        <v>19</v>
      </c>
      <c r="B545" t="str">
        <f>VLOOKUP(A545,BossBattleTable!$A:$C,MATCH(BossBattleTable!$C$1,BossBattleTable!$A$1:$C$1,0),0)</f>
        <v>Kumata</v>
      </c>
      <c r="C545">
        <f t="shared" ca="1" si="186"/>
        <v>4</v>
      </c>
      <c r="D545">
        <f t="shared" si="204"/>
        <v>19</v>
      </c>
      <c r="E545">
        <f t="shared" ca="1" si="205"/>
        <v>4</v>
      </c>
      <c r="F545" t="str">
        <f t="shared" ca="1" si="201"/>
        <v>cu</v>
      </c>
      <c r="G545" t="s">
        <v>402</v>
      </c>
      <c r="H545" t="s">
        <v>191</v>
      </c>
      <c r="I545">
        <v>30</v>
      </c>
      <c r="J545" t="str">
        <f t="shared" si="202"/>
        <v>에너지너무많음</v>
      </c>
      <c r="K545" t="str">
        <f t="shared" ca="1" si="203"/>
        <v>cu</v>
      </c>
      <c r="L545" t="s">
        <v>402</v>
      </c>
      <c r="M545" t="s">
        <v>375</v>
      </c>
      <c r="N545">
        <v>5000</v>
      </c>
      <c r="O545">
        <v>794</v>
      </c>
      <c r="P545">
        <f t="shared" si="187"/>
        <v>794</v>
      </c>
      <c r="Q545" t="str">
        <f t="shared" ca="1" si="189"/>
        <v>cu</v>
      </c>
      <c r="R545" t="str">
        <f t="shared" si="190"/>
        <v>EN</v>
      </c>
      <c r="S545">
        <f t="shared" si="191"/>
        <v>30</v>
      </c>
      <c r="T545" t="str">
        <f t="shared" ca="1" si="192"/>
        <v>cu</v>
      </c>
      <c r="U545" t="str">
        <f t="shared" si="193"/>
        <v>GO</v>
      </c>
      <c r="V545">
        <f t="shared" si="194"/>
        <v>5000</v>
      </c>
      <c r="W54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5" t="str">
        <f t="shared" ca="1" si="188"/>
        <v>{"num":19,"diff":4,"tp1":"cu","vl1":"EN","cn1":30,"tp2":"cu","vl2":"GO","cn2":5000,"key":794}</v>
      </c>
      <c r="Y545">
        <f t="shared" ca="1" si="196"/>
        <v>93</v>
      </c>
      <c r="Z545">
        <f t="shared" ca="1" si="197"/>
        <v>12446</v>
      </c>
      <c r="AA545">
        <f t="shared" ca="1" si="198"/>
        <v>1</v>
      </c>
      <c r="AB54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</v>
      </c>
      <c r="AC545">
        <f t="shared" ca="1" si="200"/>
        <v>0</v>
      </c>
    </row>
    <row r="546" spans="1:29">
      <c r="A546">
        <f t="shared" si="206"/>
        <v>19</v>
      </c>
      <c r="B546" t="str">
        <f>VLOOKUP(A546,BossBattleTable!$A:$C,MATCH(BossBattleTable!$C$1,BossBattleTable!$A$1:$C$1,0),0)</f>
        <v>Kumata</v>
      </c>
      <c r="C546">
        <f t="shared" ca="1" si="186"/>
        <v>5</v>
      </c>
      <c r="D546">
        <f t="shared" si="204"/>
        <v>19</v>
      </c>
      <c r="E546">
        <f t="shared" ca="1" si="205"/>
        <v>5</v>
      </c>
      <c r="F546" t="str">
        <f t="shared" ca="1" si="201"/>
        <v>it</v>
      </c>
      <c r="G546" t="s">
        <v>412</v>
      </c>
      <c r="H546" t="s">
        <v>415</v>
      </c>
      <c r="I546">
        <v>1</v>
      </c>
      <c r="J546" t="str">
        <f t="shared" si="202"/>
        <v/>
      </c>
      <c r="K546" t="str">
        <f t="shared" ca="1" si="203"/>
        <v/>
      </c>
      <c r="O546">
        <v>181</v>
      </c>
      <c r="P546">
        <f t="shared" si="187"/>
        <v>181</v>
      </c>
      <c r="Q546" t="str">
        <f t="shared" ca="1" si="189"/>
        <v>it</v>
      </c>
      <c r="R546" t="str">
        <f t="shared" si="190"/>
        <v>Equip000001</v>
      </c>
      <c r="S546">
        <f t="shared" si="191"/>
        <v>1</v>
      </c>
      <c r="T546" t="str">
        <f t="shared" ca="1" si="192"/>
        <v/>
      </c>
      <c r="U546" t="str">
        <f t="shared" si="193"/>
        <v/>
      </c>
      <c r="V546" t="str">
        <f t="shared" si="194"/>
        <v/>
      </c>
      <c r="W54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6" t="str">
        <f t="shared" ca="1" si="188"/>
        <v>{"num":19,"diff":5,"tp1":"it","vl1":"Equip000001","cn1":1,"key":181}</v>
      </c>
      <c r="Y546">
        <f t="shared" ca="1" si="196"/>
        <v>68</v>
      </c>
      <c r="Z546">
        <f t="shared" ca="1" si="197"/>
        <v>12515</v>
      </c>
      <c r="AA546">
        <f t="shared" ca="1" si="198"/>
        <v>1</v>
      </c>
      <c r="AB54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</v>
      </c>
      <c r="AC546">
        <f t="shared" ca="1" si="200"/>
        <v>0</v>
      </c>
    </row>
    <row r="547" spans="1:29">
      <c r="A547">
        <f t="shared" si="206"/>
        <v>19</v>
      </c>
      <c r="B547" t="str">
        <f>VLOOKUP(A547,BossBattleTable!$A:$C,MATCH(BossBattleTable!$C$1,BossBattleTable!$A$1:$C$1,0),0)</f>
        <v>Kumata</v>
      </c>
      <c r="C547">
        <f t="shared" ca="1" si="186"/>
        <v>6</v>
      </c>
      <c r="D547">
        <f t="shared" si="204"/>
        <v>19</v>
      </c>
      <c r="E547">
        <f t="shared" ca="1" si="205"/>
        <v>6</v>
      </c>
      <c r="F547" t="str">
        <f t="shared" ca="1" si="201"/>
        <v>cu</v>
      </c>
      <c r="G547" t="s">
        <v>402</v>
      </c>
      <c r="H547" t="s">
        <v>108</v>
      </c>
      <c r="I547">
        <v>5</v>
      </c>
      <c r="J547" t="str">
        <f t="shared" si="202"/>
        <v/>
      </c>
      <c r="K547" t="str">
        <f t="shared" ca="1" si="203"/>
        <v/>
      </c>
      <c r="O547">
        <v>718</v>
      </c>
      <c r="P547">
        <f t="shared" si="187"/>
        <v>718</v>
      </c>
      <c r="Q547" t="str">
        <f t="shared" ca="1" si="189"/>
        <v>cu</v>
      </c>
      <c r="R547" t="str">
        <f t="shared" si="190"/>
        <v>DI</v>
      </c>
      <c r="S547">
        <f t="shared" si="191"/>
        <v>5</v>
      </c>
      <c r="T547" t="str">
        <f t="shared" ca="1" si="192"/>
        <v/>
      </c>
      <c r="U547" t="str">
        <f t="shared" si="193"/>
        <v/>
      </c>
      <c r="V547" t="str">
        <f t="shared" si="194"/>
        <v/>
      </c>
      <c r="W54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7" t="str">
        <f t="shared" ca="1" si="188"/>
        <v>{"num":19,"diff":6,"tp1":"cu","vl1":"DI","cn1":5,"key":718}</v>
      </c>
      <c r="Y547">
        <f t="shared" ca="1" si="196"/>
        <v>59</v>
      </c>
      <c r="Z547">
        <f t="shared" ca="1" si="197"/>
        <v>12575</v>
      </c>
      <c r="AA547">
        <f t="shared" ca="1" si="198"/>
        <v>1</v>
      </c>
      <c r="AB54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</v>
      </c>
      <c r="AC547">
        <f t="shared" ca="1" si="200"/>
        <v>0</v>
      </c>
    </row>
    <row r="548" spans="1:29">
      <c r="A548">
        <f t="shared" si="206"/>
        <v>19</v>
      </c>
      <c r="B548" t="str">
        <f>VLOOKUP(A548,BossBattleTable!$A:$C,MATCH(BossBattleTable!$C$1,BossBattleTable!$A$1:$C$1,0),0)</f>
        <v>Kumata</v>
      </c>
      <c r="C548">
        <f t="shared" ca="1" si="186"/>
        <v>7</v>
      </c>
      <c r="D548">
        <f t="shared" si="204"/>
        <v>19</v>
      </c>
      <c r="E548">
        <f t="shared" ca="1" si="205"/>
        <v>7</v>
      </c>
      <c r="F548" t="str">
        <f t="shared" ca="1" si="201"/>
        <v>it</v>
      </c>
      <c r="G548" t="s">
        <v>412</v>
      </c>
      <c r="H548" t="s">
        <v>416</v>
      </c>
      <c r="I548">
        <v>1</v>
      </c>
      <c r="J548" t="str">
        <f t="shared" si="202"/>
        <v/>
      </c>
      <c r="K548" t="str">
        <f t="shared" ca="1" si="203"/>
        <v>it</v>
      </c>
      <c r="L548" t="s">
        <v>412</v>
      </c>
      <c r="M548" t="s">
        <v>417</v>
      </c>
      <c r="N548">
        <v>1</v>
      </c>
      <c r="O548">
        <v>165</v>
      </c>
      <c r="P548">
        <f t="shared" si="187"/>
        <v>165</v>
      </c>
      <c r="Q548" t="str">
        <f t="shared" ca="1" si="189"/>
        <v>it</v>
      </c>
      <c r="R548" t="str">
        <f t="shared" si="190"/>
        <v>Equip001001</v>
      </c>
      <c r="S548">
        <f t="shared" si="191"/>
        <v>1</v>
      </c>
      <c r="T548" t="str">
        <f t="shared" ca="1" si="192"/>
        <v>it</v>
      </c>
      <c r="U548" t="str">
        <f t="shared" si="193"/>
        <v>Equip002001</v>
      </c>
      <c r="V548">
        <f t="shared" si="194"/>
        <v>1</v>
      </c>
      <c r="W54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8" t="str">
        <f t="shared" ca="1" si="188"/>
        <v>{"num":19,"diff":7,"tp1":"it","vl1":"Equip001001","cn1":1,"tp2":"it","vl2":"Equip002001","cn2":1,"key":165}</v>
      </c>
      <c r="Y548">
        <f t="shared" ca="1" si="196"/>
        <v>107</v>
      </c>
      <c r="Z548">
        <f t="shared" ca="1" si="197"/>
        <v>12683</v>
      </c>
      <c r="AA548">
        <f t="shared" ca="1" si="198"/>
        <v>1</v>
      </c>
      <c r="AB54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</v>
      </c>
      <c r="AC548">
        <f t="shared" ca="1" si="200"/>
        <v>0</v>
      </c>
    </row>
    <row r="549" spans="1:29">
      <c r="A549">
        <f t="shared" si="206"/>
        <v>19</v>
      </c>
      <c r="B549" t="str">
        <f>VLOOKUP(A549,BossBattleTable!$A:$C,MATCH(BossBattleTable!$C$1,BossBattleTable!$A$1:$C$1,0),0)</f>
        <v>Kumata</v>
      </c>
      <c r="C549">
        <f t="shared" ca="1" si="186"/>
        <v>8</v>
      </c>
      <c r="D549">
        <f t="shared" si="204"/>
        <v>19</v>
      </c>
      <c r="E549">
        <f t="shared" ca="1" si="205"/>
        <v>8</v>
      </c>
      <c r="F549" t="str">
        <f t="shared" ca="1" si="201"/>
        <v>cu</v>
      </c>
      <c r="G549" t="s">
        <v>402</v>
      </c>
      <c r="H549" t="s">
        <v>191</v>
      </c>
      <c r="I549">
        <v>30</v>
      </c>
      <c r="J549" t="str">
        <f t="shared" si="202"/>
        <v>에너지너무많음</v>
      </c>
      <c r="K549" t="str">
        <f t="shared" ca="1" si="203"/>
        <v>cu</v>
      </c>
      <c r="L549" t="s">
        <v>402</v>
      </c>
      <c r="M549" t="s">
        <v>375</v>
      </c>
      <c r="N549">
        <v>5000</v>
      </c>
      <c r="O549">
        <v>995</v>
      </c>
      <c r="P549">
        <f t="shared" si="187"/>
        <v>995</v>
      </c>
      <c r="Q549" t="str">
        <f t="shared" ca="1" si="189"/>
        <v>cu</v>
      </c>
      <c r="R549" t="str">
        <f t="shared" si="190"/>
        <v>EN</v>
      </c>
      <c r="S549">
        <f t="shared" si="191"/>
        <v>30</v>
      </c>
      <c r="T549" t="str">
        <f t="shared" ca="1" si="192"/>
        <v>cu</v>
      </c>
      <c r="U549" t="str">
        <f t="shared" si="193"/>
        <v>GO</v>
      </c>
      <c r="V549">
        <f t="shared" si="194"/>
        <v>5000</v>
      </c>
      <c r="W54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49" t="str">
        <f t="shared" ca="1" si="188"/>
        <v>{"num":19,"diff":8,"tp1":"cu","vl1":"EN","cn1":30,"tp2":"cu","vl2":"GO","cn2":5000,"key":995}</v>
      </c>
      <c r="Y549">
        <f t="shared" ca="1" si="196"/>
        <v>93</v>
      </c>
      <c r="Z549">
        <f t="shared" ca="1" si="197"/>
        <v>12777</v>
      </c>
      <c r="AA549">
        <f t="shared" ca="1" si="198"/>
        <v>1</v>
      </c>
      <c r="AB54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</v>
      </c>
      <c r="AC549">
        <f t="shared" ca="1" si="200"/>
        <v>0</v>
      </c>
    </row>
    <row r="550" spans="1:29">
      <c r="A550">
        <f t="shared" si="206"/>
        <v>19</v>
      </c>
      <c r="B550" t="str">
        <f>VLOOKUP(A550,BossBattleTable!$A:$C,MATCH(BossBattleTable!$C$1,BossBattleTable!$A$1:$C$1,0),0)</f>
        <v>Kumata</v>
      </c>
      <c r="C550">
        <f t="shared" ca="1" si="186"/>
        <v>9</v>
      </c>
      <c r="D550">
        <f t="shared" si="204"/>
        <v>19</v>
      </c>
      <c r="E550">
        <f t="shared" ca="1" si="205"/>
        <v>9</v>
      </c>
      <c r="F550" t="str">
        <f t="shared" ca="1" si="201"/>
        <v>it</v>
      </c>
      <c r="G550" t="s">
        <v>412</v>
      </c>
      <c r="H550" t="s">
        <v>415</v>
      </c>
      <c r="I550">
        <v>1</v>
      </c>
      <c r="J550" t="str">
        <f t="shared" si="202"/>
        <v/>
      </c>
      <c r="K550" t="str">
        <f t="shared" ca="1" si="203"/>
        <v/>
      </c>
      <c r="O550">
        <v>465</v>
      </c>
      <c r="P550">
        <f t="shared" si="187"/>
        <v>465</v>
      </c>
      <c r="Q550" t="str">
        <f t="shared" ca="1" si="189"/>
        <v>it</v>
      </c>
      <c r="R550" t="str">
        <f t="shared" si="190"/>
        <v>Equip000001</v>
      </c>
      <c r="S550">
        <f t="shared" si="191"/>
        <v>1</v>
      </c>
      <c r="T550" t="str">
        <f t="shared" ca="1" si="192"/>
        <v/>
      </c>
      <c r="U550" t="str">
        <f t="shared" si="193"/>
        <v/>
      </c>
      <c r="V550" t="str">
        <f t="shared" si="194"/>
        <v/>
      </c>
      <c r="W55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0" t="str">
        <f t="shared" ca="1" si="188"/>
        <v>{"num":19,"diff":9,"tp1":"it","vl1":"Equip000001","cn1":1,"key":465}</v>
      </c>
      <c r="Y550">
        <f t="shared" ca="1" si="196"/>
        <v>68</v>
      </c>
      <c r="Z550">
        <f t="shared" ca="1" si="197"/>
        <v>12846</v>
      </c>
      <c r="AA550">
        <f t="shared" ca="1" si="198"/>
        <v>1</v>
      </c>
      <c r="AB55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</v>
      </c>
      <c r="AC550">
        <f t="shared" ca="1" si="200"/>
        <v>0</v>
      </c>
    </row>
    <row r="551" spans="1:29">
      <c r="A551">
        <f t="shared" si="206"/>
        <v>19</v>
      </c>
      <c r="B551" t="str">
        <f>VLOOKUP(A551,BossBattleTable!$A:$C,MATCH(BossBattleTable!$C$1,BossBattleTable!$A$1:$C$1,0),0)</f>
        <v>Kumata</v>
      </c>
      <c r="C551">
        <f t="shared" ca="1" si="186"/>
        <v>10</v>
      </c>
      <c r="D551">
        <f t="shared" si="204"/>
        <v>19</v>
      </c>
      <c r="E551">
        <f t="shared" ca="1" si="205"/>
        <v>10</v>
      </c>
      <c r="F551" t="str">
        <f t="shared" ca="1" si="201"/>
        <v>cu</v>
      </c>
      <c r="G551" t="s">
        <v>402</v>
      </c>
      <c r="H551" t="s">
        <v>108</v>
      </c>
      <c r="I551">
        <v>5</v>
      </c>
      <c r="J551" t="str">
        <f t="shared" si="202"/>
        <v/>
      </c>
      <c r="K551" t="str">
        <f t="shared" ca="1" si="203"/>
        <v/>
      </c>
      <c r="O551">
        <v>686</v>
      </c>
      <c r="P551">
        <f t="shared" si="187"/>
        <v>686</v>
      </c>
      <c r="Q551" t="str">
        <f t="shared" ca="1" si="189"/>
        <v>cu</v>
      </c>
      <c r="R551" t="str">
        <f t="shared" si="190"/>
        <v>DI</v>
      </c>
      <c r="S551">
        <f t="shared" si="191"/>
        <v>5</v>
      </c>
      <c r="T551" t="str">
        <f t="shared" ca="1" si="192"/>
        <v/>
      </c>
      <c r="U551" t="str">
        <f t="shared" si="193"/>
        <v/>
      </c>
      <c r="V551" t="str">
        <f t="shared" si="194"/>
        <v/>
      </c>
      <c r="W55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1" t="str">
        <f t="shared" ca="1" si="188"/>
        <v>{"num":19,"diff":10,"tp1":"cu","vl1":"DI","cn1":5,"key":686}</v>
      </c>
      <c r="Y551">
        <f t="shared" ca="1" si="196"/>
        <v>60</v>
      </c>
      <c r="Z551">
        <f t="shared" ca="1" si="197"/>
        <v>12907</v>
      </c>
      <c r="AA551">
        <f t="shared" ca="1" si="198"/>
        <v>1</v>
      </c>
      <c r="AB55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</v>
      </c>
      <c r="AC551">
        <f t="shared" ca="1" si="200"/>
        <v>0</v>
      </c>
    </row>
    <row r="552" spans="1:29">
      <c r="A552">
        <f t="shared" si="206"/>
        <v>19</v>
      </c>
      <c r="B552" t="str">
        <f>VLOOKUP(A552,BossBattleTable!$A:$C,MATCH(BossBattleTable!$C$1,BossBattleTable!$A$1:$C$1,0),0)</f>
        <v>Kumata</v>
      </c>
      <c r="C552">
        <f t="shared" ca="1" si="186"/>
        <v>11</v>
      </c>
      <c r="D552">
        <f t="shared" si="204"/>
        <v>19</v>
      </c>
      <c r="E552">
        <f t="shared" ca="1" si="205"/>
        <v>11</v>
      </c>
      <c r="F552" t="str">
        <f t="shared" ca="1" si="201"/>
        <v>it</v>
      </c>
      <c r="G552" t="s">
        <v>412</v>
      </c>
      <c r="H552" t="s">
        <v>416</v>
      </c>
      <c r="I552">
        <v>1</v>
      </c>
      <c r="J552" t="str">
        <f t="shared" si="202"/>
        <v/>
      </c>
      <c r="K552" t="str">
        <f t="shared" ca="1" si="203"/>
        <v>it</v>
      </c>
      <c r="L552" t="s">
        <v>412</v>
      </c>
      <c r="M552" t="s">
        <v>417</v>
      </c>
      <c r="N552">
        <v>1</v>
      </c>
      <c r="O552">
        <v>560</v>
      </c>
      <c r="P552">
        <f t="shared" si="187"/>
        <v>560</v>
      </c>
      <c r="Q552" t="str">
        <f t="shared" ca="1" si="189"/>
        <v>it</v>
      </c>
      <c r="R552" t="str">
        <f t="shared" si="190"/>
        <v>Equip001001</v>
      </c>
      <c r="S552">
        <f t="shared" si="191"/>
        <v>1</v>
      </c>
      <c r="T552" t="str">
        <f t="shared" ca="1" si="192"/>
        <v>it</v>
      </c>
      <c r="U552" t="str">
        <f t="shared" si="193"/>
        <v>Equip002001</v>
      </c>
      <c r="V552">
        <f t="shared" si="194"/>
        <v>1</v>
      </c>
      <c r="W55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2" t="str">
        <f t="shared" ca="1" si="188"/>
        <v>{"num":19,"diff":11,"tp1":"it","vl1":"Equip001001","cn1":1,"tp2":"it","vl2":"Equip002001","cn2":1,"key":560}</v>
      </c>
      <c r="Y552">
        <f t="shared" ca="1" si="196"/>
        <v>108</v>
      </c>
      <c r="Z552">
        <f t="shared" ca="1" si="197"/>
        <v>13016</v>
      </c>
      <c r="AA552">
        <f t="shared" ca="1" si="198"/>
        <v>1</v>
      </c>
      <c r="AB55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</v>
      </c>
      <c r="AC552">
        <f t="shared" ca="1" si="200"/>
        <v>0</v>
      </c>
    </row>
    <row r="553" spans="1:29">
      <c r="A553">
        <f t="shared" si="206"/>
        <v>19</v>
      </c>
      <c r="B553" t="str">
        <f>VLOOKUP(A553,BossBattleTable!$A:$C,MATCH(BossBattleTable!$C$1,BossBattleTable!$A$1:$C$1,0),0)</f>
        <v>Kumata</v>
      </c>
      <c r="C553">
        <f t="shared" ca="1" si="186"/>
        <v>12</v>
      </c>
      <c r="D553">
        <f t="shared" si="204"/>
        <v>19</v>
      </c>
      <c r="E553">
        <f t="shared" ca="1" si="205"/>
        <v>12</v>
      </c>
      <c r="F553" t="str">
        <f t="shared" ca="1" si="201"/>
        <v>cu</v>
      </c>
      <c r="G553" t="s">
        <v>402</v>
      </c>
      <c r="H553" t="s">
        <v>191</v>
      </c>
      <c r="I553">
        <v>30</v>
      </c>
      <c r="J553" t="str">
        <f t="shared" si="202"/>
        <v>에너지너무많음</v>
      </c>
      <c r="K553" t="str">
        <f t="shared" ca="1" si="203"/>
        <v>cu</v>
      </c>
      <c r="L553" t="s">
        <v>402</v>
      </c>
      <c r="M553" t="s">
        <v>375</v>
      </c>
      <c r="N553">
        <v>5000</v>
      </c>
      <c r="O553">
        <v>449</v>
      </c>
      <c r="P553">
        <f t="shared" si="187"/>
        <v>449</v>
      </c>
      <c r="Q553" t="str">
        <f t="shared" ca="1" si="189"/>
        <v>cu</v>
      </c>
      <c r="R553" t="str">
        <f t="shared" si="190"/>
        <v>EN</v>
      </c>
      <c r="S553">
        <f t="shared" si="191"/>
        <v>30</v>
      </c>
      <c r="T553" t="str">
        <f t="shared" ca="1" si="192"/>
        <v>cu</v>
      </c>
      <c r="U553" t="str">
        <f t="shared" si="193"/>
        <v>GO</v>
      </c>
      <c r="V553">
        <f t="shared" si="194"/>
        <v>5000</v>
      </c>
      <c r="W55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3" t="str">
        <f t="shared" ca="1" si="188"/>
        <v>{"num":19,"diff":12,"tp1":"cu","vl1":"EN","cn1":30,"tp2":"cu","vl2":"GO","cn2":5000,"key":449}</v>
      </c>
      <c r="Y553">
        <f t="shared" ca="1" si="196"/>
        <v>94</v>
      </c>
      <c r="Z553">
        <f t="shared" ca="1" si="197"/>
        <v>13111</v>
      </c>
      <c r="AA553">
        <f t="shared" ca="1" si="198"/>
        <v>1</v>
      </c>
      <c r="AB55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</v>
      </c>
      <c r="AC553">
        <f t="shared" ca="1" si="200"/>
        <v>0</v>
      </c>
    </row>
    <row r="554" spans="1:29">
      <c r="A554">
        <f t="shared" si="206"/>
        <v>19</v>
      </c>
      <c r="B554" t="str">
        <f>VLOOKUP(A554,BossBattleTable!$A:$C,MATCH(BossBattleTable!$C$1,BossBattleTable!$A$1:$C$1,0),0)</f>
        <v>Kumata</v>
      </c>
      <c r="C554">
        <f t="shared" ca="1" si="186"/>
        <v>13</v>
      </c>
      <c r="D554">
        <f t="shared" si="204"/>
        <v>19</v>
      </c>
      <c r="E554">
        <f t="shared" ca="1" si="205"/>
        <v>13</v>
      </c>
      <c r="F554" t="str">
        <f t="shared" ca="1" si="201"/>
        <v>it</v>
      </c>
      <c r="G554" t="s">
        <v>412</v>
      </c>
      <c r="H554" t="s">
        <v>415</v>
      </c>
      <c r="I554">
        <v>1</v>
      </c>
      <c r="J554" t="str">
        <f t="shared" si="202"/>
        <v/>
      </c>
      <c r="K554" t="str">
        <f t="shared" ca="1" si="203"/>
        <v/>
      </c>
      <c r="O554">
        <v>954</v>
      </c>
      <c r="P554">
        <f t="shared" si="187"/>
        <v>954</v>
      </c>
      <c r="Q554" t="str">
        <f t="shared" ca="1" si="189"/>
        <v>it</v>
      </c>
      <c r="R554" t="str">
        <f t="shared" si="190"/>
        <v>Equip000001</v>
      </c>
      <c r="S554">
        <f t="shared" si="191"/>
        <v>1</v>
      </c>
      <c r="T554" t="str">
        <f t="shared" ca="1" si="192"/>
        <v/>
      </c>
      <c r="U554" t="str">
        <f t="shared" si="193"/>
        <v/>
      </c>
      <c r="V554" t="str">
        <f t="shared" si="194"/>
        <v/>
      </c>
      <c r="W55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4" t="str">
        <f t="shared" ca="1" si="188"/>
        <v>{"num":19,"diff":13,"tp1":"it","vl1":"Equip000001","cn1":1,"key":954}</v>
      </c>
      <c r="Y554">
        <f t="shared" ca="1" si="196"/>
        <v>69</v>
      </c>
      <c r="Z554">
        <f t="shared" ca="1" si="197"/>
        <v>13181</v>
      </c>
      <c r="AA554">
        <f t="shared" ca="1" si="198"/>
        <v>1</v>
      </c>
      <c r="AB55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</v>
      </c>
      <c r="AC554">
        <f t="shared" ca="1" si="200"/>
        <v>0</v>
      </c>
    </row>
    <row r="555" spans="1:29">
      <c r="A555">
        <f t="shared" si="206"/>
        <v>19</v>
      </c>
      <c r="B555" t="str">
        <f>VLOOKUP(A555,BossBattleTable!$A:$C,MATCH(BossBattleTable!$C$1,BossBattleTable!$A$1:$C$1,0),0)</f>
        <v>Kumata</v>
      </c>
      <c r="C555">
        <f t="shared" ca="1" si="186"/>
        <v>14</v>
      </c>
      <c r="D555">
        <f t="shared" si="204"/>
        <v>19</v>
      </c>
      <c r="E555">
        <f t="shared" ca="1" si="205"/>
        <v>14</v>
      </c>
      <c r="F555" t="str">
        <f t="shared" ca="1" si="201"/>
        <v>cu</v>
      </c>
      <c r="G555" t="s">
        <v>402</v>
      </c>
      <c r="H555" t="s">
        <v>108</v>
      </c>
      <c r="I555">
        <v>5</v>
      </c>
      <c r="J555" t="str">
        <f t="shared" si="202"/>
        <v/>
      </c>
      <c r="K555" t="str">
        <f t="shared" ca="1" si="203"/>
        <v/>
      </c>
      <c r="O555">
        <v>374</v>
      </c>
      <c r="P555">
        <f t="shared" si="187"/>
        <v>374</v>
      </c>
      <c r="Q555" t="str">
        <f t="shared" ca="1" si="189"/>
        <v>cu</v>
      </c>
      <c r="R555" t="str">
        <f t="shared" si="190"/>
        <v>DI</v>
      </c>
      <c r="S555">
        <f t="shared" si="191"/>
        <v>5</v>
      </c>
      <c r="T555" t="str">
        <f t="shared" ca="1" si="192"/>
        <v/>
      </c>
      <c r="U555" t="str">
        <f t="shared" si="193"/>
        <v/>
      </c>
      <c r="V555" t="str">
        <f t="shared" si="194"/>
        <v/>
      </c>
      <c r="W55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5" t="str">
        <f t="shared" ca="1" si="188"/>
        <v>{"num":19,"diff":14,"tp1":"cu","vl1":"DI","cn1":5,"key":374}</v>
      </c>
      <c r="Y555">
        <f t="shared" ca="1" si="196"/>
        <v>60</v>
      </c>
      <c r="Z555">
        <f t="shared" ca="1" si="197"/>
        <v>13242</v>
      </c>
      <c r="AA555">
        <f t="shared" ca="1" si="198"/>
        <v>1</v>
      </c>
      <c r="AB55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</v>
      </c>
      <c r="AC555">
        <f t="shared" ca="1" si="200"/>
        <v>0</v>
      </c>
    </row>
    <row r="556" spans="1:29">
      <c r="A556">
        <f t="shared" si="206"/>
        <v>19</v>
      </c>
      <c r="B556" t="str">
        <f>VLOOKUP(A556,BossBattleTable!$A:$C,MATCH(BossBattleTable!$C$1,BossBattleTable!$A$1:$C$1,0),0)</f>
        <v>Kumata</v>
      </c>
      <c r="C556">
        <f t="shared" ca="1" si="186"/>
        <v>15</v>
      </c>
      <c r="D556">
        <f t="shared" si="204"/>
        <v>19</v>
      </c>
      <c r="E556">
        <f t="shared" ca="1" si="205"/>
        <v>15</v>
      </c>
      <c r="F556" t="str">
        <f t="shared" ca="1" si="201"/>
        <v>it</v>
      </c>
      <c r="G556" t="s">
        <v>412</v>
      </c>
      <c r="H556" t="s">
        <v>416</v>
      </c>
      <c r="I556">
        <v>1</v>
      </c>
      <c r="J556" t="str">
        <f t="shared" si="202"/>
        <v/>
      </c>
      <c r="K556" t="str">
        <f t="shared" ca="1" si="203"/>
        <v>it</v>
      </c>
      <c r="L556" t="s">
        <v>412</v>
      </c>
      <c r="M556" t="s">
        <v>417</v>
      </c>
      <c r="N556">
        <v>1</v>
      </c>
      <c r="O556">
        <v>952</v>
      </c>
      <c r="P556">
        <f t="shared" si="187"/>
        <v>952</v>
      </c>
      <c r="Q556" t="str">
        <f t="shared" ca="1" si="189"/>
        <v>it</v>
      </c>
      <c r="R556" t="str">
        <f t="shared" si="190"/>
        <v>Equip001001</v>
      </c>
      <c r="S556">
        <f t="shared" si="191"/>
        <v>1</v>
      </c>
      <c r="T556" t="str">
        <f t="shared" ca="1" si="192"/>
        <v>it</v>
      </c>
      <c r="U556" t="str">
        <f t="shared" si="193"/>
        <v>Equip002001</v>
      </c>
      <c r="V556">
        <f t="shared" si="194"/>
        <v>1</v>
      </c>
      <c r="W55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6" t="str">
        <f t="shared" ca="1" si="188"/>
        <v>{"num":19,"diff":15,"tp1":"it","vl1":"Equip001001","cn1":1,"tp2":"it","vl2":"Equip002001","cn2":1,"key":952}</v>
      </c>
      <c r="Y556">
        <f t="shared" ca="1" si="196"/>
        <v>108</v>
      </c>
      <c r="Z556">
        <f t="shared" ca="1" si="197"/>
        <v>13351</v>
      </c>
      <c r="AA556">
        <f t="shared" ca="1" si="198"/>
        <v>1</v>
      </c>
      <c r="AB55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</v>
      </c>
      <c r="AC556">
        <f t="shared" ca="1" si="200"/>
        <v>0</v>
      </c>
    </row>
    <row r="557" spans="1:29">
      <c r="A557">
        <f t="shared" si="206"/>
        <v>19</v>
      </c>
      <c r="B557" t="str">
        <f>VLOOKUP(A557,BossBattleTable!$A:$C,MATCH(BossBattleTable!$C$1,BossBattleTable!$A$1:$C$1,0),0)</f>
        <v>Kumata</v>
      </c>
      <c r="C557">
        <f t="shared" ca="1" si="186"/>
        <v>16</v>
      </c>
      <c r="D557">
        <f t="shared" si="204"/>
        <v>19</v>
      </c>
      <c r="E557">
        <f t="shared" ca="1" si="205"/>
        <v>16</v>
      </c>
      <c r="F557" t="str">
        <f t="shared" ca="1" si="201"/>
        <v>cu</v>
      </c>
      <c r="G557" t="s">
        <v>402</v>
      </c>
      <c r="H557" t="s">
        <v>191</v>
      </c>
      <c r="I557">
        <v>30</v>
      </c>
      <c r="J557" t="str">
        <f t="shared" si="202"/>
        <v>에너지너무많음</v>
      </c>
      <c r="K557" t="str">
        <f t="shared" ca="1" si="203"/>
        <v>cu</v>
      </c>
      <c r="L557" t="s">
        <v>402</v>
      </c>
      <c r="M557" t="s">
        <v>375</v>
      </c>
      <c r="N557">
        <v>5000</v>
      </c>
      <c r="O557">
        <v>743</v>
      </c>
      <c r="P557">
        <f t="shared" si="187"/>
        <v>743</v>
      </c>
      <c r="Q557" t="str">
        <f t="shared" ca="1" si="189"/>
        <v>cu</v>
      </c>
      <c r="R557" t="str">
        <f t="shared" si="190"/>
        <v>EN</v>
      </c>
      <c r="S557">
        <f t="shared" si="191"/>
        <v>30</v>
      </c>
      <c r="T557" t="str">
        <f t="shared" ca="1" si="192"/>
        <v>cu</v>
      </c>
      <c r="U557" t="str">
        <f t="shared" si="193"/>
        <v>GO</v>
      </c>
      <c r="V557">
        <f t="shared" si="194"/>
        <v>5000</v>
      </c>
      <c r="W55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7" t="str">
        <f t="shared" ca="1" si="188"/>
        <v>{"num":19,"diff":16,"tp1":"cu","vl1":"EN","cn1":30,"tp2":"cu","vl2":"GO","cn2":5000,"key":743}</v>
      </c>
      <c r="Y557">
        <f t="shared" ca="1" si="196"/>
        <v>94</v>
      </c>
      <c r="Z557">
        <f t="shared" ca="1" si="197"/>
        <v>13446</v>
      </c>
      <c r="AA557">
        <f t="shared" ca="1" si="198"/>
        <v>1</v>
      </c>
      <c r="AB55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</v>
      </c>
      <c r="AC557">
        <f t="shared" ca="1" si="200"/>
        <v>0</v>
      </c>
    </row>
    <row r="558" spans="1:29">
      <c r="A558">
        <f t="shared" si="206"/>
        <v>19</v>
      </c>
      <c r="B558" t="str">
        <f>VLOOKUP(A558,BossBattleTable!$A:$C,MATCH(BossBattleTable!$C$1,BossBattleTable!$A$1:$C$1,0),0)</f>
        <v>Kumata</v>
      </c>
      <c r="C558">
        <f t="shared" ca="1" si="186"/>
        <v>17</v>
      </c>
      <c r="D558">
        <f t="shared" si="204"/>
        <v>19</v>
      </c>
      <c r="E558">
        <f t="shared" ca="1" si="205"/>
        <v>17</v>
      </c>
      <c r="F558" t="str">
        <f t="shared" ca="1" si="201"/>
        <v>it</v>
      </c>
      <c r="G558" t="s">
        <v>412</v>
      </c>
      <c r="H558" t="s">
        <v>415</v>
      </c>
      <c r="I558">
        <v>1</v>
      </c>
      <c r="J558" t="str">
        <f t="shared" si="202"/>
        <v/>
      </c>
      <c r="K558" t="str">
        <f t="shared" ca="1" si="203"/>
        <v/>
      </c>
      <c r="O558">
        <v>833</v>
      </c>
      <c r="P558">
        <f t="shared" si="187"/>
        <v>833</v>
      </c>
      <c r="Q558" t="str">
        <f t="shared" ca="1" si="189"/>
        <v>it</v>
      </c>
      <c r="R558" t="str">
        <f t="shared" si="190"/>
        <v>Equip000001</v>
      </c>
      <c r="S558">
        <f t="shared" si="191"/>
        <v>1</v>
      </c>
      <c r="T558" t="str">
        <f t="shared" ca="1" si="192"/>
        <v/>
      </c>
      <c r="U558" t="str">
        <f t="shared" si="193"/>
        <v/>
      </c>
      <c r="V558" t="str">
        <f t="shared" si="194"/>
        <v/>
      </c>
      <c r="W55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8" t="str">
        <f t="shared" ca="1" si="188"/>
        <v>{"num":19,"diff":17,"tp1":"it","vl1":"Equip000001","cn1":1,"key":833}</v>
      </c>
      <c r="Y558">
        <f t="shared" ca="1" si="196"/>
        <v>69</v>
      </c>
      <c r="Z558">
        <f t="shared" ca="1" si="197"/>
        <v>13516</v>
      </c>
      <c r="AA558">
        <f t="shared" ca="1" si="198"/>
        <v>1</v>
      </c>
      <c r="AB55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</v>
      </c>
      <c r="AC558">
        <f t="shared" ca="1" si="200"/>
        <v>0</v>
      </c>
    </row>
    <row r="559" spans="1:29">
      <c r="A559">
        <f t="shared" si="206"/>
        <v>19</v>
      </c>
      <c r="B559" t="str">
        <f>VLOOKUP(A559,BossBattleTable!$A:$C,MATCH(BossBattleTable!$C$1,BossBattleTable!$A$1:$C$1,0),0)</f>
        <v>Kumata</v>
      </c>
      <c r="C559">
        <f t="shared" ca="1" si="186"/>
        <v>18</v>
      </c>
      <c r="D559">
        <f t="shared" si="204"/>
        <v>19</v>
      </c>
      <c r="E559">
        <f t="shared" ca="1" si="205"/>
        <v>18</v>
      </c>
      <c r="F559" t="str">
        <f t="shared" ca="1" si="201"/>
        <v>cu</v>
      </c>
      <c r="G559" t="s">
        <v>402</v>
      </c>
      <c r="H559" t="s">
        <v>108</v>
      </c>
      <c r="I559">
        <v>5</v>
      </c>
      <c r="J559" t="str">
        <f t="shared" si="202"/>
        <v/>
      </c>
      <c r="K559" t="str">
        <f t="shared" ca="1" si="203"/>
        <v/>
      </c>
      <c r="O559">
        <v>970</v>
      </c>
      <c r="P559">
        <f t="shared" si="187"/>
        <v>970</v>
      </c>
      <c r="Q559" t="str">
        <f t="shared" ca="1" si="189"/>
        <v>cu</v>
      </c>
      <c r="R559" t="str">
        <f t="shared" si="190"/>
        <v>DI</v>
      </c>
      <c r="S559">
        <f t="shared" si="191"/>
        <v>5</v>
      </c>
      <c r="T559" t="str">
        <f t="shared" ca="1" si="192"/>
        <v/>
      </c>
      <c r="U559" t="str">
        <f t="shared" si="193"/>
        <v/>
      </c>
      <c r="V559" t="str">
        <f t="shared" si="194"/>
        <v/>
      </c>
      <c r="W55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59" t="str">
        <f t="shared" ca="1" si="188"/>
        <v>{"num":19,"diff":18,"tp1":"cu","vl1":"DI","cn1":5,"key":970}</v>
      </c>
      <c r="Y559">
        <f t="shared" ca="1" si="196"/>
        <v>60</v>
      </c>
      <c r="Z559">
        <f t="shared" ca="1" si="197"/>
        <v>13577</v>
      </c>
      <c r="AA559">
        <f t="shared" ca="1" si="198"/>
        <v>1</v>
      </c>
      <c r="AB55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</v>
      </c>
      <c r="AC559">
        <f t="shared" ca="1" si="200"/>
        <v>0</v>
      </c>
    </row>
    <row r="560" spans="1:29">
      <c r="A560">
        <f t="shared" si="206"/>
        <v>19</v>
      </c>
      <c r="B560" t="str">
        <f>VLOOKUP(A560,BossBattleTable!$A:$C,MATCH(BossBattleTable!$C$1,BossBattleTable!$A$1:$C$1,0),0)</f>
        <v>Kumata</v>
      </c>
      <c r="C560">
        <f t="shared" ca="1" si="186"/>
        <v>19</v>
      </c>
      <c r="D560">
        <f t="shared" si="204"/>
        <v>19</v>
      </c>
      <c r="E560">
        <f t="shared" ca="1" si="205"/>
        <v>19</v>
      </c>
      <c r="F560" t="str">
        <f t="shared" ca="1" si="201"/>
        <v>it</v>
      </c>
      <c r="G560" t="s">
        <v>412</v>
      </c>
      <c r="H560" t="s">
        <v>416</v>
      </c>
      <c r="I560">
        <v>1</v>
      </c>
      <c r="J560" t="str">
        <f t="shared" si="202"/>
        <v/>
      </c>
      <c r="K560" t="str">
        <f t="shared" ca="1" si="203"/>
        <v>it</v>
      </c>
      <c r="L560" t="s">
        <v>412</v>
      </c>
      <c r="M560" t="s">
        <v>417</v>
      </c>
      <c r="N560">
        <v>1</v>
      </c>
      <c r="O560">
        <v>259</v>
      </c>
      <c r="P560">
        <f t="shared" si="187"/>
        <v>259</v>
      </c>
      <c r="Q560" t="str">
        <f t="shared" ca="1" si="189"/>
        <v>it</v>
      </c>
      <c r="R560" t="str">
        <f t="shared" si="190"/>
        <v>Equip001001</v>
      </c>
      <c r="S560">
        <f t="shared" si="191"/>
        <v>1</v>
      </c>
      <c r="T560" t="str">
        <f t="shared" ca="1" si="192"/>
        <v>it</v>
      </c>
      <c r="U560" t="str">
        <f t="shared" si="193"/>
        <v>Equip002001</v>
      </c>
      <c r="V560">
        <f t="shared" si="194"/>
        <v>1</v>
      </c>
      <c r="W56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0" t="str">
        <f t="shared" ca="1" si="188"/>
        <v>{"num":19,"diff":19,"tp1":"it","vl1":"Equip001001","cn1":1,"tp2":"it","vl2":"Equip002001","cn2":1,"key":259}</v>
      </c>
      <c r="Y560">
        <f t="shared" ca="1" si="196"/>
        <v>108</v>
      </c>
      <c r="Z560">
        <f t="shared" ca="1" si="197"/>
        <v>13686</v>
      </c>
      <c r="AA560">
        <f t="shared" ca="1" si="198"/>
        <v>1</v>
      </c>
      <c r="AB56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</v>
      </c>
      <c r="AC560">
        <f t="shared" ca="1" si="200"/>
        <v>0</v>
      </c>
    </row>
    <row r="561" spans="1:29">
      <c r="A561">
        <f t="shared" si="206"/>
        <v>19</v>
      </c>
      <c r="B561" t="str">
        <f>VLOOKUP(A561,BossBattleTable!$A:$C,MATCH(BossBattleTable!$C$1,BossBattleTable!$A$1:$C$1,0),0)</f>
        <v>Kumata</v>
      </c>
      <c r="C561">
        <f t="shared" ca="1" si="186"/>
        <v>20</v>
      </c>
      <c r="D561">
        <f t="shared" si="204"/>
        <v>19</v>
      </c>
      <c r="E561">
        <f t="shared" ca="1" si="205"/>
        <v>20</v>
      </c>
      <c r="F561" t="str">
        <f t="shared" ca="1" si="201"/>
        <v>cu</v>
      </c>
      <c r="G561" t="s">
        <v>402</v>
      </c>
      <c r="H561" t="s">
        <v>191</v>
      </c>
      <c r="I561">
        <v>30</v>
      </c>
      <c r="J561" t="str">
        <f t="shared" si="202"/>
        <v>에너지너무많음</v>
      </c>
      <c r="K561" t="str">
        <f t="shared" ca="1" si="203"/>
        <v>cu</v>
      </c>
      <c r="L561" t="s">
        <v>402</v>
      </c>
      <c r="M561" t="s">
        <v>375</v>
      </c>
      <c r="N561">
        <v>5000</v>
      </c>
      <c r="O561">
        <v>976</v>
      </c>
      <c r="P561">
        <f t="shared" si="187"/>
        <v>976</v>
      </c>
      <c r="Q561" t="str">
        <f t="shared" ca="1" si="189"/>
        <v>cu</v>
      </c>
      <c r="R561" t="str">
        <f t="shared" si="190"/>
        <v>EN</v>
      </c>
      <c r="S561">
        <f t="shared" si="191"/>
        <v>30</v>
      </c>
      <c r="T561" t="str">
        <f t="shared" ca="1" si="192"/>
        <v>cu</v>
      </c>
      <c r="U561" t="str">
        <f t="shared" si="193"/>
        <v>GO</v>
      </c>
      <c r="V561">
        <f t="shared" si="194"/>
        <v>5000</v>
      </c>
      <c r="W56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1" t="str">
        <f t="shared" ca="1" si="188"/>
        <v>{"num":19,"diff":20,"tp1":"cu","vl1":"EN","cn1":30,"tp2":"cu","vl2":"GO","cn2":5000,"key":976}</v>
      </c>
      <c r="Y561">
        <f t="shared" ca="1" si="196"/>
        <v>94</v>
      </c>
      <c r="Z561">
        <f t="shared" ca="1" si="197"/>
        <v>13781</v>
      </c>
      <c r="AA561">
        <f t="shared" ca="1" si="198"/>
        <v>1</v>
      </c>
      <c r="AB56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</v>
      </c>
      <c r="AC561">
        <f t="shared" ca="1" si="200"/>
        <v>0</v>
      </c>
    </row>
    <row r="562" spans="1:29">
      <c r="A562">
        <f t="shared" si="206"/>
        <v>19</v>
      </c>
      <c r="B562" t="str">
        <f>VLOOKUP(A562,BossBattleTable!$A:$C,MATCH(BossBattleTable!$C$1,BossBattleTable!$A$1:$C$1,0),0)</f>
        <v>Kumata</v>
      </c>
      <c r="C562">
        <f t="shared" ca="1" si="186"/>
        <v>21</v>
      </c>
      <c r="D562">
        <f t="shared" si="204"/>
        <v>19</v>
      </c>
      <c r="E562">
        <f t="shared" ca="1" si="205"/>
        <v>21</v>
      </c>
      <c r="F562" t="str">
        <f t="shared" ca="1" si="201"/>
        <v>it</v>
      </c>
      <c r="G562" t="s">
        <v>412</v>
      </c>
      <c r="H562" t="s">
        <v>415</v>
      </c>
      <c r="I562">
        <v>1</v>
      </c>
      <c r="J562" t="str">
        <f t="shared" si="202"/>
        <v/>
      </c>
      <c r="K562" t="str">
        <f t="shared" ca="1" si="203"/>
        <v/>
      </c>
      <c r="O562">
        <v>835</v>
      </c>
      <c r="P562">
        <f t="shared" si="187"/>
        <v>835</v>
      </c>
      <c r="Q562" t="str">
        <f t="shared" ca="1" si="189"/>
        <v>it</v>
      </c>
      <c r="R562" t="str">
        <f t="shared" si="190"/>
        <v>Equip000001</v>
      </c>
      <c r="S562">
        <f t="shared" si="191"/>
        <v>1</v>
      </c>
      <c r="T562" t="str">
        <f t="shared" ca="1" si="192"/>
        <v/>
      </c>
      <c r="U562" t="str">
        <f t="shared" si="193"/>
        <v/>
      </c>
      <c r="V562" t="str">
        <f t="shared" si="194"/>
        <v/>
      </c>
      <c r="W56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2" t="str">
        <f t="shared" ca="1" si="188"/>
        <v>{"num":19,"diff":21,"tp1":"it","vl1":"Equip000001","cn1":1,"key":835}</v>
      </c>
      <c r="Y562">
        <f t="shared" ca="1" si="196"/>
        <v>69</v>
      </c>
      <c r="Z562">
        <f t="shared" ca="1" si="197"/>
        <v>13851</v>
      </c>
      <c r="AA562">
        <f t="shared" ca="1" si="198"/>
        <v>1</v>
      </c>
      <c r="AB56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</v>
      </c>
      <c r="AC562">
        <f t="shared" ca="1" si="200"/>
        <v>0</v>
      </c>
    </row>
    <row r="563" spans="1:29">
      <c r="A563">
        <f t="shared" si="206"/>
        <v>19</v>
      </c>
      <c r="B563" t="str">
        <f>VLOOKUP(A563,BossBattleTable!$A:$C,MATCH(BossBattleTable!$C$1,BossBattleTable!$A$1:$C$1,0),0)</f>
        <v>Kumata</v>
      </c>
      <c r="C563">
        <f t="shared" ca="1" si="186"/>
        <v>22</v>
      </c>
      <c r="D563">
        <f t="shared" si="204"/>
        <v>19</v>
      </c>
      <c r="E563">
        <f t="shared" ca="1" si="205"/>
        <v>22</v>
      </c>
      <c r="F563" t="str">
        <f t="shared" ca="1" si="201"/>
        <v>cu</v>
      </c>
      <c r="G563" t="s">
        <v>402</v>
      </c>
      <c r="H563" t="s">
        <v>108</v>
      </c>
      <c r="I563">
        <v>5</v>
      </c>
      <c r="J563" t="str">
        <f t="shared" si="202"/>
        <v/>
      </c>
      <c r="K563" t="str">
        <f t="shared" ca="1" si="203"/>
        <v/>
      </c>
      <c r="O563">
        <v>979</v>
      </c>
      <c r="P563">
        <f t="shared" si="187"/>
        <v>979</v>
      </c>
      <c r="Q563" t="str">
        <f t="shared" ca="1" si="189"/>
        <v>cu</v>
      </c>
      <c r="R563" t="str">
        <f t="shared" si="190"/>
        <v>DI</v>
      </c>
      <c r="S563">
        <f t="shared" si="191"/>
        <v>5</v>
      </c>
      <c r="T563" t="str">
        <f t="shared" ca="1" si="192"/>
        <v/>
      </c>
      <c r="U563" t="str">
        <f t="shared" si="193"/>
        <v/>
      </c>
      <c r="V563" t="str">
        <f t="shared" si="194"/>
        <v/>
      </c>
      <c r="W56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3" t="str">
        <f t="shared" ca="1" si="188"/>
        <v>{"num":19,"diff":22,"tp1":"cu","vl1":"DI","cn1":5,"key":979}</v>
      </c>
      <c r="Y563">
        <f t="shared" ca="1" si="196"/>
        <v>60</v>
      </c>
      <c r="Z563">
        <f t="shared" ca="1" si="197"/>
        <v>13912</v>
      </c>
      <c r="AA563">
        <f t="shared" ca="1" si="198"/>
        <v>1</v>
      </c>
      <c r="AB56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</v>
      </c>
      <c r="AC563">
        <f t="shared" ca="1" si="200"/>
        <v>0</v>
      </c>
    </row>
    <row r="564" spans="1:29">
      <c r="A564">
        <f t="shared" si="206"/>
        <v>19</v>
      </c>
      <c r="B564" t="str">
        <f>VLOOKUP(A564,BossBattleTable!$A:$C,MATCH(BossBattleTable!$C$1,BossBattleTable!$A$1:$C$1,0),0)</f>
        <v>Kumata</v>
      </c>
      <c r="C564">
        <f t="shared" ca="1" si="186"/>
        <v>23</v>
      </c>
      <c r="D564">
        <f t="shared" si="204"/>
        <v>19</v>
      </c>
      <c r="E564">
        <f t="shared" ca="1" si="205"/>
        <v>23</v>
      </c>
      <c r="F564" t="str">
        <f t="shared" ca="1" si="201"/>
        <v>it</v>
      </c>
      <c r="G564" t="s">
        <v>412</v>
      </c>
      <c r="H564" t="s">
        <v>416</v>
      </c>
      <c r="I564">
        <v>1</v>
      </c>
      <c r="J564" t="str">
        <f t="shared" si="202"/>
        <v/>
      </c>
      <c r="K564" t="str">
        <f t="shared" ca="1" si="203"/>
        <v>it</v>
      </c>
      <c r="L564" t="s">
        <v>412</v>
      </c>
      <c r="M564" t="s">
        <v>417</v>
      </c>
      <c r="N564">
        <v>1</v>
      </c>
      <c r="O564">
        <v>302</v>
      </c>
      <c r="P564">
        <f t="shared" si="187"/>
        <v>302</v>
      </c>
      <c r="Q564" t="str">
        <f t="shared" ca="1" si="189"/>
        <v>it</v>
      </c>
      <c r="R564" t="str">
        <f t="shared" si="190"/>
        <v>Equip001001</v>
      </c>
      <c r="S564">
        <f t="shared" si="191"/>
        <v>1</v>
      </c>
      <c r="T564" t="str">
        <f t="shared" ca="1" si="192"/>
        <v>it</v>
      </c>
      <c r="U564" t="str">
        <f t="shared" si="193"/>
        <v>Equip002001</v>
      </c>
      <c r="V564">
        <f t="shared" si="194"/>
        <v>1</v>
      </c>
      <c r="W56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4" t="str">
        <f t="shared" ca="1" si="188"/>
        <v>{"num":19,"diff":23,"tp1":"it","vl1":"Equip001001","cn1":1,"tp2":"it","vl2":"Equip002001","cn2":1,"key":302}</v>
      </c>
      <c r="Y564">
        <f t="shared" ca="1" si="196"/>
        <v>108</v>
      </c>
      <c r="Z564">
        <f t="shared" ca="1" si="197"/>
        <v>14021</v>
      </c>
      <c r="AA564">
        <f t="shared" ca="1" si="198"/>
        <v>1</v>
      </c>
      <c r="AB56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</v>
      </c>
      <c r="AC564">
        <f t="shared" ca="1" si="200"/>
        <v>0</v>
      </c>
    </row>
    <row r="565" spans="1:29">
      <c r="A565">
        <f t="shared" si="206"/>
        <v>19</v>
      </c>
      <c r="B565" t="str">
        <f>VLOOKUP(A565,BossBattleTable!$A:$C,MATCH(BossBattleTable!$C$1,BossBattleTable!$A$1:$C$1,0),0)</f>
        <v>Kumata</v>
      </c>
      <c r="C565">
        <f t="shared" ca="1" si="186"/>
        <v>24</v>
      </c>
      <c r="D565">
        <f t="shared" si="204"/>
        <v>19</v>
      </c>
      <c r="E565">
        <f t="shared" ca="1" si="205"/>
        <v>24</v>
      </c>
      <c r="F565" t="str">
        <f t="shared" ca="1" si="201"/>
        <v>cu</v>
      </c>
      <c r="G565" t="s">
        <v>402</v>
      </c>
      <c r="H565" t="s">
        <v>191</v>
      </c>
      <c r="I565">
        <v>30</v>
      </c>
      <c r="J565" t="str">
        <f t="shared" si="202"/>
        <v>에너지너무많음</v>
      </c>
      <c r="K565" t="str">
        <f t="shared" ca="1" si="203"/>
        <v>cu</v>
      </c>
      <c r="L565" t="s">
        <v>402</v>
      </c>
      <c r="M565" t="s">
        <v>375</v>
      </c>
      <c r="N565">
        <v>5000</v>
      </c>
      <c r="O565">
        <v>960</v>
      </c>
      <c r="P565">
        <f t="shared" si="187"/>
        <v>960</v>
      </c>
      <c r="Q565" t="str">
        <f t="shared" ca="1" si="189"/>
        <v>cu</v>
      </c>
      <c r="R565" t="str">
        <f t="shared" si="190"/>
        <v>EN</v>
      </c>
      <c r="S565">
        <f t="shared" si="191"/>
        <v>30</v>
      </c>
      <c r="T565" t="str">
        <f t="shared" ca="1" si="192"/>
        <v>cu</v>
      </c>
      <c r="U565" t="str">
        <f t="shared" si="193"/>
        <v>GO</v>
      </c>
      <c r="V565">
        <f t="shared" si="194"/>
        <v>5000</v>
      </c>
      <c r="W56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5" t="str">
        <f t="shared" ca="1" si="188"/>
        <v>{"num":19,"diff":24,"tp1":"cu","vl1":"EN","cn1":30,"tp2":"cu","vl2":"GO","cn2":5000,"key":960}</v>
      </c>
      <c r="Y565">
        <f t="shared" ca="1" si="196"/>
        <v>94</v>
      </c>
      <c r="Z565">
        <f t="shared" ca="1" si="197"/>
        <v>14116</v>
      </c>
      <c r="AA565">
        <f t="shared" ca="1" si="198"/>
        <v>1</v>
      </c>
      <c r="AB56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</v>
      </c>
      <c r="AC565">
        <f t="shared" ca="1" si="200"/>
        <v>0</v>
      </c>
    </row>
    <row r="566" spans="1:29">
      <c r="A566">
        <f t="shared" si="206"/>
        <v>19</v>
      </c>
      <c r="B566" t="str">
        <f>VLOOKUP(A566,BossBattleTable!$A:$C,MATCH(BossBattleTable!$C$1,BossBattleTable!$A$1:$C$1,0),0)</f>
        <v>Kumata</v>
      </c>
      <c r="C566">
        <f t="shared" ca="1" si="186"/>
        <v>25</v>
      </c>
      <c r="D566">
        <f t="shared" si="204"/>
        <v>19</v>
      </c>
      <c r="E566">
        <f t="shared" ca="1" si="205"/>
        <v>25</v>
      </c>
      <c r="F566" t="str">
        <f t="shared" ca="1" si="201"/>
        <v>it</v>
      </c>
      <c r="G566" t="s">
        <v>412</v>
      </c>
      <c r="H566" t="s">
        <v>415</v>
      </c>
      <c r="I566">
        <v>1</v>
      </c>
      <c r="J566" t="str">
        <f t="shared" si="202"/>
        <v/>
      </c>
      <c r="K566" t="str">
        <f t="shared" ca="1" si="203"/>
        <v/>
      </c>
      <c r="O566">
        <v>323</v>
      </c>
      <c r="P566">
        <f t="shared" si="187"/>
        <v>323</v>
      </c>
      <c r="Q566" t="str">
        <f t="shared" ca="1" si="189"/>
        <v>it</v>
      </c>
      <c r="R566" t="str">
        <f t="shared" si="190"/>
        <v>Equip000001</v>
      </c>
      <c r="S566">
        <f t="shared" si="191"/>
        <v>1</v>
      </c>
      <c r="T566" t="str">
        <f t="shared" ca="1" si="192"/>
        <v/>
      </c>
      <c r="U566" t="str">
        <f t="shared" si="193"/>
        <v/>
      </c>
      <c r="V566" t="str">
        <f t="shared" si="194"/>
        <v/>
      </c>
      <c r="W56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6" t="str">
        <f t="shared" ca="1" si="188"/>
        <v>{"num":19,"diff":25,"tp1":"it","vl1":"Equip000001","cn1":1,"key":323}</v>
      </c>
      <c r="Y566">
        <f t="shared" ca="1" si="196"/>
        <v>69</v>
      </c>
      <c r="Z566">
        <f t="shared" ca="1" si="197"/>
        <v>14186</v>
      </c>
      <c r="AA566">
        <f t="shared" ca="1" si="198"/>
        <v>1</v>
      </c>
      <c r="AB56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</v>
      </c>
      <c r="AC566">
        <f t="shared" ca="1" si="200"/>
        <v>0</v>
      </c>
    </row>
    <row r="567" spans="1:29">
      <c r="A567">
        <f t="shared" si="206"/>
        <v>19</v>
      </c>
      <c r="B567" t="str">
        <f>VLOOKUP(A567,BossBattleTable!$A:$C,MATCH(BossBattleTable!$C$1,BossBattleTable!$A$1:$C$1,0),0)</f>
        <v>Kumata</v>
      </c>
      <c r="C567">
        <f t="shared" ca="1" si="186"/>
        <v>26</v>
      </c>
      <c r="D567">
        <f t="shared" si="204"/>
        <v>19</v>
      </c>
      <c r="E567">
        <f t="shared" ca="1" si="205"/>
        <v>26</v>
      </c>
      <c r="F567" t="str">
        <f t="shared" ca="1" si="201"/>
        <v>cu</v>
      </c>
      <c r="G567" t="s">
        <v>402</v>
      </c>
      <c r="H567" t="s">
        <v>108</v>
      </c>
      <c r="I567">
        <v>5</v>
      </c>
      <c r="J567" t="str">
        <f t="shared" si="202"/>
        <v/>
      </c>
      <c r="K567" t="str">
        <f t="shared" ca="1" si="203"/>
        <v/>
      </c>
      <c r="O567">
        <v>351</v>
      </c>
      <c r="P567">
        <f t="shared" si="187"/>
        <v>351</v>
      </c>
      <c r="Q567" t="str">
        <f t="shared" ca="1" si="189"/>
        <v>cu</v>
      </c>
      <c r="R567" t="str">
        <f t="shared" si="190"/>
        <v>DI</v>
      </c>
      <c r="S567">
        <f t="shared" si="191"/>
        <v>5</v>
      </c>
      <c r="T567" t="str">
        <f t="shared" ca="1" si="192"/>
        <v/>
      </c>
      <c r="U567" t="str">
        <f t="shared" si="193"/>
        <v/>
      </c>
      <c r="V567" t="str">
        <f t="shared" si="194"/>
        <v/>
      </c>
      <c r="W56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7" t="str">
        <f t="shared" ca="1" si="188"/>
        <v>{"num":19,"diff":26,"tp1":"cu","vl1":"DI","cn1":5,"key":351}</v>
      </c>
      <c r="Y567">
        <f t="shared" ca="1" si="196"/>
        <v>60</v>
      </c>
      <c r="Z567">
        <f t="shared" ca="1" si="197"/>
        <v>14247</v>
      </c>
      <c r="AA567">
        <f t="shared" ca="1" si="198"/>
        <v>1</v>
      </c>
      <c r="AB56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</v>
      </c>
      <c r="AC567">
        <f t="shared" ca="1" si="200"/>
        <v>0</v>
      </c>
    </row>
    <row r="568" spans="1:29">
      <c r="A568">
        <f t="shared" si="206"/>
        <v>19</v>
      </c>
      <c r="B568" t="str">
        <f>VLOOKUP(A568,BossBattleTable!$A:$C,MATCH(BossBattleTable!$C$1,BossBattleTable!$A$1:$C$1,0),0)</f>
        <v>Kumata</v>
      </c>
      <c r="C568">
        <f t="shared" ca="1" si="186"/>
        <v>27</v>
      </c>
      <c r="D568">
        <f t="shared" si="204"/>
        <v>19</v>
      </c>
      <c r="E568">
        <f t="shared" ca="1" si="205"/>
        <v>27</v>
      </c>
      <c r="F568" t="str">
        <f t="shared" ca="1" si="201"/>
        <v>it</v>
      </c>
      <c r="G568" t="s">
        <v>412</v>
      </c>
      <c r="H568" t="s">
        <v>416</v>
      </c>
      <c r="I568">
        <v>1</v>
      </c>
      <c r="J568" t="str">
        <f t="shared" si="202"/>
        <v/>
      </c>
      <c r="K568" t="str">
        <f t="shared" ca="1" si="203"/>
        <v>it</v>
      </c>
      <c r="L568" t="s">
        <v>412</v>
      </c>
      <c r="M568" t="s">
        <v>417</v>
      </c>
      <c r="N568">
        <v>1</v>
      </c>
      <c r="O568">
        <v>838</v>
      </c>
      <c r="P568">
        <f t="shared" si="187"/>
        <v>838</v>
      </c>
      <c r="Q568" t="str">
        <f t="shared" ca="1" si="189"/>
        <v>it</v>
      </c>
      <c r="R568" t="str">
        <f t="shared" si="190"/>
        <v>Equip001001</v>
      </c>
      <c r="S568">
        <f t="shared" si="191"/>
        <v>1</v>
      </c>
      <c r="T568" t="str">
        <f t="shared" ca="1" si="192"/>
        <v>it</v>
      </c>
      <c r="U568" t="str">
        <f t="shared" si="193"/>
        <v>Equip002001</v>
      </c>
      <c r="V568">
        <f t="shared" si="194"/>
        <v>1</v>
      </c>
      <c r="W56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8" t="str">
        <f t="shared" ca="1" si="188"/>
        <v>{"num":19,"diff":27,"tp1":"it","vl1":"Equip001001","cn1":1,"tp2":"it","vl2":"Equip002001","cn2":1,"key":838}</v>
      </c>
      <c r="Y568">
        <f t="shared" ca="1" si="196"/>
        <v>108</v>
      </c>
      <c r="Z568">
        <f t="shared" ca="1" si="197"/>
        <v>14356</v>
      </c>
      <c r="AA568">
        <f t="shared" ca="1" si="198"/>
        <v>1</v>
      </c>
      <c r="AB56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</v>
      </c>
      <c r="AC568">
        <f t="shared" ca="1" si="200"/>
        <v>0</v>
      </c>
    </row>
    <row r="569" spans="1:29">
      <c r="A569">
        <f t="shared" si="206"/>
        <v>19</v>
      </c>
      <c r="B569" t="str">
        <f>VLOOKUP(A569,BossBattleTable!$A:$C,MATCH(BossBattleTable!$C$1,BossBattleTable!$A$1:$C$1,0),0)</f>
        <v>Kumata</v>
      </c>
      <c r="C569">
        <f t="shared" ca="1" si="186"/>
        <v>28</v>
      </c>
      <c r="D569">
        <f t="shared" si="204"/>
        <v>19</v>
      </c>
      <c r="E569">
        <f t="shared" ca="1" si="205"/>
        <v>28</v>
      </c>
      <c r="F569" t="str">
        <f t="shared" ca="1" si="201"/>
        <v>cu</v>
      </c>
      <c r="G569" t="s">
        <v>402</v>
      </c>
      <c r="H569" t="s">
        <v>191</v>
      </c>
      <c r="I569">
        <v>30</v>
      </c>
      <c r="J569" t="str">
        <f t="shared" si="202"/>
        <v>에너지너무많음</v>
      </c>
      <c r="K569" t="str">
        <f t="shared" ca="1" si="203"/>
        <v>cu</v>
      </c>
      <c r="L569" t="s">
        <v>402</v>
      </c>
      <c r="M569" t="s">
        <v>375</v>
      </c>
      <c r="N569">
        <v>5000</v>
      </c>
      <c r="O569">
        <v>655</v>
      </c>
      <c r="P569">
        <f t="shared" si="187"/>
        <v>655</v>
      </c>
      <c r="Q569" t="str">
        <f t="shared" ca="1" si="189"/>
        <v>cu</v>
      </c>
      <c r="R569" t="str">
        <f t="shared" si="190"/>
        <v>EN</v>
      </c>
      <c r="S569">
        <f t="shared" si="191"/>
        <v>30</v>
      </c>
      <c r="T569" t="str">
        <f t="shared" ca="1" si="192"/>
        <v>cu</v>
      </c>
      <c r="U569" t="str">
        <f t="shared" si="193"/>
        <v>GO</v>
      </c>
      <c r="V569">
        <f t="shared" si="194"/>
        <v>5000</v>
      </c>
      <c r="W56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69" t="str">
        <f t="shared" ca="1" si="188"/>
        <v>{"num":19,"diff":28,"tp1":"cu","vl1":"EN","cn1":30,"tp2":"cu","vl2":"GO","cn2":5000,"key":655}</v>
      </c>
      <c r="Y569">
        <f t="shared" ca="1" si="196"/>
        <v>94</v>
      </c>
      <c r="Z569">
        <f t="shared" ca="1" si="197"/>
        <v>14451</v>
      </c>
      <c r="AA569">
        <f t="shared" ca="1" si="198"/>
        <v>1</v>
      </c>
      <c r="AB56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</v>
      </c>
      <c r="AC569">
        <f t="shared" ca="1" si="200"/>
        <v>0</v>
      </c>
    </row>
    <row r="570" spans="1:29">
      <c r="A570">
        <f t="shared" si="206"/>
        <v>19</v>
      </c>
      <c r="B570" t="str">
        <f>VLOOKUP(A570,BossBattleTable!$A:$C,MATCH(BossBattleTable!$C$1,BossBattleTable!$A$1:$C$1,0),0)</f>
        <v>Kumata</v>
      </c>
      <c r="C570">
        <f t="shared" ca="1" si="186"/>
        <v>29</v>
      </c>
      <c r="D570">
        <f t="shared" si="204"/>
        <v>19</v>
      </c>
      <c r="E570">
        <f t="shared" ca="1" si="205"/>
        <v>29</v>
      </c>
      <c r="F570" t="str">
        <f t="shared" ca="1" si="201"/>
        <v>it</v>
      </c>
      <c r="G570" t="s">
        <v>412</v>
      </c>
      <c r="H570" t="s">
        <v>415</v>
      </c>
      <c r="I570">
        <v>1</v>
      </c>
      <c r="J570" t="str">
        <f t="shared" si="202"/>
        <v/>
      </c>
      <c r="K570" t="str">
        <f t="shared" ca="1" si="203"/>
        <v/>
      </c>
      <c r="O570">
        <v>151</v>
      </c>
      <c r="P570">
        <f t="shared" si="187"/>
        <v>151</v>
      </c>
      <c r="Q570" t="str">
        <f t="shared" ca="1" si="189"/>
        <v>it</v>
      </c>
      <c r="R570" t="str">
        <f t="shared" si="190"/>
        <v>Equip000001</v>
      </c>
      <c r="S570">
        <f t="shared" si="191"/>
        <v>1</v>
      </c>
      <c r="T570" t="str">
        <f t="shared" ca="1" si="192"/>
        <v/>
      </c>
      <c r="U570" t="str">
        <f t="shared" si="193"/>
        <v/>
      </c>
      <c r="V570" t="str">
        <f t="shared" si="194"/>
        <v/>
      </c>
      <c r="W570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0" t="str">
        <f t="shared" ca="1" si="188"/>
        <v>{"num":19,"diff":29,"tp1":"it","vl1":"Equip000001","cn1":1,"key":151}</v>
      </c>
      <c r="Y570">
        <f t="shared" ca="1" si="196"/>
        <v>69</v>
      </c>
      <c r="Z570">
        <f t="shared" ca="1" si="197"/>
        <v>14521</v>
      </c>
      <c r="AA570">
        <f t="shared" ca="1" si="198"/>
        <v>1</v>
      </c>
      <c r="AB570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</v>
      </c>
      <c r="AC570">
        <f t="shared" ca="1" si="200"/>
        <v>0</v>
      </c>
    </row>
    <row r="571" spans="1:29">
      <c r="A571">
        <f t="shared" si="206"/>
        <v>19</v>
      </c>
      <c r="B571" t="str">
        <f>VLOOKUP(A571,BossBattleTable!$A:$C,MATCH(BossBattleTable!$C$1,BossBattleTable!$A$1:$C$1,0),0)</f>
        <v>Kumata</v>
      </c>
      <c r="C571">
        <f t="shared" ca="1" si="186"/>
        <v>30</v>
      </c>
      <c r="D571">
        <f t="shared" si="204"/>
        <v>19</v>
      </c>
      <c r="E571">
        <f t="shared" ca="1" si="205"/>
        <v>30</v>
      </c>
      <c r="F571" t="str">
        <f t="shared" ca="1" si="201"/>
        <v>cu</v>
      </c>
      <c r="G571" t="s">
        <v>402</v>
      </c>
      <c r="H571" t="s">
        <v>108</v>
      </c>
      <c r="I571">
        <v>5</v>
      </c>
      <c r="J571" t="str">
        <f t="shared" si="202"/>
        <v/>
      </c>
      <c r="K571" t="str">
        <f t="shared" ca="1" si="203"/>
        <v/>
      </c>
      <c r="O571">
        <v>337</v>
      </c>
      <c r="P571">
        <f t="shared" si="187"/>
        <v>337</v>
      </c>
      <c r="Q571" t="str">
        <f t="shared" ca="1" si="189"/>
        <v>cu</v>
      </c>
      <c r="R571" t="str">
        <f t="shared" si="190"/>
        <v>DI</v>
      </c>
      <c r="S571">
        <f t="shared" si="191"/>
        <v>5</v>
      </c>
      <c r="T571" t="str">
        <f t="shared" ca="1" si="192"/>
        <v/>
      </c>
      <c r="U571" t="str">
        <f t="shared" si="193"/>
        <v/>
      </c>
      <c r="V571" t="str">
        <f t="shared" si="194"/>
        <v/>
      </c>
      <c r="W571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1" t="str">
        <f t="shared" ca="1" si="188"/>
        <v>{"num":19,"diff":30,"tp1":"cu","vl1":"DI","cn1":5,"key":337}</v>
      </c>
      <c r="Y571">
        <f t="shared" ca="1" si="196"/>
        <v>60</v>
      </c>
      <c r="Z571">
        <f t="shared" ca="1" si="197"/>
        <v>14582</v>
      </c>
      <c r="AA571">
        <f t="shared" ca="1" si="198"/>
        <v>1</v>
      </c>
      <c r="AB571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</v>
      </c>
      <c r="AC571">
        <f t="shared" ca="1" si="200"/>
        <v>0</v>
      </c>
    </row>
    <row r="572" spans="1:29">
      <c r="A572">
        <f t="shared" si="206"/>
        <v>20</v>
      </c>
      <c r="B572" t="str">
        <f>VLOOKUP(A572,BossBattleTable!$A:$C,MATCH(BossBattleTable!$C$1,BossBattleTable!$A$1:$C$1,0),0)</f>
        <v>DptLizard</v>
      </c>
      <c r="C572">
        <f t="shared" ca="1" si="186"/>
        <v>1</v>
      </c>
      <c r="D572">
        <f t="shared" si="204"/>
        <v>20</v>
      </c>
      <c r="E572">
        <f t="shared" ca="1" si="205"/>
        <v>1</v>
      </c>
      <c r="F572" t="str">
        <f t="shared" ca="1" si="201"/>
        <v>it</v>
      </c>
      <c r="G572" t="s">
        <v>412</v>
      </c>
      <c r="H572" t="s">
        <v>416</v>
      </c>
      <c r="I572">
        <v>1</v>
      </c>
      <c r="J572" t="str">
        <f t="shared" si="202"/>
        <v/>
      </c>
      <c r="K572" t="str">
        <f t="shared" ca="1" si="203"/>
        <v>it</v>
      </c>
      <c r="L572" t="s">
        <v>412</v>
      </c>
      <c r="M572" t="s">
        <v>417</v>
      </c>
      <c r="N572">
        <v>1</v>
      </c>
      <c r="O572">
        <v>729</v>
      </c>
      <c r="P572">
        <f t="shared" si="187"/>
        <v>729</v>
      </c>
      <c r="Q572" t="str">
        <f t="shared" ca="1" si="189"/>
        <v>it</v>
      </c>
      <c r="R572" t="str">
        <f t="shared" si="190"/>
        <v>Equip001001</v>
      </c>
      <c r="S572">
        <f t="shared" si="191"/>
        <v>1</v>
      </c>
      <c r="T572" t="str">
        <f t="shared" ca="1" si="192"/>
        <v>it</v>
      </c>
      <c r="U572" t="str">
        <f t="shared" si="193"/>
        <v>Equip002001</v>
      </c>
      <c r="V572">
        <f t="shared" si="194"/>
        <v>1</v>
      </c>
      <c r="W572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2" t="str">
        <f t="shared" ca="1" si="188"/>
        <v>{"num":20,"diff":1,"tp1":"it","vl1":"Equip001001","cn1":1,"tp2":"it","vl2":"Equip002001","cn2":1,"key":729}</v>
      </c>
      <c r="Y572">
        <f t="shared" ca="1" si="196"/>
        <v>107</v>
      </c>
      <c r="Z572">
        <f t="shared" ca="1" si="197"/>
        <v>14690</v>
      </c>
      <c r="AA572">
        <f t="shared" ca="1" si="198"/>
        <v>1</v>
      </c>
      <c r="AB572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</v>
      </c>
      <c r="AC572">
        <f t="shared" ca="1" si="200"/>
        <v>0</v>
      </c>
    </row>
    <row r="573" spans="1:29">
      <c r="A573">
        <f t="shared" si="206"/>
        <v>20</v>
      </c>
      <c r="B573" t="str">
        <f>VLOOKUP(A573,BossBattleTable!$A:$C,MATCH(BossBattleTable!$C$1,BossBattleTable!$A$1:$C$1,0),0)</f>
        <v>DptLizard</v>
      </c>
      <c r="C573">
        <f t="shared" ca="1" si="186"/>
        <v>2</v>
      </c>
      <c r="D573">
        <f t="shared" si="204"/>
        <v>20</v>
      </c>
      <c r="E573">
        <f t="shared" ca="1" si="205"/>
        <v>2</v>
      </c>
      <c r="F573" t="str">
        <f t="shared" ca="1" si="201"/>
        <v>cu</v>
      </c>
      <c r="G573" t="s">
        <v>402</v>
      </c>
      <c r="H573" t="s">
        <v>191</v>
      </c>
      <c r="I573">
        <v>30</v>
      </c>
      <c r="J573" t="str">
        <f t="shared" si="202"/>
        <v>에너지너무많음</v>
      </c>
      <c r="K573" t="str">
        <f t="shared" ca="1" si="203"/>
        <v>cu</v>
      </c>
      <c r="L573" t="s">
        <v>402</v>
      </c>
      <c r="M573" t="s">
        <v>375</v>
      </c>
      <c r="N573">
        <v>5000</v>
      </c>
      <c r="O573">
        <v>272</v>
      </c>
      <c r="P573">
        <f t="shared" si="187"/>
        <v>272</v>
      </c>
      <c r="Q573" t="str">
        <f t="shared" ca="1" si="189"/>
        <v>cu</v>
      </c>
      <c r="R573" t="str">
        <f t="shared" si="190"/>
        <v>EN</v>
      </c>
      <c r="S573">
        <f t="shared" si="191"/>
        <v>30</v>
      </c>
      <c r="T573" t="str">
        <f t="shared" ca="1" si="192"/>
        <v>cu</v>
      </c>
      <c r="U573" t="str">
        <f t="shared" si="193"/>
        <v>GO</v>
      </c>
      <c r="V573">
        <f t="shared" si="194"/>
        <v>5000</v>
      </c>
      <c r="W573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3" t="str">
        <f t="shared" ca="1" si="188"/>
        <v>{"num":20,"diff":2,"tp1":"cu","vl1":"EN","cn1":30,"tp2":"cu","vl2":"GO","cn2":5000,"key":272}</v>
      </c>
      <c r="Y573">
        <f t="shared" ca="1" si="196"/>
        <v>93</v>
      </c>
      <c r="Z573">
        <f t="shared" ca="1" si="197"/>
        <v>14784</v>
      </c>
      <c r="AA573">
        <f t="shared" ca="1" si="198"/>
        <v>1</v>
      </c>
      <c r="AB573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</v>
      </c>
      <c r="AC573">
        <f t="shared" ca="1" si="200"/>
        <v>0</v>
      </c>
    </row>
    <row r="574" spans="1:29">
      <c r="A574">
        <f t="shared" si="206"/>
        <v>20</v>
      </c>
      <c r="B574" t="str">
        <f>VLOOKUP(A574,BossBattleTable!$A:$C,MATCH(BossBattleTable!$C$1,BossBattleTable!$A$1:$C$1,0),0)</f>
        <v>DptLizard</v>
      </c>
      <c r="C574">
        <f t="shared" ca="1" si="186"/>
        <v>3</v>
      </c>
      <c r="D574">
        <f t="shared" si="204"/>
        <v>20</v>
      </c>
      <c r="E574">
        <f t="shared" ca="1" si="205"/>
        <v>3</v>
      </c>
      <c r="F574" t="str">
        <f t="shared" ca="1" si="201"/>
        <v>it</v>
      </c>
      <c r="G574" t="s">
        <v>412</v>
      </c>
      <c r="H574" t="s">
        <v>415</v>
      </c>
      <c r="I574">
        <v>1</v>
      </c>
      <c r="J574" t="str">
        <f t="shared" si="202"/>
        <v/>
      </c>
      <c r="K574" t="str">
        <f t="shared" ca="1" si="203"/>
        <v/>
      </c>
      <c r="O574">
        <v>895</v>
      </c>
      <c r="P574">
        <f t="shared" si="187"/>
        <v>895</v>
      </c>
      <c r="Q574" t="str">
        <f t="shared" ca="1" si="189"/>
        <v>it</v>
      </c>
      <c r="R574" t="str">
        <f t="shared" si="190"/>
        <v>Equip000001</v>
      </c>
      <c r="S574">
        <f t="shared" si="191"/>
        <v>1</v>
      </c>
      <c r="T574" t="str">
        <f t="shared" ca="1" si="192"/>
        <v/>
      </c>
      <c r="U574" t="str">
        <f t="shared" si="193"/>
        <v/>
      </c>
      <c r="V574" t="str">
        <f t="shared" si="194"/>
        <v/>
      </c>
      <c r="W574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4" t="str">
        <f t="shared" ca="1" si="188"/>
        <v>{"num":20,"diff":3,"tp1":"it","vl1":"Equip000001","cn1":1,"key":895}</v>
      </c>
      <c r="Y574">
        <f t="shared" ca="1" si="196"/>
        <v>68</v>
      </c>
      <c r="Z574">
        <f t="shared" ca="1" si="197"/>
        <v>14853</v>
      </c>
      <c r="AA574">
        <f t="shared" ca="1" si="198"/>
        <v>1</v>
      </c>
      <c r="AB574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</v>
      </c>
      <c r="AC574">
        <f t="shared" ca="1" si="200"/>
        <v>0</v>
      </c>
    </row>
    <row r="575" spans="1:29">
      <c r="A575">
        <f t="shared" si="206"/>
        <v>20</v>
      </c>
      <c r="B575" t="str">
        <f>VLOOKUP(A575,BossBattleTable!$A:$C,MATCH(BossBattleTable!$C$1,BossBattleTable!$A$1:$C$1,0),0)</f>
        <v>DptLizard</v>
      </c>
      <c r="C575">
        <f t="shared" ca="1" si="186"/>
        <v>4</v>
      </c>
      <c r="D575">
        <f t="shared" si="204"/>
        <v>20</v>
      </c>
      <c r="E575">
        <f t="shared" ca="1" si="205"/>
        <v>4</v>
      </c>
      <c r="F575" t="str">
        <f t="shared" ca="1" si="201"/>
        <v>cu</v>
      </c>
      <c r="G575" t="s">
        <v>402</v>
      </c>
      <c r="H575" t="s">
        <v>108</v>
      </c>
      <c r="I575">
        <v>5</v>
      </c>
      <c r="J575" t="str">
        <f t="shared" si="202"/>
        <v/>
      </c>
      <c r="K575" t="str">
        <f t="shared" ca="1" si="203"/>
        <v/>
      </c>
      <c r="O575">
        <v>221</v>
      </c>
      <c r="P575">
        <f t="shared" si="187"/>
        <v>221</v>
      </c>
      <c r="Q575" t="str">
        <f t="shared" ca="1" si="189"/>
        <v>cu</v>
      </c>
      <c r="R575" t="str">
        <f t="shared" si="190"/>
        <v>DI</v>
      </c>
      <c r="S575">
        <f t="shared" si="191"/>
        <v>5</v>
      </c>
      <c r="T575" t="str">
        <f t="shared" ca="1" si="192"/>
        <v/>
      </c>
      <c r="U575" t="str">
        <f t="shared" si="193"/>
        <v/>
      </c>
      <c r="V575" t="str">
        <f t="shared" si="194"/>
        <v/>
      </c>
      <c r="W575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5" t="str">
        <f t="shared" ca="1" si="188"/>
        <v>{"num":20,"diff":4,"tp1":"cu","vl1":"DI","cn1":5,"key":221}</v>
      </c>
      <c r="Y575">
        <f t="shared" ca="1" si="196"/>
        <v>59</v>
      </c>
      <c r="Z575">
        <f t="shared" ca="1" si="197"/>
        <v>14913</v>
      </c>
      <c r="AA575">
        <f t="shared" ca="1" si="198"/>
        <v>1</v>
      </c>
      <c r="AB575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</v>
      </c>
      <c r="AC575">
        <f t="shared" ca="1" si="200"/>
        <v>0</v>
      </c>
    </row>
    <row r="576" spans="1:29">
      <c r="A576">
        <f t="shared" si="206"/>
        <v>20</v>
      </c>
      <c r="B576" t="str">
        <f>VLOOKUP(A576,BossBattleTable!$A:$C,MATCH(BossBattleTable!$C$1,BossBattleTable!$A$1:$C$1,0),0)</f>
        <v>DptLizard</v>
      </c>
      <c r="C576">
        <f t="shared" ca="1" si="186"/>
        <v>5</v>
      </c>
      <c r="D576">
        <f t="shared" si="204"/>
        <v>20</v>
      </c>
      <c r="E576">
        <f t="shared" ca="1" si="205"/>
        <v>5</v>
      </c>
      <c r="F576" t="str">
        <f t="shared" ca="1" si="201"/>
        <v>it</v>
      </c>
      <c r="G576" t="s">
        <v>412</v>
      </c>
      <c r="H576" t="s">
        <v>416</v>
      </c>
      <c r="I576">
        <v>1</v>
      </c>
      <c r="J576" t="str">
        <f t="shared" si="202"/>
        <v/>
      </c>
      <c r="K576" t="str">
        <f t="shared" ca="1" si="203"/>
        <v>it</v>
      </c>
      <c r="L576" t="s">
        <v>412</v>
      </c>
      <c r="M576" t="s">
        <v>417</v>
      </c>
      <c r="N576">
        <v>1</v>
      </c>
      <c r="O576">
        <v>483</v>
      </c>
      <c r="P576">
        <f t="shared" si="187"/>
        <v>483</v>
      </c>
      <c r="Q576" t="str">
        <f t="shared" ca="1" si="189"/>
        <v>it</v>
      </c>
      <c r="R576" t="str">
        <f t="shared" si="190"/>
        <v>Equip001001</v>
      </c>
      <c r="S576">
        <f t="shared" si="191"/>
        <v>1</v>
      </c>
      <c r="T576" t="str">
        <f t="shared" ca="1" si="192"/>
        <v>it</v>
      </c>
      <c r="U576" t="str">
        <f t="shared" si="193"/>
        <v>Equip002001</v>
      </c>
      <c r="V576">
        <f t="shared" si="194"/>
        <v>1</v>
      </c>
      <c r="W576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6" t="str">
        <f t="shared" ca="1" si="188"/>
        <v>{"num":20,"diff":5,"tp1":"it","vl1":"Equip001001","cn1":1,"tp2":"it","vl2":"Equip002001","cn2":1,"key":483}</v>
      </c>
      <c r="Y576">
        <f t="shared" ca="1" si="196"/>
        <v>107</v>
      </c>
      <c r="Z576">
        <f t="shared" ca="1" si="197"/>
        <v>15021</v>
      </c>
      <c r="AA576">
        <f t="shared" ca="1" si="198"/>
        <v>1</v>
      </c>
      <c r="AB576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</v>
      </c>
      <c r="AC576">
        <f t="shared" ca="1" si="200"/>
        <v>0</v>
      </c>
    </row>
    <row r="577" spans="1:29">
      <c r="A577">
        <f t="shared" si="206"/>
        <v>20</v>
      </c>
      <c r="B577" t="str">
        <f>VLOOKUP(A577,BossBattleTable!$A:$C,MATCH(BossBattleTable!$C$1,BossBattleTable!$A$1:$C$1,0),0)</f>
        <v>DptLizard</v>
      </c>
      <c r="C577">
        <f t="shared" ca="1" si="186"/>
        <v>6</v>
      </c>
      <c r="D577">
        <f t="shared" si="204"/>
        <v>20</v>
      </c>
      <c r="E577">
        <f t="shared" ca="1" si="205"/>
        <v>6</v>
      </c>
      <c r="F577" t="str">
        <f t="shared" ca="1" si="201"/>
        <v>cu</v>
      </c>
      <c r="G577" t="s">
        <v>402</v>
      </c>
      <c r="H577" t="s">
        <v>191</v>
      </c>
      <c r="I577">
        <v>30</v>
      </c>
      <c r="J577" t="str">
        <f t="shared" si="202"/>
        <v>에너지너무많음</v>
      </c>
      <c r="K577" t="str">
        <f t="shared" ca="1" si="203"/>
        <v>cu</v>
      </c>
      <c r="L577" t="s">
        <v>402</v>
      </c>
      <c r="M577" t="s">
        <v>375</v>
      </c>
      <c r="N577">
        <v>5000</v>
      </c>
      <c r="O577">
        <v>738</v>
      </c>
      <c r="P577">
        <f t="shared" si="187"/>
        <v>738</v>
      </c>
      <c r="Q577" t="str">
        <f t="shared" ca="1" si="189"/>
        <v>cu</v>
      </c>
      <c r="R577" t="str">
        <f t="shared" si="190"/>
        <v>EN</v>
      </c>
      <c r="S577">
        <f t="shared" si="191"/>
        <v>30</v>
      </c>
      <c r="T577" t="str">
        <f t="shared" ca="1" si="192"/>
        <v>cu</v>
      </c>
      <c r="U577" t="str">
        <f t="shared" si="193"/>
        <v>GO</v>
      </c>
      <c r="V577">
        <f t="shared" si="194"/>
        <v>5000</v>
      </c>
      <c r="W577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7" t="str">
        <f t="shared" ca="1" si="188"/>
        <v>{"num":20,"diff":6,"tp1":"cu","vl1":"EN","cn1":30,"tp2":"cu","vl2":"GO","cn2":5000,"key":738}</v>
      </c>
      <c r="Y577">
        <f t="shared" ca="1" si="196"/>
        <v>93</v>
      </c>
      <c r="Z577">
        <f t="shared" ca="1" si="197"/>
        <v>15115</v>
      </c>
      <c r="AA577">
        <f t="shared" ca="1" si="198"/>
        <v>1</v>
      </c>
      <c r="AB577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</v>
      </c>
      <c r="AC577">
        <f t="shared" ca="1" si="200"/>
        <v>0</v>
      </c>
    </row>
    <row r="578" spans="1:29">
      <c r="A578">
        <f t="shared" si="206"/>
        <v>20</v>
      </c>
      <c r="B578" t="str">
        <f>VLOOKUP(A578,BossBattleTable!$A:$C,MATCH(BossBattleTable!$C$1,BossBattleTable!$A$1:$C$1,0),0)</f>
        <v>DptLizard</v>
      </c>
      <c r="C578">
        <f t="shared" ref="C578:C641" ca="1" si="207">IF(A578&lt;&gt;OFFSET(A578,-1,0),1,OFFSET(C578,-1,0)+1)</f>
        <v>7</v>
      </c>
      <c r="D578">
        <f t="shared" si="204"/>
        <v>20</v>
      </c>
      <c r="E578">
        <f t="shared" ca="1" si="205"/>
        <v>7</v>
      </c>
      <c r="F578" t="str">
        <f t="shared" ca="1" si="201"/>
        <v>it</v>
      </c>
      <c r="G578" t="s">
        <v>412</v>
      </c>
      <c r="H578" t="s">
        <v>415</v>
      </c>
      <c r="I578">
        <v>1</v>
      </c>
      <c r="J578" t="str">
        <f t="shared" si="202"/>
        <v/>
      </c>
      <c r="K578" t="str">
        <f t="shared" ca="1" si="203"/>
        <v/>
      </c>
      <c r="O578">
        <v>544</v>
      </c>
      <c r="P578">
        <f t="shared" si="187"/>
        <v>544</v>
      </c>
      <c r="Q578" t="str">
        <f t="shared" ca="1" si="189"/>
        <v>it</v>
      </c>
      <c r="R578" t="str">
        <f t="shared" si="190"/>
        <v>Equip000001</v>
      </c>
      <c r="S578">
        <f t="shared" si="191"/>
        <v>1</v>
      </c>
      <c r="T578" t="str">
        <f t="shared" ca="1" si="192"/>
        <v/>
      </c>
      <c r="U578" t="str">
        <f t="shared" si="193"/>
        <v/>
      </c>
      <c r="V578" t="str">
        <f t="shared" si="194"/>
        <v/>
      </c>
      <c r="W578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8" t="str">
        <f t="shared" ca="1" si="188"/>
        <v>{"num":20,"diff":7,"tp1":"it","vl1":"Equip000001","cn1":1,"key":544}</v>
      </c>
      <c r="Y578">
        <f t="shared" ca="1" si="196"/>
        <v>68</v>
      </c>
      <c r="Z578">
        <f t="shared" ca="1" si="197"/>
        <v>15184</v>
      </c>
      <c r="AA578">
        <f t="shared" ca="1" si="198"/>
        <v>1</v>
      </c>
      <c r="AB578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</v>
      </c>
      <c r="AC578">
        <f t="shared" ca="1" si="200"/>
        <v>0</v>
      </c>
    </row>
    <row r="579" spans="1:29">
      <c r="A579">
        <f t="shared" si="206"/>
        <v>20</v>
      </c>
      <c r="B579" t="str">
        <f>VLOOKUP(A579,BossBattleTable!$A:$C,MATCH(BossBattleTable!$C$1,BossBattleTable!$A$1:$C$1,0),0)</f>
        <v>DptLizard</v>
      </c>
      <c r="C579">
        <f t="shared" ca="1" si="207"/>
        <v>8</v>
      </c>
      <c r="D579">
        <f t="shared" si="204"/>
        <v>20</v>
      </c>
      <c r="E579">
        <f t="shared" ca="1" si="205"/>
        <v>8</v>
      </c>
      <c r="F579" t="str">
        <f t="shared" ca="1" si="201"/>
        <v>cu</v>
      </c>
      <c r="G579" t="s">
        <v>402</v>
      </c>
      <c r="H579" t="s">
        <v>108</v>
      </c>
      <c r="I579">
        <v>5</v>
      </c>
      <c r="J579" t="str">
        <f t="shared" si="202"/>
        <v/>
      </c>
      <c r="K579" t="str">
        <f t="shared" ca="1" si="203"/>
        <v/>
      </c>
      <c r="O579">
        <v>525</v>
      </c>
      <c r="P579">
        <f t="shared" ref="P579:P642" si="208">O579</f>
        <v>525</v>
      </c>
      <c r="Q579" t="str">
        <f t="shared" ca="1" si="189"/>
        <v>cu</v>
      </c>
      <c r="R579" t="str">
        <f t="shared" si="190"/>
        <v>DI</v>
      </c>
      <c r="S579">
        <f t="shared" si="191"/>
        <v>5</v>
      </c>
      <c r="T579" t="str">
        <f t="shared" ca="1" si="192"/>
        <v/>
      </c>
      <c r="U579" t="str">
        <f t="shared" si="193"/>
        <v/>
      </c>
      <c r="V579" t="str">
        <f t="shared" si="194"/>
        <v/>
      </c>
      <c r="W579" t="str">
        <f t="shared" ca="1" si="195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79" t="str">
        <f t="shared" ref="X579:X642" ca="1" si="209">"{"""&amp;D$1&amp;""":"&amp;D579
&amp;","""&amp;E$1&amp;""":"&amp;E579
&amp;","""&amp;F$1&amp;""":"""&amp;F579&amp;""""
&amp;","""&amp;H$1&amp;""":"""&amp;H579&amp;""""
&amp;","""&amp;I$1&amp;""":"&amp;I579
&amp;IF(LEN(K579)=0,"",","""&amp;K$1&amp;""":"""&amp;K579&amp;"""")
&amp;IF(LEN(M579)=0,"",","""&amp;M$1&amp;""":"""&amp;M579&amp;"""")
&amp;IF(LEN(N579)=0,"",","""&amp;N$1&amp;""":"&amp;N579)
&amp;","""&amp;O$1&amp;""":"&amp;O579&amp;"}"</f>
        <v>{"num":20,"diff":8,"tp1":"cu","vl1":"DI","cn1":5,"key":525}</v>
      </c>
      <c r="Y579">
        <f t="shared" ca="1" si="196"/>
        <v>59</v>
      </c>
      <c r="Z579">
        <f t="shared" ca="1" si="197"/>
        <v>15244</v>
      </c>
      <c r="AA579">
        <f t="shared" ca="1" si="198"/>
        <v>1</v>
      </c>
      <c r="AB579" t="str">
        <f t="shared" ca="1" si="199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</v>
      </c>
      <c r="AC579">
        <f t="shared" ca="1" si="200"/>
        <v>0</v>
      </c>
    </row>
    <row r="580" spans="1:29">
      <c r="A580">
        <f t="shared" si="206"/>
        <v>20</v>
      </c>
      <c r="B580" t="str">
        <f>VLOOKUP(A580,BossBattleTable!$A:$C,MATCH(BossBattleTable!$C$1,BossBattleTable!$A$1:$C$1,0),0)</f>
        <v>DptLizard</v>
      </c>
      <c r="C580">
        <f t="shared" ca="1" si="207"/>
        <v>9</v>
      </c>
      <c r="D580">
        <f t="shared" si="204"/>
        <v>20</v>
      </c>
      <c r="E580">
        <f t="shared" ca="1" si="205"/>
        <v>9</v>
      </c>
      <c r="F580" t="str">
        <f t="shared" ca="1" si="201"/>
        <v>it</v>
      </c>
      <c r="G580" t="s">
        <v>412</v>
      </c>
      <c r="H580" t="s">
        <v>416</v>
      </c>
      <c r="I580">
        <v>1</v>
      </c>
      <c r="J580" t="str">
        <f t="shared" si="202"/>
        <v/>
      </c>
      <c r="K580" t="str">
        <f t="shared" ca="1" si="203"/>
        <v>it</v>
      </c>
      <c r="L580" t="s">
        <v>412</v>
      </c>
      <c r="M580" t="s">
        <v>417</v>
      </c>
      <c r="N580">
        <v>1</v>
      </c>
      <c r="O580">
        <v>375</v>
      </c>
      <c r="P580">
        <f t="shared" si="208"/>
        <v>375</v>
      </c>
      <c r="Q580" t="str">
        <f t="shared" ref="Q580:Q643" ca="1" si="210">IF(LEN(F580)=0,"",F580)</f>
        <v>it</v>
      </c>
      <c r="R580" t="str">
        <f t="shared" ref="R580:R643" si="211">IF(LEN(H580)=0,"",H580)</f>
        <v>Equip001001</v>
      </c>
      <c r="S580">
        <f t="shared" ref="S580:S643" si="212">IF(LEN(I580)=0,"",I580)</f>
        <v>1</v>
      </c>
      <c r="T580" t="str">
        <f t="shared" ref="T580:T643" ca="1" si="213">IF(LEN(K580)=0,"",K580)</f>
        <v>it</v>
      </c>
      <c r="U580" t="str">
        <f t="shared" ref="U580:U643" si="214">IF(LEN(M580)=0,"",M580)</f>
        <v>Equip002001</v>
      </c>
      <c r="V580">
        <f t="shared" ref="V580:V643" si="215">IF(LEN(N580)=0,"",N580)</f>
        <v>1</v>
      </c>
      <c r="W580" t="str">
        <f t="shared" ref="W580:W643" ca="1" si="216">IF(ROW()=2,X580,OFFSET(W580,-1,0)&amp;IF(LEN(X580)=0,"",","&amp;X580))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0" t="str">
        <f t="shared" ca="1" si="209"/>
        <v>{"num":20,"diff":9,"tp1":"it","vl1":"Equip001001","cn1":1,"tp2":"it","vl2":"Equip002001","cn2":1,"key":375}</v>
      </c>
      <c r="Y580">
        <f t="shared" ref="Y580:Y643" ca="1" si="217">LEN(X580)</f>
        <v>107</v>
      </c>
      <c r="Z580">
        <f t="shared" ref="Z580:Z643" ca="1" si="218">IF(ROW()=2,Y580,
IF(OFFSET(Z580,-1,0)+Y580+1&gt;32767,Y580+1,OFFSET(Z580,-1,0)+Y580+1))</f>
        <v>15352</v>
      </c>
      <c r="AA580">
        <f t="shared" ref="AA580:AA643" ca="1" si="219">IF(ROW()=2,AC580,OFFSET(AA580,-1,0)+AC580)</f>
        <v>1</v>
      </c>
      <c r="AB580" t="str">
        <f t="shared" ref="AB580:AB643" ca="1" si="220">IF(ROW()=2,X580,
IF(OFFSET(Z580,-1,0)+Y580+1&gt;32767,","&amp;X580,OFFSET(AB580,-1,0)&amp;IF(LEN(X580)=0,"",","&amp;X580)))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</v>
      </c>
      <c r="AC580">
        <f t="shared" ref="AC580:AC643" ca="1" si="221">IF(Z580&gt;OFFSET(Z580,1,0),1,0)</f>
        <v>0</v>
      </c>
    </row>
    <row r="581" spans="1:29">
      <c r="A581">
        <f t="shared" si="206"/>
        <v>20</v>
      </c>
      <c r="B581" t="str">
        <f>VLOOKUP(A581,BossBattleTable!$A:$C,MATCH(BossBattleTable!$C$1,BossBattleTable!$A$1:$C$1,0),0)</f>
        <v>DptLizard</v>
      </c>
      <c r="C581">
        <f t="shared" ca="1" si="207"/>
        <v>10</v>
      </c>
      <c r="D581">
        <f t="shared" si="204"/>
        <v>20</v>
      </c>
      <c r="E581">
        <f t="shared" ca="1" si="205"/>
        <v>10</v>
      </c>
      <c r="F581" t="str">
        <f t="shared" ca="1" si="201"/>
        <v>cu</v>
      </c>
      <c r="G581" t="s">
        <v>402</v>
      </c>
      <c r="H581" t="s">
        <v>191</v>
      </c>
      <c r="I581">
        <v>30</v>
      </c>
      <c r="J581" t="str">
        <f t="shared" si="202"/>
        <v>에너지너무많음</v>
      </c>
      <c r="K581" t="str">
        <f t="shared" ca="1" si="203"/>
        <v>cu</v>
      </c>
      <c r="L581" t="s">
        <v>402</v>
      </c>
      <c r="M581" t="s">
        <v>375</v>
      </c>
      <c r="N581">
        <v>5000</v>
      </c>
      <c r="O581">
        <v>952</v>
      </c>
      <c r="P581">
        <f t="shared" si="208"/>
        <v>952</v>
      </c>
      <c r="Q581" t="str">
        <f t="shared" ca="1" si="210"/>
        <v>cu</v>
      </c>
      <c r="R581" t="str">
        <f t="shared" si="211"/>
        <v>EN</v>
      </c>
      <c r="S581">
        <f t="shared" si="212"/>
        <v>30</v>
      </c>
      <c r="T581" t="str">
        <f t="shared" ca="1" si="213"/>
        <v>cu</v>
      </c>
      <c r="U581" t="str">
        <f t="shared" si="214"/>
        <v>GO</v>
      </c>
      <c r="V581">
        <f t="shared" si="215"/>
        <v>5000</v>
      </c>
      <c r="W58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1" t="str">
        <f t="shared" ca="1" si="209"/>
        <v>{"num":20,"diff":10,"tp1":"cu","vl1":"EN","cn1":30,"tp2":"cu","vl2":"GO","cn2":5000,"key":952}</v>
      </c>
      <c r="Y581">
        <f t="shared" ca="1" si="217"/>
        <v>94</v>
      </c>
      <c r="Z581">
        <f t="shared" ca="1" si="218"/>
        <v>15447</v>
      </c>
      <c r="AA581">
        <f t="shared" ca="1" si="219"/>
        <v>1</v>
      </c>
      <c r="AB58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</v>
      </c>
      <c r="AC581">
        <f t="shared" ca="1" si="221"/>
        <v>0</v>
      </c>
    </row>
    <row r="582" spans="1:29">
      <c r="A582">
        <f t="shared" si="206"/>
        <v>20</v>
      </c>
      <c r="B582" t="str">
        <f>VLOOKUP(A582,BossBattleTable!$A:$C,MATCH(BossBattleTable!$C$1,BossBattleTable!$A$1:$C$1,0),0)</f>
        <v>DptLizard</v>
      </c>
      <c r="C582">
        <f t="shared" ca="1" si="207"/>
        <v>11</v>
      </c>
      <c r="D582">
        <f t="shared" si="204"/>
        <v>20</v>
      </c>
      <c r="E582">
        <f t="shared" ca="1" si="205"/>
        <v>11</v>
      </c>
      <c r="F582" t="str">
        <f t="shared" ref="F582:F645" ca="1" si="222">IF(ISBLANK(G582),"",
VLOOKUP(G582,OFFSET(INDIRECT("$A:$B"),0,MATCH(G$1&amp;"_Verify",INDIRECT("$1:$1"),0)-1),2,0)
)</f>
        <v>it</v>
      </c>
      <c r="G582" t="s">
        <v>412</v>
      </c>
      <c r="H582" t="s">
        <v>415</v>
      </c>
      <c r="I582">
        <v>1</v>
      </c>
      <c r="J582" t="str">
        <f t="shared" ref="J582:J645" si="223">IF(G582="장비1상자",
  IF(OR(H582&gt;3,I582&gt;5),"장비이상",""),
IF(H582="GO",
  IF(I582&lt;100,"골드이상",""),
IF(H582="EN",
  IF(I582&gt;29,"에너지너무많음",
  IF(I582&gt;9,"에너지다소많음","")),"")))</f>
        <v/>
      </c>
      <c r="K582" t="str">
        <f t="shared" ref="K582:K645" ca="1" si="224">IF(ISBLANK(L582),"",
VLOOKUP(L582,OFFSET(INDIRECT("$A:$B"),0,MATCH(L$1&amp;"_Verify",INDIRECT("$1:$1"),0)-1),2,0)
)</f>
        <v/>
      </c>
      <c r="O582">
        <v>114</v>
      </c>
      <c r="P582">
        <f t="shared" si="208"/>
        <v>114</v>
      </c>
      <c r="Q582" t="str">
        <f t="shared" ca="1" si="210"/>
        <v>it</v>
      </c>
      <c r="R582" t="str">
        <f t="shared" si="211"/>
        <v>Equip000001</v>
      </c>
      <c r="S582">
        <f t="shared" si="212"/>
        <v>1</v>
      </c>
      <c r="T582" t="str">
        <f t="shared" ca="1" si="213"/>
        <v/>
      </c>
      <c r="U582" t="str">
        <f t="shared" si="214"/>
        <v/>
      </c>
      <c r="V582" t="str">
        <f t="shared" si="215"/>
        <v/>
      </c>
      <c r="W58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2" t="str">
        <f t="shared" ca="1" si="209"/>
        <v>{"num":20,"diff":11,"tp1":"it","vl1":"Equip000001","cn1":1,"key":114}</v>
      </c>
      <c r="Y582">
        <f t="shared" ca="1" si="217"/>
        <v>69</v>
      </c>
      <c r="Z582">
        <f t="shared" ca="1" si="218"/>
        <v>15517</v>
      </c>
      <c r="AA582">
        <f t="shared" ca="1" si="219"/>
        <v>1</v>
      </c>
      <c r="AB58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</v>
      </c>
      <c r="AC582">
        <f t="shared" ca="1" si="221"/>
        <v>0</v>
      </c>
    </row>
    <row r="583" spans="1:29">
      <c r="A583">
        <f t="shared" si="206"/>
        <v>20</v>
      </c>
      <c r="B583" t="str">
        <f>VLOOKUP(A583,BossBattleTable!$A:$C,MATCH(BossBattleTable!$C$1,BossBattleTable!$A$1:$C$1,0),0)</f>
        <v>DptLizard</v>
      </c>
      <c r="C583">
        <f t="shared" ca="1" si="207"/>
        <v>12</v>
      </c>
      <c r="D583">
        <f t="shared" si="204"/>
        <v>20</v>
      </c>
      <c r="E583">
        <f t="shared" ca="1" si="205"/>
        <v>12</v>
      </c>
      <c r="F583" t="str">
        <f t="shared" ca="1" si="222"/>
        <v>cu</v>
      </c>
      <c r="G583" t="s">
        <v>402</v>
      </c>
      <c r="H583" t="s">
        <v>108</v>
      </c>
      <c r="I583">
        <v>5</v>
      </c>
      <c r="J583" t="str">
        <f t="shared" si="223"/>
        <v/>
      </c>
      <c r="K583" t="str">
        <f t="shared" ca="1" si="224"/>
        <v/>
      </c>
      <c r="O583">
        <v>709</v>
      </c>
      <c r="P583">
        <f t="shared" si="208"/>
        <v>709</v>
      </c>
      <c r="Q583" t="str">
        <f t="shared" ca="1" si="210"/>
        <v>cu</v>
      </c>
      <c r="R583" t="str">
        <f t="shared" si="211"/>
        <v>DI</v>
      </c>
      <c r="S583">
        <f t="shared" si="212"/>
        <v>5</v>
      </c>
      <c r="T583" t="str">
        <f t="shared" ca="1" si="213"/>
        <v/>
      </c>
      <c r="U583" t="str">
        <f t="shared" si="214"/>
        <v/>
      </c>
      <c r="V583" t="str">
        <f t="shared" si="215"/>
        <v/>
      </c>
      <c r="W58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3" t="str">
        <f t="shared" ca="1" si="209"/>
        <v>{"num":20,"diff":12,"tp1":"cu","vl1":"DI","cn1":5,"key":709}</v>
      </c>
      <c r="Y583">
        <f t="shared" ca="1" si="217"/>
        <v>60</v>
      </c>
      <c r="Z583">
        <f t="shared" ca="1" si="218"/>
        <v>15578</v>
      </c>
      <c r="AA583">
        <f t="shared" ca="1" si="219"/>
        <v>1</v>
      </c>
      <c r="AB58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</v>
      </c>
      <c r="AC583">
        <f t="shared" ca="1" si="221"/>
        <v>0</v>
      </c>
    </row>
    <row r="584" spans="1:29">
      <c r="A584">
        <f t="shared" si="206"/>
        <v>20</v>
      </c>
      <c r="B584" t="str">
        <f>VLOOKUP(A584,BossBattleTable!$A:$C,MATCH(BossBattleTable!$C$1,BossBattleTable!$A$1:$C$1,0),0)</f>
        <v>DptLizard</v>
      </c>
      <c r="C584">
        <f t="shared" ca="1" si="207"/>
        <v>13</v>
      </c>
      <c r="D584">
        <f t="shared" si="204"/>
        <v>20</v>
      </c>
      <c r="E584">
        <f t="shared" ca="1" si="205"/>
        <v>13</v>
      </c>
      <c r="F584" t="str">
        <f t="shared" ca="1" si="222"/>
        <v>it</v>
      </c>
      <c r="G584" t="s">
        <v>412</v>
      </c>
      <c r="H584" t="s">
        <v>416</v>
      </c>
      <c r="I584">
        <v>1</v>
      </c>
      <c r="J584" t="str">
        <f t="shared" si="223"/>
        <v/>
      </c>
      <c r="K584" t="str">
        <f t="shared" ca="1" si="224"/>
        <v>it</v>
      </c>
      <c r="L584" t="s">
        <v>412</v>
      </c>
      <c r="M584" t="s">
        <v>417</v>
      </c>
      <c r="N584">
        <v>1</v>
      </c>
      <c r="O584">
        <v>406</v>
      </c>
      <c r="P584">
        <f t="shared" si="208"/>
        <v>406</v>
      </c>
      <c r="Q584" t="str">
        <f t="shared" ca="1" si="210"/>
        <v>it</v>
      </c>
      <c r="R584" t="str">
        <f t="shared" si="211"/>
        <v>Equip001001</v>
      </c>
      <c r="S584">
        <f t="shared" si="212"/>
        <v>1</v>
      </c>
      <c r="T584" t="str">
        <f t="shared" ca="1" si="213"/>
        <v>it</v>
      </c>
      <c r="U584" t="str">
        <f t="shared" si="214"/>
        <v>Equip002001</v>
      </c>
      <c r="V584">
        <f t="shared" si="215"/>
        <v>1</v>
      </c>
      <c r="W58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4" t="str">
        <f t="shared" ca="1" si="209"/>
        <v>{"num":20,"diff":13,"tp1":"it","vl1":"Equip001001","cn1":1,"tp2":"it","vl2":"Equip002001","cn2":1,"key":406}</v>
      </c>
      <c r="Y584">
        <f t="shared" ca="1" si="217"/>
        <v>108</v>
      </c>
      <c r="Z584">
        <f t="shared" ca="1" si="218"/>
        <v>15687</v>
      </c>
      <c r="AA584">
        <f t="shared" ca="1" si="219"/>
        <v>1</v>
      </c>
      <c r="AB58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</v>
      </c>
      <c r="AC584">
        <f t="shared" ca="1" si="221"/>
        <v>0</v>
      </c>
    </row>
    <row r="585" spans="1:29">
      <c r="A585">
        <f t="shared" si="206"/>
        <v>20</v>
      </c>
      <c r="B585" t="str">
        <f>VLOOKUP(A585,BossBattleTable!$A:$C,MATCH(BossBattleTable!$C$1,BossBattleTable!$A$1:$C$1,0),0)</f>
        <v>DptLizard</v>
      </c>
      <c r="C585">
        <f t="shared" ca="1" si="207"/>
        <v>14</v>
      </c>
      <c r="D585">
        <f t="shared" si="204"/>
        <v>20</v>
      </c>
      <c r="E585">
        <f t="shared" ca="1" si="205"/>
        <v>14</v>
      </c>
      <c r="F585" t="str">
        <f t="shared" ca="1" si="222"/>
        <v>cu</v>
      </c>
      <c r="G585" t="s">
        <v>402</v>
      </c>
      <c r="H585" t="s">
        <v>191</v>
      </c>
      <c r="I585">
        <v>30</v>
      </c>
      <c r="J585" t="str">
        <f t="shared" si="223"/>
        <v>에너지너무많음</v>
      </c>
      <c r="K585" t="str">
        <f t="shared" ca="1" si="224"/>
        <v>cu</v>
      </c>
      <c r="L585" t="s">
        <v>402</v>
      </c>
      <c r="M585" t="s">
        <v>375</v>
      </c>
      <c r="N585">
        <v>5000</v>
      </c>
      <c r="O585">
        <v>904</v>
      </c>
      <c r="P585">
        <f t="shared" si="208"/>
        <v>904</v>
      </c>
      <c r="Q585" t="str">
        <f t="shared" ca="1" si="210"/>
        <v>cu</v>
      </c>
      <c r="R585" t="str">
        <f t="shared" si="211"/>
        <v>EN</v>
      </c>
      <c r="S585">
        <f t="shared" si="212"/>
        <v>30</v>
      </c>
      <c r="T585" t="str">
        <f t="shared" ca="1" si="213"/>
        <v>cu</v>
      </c>
      <c r="U585" t="str">
        <f t="shared" si="214"/>
        <v>GO</v>
      </c>
      <c r="V585">
        <f t="shared" si="215"/>
        <v>5000</v>
      </c>
      <c r="W58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5" t="str">
        <f t="shared" ca="1" si="209"/>
        <v>{"num":20,"diff":14,"tp1":"cu","vl1":"EN","cn1":30,"tp2":"cu","vl2":"GO","cn2":5000,"key":904}</v>
      </c>
      <c r="Y585">
        <f t="shared" ca="1" si="217"/>
        <v>94</v>
      </c>
      <c r="Z585">
        <f t="shared" ca="1" si="218"/>
        <v>15782</v>
      </c>
      <c r="AA585">
        <f t="shared" ca="1" si="219"/>
        <v>1</v>
      </c>
      <c r="AB58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</v>
      </c>
      <c r="AC585">
        <f t="shared" ca="1" si="221"/>
        <v>0</v>
      </c>
    </row>
    <row r="586" spans="1:29">
      <c r="A586">
        <f t="shared" si="206"/>
        <v>20</v>
      </c>
      <c r="B586" t="str">
        <f>VLOOKUP(A586,BossBattleTable!$A:$C,MATCH(BossBattleTable!$C$1,BossBattleTable!$A$1:$C$1,0),0)</f>
        <v>DptLizard</v>
      </c>
      <c r="C586">
        <f t="shared" ca="1" si="207"/>
        <v>15</v>
      </c>
      <c r="D586">
        <f t="shared" si="204"/>
        <v>20</v>
      </c>
      <c r="E586">
        <f t="shared" ca="1" si="205"/>
        <v>15</v>
      </c>
      <c r="F586" t="str">
        <f t="shared" ca="1" si="222"/>
        <v>it</v>
      </c>
      <c r="G586" t="s">
        <v>412</v>
      </c>
      <c r="H586" t="s">
        <v>415</v>
      </c>
      <c r="I586">
        <v>1</v>
      </c>
      <c r="J586" t="str">
        <f t="shared" si="223"/>
        <v/>
      </c>
      <c r="K586" t="str">
        <f t="shared" ca="1" si="224"/>
        <v/>
      </c>
      <c r="O586">
        <v>631</v>
      </c>
      <c r="P586">
        <f t="shared" si="208"/>
        <v>631</v>
      </c>
      <c r="Q586" t="str">
        <f t="shared" ca="1" si="210"/>
        <v>it</v>
      </c>
      <c r="R586" t="str">
        <f t="shared" si="211"/>
        <v>Equip000001</v>
      </c>
      <c r="S586">
        <f t="shared" si="212"/>
        <v>1</v>
      </c>
      <c r="T586" t="str">
        <f t="shared" ca="1" si="213"/>
        <v/>
      </c>
      <c r="U586" t="str">
        <f t="shared" si="214"/>
        <v/>
      </c>
      <c r="V586" t="str">
        <f t="shared" si="215"/>
        <v/>
      </c>
      <c r="W58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6" t="str">
        <f t="shared" ca="1" si="209"/>
        <v>{"num":20,"diff":15,"tp1":"it","vl1":"Equip000001","cn1":1,"key":631}</v>
      </c>
      <c r="Y586">
        <f t="shared" ca="1" si="217"/>
        <v>69</v>
      </c>
      <c r="Z586">
        <f t="shared" ca="1" si="218"/>
        <v>15852</v>
      </c>
      <c r="AA586">
        <f t="shared" ca="1" si="219"/>
        <v>1</v>
      </c>
      <c r="AB58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</v>
      </c>
      <c r="AC586">
        <f t="shared" ca="1" si="221"/>
        <v>0</v>
      </c>
    </row>
    <row r="587" spans="1:29">
      <c r="A587">
        <f t="shared" si="206"/>
        <v>20</v>
      </c>
      <c r="B587" t="str">
        <f>VLOOKUP(A587,BossBattleTable!$A:$C,MATCH(BossBattleTable!$C$1,BossBattleTable!$A$1:$C$1,0),0)</f>
        <v>DptLizard</v>
      </c>
      <c r="C587">
        <f t="shared" ca="1" si="207"/>
        <v>16</v>
      </c>
      <c r="D587">
        <f t="shared" si="204"/>
        <v>20</v>
      </c>
      <c r="E587">
        <f t="shared" ca="1" si="205"/>
        <v>16</v>
      </c>
      <c r="F587" t="str">
        <f t="shared" ca="1" si="222"/>
        <v>cu</v>
      </c>
      <c r="G587" t="s">
        <v>402</v>
      </c>
      <c r="H587" t="s">
        <v>108</v>
      </c>
      <c r="I587">
        <v>5</v>
      </c>
      <c r="J587" t="str">
        <f t="shared" si="223"/>
        <v/>
      </c>
      <c r="K587" t="str">
        <f t="shared" ca="1" si="224"/>
        <v/>
      </c>
      <c r="O587">
        <v>943</v>
      </c>
      <c r="P587">
        <f t="shared" si="208"/>
        <v>943</v>
      </c>
      <c r="Q587" t="str">
        <f t="shared" ca="1" si="210"/>
        <v>cu</v>
      </c>
      <c r="R587" t="str">
        <f t="shared" si="211"/>
        <v>DI</v>
      </c>
      <c r="S587">
        <f t="shared" si="212"/>
        <v>5</v>
      </c>
      <c r="T587" t="str">
        <f t="shared" ca="1" si="213"/>
        <v/>
      </c>
      <c r="U587" t="str">
        <f t="shared" si="214"/>
        <v/>
      </c>
      <c r="V587" t="str">
        <f t="shared" si="215"/>
        <v/>
      </c>
      <c r="W58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7" t="str">
        <f t="shared" ca="1" si="209"/>
        <v>{"num":20,"diff":16,"tp1":"cu","vl1":"DI","cn1":5,"key":943}</v>
      </c>
      <c r="Y587">
        <f t="shared" ca="1" si="217"/>
        <v>60</v>
      </c>
      <c r="Z587">
        <f t="shared" ca="1" si="218"/>
        <v>15913</v>
      </c>
      <c r="AA587">
        <f t="shared" ca="1" si="219"/>
        <v>1</v>
      </c>
      <c r="AB58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</v>
      </c>
      <c r="AC587">
        <f t="shared" ca="1" si="221"/>
        <v>0</v>
      </c>
    </row>
    <row r="588" spans="1:29">
      <c r="A588">
        <f t="shared" si="206"/>
        <v>20</v>
      </c>
      <c r="B588" t="str">
        <f>VLOOKUP(A588,BossBattleTable!$A:$C,MATCH(BossBattleTable!$C$1,BossBattleTable!$A$1:$C$1,0),0)</f>
        <v>DptLizard</v>
      </c>
      <c r="C588">
        <f t="shared" ca="1" si="207"/>
        <v>17</v>
      </c>
      <c r="D588">
        <f t="shared" si="204"/>
        <v>20</v>
      </c>
      <c r="E588">
        <f t="shared" ca="1" si="205"/>
        <v>17</v>
      </c>
      <c r="F588" t="str">
        <f t="shared" ca="1" si="222"/>
        <v>it</v>
      </c>
      <c r="G588" t="s">
        <v>412</v>
      </c>
      <c r="H588" t="s">
        <v>416</v>
      </c>
      <c r="I588">
        <v>1</v>
      </c>
      <c r="J588" t="str">
        <f t="shared" si="223"/>
        <v/>
      </c>
      <c r="K588" t="str">
        <f t="shared" ca="1" si="224"/>
        <v>it</v>
      </c>
      <c r="L588" t="s">
        <v>412</v>
      </c>
      <c r="M588" t="s">
        <v>417</v>
      </c>
      <c r="N588">
        <v>1</v>
      </c>
      <c r="O588">
        <v>233</v>
      </c>
      <c r="P588">
        <f t="shared" si="208"/>
        <v>233</v>
      </c>
      <c r="Q588" t="str">
        <f t="shared" ca="1" si="210"/>
        <v>it</v>
      </c>
      <c r="R588" t="str">
        <f t="shared" si="211"/>
        <v>Equip001001</v>
      </c>
      <c r="S588">
        <f t="shared" si="212"/>
        <v>1</v>
      </c>
      <c r="T588" t="str">
        <f t="shared" ca="1" si="213"/>
        <v>it</v>
      </c>
      <c r="U588" t="str">
        <f t="shared" si="214"/>
        <v>Equip002001</v>
      </c>
      <c r="V588">
        <f t="shared" si="215"/>
        <v>1</v>
      </c>
      <c r="W58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8" t="str">
        <f t="shared" ca="1" si="209"/>
        <v>{"num":20,"diff":17,"tp1":"it","vl1":"Equip001001","cn1":1,"tp2":"it","vl2":"Equip002001","cn2":1,"key":233}</v>
      </c>
      <c r="Y588">
        <f t="shared" ca="1" si="217"/>
        <v>108</v>
      </c>
      <c r="Z588">
        <f t="shared" ca="1" si="218"/>
        <v>16022</v>
      </c>
      <c r="AA588">
        <f t="shared" ca="1" si="219"/>
        <v>1</v>
      </c>
      <c r="AB58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</v>
      </c>
      <c r="AC588">
        <f t="shared" ca="1" si="221"/>
        <v>0</v>
      </c>
    </row>
    <row r="589" spans="1:29">
      <c r="A589">
        <f t="shared" si="206"/>
        <v>20</v>
      </c>
      <c r="B589" t="str">
        <f>VLOOKUP(A589,BossBattleTable!$A:$C,MATCH(BossBattleTable!$C$1,BossBattleTable!$A$1:$C$1,0),0)</f>
        <v>DptLizard</v>
      </c>
      <c r="C589">
        <f t="shared" ca="1" si="207"/>
        <v>18</v>
      </c>
      <c r="D589">
        <f t="shared" si="204"/>
        <v>20</v>
      </c>
      <c r="E589">
        <f t="shared" ca="1" si="205"/>
        <v>18</v>
      </c>
      <c r="F589" t="str">
        <f t="shared" ca="1" si="222"/>
        <v>cu</v>
      </c>
      <c r="G589" t="s">
        <v>402</v>
      </c>
      <c r="H589" t="s">
        <v>191</v>
      </c>
      <c r="I589">
        <v>30</v>
      </c>
      <c r="J589" t="str">
        <f t="shared" si="223"/>
        <v>에너지너무많음</v>
      </c>
      <c r="K589" t="str">
        <f t="shared" ca="1" si="224"/>
        <v>cu</v>
      </c>
      <c r="L589" t="s">
        <v>402</v>
      </c>
      <c r="M589" t="s">
        <v>375</v>
      </c>
      <c r="N589">
        <v>5000</v>
      </c>
      <c r="O589">
        <v>694</v>
      </c>
      <c r="P589">
        <f t="shared" si="208"/>
        <v>694</v>
      </c>
      <c r="Q589" t="str">
        <f t="shared" ca="1" si="210"/>
        <v>cu</v>
      </c>
      <c r="R589" t="str">
        <f t="shared" si="211"/>
        <v>EN</v>
      </c>
      <c r="S589">
        <f t="shared" si="212"/>
        <v>30</v>
      </c>
      <c r="T589" t="str">
        <f t="shared" ca="1" si="213"/>
        <v>cu</v>
      </c>
      <c r="U589" t="str">
        <f t="shared" si="214"/>
        <v>GO</v>
      </c>
      <c r="V589">
        <f t="shared" si="215"/>
        <v>5000</v>
      </c>
      <c r="W58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89" t="str">
        <f t="shared" ca="1" si="209"/>
        <v>{"num":20,"diff":18,"tp1":"cu","vl1":"EN","cn1":30,"tp2":"cu","vl2":"GO","cn2":5000,"key":694}</v>
      </c>
      <c r="Y589">
        <f t="shared" ca="1" si="217"/>
        <v>94</v>
      </c>
      <c r="Z589">
        <f t="shared" ca="1" si="218"/>
        <v>16117</v>
      </c>
      <c r="AA589">
        <f t="shared" ca="1" si="219"/>
        <v>1</v>
      </c>
      <c r="AB58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</v>
      </c>
      <c r="AC589">
        <f t="shared" ca="1" si="221"/>
        <v>0</v>
      </c>
    </row>
    <row r="590" spans="1:29">
      <c r="A590">
        <f t="shared" si="206"/>
        <v>20</v>
      </c>
      <c r="B590" t="str">
        <f>VLOOKUP(A590,BossBattleTable!$A:$C,MATCH(BossBattleTable!$C$1,BossBattleTable!$A$1:$C$1,0),0)</f>
        <v>DptLizard</v>
      </c>
      <c r="C590">
        <f t="shared" ca="1" si="207"/>
        <v>19</v>
      </c>
      <c r="D590">
        <f t="shared" si="204"/>
        <v>20</v>
      </c>
      <c r="E590">
        <f t="shared" ca="1" si="205"/>
        <v>19</v>
      </c>
      <c r="F590" t="str">
        <f t="shared" ca="1" si="222"/>
        <v>it</v>
      </c>
      <c r="G590" t="s">
        <v>412</v>
      </c>
      <c r="H590" t="s">
        <v>415</v>
      </c>
      <c r="I590">
        <v>1</v>
      </c>
      <c r="J590" t="str">
        <f t="shared" si="223"/>
        <v/>
      </c>
      <c r="K590" t="str">
        <f t="shared" ca="1" si="224"/>
        <v/>
      </c>
      <c r="O590">
        <v>108</v>
      </c>
      <c r="P590">
        <f t="shared" si="208"/>
        <v>108</v>
      </c>
      <c r="Q590" t="str">
        <f t="shared" ca="1" si="210"/>
        <v>it</v>
      </c>
      <c r="R590" t="str">
        <f t="shared" si="211"/>
        <v>Equip000001</v>
      </c>
      <c r="S590">
        <f t="shared" si="212"/>
        <v>1</v>
      </c>
      <c r="T590" t="str">
        <f t="shared" ca="1" si="213"/>
        <v/>
      </c>
      <c r="U590" t="str">
        <f t="shared" si="214"/>
        <v/>
      </c>
      <c r="V590" t="str">
        <f t="shared" si="215"/>
        <v/>
      </c>
      <c r="W59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0" t="str">
        <f t="shared" ca="1" si="209"/>
        <v>{"num":20,"diff":19,"tp1":"it","vl1":"Equip000001","cn1":1,"key":108}</v>
      </c>
      <c r="Y590">
        <f t="shared" ca="1" si="217"/>
        <v>69</v>
      </c>
      <c r="Z590">
        <f t="shared" ca="1" si="218"/>
        <v>16187</v>
      </c>
      <c r="AA590">
        <f t="shared" ca="1" si="219"/>
        <v>1</v>
      </c>
      <c r="AB59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</v>
      </c>
      <c r="AC590">
        <f t="shared" ca="1" si="221"/>
        <v>0</v>
      </c>
    </row>
    <row r="591" spans="1:29">
      <c r="A591">
        <f t="shared" si="206"/>
        <v>20</v>
      </c>
      <c r="B591" t="str">
        <f>VLOOKUP(A591,BossBattleTable!$A:$C,MATCH(BossBattleTable!$C$1,BossBattleTable!$A$1:$C$1,0),0)</f>
        <v>DptLizard</v>
      </c>
      <c r="C591">
        <f t="shared" ca="1" si="207"/>
        <v>20</v>
      </c>
      <c r="D591">
        <f t="shared" si="204"/>
        <v>20</v>
      </c>
      <c r="E591">
        <f t="shared" ca="1" si="205"/>
        <v>20</v>
      </c>
      <c r="F591" t="str">
        <f t="shared" ca="1" si="222"/>
        <v>cu</v>
      </c>
      <c r="G591" t="s">
        <v>402</v>
      </c>
      <c r="H591" t="s">
        <v>108</v>
      </c>
      <c r="I591">
        <v>5</v>
      </c>
      <c r="J591" t="str">
        <f t="shared" si="223"/>
        <v/>
      </c>
      <c r="K591" t="str">
        <f t="shared" ca="1" si="224"/>
        <v/>
      </c>
      <c r="O591">
        <v>440</v>
      </c>
      <c r="P591">
        <f t="shared" si="208"/>
        <v>440</v>
      </c>
      <c r="Q591" t="str">
        <f t="shared" ca="1" si="210"/>
        <v>cu</v>
      </c>
      <c r="R591" t="str">
        <f t="shared" si="211"/>
        <v>DI</v>
      </c>
      <c r="S591">
        <f t="shared" si="212"/>
        <v>5</v>
      </c>
      <c r="T591" t="str">
        <f t="shared" ca="1" si="213"/>
        <v/>
      </c>
      <c r="U591" t="str">
        <f t="shared" si="214"/>
        <v/>
      </c>
      <c r="V591" t="str">
        <f t="shared" si="215"/>
        <v/>
      </c>
      <c r="W59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1" t="str">
        <f t="shared" ca="1" si="209"/>
        <v>{"num":20,"diff":20,"tp1":"cu","vl1":"DI","cn1":5,"key":440}</v>
      </c>
      <c r="Y591">
        <f t="shared" ca="1" si="217"/>
        <v>60</v>
      </c>
      <c r="Z591">
        <f t="shared" ca="1" si="218"/>
        <v>16248</v>
      </c>
      <c r="AA591">
        <f t="shared" ca="1" si="219"/>
        <v>1</v>
      </c>
      <c r="AB59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</v>
      </c>
      <c r="AC591">
        <f t="shared" ca="1" si="221"/>
        <v>0</v>
      </c>
    </row>
    <row r="592" spans="1:29">
      <c r="A592">
        <f t="shared" si="206"/>
        <v>20</v>
      </c>
      <c r="B592" t="str">
        <f>VLOOKUP(A592,BossBattleTable!$A:$C,MATCH(BossBattleTable!$C$1,BossBattleTable!$A$1:$C$1,0),0)</f>
        <v>DptLizard</v>
      </c>
      <c r="C592">
        <f t="shared" ca="1" si="207"/>
        <v>21</v>
      </c>
      <c r="D592">
        <f t="shared" si="204"/>
        <v>20</v>
      </c>
      <c r="E592">
        <f t="shared" ca="1" si="205"/>
        <v>21</v>
      </c>
      <c r="F592" t="str">
        <f t="shared" ca="1" si="222"/>
        <v>it</v>
      </c>
      <c r="G592" t="s">
        <v>412</v>
      </c>
      <c r="H592" t="s">
        <v>416</v>
      </c>
      <c r="I592">
        <v>1</v>
      </c>
      <c r="J592" t="str">
        <f t="shared" si="223"/>
        <v/>
      </c>
      <c r="K592" t="str">
        <f t="shared" ca="1" si="224"/>
        <v>it</v>
      </c>
      <c r="L592" t="s">
        <v>412</v>
      </c>
      <c r="M592" t="s">
        <v>417</v>
      </c>
      <c r="N592">
        <v>1</v>
      </c>
      <c r="O592">
        <v>682</v>
      </c>
      <c r="P592">
        <f t="shared" si="208"/>
        <v>682</v>
      </c>
      <c r="Q592" t="str">
        <f t="shared" ca="1" si="210"/>
        <v>it</v>
      </c>
      <c r="R592" t="str">
        <f t="shared" si="211"/>
        <v>Equip001001</v>
      </c>
      <c r="S592">
        <f t="shared" si="212"/>
        <v>1</v>
      </c>
      <c r="T592" t="str">
        <f t="shared" ca="1" si="213"/>
        <v>it</v>
      </c>
      <c r="U592" t="str">
        <f t="shared" si="214"/>
        <v>Equip002001</v>
      </c>
      <c r="V592">
        <f t="shared" si="215"/>
        <v>1</v>
      </c>
      <c r="W59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2" t="str">
        <f t="shared" ca="1" si="209"/>
        <v>{"num":20,"diff":21,"tp1":"it","vl1":"Equip001001","cn1":1,"tp2":"it","vl2":"Equip002001","cn2":1,"key":682}</v>
      </c>
      <c r="Y592">
        <f t="shared" ca="1" si="217"/>
        <v>108</v>
      </c>
      <c r="Z592">
        <f t="shared" ca="1" si="218"/>
        <v>16357</v>
      </c>
      <c r="AA592">
        <f t="shared" ca="1" si="219"/>
        <v>1</v>
      </c>
      <c r="AB59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</v>
      </c>
      <c r="AC592">
        <f t="shared" ca="1" si="221"/>
        <v>0</v>
      </c>
    </row>
    <row r="593" spans="1:29">
      <c r="A593">
        <f t="shared" si="206"/>
        <v>20</v>
      </c>
      <c r="B593" t="str">
        <f>VLOOKUP(A593,BossBattleTable!$A:$C,MATCH(BossBattleTable!$C$1,BossBattleTable!$A$1:$C$1,0),0)</f>
        <v>DptLizard</v>
      </c>
      <c r="C593">
        <f t="shared" ca="1" si="207"/>
        <v>22</v>
      </c>
      <c r="D593">
        <f t="shared" si="204"/>
        <v>20</v>
      </c>
      <c r="E593">
        <f t="shared" ca="1" si="205"/>
        <v>22</v>
      </c>
      <c r="F593" t="str">
        <f t="shared" ca="1" si="222"/>
        <v>cu</v>
      </c>
      <c r="G593" t="s">
        <v>402</v>
      </c>
      <c r="H593" t="s">
        <v>191</v>
      </c>
      <c r="I593">
        <v>30</v>
      </c>
      <c r="J593" t="str">
        <f t="shared" si="223"/>
        <v>에너지너무많음</v>
      </c>
      <c r="K593" t="str">
        <f t="shared" ca="1" si="224"/>
        <v>cu</v>
      </c>
      <c r="L593" t="s">
        <v>402</v>
      </c>
      <c r="M593" t="s">
        <v>375</v>
      </c>
      <c r="N593">
        <v>5000</v>
      </c>
      <c r="O593">
        <v>192</v>
      </c>
      <c r="P593">
        <f t="shared" si="208"/>
        <v>192</v>
      </c>
      <c r="Q593" t="str">
        <f t="shared" ca="1" si="210"/>
        <v>cu</v>
      </c>
      <c r="R593" t="str">
        <f t="shared" si="211"/>
        <v>EN</v>
      </c>
      <c r="S593">
        <f t="shared" si="212"/>
        <v>30</v>
      </c>
      <c r="T593" t="str">
        <f t="shared" ca="1" si="213"/>
        <v>cu</v>
      </c>
      <c r="U593" t="str">
        <f t="shared" si="214"/>
        <v>GO</v>
      </c>
      <c r="V593">
        <f t="shared" si="215"/>
        <v>5000</v>
      </c>
      <c r="W59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3" t="str">
        <f t="shared" ca="1" si="209"/>
        <v>{"num":20,"diff":22,"tp1":"cu","vl1":"EN","cn1":30,"tp2":"cu","vl2":"GO","cn2":5000,"key":192}</v>
      </c>
      <c r="Y593">
        <f t="shared" ca="1" si="217"/>
        <v>94</v>
      </c>
      <c r="Z593">
        <f t="shared" ca="1" si="218"/>
        <v>16452</v>
      </c>
      <c r="AA593">
        <f t="shared" ca="1" si="219"/>
        <v>1</v>
      </c>
      <c r="AB59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</v>
      </c>
      <c r="AC593">
        <f t="shared" ca="1" si="221"/>
        <v>0</v>
      </c>
    </row>
    <row r="594" spans="1:29">
      <c r="A594">
        <f t="shared" si="206"/>
        <v>20</v>
      </c>
      <c r="B594" t="str">
        <f>VLOOKUP(A594,BossBattleTable!$A:$C,MATCH(BossBattleTable!$C$1,BossBattleTable!$A$1:$C$1,0),0)</f>
        <v>DptLizard</v>
      </c>
      <c r="C594">
        <f t="shared" ca="1" si="207"/>
        <v>23</v>
      </c>
      <c r="D594">
        <f t="shared" si="204"/>
        <v>20</v>
      </c>
      <c r="E594">
        <f t="shared" ca="1" si="205"/>
        <v>23</v>
      </c>
      <c r="F594" t="str">
        <f t="shared" ca="1" si="222"/>
        <v>it</v>
      </c>
      <c r="G594" t="s">
        <v>412</v>
      </c>
      <c r="H594" t="s">
        <v>415</v>
      </c>
      <c r="I594">
        <v>1</v>
      </c>
      <c r="J594" t="str">
        <f t="shared" si="223"/>
        <v/>
      </c>
      <c r="K594" t="str">
        <f t="shared" ca="1" si="224"/>
        <v/>
      </c>
      <c r="O594">
        <v>273</v>
      </c>
      <c r="P594">
        <f t="shared" si="208"/>
        <v>273</v>
      </c>
      <c r="Q594" t="str">
        <f t="shared" ca="1" si="210"/>
        <v>it</v>
      </c>
      <c r="R594" t="str">
        <f t="shared" si="211"/>
        <v>Equip000001</v>
      </c>
      <c r="S594">
        <f t="shared" si="212"/>
        <v>1</v>
      </c>
      <c r="T594" t="str">
        <f t="shared" ca="1" si="213"/>
        <v/>
      </c>
      <c r="U594" t="str">
        <f t="shared" si="214"/>
        <v/>
      </c>
      <c r="V594" t="str">
        <f t="shared" si="215"/>
        <v/>
      </c>
      <c r="W59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4" t="str">
        <f t="shared" ca="1" si="209"/>
        <v>{"num":20,"diff":23,"tp1":"it","vl1":"Equip000001","cn1":1,"key":273}</v>
      </c>
      <c r="Y594">
        <f t="shared" ca="1" si="217"/>
        <v>69</v>
      </c>
      <c r="Z594">
        <f t="shared" ca="1" si="218"/>
        <v>16522</v>
      </c>
      <c r="AA594">
        <f t="shared" ca="1" si="219"/>
        <v>1</v>
      </c>
      <c r="AB59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</v>
      </c>
      <c r="AC594">
        <f t="shared" ca="1" si="221"/>
        <v>0</v>
      </c>
    </row>
    <row r="595" spans="1:29">
      <c r="A595">
        <f t="shared" si="206"/>
        <v>20</v>
      </c>
      <c r="B595" t="str">
        <f>VLOOKUP(A595,BossBattleTable!$A:$C,MATCH(BossBattleTable!$C$1,BossBattleTable!$A$1:$C$1,0),0)</f>
        <v>DptLizard</v>
      </c>
      <c r="C595">
        <f t="shared" ca="1" si="207"/>
        <v>24</v>
      </c>
      <c r="D595">
        <f t="shared" si="204"/>
        <v>20</v>
      </c>
      <c r="E595">
        <f t="shared" ca="1" si="205"/>
        <v>24</v>
      </c>
      <c r="F595" t="str">
        <f t="shared" ca="1" si="222"/>
        <v>cu</v>
      </c>
      <c r="G595" t="s">
        <v>402</v>
      </c>
      <c r="H595" t="s">
        <v>108</v>
      </c>
      <c r="I595">
        <v>5</v>
      </c>
      <c r="J595" t="str">
        <f t="shared" si="223"/>
        <v/>
      </c>
      <c r="K595" t="str">
        <f t="shared" ca="1" si="224"/>
        <v/>
      </c>
      <c r="O595">
        <v>100</v>
      </c>
      <c r="P595">
        <f t="shared" si="208"/>
        <v>100</v>
      </c>
      <c r="Q595" t="str">
        <f t="shared" ca="1" si="210"/>
        <v>cu</v>
      </c>
      <c r="R595" t="str">
        <f t="shared" si="211"/>
        <v>DI</v>
      </c>
      <c r="S595">
        <f t="shared" si="212"/>
        <v>5</v>
      </c>
      <c r="T595" t="str">
        <f t="shared" ca="1" si="213"/>
        <v/>
      </c>
      <c r="U595" t="str">
        <f t="shared" si="214"/>
        <v/>
      </c>
      <c r="V595" t="str">
        <f t="shared" si="215"/>
        <v/>
      </c>
      <c r="W59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5" t="str">
        <f t="shared" ca="1" si="209"/>
        <v>{"num":20,"diff":24,"tp1":"cu","vl1":"DI","cn1":5,"key":100}</v>
      </c>
      <c r="Y595">
        <f t="shared" ca="1" si="217"/>
        <v>60</v>
      </c>
      <c r="Z595">
        <f t="shared" ca="1" si="218"/>
        <v>16583</v>
      </c>
      <c r="AA595">
        <f t="shared" ca="1" si="219"/>
        <v>1</v>
      </c>
      <c r="AB59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</v>
      </c>
      <c r="AC595">
        <f t="shared" ca="1" si="221"/>
        <v>0</v>
      </c>
    </row>
    <row r="596" spans="1:29">
      <c r="A596">
        <f t="shared" si="206"/>
        <v>20</v>
      </c>
      <c r="B596" t="str">
        <f>VLOOKUP(A596,BossBattleTable!$A:$C,MATCH(BossBattleTable!$C$1,BossBattleTable!$A$1:$C$1,0),0)</f>
        <v>DptLizard</v>
      </c>
      <c r="C596">
        <f t="shared" ca="1" si="207"/>
        <v>25</v>
      </c>
      <c r="D596">
        <f t="shared" si="204"/>
        <v>20</v>
      </c>
      <c r="E596">
        <f t="shared" ca="1" si="205"/>
        <v>25</v>
      </c>
      <c r="F596" t="str">
        <f t="shared" ca="1" si="222"/>
        <v>it</v>
      </c>
      <c r="G596" t="s">
        <v>412</v>
      </c>
      <c r="H596" t="s">
        <v>416</v>
      </c>
      <c r="I596">
        <v>1</v>
      </c>
      <c r="J596" t="str">
        <f t="shared" si="223"/>
        <v/>
      </c>
      <c r="K596" t="str">
        <f t="shared" ca="1" si="224"/>
        <v>it</v>
      </c>
      <c r="L596" t="s">
        <v>412</v>
      </c>
      <c r="M596" t="s">
        <v>417</v>
      </c>
      <c r="N596">
        <v>1</v>
      </c>
      <c r="O596">
        <v>714</v>
      </c>
      <c r="P596">
        <f t="shared" si="208"/>
        <v>714</v>
      </c>
      <c r="Q596" t="str">
        <f t="shared" ca="1" si="210"/>
        <v>it</v>
      </c>
      <c r="R596" t="str">
        <f t="shared" si="211"/>
        <v>Equip001001</v>
      </c>
      <c r="S596">
        <f t="shared" si="212"/>
        <v>1</v>
      </c>
      <c r="T596" t="str">
        <f t="shared" ca="1" si="213"/>
        <v>it</v>
      </c>
      <c r="U596" t="str">
        <f t="shared" si="214"/>
        <v>Equip002001</v>
      </c>
      <c r="V596">
        <f t="shared" si="215"/>
        <v>1</v>
      </c>
      <c r="W59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6" t="str">
        <f t="shared" ca="1" si="209"/>
        <v>{"num":20,"diff":25,"tp1":"it","vl1":"Equip001001","cn1":1,"tp2":"it","vl2":"Equip002001","cn2":1,"key":714}</v>
      </c>
      <c r="Y596">
        <f t="shared" ca="1" si="217"/>
        <v>108</v>
      </c>
      <c r="Z596">
        <f t="shared" ca="1" si="218"/>
        <v>16692</v>
      </c>
      <c r="AA596">
        <f t="shared" ca="1" si="219"/>
        <v>1</v>
      </c>
      <c r="AB59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</v>
      </c>
      <c r="AC596">
        <f t="shared" ca="1" si="221"/>
        <v>0</v>
      </c>
    </row>
    <row r="597" spans="1:29">
      <c r="A597">
        <f t="shared" si="206"/>
        <v>20</v>
      </c>
      <c r="B597" t="str">
        <f>VLOOKUP(A597,BossBattleTable!$A:$C,MATCH(BossBattleTable!$C$1,BossBattleTable!$A$1:$C$1,0),0)</f>
        <v>DptLizard</v>
      </c>
      <c r="C597">
        <f t="shared" ca="1" si="207"/>
        <v>26</v>
      </c>
      <c r="D597">
        <f t="shared" si="204"/>
        <v>20</v>
      </c>
      <c r="E597">
        <f t="shared" ca="1" si="205"/>
        <v>26</v>
      </c>
      <c r="F597" t="str">
        <f t="shared" ca="1" si="222"/>
        <v>cu</v>
      </c>
      <c r="G597" t="s">
        <v>402</v>
      </c>
      <c r="H597" t="s">
        <v>191</v>
      </c>
      <c r="I597">
        <v>30</v>
      </c>
      <c r="J597" t="str">
        <f t="shared" si="223"/>
        <v>에너지너무많음</v>
      </c>
      <c r="K597" t="str">
        <f t="shared" ca="1" si="224"/>
        <v>cu</v>
      </c>
      <c r="L597" t="s">
        <v>402</v>
      </c>
      <c r="M597" t="s">
        <v>375</v>
      </c>
      <c r="N597">
        <v>5000</v>
      </c>
      <c r="O597">
        <v>248</v>
      </c>
      <c r="P597">
        <f t="shared" si="208"/>
        <v>248</v>
      </c>
      <c r="Q597" t="str">
        <f t="shared" ca="1" si="210"/>
        <v>cu</v>
      </c>
      <c r="R597" t="str">
        <f t="shared" si="211"/>
        <v>EN</v>
      </c>
      <c r="S597">
        <f t="shared" si="212"/>
        <v>30</v>
      </c>
      <c r="T597" t="str">
        <f t="shared" ca="1" si="213"/>
        <v>cu</v>
      </c>
      <c r="U597" t="str">
        <f t="shared" si="214"/>
        <v>GO</v>
      </c>
      <c r="V597">
        <f t="shared" si="215"/>
        <v>5000</v>
      </c>
      <c r="W59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7" t="str">
        <f t="shared" ca="1" si="209"/>
        <v>{"num":20,"diff":26,"tp1":"cu","vl1":"EN","cn1":30,"tp2":"cu","vl2":"GO","cn2":5000,"key":248}</v>
      </c>
      <c r="Y597">
        <f t="shared" ca="1" si="217"/>
        <v>94</v>
      </c>
      <c r="Z597">
        <f t="shared" ca="1" si="218"/>
        <v>16787</v>
      </c>
      <c r="AA597">
        <f t="shared" ca="1" si="219"/>
        <v>1</v>
      </c>
      <c r="AB59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</v>
      </c>
      <c r="AC597">
        <f t="shared" ca="1" si="221"/>
        <v>0</v>
      </c>
    </row>
    <row r="598" spans="1:29">
      <c r="A598">
        <f t="shared" si="206"/>
        <v>20</v>
      </c>
      <c r="B598" t="str">
        <f>VLOOKUP(A598,BossBattleTable!$A:$C,MATCH(BossBattleTable!$C$1,BossBattleTable!$A$1:$C$1,0),0)</f>
        <v>DptLizard</v>
      </c>
      <c r="C598">
        <f t="shared" ca="1" si="207"/>
        <v>27</v>
      </c>
      <c r="D598">
        <f t="shared" si="204"/>
        <v>20</v>
      </c>
      <c r="E598">
        <f t="shared" ca="1" si="205"/>
        <v>27</v>
      </c>
      <c r="F598" t="str">
        <f t="shared" ca="1" si="222"/>
        <v>it</v>
      </c>
      <c r="G598" t="s">
        <v>412</v>
      </c>
      <c r="H598" t="s">
        <v>415</v>
      </c>
      <c r="I598">
        <v>1</v>
      </c>
      <c r="J598" t="str">
        <f t="shared" si="223"/>
        <v/>
      </c>
      <c r="K598" t="str">
        <f t="shared" ca="1" si="224"/>
        <v/>
      </c>
      <c r="O598">
        <v>225</v>
      </c>
      <c r="P598">
        <f t="shared" si="208"/>
        <v>225</v>
      </c>
      <c r="Q598" t="str">
        <f t="shared" ca="1" si="210"/>
        <v>it</v>
      </c>
      <c r="R598" t="str">
        <f t="shared" si="211"/>
        <v>Equip000001</v>
      </c>
      <c r="S598">
        <f t="shared" si="212"/>
        <v>1</v>
      </c>
      <c r="T598" t="str">
        <f t="shared" ca="1" si="213"/>
        <v/>
      </c>
      <c r="U598" t="str">
        <f t="shared" si="214"/>
        <v/>
      </c>
      <c r="V598" t="str">
        <f t="shared" si="215"/>
        <v/>
      </c>
      <c r="W59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8" t="str">
        <f t="shared" ca="1" si="209"/>
        <v>{"num":20,"diff":27,"tp1":"it","vl1":"Equip000001","cn1":1,"key":225}</v>
      </c>
      <c r="Y598">
        <f t="shared" ca="1" si="217"/>
        <v>69</v>
      </c>
      <c r="Z598">
        <f t="shared" ca="1" si="218"/>
        <v>16857</v>
      </c>
      <c r="AA598">
        <f t="shared" ca="1" si="219"/>
        <v>1</v>
      </c>
      <c r="AB59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</v>
      </c>
      <c r="AC598">
        <f t="shared" ca="1" si="221"/>
        <v>0</v>
      </c>
    </row>
    <row r="599" spans="1:29">
      <c r="A599">
        <f t="shared" si="206"/>
        <v>20</v>
      </c>
      <c r="B599" t="str">
        <f>VLOOKUP(A599,BossBattleTable!$A:$C,MATCH(BossBattleTable!$C$1,BossBattleTable!$A$1:$C$1,0),0)</f>
        <v>DptLizard</v>
      </c>
      <c r="C599">
        <f t="shared" ca="1" si="207"/>
        <v>28</v>
      </c>
      <c r="D599">
        <f t="shared" si="204"/>
        <v>20</v>
      </c>
      <c r="E599">
        <f t="shared" ca="1" si="205"/>
        <v>28</v>
      </c>
      <c r="F599" t="str">
        <f t="shared" ca="1" si="222"/>
        <v>cu</v>
      </c>
      <c r="G599" t="s">
        <v>402</v>
      </c>
      <c r="H599" t="s">
        <v>108</v>
      </c>
      <c r="I599">
        <v>5</v>
      </c>
      <c r="J599" t="str">
        <f t="shared" si="223"/>
        <v/>
      </c>
      <c r="K599" t="str">
        <f t="shared" ca="1" si="224"/>
        <v/>
      </c>
      <c r="O599">
        <v>249</v>
      </c>
      <c r="P599">
        <f t="shared" si="208"/>
        <v>249</v>
      </c>
      <c r="Q599" t="str">
        <f t="shared" ca="1" si="210"/>
        <v>cu</v>
      </c>
      <c r="R599" t="str">
        <f t="shared" si="211"/>
        <v>DI</v>
      </c>
      <c r="S599">
        <f t="shared" si="212"/>
        <v>5</v>
      </c>
      <c r="T599" t="str">
        <f t="shared" ca="1" si="213"/>
        <v/>
      </c>
      <c r="U599" t="str">
        <f t="shared" si="214"/>
        <v/>
      </c>
      <c r="V599" t="str">
        <f t="shared" si="215"/>
        <v/>
      </c>
      <c r="W59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599" t="str">
        <f t="shared" ca="1" si="209"/>
        <v>{"num":20,"diff":28,"tp1":"cu","vl1":"DI","cn1":5,"key":249}</v>
      </c>
      <c r="Y599">
        <f t="shared" ca="1" si="217"/>
        <v>60</v>
      </c>
      <c r="Z599">
        <f t="shared" ca="1" si="218"/>
        <v>16918</v>
      </c>
      <c r="AA599">
        <f t="shared" ca="1" si="219"/>
        <v>1</v>
      </c>
      <c r="AB59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</v>
      </c>
      <c r="AC599">
        <f t="shared" ca="1" si="221"/>
        <v>0</v>
      </c>
    </row>
    <row r="600" spans="1:29">
      <c r="A600">
        <f t="shared" si="206"/>
        <v>20</v>
      </c>
      <c r="B600" t="str">
        <f>VLOOKUP(A600,BossBattleTable!$A:$C,MATCH(BossBattleTable!$C$1,BossBattleTable!$A$1:$C$1,0),0)</f>
        <v>DptLizard</v>
      </c>
      <c r="C600">
        <f t="shared" ca="1" si="207"/>
        <v>29</v>
      </c>
      <c r="D600">
        <f t="shared" si="204"/>
        <v>20</v>
      </c>
      <c r="E600">
        <f t="shared" ca="1" si="205"/>
        <v>29</v>
      </c>
      <c r="F600" t="str">
        <f t="shared" ca="1" si="222"/>
        <v>it</v>
      </c>
      <c r="G600" t="s">
        <v>412</v>
      </c>
      <c r="H600" t="s">
        <v>416</v>
      </c>
      <c r="I600">
        <v>1</v>
      </c>
      <c r="J600" t="str">
        <f t="shared" si="223"/>
        <v/>
      </c>
      <c r="K600" t="str">
        <f t="shared" ca="1" si="224"/>
        <v>it</v>
      </c>
      <c r="L600" t="s">
        <v>412</v>
      </c>
      <c r="M600" t="s">
        <v>417</v>
      </c>
      <c r="N600">
        <v>1</v>
      </c>
      <c r="O600">
        <v>676</v>
      </c>
      <c r="P600">
        <f t="shared" si="208"/>
        <v>676</v>
      </c>
      <c r="Q600" t="str">
        <f t="shared" ca="1" si="210"/>
        <v>it</v>
      </c>
      <c r="R600" t="str">
        <f t="shared" si="211"/>
        <v>Equip001001</v>
      </c>
      <c r="S600">
        <f t="shared" si="212"/>
        <v>1</v>
      </c>
      <c r="T600" t="str">
        <f t="shared" ca="1" si="213"/>
        <v>it</v>
      </c>
      <c r="U600" t="str">
        <f t="shared" si="214"/>
        <v>Equip002001</v>
      </c>
      <c r="V600">
        <f t="shared" si="215"/>
        <v>1</v>
      </c>
      <c r="W60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0" t="str">
        <f t="shared" ca="1" si="209"/>
        <v>{"num":20,"diff":29,"tp1":"it","vl1":"Equip001001","cn1":1,"tp2":"it","vl2":"Equip002001","cn2":1,"key":676}</v>
      </c>
      <c r="Y600">
        <f t="shared" ca="1" si="217"/>
        <v>108</v>
      </c>
      <c r="Z600">
        <f t="shared" ca="1" si="218"/>
        <v>17027</v>
      </c>
      <c r="AA600">
        <f t="shared" ca="1" si="219"/>
        <v>1</v>
      </c>
      <c r="AB60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</v>
      </c>
      <c r="AC600">
        <f t="shared" ca="1" si="221"/>
        <v>0</v>
      </c>
    </row>
    <row r="601" spans="1:29">
      <c r="A601">
        <f t="shared" si="206"/>
        <v>20</v>
      </c>
      <c r="B601" t="str">
        <f>VLOOKUP(A601,BossBattleTable!$A:$C,MATCH(BossBattleTable!$C$1,BossBattleTable!$A$1:$C$1,0),0)</f>
        <v>DptLizard</v>
      </c>
      <c r="C601">
        <f t="shared" ca="1" si="207"/>
        <v>30</v>
      </c>
      <c r="D601">
        <f t="shared" si="204"/>
        <v>20</v>
      </c>
      <c r="E601">
        <f t="shared" ca="1" si="205"/>
        <v>30</v>
      </c>
      <c r="F601" t="str">
        <f t="shared" ca="1" si="222"/>
        <v>cu</v>
      </c>
      <c r="G601" t="s">
        <v>402</v>
      </c>
      <c r="H601" t="s">
        <v>191</v>
      </c>
      <c r="I601">
        <v>30</v>
      </c>
      <c r="J601" t="str">
        <f t="shared" si="223"/>
        <v>에너지너무많음</v>
      </c>
      <c r="K601" t="str">
        <f t="shared" ca="1" si="224"/>
        <v>cu</v>
      </c>
      <c r="L601" t="s">
        <v>402</v>
      </c>
      <c r="M601" t="s">
        <v>375</v>
      </c>
      <c r="N601">
        <v>5000</v>
      </c>
      <c r="O601">
        <v>829</v>
      </c>
      <c r="P601">
        <f t="shared" si="208"/>
        <v>829</v>
      </c>
      <c r="Q601" t="str">
        <f t="shared" ca="1" si="210"/>
        <v>cu</v>
      </c>
      <c r="R601" t="str">
        <f t="shared" si="211"/>
        <v>EN</v>
      </c>
      <c r="S601">
        <f t="shared" si="212"/>
        <v>30</v>
      </c>
      <c r="T601" t="str">
        <f t="shared" ca="1" si="213"/>
        <v>cu</v>
      </c>
      <c r="U601" t="str">
        <f t="shared" si="214"/>
        <v>GO</v>
      </c>
      <c r="V601">
        <f t="shared" si="215"/>
        <v>5000</v>
      </c>
      <c r="W60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1" t="str">
        <f t="shared" ca="1" si="209"/>
        <v>{"num":20,"diff":30,"tp1":"cu","vl1":"EN","cn1":30,"tp2":"cu","vl2":"GO","cn2":5000,"key":829}</v>
      </c>
      <c r="Y601">
        <f t="shared" ca="1" si="217"/>
        <v>94</v>
      </c>
      <c r="Z601">
        <f t="shared" ca="1" si="218"/>
        <v>17122</v>
      </c>
      <c r="AA601">
        <f t="shared" ca="1" si="219"/>
        <v>1</v>
      </c>
      <c r="AB60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</v>
      </c>
      <c r="AC601">
        <f t="shared" ca="1" si="221"/>
        <v>0</v>
      </c>
    </row>
    <row r="602" spans="1:29">
      <c r="A602">
        <f t="shared" si="206"/>
        <v>21</v>
      </c>
      <c r="B602" t="str">
        <f>VLOOKUP(A602,BossBattleTable!$A:$C,MATCH(BossBattleTable!$C$1,BossBattleTable!$A$1:$C$1,0),0)</f>
        <v>DevilAnimated</v>
      </c>
      <c r="C602">
        <f t="shared" ca="1" si="207"/>
        <v>1</v>
      </c>
      <c r="D602">
        <f t="shared" si="204"/>
        <v>21</v>
      </c>
      <c r="E602">
        <f t="shared" ca="1" si="205"/>
        <v>1</v>
      </c>
      <c r="F602" t="str">
        <f t="shared" ca="1" si="222"/>
        <v>it</v>
      </c>
      <c r="G602" t="s">
        <v>412</v>
      </c>
      <c r="H602" t="s">
        <v>415</v>
      </c>
      <c r="I602">
        <v>1</v>
      </c>
      <c r="J602" t="str">
        <f t="shared" si="223"/>
        <v/>
      </c>
      <c r="K602" t="str">
        <f t="shared" ca="1" si="224"/>
        <v/>
      </c>
      <c r="O602">
        <v>697</v>
      </c>
      <c r="P602">
        <f t="shared" si="208"/>
        <v>697</v>
      </c>
      <c r="Q602" t="str">
        <f t="shared" ca="1" si="210"/>
        <v>it</v>
      </c>
      <c r="R602" t="str">
        <f t="shared" si="211"/>
        <v>Equip000001</v>
      </c>
      <c r="S602">
        <f t="shared" si="212"/>
        <v>1</v>
      </c>
      <c r="T602" t="str">
        <f t="shared" ca="1" si="213"/>
        <v/>
      </c>
      <c r="U602" t="str">
        <f t="shared" si="214"/>
        <v/>
      </c>
      <c r="V602" t="str">
        <f t="shared" si="215"/>
        <v/>
      </c>
      <c r="W60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2" t="str">
        <f t="shared" ca="1" si="209"/>
        <v>{"num":21,"diff":1,"tp1":"it","vl1":"Equip000001","cn1":1,"key":697}</v>
      </c>
      <c r="Y602">
        <f t="shared" ca="1" si="217"/>
        <v>68</v>
      </c>
      <c r="Z602">
        <f t="shared" ca="1" si="218"/>
        <v>17191</v>
      </c>
      <c r="AA602">
        <f t="shared" ca="1" si="219"/>
        <v>1</v>
      </c>
      <c r="AB60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</v>
      </c>
      <c r="AC602">
        <f t="shared" ca="1" si="221"/>
        <v>0</v>
      </c>
    </row>
    <row r="603" spans="1:29">
      <c r="A603">
        <f t="shared" si="206"/>
        <v>21</v>
      </c>
      <c r="B603" t="str">
        <f>VLOOKUP(A603,BossBattleTable!$A:$C,MATCH(BossBattleTable!$C$1,BossBattleTable!$A$1:$C$1,0),0)</f>
        <v>DevilAnimated</v>
      </c>
      <c r="C603">
        <f t="shared" ca="1" si="207"/>
        <v>2</v>
      </c>
      <c r="D603">
        <f t="shared" si="204"/>
        <v>21</v>
      </c>
      <c r="E603">
        <f t="shared" ca="1" si="205"/>
        <v>2</v>
      </c>
      <c r="F603" t="str">
        <f t="shared" ca="1" si="222"/>
        <v>cu</v>
      </c>
      <c r="G603" t="s">
        <v>402</v>
      </c>
      <c r="H603" t="s">
        <v>108</v>
      </c>
      <c r="I603">
        <v>5</v>
      </c>
      <c r="J603" t="str">
        <f t="shared" si="223"/>
        <v/>
      </c>
      <c r="K603" t="str">
        <f t="shared" ca="1" si="224"/>
        <v/>
      </c>
      <c r="O603">
        <v>803</v>
      </c>
      <c r="P603">
        <f t="shared" si="208"/>
        <v>803</v>
      </c>
      <c r="Q603" t="str">
        <f t="shared" ca="1" si="210"/>
        <v>cu</v>
      </c>
      <c r="R603" t="str">
        <f t="shared" si="211"/>
        <v>DI</v>
      </c>
      <c r="S603">
        <f t="shared" si="212"/>
        <v>5</v>
      </c>
      <c r="T603" t="str">
        <f t="shared" ca="1" si="213"/>
        <v/>
      </c>
      <c r="U603" t="str">
        <f t="shared" si="214"/>
        <v/>
      </c>
      <c r="V603" t="str">
        <f t="shared" si="215"/>
        <v/>
      </c>
      <c r="W60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3" t="str">
        <f t="shared" ca="1" si="209"/>
        <v>{"num":21,"diff":2,"tp1":"cu","vl1":"DI","cn1":5,"key":803}</v>
      </c>
      <c r="Y603">
        <f t="shared" ca="1" si="217"/>
        <v>59</v>
      </c>
      <c r="Z603">
        <f t="shared" ca="1" si="218"/>
        <v>17251</v>
      </c>
      <c r="AA603">
        <f t="shared" ca="1" si="219"/>
        <v>1</v>
      </c>
      <c r="AB60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</v>
      </c>
      <c r="AC603">
        <f t="shared" ca="1" si="221"/>
        <v>0</v>
      </c>
    </row>
    <row r="604" spans="1:29">
      <c r="A604">
        <f t="shared" si="206"/>
        <v>21</v>
      </c>
      <c r="B604" t="str">
        <f>VLOOKUP(A604,BossBattleTable!$A:$C,MATCH(BossBattleTable!$C$1,BossBattleTable!$A$1:$C$1,0),0)</f>
        <v>DevilAnimated</v>
      </c>
      <c r="C604">
        <f t="shared" ca="1" si="207"/>
        <v>3</v>
      </c>
      <c r="D604">
        <f t="shared" si="204"/>
        <v>21</v>
      </c>
      <c r="E604">
        <f t="shared" ca="1" si="205"/>
        <v>3</v>
      </c>
      <c r="F604" t="str">
        <f t="shared" ca="1" si="222"/>
        <v>it</v>
      </c>
      <c r="G604" t="s">
        <v>412</v>
      </c>
      <c r="H604" t="s">
        <v>416</v>
      </c>
      <c r="I604">
        <v>1</v>
      </c>
      <c r="J604" t="str">
        <f t="shared" si="223"/>
        <v/>
      </c>
      <c r="K604" t="str">
        <f t="shared" ca="1" si="224"/>
        <v>it</v>
      </c>
      <c r="L604" t="s">
        <v>412</v>
      </c>
      <c r="M604" t="s">
        <v>417</v>
      </c>
      <c r="N604">
        <v>1</v>
      </c>
      <c r="O604">
        <v>735</v>
      </c>
      <c r="P604">
        <f t="shared" si="208"/>
        <v>735</v>
      </c>
      <c r="Q604" t="str">
        <f t="shared" ca="1" si="210"/>
        <v>it</v>
      </c>
      <c r="R604" t="str">
        <f t="shared" si="211"/>
        <v>Equip001001</v>
      </c>
      <c r="S604">
        <f t="shared" si="212"/>
        <v>1</v>
      </c>
      <c r="T604" t="str">
        <f t="shared" ca="1" si="213"/>
        <v>it</v>
      </c>
      <c r="U604" t="str">
        <f t="shared" si="214"/>
        <v>Equip002001</v>
      </c>
      <c r="V604">
        <f t="shared" si="215"/>
        <v>1</v>
      </c>
      <c r="W60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4" t="str">
        <f t="shared" ca="1" si="209"/>
        <v>{"num":21,"diff":3,"tp1":"it","vl1":"Equip001001","cn1":1,"tp2":"it","vl2":"Equip002001","cn2":1,"key":735}</v>
      </c>
      <c r="Y604">
        <f t="shared" ca="1" si="217"/>
        <v>107</v>
      </c>
      <c r="Z604">
        <f t="shared" ca="1" si="218"/>
        <v>17359</v>
      </c>
      <c r="AA604">
        <f t="shared" ca="1" si="219"/>
        <v>1</v>
      </c>
      <c r="AB60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</v>
      </c>
      <c r="AC604">
        <f t="shared" ca="1" si="221"/>
        <v>0</v>
      </c>
    </row>
    <row r="605" spans="1:29">
      <c r="A605">
        <f t="shared" si="206"/>
        <v>21</v>
      </c>
      <c r="B605" t="str">
        <f>VLOOKUP(A605,BossBattleTable!$A:$C,MATCH(BossBattleTable!$C$1,BossBattleTable!$A$1:$C$1,0),0)</f>
        <v>DevilAnimated</v>
      </c>
      <c r="C605">
        <f t="shared" ca="1" si="207"/>
        <v>4</v>
      </c>
      <c r="D605">
        <f t="shared" si="204"/>
        <v>21</v>
      </c>
      <c r="E605">
        <f t="shared" ca="1" si="205"/>
        <v>4</v>
      </c>
      <c r="F605" t="str">
        <f t="shared" ca="1" si="222"/>
        <v>cu</v>
      </c>
      <c r="G605" t="s">
        <v>402</v>
      </c>
      <c r="H605" t="s">
        <v>191</v>
      </c>
      <c r="I605">
        <v>30</v>
      </c>
      <c r="J605" t="str">
        <f t="shared" si="223"/>
        <v>에너지너무많음</v>
      </c>
      <c r="K605" t="str">
        <f t="shared" ca="1" si="224"/>
        <v>cu</v>
      </c>
      <c r="L605" t="s">
        <v>402</v>
      </c>
      <c r="M605" t="s">
        <v>375</v>
      </c>
      <c r="N605">
        <v>5000</v>
      </c>
      <c r="O605">
        <v>575</v>
      </c>
      <c r="P605">
        <f t="shared" si="208"/>
        <v>575</v>
      </c>
      <c r="Q605" t="str">
        <f t="shared" ca="1" si="210"/>
        <v>cu</v>
      </c>
      <c r="R605" t="str">
        <f t="shared" si="211"/>
        <v>EN</v>
      </c>
      <c r="S605">
        <f t="shared" si="212"/>
        <v>30</v>
      </c>
      <c r="T605" t="str">
        <f t="shared" ca="1" si="213"/>
        <v>cu</v>
      </c>
      <c r="U605" t="str">
        <f t="shared" si="214"/>
        <v>GO</v>
      </c>
      <c r="V605">
        <f t="shared" si="215"/>
        <v>5000</v>
      </c>
      <c r="W60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5" t="str">
        <f t="shared" ca="1" si="209"/>
        <v>{"num":21,"diff":4,"tp1":"cu","vl1":"EN","cn1":30,"tp2":"cu","vl2":"GO","cn2":5000,"key":575}</v>
      </c>
      <c r="Y605">
        <f t="shared" ca="1" si="217"/>
        <v>93</v>
      </c>
      <c r="Z605">
        <f t="shared" ca="1" si="218"/>
        <v>17453</v>
      </c>
      <c r="AA605">
        <f t="shared" ca="1" si="219"/>
        <v>1</v>
      </c>
      <c r="AB60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</v>
      </c>
      <c r="AC605">
        <f t="shared" ca="1" si="221"/>
        <v>0</v>
      </c>
    </row>
    <row r="606" spans="1:29">
      <c r="A606">
        <f t="shared" si="206"/>
        <v>21</v>
      </c>
      <c r="B606" t="str">
        <f>VLOOKUP(A606,BossBattleTable!$A:$C,MATCH(BossBattleTable!$C$1,BossBattleTable!$A$1:$C$1,0),0)</f>
        <v>DevilAnimated</v>
      </c>
      <c r="C606">
        <f t="shared" ca="1" si="207"/>
        <v>5</v>
      </c>
      <c r="D606">
        <f t="shared" si="204"/>
        <v>21</v>
      </c>
      <c r="E606">
        <f t="shared" ca="1" si="205"/>
        <v>5</v>
      </c>
      <c r="F606" t="str">
        <f t="shared" ca="1" si="222"/>
        <v>it</v>
      </c>
      <c r="G606" t="s">
        <v>412</v>
      </c>
      <c r="H606" t="s">
        <v>415</v>
      </c>
      <c r="I606">
        <v>1</v>
      </c>
      <c r="J606" t="str">
        <f t="shared" si="223"/>
        <v/>
      </c>
      <c r="K606" t="str">
        <f t="shared" ca="1" si="224"/>
        <v/>
      </c>
      <c r="O606">
        <v>699</v>
      </c>
      <c r="P606">
        <f t="shared" si="208"/>
        <v>699</v>
      </c>
      <c r="Q606" t="str">
        <f t="shared" ca="1" si="210"/>
        <v>it</v>
      </c>
      <c r="R606" t="str">
        <f t="shared" si="211"/>
        <v>Equip000001</v>
      </c>
      <c r="S606">
        <f t="shared" si="212"/>
        <v>1</v>
      </c>
      <c r="T606" t="str">
        <f t="shared" ca="1" si="213"/>
        <v/>
      </c>
      <c r="U606" t="str">
        <f t="shared" si="214"/>
        <v/>
      </c>
      <c r="V606" t="str">
        <f t="shared" si="215"/>
        <v/>
      </c>
      <c r="W60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6" t="str">
        <f t="shared" ca="1" si="209"/>
        <v>{"num":21,"diff":5,"tp1":"it","vl1":"Equip000001","cn1":1,"key":699}</v>
      </c>
      <c r="Y606">
        <f t="shared" ca="1" si="217"/>
        <v>68</v>
      </c>
      <c r="Z606">
        <f t="shared" ca="1" si="218"/>
        <v>17522</v>
      </c>
      <c r="AA606">
        <f t="shared" ca="1" si="219"/>
        <v>1</v>
      </c>
      <c r="AB60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</v>
      </c>
      <c r="AC606">
        <f t="shared" ca="1" si="221"/>
        <v>0</v>
      </c>
    </row>
    <row r="607" spans="1:29">
      <c r="A607">
        <f t="shared" si="206"/>
        <v>21</v>
      </c>
      <c r="B607" t="str">
        <f>VLOOKUP(A607,BossBattleTable!$A:$C,MATCH(BossBattleTable!$C$1,BossBattleTable!$A$1:$C$1,0),0)</f>
        <v>DevilAnimated</v>
      </c>
      <c r="C607">
        <f t="shared" ca="1" si="207"/>
        <v>6</v>
      </c>
      <c r="D607">
        <f t="shared" si="204"/>
        <v>21</v>
      </c>
      <c r="E607">
        <f t="shared" ca="1" si="205"/>
        <v>6</v>
      </c>
      <c r="F607" t="str">
        <f t="shared" ca="1" si="222"/>
        <v>cu</v>
      </c>
      <c r="G607" t="s">
        <v>402</v>
      </c>
      <c r="H607" t="s">
        <v>108</v>
      </c>
      <c r="I607">
        <v>5</v>
      </c>
      <c r="J607" t="str">
        <f t="shared" si="223"/>
        <v/>
      </c>
      <c r="K607" t="str">
        <f t="shared" ca="1" si="224"/>
        <v/>
      </c>
      <c r="O607">
        <v>903</v>
      </c>
      <c r="P607">
        <f t="shared" si="208"/>
        <v>903</v>
      </c>
      <c r="Q607" t="str">
        <f t="shared" ca="1" si="210"/>
        <v>cu</v>
      </c>
      <c r="R607" t="str">
        <f t="shared" si="211"/>
        <v>DI</v>
      </c>
      <c r="S607">
        <f t="shared" si="212"/>
        <v>5</v>
      </c>
      <c r="T607" t="str">
        <f t="shared" ca="1" si="213"/>
        <v/>
      </c>
      <c r="U607" t="str">
        <f t="shared" si="214"/>
        <v/>
      </c>
      <c r="V607" t="str">
        <f t="shared" si="215"/>
        <v/>
      </c>
      <c r="W60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7" t="str">
        <f t="shared" ca="1" si="209"/>
        <v>{"num":21,"diff":6,"tp1":"cu","vl1":"DI","cn1":5,"key":903}</v>
      </c>
      <c r="Y607">
        <f t="shared" ca="1" si="217"/>
        <v>59</v>
      </c>
      <c r="Z607">
        <f t="shared" ca="1" si="218"/>
        <v>17582</v>
      </c>
      <c r="AA607">
        <f t="shared" ca="1" si="219"/>
        <v>1</v>
      </c>
      <c r="AB60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</v>
      </c>
      <c r="AC607">
        <f t="shared" ca="1" si="221"/>
        <v>0</v>
      </c>
    </row>
    <row r="608" spans="1:29">
      <c r="A608">
        <f t="shared" si="206"/>
        <v>21</v>
      </c>
      <c r="B608" t="str">
        <f>VLOOKUP(A608,BossBattleTable!$A:$C,MATCH(BossBattleTable!$C$1,BossBattleTable!$A$1:$C$1,0),0)</f>
        <v>DevilAnimated</v>
      </c>
      <c r="C608">
        <f t="shared" ca="1" si="207"/>
        <v>7</v>
      </c>
      <c r="D608">
        <f t="shared" ref="D608:D671" si="225">A608</f>
        <v>21</v>
      </c>
      <c r="E608">
        <f t="shared" ref="E608:E671" ca="1" si="226">C608</f>
        <v>7</v>
      </c>
      <c r="F608" t="str">
        <f t="shared" ca="1" si="222"/>
        <v>it</v>
      </c>
      <c r="G608" t="s">
        <v>412</v>
      </c>
      <c r="H608" t="s">
        <v>416</v>
      </c>
      <c r="I608">
        <v>1</v>
      </c>
      <c r="J608" t="str">
        <f t="shared" si="223"/>
        <v/>
      </c>
      <c r="K608" t="str">
        <f t="shared" ca="1" si="224"/>
        <v>it</v>
      </c>
      <c r="L608" t="s">
        <v>412</v>
      </c>
      <c r="M608" t="s">
        <v>417</v>
      </c>
      <c r="N608">
        <v>1</v>
      </c>
      <c r="O608">
        <v>195</v>
      </c>
      <c r="P608">
        <f t="shared" si="208"/>
        <v>195</v>
      </c>
      <c r="Q608" t="str">
        <f t="shared" ca="1" si="210"/>
        <v>it</v>
      </c>
      <c r="R608" t="str">
        <f t="shared" si="211"/>
        <v>Equip001001</v>
      </c>
      <c r="S608">
        <f t="shared" si="212"/>
        <v>1</v>
      </c>
      <c r="T608" t="str">
        <f t="shared" ca="1" si="213"/>
        <v>it</v>
      </c>
      <c r="U608" t="str">
        <f t="shared" si="214"/>
        <v>Equip002001</v>
      </c>
      <c r="V608">
        <f t="shared" si="215"/>
        <v>1</v>
      </c>
      <c r="W60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8" t="str">
        <f t="shared" ca="1" si="209"/>
        <v>{"num":21,"diff":7,"tp1":"it","vl1":"Equip001001","cn1":1,"tp2":"it","vl2":"Equip002001","cn2":1,"key":195}</v>
      </c>
      <c r="Y608">
        <f t="shared" ca="1" si="217"/>
        <v>107</v>
      </c>
      <c r="Z608">
        <f t="shared" ca="1" si="218"/>
        <v>17690</v>
      </c>
      <c r="AA608">
        <f t="shared" ca="1" si="219"/>
        <v>1</v>
      </c>
      <c r="AB60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</v>
      </c>
      <c r="AC608">
        <f t="shared" ca="1" si="221"/>
        <v>0</v>
      </c>
    </row>
    <row r="609" spans="1:29">
      <c r="A609">
        <f t="shared" ref="A609:A672" si="227">A579+1</f>
        <v>21</v>
      </c>
      <c r="B609" t="str">
        <f>VLOOKUP(A609,BossBattleTable!$A:$C,MATCH(BossBattleTable!$C$1,BossBattleTable!$A$1:$C$1,0),0)</f>
        <v>DevilAnimated</v>
      </c>
      <c r="C609">
        <f t="shared" ca="1" si="207"/>
        <v>8</v>
      </c>
      <c r="D609">
        <f t="shared" si="225"/>
        <v>21</v>
      </c>
      <c r="E609">
        <f t="shared" ca="1" si="226"/>
        <v>8</v>
      </c>
      <c r="F609" t="str">
        <f t="shared" ca="1" si="222"/>
        <v>cu</v>
      </c>
      <c r="G609" t="s">
        <v>402</v>
      </c>
      <c r="H609" t="s">
        <v>191</v>
      </c>
      <c r="I609">
        <v>30</v>
      </c>
      <c r="J609" t="str">
        <f t="shared" si="223"/>
        <v>에너지너무많음</v>
      </c>
      <c r="K609" t="str">
        <f t="shared" ca="1" si="224"/>
        <v>cu</v>
      </c>
      <c r="L609" t="s">
        <v>402</v>
      </c>
      <c r="M609" t="s">
        <v>375</v>
      </c>
      <c r="N609">
        <v>5000</v>
      </c>
      <c r="O609">
        <v>658</v>
      </c>
      <c r="P609">
        <f t="shared" si="208"/>
        <v>658</v>
      </c>
      <c r="Q609" t="str">
        <f t="shared" ca="1" si="210"/>
        <v>cu</v>
      </c>
      <c r="R609" t="str">
        <f t="shared" si="211"/>
        <v>EN</v>
      </c>
      <c r="S609">
        <f t="shared" si="212"/>
        <v>30</v>
      </c>
      <c r="T609" t="str">
        <f t="shared" ca="1" si="213"/>
        <v>cu</v>
      </c>
      <c r="U609" t="str">
        <f t="shared" si="214"/>
        <v>GO</v>
      </c>
      <c r="V609">
        <f t="shared" si="215"/>
        <v>5000</v>
      </c>
      <c r="W60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09" t="str">
        <f t="shared" ca="1" si="209"/>
        <v>{"num":21,"diff":8,"tp1":"cu","vl1":"EN","cn1":30,"tp2":"cu","vl2":"GO","cn2":5000,"key":658}</v>
      </c>
      <c r="Y609">
        <f t="shared" ca="1" si="217"/>
        <v>93</v>
      </c>
      <c r="Z609">
        <f t="shared" ca="1" si="218"/>
        <v>17784</v>
      </c>
      <c r="AA609">
        <f t="shared" ca="1" si="219"/>
        <v>1</v>
      </c>
      <c r="AB60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</v>
      </c>
      <c r="AC609">
        <f t="shared" ca="1" si="221"/>
        <v>0</v>
      </c>
    </row>
    <row r="610" spans="1:29">
      <c r="A610">
        <f t="shared" si="227"/>
        <v>21</v>
      </c>
      <c r="B610" t="str">
        <f>VLOOKUP(A610,BossBattleTable!$A:$C,MATCH(BossBattleTable!$C$1,BossBattleTable!$A$1:$C$1,0),0)</f>
        <v>DevilAnimated</v>
      </c>
      <c r="C610">
        <f t="shared" ca="1" si="207"/>
        <v>9</v>
      </c>
      <c r="D610">
        <f t="shared" si="225"/>
        <v>21</v>
      </c>
      <c r="E610">
        <f t="shared" ca="1" si="226"/>
        <v>9</v>
      </c>
      <c r="F610" t="str">
        <f t="shared" ca="1" si="222"/>
        <v>it</v>
      </c>
      <c r="G610" t="s">
        <v>412</v>
      </c>
      <c r="H610" t="s">
        <v>415</v>
      </c>
      <c r="I610">
        <v>1</v>
      </c>
      <c r="J610" t="str">
        <f t="shared" si="223"/>
        <v/>
      </c>
      <c r="K610" t="str">
        <f t="shared" ca="1" si="224"/>
        <v/>
      </c>
      <c r="O610">
        <v>869</v>
      </c>
      <c r="P610">
        <f t="shared" si="208"/>
        <v>869</v>
      </c>
      <c r="Q610" t="str">
        <f t="shared" ca="1" si="210"/>
        <v>it</v>
      </c>
      <c r="R610" t="str">
        <f t="shared" si="211"/>
        <v>Equip000001</v>
      </c>
      <c r="S610">
        <f t="shared" si="212"/>
        <v>1</v>
      </c>
      <c r="T610" t="str">
        <f t="shared" ca="1" si="213"/>
        <v/>
      </c>
      <c r="U610" t="str">
        <f t="shared" si="214"/>
        <v/>
      </c>
      <c r="V610" t="str">
        <f t="shared" si="215"/>
        <v/>
      </c>
      <c r="W61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0" t="str">
        <f t="shared" ca="1" si="209"/>
        <v>{"num":21,"diff":9,"tp1":"it","vl1":"Equip000001","cn1":1,"key":869}</v>
      </c>
      <c r="Y610">
        <f t="shared" ca="1" si="217"/>
        <v>68</v>
      </c>
      <c r="Z610">
        <f t="shared" ca="1" si="218"/>
        <v>17853</v>
      </c>
      <c r="AA610">
        <f t="shared" ca="1" si="219"/>
        <v>1</v>
      </c>
      <c r="AB61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</v>
      </c>
      <c r="AC610">
        <f t="shared" ca="1" si="221"/>
        <v>0</v>
      </c>
    </row>
    <row r="611" spans="1:29">
      <c r="A611">
        <f t="shared" si="227"/>
        <v>21</v>
      </c>
      <c r="B611" t="str">
        <f>VLOOKUP(A611,BossBattleTable!$A:$C,MATCH(BossBattleTable!$C$1,BossBattleTable!$A$1:$C$1,0),0)</f>
        <v>DevilAnimated</v>
      </c>
      <c r="C611">
        <f t="shared" ca="1" si="207"/>
        <v>10</v>
      </c>
      <c r="D611">
        <f t="shared" si="225"/>
        <v>21</v>
      </c>
      <c r="E611">
        <f t="shared" ca="1" si="226"/>
        <v>10</v>
      </c>
      <c r="F611" t="str">
        <f t="shared" ca="1" si="222"/>
        <v>cu</v>
      </c>
      <c r="G611" t="s">
        <v>402</v>
      </c>
      <c r="H611" t="s">
        <v>108</v>
      </c>
      <c r="I611">
        <v>5</v>
      </c>
      <c r="J611" t="str">
        <f t="shared" si="223"/>
        <v/>
      </c>
      <c r="K611" t="str">
        <f t="shared" ca="1" si="224"/>
        <v/>
      </c>
      <c r="O611">
        <v>308</v>
      </c>
      <c r="P611">
        <f t="shared" si="208"/>
        <v>308</v>
      </c>
      <c r="Q611" t="str">
        <f t="shared" ca="1" si="210"/>
        <v>cu</v>
      </c>
      <c r="R611" t="str">
        <f t="shared" si="211"/>
        <v>DI</v>
      </c>
      <c r="S611">
        <f t="shared" si="212"/>
        <v>5</v>
      </c>
      <c r="T611" t="str">
        <f t="shared" ca="1" si="213"/>
        <v/>
      </c>
      <c r="U611" t="str">
        <f t="shared" si="214"/>
        <v/>
      </c>
      <c r="V611" t="str">
        <f t="shared" si="215"/>
        <v/>
      </c>
      <c r="W61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1" t="str">
        <f t="shared" ca="1" si="209"/>
        <v>{"num":21,"diff":10,"tp1":"cu","vl1":"DI","cn1":5,"key":308}</v>
      </c>
      <c r="Y611">
        <f t="shared" ca="1" si="217"/>
        <v>60</v>
      </c>
      <c r="Z611">
        <f t="shared" ca="1" si="218"/>
        <v>17914</v>
      </c>
      <c r="AA611">
        <f t="shared" ca="1" si="219"/>
        <v>1</v>
      </c>
      <c r="AB61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</v>
      </c>
      <c r="AC611">
        <f t="shared" ca="1" si="221"/>
        <v>0</v>
      </c>
    </row>
    <row r="612" spans="1:29">
      <c r="A612">
        <f t="shared" si="227"/>
        <v>21</v>
      </c>
      <c r="B612" t="str">
        <f>VLOOKUP(A612,BossBattleTable!$A:$C,MATCH(BossBattleTable!$C$1,BossBattleTable!$A$1:$C$1,0),0)</f>
        <v>DevilAnimated</v>
      </c>
      <c r="C612">
        <f t="shared" ca="1" si="207"/>
        <v>11</v>
      </c>
      <c r="D612">
        <f t="shared" si="225"/>
        <v>21</v>
      </c>
      <c r="E612">
        <f t="shared" ca="1" si="226"/>
        <v>11</v>
      </c>
      <c r="F612" t="str">
        <f t="shared" ca="1" si="222"/>
        <v>it</v>
      </c>
      <c r="G612" t="s">
        <v>412</v>
      </c>
      <c r="H612" t="s">
        <v>416</v>
      </c>
      <c r="I612">
        <v>1</v>
      </c>
      <c r="J612" t="str">
        <f t="shared" si="223"/>
        <v/>
      </c>
      <c r="K612" t="str">
        <f t="shared" ca="1" si="224"/>
        <v>it</v>
      </c>
      <c r="L612" t="s">
        <v>412</v>
      </c>
      <c r="M612" t="s">
        <v>417</v>
      </c>
      <c r="N612">
        <v>1</v>
      </c>
      <c r="O612">
        <v>660</v>
      </c>
      <c r="P612">
        <f t="shared" si="208"/>
        <v>660</v>
      </c>
      <c r="Q612" t="str">
        <f t="shared" ca="1" si="210"/>
        <v>it</v>
      </c>
      <c r="R612" t="str">
        <f t="shared" si="211"/>
        <v>Equip001001</v>
      </c>
      <c r="S612">
        <f t="shared" si="212"/>
        <v>1</v>
      </c>
      <c r="T612" t="str">
        <f t="shared" ca="1" si="213"/>
        <v>it</v>
      </c>
      <c r="U612" t="str">
        <f t="shared" si="214"/>
        <v>Equip002001</v>
      </c>
      <c r="V612">
        <f t="shared" si="215"/>
        <v>1</v>
      </c>
      <c r="W61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2" t="str">
        <f t="shared" ca="1" si="209"/>
        <v>{"num":21,"diff":11,"tp1":"it","vl1":"Equip001001","cn1":1,"tp2":"it","vl2":"Equip002001","cn2":1,"key":660}</v>
      </c>
      <c r="Y612">
        <f t="shared" ca="1" si="217"/>
        <v>108</v>
      </c>
      <c r="Z612">
        <f t="shared" ca="1" si="218"/>
        <v>18023</v>
      </c>
      <c r="AA612">
        <f t="shared" ca="1" si="219"/>
        <v>1</v>
      </c>
      <c r="AB61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</v>
      </c>
      <c r="AC612">
        <f t="shared" ca="1" si="221"/>
        <v>0</v>
      </c>
    </row>
    <row r="613" spans="1:29">
      <c r="A613">
        <f t="shared" si="227"/>
        <v>21</v>
      </c>
      <c r="B613" t="str">
        <f>VLOOKUP(A613,BossBattleTable!$A:$C,MATCH(BossBattleTable!$C$1,BossBattleTable!$A$1:$C$1,0),0)</f>
        <v>DevilAnimated</v>
      </c>
      <c r="C613">
        <f t="shared" ca="1" si="207"/>
        <v>12</v>
      </c>
      <c r="D613">
        <f t="shared" si="225"/>
        <v>21</v>
      </c>
      <c r="E613">
        <f t="shared" ca="1" si="226"/>
        <v>12</v>
      </c>
      <c r="F613" t="str">
        <f t="shared" ca="1" si="222"/>
        <v>cu</v>
      </c>
      <c r="G613" t="s">
        <v>402</v>
      </c>
      <c r="H613" t="s">
        <v>191</v>
      </c>
      <c r="I613">
        <v>30</v>
      </c>
      <c r="J613" t="str">
        <f t="shared" si="223"/>
        <v>에너지너무많음</v>
      </c>
      <c r="K613" t="str">
        <f t="shared" ca="1" si="224"/>
        <v>cu</v>
      </c>
      <c r="L613" t="s">
        <v>402</v>
      </c>
      <c r="M613" t="s">
        <v>375</v>
      </c>
      <c r="N613">
        <v>5000</v>
      </c>
      <c r="O613">
        <v>561</v>
      </c>
      <c r="P613">
        <f t="shared" si="208"/>
        <v>561</v>
      </c>
      <c r="Q613" t="str">
        <f t="shared" ca="1" si="210"/>
        <v>cu</v>
      </c>
      <c r="R613" t="str">
        <f t="shared" si="211"/>
        <v>EN</v>
      </c>
      <c r="S613">
        <f t="shared" si="212"/>
        <v>30</v>
      </c>
      <c r="T613" t="str">
        <f t="shared" ca="1" si="213"/>
        <v>cu</v>
      </c>
      <c r="U613" t="str">
        <f t="shared" si="214"/>
        <v>GO</v>
      </c>
      <c r="V613">
        <f t="shared" si="215"/>
        <v>5000</v>
      </c>
      <c r="W61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3" t="str">
        <f t="shared" ca="1" si="209"/>
        <v>{"num":21,"diff":12,"tp1":"cu","vl1":"EN","cn1":30,"tp2":"cu","vl2":"GO","cn2":5000,"key":561}</v>
      </c>
      <c r="Y613">
        <f t="shared" ca="1" si="217"/>
        <v>94</v>
      </c>
      <c r="Z613">
        <f t="shared" ca="1" si="218"/>
        <v>18118</v>
      </c>
      <c r="AA613">
        <f t="shared" ca="1" si="219"/>
        <v>1</v>
      </c>
      <c r="AB61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</v>
      </c>
      <c r="AC613">
        <f t="shared" ca="1" si="221"/>
        <v>0</v>
      </c>
    </row>
    <row r="614" spans="1:29">
      <c r="A614">
        <f t="shared" si="227"/>
        <v>21</v>
      </c>
      <c r="B614" t="str">
        <f>VLOOKUP(A614,BossBattleTable!$A:$C,MATCH(BossBattleTable!$C$1,BossBattleTable!$A$1:$C$1,0),0)</f>
        <v>DevilAnimated</v>
      </c>
      <c r="C614">
        <f t="shared" ca="1" si="207"/>
        <v>13</v>
      </c>
      <c r="D614">
        <f t="shared" si="225"/>
        <v>21</v>
      </c>
      <c r="E614">
        <f t="shared" ca="1" si="226"/>
        <v>13</v>
      </c>
      <c r="F614" t="str">
        <f t="shared" ca="1" si="222"/>
        <v>it</v>
      </c>
      <c r="G614" t="s">
        <v>412</v>
      </c>
      <c r="H614" t="s">
        <v>415</v>
      </c>
      <c r="I614">
        <v>1</v>
      </c>
      <c r="J614" t="str">
        <f t="shared" si="223"/>
        <v/>
      </c>
      <c r="K614" t="str">
        <f t="shared" ca="1" si="224"/>
        <v/>
      </c>
      <c r="O614">
        <v>368</v>
      </c>
      <c r="P614">
        <f t="shared" si="208"/>
        <v>368</v>
      </c>
      <c r="Q614" t="str">
        <f t="shared" ca="1" si="210"/>
        <v>it</v>
      </c>
      <c r="R614" t="str">
        <f t="shared" si="211"/>
        <v>Equip000001</v>
      </c>
      <c r="S614">
        <f t="shared" si="212"/>
        <v>1</v>
      </c>
      <c r="T614" t="str">
        <f t="shared" ca="1" si="213"/>
        <v/>
      </c>
      <c r="U614" t="str">
        <f t="shared" si="214"/>
        <v/>
      </c>
      <c r="V614" t="str">
        <f t="shared" si="215"/>
        <v/>
      </c>
      <c r="W61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4" t="str">
        <f t="shared" ca="1" si="209"/>
        <v>{"num":21,"diff":13,"tp1":"it","vl1":"Equip000001","cn1":1,"key":368}</v>
      </c>
      <c r="Y614">
        <f t="shared" ca="1" si="217"/>
        <v>69</v>
      </c>
      <c r="Z614">
        <f t="shared" ca="1" si="218"/>
        <v>18188</v>
      </c>
      <c r="AA614">
        <f t="shared" ca="1" si="219"/>
        <v>1</v>
      </c>
      <c r="AB61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</v>
      </c>
      <c r="AC614">
        <f t="shared" ca="1" si="221"/>
        <v>0</v>
      </c>
    </row>
    <row r="615" spans="1:29">
      <c r="A615">
        <f t="shared" si="227"/>
        <v>21</v>
      </c>
      <c r="B615" t="str">
        <f>VLOOKUP(A615,BossBattleTable!$A:$C,MATCH(BossBattleTable!$C$1,BossBattleTable!$A$1:$C$1,0),0)</f>
        <v>DevilAnimated</v>
      </c>
      <c r="C615">
        <f t="shared" ca="1" si="207"/>
        <v>14</v>
      </c>
      <c r="D615">
        <f t="shared" si="225"/>
        <v>21</v>
      </c>
      <c r="E615">
        <f t="shared" ca="1" si="226"/>
        <v>14</v>
      </c>
      <c r="F615" t="str">
        <f t="shared" ca="1" si="222"/>
        <v>cu</v>
      </c>
      <c r="G615" t="s">
        <v>402</v>
      </c>
      <c r="H615" t="s">
        <v>108</v>
      </c>
      <c r="I615">
        <v>5</v>
      </c>
      <c r="J615" t="str">
        <f t="shared" si="223"/>
        <v/>
      </c>
      <c r="K615" t="str">
        <f t="shared" ca="1" si="224"/>
        <v/>
      </c>
      <c r="O615">
        <v>706</v>
      </c>
      <c r="P615">
        <f t="shared" si="208"/>
        <v>706</v>
      </c>
      <c r="Q615" t="str">
        <f t="shared" ca="1" si="210"/>
        <v>cu</v>
      </c>
      <c r="R615" t="str">
        <f t="shared" si="211"/>
        <v>DI</v>
      </c>
      <c r="S615">
        <f t="shared" si="212"/>
        <v>5</v>
      </c>
      <c r="T615" t="str">
        <f t="shared" ca="1" si="213"/>
        <v/>
      </c>
      <c r="U615" t="str">
        <f t="shared" si="214"/>
        <v/>
      </c>
      <c r="V615" t="str">
        <f t="shared" si="215"/>
        <v/>
      </c>
      <c r="W61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5" t="str">
        <f t="shared" ca="1" si="209"/>
        <v>{"num":21,"diff":14,"tp1":"cu","vl1":"DI","cn1":5,"key":706}</v>
      </c>
      <c r="Y615">
        <f t="shared" ca="1" si="217"/>
        <v>60</v>
      </c>
      <c r="Z615">
        <f t="shared" ca="1" si="218"/>
        <v>18249</v>
      </c>
      <c r="AA615">
        <f t="shared" ca="1" si="219"/>
        <v>1</v>
      </c>
      <c r="AB61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</v>
      </c>
      <c r="AC615">
        <f t="shared" ca="1" si="221"/>
        <v>0</v>
      </c>
    </row>
    <row r="616" spans="1:29">
      <c r="A616">
        <f t="shared" si="227"/>
        <v>21</v>
      </c>
      <c r="B616" t="str">
        <f>VLOOKUP(A616,BossBattleTable!$A:$C,MATCH(BossBattleTable!$C$1,BossBattleTable!$A$1:$C$1,0),0)</f>
        <v>DevilAnimated</v>
      </c>
      <c r="C616">
        <f t="shared" ca="1" si="207"/>
        <v>15</v>
      </c>
      <c r="D616">
        <f t="shared" si="225"/>
        <v>21</v>
      </c>
      <c r="E616">
        <f t="shared" ca="1" si="226"/>
        <v>15</v>
      </c>
      <c r="F616" t="str">
        <f t="shared" ca="1" si="222"/>
        <v>it</v>
      </c>
      <c r="G616" t="s">
        <v>412</v>
      </c>
      <c r="H616" t="s">
        <v>416</v>
      </c>
      <c r="I616">
        <v>1</v>
      </c>
      <c r="J616" t="str">
        <f t="shared" si="223"/>
        <v/>
      </c>
      <c r="K616" t="str">
        <f t="shared" ca="1" si="224"/>
        <v>it</v>
      </c>
      <c r="L616" t="s">
        <v>412</v>
      </c>
      <c r="M616" t="s">
        <v>417</v>
      </c>
      <c r="N616">
        <v>1</v>
      </c>
      <c r="O616">
        <v>552</v>
      </c>
      <c r="P616">
        <f t="shared" si="208"/>
        <v>552</v>
      </c>
      <c r="Q616" t="str">
        <f t="shared" ca="1" si="210"/>
        <v>it</v>
      </c>
      <c r="R616" t="str">
        <f t="shared" si="211"/>
        <v>Equip001001</v>
      </c>
      <c r="S616">
        <f t="shared" si="212"/>
        <v>1</v>
      </c>
      <c r="T616" t="str">
        <f t="shared" ca="1" si="213"/>
        <v>it</v>
      </c>
      <c r="U616" t="str">
        <f t="shared" si="214"/>
        <v>Equip002001</v>
      </c>
      <c r="V616">
        <f t="shared" si="215"/>
        <v>1</v>
      </c>
      <c r="W61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6" t="str">
        <f t="shared" ca="1" si="209"/>
        <v>{"num":21,"diff":15,"tp1":"it","vl1":"Equip001001","cn1":1,"tp2":"it","vl2":"Equip002001","cn2":1,"key":552}</v>
      </c>
      <c r="Y616">
        <f t="shared" ca="1" si="217"/>
        <v>108</v>
      </c>
      <c r="Z616">
        <f t="shared" ca="1" si="218"/>
        <v>18358</v>
      </c>
      <c r="AA616">
        <f t="shared" ca="1" si="219"/>
        <v>1</v>
      </c>
      <c r="AB61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</v>
      </c>
      <c r="AC616">
        <f t="shared" ca="1" si="221"/>
        <v>0</v>
      </c>
    </row>
    <row r="617" spans="1:29">
      <c r="A617">
        <f t="shared" si="227"/>
        <v>21</v>
      </c>
      <c r="B617" t="str">
        <f>VLOOKUP(A617,BossBattleTable!$A:$C,MATCH(BossBattleTable!$C$1,BossBattleTable!$A$1:$C$1,0),0)</f>
        <v>DevilAnimated</v>
      </c>
      <c r="C617">
        <f t="shared" ca="1" si="207"/>
        <v>16</v>
      </c>
      <c r="D617">
        <f t="shared" si="225"/>
        <v>21</v>
      </c>
      <c r="E617">
        <f t="shared" ca="1" si="226"/>
        <v>16</v>
      </c>
      <c r="F617" t="str">
        <f t="shared" ca="1" si="222"/>
        <v>cu</v>
      </c>
      <c r="G617" t="s">
        <v>402</v>
      </c>
      <c r="H617" t="s">
        <v>191</v>
      </c>
      <c r="I617">
        <v>30</v>
      </c>
      <c r="J617" t="str">
        <f t="shared" si="223"/>
        <v>에너지너무많음</v>
      </c>
      <c r="K617" t="str">
        <f t="shared" ca="1" si="224"/>
        <v>cu</v>
      </c>
      <c r="L617" t="s">
        <v>402</v>
      </c>
      <c r="M617" t="s">
        <v>375</v>
      </c>
      <c r="N617">
        <v>5000</v>
      </c>
      <c r="O617">
        <v>959</v>
      </c>
      <c r="P617">
        <f t="shared" si="208"/>
        <v>959</v>
      </c>
      <c r="Q617" t="str">
        <f t="shared" ca="1" si="210"/>
        <v>cu</v>
      </c>
      <c r="R617" t="str">
        <f t="shared" si="211"/>
        <v>EN</v>
      </c>
      <c r="S617">
        <f t="shared" si="212"/>
        <v>30</v>
      </c>
      <c r="T617" t="str">
        <f t="shared" ca="1" si="213"/>
        <v>cu</v>
      </c>
      <c r="U617" t="str">
        <f t="shared" si="214"/>
        <v>GO</v>
      </c>
      <c r="V617">
        <f t="shared" si="215"/>
        <v>5000</v>
      </c>
      <c r="W61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7" t="str">
        <f t="shared" ca="1" si="209"/>
        <v>{"num":21,"diff":16,"tp1":"cu","vl1":"EN","cn1":30,"tp2":"cu","vl2":"GO","cn2":5000,"key":959}</v>
      </c>
      <c r="Y617">
        <f t="shared" ca="1" si="217"/>
        <v>94</v>
      </c>
      <c r="Z617">
        <f t="shared" ca="1" si="218"/>
        <v>18453</v>
      </c>
      <c r="AA617">
        <f t="shared" ca="1" si="219"/>
        <v>1</v>
      </c>
      <c r="AB61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</v>
      </c>
      <c r="AC617">
        <f t="shared" ca="1" si="221"/>
        <v>0</v>
      </c>
    </row>
    <row r="618" spans="1:29">
      <c r="A618">
        <f t="shared" si="227"/>
        <v>21</v>
      </c>
      <c r="B618" t="str">
        <f>VLOOKUP(A618,BossBattleTable!$A:$C,MATCH(BossBattleTable!$C$1,BossBattleTable!$A$1:$C$1,0),0)</f>
        <v>DevilAnimated</v>
      </c>
      <c r="C618">
        <f t="shared" ca="1" si="207"/>
        <v>17</v>
      </c>
      <c r="D618">
        <f t="shared" si="225"/>
        <v>21</v>
      </c>
      <c r="E618">
        <f t="shared" ca="1" si="226"/>
        <v>17</v>
      </c>
      <c r="F618" t="str">
        <f t="shared" ca="1" si="222"/>
        <v>it</v>
      </c>
      <c r="G618" t="s">
        <v>412</v>
      </c>
      <c r="H618" t="s">
        <v>415</v>
      </c>
      <c r="I618">
        <v>1</v>
      </c>
      <c r="J618" t="str">
        <f t="shared" si="223"/>
        <v/>
      </c>
      <c r="K618" t="str">
        <f t="shared" ca="1" si="224"/>
        <v/>
      </c>
      <c r="O618">
        <v>351</v>
      </c>
      <c r="P618">
        <f t="shared" si="208"/>
        <v>351</v>
      </c>
      <c r="Q618" t="str">
        <f t="shared" ca="1" si="210"/>
        <v>it</v>
      </c>
      <c r="R618" t="str">
        <f t="shared" si="211"/>
        <v>Equip000001</v>
      </c>
      <c r="S618">
        <f t="shared" si="212"/>
        <v>1</v>
      </c>
      <c r="T618" t="str">
        <f t="shared" ca="1" si="213"/>
        <v/>
      </c>
      <c r="U618" t="str">
        <f t="shared" si="214"/>
        <v/>
      </c>
      <c r="V618" t="str">
        <f t="shared" si="215"/>
        <v/>
      </c>
      <c r="W61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8" t="str">
        <f t="shared" ca="1" si="209"/>
        <v>{"num":21,"diff":17,"tp1":"it","vl1":"Equip000001","cn1":1,"key":351}</v>
      </c>
      <c r="Y618">
        <f t="shared" ca="1" si="217"/>
        <v>69</v>
      </c>
      <c r="Z618">
        <f t="shared" ca="1" si="218"/>
        <v>18523</v>
      </c>
      <c r="AA618">
        <f t="shared" ca="1" si="219"/>
        <v>1</v>
      </c>
      <c r="AB61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</v>
      </c>
      <c r="AC618">
        <f t="shared" ca="1" si="221"/>
        <v>0</v>
      </c>
    </row>
    <row r="619" spans="1:29">
      <c r="A619">
        <f t="shared" si="227"/>
        <v>21</v>
      </c>
      <c r="B619" t="str">
        <f>VLOOKUP(A619,BossBattleTable!$A:$C,MATCH(BossBattleTable!$C$1,BossBattleTable!$A$1:$C$1,0),0)</f>
        <v>DevilAnimated</v>
      </c>
      <c r="C619">
        <f t="shared" ca="1" si="207"/>
        <v>18</v>
      </c>
      <c r="D619">
        <f t="shared" si="225"/>
        <v>21</v>
      </c>
      <c r="E619">
        <f t="shared" ca="1" si="226"/>
        <v>18</v>
      </c>
      <c r="F619" t="str">
        <f t="shared" ca="1" si="222"/>
        <v>cu</v>
      </c>
      <c r="G619" t="s">
        <v>402</v>
      </c>
      <c r="H619" t="s">
        <v>108</v>
      </c>
      <c r="I619">
        <v>5</v>
      </c>
      <c r="J619" t="str">
        <f t="shared" si="223"/>
        <v/>
      </c>
      <c r="K619" t="str">
        <f t="shared" ca="1" si="224"/>
        <v/>
      </c>
      <c r="O619">
        <v>542</v>
      </c>
      <c r="P619">
        <f t="shared" si="208"/>
        <v>542</v>
      </c>
      <c r="Q619" t="str">
        <f t="shared" ca="1" si="210"/>
        <v>cu</v>
      </c>
      <c r="R619" t="str">
        <f t="shared" si="211"/>
        <v>DI</v>
      </c>
      <c r="S619">
        <f t="shared" si="212"/>
        <v>5</v>
      </c>
      <c r="T619" t="str">
        <f t="shared" ca="1" si="213"/>
        <v/>
      </c>
      <c r="U619" t="str">
        <f t="shared" si="214"/>
        <v/>
      </c>
      <c r="V619" t="str">
        <f t="shared" si="215"/>
        <v/>
      </c>
      <c r="W61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19" t="str">
        <f t="shared" ca="1" si="209"/>
        <v>{"num":21,"diff":18,"tp1":"cu","vl1":"DI","cn1":5,"key":542}</v>
      </c>
      <c r="Y619">
        <f t="shared" ca="1" si="217"/>
        <v>60</v>
      </c>
      <c r="Z619">
        <f t="shared" ca="1" si="218"/>
        <v>18584</v>
      </c>
      <c r="AA619">
        <f t="shared" ca="1" si="219"/>
        <v>1</v>
      </c>
      <c r="AB61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</v>
      </c>
      <c r="AC619">
        <f t="shared" ca="1" si="221"/>
        <v>0</v>
      </c>
    </row>
    <row r="620" spans="1:29">
      <c r="A620">
        <f t="shared" si="227"/>
        <v>21</v>
      </c>
      <c r="B620" t="str">
        <f>VLOOKUP(A620,BossBattleTable!$A:$C,MATCH(BossBattleTable!$C$1,BossBattleTable!$A$1:$C$1,0),0)</f>
        <v>DevilAnimated</v>
      </c>
      <c r="C620">
        <f t="shared" ca="1" si="207"/>
        <v>19</v>
      </c>
      <c r="D620">
        <f t="shared" si="225"/>
        <v>21</v>
      </c>
      <c r="E620">
        <f t="shared" ca="1" si="226"/>
        <v>19</v>
      </c>
      <c r="F620" t="str">
        <f t="shared" ca="1" si="222"/>
        <v>it</v>
      </c>
      <c r="G620" t="s">
        <v>412</v>
      </c>
      <c r="H620" t="s">
        <v>416</v>
      </c>
      <c r="I620">
        <v>1</v>
      </c>
      <c r="J620" t="str">
        <f t="shared" si="223"/>
        <v/>
      </c>
      <c r="K620" t="str">
        <f t="shared" ca="1" si="224"/>
        <v>it</v>
      </c>
      <c r="L620" t="s">
        <v>412</v>
      </c>
      <c r="M620" t="s">
        <v>417</v>
      </c>
      <c r="N620">
        <v>1</v>
      </c>
      <c r="O620">
        <v>501</v>
      </c>
      <c r="P620">
        <f t="shared" si="208"/>
        <v>501</v>
      </c>
      <c r="Q620" t="str">
        <f t="shared" ca="1" si="210"/>
        <v>it</v>
      </c>
      <c r="R620" t="str">
        <f t="shared" si="211"/>
        <v>Equip001001</v>
      </c>
      <c r="S620">
        <f t="shared" si="212"/>
        <v>1</v>
      </c>
      <c r="T620" t="str">
        <f t="shared" ca="1" si="213"/>
        <v>it</v>
      </c>
      <c r="U620" t="str">
        <f t="shared" si="214"/>
        <v>Equip002001</v>
      </c>
      <c r="V620">
        <f t="shared" si="215"/>
        <v>1</v>
      </c>
      <c r="W62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0" t="str">
        <f t="shared" ca="1" si="209"/>
        <v>{"num":21,"diff":19,"tp1":"it","vl1":"Equip001001","cn1":1,"tp2":"it","vl2":"Equip002001","cn2":1,"key":501}</v>
      </c>
      <c r="Y620">
        <f t="shared" ca="1" si="217"/>
        <v>108</v>
      </c>
      <c r="Z620">
        <f t="shared" ca="1" si="218"/>
        <v>18693</v>
      </c>
      <c r="AA620">
        <f t="shared" ca="1" si="219"/>
        <v>1</v>
      </c>
      <c r="AB62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</v>
      </c>
      <c r="AC620">
        <f t="shared" ca="1" si="221"/>
        <v>0</v>
      </c>
    </row>
    <row r="621" spans="1:29">
      <c r="A621">
        <f t="shared" si="227"/>
        <v>21</v>
      </c>
      <c r="B621" t="str">
        <f>VLOOKUP(A621,BossBattleTable!$A:$C,MATCH(BossBattleTable!$C$1,BossBattleTable!$A$1:$C$1,0),0)</f>
        <v>DevilAnimated</v>
      </c>
      <c r="C621">
        <f t="shared" ca="1" si="207"/>
        <v>20</v>
      </c>
      <c r="D621">
        <f t="shared" si="225"/>
        <v>21</v>
      </c>
      <c r="E621">
        <f t="shared" ca="1" si="226"/>
        <v>20</v>
      </c>
      <c r="F621" t="str">
        <f t="shared" ca="1" si="222"/>
        <v>cu</v>
      </c>
      <c r="G621" t="s">
        <v>402</v>
      </c>
      <c r="H621" t="s">
        <v>191</v>
      </c>
      <c r="I621">
        <v>30</v>
      </c>
      <c r="J621" t="str">
        <f t="shared" si="223"/>
        <v>에너지너무많음</v>
      </c>
      <c r="K621" t="str">
        <f t="shared" ca="1" si="224"/>
        <v>cu</v>
      </c>
      <c r="L621" t="s">
        <v>402</v>
      </c>
      <c r="M621" t="s">
        <v>375</v>
      </c>
      <c r="N621">
        <v>5000</v>
      </c>
      <c r="O621">
        <v>641</v>
      </c>
      <c r="P621">
        <f t="shared" si="208"/>
        <v>641</v>
      </c>
      <c r="Q621" t="str">
        <f t="shared" ca="1" si="210"/>
        <v>cu</v>
      </c>
      <c r="R621" t="str">
        <f t="shared" si="211"/>
        <v>EN</v>
      </c>
      <c r="S621">
        <f t="shared" si="212"/>
        <v>30</v>
      </c>
      <c r="T621" t="str">
        <f t="shared" ca="1" si="213"/>
        <v>cu</v>
      </c>
      <c r="U621" t="str">
        <f t="shared" si="214"/>
        <v>GO</v>
      </c>
      <c r="V621">
        <f t="shared" si="215"/>
        <v>5000</v>
      </c>
      <c r="W62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1" t="str">
        <f t="shared" ca="1" si="209"/>
        <v>{"num":21,"diff":20,"tp1":"cu","vl1":"EN","cn1":30,"tp2":"cu","vl2":"GO","cn2":5000,"key":641}</v>
      </c>
      <c r="Y621">
        <f t="shared" ca="1" si="217"/>
        <v>94</v>
      </c>
      <c r="Z621">
        <f t="shared" ca="1" si="218"/>
        <v>18788</v>
      </c>
      <c r="AA621">
        <f t="shared" ca="1" si="219"/>
        <v>1</v>
      </c>
      <c r="AB62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</v>
      </c>
      <c r="AC621">
        <f t="shared" ca="1" si="221"/>
        <v>0</v>
      </c>
    </row>
    <row r="622" spans="1:29">
      <c r="A622">
        <f t="shared" si="227"/>
        <v>21</v>
      </c>
      <c r="B622" t="str">
        <f>VLOOKUP(A622,BossBattleTable!$A:$C,MATCH(BossBattleTable!$C$1,BossBattleTable!$A$1:$C$1,0),0)</f>
        <v>DevilAnimated</v>
      </c>
      <c r="C622">
        <f t="shared" ca="1" si="207"/>
        <v>21</v>
      </c>
      <c r="D622">
        <f t="shared" si="225"/>
        <v>21</v>
      </c>
      <c r="E622">
        <f t="shared" ca="1" si="226"/>
        <v>21</v>
      </c>
      <c r="F622" t="str">
        <f t="shared" ca="1" si="222"/>
        <v>it</v>
      </c>
      <c r="G622" t="s">
        <v>412</v>
      </c>
      <c r="H622" t="s">
        <v>415</v>
      </c>
      <c r="I622">
        <v>1</v>
      </c>
      <c r="J622" t="str">
        <f t="shared" si="223"/>
        <v/>
      </c>
      <c r="K622" t="str">
        <f t="shared" ca="1" si="224"/>
        <v/>
      </c>
      <c r="O622">
        <v>513</v>
      </c>
      <c r="P622">
        <f t="shared" si="208"/>
        <v>513</v>
      </c>
      <c r="Q622" t="str">
        <f t="shared" ca="1" si="210"/>
        <v>it</v>
      </c>
      <c r="R622" t="str">
        <f t="shared" si="211"/>
        <v>Equip000001</v>
      </c>
      <c r="S622">
        <f t="shared" si="212"/>
        <v>1</v>
      </c>
      <c r="T622" t="str">
        <f t="shared" ca="1" si="213"/>
        <v/>
      </c>
      <c r="U622" t="str">
        <f t="shared" si="214"/>
        <v/>
      </c>
      <c r="V622" t="str">
        <f t="shared" si="215"/>
        <v/>
      </c>
      <c r="W62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2" t="str">
        <f t="shared" ca="1" si="209"/>
        <v>{"num":21,"diff":21,"tp1":"it","vl1":"Equip000001","cn1":1,"key":513}</v>
      </c>
      <c r="Y622">
        <f t="shared" ca="1" si="217"/>
        <v>69</v>
      </c>
      <c r="Z622">
        <f t="shared" ca="1" si="218"/>
        <v>18858</v>
      </c>
      <c r="AA622">
        <f t="shared" ca="1" si="219"/>
        <v>1</v>
      </c>
      <c r="AB62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</v>
      </c>
      <c r="AC622">
        <f t="shared" ca="1" si="221"/>
        <v>0</v>
      </c>
    </row>
    <row r="623" spans="1:29">
      <c r="A623">
        <f t="shared" si="227"/>
        <v>21</v>
      </c>
      <c r="B623" t="str">
        <f>VLOOKUP(A623,BossBattleTable!$A:$C,MATCH(BossBattleTable!$C$1,BossBattleTable!$A$1:$C$1,0),0)</f>
        <v>DevilAnimated</v>
      </c>
      <c r="C623">
        <f t="shared" ca="1" si="207"/>
        <v>22</v>
      </c>
      <c r="D623">
        <f t="shared" si="225"/>
        <v>21</v>
      </c>
      <c r="E623">
        <f t="shared" ca="1" si="226"/>
        <v>22</v>
      </c>
      <c r="F623" t="str">
        <f t="shared" ca="1" si="222"/>
        <v>cu</v>
      </c>
      <c r="G623" t="s">
        <v>402</v>
      </c>
      <c r="H623" t="s">
        <v>108</v>
      </c>
      <c r="I623">
        <v>5</v>
      </c>
      <c r="J623" t="str">
        <f t="shared" si="223"/>
        <v/>
      </c>
      <c r="K623" t="str">
        <f t="shared" ca="1" si="224"/>
        <v/>
      </c>
      <c r="O623">
        <v>312</v>
      </c>
      <c r="P623">
        <f t="shared" si="208"/>
        <v>312</v>
      </c>
      <c r="Q623" t="str">
        <f t="shared" ca="1" si="210"/>
        <v>cu</v>
      </c>
      <c r="R623" t="str">
        <f t="shared" si="211"/>
        <v>DI</v>
      </c>
      <c r="S623">
        <f t="shared" si="212"/>
        <v>5</v>
      </c>
      <c r="T623" t="str">
        <f t="shared" ca="1" si="213"/>
        <v/>
      </c>
      <c r="U623" t="str">
        <f t="shared" si="214"/>
        <v/>
      </c>
      <c r="V623" t="str">
        <f t="shared" si="215"/>
        <v/>
      </c>
      <c r="W62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3" t="str">
        <f t="shared" ca="1" si="209"/>
        <v>{"num":21,"diff":22,"tp1":"cu","vl1":"DI","cn1":5,"key":312}</v>
      </c>
      <c r="Y623">
        <f t="shared" ca="1" si="217"/>
        <v>60</v>
      </c>
      <c r="Z623">
        <f t="shared" ca="1" si="218"/>
        <v>18919</v>
      </c>
      <c r="AA623">
        <f t="shared" ca="1" si="219"/>
        <v>1</v>
      </c>
      <c r="AB62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</v>
      </c>
      <c r="AC623">
        <f t="shared" ca="1" si="221"/>
        <v>0</v>
      </c>
    </row>
    <row r="624" spans="1:29">
      <c r="A624">
        <f t="shared" si="227"/>
        <v>21</v>
      </c>
      <c r="B624" t="str">
        <f>VLOOKUP(A624,BossBattleTable!$A:$C,MATCH(BossBattleTable!$C$1,BossBattleTable!$A$1:$C$1,0),0)</f>
        <v>DevilAnimated</v>
      </c>
      <c r="C624">
        <f t="shared" ca="1" si="207"/>
        <v>23</v>
      </c>
      <c r="D624">
        <f t="shared" si="225"/>
        <v>21</v>
      </c>
      <c r="E624">
        <f t="shared" ca="1" si="226"/>
        <v>23</v>
      </c>
      <c r="F624" t="str">
        <f t="shared" ca="1" si="222"/>
        <v>it</v>
      </c>
      <c r="G624" t="s">
        <v>412</v>
      </c>
      <c r="H624" t="s">
        <v>416</v>
      </c>
      <c r="I624">
        <v>1</v>
      </c>
      <c r="J624" t="str">
        <f t="shared" si="223"/>
        <v/>
      </c>
      <c r="K624" t="str">
        <f t="shared" ca="1" si="224"/>
        <v>it</v>
      </c>
      <c r="L624" t="s">
        <v>412</v>
      </c>
      <c r="M624" t="s">
        <v>417</v>
      </c>
      <c r="N624">
        <v>1</v>
      </c>
      <c r="O624">
        <v>482</v>
      </c>
      <c r="P624">
        <f t="shared" si="208"/>
        <v>482</v>
      </c>
      <c r="Q624" t="str">
        <f t="shared" ca="1" si="210"/>
        <v>it</v>
      </c>
      <c r="R624" t="str">
        <f t="shared" si="211"/>
        <v>Equip001001</v>
      </c>
      <c r="S624">
        <f t="shared" si="212"/>
        <v>1</v>
      </c>
      <c r="T624" t="str">
        <f t="shared" ca="1" si="213"/>
        <v>it</v>
      </c>
      <c r="U624" t="str">
        <f t="shared" si="214"/>
        <v>Equip002001</v>
      </c>
      <c r="V624">
        <f t="shared" si="215"/>
        <v>1</v>
      </c>
      <c r="W62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4" t="str">
        <f t="shared" ca="1" si="209"/>
        <v>{"num":21,"diff":23,"tp1":"it","vl1":"Equip001001","cn1":1,"tp2":"it","vl2":"Equip002001","cn2":1,"key":482}</v>
      </c>
      <c r="Y624">
        <f t="shared" ca="1" si="217"/>
        <v>108</v>
      </c>
      <c r="Z624">
        <f t="shared" ca="1" si="218"/>
        <v>19028</v>
      </c>
      <c r="AA624">
        <f t="shared" ca="1" si="219"/>
        <v>1</v>
      </c>
      <c r="AB62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</v>
      </c>
      <c r="AC624">
        <f t="shared" ca="1" si="221"/>
        <v>0</v>
      </c>
    </row>
    <row r="625" spans="1:29">
      <c r="A625">
        <f t="shared" si="227"/>
        <v>21</v>
      </c>
      <c r="B625" t="str">
        <f>VLOOKUP(A625,BossBattleTable!$A:$C,MATCH(BossBattleTable!$C$1,BossBattleTable!$A$1:$C$1,0),0)</f>
        <v>DevilAnimated</v>
      </c>
      <c r="C625">
        <f t="shared" ca="1" si="207"/>
        <v>24</v>
      </c>
      <c r="D625">
        <f t="shared" si="225"/>
        <v>21</v>
      </c>
      <c r="E625">
        <f t="shared" ca="1" si="226"/>
        <v>24</v>
      </c>
      <c r="F625" t="str">
        <f t="shared" ca="1" si="222"/>
        <v>cu</v>
      </c>
      <c r="G625" t="s">
        <v>402</v>
      </c>
      <c r="H625" t="s">
        <v>191</v>
      </c>
      <c r="I625">
        <v>30</v>
      </c>
      <c r="J625" t="str">
        <f t="shared" si="223"/>
        <v>에너지너무많음</v>
      </c>
      <c r="K625" t="str">
        <f t="shared" ca="1" si="224"/>
        <v>cu</v>
      </c>
      <c r="L625" t="s">
        <v>402</v>
      </c>
      <c r="M625" t="s">
        <v>375</v>
      </c>
      <c r="N625">
        <v>5000</v>
      </c>
      <c r="O625">
        <v>537</v>
      </c>
      <c r="P625">
        <f t="shared" si="208"/>
        <v>537</v>
      </c>
      <c r="Q625" t="str">
        <f t="shared" ca="1" si="210"/>
        <v>cu</v>
      </c>
      <c r="R625" t="str">
        <f t="shared" si="211"/>
        <v>EN</v>
      </c>
      <c r="S625">
        <f t="shared" si="212"/>
        <v>30</v>
      </c>
      <c r="T625" t="str">
        <f t="shared" ca="1" si="213"/>
        <v>cu</v>
      </c>
      <c r="U625" t="str">
        <f t="shared" si="214"/>
        <v>GO</v>
      </c>
      <c r="V625">
        <f t="shared" si="215"/>
        <v>5000</v>
      </c>
      <c r="W62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5" t="str">
        <f t="shared" ca="1" si="209"/>
        <v>{"num":21,"diff":24,"tp1":"cu","vl1":"EN","cn1":30,"tp2":"cu","vl2":"GO","cn2":5000,"key":537}</v>
      </c>
      <c r="Y625">
        <f t="shared" ca="1" si="217"/>
        <v>94</v>
      </c>
      <c r="Z625">
        <f t="shared" ca="1" si="218"/>
        <v>19123</v>
      </c>
      <c r="AA625">
        <f t="shared" ca="1" si="219"/>
        <v>1</v>
      </c>
      <c r="AB62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</v>
      </c>
      <c r="AC625">
        <f t="shared" ca="1" si="221"/>
        <v>0</v>
      </c>
    </row>
    <row r="626" spans="1:29">
      <c r="A626">
        <f t="shared" si="227"/>
        <v>21</v>
      </c>
      <c r="B626" t="str">
        <f>VLOOKUP(A626,BossBattleTable!$A:$C,MATCH(BossBattleTable!$C$1,BossBattleTable!$A$1:$C$1,0),0)</f>
        <v>DevilAnimated</v>
      </c>
      <c r="C626">
        <f t="shared" ca="1" si="207"/>
        <v>25</v>
      </c>
      <c r="D626">
        <f t="shared" si="225"/>
        <v>21</v>
      </c>
      <c r="E626">
        <f t="shared" ca="1" si="226"/>
        <v>25</v>
      </c>
      <c r="F626" t="str">
        <f t="shared" ca="1" si="222"/>
        <v>it</v>
      </c>
      <c r="G626" t="s">
        <v>412</v>
      </c>
      <c r="H626" t="s">
        <v>415</v>
      </c>
      <c r="I626">
        <v>1</v>
      </c>
      <c r="J626" t="str">
        <f t="shared" si="223"/>
        <v/>
      </c>
      <c r="K626" t="str">
        <f t="shared" ca="1" si="224"/>
        <v/>
      </c>
      <c r="O626">
        <v>248</v>
      </c>
      <c r="P626">
        <f t="shared" si="208"/>
        <v>248</v>
      </c>
      <c r="Q626" t="str">
        <f t="shared" ca="1" si="210"/>
        <v>it</v>
      </c>
      <c r="R626" t="str">
        <f t="shared" si="211"/>
        <v>Equip000001</v>
      </c>
      <c r="S626">
        <f t="shared" si="212"/>
        <v>1</v>
      </c>
      <c r="T626" t="str">
        <f t="shared" ca="1" si="213"/>
        <v/>
      </c>
      <c r="U626" t="str">
        <f t="shared" si="214"/>
        <v/>
      </c>
      <c r="V626" t="str">
        <f t="shared" si="215"/>
        <v/>
      </c>
      <c r="W62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6" t="str">
        <f t="shared" ca="1" si="209"/>
        <v>{"num":21,"diff":25,"tp1":"it","vl1":"Equip000001","cn1":1,"key":248}</v>
      </c>
      <c r="Y626">
        <f t="shared" ca="1" si="217"/>
        <v>69</v>
      </c>
      <c r="Z626">
        <f t="shared" ca="1" si="218"/>
        <v>19193</v>
      </c>
      <c r="AA626">
        <f t="shared" ca="1" si="219"/>
        <v>1</v>
      </c>
      <c r="AB62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</v>
      </c>
      <c r="AC626">
        <f t="shared" ca="1" si="221"/>
        <v>0</v>
      </c>
    </row>
    <row r="627" spans="1:29">
      <c r="A627">
        <f t="shared" si="227"/>
        <v>21</v>
      </c>
      <c r="B627" t="str">
        <f>VLOOKUP(A627,BossBattleTable!$A:$C,MATCH(BossBattleTable!$C$1,BossBattleTable!$A$1:$C$1,0),0)</f>
        <v>DevilAnimated</v>
      </c>
      <c r="C627">
        <f t="shared" ca="1" si="207"/>
        <v>26</v>
      </c>
      <c r="D627">
        <f t="shared" si="225"/>
        <v>21</v>
      </c>
      <c r="E627">
        <f t="shared" ca="1" si="226"/>
        <v>26</v>
      </c>
      <c r="F627" t="str">
        <f t="shared" ca="1" si="222"/>
        <v>cu</v>
      </c>
      <c r="G627" t="s">
        <v>402</v>
      </c>
      <c r="H627" t="s">
        <v>108</v>
      </c>
      <c r="I627">
        <v>5</v>
      </c>
      <c r="J627" t="str">
        <f t="shared" si="223"/>
        <v/>
      </c>
      <c r="K627" t="str">
        <f t="shared" ca="1" si="224"/>
        <v/>
      </c>
      <c r="O627">
        <v>462</v>
      </c>
      <c r="P627">
        <f t="shared" si="208"/>
        <v>462</v>
      </c>
      <c r="Q627" t="str">
        <f t="shared" ca="1" si="210"/>
        <v>cu</v>
      </c>
      <c r="R627" t="str">
        <f t="shared" si="211"/>
        <v>DI</v>
      </c>
      <c r="S627">
        <f t="shared" si="212"/>
        <v>5</v>
      </c>
      <c r="T627" t="str">
        <f t="shared" ca="1" si="213"/>
        <v/>
      </c>
      <c r="U627" t="str">
        <f t="shared" si="214"/>
        <v/>
      </c>
      <c r="V627" t="str">
        <f t="shared" si="215"/>
        <v/>
      </c>
      <c r="W62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7" t="str">
        <f t="shared" ca="1" si="209"/>
        <v>{"num":21,"diff":26,"tp1":"cu","vl1":"DI","cn1":5,"key":462}</v>
      </c>
      <c r="Y627">
        <f t="shared" ca="1" si="217"/>
        <v>60</v>
      </c>
      <c r="Z627">
        <f t="shared" ca="1" si="218"/>
        <v>19254</v>
      </c>
      <c r="AA627">
        <f t="shared" ca="1" si="219"/>
        <v>1</v>
      </c>
      <c r="AB62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</v>
      </c>
      <c r="AC627">
        <f t="shared" ca="1" si="221"/>
        <v>0</v>
      </c>
    </row>
    <row r="628" spans="1:29">
      <c r="A628">
        <f t="shared" si="227"/>
        <v>21</v>
      </c>
      <c r="B628" t="str">
        <f>VLOOKUP(A628,BossBattleTable!$A:$C,MATCH(BossBattleTable!$C$1,BossBattleTable!$A$1:$C$1,0),0)</f>
        <v>DevilAnimated</v>
      </c>
      <c r="C628">
        <f t="shared" ca="1" si="207"/>
        <v>27</v>
      </c>
      <c r="D628">
        <f t="shared" si="225"/>
        <v>21</v>
      </c>
      <c r="E628">
        <f t="shared" ca="1" si="226"/>
        <v>27</v>
      </c>
      <c r="F628" t="str">
        <f t="shared" ca="1" si="222"/>
        <v>it</v>
      </c>
      <c r="G628" t="s">
        <v>412</v>
      </c>
      <c r="H628" t="s">
        <v>416</v>
      </c>
      <c r="I628">
        <v>1</v>
      </c>
      <c r="J628" t="str">
        <f t="shared" si="223"/>
        <v/>
      </c>
      <c r="K628" t="str">
        <f t="shared" ca="1" si="224"/>
        <v>it</v>
      </c>
      <c r="L628" t="s">
        <v>412</v>
      </c>
      <c r="M628" t="s">
        <v>417</v>
      </c>
      <c r="N628">
        <v>1</v>
      </c>
      <c r="O628">
        <v>652</v>
      </c>
      <c r="P628">
        <f t="shared" si="208"/>
        <v>652</v>
      </c>
      <c r="Q628" t="str">
        <f t="shared" ca="1" si="210"/>
        <v>it</v>
      </c>
      <c r="R628" t="str">
        <f t="shared" si="211"/>
        <v>Equip001001</v>
      </c>
      <c r="S628">
        <f t="shared" si="212"/>
        <v>1</v>
      </c>
      <c r="T628" t="str">
        <f t="shared" ca="1" si="213"/>
        <v>it</v>
      </c>
      <c r="U628" t="str">
        <f t="shared" si="214"/>
        <v>Equip002001</v>
      </c>
      <c r="V628">
        <f t="shared" si="215"/>
        <v>1</v>
      </c>
      <c r="W62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8" t="str">
        <f t="shared" ca="1" si="209"/>
        <v>{"num":21,"diff":27,"tp1":"it","vl1":"Equip001001","cn1":1,"tp2":"it","vl2":"Equip002001","cn2":1,"key":652}</v>
      </c>
      <c r="Y628">
        <f t="shared" ca="1" si="217"/>
        <v>108</v>
      </c>
      <c r="Z628">
        <f t="shared" ca="1" si="218"/>
        <v>19363</v>
      </c>
      <c r="AA628">
        <f t="shared" ca="1" si="219"/>
        <v>1</v>
      </c>
      <c r="AB62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</v>
      </c>
      <c r="AC628">
        <f t="shared" ca="1" si="221"/>
        <v>0</v>
      </c>
    </row>
    <row r="629" spans="1:29">
      <c r="A629">
        <f t="shared" si="227"/>
        <v>21</v>
      </c>
      <c r="B629" t="str">
        <f>VLOOKUP(A629,BossBattleTable!$A:$C,MATCH(BossBattleTable!$C$1,BossBattleTable!$A$1:$C$1,0),0)</f>
        <v>DevilAnimated</v>
      </c>
      <c r="C629">
        <f t="shared" ca="1" si="207"/>
        <v>28</v>
      </c>
      <c r="D629">
        <f t="shared" si="225"/>
        <v>21</v>
      </c>
      <c r="E629">
        <f t="shared" ca="1" si="226"/>
        <v>28</v>
      </c>
      <c r="F629" t="str">
        <f t="shared" ca="1" si="222"/>
        <v>cu</v>
      </c>
      <c r="G629" t="s">
        <v>402</v>
      </c>
      <c r="H629" t="s">
        <v>191</v>
      </c>
      <c r="I629">
        <v>30</v>
      </c>
      <c r="J629" t="str">
        <f t="shared" si="223"/>
        <v>에너지너무많음</v>
      </c>
      <c r="K629" t="str">
        <f t="shared" ca="1" si="224"/>
        <v>cu</v>
      </c>
      <c r="L629" t="s">
        <v>402</v>
      </c>
      <c r="M629" t="s">
        <v>375</v>
      </c>
      <c r="N629">
        <v>5000</v>
      </c>
      <c r="O629">
        <v>723</v>
      </c>
      <c r="P629">
        <f t="shared" si="208"/>
        <v>723</v>
      </c>
      <c r="Q629" t="str">
        <f t="shared" ca="1" si="210"/>
        <v>cu</v>
      </c>
      <c r="R629" t="str">
        <f t="shared" si="211"/>
        <v>EN</v>
      </c>
      <c r="S629">
        <f t="shared" si="212"/>
        <v>30</v>
      </c>
      <c r="T629" t="str">
        <f t="shared" ca="1" si="213"/>
        <v>cu</v>
      </c>
      <c r="U629" t="str">
        <f t="shared" si="214"/>
        <v>GO</v>
      </c>
      <c r="V629">
        <f t="shared" si="215"/>
        <v>5000</v>
      </c>
      <c r="W62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29" t="str">
        <f t="shared" ca="1" si="209"/>
        <v>{"num":21,"diff":28,"tp1":"cu","vl1":"EN","cn1":30,"tp2":"cu","vl2":"GO","cn2":5000,"key":723}</v>
      </c>
      <c r="Y629">
        <f t="shared" ca="1" si="217"/>
        <v>94</v>
      </c>
      <c r="Z629">
        <f t="shared" ca="1" si="218"/>
        <v>19458</v>
      </c>
      <c r="AA629">
        <f t="shared" ca="1" si="219"/>
        <v>1</v>
      </c>
      <c r="AB62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</v>
      </c>
      <c r="AC629">
        <f t="shared" ca="1" si="221"/>
        <v>0</v>
      </c>
    </row>
    <row r="630" spans="1:29">
      <c r="A630">
        <f t="shared" si="227"/>
        <v>21</v>
      </c>
      <c r="B630" t="str">
        <f>VLOOKUP(A630,BossBattleTable!$A:$C,MATCH(BossBattleTable!$C$1,BossBattleTable!$A$1:$C$1,0),0)</f>
        <v>DevilAnimated</v>
      </c>
      <c r="C630">
        <f t="shared" ca="1" si="207"/>
        <v>29</v>
      </c>
      <c r="D630">
        <f t="shared" si="225"/>
        <v>21</v>
      </c>
      <c r="E630">
        <f t="shared" ca="1" si="226"/>
        <v>29</v>
      </c>
      <c r="F630" t="str">
        <f t="shared" ca="1" si="222"/>
        <v>it</v>
      </c>
      <c r="G630" t="s">
        <v>412</v>
      </c>
      <c r="H630" t="s">
        <v>415</v>
      </c>
      <c r="I630">
        <v>1</v>
      </c>
      <c r="J630" t="str">
        <f t="shared" si="223"/>
        <v/>
      </c>
      <c r="K630" t="str">
        <f t="shared" ca="1" si="224"/>
        <v/>
      </c>
      <c r="O630">
        <v>788</v>
      </c>
      <c r="P630">
        <f t="shared" si="208"/>
        <v>788</v>
      </c>
      <c r="Q630" t="str">
        <f t="shared" ca="1" si="210"/>
        <v>it</v>
      </c>
      <c r="R630" t="str">
        <f t="shared" si="211"/>
        <v>Equip000001</v>
      </c>
      <c r="S630">
        <f t="shared" si="212"/>
        <v>1</v>
      </c>
      <c r="T630" t="str">
        <f t="shared" ca="1" si="213"/>
        <v/>
      </c>
      <c r="U630" t="str">
        <f t="shared" si="214"/>
        <v/>
      </c>
      <c r="V630" t="str">
        <f t="shared" si="215"/>
        <v/>
      </c>
      <c r="W63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0" t="str">
        <f t="shared" ca="1" si="209"/>
        <v>{"num":21,"diff":29,"tp1":"it","vl1":"Equip000001","cn1":1,"key":788}</v>
      </c>
      <c r="Y630">
        <f t="shared" ca="1" si="217"/>
        <v>69</v>
      </c>
      <c r="Z630">
        <f t="shared" ca="1" si="218"/>
        <v>19528</v>
      </c>
      <c r="AA630">
        <f t="shared" ca="1" si="219"/>
        <v>1</v>
      </c>
      <c r="AB63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</v>
      </c>
      <c r="AC630">
        <f t="shared" ca="1" si="221"/>
        <v>0</v>
      </c>
    </row>
    <row r="631" spans="1:29">
      <c r="A631">
        <f t="shared" si="227"/>
        <v>21</v>
      </c>
      <c r="B631" t="str">
        <f>VLOOKUP(A631,BossBattleTable!$A:$C,MATCH(BossBattleTable!$C$1,BossBattleTable!$A$1:$C$1,0),0)</f>
        <v>DevilAnimated</v>
      </c>
      <c r="C631">
        <f t="shared" ca="1" si="207"/>
        <v>30</v>
      </c>
      <c r="D631">
        <f t="shared" si="225"/>
        <v>21</v>
      </c>
      <c r="E631">
        <f t="shared" ca="1" si="226"/>
        <v>30</v>
      </c>
      <c r="F631" t="str">
        <f t="shared" ca="1" si="222"/>
        <v>cu</v>
      </c>
      <c r="G631" t="s">
        <v>402</v>
      </c>
      <c r="H631" t="s">
        <v>108</v>
      </c>
      <c r="I631">
        <v>5</v>
      </c>
      <c r="J631" t="str">
        <f t="shared" si="223"/>
        <v/>
      </c>
      <c r="K631" t="str">
        <f t="shared" ca="1" si="224"/>
        <v/>
      </c>
      <c r="O631">
        <v>686</v>
      </c>
      <c r="P631">
        <f t="shared" si="208"/>
        <v>686</v>
      </c>
      <c r="Q631" t="str">
        <f t="shared" ca="1" si="210"/>
        <v>cu</v>
      </c>
      <c r="R631" t="str">
        <f t="shared" si="211"/>
        <v>DI</v>
      </c>
      <c r="S631">
        <f t="shared" si="212"/>
        <v>5</v>
      </c>
      <c r="T631" t="str">
        <f t="shared" ca="1" si="213"/>
        <v/>
      </c>
      <c r="U631" t="str">
        <f t="shared" si="214"/>
        <v/>
      </c>
      <c r="V631" t="str">
        <f t="shared" si="215"/>
        <v/>
      </c>
      <c r="W63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1" t="str">
        <f t="shared" ca="1" si="209"/>
        <v>{"num":21,"diff":30,"tp1":"cu","vl1":"DI","cn1":5,"key":686}</v>
      </c>
      <c r="Y631">
        <f t="shared" ca="1" si="217"/>
        <v>60</v>
      </c>
      <c r="Z631">
        <f t="shared" ca="1" si="218"/>
        <v>19589</v>
      </c>
      <c r="AA631">
        <f t="shared" ca="1" si="219"/>
        <v>1</v>
      </c>
      <c r="AB63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</v>
      </c>
      <c r="AC631">
        <f t="shared" ca="1" si="221"/>
        <v>0</v>
      </c>
    </row>
    <row r="632" spans="1:29">
      <c r="A632">
        <f t="shared" si="227"/>
        <v>22</v>
      </c>
      <c r="B632" t="str">
        <f>VLOOKUP(A632,BossBattleTable!$A:$C,MATCH(BossBattleTable!$C$1,BossBattleTable!$A$1:$C$1,0),0)</f>
        <v>AwesomeTower</v>
      </c>
      <c r="C632">
        <f t="shared" ca="1" si="207"/>
        <v>1</v>
      </c>
      <c r="D632">
        <f t="shared" si="225"/>
        <v>22</v>
      </c>
      <c r="E632">
        <f t="shared" ca="1" si="226"/>
        <v>1</v>
      </c>
      <c r="F632" t="str">
        <f t="shared" ca="1" si="222"/>
        <v>it</v>
      </c>
      <c r="G632" t="s">
        <v>412</v>
      </c>
      <c r="H632" t="s">
        <v>416</v>
      </c>
      <c r="I632">
        <v>1</v>
      </c>
      <c r="J632" t="str">
        <f t="shared" si="223"/>
        <v/>
      </c>
      <c r="K632" t="str">
        <f t="shared" ca="1" si="224"/>
        <v>it</v>
      </c>
      <c r="L632" t="s">
        <v>412</v>
      </c>
      <c r="M632" t="s">
        <v>417</v>
      </c>
      <c r="N632">
        <v>1</v>
      </c>
      <c r="O632">
        <v>749</v>
      </c>
      <c r="P632">
        <f t="shared" si="208"/>
        <v>749</v>
      </c>
      <c r="Q632" t="str">
        <f t="shared" ca="1" si="210"/>
        <v>it</v>
      </c>
      <c r="R632" t="str">
        <f t="shared" si="211"/>
        <v>Equip001001</v>
      </c>
      <c r="S632">
        <f t="shared" si="212"/>
        <v>1</v>
      </c>
      <c r="T632" t="str">
        <f t="shared" ca="1" si="213"/>
        <v>it</v>
      </c>
      <c r="U632" t="str">
        <f t="shared" si="214"/>
        <v>Equip002001</v>
      </c>
      <c r="V632">
        <f t="shared" si="215"/>
        <v>1</v>
      </c>
      <c r="W63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2" t="str">
        <f t="shared" ca="1" si="209"/>
        <v>{"num":22,"diff":1,"tp1":"it","vl1":"Equip001001","cn1":1,"tp2":"it","vl2":"Equip002001","cn2":1,"key":749}</v>
      </c>
      <c r="Y632">
        <f t="shared" ca="1" si="217"/>
        <v>107</v>
      </c>
      <c r="Z632">
        <f t="shared" ca="1" si="218"/>
        <v>19697</v>
      </c>
      <c r="AA632">
        <f t="shared" ca="1" si="219"/>
        <v>1</v>
      </c>
      <c r="AB63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</v>
      </c>
      <c r="AC632">
        <f t="shared" ca="1" si="221"/>
        <v>0</v>
      </c>
    </row>
    <row r="633" spans="1:29">
      <c r="A633">
        <f t="shared" si="227"/>
        <v>22</v>
      </c>
      <c r="B633" t="str">
        <f>VLOOKUP(A633,BossBattleTable!$A:$C,MATCH(BossBattleTable!$C$1,BossBattleTable!$A$1:$C$1,0),0)</f>
        <v>AwesomeTower</v>
      </c>
      <c r="C633">
        <f t="shared" ca="1" si="207"/>
        <v>2</v>
      </c>
      <c r="D633">
        <f t="shared" si="225"/>
        <v>22</v>
      </c>
      <c r="E633">
        <f t="shared" ca="1" si="226"/>
        <v>2</v>
      </c>
      <c r="F633" t="str">
        <f t="shared" ca="1" si="222"/>
        <v>cu</v>
      </c>
      <c r="G633" t="s">
        <v>402</v>
      </c>
      <c r="H633" t="s">
        <v>191</v>
      </c>
      <c r="I633">
        <v>30</v>
      </c>
      <c r="J633" t="str">
        <f t="shared" si="223"/>
        <v>에너지너무많음</v>
      </c>
      <c r="K633" t="str">
        <f t="shared" ca="1" si="224"/>
        <v>cu</v>
      </c>
      <c r="L633" t="s">
        <v>402</v>
      </c>
      <c r="M633" t="s">
        <v>375</v>
      </c>
      <c r="N633">
        <v>5000</v>
      </c>
      <c r="O633">
        <v>196</v>
      </c>
      <c r="P633">
        <f t="shared" si="208"/>
        <v>196</v>
      </c>
      <c r="Q633" t="str">
        <f t="shared" ca="1" si="210"/>
        <v>cu</v>
      </c>
      <c r="R633" t="str">
        <f t="shared" si="211"/>
        <v>EN</v>
      </c>
      <c r="S633">
        <f t="shared" si="212"/>
        <v>30</v>
      </c>
      <c r="T633" t="str">
        <f t="shared" ca="1" si="213"/>
        <v>cu</v>
      </c>
      <c r="U633" t="str">
        <f t="shared" si="214"/>
        <v>GO</v>
      </c>
      <c r="V633">
        <f t="shared" si="215"/>
        <v>5000</v>
      </c>
      <c r="W63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3" t="str">
        <f t="shared" ca="1" si="209"/>
        <v>{"num":22,"diff":2,"tp1":"cu","vl1":"EN","cn1":30,"tp2":"cu","vl2":"GO","cn2":5000,"key":196}</v>
      </c>
      <c r="Y633">
        <f t="shared" ca="1" si="217"/>
        <v>93</v>
      </c>
      <c r="Z633">
        <f t="shared" ca="1" si="218"/>
        <v>19791</v>
      </c>
      <c r="AA633">
        <f t="shared" ca="1" si="219"/>
        <v>1</v>
      </c>
      <c r="AB63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</v>
      </c>
      <c r="AC633">
        <f t="shared" ca="1" si="221"/>
        <v>0</v>
      </c>
    </row>
    <row r="634" spans="1:29">
      <c r="A634">
        <f t="shared" si="227"/>
        <v>22</v>
      </c>
      <c r="B634" t="str">
        <f>VLOOKUP(A634,BossBattleTable!$A:$C,MATCH(BossBattleTable!$C$1,BossBattleTable!$A$1:$C$1,0),0)</f>
        <v>AwesomeTower</v>
      </c>
      <c r="C634">
        <f t="shared" ca="1" si="207"/>
        <v>3</v>
      </c>
      <c r="D634">
        <f t="shared" si="225"/>
        <v>22</v>
      </c>
      <c r="E634">
        <f t="shared" ca="1" si="226"/>
        <v>3</v>
      </c>
      <c r="F634" t="str">
        <f t="shared" ca="1" si="222"/>
        <v>it</v>
      </c>
      <c r="G634" t="s">
        <v>412</v>
      </c>
      <c r="H634" t="s">
        <v>415</v>
      </c>
      <c r="I634">
        <v>1</v>
      </c>
      <c r="J634" t="str">
        <f t="shared" si="223"/>
        <v/>
      </c>
      <c r="K634" t="str">
        <f t="shared" ca="1" si="224"/>
        <v/>
      </c>
      <c r="O634">
        <v>925</v>
      </c>
      <c r="P634">
        <f t="shared" si="208"/>
        <v>925</v>
      </c>
      <c r="Q634" t="str">
        <f t="shared" ca="1" si="210"/>
        <v>it</v>
      </c>
      <c r="R634" t="str">
        <f t="shared" si="211"/>
        <v>Equip000001</v>
      </c>
      <c r="S634">
        <f t="shared" si="212"/>
        <v>1</v>
      </c>
      <c r="T634" t="str">
        <f t="shared" ca="1" si="213"/>
        <v/>
      </c>
      <c r="U634" t="str">
        <f t="shared" si="214"/>
        <v/>
      </c>
      <c r="V634" t="str">
        <f t="shared" si="215"/>
        <v/>
      </c>
      <c r="W634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4" t="str">
        <f t="shared" ca="1" si="209"/>
        <v>{"num":22,"diff":3,"tp1":"it","vl1":"Equip000001","cn1":1,"key":925}</v>
      </c>
      <c r="Y634">
        <f t="shared" ca="1" si="217"/>
        <v>68</v>
      </c>
      <c r="Z634">
        <f t="shared" ca="1" si="218"/>
        <v>19860</v>
      </c>
      <c r="AA634">
        <f t="shared" ca="1" si="219"/>
        <v>1</v>
      </c>
      <c r="AB634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</v>
      </c>
      <c r="AC634">
        <f t="shared" ca="1" si="221"/>
        <v>0</v>
      </c>
    </row>
    <row r="635" spans="1:29">
      <c r="A635">
        <f t="shared" si="227"/>
        <v>22</v>
      </c>
      <c r="B635" t="str">
        <f>VLOOKUP(A635,BossBattleTable!$A:$C,MATCH(BossBattleTable!$C$1,BossBattleTable!$A$1:$C$1,0),0)</f>
        <v>AwesomeTower</v>
      </c>
      <c r="C635">
        <f t="shared" ca="1" si="207"/>
        <v>4</v>
      </c>
      <c r="D635">
        <f t="shared" si="225"/>
        <v>22</v>
      </c>
      <c r="E635">
        <f t="shared" ca="1" si="226"/>
        <v>4</v>
      </c>
      <c r="F635" t="str">
        <f t="shared" ca="1" si="222"/>
        <v>cu</v>
      </c>
      <c r="G635" t="s">
        <v>402</v>
      </c>
      <c r="H635" t="s">
        <v>108</v>
      </c>
      <c r="I635">
        <v>5</v>
      </c>
      <c r="J635" t="str">
        <f t="shared" si="223"/>
        <v/>
      </c>
      <c r="K635" t="str">
        <f t="shared" ca="1" si="224"/>
        <v/>
      </c>
      <c r="O635">
        <v>228</v>
      </c>
      <c r="P635">
        <f t="shared" si="208"/>
        <v>228</v>
      </c>
      <c r="Q635" t="str">
        <f t="shared" ca="1" si="210"/>
        <v>cu</v>
      </c>
      <c r="R635" t="str">
        <f t="shared" si="211"/>
        <v>DI</v>
      </c>
      <c r="S635">
        <f t="shared" si="212"/>
        <v>5</v>
      </c>
      <c r="T635" t="str">
        <f t="shared" ca="1" si="213"/>
        <v/>
      </c>
      <c r="U635" t="str">
        <f t="shared" si="214"/>
        <v/>
      </c>
      <c r="V635" t="str">
        <f t="shared" si="215"/>
        <v/>
      </c>
      <c r="W635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5" t="str">
        <f t="shared" ca="1" si="209"/>
        <v>{"num":22,"diff":4,"tp1":"cu","vl1":"DI","cn1":5,"key":228}</v>
      </c>
      <c r="Y635">
        <f t="shared" ca="1" si="217"/>
        <v>59</v>
      </c>
      <c r="Z635">
        <f t="shared" ca="1" si="218"/>
        <v>19920</v>
      </c>
      <c r="AA635">
        <f t="shared" ca="1" si="219"/>
        <v>1</v>
      </c>
      <c r="AB635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</v>
      </c>
      <c r="AC635">
        <f t="shared" ca="1" si="221"/>
        <v>0</v>
      </c>
    </row>
    <row r="636" spans="1:29">
      <c r="A636">
        <f t="shared" si="227"/>
        <v>22</v>
      </c>
      <c r="B636" t="str">
        <f>VLOOKUP(A636,BossBattleTable!$A:$C,MATCH(BossBattleTable!$C$1,BossBattleTable!$A$1:$C$1,0),0)</f>
        <v>AwesomeTower</v>
      </c>
      <c r="C636">
        <f t="shared" ca="1" si="207"/>
        <v>5</v>
      </c>
      <c r="D636">
        <f t="shared" si="225"/>
        <v>22</v>
      </c>
      <c r="E636">
        <f t="shared" ca="1" si="226"/>
        <v>5</v>
      </c>
      <c r="F636" t="str">
        <f t="shared" ca="1" si="222"/>
        <v>it</v>
      </c>
      <c r="G636" t="s">
        <v>412</v>
      </c>
      <c r="H636" t="s">
        <v>416</v>
      </c>
      <c r="I636">
        <v>1</v>
      </c>
      <c r="J636" t="str">
        <f t="shared" si="223"/>
        <v/>
      </c>
      <c r="K636" t="str">
        <f t="shared" ca="1" si="224"/>
        <v>it</v>
      </c>
      <c r="L636" t="s">
        <v>412</v>
      </c>
      <c r="M636" t="s">
        <v>417</v>
      </c>
      <c r="N636">
        <v>1</v>
      </c>
      <c r="O636">
        <v>398</v>
      </c>
      <c r="P636">
        <f t="shared" si="208"/>
        <v>398</v>
      </c>
      <c r="Q636" t="str">
        <f t="shared" ca="1" si="210"/>
        <v>it</v>
      </c>
      <c r="R636" t="str">
        <f t="shared" si="211"/>
        <v>Equip001001</v>
      </c>
      <c r="S636">
        <f t="shared" si="212"/>
        <v>1</v>
      </c>
      <c r="T636" t="str">
        <f t="shared" ca="1" si="213"/>
        <v>it</v>
      </c>
      <c r="U636" t="str">
        <f t="shared" si="214"/>
        <v>Equip002001</v>
      </c>
      <c r="V636">
        <f t="shared" si="215"/>
        <v>1</v>
      </c>
      <c r="W636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6" t="str">
        <f t="shared" ca="1" si="209"/>
        <v>{"num":22,"diff":5,"tp1":"it","vl1":"Equip001001","cn1":1,"tp2":"it","vl2":"Equip002001","cn2":1,"key":398}</v>
      </c>
      <c r="Y636">
        <f t="shared" ca="1" si="217"/>
        <v>107</v>
      </c>
      <c r="Z636">
        <f t="shared" ca="1" si="218"/>
        <v>20028</v>
      </c>
      <c r="AA636">
        <f t="shared" ca="1" si="219"/>
        <v>1</v>
      </c>
      <c r="AB636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</v>
      </c>
      <c r="AC636">
        <f t="shared" ca="1" si="221"/>
        <v>0</v>
      </c>
    </row>
    <row r="637" spans="1:29">
      <c r="A637">
        <f t="shared" si="227"/>
        <v>22</v>
      </c>
      <c r="B637" t="str">
        <f>VLOOKUP(A637,BossBattleTable!$A:$C,MATCH(BossBattleTable!$C$1,BossBattleTable!$A$1:$C$1,0),0)</f>
        <v>AwesomeTower</v>
      </c>
      <c r="C637">
        <f t="shared" ca="1" si="207"/>
        <v>6</v>
      </c>
      <c r="D637">
        <f t="shared" si="225"/>
        <v>22</v>
      </c>
      <c r="E637">
        <f t="shared" ca="1" si="226"/>
        <v>6</v>
      </c>
      <c r="F637" t="str">
        <f t="shared" ca="1" si="222"/>
        <v>cu</v>
      </c>
      <c r="G637" t="s">
        <v>402</v>
      </c>
      <c r="H637" t="s">
        <v>191</v>
      </c>
      <c r="I637">
        <v>30</v>
      </c>
      <c r="J637" t="str">
        <f t="shared" si="223"/>
        <v>에너지너무많음</v>
      </c>
      <c r="K637" t="str">
        <f t="shared" ca="1" si="224"/>
        <v>cu</v>
      </c>
      <c r="L637" t="s">
        <v>402</v>
      </c>
      <c r="M637" t="s">
        <v>375</v>
      </c>
      <c r="N637">
        <v>5000</v>
      </c>
      <c r="O637">
        <v>217</v>
      </c>
      <c r="P637">
        <f t="shared" si="208"/>
        <v>217</v>
      </c>
      <c r="Q637" t="str">
        <f t="shared" ca="1" si="210"/>
        <v>cu</v>
      </c>
      <c r="R637" t="str">
        <f t="shared" si="211"/>
        <v>EN</v>
      </c>
      <c r="S637">
        <f t="shared" si="212"/>
        <v>30</v>
      </c>
      <c r="T637" t="str">
        <f t="shared" ca="1" si="213"/>
        <v>cu</v>
      </c>
      <c r="U637" t="str">
        <f t="shared" si="214"/>
        <v>GO</v>
      </c>
      <c r="V637">
        <f t="shared" si="215"/>
        <v>5000</v>
      </c>
      <c r="W637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7" t="str">
        <f t="shared" ca="1" si="209"/>
        <v>{"num":22,"diff":6,"tp1":"cu","vl1":"EN","cn1":30,"tp2":"cu","vl2":"GO","cn2":5000,"key":217}</v>
      </c>
      <c r="Y637">
        <f t="shared" ca="1" si="217"/>
        <v>93</v>
      </c>
      <c r="Z637">
        <f t="shared" ca="1" si="218"/>
        <v>20122</v>
      </c>
      <c r="AA637">
        <f t="shared" ca="1" si="219"/>
        <v>1</v>
      </c>
      <c r="AB637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</v>
      </c>
      <c r="AC637">
        <f t="shared" ca="1" si="221"/>
        <v>0</v>
      </c>
    </row>
    <row r="638" spans="1:29">
      <c r="A638">
        <f t="shared" si="227"/>
        <v>22</v>
      </c>
      <c r="B638" t="str">
        <f>VLOOKUP(A638,BossBattleTable!$A:$C,MATCH(BossBattleTable!$C$1,BossBattleTable!$A$1:$C$1,0),0)</f>
        <v>AwesomeTower</v>
      </c>
      <c r="C638">
        <f t="shared" ca="1" si="207"/>
        <v>7</v>
      </c>
      <c r="D638">
        <f t="shared" si="225"/>
        <v>22</v>
      </c>
      <c r="E638">
        <f t="shared" ca="1" si="226"/>
        <v>7</v>
      </c>
      <c r="F638" t="str">
        <f t="shared" ca="1" si="222"/>
        <v>it</v>
      </c>
      <c r="G638" t="s">
        <v>412</v>
      </c>
      <c r="H638" t="s">
        <v>415</v>
      </c>
      <c r="I638">
        <v>1</v>
      </c>
      <c r="J638" t="str">
        <f t="shared" si="223"/>
        <v/>
      </c>
      <c r="K638" t="str">
        <f t="shared" ca="1" si="224"/>
        <v/>
      </c>
      <c r="O638">
        <v>253</v>
      </c>
      <c r="P638">
        <f t="shared" si="208"/>
        <v>253</v>
      </c>
      <c r="Q638" t="str">
        <f t="shared" ca="1" si="210"/>
        <v>it</v>
      </c>
      <c r="R638" t="str">
        <f t="shared" si="211"/>
        <v>Equip000001</v>
      </c>
      <c r="S638">
        <f t="shared" si="212"/>
        <v>1</v>
      </c>
      <c r="T638" t="str">
        <f t="shared" ca="1" si="213"/>
        <v/>
      </c>
      <c r="U638" t="str">
        <f t="shared" si="214"/>
        <v/>
      </c>
      <c r="V638" t="str">
        <f t="shared" si="215"/>
        <v/>
      </c>
      <c r="W638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8" t="str">
        <f t="shared" ca="1" si="209"/>
        <v>{"num":22,"diff":7,"tp1":"it","vl1":"Equip000001","cn1":1,"key":253}</v>
      </c>
      <c r="Y638">
        <f t="shared" ca="1" si="217"/>
        <v>68</v>
      </c>
      <c r="Z638">
        <f t="shared" ca="1" si="218"/>
        <v>20191</v>
      </c>
      <c r="AA638">
        <f t="shared" ca="1" si="219"/>
        <v>1</v>
      </c>
      <c r="AB638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</v>
      </c>
      <c r="AC638">
        <f t="shared" ca="1" si="221"/>
        <v>0</v>
      </c>
    </row>
    <row r="639" spans="1:29">
      <c r="A639">
        <f t="shared" si="227"/>
        <v>22</v>
      </c>
      <c r="B639" t="str">
        <f>VLOOKUP(A639,BossBattleTable!$A:$C,MATCH(BossBattleTable!$C$1,BossBattleTable!$A$1:$C$1,0),0)</f>
        <v>AwesomeTower</v>
      </c>
      <c r="C639">
        <f t="shared" ca="1" si="207"/>
        <v>8</v>
      </c>
      <c r="D639">
        <f t="shared" si="225"/>
        <v>22</v>
      </c>
      <c r="E639">
        <f t="shared" ca="1" si="226"/>
        <v>8</v>
      </c>
      <c r="F639" t="str">
        <f t="shared" ca="1" si="222"/>
        <v>cu</v>
      </c>
      <c r="G639" t="s">
        <v>402</v>
      </c>
      <c r="H639" t="s">
        <v>108</v>
      </c>
      <c r="I639">
        <v>5</v>
      </c>
      <c r="J639" t="str">
        <f t="shared" si="223"/>
        <v/>
      </c>
      <c r="K639" t="str">
        <f t="shared" ca="1" si="224"/>
        <v/>
      </c>
      <c r="O639">
        <v>270</v>
      </c>
      <c r="P639">
        <f t="shared" si="208"/>
        <v>270</v>
      </c>
      <c r="Q639" t="str">
        <f t="shared" ca="1" si="210"/>
        <v>cu</v>
      </c>
      <c r="R639" t="str">
        <f t="shared" si="211"/>
        <v>DI</v>
      </c>
      <c r="S639">
        <f t="shared" si="212"/>
        <v>5</v>
      </c>
      <c r="T639" t="str">
        <f t="shared" ca="1" si="213"/>
        <v/>
      </c>
      <c r="U639" t="str">
        <f t="shared" si="214"/>
        <v/>
      </c>
      <c r="V639" t="str">
        <f t="shared" si="215"/>
        <v/>
      </c>
      <c r="W639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39" t="str">
        <f t="shared" ca="1" si="209"/>
        <v>{"num":22,"diff":8,"tp1":"cu","vl1":"DI","cn1":5,"key":270}</v>
      </c>
      <c r="Y639">
        <f t="shared" ca="1" si="217"/>
        <v>59</v>
      </c>
      <c r="Z639">
        <f t="shared" ca="1" si="218"/>
        <v>20251</v>
      </c>
      <c r="AA639">
        <f t="shared" ca="1" si="219"/>
        <v>1</v>
      </c>
      <c r="AB639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</v>
      </c>
      <c r="AC639">
        <f t="shared" ca="1" si="221"/>
        <v>0</v>
      </c>
    </row>
    <row r="640" spans="1:29">
      <c r="A640">
        <f t="shared" si="227"/>
        <v>22</v>
      </c>
      <c r="B640" t="str">
        <f>VLOOKUP(A640,BossBattleTable!$A:$C,MATCH(BossBattleTable!$C$1,BossBattleTable!$A$1:$C$1,0),0)</f>
        <v>AwesomeTower</v>
      </c>
      <c r="C640">
        <f t="shared" ca="1" si="207"/>
        <v>9</v>
      </c>
      <c r="D640">
        <f t="shared" si="225"/>
        <v>22</v>
      </c>
      <c r="E640">
        <f t="shared" ca="1" si="226"/>
        <v>9</v>
      </c>
      <c r="F640" t="str">
        <f t="shared" ca="1" si="222"/>
        <v>it</v>
      </c>
      <c r="G640" t="s">
        <v>412</v>
      </c>
      <c r="H640" t="s">
        <v>416</v>
      </c>
      <c r="I640">
        <v>1</v>
      </c>
      <c r="J640" t="str">
        <f t="shared" si="223"/>
        <v/>
      </c>
      <c r="K640" t="str">
        <f t="shared" ca="1" si="224"/>
        <v>it</v>
      </c>
      <c r="L640" t="s">
        <v>412</v>
      </c>
      <c r="M640" t="s">
        <v>417</v>
      </c>
      <c r="N640">
        <v>1</v>
      </c>
      <c r="O640">
        <v>824</v>
      </c>
      <c r="P640">
        <f t="shared" si="208"/>
        <v>824</v>
      </c>
      <c r="Q640" t="str">
        <f t="shared" ca="1" si="210"/>
        <v>it</v>
      </c>
      <c r="R640" t="str">
        <f t="shared" si="211"/>
        <v>Equip001001</v>
      </c>
      <c r="S640">
        <f t="shared" si="212"/>
        <v>1</v>
      </c>
      <c r="T640" t="str">
        <f t="shared" ca="1" si="213"/>
        <v>it</v>
      </c>
      <c r="U640" t="str">
        <f t="shared" si="214"/>
        <v>Equip002001</v>
      </c>
      <c r="V640">
        <f t="shared" si="215"/>
        <v>1</v>
      </c>
      <c r="W640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0" t="str">
        <f t="shared" ca="1" si="209"/>
        <v>{"num":22,"diff":9,"tp1":"it","vl1":"Equip001001","cn1":1,"tp2":"it","vl2":"Equip002001","cn2":1,"key":824}</v>
      </c>
      <c r="Y640">
        <f t="shared" ca="1" si="217"/>
        <v>107</v>
      </c>
      <c r="Z640">
        <f t="shared" ca="1" si="218"/>
        <v>20359</v>
      </c>
      <c r="AA640">
        <f t="shared" ca="1" si="219"/>
        <v>1</v>
      </c>
      <c r="AB640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</v>
      </c>
      <c r="AC640">
        <f t="shared" ca="1" si="221"/>
        <v>0</v>
      </c>
    </row>
    <row r="641" spans="1:29">
      <c r="A641">
        <f t="shared" si="227"/>
        <v>22</v>
      </c>
      <c r="B641" t="str">
        <f>VLOOKUP(A641,BossBattleTable!$A:$C,MATCH(BossBattleTable!$C$1,BossBattleTable!$A$1:$C$1,0),0)</f>
        <v>AwesomeTower</v>
      </c>
      <c r="C641">
        <f t="shared" ca="1" si="207"/>
        <v>10</v>
      </c>
      <c r="D641">
        <f t="shared" si="225"/>
        <v>22</v>
      </c>
      <c r="E641">
        <f t="shared" ca="1" si="226"/>
        <v>10</v>
      </c>
      <c r="F641" t="str">
        <f t="shared" ca="1" si="222"/>
        <v>cu</v>
      </c>
      <c r="G641" t="s">
        <v>402</v>
      </c>
      <c r="H641" t="s">
        <v>191</v>
      </c>
      <c r="I641">
        <v>30</v>
      </c>
      <c r="J641" t="str">
        <f t="shared" si="223"/>
        <v>에너지너무많음</v>
      </c>
      <c r="K641" t="str">
        <f t="shared" ca="1" si="224"/>
        <v>cu</v>
      </c>
      <c r="L641" t="s">
        <v>402</v>
      </c>
      <c r="M641" t="s">
        <v>375</v>
      </c>
      <c r="N641">
        <v>5000</v>
      </c>
      <c r="O641">
        <v>656</v>
      </c>
      <c r="P641">
        <f t="shared" si="208"/>
        <v>656</v>
      </c>
      <c r="Q641" t="str">
        <f t="shared" ca="1" si="210"/>
        <v>cu</v>
      </c>
      <c r="R641" t="str">
        <f t="shared" si="211"/>
        <v>EN</v>
      </c>
      <c r="S641">
        <f t="shared" si="212"/>
        <v>30</v>
      </c>
      <c r="T641" t="str">
        <f t="shared" ca="1" si="213"/>
        <v>cu</v>
      </c>
      <c r="U641" t="str">
        <f t="shared" si="214"/>
        <v>GO</v>
      </c>
      <c r="V641">
        <f t="shared" si="215"/>
        <v>5000</v>
      </c>
      <c r="W641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1" t="str">
        <f t="shared" ca="1" si="209"/>
        <v>{"num":22,"diff":10,"tp1":"cu","vl1":"EN","cn1":30,"tp2":"cu","vl2":"GO","cn2":5000,"key":656}</v>
      </c>
      <c r="Y641">
        <f t="shared" ca="1" si="217"/>
        <v>94</v>
      </c>
      <c r="Z641">
        <f t="shared" ca="1" si="218"/>
        <v>20454</v>
      </c>
      <c r="AA641">
        <f t="shared" ca="1" si="219"/>
        <v>1</v>
      </c>
      <c r="AB641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</v>
      </c>
      <c r="AC641">
        <f t="shared" ca="1" si="221"/>
        <v>0</v>
      </c>
    </row>
    <row r="642" spans="1:29">
      <c r="A642">
        <f t="shared" si="227"/>
        <v>22</v>
      </c>
      <c r="B642" t="str">
        <f>VLOOKUP(A642,BossBattleTable!$A:$C,MATCH(BossBattleTable!$C$1,BossBattleTable!$A$1:$C$1,0),0)</f>
        <v>AwesomeTower</v>
      </c>
      <c r="C642">
        <f t="shared" ref="C642:C705" ca="1" si="228">IF(A642&lt;&gt;OFFSET(A642,-1,0),1,OFFSET(C642,-1,0)+1)</f>
        <v>11</v>
      </c>
      <c r="D642">
        <f t="shared" si="225"/>
        <v>22</v>
      </c>
      <c r="E642">
        <f t="shared" ca="1" si="226"/>
        <v>11</v>
      </c>
      <c r="F642" t="str">
        <f t="shared" ca="1" si="222"/>
        <v>it</v>
      </c>
      <c r="G642" t="s">
        <v>412</v>
      </c>
      <c r="H642" t="s">
        <v>415</v>
      </c>
      <c r="I642">
        <v>1</v>
      </c>
      <c r="J642" t="str">
        <f t="shared" si="223"/>
        <v/>
      </c>
      <c r="K642" t="str">
        <f t="shared" ca="1" si="224"/>
        <v/>
      </c>
      <c r="O642">
        <v>752</v>
      </c>
      <c r="P642">
        <f t="shared" si="208"/>
        <v>752</v>
      </c>
      <c r="Q642" t="str">
        <f t="shared" ca="1" si="210"/>
        <v>it</v>
      </c>
      <c r="R642" t="str">
        <f t="shared" si="211"/>
        <v>Equip000001</v>
      </c>
      <c r="S642">
        <f t="shared" si="212"/>
        <v>1</v>
      </c>
      <c r="T642" t="str">
        <f t="shared" ca="1" si="213"/>
        <v/>
      </c>
      <c r="U642" t="str">
        <f t="shared" si="214"/>
        <v/>
      </c>
      <c r="V642" t="str">
        <f t="shared" si="215"/>
        <v/>
      </c>
      <c r="W642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2" t="str">
        <f t="shared" ca="1" si="209"/>
        <v>{"num":22,"diff":11,"tp1":"it","vl1":"Equip000001","cn1":1,"key":752}</v>
      </c>
      <c r="Y642">
        <f t="shared" ca="1" si="217"/>
        <v>69</v>
      </c>
      <c r="Z642">
        <f t="shared" ca="1" si="218"/>
        <v>20524</v>
      </c>
      <c r="AA642">
        <f t="shared" ca="1" si="219"/>
        <v>1</v>
      </c>
      <c r="AB642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</v>
      </c>
      <c r="AC642">
        <f t="shared" ca="1" si="221"/>
        <v>0</v>
      </c>
    </row>
    <row r="643" spans="1:29">
      <c r="A643">
        <f t="shared" si="227"/>
        <v>22</v>
      </c>
      <c r="B643" t="str">
        <f>VLOOKUP(A643,BossBattleTable!$A:$C,MATCH(BossBattleTable!$C$1,BossBattleTable!$A$1:$C$1,0),0)</f>
        <v>AwesomeTower</v>
      </c>
      <c r="C643">
        <f t="shared" ca="1" si="228"/>
        <v>12</v>
      </c>
      <c r="D643">
        <f t="shared" si="225"/>
        <v>22</v>
      </c>
      <c r="E643">
        <f t="shared" ca="1" si="226"/>
        <v>12</v>
      </c>
      <c r="F643" t="str">
        <f t="shared" ca="1" si="222"/>
        <v>cu</v>
      </c>
      <c r="G643" t="s">
        <v>402</v>
      </c>
      <c r="H643" t="s">
        <v>108</v>
      </c>
      <c r="I643">
        <v>5</v>
      </c>
      <c r="J643" t="str">
        <f t="shared" si="223"/>
        <v/>
      </c>
      <c r="K643" t="str">
        <f t="shared" ca="1" si="224"/>
        <v/>
      </c>
      <c r="O643">
        <v>886</v>
      </c>
      <c r="P643">
        <f t="shared" ref="P643:P706" si="229">O643</f>
        <v>886</v>
      </c>
      <c r="Q643" t="str">
        <f t="shared" ca="1" si="210"/>
        <v>cu</v>
      </c>
      <c r="R643" t="str">
        <f t="shared" si="211"/>
        <v>DI</v>
      </c>
      <c r="S643">
        <f t="shared" si="212"/>
        <v>5</v>
      </c>
      <c r="T643" t="str">
        <f t="shared" ca="1" si="213"/>
        <v/>
      </c>
      <c r="U643" t="str">
        <f t="shared" si="214"/>
        <v/>
      </c>
      <c r="V643" t="str">
        <f t="shared" si="215"/>
        <v/>
      </c>
      <c r="W643" t="str">
        <f t="shared" ca="1" si="216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3" t="str">
        <f t="shared" ref="X643:X706" ca="1" si="230">"{"""&amp;D$1&amp;""":"&amp;D643
&amp;","""&amp;E$1&amp;""":"&amp;E643
&amp;","""&amp;F$1&amp;""":"""&amp;F643&amp;""""
&amp;","""&amp;H$1&amp;""":"""&amp;H643&amp;""""
&amp;","""&amp;I$1&amp;""":"&amp;I643
&amp;IF(LEN(K643)=0,"",","""&amp;K$1&amp;""":"""&amp;K643&amp;"""")
&amp;IF(LEN(M643)=0,"",","""&amp;M$1&amp;""":"""&amp;M643&amp;"""")
&amp;IF(LEN(N643)=0,"",","""&amp;N$1&amp;""":"&amp;N643)
&amp;","""&amp;O$1&amp;""":"&amp;O643&amp;"}"</f>
        <v>{"num":22,"diff":12,"tp1":"cu","vl1":"DI","cn1":5,"key":886}</v>
      </c>
      <c r="Y643">
        <f t="shared" ca="1" si="217"/>
        <v>60</v>
      </c>
      <c r="Z643">
        <f t="shared" ca="1" si="218"/>
        <v>20585</v>
      </c>
      <c r="AA643">
        <f t="shared" ca="1" si="219"/>
        <v>1</v>
      </c>
      <c r="AB643" t="str">
        <f t="shared" ca="1" si="220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</v>
      </c>
      <c r="AC643">
        <f t="shared" ca="1" si="221"/>
        <v>0</v>
      </c>
    </row>
    <row r="644" spans="1:29">
      <c r="A644">
        <f t="shared" si="227"/>
        <v>22</v>
      </c>
      <c r="B644" t="str">
        <f>VLOOKUP(A644,BossBattleTable!$A:$C,MATCH(BossBattleTable!$C$1,BossBattleTable!$A$1:$C$1,0),0)</f>
        <v>AwesomeTower</v>
      </c>
      <c r="C644">
        <f t="shared" ca="1" si="228"/>
        <v>13</v>
      </c>
      <c r="D644">
        <f t="shared" si="225"/>
        <v>22</v>
      </c>
      <c r="E644">
        <f t="shared" ca="1" si="226"/>
        <v>13</v>
      </c>
      <c r="F644" t="str">
        <f t="shared" ca="1" si="222"/>
        <v>it</v>
      </c>
      <c r="G644" t="s">
        <v>412</v>
      </c>
      <c r="H644" t="s">
        <v>416</v>
      </c>
      <c r="I644">
        <v>1</v>
      </c>
      <c r="J644" t="str">
        <f t="shared" si="223"/>
        <v/>
      </c>
      <c r="K644" t="str">
        <f t="shared" ca="1" si="224"/>
        <v>it</v>
      </c>
      <c r="L644" t="s">
        <v>412</v>
      </c>
      <c r="M644" t="s">
        <v>417</v>
      </c>
      <c r="N644">
        <v>1</v>
      </c>
      <c r="O644">
        <v>690</v>
      </c>
      <c r="P644">
        <f t="shared" si="229"/>
        <v>690</v>
      </c>
      <c r="Q644" t="str">
        <f t="shared" ref="Q644:Q707" ca="1" si="231">IF(LEN(F644)=0,"",F644)</f>
        <v>it</v>
      </c>
      <c r="R644" t="str">
        <f t="shared" ref="R644:R707" si="232">IF(LEN(H644)=0,"",H644)</f>
        <v>Equip001001</v>
      </c>
      <c r="S644">
        <f t="shared" ref="S644:S707" si="233">IF(LEN(I644)=0,"",I644)</f>
        <v>1</v>
      </c>
      <c r="T644" t="str">
        <f t="shared" ref="T644:T707" ca="1" si="234">IF(LEN(K644)=0,"",K644)</f>
        <v>it</v>
      </c>
      <c r="U644" t="str">
        <f t="shared" ref="U644:U707" si="235">IF(LEN(M644)=0,"",M644)</f>
        <v>Equip002001</v>
      </c>
      <c r="V644">
        <f t="shared" ref="V644:V707" si="236">IF(LEN(N644)=0,"",N644)</f>
        <v>1</v>
      </c>
      <c r="W644" t="str">
        <f t="shared" ref="W644:W707" ca="1" si="237">IF(ROW()=2,X644,OFFSET(W644,-1,0)&amp;IF(LEN(X644)=0,"",","&amp;X644))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4" t="str">
        <f t="shared" ca="1" si="230"/>
        <v>{"num":22,"diff":13,"tp1":"it","vl1":"Equip001001","cn1":1,"tp2":"it","vl2":"Equip002001","cn2":1,"key":690}</v>
      </c>
      <c r="Y644">
        <f t="shared" ref="Y644:Y707" ca="1" si="238">LEN(X644)</f>
        <v>108</v>
      </c>
      <c r="Z644">
        <f t="shared" ref="Z644:Z707" ca="1" si="239">IF(ROW()=2,Y644,
IF(OFFSET(Z644,-1,0)+Y644+1&gt;32767,Y644+1,OFFSET(Z644,-1,0)+Y644+1))</f>
        <v>20694</v>
      </c>
      <c r="AA644">
        <f t="shared" ref="AA644:AA707" ca="1" si="240">IF(ROW()=2,AC644,OFFSET(AA644,-1,0)+AC644)</f>
        <v>1</v>
      </c>
      <c r="AB644" t="str">
        <f t="shared" ref="AB644:AB707" ca="1" si="241">IF(ROW()=2,X644,
IF(OFFSET(Z644,-1,0)+Y644+1&gt;32767,","&amp;X644,OFFSET(AB644,-1,0)&amp;IF(LEN(X644)=0,"",","&amp;X644)))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</v>
      </c>
      <c r="AC644">
        <f t="shared" ref="AC644:AC707" ca="1" si="242">IF(Z644&gt;OFFSET(Z644,1,0),1,0)</f>
        <v>0</v>
      </c>
    </row>
    <row r="645" spans="1:29">
      <c r="A645">
        <f t="shared" si="227"/>
        <v>22</v>
      </c>
      <c r="B645" t="str">
        <f>VLOOKUP(A645,BossBattleTable!$A:$C,MATCH(BossBattleTable!$C$1,BossBattleTable!$A$1:$C$1,0),0)</f>
        <v>AwesomeTower</v>
      </c>
      <c r="C645">
        <f t="shared" ca="1" si="228"/>
        <v>14</v>
      </c>
      <c r="D645">
        <f t="shared" si="225"/>
        <v>22</v>
      </c>
      <c r="E645">
        <f t="shared" ca="1" si="226"/>
        <v>14</v>
      </c>
      <c r="F645" t="str">
        <f t="shared" ca="1" si="222"/>
        <v>cu</v>
      </c>
      <c r="G645" t="s">
        <v>402</v>
      </c>
      <c r="H645" t="s">
        <v>191</v>
      </c>
      <c r="I645">
        <v>30</v>
      </c>
      <c r="J645" t="str">
        <f t="shared" si="223"/>
        <v>에너지너무많음</v>
      </c>
      <c r="K645" t="str">
        <f t="shared" ca="1" si="224"/>
        <v>cu</v>
      </c>
      <c r="L645" t="s">
        <v>402</v>
      </c>
      <c r="M645" t="s">
        <v>375</v>
      </c>
      <c r="N645">
        <v>5000</v>
      </c>
      <c r="O645">
        <v>543</v>
      </c>
      <c r="P645">
        <f t="shared" si="229"/>
        <v>543</v>
      </c>
      <c r="Q645" t="str">
        <f t="shared" ca="1" si="231"/>
        <v>cu</v>
      </c>
      <c r="R645" t="str">
        <f t="shared" si="232"/>
        <v>EN</v>
      </c>
      <c r="S645">
        <f t="shared" si="233"/>
        <v>30</v>
      </c>
      <c r="T645" t="str">
        <f t="shared" ca="1" si="234"/>
        <v>cu</v>
      </c>
      <c r="U645" t="str">
        <f t="shared" si="235"/>
        <v>GO</v>
      </c>
      <c r="V645">
        <f t="shared" si="236"/>
        <v>5000</v>
      </c>
      <c r="W64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5" t="str">
        <f t="shared" ca="1" si="230"/>
        <v>{"num":22,"diff":14,"tp1":"cu","vl1":"EN","cn1":30,"tp2":"cu","vl2":"GO","cn2":5000,"key":543}</v>
      </c>
      <c r="Y645">
        <f t="shared" ca="1" si="238"/>
        <v>94</v>
      </c>
      <c r="Z645">
        <f t="shared" ca="1" si="239"/>
        <v>20789</v>
      </c>
      <c r="AA645">
        <f t="shared" ca="1" si="240"/>
        <v>1</v>
      </c>
      <c r="AB64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</v>
      </c>
      <c r="AC645">
        <f t="shared" ca="1" si="242"/>
        <v>0</v>
      </c>
    </row>
    <row r="646" spans="1:29">
      <c r="A646">
        <f t="shared" si="227"/>
        <v>22</v>
      </c>
      <c r="B646" t="str">
        <f>VLOOKUP(A646,BossBattleTable!$A:$C,MATCH(BossBattleTable!$C$1,BossBattleTable!$A$1:$C$1,0),0)</f>
        <v>AwesomeTower</v>
      </c>
      <c r="C646">
        <f t="shared" ca="1" si="228"/>
        <v>15</v>
      </c>
      <c r="D646">
        <f t="shared" si="225"/>
        <v>22</v>
      </c>
      <c r="E646">
        <f t="shared" ca="1" si="226"/>
        <v>15</v>
      </c>
      <c r="F646" t="str">
        <f t="shared" ref="F646:F709" ca="1" si="243">IF(ISBLANK(G646),"",
VLOOKUP(G646,OFFSET(INDIRECT("$A:$B"),0,MATCH(G$1&amp;"_Verify",INDIRECT("$1:$1"),0)-1),2,0)
)</f>
        <v>it</v>
      </c>
      <c r="G646" t="s">
        <v>412</v>
      </c>
      <c r="H646" t="s">
        <v>415</v>
      </c>
      <c r="I646">
        <v>1</v>
      </c>
      <c r="J646" t="str">
        <f t="shared" ref="J646:J709" si="244">IF(G646="장비1상자",
  IF(OR(H646&gt;3,I646&gt;5),"장비이상",""),
IF(H646="GO",
  IF(I646&lt;100,"골드이상",""),
IF(H646="EN",
  IF(I646&gt;29,"에너지너무많음",
  IF(I646&gt;9,"에너지다소많음","")),"")))</f>
        <v/>
      </c>
      <c r="K646" t="str">
        <f t="shared" ref="K646:K709" ca="1" si="245">IF(ISBLANK(L646),"",
VLOOKUP(L646,OFFSET(INDIRECT("$A:$B"),0,MATCH(L$1&amp;"_Verify",INDIRECT("$1:$1"),0)-1),2,0)
)</f>
        <v/>
      </c>
      <c r="O646">
        <v>732</v>
      </c>
      <c r="P646">
        <f t="shared" si="229"/>
        <v>732</v>
      </c>
      <c r="Q646" t="str">
        <f t="shared" ca="1" si="231"/>
        <v>it</v>
      </c>
      <c r="R646" t="str">
        <f t="shared" si="232"/>
        <v>Equip000001</v>
      </c>
      <c r="S646">
        <f t="shared" si="233"/>
        <v>1</v>
      </c>
      <c r="T646" t="str">
        <f t="shared" ca="1" si="234"/>
        <v/>
      </c>
      <c r="U646" t="str">
        <f t="shared" si="235"/>
        <v/>
      </c>
      <c r="V646" t="str">
        <f t="shared" si="236"/>
        <v/>
      </c>
      <c r="W64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6" t="str">
        <f t="shared" ca="1" si="230"/>
        <v>{"num":22,"diff":15,"tp1":"it","vl1":"Equip000001","cn1":1,"key":732}</v>
      </c>
      <c r="Y646">
        <f t="shared" ca="1" si="238"/>
        <v>69</v>
      </c>
      <c r="Z646">
        <f t="shared" ca="1" si="239"/>
        <v>20859</v>
      </c>
      <c r="AA646">
        <f t="shared" ca="1" si="240"/>
        <v>1</v>
      </c>
      <c r="AB64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</v>
      </c>
      <c r="AC646">
        <f t="shared" ca="1" si="242"/>
        <v>0</v>
      </c>
    </row>
    <row r="647" spans="1:29">
      <c r="A647">
        <f t="shared" si="227"/>
        <v>22</v>
      </c>
      <c r="B647" t="str">
        <f>VLOOKUP(A647,BossBattleTable!$A:$C,MATCH(BossBattleTable!$C$1,BossBattleTable!$A$1:$C$1,0),0)</f>
        <v>AwesomeTower</v>
      </c>
      <c r="C647">
        <f t="shared" ca="1" si="228"/>
        <v>16</v>
      </c>
      <c r="D647">
        <f t="shared" si="225"/>
        <v>22</v>
      </c>
      <c r="E647">
        <f t="shared" ca="1" si="226"/>
        <v>16</v>
      </c>
      <c r="F647" t="str">
        <f t="shared" ca="1" si="243"/>
        <v>cu</v>
      </c>
      <c r="G647" t="s">
        <v>402</v>
      </c>
      <c r="H647" t="s">
        <v>108</v>
      </c>
      <c r="I647">
        <v>5</v>
      </c>
      <c r="J647" t="str">
        <f t="shared" si="244"/>
        <v/>
      </c>
      <c r="K647" t="str">
        <f t="shared" ca="1" si="245"/>
        <v/>
      </c>
      <c r="O647">
        <v>423</v>
      </c>
      <c r="P647">
        <f t="shared" si="229"/>
        <v>423</v>
      </c>
      <c r="Q647" t="str">
        <f t="shared" ca="1" si="231"/>
        <v>cu</v>
      </c>
      <c r="R647" t="str">
        <f t="shared" si="232"/>
        <v>DI</v>
      </c>
      <c r="S647">
        <f t="shared" si="233"/>
        <v>5</v>
      </c>
      <c r="T647" t="str">
        <f t="shared" ca="1" si="234"/>
        <v/>
      </c>
      <c r="U647" t="str">
        <f t="shared" si="235"/>
        <v/>
      </c>
      <c r="V647" t="str">
        <f t="shared" si="236"/>
        <v/>
      </c>
      <c r="W64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7" t="str">
        <f t="shared" ca="1" si="230"/>
        <v>{"num":22,"diff":16,"tp1":"cu","vl1":"DI","cn1":5,"key":423}</v>
      </c>
      <c r="Y647">
        <f t="shared" ca="1" si="238"/>
        <v>60</v>
      </c>
      <c r="Z647">
        <f t="shared" ca="1" si="239"/>
        <v>20920</v>
      </c>
      <c r="AA647">
        <f t="shared" ca="1" si="240"/>
        <v>1</v>
      </c>
      <c r="AB64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</v>
      </c>
      <c r="AC647">
        <f t="shared" ca="1" si="242"/>
        <v>0</v>
      </c>
    </row>
    <row r="648" spans="1:29">
      <c r="A648">
        <f t="shared" si="227"/>
        <v>22</v>
      </c>
      <c r="B648" t="str">
        <f>VLOOKUP(A648,BossBattleTable!$A:$C,MATCH(BossBattleTable!$C$1,BossBattleTable!$A$1:$C$1,0),0)</f>
        <v>AwesomeTower</v>
      </c>
      <c r="C648">
        <f t="shared" ca="1" si="228"/>
        <v>17</v>
      </c>
      <c r="D648">
        <f t="shared" si="225"/>
        <v>22</v>
      </c>
      <c r="E648">
        <f t="shared" ca="1" si="226"/>
        <v>17</v>
      </c>
      <c r="F648" t="str">
        <f t="shared" ca="1" si="243"/>
        <v>it</v>
      </c>
      <c r="G648" t="s">
        <v>412</v>
      </c>
      <c r="H648" t="s">
        <v>416</v>
      </c>
      <c r="I648">
        <v>1</v>
      </c>
      <c r="J648" t="str">
        <f t="shared" si="244"/>
        <v/>
      </c>
      <c r="K648" t="str">
        <f t="shared" ca="1" si="245"/>
        <v>it</v>
      </c>
      <c r="L648" t="s">
        <v>412</v>
      </c>
      <c r="M648" t="s">
        <v>417</v>
      </c>
      <c r="N648">
        <v>1</v>
      </c>
      <c r="O648">
        <v>400</v>
      </c>
      <c r="P648">
        <f t="shared" si="229"/>
        <v>400</v>
      </c>
      <c r="Q648" t="str">
        <f t="shared" ca="1" si="231"/>
        <v>it</v>
      </c>
      <c r="R648" t="str">
        <f t="shared" si="232"/>
        <v>Equip001001</v>
      </c>
      <c r="S648">
        <f t="shared" si="233"/>
        <v>1</v>
      </c>
      <c r="T648" t="str">
        <f t="shared" ca="1" si="234"/>
        <v>it</v>
      </c>
      <c r="U648" t="str">
        <f t="shared" si="235"/>
        <v>Equip002001</v>
      </c>
      <c r="V648">
        <f t="shared" si="236"/>
        <v>1</v>
      </c>
      <c r="W64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8" t="str">
        <f t="shared" ca="1" si="230"/>
        <v>{"num":22,"diff":17,"tp1":"it","vl1":"Equip001001","cn1":1,"tp2":"it","vl2":"Equip002001","cn2":1,"key":400}</v>
      </c>
      <c r="Y648">
        <f t="shared" ca="1" si="238"/>
        <v>108</v>
      </c>
      <c r="Z648">
        <f t="shared" ca="1" si="239"/>
        <v>21029</v>
      </c>
      <c r="AA648">
        <f t="shared" ca="1" si="240"/>
        <v>1</v>
      </c>
      <c r="AB64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</v>
      </c>
      <c r="AC648">
        <f t="shared" ca="1" si="242"/>
        <v>0</v>
      </c>
    </row>
    <row r="649" spans="1:29">
      <c r="A649">
        <f t="shared" si="227"/>
        <v>22</v>
      </c>
      <c r="B649" t="str">
        <f>VLOOKUP(A649,BossBattleTable!$A:$C,MATCH(BossBattleTable!$C$1,BossBattleTable!$A$1:$C$1,0),0)</f>
        <v>AwesomeTower</v>
      </c>
      <c r="C649">
        <f t="shared" ca="1" si="228"/>
        <v>18</v>
      </c>
      <c r="D649">
        <f t="shared" si="225"/>
        <v>22</v>
      </c>
      <c r="E649">
        <f t="shared" ca="1" si="226"/>
        <v>18</v>
      </c>
      <c r="F649" t="str">
        <f t="shared" ca="1" si="243"/>
        <v>cu</v>
      </c>
      <c r="G649" t="s">
        <v>402</v>
      </c>
      <c r="H649" t="s">
        <v>191</v>
      </c>
      <c r="I649">
        <v>30</v>
      </c>
      <c r="J649" t="str">
        <f t="shared" si="244"/>
        <v>에너지너무많음</v>
      </c>
      <c r="K649" t="str">
        <f t="shared" ca="1" si="245"/>
        <v>cu</v>
      </c>
      <c r="L649" t="s">
        <v>402</v>
      </c>
      <c r="M649" t="s">
        <v>375</v>
      </c>
      <c r="N649">
        <v>5000</v>
      </c>
      <c r="O649">
        <v>538</v>
      </c>
      <c r="P649">
        <f t="shared" si="229"/>
        <v>538</v>
      </c>
      <c r="Q649" t="str">
        <f t="shared" ca="1" si="231"/>
        <v>cu</v>
      </c>
      <c r="R649" t="str">
        <f t="shared" si="232"/>
        <v>EN</v>
      </c>
      <c r="S649">
        <f t="shared" si="233"/>
        <v>30</v>
      </c>
      <c r="T649" t="str">
        <f t="shared" ca="1" si="234"/>
        <v>cu</v>
      </c>
      <c r="U649" t="str">
        <f t="shared" si="235"/>
        <v>GO</v>
      </c>
      <c r="V649">
        <f t="shared" si="236"/>
        <v>5000</v>
      </c>
      <c r="W64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49" t="str">
        <f t="shared" ca="1" si="230"/>
        <v>{"num":22,"diff":18,"tp1":"cu","vl1":"EN","cn1":30,"tp2":"cu","vl2":"GO","cn2":5000,"key":538}</v>
      </c>
      <c r="Y649">
        <f t="shared" ca="1" si="238"/>
        <v>94</v>
      </c>
      <c r="Z649">
        <f t="shared" ca="1" si="239"/>
        <v>21124</v>
      </c>
      <c r="AA649">
        <f t="shared" ca="1" si="240"/>
        <v>1</v>
      </c>
      <c r="AB64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</v>
      </c>
      <c r="AC649">
        <f t="shared" ca="1" si="242"/>
        <v>0</v>
      </c>
    </row>
    <row r="650" spans="1:29">
      <c r="A650">
        <f t="shared" si="227"/>
        <v>22</v>
      </c>
      <c r="B650" t="str">
        <f>VLOOKUP(A650,BossBattleTable!$A:$C,MATCH(BossBattleTable!$C$1,BossBattleTable!$A$1:$C$1,0),0)</f>
        <v>AwesomeTower</v>
      </c>
      <c r="C650">
        <f t="shared" ca="1" si="228"/>
        <v>19</v>
      </c>
      <c r="D650">
        <f t="shared" si="225"/>
        <v>22</v>
      </c>
      <c r="E650">
        <f t="shared" ca="1" si="226"/>
        <v>19</v>
      </c>
      <c r="F650" t="str">
        <f t="shared" ca="1" si="243"/>
        <v>it</v>
      </c>
      <c r="G650" t="s">
        <v>412</v>
      </c>
      <c r="H650" t="s">
        <v>415</v>
      </c>
      <c r="I650">
        <v>1</v>
      </c>
      <c r="J650" t="str">
        <f t="shared" si="244"/>
        <v/>
      </c>
      <c r="K650" t="str">
        <f t="shared" ca="1" si="245"/>
        <v/>
      </c>
      <c r="O650">
        <v>153</v>
      </c>
      <c r="P650">
        <f t="shared" si="229"/>
        <v>153</v>
      </c>
      <c r="Q650" t="str">
        <f t="shared" ca="1" si="231"/>
        <v>it</v>
      </c>
      <c r="R650" t="str">
        <f t="shared" si="232"/>
        <v>Equip000001</v>
      </c>
      <c r="S650">
        <f t="shared" si="233"/>
        <v>1</v>
      </c>
      <c r="T650" t="str">
        <f t="shared" ca="1" si="234"/>
        <v/>
      </c>
      <c r="U650" t="str">
        <f t="shared" si="235"/>
        <v/>
      </c>
      <c r="V650" t="str">
        <f t="shared" si="236"/>
        <v/>
      </c>
      <c r="W65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0" t="str">
        <f t="shared" ca="1" si="230"/>
        <v>{"num":22,"diff":19,"tp1":"it","vl1":"Equip000001","cn1":1,"key":153}</v>
      </c>
      <c r="Y650">
        <f t="shared" ca="1" si="238"/>
        <v>69</v>
      </c>
      <c r="Z650">
        <f t="shared" ca="1" si="239"/>
        <v>21194</v>
      </c>
      <c r="AA650">
        <f t="shared" ca="1" si="240"/>
        <v>1</v>
      </c>
      <c r="AB65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</v>
      </c>
      <c r="AC650">
        <f t="shared" ca="1" si="242"/>
        <v>0</v>
      </c>
    </row>
    <row r="651" spans="1:29">
      <c r="A651">
        <f t="shared" si="227"/>
        <v>22</v>
      </c>
      <c r="B651" t="str">
        <f>VLOOKUP(A651,BossBattleTable!$A:$C,MATCH(BossBattleTable!$C$1,BossBattleTable!$A$1:$C$1,0),0)</f>
        <v>AwesomeTower</v>
      </c>
      <c r="C651">
        <f t="shared" ca="1" si="228"/>
        <v>20</v>
      </c>
      <c r="D651">
        <f t="shared" si="225"/>
        <v>22</v>
      </c>
      <c r="E651">
        <f t="shared" ca="1" si="226"/>
        <v>20</v>
      </c>
      <c r="F651" t="str">
        <f t="shared" ca="1" si="243"/>
        <v>cu</v>
      </c>
      <c r="G651" t="s">
        <v>402</v>
      </c>
      <c r="H651" t="s">
        <v>108</v>
      </c>
      <c r="I651">
        <v>5</v>
      </c>
      <c r="J651" t="str">
        <f t="shared" si="244"/>
        <v/>
      </c>
      <c r="K651" t="str">
        <f t="shared" ca="1" si="245"/>
        <v/>
      </c>
      <c r="O651">
        <v>172</v>
      </c>
      <c r="P651">
        <f t="shared" si="229"/>
        <v>172</v>
      </c>
      <c r="Q651" t="str">
        <f t="shared" ca="1" si="231"/>
        <v>cu</v>
      </c>
      <c r="R651" t="str">
        <f t="shared" si="232"/>
        <v>DI</v>
      </c>
      <c r="S651">
        <f t="shared" si="233"/>
        <v>5</v>
      </c>
      <c r="T651" t="str">
        <f t="shared" ca="1" si="234"/>
        <v/>
      </c>
      <c r="U651" t="str">
        <f t="shared" si="235"/>
        <v/>
      </c>
      <c r="V651" t="str">
        <f t="shared" si="236"/>
        <v/>
      </c>
      <c r="W65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1" t="str">
        <f t="shared" ca="1" si="230"/>
        <v>{"num":22,"diff":20,"tp1":"cu","vl1":"DI","cn1":5,"key":172}</v>
      </c>
      <c r="Y651">
        <f t="shared" ca="1" si="238"/>
        <v>60</v>
      </c>
      <c r="Z651">
        <f t="shared" ca="1" si="239"/>
        <v>21255</v>
      </c>
      <c r="AA651">
        <f t="shared" ca="1" si="240"/>
        <v>1</v>
      </c>
      <c r="AB65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</v>
      </c>
      <c r="AC651">
        <f t="shared" ca="1" si="242"/>
        <v>0</v>
      </c>
    </row>
    <row r="652" spans="1:29">
      <c r="A652">
        <f t="shared" si="227"/>
        <v>22</v>
      </c>
      <c r="B652" t="str">
        <f>VLOOKUP(A652,BossBattleTable!$A:$C,MATCH(BossBattleTable!$C$1,BossBattleTable!$A$1:$C$1,0),0)</f>
        <v>AwesomeTower</v>
      </c>
      <c r="C652">
        <f t="shared" ca="1" si="228"/>
        <v>21</v>
      </c>
      <c r="D652">
        <f t="shared" si="225"/>
        <v>22</v>
      </c>
      <c r="E652">
        <f t="shared" ca="1" si="226"/>
        <v>21</v>
      </c>
      <c r="F652" t="str">
        <f t="shared" ca="1" si="243"/>
        <v>it</v>
      </c>
      <c r="G652" t="s">
        <v>412</v>
      </c>
      <c r="H652" t="s">
        <v>416</v>
      </c>
      <c r="I652">
        <v>1</v>
      </c>
      <c r="J652" t="str">
        <f t="shared" si="244"/>
        <v/>
      </c>
      <c r="K652" t="str">
        <f t="shared" ca="1" si="245"/>
        <v>it</v>
      </c>
      <c r="L652" t="s">
        <v>412</v>
      </c>
      <c r="M652" t="s">
        <v>417</v>
      </c>
      <c r="N652">
        <v>1</v>
      </c>
      <c r="O652">
        <v>852</v>
      </c>
      <c r="P652">
        <f t="shared" si="229"/>
        <v>852</v>
      </c>
      <c r="Q652" t="str">
        <f t="shared" ca="1" si="231"/>
        <v>it</v>
      </c>
      <c r="R652" t="str">
        <f t="shared" si="232"/>
        <v>Equip001001</v>
      </c>
      <c r="S652">
        <f t="shared" si="233"/>
        <v>1</v>
      </c>
      <c r="T652" t="str">
        <f t="shared" ca="1" si="234"/>
        <v>it</v>
      </c>
      <c r="U652" t="str">
        <f t="shared" si="235"/>
        <v>Equip002001</v>
      </c>
      <c r="V652">
        <f t="shared" si="236"/>
        <v>1</v>
      </c>
      <c r="W65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2" t="str">
        <f t="shared" ca="1" si="230"/>
        <v>{"num":22,"diff":21,"tp1":"it","vl1":"Equip001001","cn1":1,"tp2":"it","vl2":"Equip002001","cn2":1,"key":852}</v>
      </c>
      <c r="Y652">
        <f t="shared" ca="1" si="238"/>
        <v>108</v>
      </c>
      <c r="Z652">
        <f t="shared" ca="1" si="239"/>
        <v>21364</v>
      </c>
      <c r="AA652">
        <f t="shared" ca="1" si="240"/>
        <v>1</v>
      </c>
      <c r="AB65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</v>
      </c>
      <c r="AC652">
        <f t="shared" ca="1" si="242"/>
        <v>0</v>
      </c>
    </row>
    <row r="653" spans="1:29">
      <c r="A653">
        <f t="shared" si="227"/>
        <v>22</v>
      </c>
      <c r="B653" t="str">
        <f>VLOOKUP(A653,BossBattleTable!$A:$C,MATCH(BossBattleTable!$C$1,BossBattleTable!$A$1:$C$1,0),0)</f>
        <v>AwesomeTower</v>
      </c>
      <c r="C653">
        <f t="shared" ca="1" si="228"/>
        <v>22</v>
      </c>
      <c r="D653">
        <f t="shared" si="225"/>
        <v>22</v>
      </c>
      <c r="E653">
        <f t="shared" ca="1" si="226"/>
        <v>22</v>
      </c>
      <c r="F653" t="str">
        <f t="shared" ca="1" si="243"/>
        <v>cu</v>
      </c>
      <c r="G653" t="s">
        <v>402</v>
      </c>
      <c r="H653" t="s">
        <v>191</v>
      </c>
      <c r="I653">
        <v>30</v>
      </c>
      <c r="J653" t="str">
        <f t="shared" si="244"/>
        <v>에너지너무많음</v>
      </c>
      <c r="K653" t="str">
        <f t="shared" ca="1" si="245"/>
        <v>cu</v>
      </c>
      <c r="L653" t="s">
        <v>402</v>
      </c>
      <c r="M653" t="s">
        <v>375</v>
      </c>
      <c r="N653">
        <v>5000</v>
      </c>
      <c r="O653">
        <v>823</v>
      </c>
      <c r="P653">
        <f t="shared" si="229"/>
        <v>823</v>
      </c>
      <c r="Q653" t="str">
        <f t="shared" ca="1" si="231"/>
        <v>cu</v>
      </c>
      <c r="R653" t="str">
        <f t="shared" si="232"/>
        <v>EN</v>
      </c>
      <c r="S653">
        <f t="shared" si="233"/>
        <v>30</v>
      </c>
      <c r="T653" t="str">
        <f t="shared" ca="1" si="234"/>
        <v>cu</v>
      </c>
      <c r="U653" t="str">
        <f t="shared" si="235"/>
        <v>GO</v>
      </c>
      <c r="V653">
        <f t="shared" si="236"/>
        <v>5000</v>
      </c>
      <c r="W65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3" t="str">
        <f t="shared" ca="1" si="230"/>
        <v>{"num":22,"diff":22,"tp1":"cu","vl1":"EN","cn1":30,"tp2":"cu","vl2":"GO","cn2":5000,"key":823}</v>
      </c>
      <c r="Y653">
        <f t="shared" ca="1" si="238"/>
        <v>94</v>
      </c>
      <c r="Z653">
        <f t="shared" ca="1" si="239"/>
        <v>21459</v>
      </c>
      <c r="AA653">
        <f t="shared" ca="1" si="240"/>
        <v>1</v>
      </c>
      <c r="AB65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</v>
      </c>
      <c r="AC653">
        <f t="shared" ca="1" si="242"/>
        <v>0</v>
      </c>
    </row>
    <row r="654" spans="1:29">
      <c r="A654">
        <f t="shared" si="227"/>
        <v>22</v>
      </c>
      <c r="B654" t="str">
        <f>VLOOKUP(A654,BossBattleTable!$A:$C,MATCH(BossBattleTable!$C$1,BossBattleTable!$A$1:$C$1,0),0)</f>
        <v>AwesomeTower</v>
      </c>
      <c r="C654">
        <f t="shared" ca="1" si="228"/>
        <v>23</v>
      </c>
      <c r="D654">
        <f t="shared" si="225"/>
        <v>22</v>
      </c>
      <c r="E654">
        <f t="shared" ca="1" si="226"/>
        <v>23</v>
      </c>
      <c r="F654" t="str">
        <f t="shared" ca="1" si="243"/>
        <v>it</v>
      </c>
      <c r="G654" t="s">
        <v>412</v>
      </c>
      <c r="H654" t="s">
        <v>415</v>
      </c>
      <c r="I654">
        <v>1</v>
      </c>
      <c r="J654" t="str">
        <f t="shared" si="244"/>
        <v/>
      </c>
      <c r="K654" t="str">
        <f t="shared" ca="1" si="245"/>
        <v/>
      </c>
      <c r="O654">
        <v>103</v>
      </c>
      <c r="P654">
        <f t="shared" si="229"/>
        <v>103</v>
      </c>
      <c r="Q654" t="str">
        <f t="shared" ca="1" si="231"/>
        <v>it</v>
      </c>
      <c r="R654" t="str">
        <f t="shared" si="232"/>
        <v>Equip000001</v>
      </c>
      <c r="S654">
        <f t="shared" si="233"/>
        <v>1</v>
      </c>
      <c r="T654" t="str">
        <f t="shared" ca="1" si="234"/>
        <v/>
      </c>
      <c r="U654" t="str">
        <f t="shared" si="235"/>
        <v/>
      </c>
      <c r="V654" t="str">
        <f t="shared" si="236"/>
        <v/>
      </c>
      <c r="W65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4" t="str">
        <f t="shared" ca="1" si="230"/>
        <v>{"num":22,"diff":23,"tp1":"it","vl1":"Equip000001","cn1":1,"key":103}</v>
      </c>
      <c r="Y654">
        <f t="shared" ca="1" si="238"/>
        <v>69</v>
      </c>
      <c r="Z654">
        <f t="shared" ca="1" si="239"/>
        <v>21529</v>
      </c>
      <c r="AA654">
        <f t="shared" ca="1" si="240"/>
        <v>1</v>
      </c>
      <c r="AB65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</v>
      </c>
      <c r="AC654">
        <f t="shared" ca="1" si="242"/>
        <v>0</v>
      </c>
    </row>
    <row r="655" spans="1:29">
      <c r="A655">
        <f t="shared" si="227"/>
        <v>22</v>
      </c>
      <c r="B655" t="str">
        <f>VLOOKUP(A655,BossBattleTable!$A:$C,MATCH(BossBattleTable!$C$1,BossBattleTable!$A$1:$C$1,0),0)</f>
        <v>AwesomeTower</v>
      </c>
      <c r="C655">
        <f t="shared" ca="1" si="228"/>
        <v>24</v>
      </c>
      <c r="D655">
        <f t="shared" si="225"/>
        <v>22</v>
      </c>
      <c r="E655">
        <f t="shared" ca="1" si="226"/>
        <v>24</v>
      </c>
      <c r="F655" t="str">
        <f t="shared" ca="1" si="243"/>
        <v>cu</v>
      </c>
      <c r="G655" t="s">
        <v>402</v>
      </c>
      <c r="H655" t="s">
        <v>108</v>
      </c>
      <c r="I655">
        <v>5</v>
      </c>
      <c r="J655" t="str">
        <f t="shared" si="244"/>
        <v/>
      </c>
      <c r="K655" t="str">
        <f t="shared" ca="1" si="245"/>
        <v/>
      </c>
      <c r="O655">
        <v>387</v>
      </c>
      <c r="P655">
        <f t="shared" si="229"/>
        <v>387</v>
      </c>
      <c r="Q655" t="str">
        <f t="shared" ca="1" si="231"/>
        <v>cu</v>
      </c>
      <c r="R655" t="str">
        <f t="shared" si="232"/>
        <v>DI</v>
      </c>
      <c r="S655">
        <f t="shared" si="233"/>
        <v>5</v>
      </c>
      <c r="T655" t="str">
        <f t="shared" ca="1" si="234"/>
        <v/>
      </c>
      <c r="U655" t="str">
        <f t="shared" si="235"/>
        <v/>
      </c>
      <c r="V655" t="str">
        <f t="shared" si="236"/>
        <v/>
      </c>
      <c r="W65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5" t="str">
        <f t="shared" ca="1" si="230"/>
        <v>{"num":22,"diff":24,"tp1":"cu","vl1":"DI","cn1":5,"key":387}</v>
      </c>
      <c r="Y655">
        <f t="shared" ca="1" si="238"/>
        <v>60</v>
      </c>
      <c r="Z655">
        <f t="shared" ca="1" si="239"/>
        <v>21590</v>
      </c>
      <c r="AA655">
        <f t="shared" ca="1" si="240"/>
        <v>1</v>
      </c>
      <c r="AB65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</v>
      </c>
      <c r="AC655">
        <f t="shared" ca="1" si="242"/>
        <v>0</v>
      </c>
    </row>
    <row r="656" spans="1:29">
      <c r="A656">
        <f t="shared" si="227"/>
        <v>22</v>
      </c>
      <c r="B656" t="str">
        <f>VLOOKUP(A656,BossBattleTable!$A:$C,MATCH(BossBattleTable!$C$1,BossBattleTable!$A$1:$C$1,0),0)</f>
        <v>AwesomeTower</v>
      </c>
      <c r="C656">
        <f t="shared" ca="1" si="228"/>
        <v>25</v>
      </c>
      <c r="D656">
        <f t="shared" si="225"/>
        <v>22</v>
      </c>
      <c r="E656">
        <f t="shared" ca="1" si="226"/>
        <v>25</v>
      </c>
      <c r="F656" t="str">
        <f t="shared" ca="1" si="243"/>
        <v>it</v>
      </c>
      <c r="G656" t="s">
        <v>412</v>
      </c>
      <c r="H656" t="s">
        <v>416</v>
      </c>
      <c r="I656">
        <v>1</v>
      </c>
      <c r="J656" t="str">
        <f t="shared" si="244"/>
        <v/>
      </c>
      <c r="K656" t="str">
        <f t="shared" ca="1" si="245"/>
        <v>it</v>
      </c>
      <c r="L656" t="s">
        <v>412</v>
      </c>
      <c r="M656" t="s">
        <v>417</v>
      </c>
      <c r="N656">
        <v>1</v>
      </c>
      <c r="O656">
        <v>324</v>
      </c>
      <c r="P656">
        <f t="shared" si="229"/>
        <v>324</v>
      </c>
      <c r="Q656" t="str">
        <f t="shared" ca="1" si="231"/>
        <v>it</v>
      </c>
      <c r="R656" t="str">
        <f t="shared" si="232"/>
        <v>Equip001001</v>
      </c>
      <c r="S656">
        <f t="shared" si="233"/>
        <v>1</v>
      </c>
      <c r="T656" t="str">
        <f t="shared" ca="1" si="234"/>
        <v>it</v>
      </c>
      <c r="U656" t="str">
        <f t="shared" si="235"/>
        <v>Equip002001</v>
      </c>
      <c r="V656">
        <f t="shared" si="236"/>
        <v>1</v>
      </c>
      <c r="W65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6" t="str">
        <f t="shared" ca="1" si="230"/>
        <v>{"num":22,"diff":25,"tp1":"it","vl1":"Equip001001","cn1":1,"tp2":"it","vl2":"Equip002001","cn2":1,"key":324}</v>
      </c>
      <c r="Y656">
        <f t="shared" ca="1" si="238"/>
        <v>108</v>
      </c>
      <c r="Z656">
        <f t="shared" ca="1" si="239"/>
        <v>21699</v>
      </c>
      <c r="AA656">
        <f t="shared" ca="1" si="240"/>
        <v>1</v>
      </c>
      <c r="AB65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</v>
      </c>
      <c r="AC656">
        <f t="shared" ca="1" si="242"/>
        <v>0</v>
      </c>
    </row>
    <row r="657" spans="1:29">
      <c r="A657">
        <f t="shared" si="227"/>
        <v>22</v>
      </c>
      <c r="B657" t="str">
        <f>VLOOKUP(A657,BossBattleTable!$A:$C,MATCH(BossBattleTable!$C$1,BossBattleTable!$A$1:$C$1,0),0)</f>
        <v>AwesomeTower</v>
      </c>
      <c r="C657">
        <f t="shared" ca="1" si="228"/>
        <v>26</v>
      </c>
      <c r="D657">
        <f t="shared" si="225"/>
        <v>22</v>
      </c>
      <c r="E657">
        <f t="shared" ca="1" si="226"/>
        <v>26</v>
      </c>
      <c r="F657" t="str">
        <f t="shared" ca="1" si="243"/>
        <v>cu</v>
      </c>
      <c r="G657" t="s">
        <v>402</v>
      </c>
      <c r="H657" t="s">
        <v>191</v>
      </c>
      <c r="I657">
        <v>30</v>
      </c>
      <c r="J657" t="str">
        <f t="shared" si="244"/>
        <v>에너지너무많음</v>
      </c>
      <c r="K657" t="str">
        <f t="shared" ca="1" si="245"/>
        <v>cu</v>
      </c>
      <c r="L657" t="s">
        <v>402</v>
      </c>
      <c r="M657" t="s">
        <v>375</v>
      </c>
      <c r="N657">
        <v>5000</v>
      </c>
      <c r="O657">
        <v>100</v>
      </c>
      <c r="P657">
        <f t="shared" si="229"/>
        <v>100</v>
      </c>
      <c r="Q657" t="str">
        <f t="shared" ca="1" si="231"/>
        <v>cu</v>
      </c>
      <c r="R657" t="str">
        <f t="shared" si="232"/>
        <v>EN</v>
      </c>
      <c r="S657">
        <f t="shared" si="233"/>
        <v>30</v>
      </c>
      <c r="T657" t="str">
        <f t="shared" ca="1" si="234"/>
        <v>cu</v>
      </c>
      <c r="U657" t="str">
        <f t="shared" si="235"/>
        <v>GO</v>
      </c>
      <c r="V657">
        <f t="shared" si="236"/>
        <v>5000</v>
      </c>
      <c r="W65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7" t="str">
        <f t="shared" ca="1" si="230"/>
        <v>{"num":22,"diff":26,"tp1":"cu","vl1":"EN","cn1":30,"tp2":"cu","vl2":"GO","cn2":5000,"key":100}</v>
      </c>
      <c r="Y657">
        <f t="shared" ca="1" si="238"/>
        <v>94</v>
      </c>
      <c r="Z657">
        <f t="shared" ca="1" si="239"/>
        <v>21794</v>
      </c>
      <c r="AA657">
        <f t="shared" ca="1" si="240"/>
        <v>1</v>
      </c>
      <c r="AB65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</v>
      </c>
      <c r="AC657">
        <f t="shared" ca="1" si="242"/>
        <v>0</v>
      </c>
    </row>
    <row r="658" spans="1:29">
      <c r="A658">
        <f t="shared" si="227"/>
        <v>22</v>
      </c>
      <c r="B658" t="str">
        <f>VLOOKUP(A658,BossBattleTable!$A:$C,MATCH(BossBattleTable!$C$1,BossBattleTable!$A$1:$C$1,0),0)</f>
        <v>AwesomeTower</v>
      </c>
      <c r="C658">
        <f t="shared" ca="1" si="228"/>
        <v>27</v>
      </c>
      <c r="D658">
        <f t="shared" si="225"/>
        <v>22</v>
      </c>
      <c r="E658">
        <f t="shared" ca="1" si="226"/>
        <v>27</v>
      </c>
      <c r="F658" t="str">
        <f t="shared" ca="1" si="243"/>
        <v>it</v>
      </c>
      <c r="G658" t="s">
        <v>412</v>
      </c>
      <c r="H658" t="s">
        <v>415</v>
      </c>
      <c r="I658">
        <v>1</v>
      </c>
      <c r="J658" t="str">
        <f t="shared" si="244"/>
        <v/>
      </c>
      <c r="K658" t="str">
        <f t="shared" ca="1" si="245"/>
        <v/>
      </c>
      <c r="O658">
        <v>310</v>
      </c>
      <c r="P658">
        <f t="shared" si="229"/>
        <v>310</v>
      </c>
      <c r="Q658" t="str">
        <f t="shared" ca="1" si="231"/>
        <v>it</v>
      </c>
      <c r="R658" t="str">
        <f t="shared" si="232"/>
        <v>Equip000001</v>
      </c>
      <c r="S658">
        <f t="shared" si="233"/>
        <v>1</v>
      </c>
      <c r="T658" t="str">
        <f t="shared" ca="1" si="234"/>
        <v/>
      </c>
      <c r="U658" t="str">
        <f t="shared" si="235"/>
        <v/>
      </c>
      <c r="V658" t="str">
        <f t="shared" si="236"/>
        <v/>
      </c>
      <c r="W65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8" t="str">
        <f t="shared" ca="1" si="230"/>
        <v>{"num":22,"diff":27,"tp1":"it","vl1":"Equip000001","cn1":1,"key":310}</v>
      </c>
      <c r="Y658">
        <f t="shared" ca="1" si="238"/>
        <v>69</v>
      </c>
      <c r="Z658">
        <f t="shared" ca="1" si="239"/>
        <v>21864</v>
      </c>
      <c r="AA658">
        <f t="shared" ca="1" si="240"/>
        <v>1</v>
      </c>
      <c r="AB65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</v>
      </c>
      <c r="AC658">
        <f t="shared" ca="1" si="242"/>
        <v>0</v>
      </c>
    </row>
    <row r="659" spans="1:29">
      <c r="A659">
        <f t="shared" si="227"/>
        <v>22</v>
      </c>
      <c r="B659" t="str">
        <f>VLOOKUP(A659,BossBattleTable!$A:$C,MATCH(BossBattleTable!$C$1,BossBattleTable!$A$1:$C$1,0),0)</f>
        <v>AwesomeTower</v>
      </c>
      <c r="C659">
        <f t="shared" ca="1" si="228"/>
        <v>28</v>
      </c>
      <c r="D659">
        <f t="shared" si="225"/>
        <v>22</v>
      </c>
      <c r="E659">
        <f t="shared" ca="1" si="226"/>
        <v>28</v>
      </c>
      <c r="F659" t="str">
        <f t="shared" ca="1" si="243"/>
        <v>cu</v>
      </c>
      <c r="G659" t="s">
        <v>402</v>
      </c>
      <c r="H659" t="s">
        <v>108</v>
      </c>
      <c r="I659">
        <v>5</v>
      </c>
      <c r="J659" t="str">
        <f t="shared" si="244"/>
        <v/>
      </c>
      <c r="K659" t="str">
        <f t="shared" ca="1" si="245"/>
        <v/>
      </c>
      <c r="O659">
        <v>564</v>
      </c>
      <c r="P659">
        <f t="shared" si="229"/>
        <v>564</v>
      </c>
      <c r="Q659" t="str">
        <f t="shared" ca="1" si="231"/>
        <v>cu</v>
      </c>
      <c r="R659" t="str">
        <f t="shared" si="232"/>
        <v>DI</v>
      </c>
      <c r="S659">
        <f t="shared" si="233"/>
        <v>5</v>
      </c>
      <c r="T659" t="str">
        <f t="shared" ca="1" si="234"/>
        <v/>
      </c>
      <c r="U659" t="str">
        <f t="shared" si="235"/>
        <v/>
      </c>
      <c r="V659" t="str">
        <f t="shared" si="236"/>
        <v/>
      </c>
      <c r="W65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59" t="str">
        <f t="shared" ca="1" si="230"/>
        <v>{"num":22,"diff":28,"tp1":"cu","vl1":"DI","cn1":5,"key":564}</v>
      </c>
      <c r="Y659">
        <f t="shared" ca="1" si="238"/>
        <v>60</v>
      </c>
      <c r="Z659">
        <f t="shared" ca="1" si="239"/>
        <v>21925</v>
      </c>
      <c r="AA659">
        <f t="shared" ca="1" si="240"/>
        <v>1</v>
      </c>
      <c r="AB65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</v>
      </c>
      <c r="AC659">
        <f t="shared" ca="1" si="242"/>
        <v>0</v>
      </c>
    </row>
    <row r="660" spans="1:29">
      <c r="A660">
        <f t="shared" si="227"/>
        <v>22</v>
      </c>
      <c r="B660" t="str">
        <f>VLOOKUP(A660,BossBattleTable!$A:$C,MATCH(BossBattleTable!$C$1,BossBattleTable!$A$1:$C$1,0),0)</f>
        <v>AwesomeTower</v>
      </c>
      <c r="C660">
        <f t="shared" ca="1" si="228"/>
        <v>29</v>
      </c>
      <c r="D660">
        <f t="shared" si="225"/>
        <v>22</v>
      </c>
      <c r="E660">
        <f t="shared" ca="1" si="226"/>
        <v>29</v>
      </c>
      <c r="F660" t="str">
        <f t="shared" ca="1" si="243"/>
        <v>it</v>
      </c>
      <c r="G660" t="s">
        <v>412</v>
      </c>
      <c r="H660" t="s">
        <v>416</v>
      </c>
      <c r="I660">
        <v>1</v>
      </c>
      <c r="J660" t="str">
        <f t="shared" si="244"/>
        <v/>
      </c>
      <c r="K660" t="str">
        <f t="shared" ca="1" si="245"/>
        <v>it</v>
      </c>
      <c r="L660" t="s">
        <v>412</v>
      </c>
      <c r="M660" t="s">
        <v>417</v>
      </c>
      <c r="N660">
        <v>1</v>
      </c>
      <c r="O660">
        <v>132</v>
      </c>
      <c r="P660">
        <f t="shared" si="229"/>
        <v>132</v>
      </c>
      <c r="Q660" t="str">
        <f t="shared" ca="1" si="231"/>
        <v>it</v>
      </c>
      <c r="R660" t="str">
        <f t="shared" si="232"/>
        <v>Equip001001</v>
      </c>
      <c r="S660">
        <f t="shared" si="233"/>
        <v>1</v>
      </c>
      <c r="T660" t="str">
        <f t="shared" ca="1" si="234"/>
        <v>it</v>
      </c>
      <c r="U660" t="str">
        <f t="shared" si="235"/>
        <v>Equip002001</v>
      </c>
      <c r="V660">
        <f t="shared" si="236"/>
        <v>1</v>
      </c>
      <c r="W66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0" t="str">
        <f t="shared" ca="1" si="230"/>
        <v>{"num":22,"diff":29,"tp1":"it","vl1":"Equip001001","cn1":1,"tp2":"it","vl2":"Equip002001","cn2":1,"key":132}</v>
      </c>
      <c r="Y660">
        <f t="shared" ca="1" si="238"/>
        <v>108</v>
      </c>
      <c r="Z660">
        <f t="shared" ca="1" si="239"/>
        <v>22034</v>
      </c>
      <c r="AA660">
        <f t="shared" ca="1" si="240"/>
        <v>1</v>
      </c>
      <c r="AB66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</v>
      </c>
      <c r="AC660">
        <f t="shared" ca="1" si="242"/>
        <v>0</v>
      </c>
    </row>
    <row r="661" spans="1:29">
      <c r="A661">
        <f t="shared" si="227"/>
        <v>22</v>
      </c>
      <c r="B661" t="str">
        <f>VLOOKUP(A661,BossBattleTable!$A:$C,MATCH(BossBattleTable!$C$1,BossBattleTable!$A$1:$C$1,0),0)</f>
        <v>AwesomeTower</v>
      </c>
      <c r="C661">
        <f t="shared" ca="1" si="228"/>
        <v>30</v>
      </c>
      <c r="D661">
        <f t="shared" si="225"/>
        <v>22</v>
      </c>
      <c r="E661">
        <f t="shared" ca="1" si="226"/>
        <v>30</v>
      </c>
      <c r="F661" t="str">
        <f t="shared" ca="1" si="243"/>
        <v>cu</v>
      </c>
      <c r="G661" t="s">
        <v>402</v>
      </c>
      <c r="H661" t="s">
        <v>191</v>
      </c>
      <c r="I661">
        <v>30</v>
      </c>
      <c r="J661" t="str">
        <f t="shared" si="244"/>
        <v>에너지너무많음</v>
      </c>
      <c r="K661" t="str">
        <f t="shared" ca="1" si="245"/>
        <v>cu</v>
      </c>
      <c r="L661" t="s">
        <v>402</v>
      </c>
      <c r="M661" t="s">
        <v>375</v>
      </c>
      <c r="N661">
        <v>5000</v>
      </c>
      <c r="O661">
        <v>230</v>
      </c>
      <c r="P661">
        <f t="shared" si="229"/>
        <v>230</v>
      </c>
      <c r="Q661" t="str">
        <f t="shared" ca="1" si="231"/>
        <v>cu</v>
      </c>
      <c r="R661" t="str">
        <f t="shared" si="232"/>
        <v>EN</v>
      </c>
      <c r="S661">
        <f t="shared" si="233"/>
        <v>30</v>
      </c>
      <c r="T661" t="str">
        <f t="shared" ca="1" si="234"/>
        <v>cu</v>
      </c>
      <c r="U661" t="str">
        <f t="shared" si="235"/>
        <v>GO</v>
      </c>
      <c r="V661">
        <f t="shared" si="236"/>
        <v>5000</v>
      </c>
      <c r="W66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1" t="str">
        <f t="shared" ca="1" si="230"/>
        <v>{"num":22,"diff":30,"tp1":"cu","vl1":"EN","cn1":30,"tp2":"cu","vl2":"GO","cn2":5000,"key":230}</v>
      </c>
      <c r="Y661">
        <f t="shared" ca="1" si="238"/>
        <v>94</v>
      </c>
      <c r="Z661">
        <f t="shared" ca="1" si="239"/>
        <v>22129</v>
      </c>
      <c r="AA661">
        <f t="shared" ca="1" si="240"/>
        <v>1</v>
      </c>
      <c r="AB66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</v>
      </c>
      <c r="AC661">
        <f t="shared" ca="1" si="242"/>
        <v>0</v>
      </c>
    </row>
    <row r="662" spans="1:29">
      <c r="A662">
        <f t="shared" si="227"/>
        <v>23</v>
      </c>
      <c r="B662" t="str">
        <f>VLOOKUP(A662,BossBattleTable!$A:$C,MATCH(BossBattleTable!$C$1,BossBattleTable!$A$1:$C$1,0),0)</f>
        <v>MobileLancer</v>
      </c>
      <c r="C662">
        <f t="shared" ca="1" si="228"/>
        <v>1</v>
      </c>
      <c r="D662">
        <f t="shared" si="225"/>
        <v>23</v>
      </c>
      <c r="E662">
        <f t="shared" ca="1" si="226"/>
        <v>1</v>
      </c>
      <c r="F662" t="str">
        <f t="shared" ca="1" si="243"/>
        <v>it</v>
      </c>
      <c r="G662" t="s">
        <v>412</v>
      </c>
      <c r="H662" t="s">
        <v>415</v>
      </c>
      <c r="I662">
        <v>1</v>
      </c>
      <c r="J662" t="str">
        <f t="shared" si="244"/>
        <v/>
      </c>
      <c r="K662" t="str">
        <f t="shared" ca="1" si="245"/>
        <v/>
      </c>
      <c r="O662">
        <v>279</v>
      </c>
      <c r="P662">
        <f t="shared" si="229"/>
        <v>279</v>
      </c>
      <c r="Q662" t="str">
        <f t="shared" ca="1" si="231"/>
        <v>it</v>
      </c>
      <c r="R662" t="str">
        <f t="shared" si="232"/>
        <v>Equip000001</v>
      </c>
      <c r="S662">
        <f t="shared" si="233"/>
        <v>1</v>
      </c>
      <c r="T662" t="str">
        <f t="shared" ca="1" si="234"/>
        <v/>
      </c>
      <c r="U662" t="str">
        <f t="shared" si="235"/>
        <v/>
      </c>
      <c r="V662" t="str">
        <f t="shared" si="236"/>
        <v/>
      </c>
      <c r="W66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2" t="str">
        <f t="shared" ca="1" si="230"/>
        <v>{"num":23,"diff":1,"tp1":"it","vl1":"Equip000001","cn1":1,"key":279}</v>
      </c>
      <c r="Y662">
        <f t="shared" ca="1" si="238"/>
        <v>68</v>
      </c>
      <c r="Z662">
        <f t="shared" ca="1" si="239"/>
        <v>22198</v>
      </c>
      <c r="AA662">
        <f t="shared" ca="1" si="240"/>
        <v>1</v>
      </c>
      <c r="AB66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</v>
      </c>
      <c r="AC662">
        <f t="shared" ca="1" si="242"/>
        <v>0</v>
      </c>
    </row>
    <row r="663" spans="1:29">
      <c r="A663">
        <f t="shared" si="227"/>
        <v>23</v>
      </c>
      <c r="B663" t="str">
        <f>VLOOKUP(A663,BossBattleTable!$A:$C,MATCH(BossBattleTable!$C$1,BossBattleTable!$A$1:$C$1,0),0)</f>
        <v>MobileLancer</v>
      </c>
      <c r="C663">
        <f t="shared" ca="1" si="228"/>
        <v>2</v>
      </c>
      <c r="D663">
        <f t="shared" si="225"/>
        <v>23</v>
      </c>
      <c r="E663">
        <f t="shared" ca="1" si="226"/>
        <v>2</v>
      </c>
      <c r="F663" t="str">
        <f t="shared" ca="1" si="243"/>
        <v>cu</v>
      </c>
      <c r="G663" t="s">
        <v>402</v>
      </c>
      <c r="H663" t="s">
        <v>108</v>
      </c>
      <c r="I663">
        <v>5</v>
      </c>
      <c r="J663" t="str">
        <f t="shared" si="244"/>
        <v/>
      </c>
      <c r="K663" t="str">
        <f t="shared" ca="1" si="245"/>
        <v/>
      </c>
      <c r="O663">
        <v>487</v>
      </c>
      <c r="P663">
        <f t="shared" si="229"/>
        <v>487</v>
      </c>
      <c r="Q663" t="str">
        <f t="shared" ca="1" si="231"/>
        <v>cu</v>
      </c>
      <c r="R663" t="str">
        <f t="shared" si="232"/>
        <v>DI</v>
      </c>
      <c r="S663">
        <f t="shared" si="233"/>
        <v>5</v>
      </c>
      <c r="T663" t="str">
        <f t="shared" ca="1" si="234"/>
        <v/>
      </c>
      <c r="U663" t="str">
        <f t="shared" si="235"/>
        <v/>
      </c>
      <c r="V663" t="str">
        <f t="shared" si="236"/>
        <v/>
      </c>
      <c r="W66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3" t="str">
        <f t="shared" ca="1" si="230"/>
        <v>{"num":23,"diff":2,"tp1":"cu","vl1":"DI","cn1":5,"key":487}</v>
      </c>
      <c r="Y663">
        <f t="shared" ca="1" si="238"/>
        <v>59</v>
      </c>
      <c r="Z663">
        <f t="shared" ca="1" si="239"/>
        <v>22258</v>
      </c>
      <c r="AA663">
        <f t="shared" ca="1" si="240"/>
        <v>1</v>
      </c>
      <c r="AB66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</v>
      </c>
      <c r="AC663">
        <f t="shared" ca="1" si="242"/>
        <v>0</v>
      </c>
    </row>
    <row r="664" spans="1:29">
      <c r="A664">
        <f t="shared" si="227"/>
        <v>23</v>
      </c>
      <c r="B664" t="str">
        <f>VLOOKUP(A664,BossBattleTable!$A:$C,MATCH(BossBattleTable!$C$1,BossBattleTable!$A$1:$C$1,0),0)</f>
        <v>MobileLancer</v>
      </c>
      <c r="C664">
        <f t="shared" ca="1" si="228"/>
        <v>3</v>
      </c>
      <c r="D664">
        <f t="shared" si="225"/>
        <v>23</v>
      </c>
      <c r="E664">
        <f t="shared" ca="1" si="226"/>
        <v>3</v>
      </c>
      <c r="F664" t="str">
        <f t="shared" ca="1" si="243"/>
        <v>it</v>
      </c>
      <c r="G664" t="s">
        <v>412</v>
      </c>
      <c r="H664" t="s">
        <v>416</v>
      </c>
      <c r="I664">
        <v>1</v>
      </c>
      <c r="J664" t="str">
        <f t="shared" si="244"/>
        <v/>
      </c>
      <c r="K664" t="str">
        <f t="shared" ca="1" si="245"/>
        <v>it</v>
      </c>
      <c r="L664" t="s">
        <v>412</v>
      </c>
      <c r="M664" t="s">
        <v>417</v>
      </c>
      <c r="N664">
        <v>1</v>
      </c>
      <c r="O664">
        <v>160</v>
      </c>
      <c r="P664">
        <f t="shared" si="229"/>
        <v>160</v>
      </c>
      <c r="Q664" t="str">
        <f t="shared" ca="1" si="231"/>
        <v>it</v>
      </c>
      <c r="R664" t="str">
        <f t="shared" si="232"/>
        <v>Equip001001</v>
      </c>
      <c r="S664">
        <f t="shared" si="233"/>
        <v>1</v>
      </c>
      <c r="T664" t="str">
        <f t="shared" ca="1" si="234"/>
        <v>it</v>
      </c>
      <c r="U664" t="str">
        <f t="shared" si="235"/>
        <v>Equip002001</v>
      </c>
      <c r="V664">
        <f t="shared" si="236"/>
        <v>1</v>
      </c>
      <c r="W66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4" t="str">
        <f t="shared" ca="1" si="230"/>
        <v>{"num":23,"diff":3,"tp1":"it","vl1":"Equip001001","cn1":1,"tp2":"it","vl2":"Equip002001","cn2":1,"key":160}</v>
      </c>
      <c r="Y664">
        <f t="shared" ca="1" si="238"/>
        <v>107</v>
      </c>
      <c r="Z664">
        <f t="shared" ca="1" si="239"/>
        <v>22366</v>
      </c>
      <c r="AA664">
        <f t="shared" ca="1" si="240"/>
        <v>1</v>
      </c>
      <c r="AB66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</v>
      </c>
      <c r="AC664">
        <f t="shared" ca="1" si="242"/>
        <v>0</v>
      </c>
    </row>
    <row r="665" spans="1:29">
      <c r="A665">
        <f t="shared" si="227"/>
        <v>23</v>
      </c>
      <c r="B665" t="str">
        <f>VLOOKUP(A665,BossBattleTable!$A:$C,MATCH(BossBattleTable!$C$1,BossBattleTable!$A$1:$C$1,0),0)</f>
        <v>MobileLancer</v>
      </c>
      <c r="C665">
        <f t="shared" ca="1" si="228"/>
        <v>4</v>
      </c>
      <c r="D665">
        <f t="shared" si="225"/>
        <v>23</v>
      </c>
      <c r="E665">
        <f t="shared" ca="1" si="226"/>
        <v>4</v>
      </c>
      <c r="F665" t="str">
        <f t="shared" ca="1" si="243"/>
        <v>cu</v>
      </c>
      <c r="G665" t="s">
        <v>402</v>
      </c>
      <c r="H665" t="s">
        <v>191</v>
      </c>
      <c r="I665">
        <v>30</v>
      </c>
      <c r="J665" t="str">
        <f t="shared" si="244"/>
        <v>에너지너무많음</v>
      </c>
      <c r="K665" t="str">
        <f t="shared" ca="1" si="245"/>
        <v>cu</v>
      </c>
      <c r="L665" t="s">
        <v>402</v>
      </c>
      <c r="M665" t="s">
        <v>375</v>
      </c>
      <c r="N665">
        <v>5000</v>
      </c>
      <c r="O665">
        <v>121</v>
      </c>
      <c r="P665">
        <f t="shared" si="229"/>
        <v>121</v>
      </c>
      <c r="Q665" t="str">
        <f t="shared" ca="1" si="231"/>
        <v>cu</v>
      </c>
      <c r="R665" t="str">
        <f t="shared" si="232"/>
        <v>EN</v>
      </c>
      <c r="S665">
        <f t="shared" si="233"/>
        <v>30</v>
      </c>
      <c r="T665" t="str">
        <f t="shared" ca="1" si="234"/>
        <v>cu</v>
      </c>
      <c r="U665" t="str">
        <f t="shared" si="235"/>
        <v>GO</v>
      </c>
      <c r="V665">
        <f t="shared" si="236"/>
        <v>5000</v>
      </c>
      <c r="W66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5" t="str">
        <f t="shared" ca="1" si="230"/>
        <v>{"num":23,"diff":4,"tp1":"cu","vl1":"EN","cn1":30,"tp2":"cu","vl2":"GO","cn2":5000,"key":121}</v>
      </c>
      <c r="Y665">
        <f t="shared" ca="1" si="238"/>
        <v>93</v>
      </c>
      <c r="Z665">
        <f t="shared" ca="1" si="239"/>
        <v>22460</v>
      </c>
      <c r="AA665">
        <f t="shared" ca="1" si="240"/>
        <v>1</v>
      </c>
      <c r="AB66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</v>
      </c>
      <c r="AC665">
        <f t="shared" ca="1" si="242"/>
        <v>0</v>
      </c>
    </row>
    <row r="666" spans="1:29">
      <c r="A666">
        <f t="shared" si="227"/>
        <v>23</v>
      </c>
      <c r="B666" t="str">
        <f>VLOOKUP(A666,BossBattleTable!$A:$C,MATCH(BossBattleTable!$C$1,BossBattleTable!$A$1:$C$1,0),0)</f>
        <v>MobileLancer</v>
      </c>
      <c r="C666">
        <f t="shared" ca="1" si="228"/>
        <v>5</v>
      </c>
      <c r="D666">
        <f t="shared" si="225"/>
        <v>23</v>
      </c>
      <c r="E666">
        <f t="shared" ca="1" si="226"/>
        <v>5</v>
      </c>
      <c r="F666" t="str">
        <f t="shared" ca="1" si="243"/>
        <v>it</v>
      </c>
      <c r="G666" t="s">
        <v>412</v>
      </c>
      <c r="H666" t="s">
        <v>415</v>
      </c>
      <c r="I666">
        <v>1</v>
      </c>
      <c r="J666" t="str">
        <f t="shared" si="244"/>
        <v/>
      </c>
      <c r="K666" t="str">
        <f t="shared" ca="1" si="245"/>
        <v/>
      </c>
      <c r="O666">
        <v>925</v>
      </c>
      <c r="P666">
        <f t="shared" si="229"/>
        <v>925</v>
      </c>
      <c r="Q666" t="str">
        <f t="shared" ca="1" si="231"/>
        <v>it</v>
      </c>
      <c r="R666" t="str">
        <f t="shared" si="232"/>
        <v>Equip000001</v>
      </c>
      <c r="S666">
        <f t="shared" si="233"/>
        <v>1</v>
      </c>
      <c r="T666" t="str">
        <f t="shared" ca="1" si="234"/>
        <v/>
      </c>
      <c r="U666" t="str">
        <f t="shared" si="235"/>
        <v/>
      </c>
      <c r="V666" t="str">
        <f t="shared" si="236"/>
        <v/>
      </c>
      <c r="W66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6" t="str">
        <f t="shared" ca="1" si="230"/>
        <v>{"num":23,"diff":5,"tp1":"it","vl1":"Equip000001","cn1":1,"key":925}</v>
      </c>
      <c r="Y666">
        <f t="shared" ca="1" si="238"/>
        <v>68</v>
      </c>
      <c r="Z666">
        <f t="shared" ca="1" si="239"/>
        <v>22529</v>
      </c>
      <c r="AA666">
        <f t="shared" ca="1" si="240"/>
        <v>1</v>
      </c>
      <c r="AB66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</v>
      </c>
      <c r="AC666">
        <f t="shared" ca="1" si="242"/>
        <v>0</v>
      </c>
    </row>
    <row r="667" spans="1:29">
      <c r="A667">
        <f t="shared" si="227"/>
        <v>23</v>
      </c>
      <c r="B667" t="str">
        <f>VLOOKUP(A667,BossBattleTable!$A:$C,MATCH(BossBattleTable!$C$1,BossBattleTable!$A$1:$C$1,0),0)</f>
        <v>MobileLancer</v>
      </c>
      <c r="C667">
        <f t="shared" ca="1" si="228"/>
        <v>6</v>
      </c>
      <c r="D667">
        <f t="shared" si="225"/>
        <v>23</v>
      </c>
      <c r="E667">
        <f t="shared" ca="1" si="226"/>
        <v>6</v>
      </c>
      <c r="F667" t="str">
        <f t="shared" ca="1" si="243"/>
        <v>cu</v>
      </c>
      <c r="G667" t="s">
        <v>402</v>
      </c>
      <c r="H667" t="s">
        <v>108</v>
      </c>
      <c r="I667">
        <v>5</v>
      </c>
      <c r="J667" t="str">
        <f t="shared" si="244"/>
        <v/>
      </c>
      <c r="K667" t="str">
        <f t="shared" ca="1" si="245"/>
        <v/>
      </c>
      <c r="O667">
        <v>923</v>
      </c>
      <c r="P667">
        <f t="shared" si="229"/>
        <v>923</v>
      </c>
      <c r="Q667" t="str">
        <f t="shared" ca="1" si="231"/>
        <v>cu</v>
      </c>
      <c r="R667" t="str">
        <f t="shared" si="232"/>
        <v>DI</v>
      </c>
      <c r="S667">
        <f t="shared" si="233"/>
        <v>5</v>
      </c>
      <c r="T667" t="str">
        <f t="shared" ca="1" si="234"/>
        <v/>
      </c>
      <c r="U667" t="str">
        <f t="shared" si="235"/>
        <v/>
      </c>
      <c r="V667" t="str">
        <f t="shared" si="236"/>
        <v/>
      </c>
      <c r="W66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7" t="str">
        <f t="shared" ca="1" si="230"/>
        <v>{"num":23,"diff":6,"tp1":"cu","vl1":"DI","cn1":5,"key":923}</v>
      </c>
      <c r="Y667">
        <f t="shared" ca="1" si="238"/>
        <v>59</v>
      </c>
      <c r="Z667">
        <f t="shared" ca="1" si="239"/>
        <v>22589</v>
      </c>
      <c r="AA667">
        <f t="shared" ca="1" si="240"/>
        <v>1</v>
      </c>
      <c r="AB66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</v>
      </c>
      <c r="AC667">
        <f t="shared" ca="1" si="242"/>
        <v>0</v>
      </c>
    </row>
    <row r="668" spans="1:29">
      <c r="A668">
        <f t="shared" si="227"/>
        <v>23</v>
      </c>
      <c r="B668" t="str">
        <f>VLOOKUP(A668,BossBattleTable!$A:$C,MATCH(BossBattleTable!$C$1,BossBattleTable!$A$1:$C$1,0),0)</f>
        <v>MobileLancer</v>
      </c>
      <c r="C668">
        <f t="shared" ca="1" si="228"/>
        <v>7</v>
      </c>
      <c r="D668">
        <f t="shared" si="225"/>
        <v>23</v>
      </c>
      <c r="E668">
        <f t="shared" ca="1" si="226"/>
        <v>7</v>
      </c>
      <c r="F668" t="str">
        <f t="shared" ca="1" si="243"/>
        <v>it</v>
      </c>
      <c r="G668" t="s">
        <v>412</v>
      </c>
      <c r="H668" t="s">
        <v>416</v>
      </c>
      <c r="I668">
        <v>1</v>
      </c>
      <c r="J668" t="str">
        <f t="shared" si="244"/>
        <v/>
      </c>
      <c r="K668" t="str">
        <f t="shared" ca="1" si="245"/>
        <v>it</v>
      </c>
      <c r="L668" t="s">
        <v>412</v>
      </c>
      <c r="M668" t="s">
        <v>417</v>
      </c>
      <c r="N668">
        <v>1</v>
      </c>
      <c r="O668">
        <v>741</v>
      </c>
      <c r="P668">
        <f t="shared" si="229"/>
        <v>741</v>
      </c>
      <c r="Q668" t="str">
        <f t="shared" ca="1" si="231"/>
        <v>it</v>
      </c>
      <c r="R668" t="str">
        <f t="shared" si="232"/>
        <v>Equip001001</v>
      </c>
      <c r="S668">
        <f t="shared" si="233"/>
        <v>1</v>
      </c>
      <c r="T668" t="str">
        <f t="shared" ca="1" si="234"/>
        <v>it</v>
      </c>
      <c r="U668" t="str">
        <f t="shared" si="235"/>
        <v>Equip002001</v>
      </c>
      <c r="V668">
        <f t="shared" si="236"/>
        <v>1</v>
      </c>
      <c r="W66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8" t="str">
        <f t="shared" ca="1" si="230"/>
        <v>{"num":23,"diff":7,"tp1":"it","vl1":"Equip001001","cn1":1,"tp2":"it","vl2":"Equip002001","cn2":1,"key":741}</v>
      </c>
      <c r="Y668">
        <f t="shared" ca="1" si="238"/>
        <v>107</v>
      </c>
      <c r="Z668">
        <f t="shared" ca="1" si="239"/>
        <v>22697</v>
      </c>
      <c r="AA668">
        <f t="shared" ca="1" si="240"/>
        <v>1</v>
      </c>
      <c r="AB66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</v>
      </c>
      <c r="AC668">
        <f t="shared" ca="1" si="242"/>
        <v>0</v>
      </c>
    </row>
    <row r="669" spans="1:29">
      <c r="A669">
        <f t="shared" si="227"/>
        <v>23</v>
      </c>
      <c r="B669" t="str">
        <f>VLOOKUP(A669,BossBattleTable!$A:$C,MATCH(BossBattleTable!$C$1,BossBattleTable!$A$1:$C$1,0),0)</f>
        <v>MobileLancer</v>
      </c>
      <c r="C669">
        <f t="shared" ca="1" si="228"/>
        <v>8</v>
      </c>
      <c r="D669">
        <f t="shared" si="225"/>
        <v>23</v>
      </c>
      <c r="E669">
        <f t="shared" ca="1" si="226"/>
        <v>8</v>
      </c>
      <c r="F669" t="str">
        <f t="shared" ca="1" si="243"/>
        <v>cu</v>
      </c>
      <c r="G669" t="s">
        <v>402</v>
      </c>
      <c r="H669" t="s">
        <v>191</v>
      </c>
      <c r="I669">
        <v>30</v>
      </c>
      <c r="J669" t="str">
        <f t="shared" si="244"/>
        <v>에너지너무많음</v>
      </c>
      <c r="K669" t="str">
        <f t="shared" ca="1" si="245"/>
        <v>cu</v>
      </c>
      <c r="L669" t="s">
        <v>402</v>
      </c>
      <c r="M669" t="s">
        <v>375</v>
      </c>
      <c r="N669">
        <v>5000</v>
      </c>
      <c r="O669">
        <v>138</v>
      </c>
      <c r="P669">
        <f t="shared" si="229"/>
        <v>138</v>
      </c>
      <c r="Q669" t="str">
        <f t="shared" ca="1" si="231"/>
        <v>cu</v>
      </c>
      <c r="R669" t="str">
        <f t="shared" si="232"/>
        <v>EN</v>
      </c>
      <c r="S669">
        <f t="shared" si="233"/>
        <v>30</v>
      </c>
      <c r="T669" t="str">
        <f t="shared" ca="1" si="234"/>
        <v>cu</v>
      </c>
      <c r="U669" t="str">
        <f t="shared" si="235"/>
        <v>GO</v>
      </c>
      <c r="V669">
        <f t="shared" si="236"/>
        <v>5000</v>
      </c>
      <c r="W66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69" t="str">
        <f t="shared" ca="1" si="230"/>
        <v>{"num":23,"diff":8,"tp1":"cu","vl1":"EN","cn1":30,"tp2":"cu","vl2":"GO","cn2":5000,"key":138}</v>
      </c>
      <c r="Y669">
        <f t="shared" ca="1" si="238"/>
        <v>93</v>
      </c>
      <c r="Z669">
        <f t="shared" ca="1" si="239"/>
        <v>22791</v>
      </c>
      <c r="AA669">
        <f t="shared" ca="1" si="240"/>
        <v>1</v>
      </c>
      <c r="AB66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</v>
      </c>
      <c r="AC669">
        <f t="shared" ca="1" si="242"/>
        <v>0</v>
      </c>
    </row>
    <row r="670" spans="1:29">
      <c r="A670">
        <f t="shared" si="227"/>
        <v>23</v>
      </c>
      <c r="B670" t="str">
        <f>VLOOKUP(A670,BossBattleTable!$A:$C,MATCH(BossBattleTable!$C$1,BossBattleTable!$A$1:$C$1,0),0)</f>
        <v>MobileLancer</v>
      </c>
      <c r="C670">
        <f t="shared" ca="1" si="228"/>
        <v>9</v>
      </c>
      <c r="D670">
        <f t="shared" si="225"/>
        <v>23</v>
      </c>
      <c r="E670">
        <f t="shared" ca="1" si="226"/>
        <v>9</v>
      </c>
      <c r="F670" t="str">
        <f t="shared" ca="1" si="243"/>
        <v>it</v>
      </c>
      <c r="G670" t="s">
        <v>412</v>
      </c>
      <c r="H670" t="s">
        <v>415</v>
      </c>
      <c r="I670">
        <v>1</v>
      </c>
      <c r="J670" t="str">
        <f t="shared" si="244"/>
        <v/>
      </c>
      <c r="K670" t="str">
        <f t="shared" ca="1" si="245"/>
        <v/>
      </c>
      <c r="O670">
        <v>537</v>
      </c>
      <c r="P670">
        <f t="shared" si="229"/>
        <v>537</v>
      </c>
      <c r="Q670" t="str">
        <f t="shared" ca="1" si="231"/>
        <v>it</v>
      </c>
      <c r="R670" t="str">
        <f t="shared" si="232"/>
        <v>Equip000001</v>
      </c>
      <c r="S670">
        <f t="shared" si="233"/>
        <v>1</v>
      </c>
      <c r="T670" t="str">
        <f t="shared" ca="1" si="234"/>
        <v/>
      </c>
      <c r="U670" t="str">
        <f t="shared" si="235"/>
        <v/>
      </c>
      <c r="V670" t="str">
        <f t="shared" si="236"/>
        <v/>
      </c>
      <c r="W67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0" t="str">
        <f t="shared" ca="1" si="230"/>
        <v>{"num":23,"diff":9,"tp1":"it","vl1":"Equip000001","cn1":1,"key":537}</v>
      </c>
      <c r="Y670">
        <f t="shared" ca="1" si="238"/>
        <v>68</v>
      </c>
      <c r="Z670">
        <f t="shared" ca="1" si="239"/>
        <v>22860</v>
      </c>
      <c r="AA670">
        <f t="shared" ca="1" si="240"/>
        <v>1</v>
      </c>
      <c r="AB67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</v>
      </c>
      <c r="AC670">
        <f t="shared" ca="1" si="242"/>
        <v>0</v>
      </c>
    </row>
    <row r="671" spans="1:29">
      <c r="A671">
        <f t="shared" si="227"/>
        <v>23</v>
      </c>
      <c r="B671" t="str">
        <f>VLOOKUP(A671,BossBattleTable!$A:$C,MATCH(BossBattleTable!$C$1,BossBattleTable!$A$1:$C$1,0),0)</f>
        <v>MobileLancer</v>
      </c>
      <c r="C671">
        <f t="shared" ca="1" si="228"/>
        <v>10</v>
      </c>
      <c r="D671">
        <f t="shared" si="225"/>
        <v>23</v>
      </c>
      <c r="E671">
        <f t="shared" ca="1" si="226"/>
        <v>10</v>
      </c>
      <c r="F671" t="str">
        <f t="shared" ca="1" si="243"/>
        <v>cu</v>
      </c>
      <c r="G671" t="s">
        <v>402</v>
      </c>
      <c r="H671" t="s">
        <v>108</v>
      </c>
      <c r="I671">
        <v>5</v>
      </c>
      <c r="J671" t="str">
        <f t="shared" si="244"/>
        <v/>
      </c>
      <c r="K671" t="str">
        <f t="shared" ca="1" si="245"/>
        <v/>
      </c>
      <c r="O671">
        <v>129</v>
      </c>
      <c r="P671">
        <f t="shared" si="229"/>
        <v>129</v>
      </c>
      <c r="Q671" t="str">
        <f t="shared" ca="1" si="231"/>
        <v>cu</v>
      </c>
      <c r="R671" t="str">
        <f t="shared" si="232"/>
        <v>DI</v>
      </c>
      <c r="S671">
        <f t="shared" si="233"/>
        <v>5</v>
      </c>
      <c r="T671" t="str">
        <f t="shared" ca="1" si="234"/>
        <v/>
      </c>
      <c r="U671" t="str">
        <f t="shared" si="235"/>
        <v/>
      </c>
      <c r="V671" t="str">
        <f t="shared" si="236"/>
        <v/>
      </c>
      <c r="W67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1" t="str">
        <f t="shared" ca="1" si="230"/>
        <v>{"num":23,"diff":10,"tp1":"cu","vl1":"DI","cn1":5,"key":129}</v>
      </c>
      <c r="Y671">
        <f t="shared" ca="1" si="238"/>
        <v>60</v>
      </c>
      <c r="Z671">
        <f t="shared" ca="1" si="239"/>
        <v>22921</v>
      </c>
      <c r="AA671">
        <f t="shared" ca="1" si="240"/>
        <v>1</v>
      </c>
      <c r="AB67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</v>
      </c>
      <c r="AC671">
        <f t="shared" ca="1" si="242"/>
        <v>0</v>
      </c>
    </row>
    <row r="672" spans="1:29">
      <c r="A672">
        <f t="shared" si="227"/>
        <v>23</v>
      </c>
      <c r="B672" t="str">
        <f>VLOOKUP(A672,BossBattleTable!$A:$C,MATCH(BossBattleTable!$C$1,BossBattleTable!$A$1:$C$1,0),0)</f>
        <v>MobileLancer</v>
      </c>
      <c r="C672">
        <f t="shared" ca="1" si="228"/>
        <v>11</v>
      </c>
      <c r="D672">
        <f t="shared" ref="D672:D721" si="246">A672</f>
        <v>23</v>
      </c>
      <c r="E672">
        <f t="shared" ref="E672:E721" ca="1" si="247">C672</f>
        <v>11</v>
      </c>
      <c r="F672" t="str">
        <f t="shared" ca="1" si="243"/>
        <v>it</v>
      </c>
      <c r="G672" t="s">
        <v>412</v>
      </c>
      <c r="H672" t="s">
        <v>416</v>
      </c>
      <c r="I672">
        <v>1</v>
      </c>
      <c r="J672" t="str">
        <f t="shared" si="244"/>
        <v/>
      </c>
      <c r="K672" t="str">
        <f t="shared" ca="1" si="245"/>
        <v>it</v>
      </c>
      <c r="L672" t="s">
        <v>412</v>
      </c>
      <c r="M672" t="s">
        <v>417</v>
      </c>
      <c r="N672">
        <v>1</v>
      </c>
      <c r="O672">
        <v>608</v>
      </c>
      <c r="P672">
        <f t="shared" si="229"/>
        <v>608</v>
      </c>
      <c r="Q672" t="str">
        <f t="shared" ca="1" si="231"/>
        <v>it</v>
      </c>
      <c r="R672" t="str">
        <f t="shared" si="232"/>
        <v>Equip001001</v>
      </c>
      <c r="S672">
        <f t="shared" si="233"/>
        <v>1</v>
      </c>
      <c r="T672" t="str">
        <f t="shared" ca="1" si="234"/>
        <v>it</v>
      </c>
      <c r="U672" t="str">
        <f t="shared" si="235"/>
        <v>Equip002001</v>
      </c>
      <c r="V672">
        <f t="shared" si="236"/>
        <v>1</v>
      </c>
      <c r="W67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2" t="str">
        <f t="shared" ca="1" si="230"/>
        <v>{"num":23,"diff":11,"tp1":"it","vl1":"Equip001001","cn1":1,"tp2":"it","vl2":"Equip002001","cn2":1,"key":608}</v>
      </c>
      <c r="Y672">
        <f t="shared" ca="1" si="238"/>
        <v>108</v>
      </c>
      <c r="Z672">
        <f t="shared" ca="1" si="239"/>
        <v>23030</v>
      </c>
      <c r="AA672">
        <f t="shared" ca="1" si="240"/>
        <v>1</v>
      </c>
      <c r="AB67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</v>
      </c>
      <c r="AC672">
        <f t="shared" ca="1" si="242"/>
        <v>0</v>
      </c>
    </row>
    <row r="673" spans="1:29">
      <c r="A673">
        <f t="shared" ref="A673:A721" si="248">A643+1</f>
        <v>23</v>
      </c>
      <c r="B673" t="str">
        <f>VLOOKUP(A673,BossBattleTable!$A:$C,MATCH(BossBattleTable!$C$1,BossBattleTable!$A$1:$C$1,0),0)</f>
        <v>MobileLancer</v>
      </c>
      <c r="C673">
        <f t="shared" ca="1" si="228"/>
        <v>12</v>
      </c>
      <c r="D673">
        <f t="shared" si="246"/>
        <v>23</v>
      </c>
      <c r="E673">
        <f t="shared" ca="1" si="247"/>
        <v>12</v>
      </c>
      <c r="F673" t="str">
        <f t="shared" ca="1" si="243"/>
        <v>cu</v>
      </c>
      <c r="G673" t="s">
        <v>402</v>
      </c>
      <c r="H673" t="s">
        <v>191</v>
      </c>
      <c r="I673">
        <v>30</v>
      </c>
      <c r="J673" t="str">
        <f t="shared" si="244"/>
        <v>에너지너무많음</v>
      </c>
      <c r="K673" t="str">
        <f t="shared" ca="1" si="245"/>
        <v>cu</v>
      </c>
      <c r="L673" t="s">
        <v>402</v>
      </c>
      <c r="M673" t="s">
        <v>375</v>
      </c>
      <c r="N673">
        <v>5000</v>
      </c>
      <c r="O673">
        <v>771</v>
      </c>
      <c r="P673">
        <f t="shared" si="229"/>
        <v>771</v>
      </c>
      <c r="Q673" t="str">
        <f t="shared" ca="1" si="231"/>
        <v>cu</v>
      </c>
      <c r="R673" t="str">
        <f t="shared" si="232"/>
        <v>EN</v>
      </c>
      <c r="S673">
        <f t="shared" si="233"/>
        <v>30</v>
      </c>
      <c r="T673" t="str">
        <f t="shared" ca="1" si="234"/>
        <v>cu</v>
      </c>
      <c r="U673" t="str">
        <f t="shared" si="235"/>
        <v>GO</v>
      </c>
      <c r="V673">
        <f t="shared" si="236"/>
        <v>5000</v>
      </c>
      <c r="W67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3" t="str">
        <f t="shared" ca="1" si="230"/>
        <v>{"num":23,"diff":12,"tp1":"cu","vl1":"EN","cn1":30,"tp2":"cu","vl2":"GO","cn2":5000,"key":771}</v>
      </c>
      <c r="Y673">
        <f t="shared" ca="1" si="238"/>
        <v>94</v>
      </c>
      <c r="Z673">
        <f t="shared" ca="1" si="239"/>
        <v>23125</v>
      </c>
      <c r="AA673">
        <f t="shared" ca="1" si="240"/>
        <v>1</v>
      </c>
      <c r="AB67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</v>
      </c>
      <c r="AC673">
        <f t="shared" ca="1" si="242"/>
        <v>0</v>
      </c>
    </row>
    <row r="674" spans="1:29">
      <c r="A674">
        <f t="shared" si="248"/>
        <v>23</v>
      </c>
      <c r="B674" t="str">
        <f>VLOOKUP(A674,BossBattleTable!$A:$C,MATCH(BossBattleTable!$C$1,BossBattleTable!$A$1:$C$1,0),0)</f>
        <v>MobileLancer</v>
      </c>
      <c r="C674">
        <f t="shared" ca="1" si="228"/>
        <v>13</v>
      </c>
      <c r="D674">
        <f t="shared" si="246"/>
        <v>23</v>
      </c>
      <c r="E674">
        <f t="shared" ca="1" si="247"/>
        <v>13</v>
      </c>
      <c r="F674" t="str">
        <f t="shared" ca="1" si="243"/>
        <v>it</v>
      </c>
      <c r="G674" t="s">
        <v>412</v>
      </c>
      <c r="H674" t="s">
        <v>415</v>
      </c>
      <c r="I674">
        <v>1</v>
      </c>
      <c r="J674" t="str">
        <f t="shared" si="244"/>
        <v/>
      </c>
      <c r="K674" t="str">
        <f t="shared" ca="1" si="245"/>
        <v/>
      </c>
      <c r="O674">
        <v>468</v>
      </c>
      <c r="P674">
        <f t="shared" si="229"/>
        <v>468</v>
      </c>
      <c r="Q674" t="str">
        <f t="shared" ca="1" si="231"/>
        <v>it</v>
      </c>
      <c r="R674" t="str">
        <f t="shared" si="232"/>
        <v>Equip000001</v>
      </c>
      <c r="S674">
        <f t="shared" si="233"/>
        <v>1</v>
      </c>
      <c r="T674" t="str">
        <f t="shared" ca="1" si="234"/>
        <v/>
      </c>
      <c r="U674" t="str">
        <f t="shared" si="235"/>
        <v/>
      </c>
      <c r="V674" t="str">
        <f t="shared" si="236"/>
        <v/>
      </c>
      <c r="W67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4" t="str">
        <f t="shared" ca="1" si="230"/>
        <v>{"num":23,"diff":13,"tp1":"it","vl1":"Equip000001","cn1":1,"key":468}</v>
      </c>
      <c r="Y674">
        <f t="shared" ca="1" si="238"/>
        <v>69</v>
      </c>
      <c r="Z674">
        <f t="shared" ca="1" si="239"/>
        <v>23195</v>
      </c>
      <c r="AA674">
        <f t="shared" ca="1" si="240"/>
        <v>1</v>
      </c>
      <c r="AB67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</v>
      </c>
      <c r="AC674">
        <f t="shared" ca="1" si="242"/>
        <v>0</v>
      </c>
    </row>
    <row r="675" spans="1:29">
      <c r="A675">
        <f t="shared" si="248"/>
        <v>23</v>
      </c>
      <c r="B675" t="str">
        <f>VLOOKUP(A675,BossBattleTable!$A:$C,MATCH(BossBattleTable!$C$1,BossBattleTable!$A$1:$C$1,0),0)</f>
        <v>MobileLancer</v>
      </c>
      <c r="C675">
        <f t="shared" ca="1" si="228"/>
        <v>14</v>
      </c>
      <c r="D675">
        <f t="shared" si="246"/>
        <v>23</v>
      </c>
      <c r="E675">
        <f t="shared" ca="1" si="247"/>
        <v>14</v>
      </c>
      <c r="F675" t="str">
        <f t="shared" ca="1" si="243"/>
        <v>cu</v>
      </c>
      <c r="G675" t="s">
        <v>402</v>
      </c>
      <c r="H675" t="s">
        <v>108</v>
      </c>
      <c r="I675">
        <v>5</v>
      </c>
      <c r="J675" t="str">
        <f t="shared" si="244"/>
        <v/>
      </c>
      <c r="K675" t="str">
        <f t="shared" ca="1" si="245"/>
        <v/>
      </c>
      <c r="O675">
        <v>138</v>
      </c>
      <c r="P675">
        <f t="shared" si="229"/>
        <v>138</v>
      </c>
      <c r="Q675" t="str">
        <f t="shared" ca="1" si="231"/>
        <v>cu</v>
      </c>
      <c r="R675" t="str">
        <f t="shared" si="232"/>
        <v>DI</v>
      </c>
      <c r="S675">
        <f t="shared" si="233"/>
        <v>5</v>
      </c>
      <c r="T675" t="str">
        <f t="shared" ca="1" si="234"/>
        <v/>
      </c>
      <c r="U675" t="str">
        <f t="shared" si="235"/>
        <v/>
      </c>
      <c r="V675" t="str">
        <f t="shared" si="236"/>
        <v/>
      </c>
      <c r="W67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5" t="str">
        <f t="shared" ca="1" si="230"/>
        <v>{"num":23,"diff":14,"tp1":"cu","vl1":"DI","cn1":5,"key":138}</v>
      </c>
      <c r="Y675">
        <f t="shared" ca="1" si="238"/>
        <v>60</v>
      </c>
      <c r="Z675">
        <f t="shared" ca="1" si="239"/>
        <v>23256</v>
      </c>
      <c r="AA675">
        <f t="shared" ca="1" si="240"/>
        <v>1</v>
      </c>
      <c r="AB67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</v>
      </c>
      <c r="AC675">
        <f t="shared" ca="1" si="242"/>
        <v>0</v>
      </c>
    </row>
    <row r="676" spans="1:29">
      <c r="A676">
        <f t="shared" si="248"/>
        <v>23</v>
      </c>
      <c r="B676" t="str">
        <f>VLOOKUP(A676,BossBattleTable!$A:$C,MATCH(BossBattleTable!$C$1,BossBattleTable!$A$1:$C$1,0),0)</f>
        <v>MobileLancer</v>
      </c>
      <c r="C676">
        <f t="shared" ca="1" si="228"/>
        <v>15</v>
      </c>
      <c r="D676">
        <f t="shared" si="246"/>
        <v>23</v>
      </c>
      <c r="E676">
        <f t="shared" ca="1" si="247"/>
        <v>15</v>
      </c>
      <c r="F676" t="str">
        <f t="shared" ca="1" si="243"/>
        <v>it</v>
      </c>
      <c r="G676" t="s">
        <v>412</v>
      </c>
      <c r="H676" t="s">
        <v>416</v>
      </c>
      <c r="I676">
        <v>1</v>
      </c>
      <c r="J676" t="str">
        <f t="shared" si="244"/>
        <v/>
      </c>
      <c r="K676" t="str">
        <f t="shared" ca="1" si="245"/>
        <v>it</v>
      </c>
      <c r="L676" t="s">
        <v>412</v>
      </c>
      <c r="M676" t="s">
        <v>417</v>
      </c>
      <c r="N676">
        <v>1</v>
      </c>
      <c r="O676">
        <v>445</v>
      </c>
      <c r="P676">
        <f t="shared" si="229"/>
        <v>445</v>
      </c>
      <c r="Q676" t="str">
        <f t="shared" ca="1" si="231"/>
        <v>it</v>
      </c>
      <c r="R676" t="str">
        <f t="shared" si="232"/>
        <v>Equip001001</v>
      </c>
      <c r="S676">
        <f t="shared" si="233"/>
        <v>1</v>
      </c>
      <c r="T676" t="str">
        <f t="shared" ca="1" si="234"/>
        <v>it</v>
      </c>
      <c r="U676" t="str">
        <f t="shared" si="235"/>
        <v>Equip002001</v>
      </c>
      <c r="V676">
        <f t="shared" si="236"/>
        <v>1</v>
      </c>
      <c r="W67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6" t="str">
        <f t="shared" ca="1" si="230"/>
        <v>{"num":23,"diff":15,"tp1":"it","vl1":"Equip001001","cn1":1,"tp2":"it","vl2":"Equip002001","cn2":1,"key":445}</v>
      </c>
      <c r="Y676">
        <f t="shared" ca="1" si="238"/>
        <v>108</v>
      </c>
      <c r="Z676">
        <f t="shared" ca="1" si="239"/>
        <v>23365</v>
      </c>
      <c r="AA676">
        <f t="shared" ca="1" si="240"/>
        <v>1</v>
      </c>
      <c r="AB67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</v>
      </c>
      <c r="AC676">
        <f t="shared" ca="1" si="242"/>
        <v>0</v>
      </c>
    </row>
    <row r="677" spans="1:29">
      <c r="A677">
        <f t="shared" si="248"/>
        <v>23</v>
      </c>
      <c r="B677" t="str">
        <f>VLOOKUP(A677,BossBattleTable!$A:$C,MATCH(BossBattleTable!$C$1,BossBattleTable!$A$1:$C$1,0),0)</f>
        <v>MobileLancer</v>
      </c>
      <c r="C677">
        <f t="shared" ca="1" si="228"/>
        <v>16</v>
      </c>
      <c r="D677">
        <f t="shared" si="246"/>
        <v>23</v>
      </c>
      <c r="E677">
        <f t="shared" ca="1" si="247"/>
        <v>16</v>
      </c>
      <c r="F677" t="str">
        <f t="shared" ca="1" si="243"/>
        <v>cu</v>
      </c>
      <c r="G677" t="s">
        <v>402</v>
      </c>
      <c r="H677" t="s">
        <v>191</v>
      </c>
      <c r="I677">
        <v>30</v>
      </c>
      <c r="J677" t="str">
        <f t="shared" si="244"/>
        <v>에너지너무많음</v>
      </c>
      <c r="K677" t="str">
        <f t="shared" ca="1" si="245"/>
        <v>cu</v>
      </c>
      <c r="L677" t="s">
        <v>402</v>
      </c>
      <c r="M677" t="s">
        <v>375</v>
      </c>
      <c r="N677">
        <v>5000</v>
      </c>
      <c r="O677">
        <v>275</v>
      </c>
      <c r="P677">
        <f t="shared" si="229"/>
        <v>275</v>
      </c>
      <c r="Q677" t="str">
        <f t="shared" ca="1" si="231"/>
        <v>cu</v>
      </c>
      <c r="R677" t="str">
        <f t="shared" si="232"/>
        <v>EN</v>
      </c>
      <c r="S677">
        <f t="shared" si="233"/>
        <v>30</v>
      </c>
      <c r="T677" t="str">
        <f t="shared" ca="1" si="234"/>
        <v>cu</v>
      </c>
      <c r="U677" t="str">
        <f t="shared" si="235"/>
        <v>GO</v>
      </c>
      <c r="V677">
        <f t="shared" si="236"/>
        <v>5000</v>
      </c>
      <c r="W67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7" t="str">
        <f t="shared" ca="1" si="230"/>
        <v>{"num":23,"diff":16,"tp1":"cu","vl1":"EN","cn1":30,"tp2":"cu","vl2":"GO","cn2":5000,"key":275}</v>
      </c>
      <c r="Y677">
        <f t="shared" ca="1" si="238"/>
        <v>94</v>
      </c>
      <c r="Z677">
        <f t="shared" ca="1" si="239"/>
        <v>23460</v>
      </c>
      <c r="AA677">
        <f t="shared" ca="1" si="240"/>
        <v>1</v>
      </c>
      <c r="AB67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</v>
      </c>
      <c r="AC677">
        <f t="shared" ca="1" si="242"/>
        <v>0</v>
      </c>
    </row>
    <row r="678" spans="1:29">
      <c r="A678">
        <f t="shared" si="248"/>
        <v>23</v>
      </c>
      <c r="B678" t="str">
        <f>VLOOKUP(A678,BossBattleTable!$A:$C,MATCH(BossBattleTable!$C$1,BossBattleTable!$A$1:$C$1,0),0)</f>
        <v>MobileLancer</v>
      </c>
      <c r="C678">
        <f t="shared" ca="1" si="228"/>
        <v>17</v>
      </c>
      <c r="D678">
        <f t="shared" si="246"/>
        <v>23</v>
      </c>
      <c r="E678">
        <f t="shared" ca="1" si="247"/>
        <v>17</v>
      </c>
      <c r="F678" t="str">
        <f t="shared" ca="1" si="243"/>
        <v>it</v>
      </c>
      <c r="G678" t="s">
        <v>412</v>
      </c>
      <c r="H678" t="s">
        <v>415</v>
      </c>
      <c r="I678">
        <v>1</v>
      </c>
      <c r="J678" t="str">
        <f t="shared" si="244"/>
        <v/>
      </c>
      <c r="K678" t="str">
        <f t="shared" ca="1" si="245"/>
        <v/>
      </c>
      <c r="O678">
        <v>403</v>
      </c>
      <c r="P678">
        <f t="shared" si="229"/>
        <v>403</v>
      </c>
      <c r="Q678" t="str">
        <f t="shared" ca="1" si="231"/>
        <v>it</v>
      </c>
      <c r="R678" t="str">
        <f t="shared" si="232"/>
        <v>Equip000001</v>
      </c>
      <c r="S678">
        <f t="shared" si="233"/>
        <v>1</v>
      </c>
      <c r="T678" t="str">
        <f t="shared" ca="1" si="234"/>
        <v/>
      </c>
      <c r="U678" t="str">
        <f t="shared" si="235"/>
        <v/>
      </c>
      <c r="V678" t="str">
        <f t="shared" si="236"/>
        <v/>
      </c>
      <c r="W67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8" t="str">
        <f t="shared" ca="1" si="230"/>
        <v>{"num":23,"diff":17,"tp1":"it","vl1":"Equip000001","cn1":1,"key":403}</v>
      </c>
      <c r="Y678">
        <f t="shared" ca="1" si="238"/>
        <v>69</v>
      </c>
      <c r="Z678">
        <f t="shared" ca="1" si="239"/>
        <v>23530</v>
      </c>
      <c r="AA678">
        <f t="shared" ca="1" si="240"/>
        <v>1</v>
      </c>
      <c r="AB67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</v>
      </c>
      <c r="AC678">
        <f t="shared" ca="1" si="242"/>
        <v>0</v>
      </c>
    </row>
    <row r="679" spans="1:29">
      <c r="A679">
        <f t="shared" si="248"/>
        <v>23</v>
      </c>
      <c r="B679" t="str">
        <f>VLOOKUP(A679,BossBattleTable!$A:$C,MATCH(BossBattleTable!$C$1,BossBattleTable!$A$1:$C$1,0),0)</f>
        <v>MobileLancer</v>
      </c>
      <c r="C679">
        <f t="shared" ca="1" si="228"/>
        <v>18</v>
      </c>
      <c r="D679">
        <f t="shared" si="246"/>
        <v>23</v>
      </c>
      <c r="E679">
        <f t="shared" ca="1" si="247"/>
        <v>18</v>
      </c>
      <c r="F679" t="str">
        <f t="shared" ca="1" si="243"/>
        <v>cu</v>
      </c>
      <c r="G679" t="s">
        <v>402</v>
      </c>
      <c r="H679" t="s">
        <v>108</v>
      </c>
      <c r="I679">
        <v>5</v>
      </c>
      <c r="J679" t="str">
        <f t="shared" si="244"/>
        <v/>
      </c>
      <c r="K679" t="str">
        <f t="shared" ca="1" si="245"/>
        <v/>
      </c>
      <c r="O679">
        <v>365</v>
      </c>
      <c r="P679">
        <f t="shared" si="229"/>
        <v>365</v>
      </c>
      <c r="Q679" t="str">
        <f t="shared" ca="1" si="231"/>
        <v>cu</v>
      </c>
      <c r="R679" t="str">
        <f t="shared" si="232"/>
        <v>DI</v>
      </c>
      <c r="S679">
        <f t="shared" si="233"/>
        <v>5</v>
      </c>
      <c r="T679" t="str">
        <f t="shared" ca="1" si="234"/>
        <v/>
      </c>
      <c r="U679" t="str">
        <f t="shared" si="235"/>
        <v/>
      </c>
      <c r="V679" t="str">
        <f t="shared" si="236"/>
        <v/>
      </c>
      <c r="W67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79" t="str">
        <f t="shared" ca="1" si="230"/>
        <v>{"num":23,"diff":18,"tp1":"cu","vl1":"DI","cn1":5,"key":365}</v>
      </c>
      <c r="Y679">
        <f t="shared" ca="1" si="238"/>
        <v>60</v>
      </c>
      <c r="Z679">
        <f t="shared" ca="1" si="239"/>
        <v>23591</v>
      </c>
      <c r="AA679">
        <f t="shared" ca="1" si="240"/>
        <v>1</v>
      </c>
      <c r="AB67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</v>
      </c>
      <c r="AC679">
        <f t="shared" ca="1" si="242"/>
        <v>0</v>
      </c>
    </row>
    <row r="680" spans="1:29">
      <c r="A680">
        <f t="shared" si="248"/>
        <v>23</v>
      </c>
      <c r="B680" t="str">
        <f>VLOOKUP(A680,BossBattleTable!$A:$C,MATCH(BossBattleTable!$C$1,BossBattleTable!$A$1:$C$1,0),0)</f>
        <v>MobileLancer</v>
      </c>
      <c r="C680">
        <f t="shared" ca="1" si="228"/>
        <v>19</v>
      </c>
      <c r="D680">
        <f t="shared" si="246"/>
        <v>23</v>
      </c>
      <c r="E680">
        <f t="shared" ca="1" si="247"/>
        <v>19</v>
      </c>
      <c r="F680" t="str">
        <f t="shared" ca="1" si="243"/>
        <v>it</v>
      </c>
      <c r="G680" t="s">
        <v>412</v>
      </c>
      <c r="H680" t="s">
        <v>416</v>
      </c>
      <c r="I680">
        <v>1</v>
      </c>
      <c r="J680" t="str">
        <f t="shared" si="244"/>
        <v/>
      </c>
      <c r="K680" t="str">
        <f t="shared" ca="1" si="245"/>
        <v>it</v>
      </c>
      <c r="L680" t="s">
        <v>412</v>
      </c>
      <c r="M680" t="s">
        <v>417</v>
      </c>
      <c r="N680">
        <v>1</v>
      </c>
      <c r="O680">
        <v>698</v>
      </c>
      <c r="P680">
        <f t="shared" si="229"/>
        <v>698</v>
      </c>
      <c r="Q680" t="str">
        <f t="shared" ca="1" si="231"/>
        <v>it</v>
      </c>
      <c r="R680" t="str">
        <f t="shared" si="232"/>
        <v>Equip001001</v>
      </c>
      <c r="S680">
        <f t="shared" si="233"/>
        <v>1</v>
      </c>
      <c r="T680" t="str">
        <f t="shared" ca="1" si="234"/>
        <v>it</v>
      </c>
      <c r="U680" t="str">
        <f t="shared" si="235"/>
        <v>Equip002001</v>
      </c>
      <c r="V680">
        <f t="shared" si="236"/>
        <v>1</v>
      </c>
      <c r="W68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0" t="str">
        <f t="shared" ca="1" si="230"/>
        <v>{"num":23,"diff":19,"tp1":"it","vl1":"Equip001001","cn1":1,"tp2":"it","vl2":"Equip002001","cn2":1,"key":698}</v>
      </c>
      <c r="Y680">
        <f t="shared" ca="1" si="238"/>
        <v>108</v>
      </c>
      <c r="Z680">
        <f t="shared" ca="1" si="239"/>
        <v>23700</v>
      </c>
      <c r="AA680">
        <f t="shared" ca="1" si="240"/>
        <v>1</v>
      </c>
      <c r="AB68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</v>
      </c>
      <c r="AC680">
        <f t="shared" ca="1" si="242"/>
        <v>0</v>
      </c>
    </row>
    <row r="681" spans="1:29">
      <c r="A681">
        <f t="shared" si="248"/>
        <v>23</v>
      </c>
      <c r="B681" t="str">
        <f>VLOOKUP(A681,BossBattleTable!$A:$C,MATCH(BossBattleTable!$C$1,BossBattleTable!$A$1:$C$1,0),0)</f>
        <v>MobileLancer</v>
      </c>
      <c r="C681">
        <f t="shared" ca="1" si="228"/>
        <v>20</v>
      </c>
      <c r="D681">
        <f t="shared" si="246"/>
        <v>23</v>
      </c>
      <c r="E681">
        <f t="shared" ca="1" si="247"/>
        <v>20</v>
      </c>
      <c r="F681" t="str">
        <f t="shared" ca="1" si="243"/>
        <v>cu</v>
      </c>
      <c r="G681" t="s">
        <v>402</v>
      </c>
      <c r="H681" t="s">
        <v>191</v>
      </c>
      <c r="I681">
        <v>30</v>
      </c>
      <c r="J681" t="str">
        <f t="shared" si="244"/>
        <v>에너지너무많음</v>
      </c>
      <c r="K681" t="str">
        <f t="shared" ca="1" si="245"/>
        <v>cu</v>
      </c>
      <c r="L681" t="s">
        <v>402</v>
      </c>
      <c r="M681" t="s">
        <v>375</v>
      </c>
      <c r="N681">
        <v>5000</v>
      </c>
      <c r="O681">
        <v>957</v>
      </c>
      <c r="P681">
        <f t="shared" si="229"/>
        <v>957</v>
      </c>
      <c r="Q681" t="str">
        <f t="shared" ca="1" si="231"/>
        <v>cu</v>
      </c>
      <c r="R681" t="str">
        <f t="shared" si="232"/>
        <v>EN</v>
      </c>
      <c r="S681">
        <f t="shared" si="233"/>
        <v>30</v>
      </c>
      <c r="T681" t="str">
        <f t="shared" ca="1" si="234"/>
        <v>cu</v>
      </c>
      <c r="U681" t="str">
        <f t="shared" si="235"/>
        <v>GO</v>
      </c>
      <c r="V681">
        <f t="shared" si="236"/>
        <v>5000</v>
      </c>
      <c r="W68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1" t="str">
        <f t="shared" ca="1" si="230"/>
        <v>{"num":23,"diff":20,"tp1":"cu","vl1":"EN","cn1":30,"tp2":"cu","vl2":"GO","cn2":5000,"key":957}</v>
      </c>
      <c r="Y681">
        <f t="shared" ca="1" si="238"/>
        <v>94</v>
      </c>
      <c r="Z681">
        <f t="shared" ca="1" si="239"/>
        <v>23795</v>
      </c>
      <c r="AA681">
        <f t="shared" ca="1" si="240"/>
        <v>1</v>
      </c>
      <c r="AB68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</v>
      </c>
      <c r="AC681">
        <f t="shared" ca="1" si="242"/>
        <v>0</v>
      </c>
    </row>
    <row r="682" spans="1:29">
      <c r="A682">
        <f t="shared" si="248"/>
        <v>23</v>
      </c>
      <c r="B682" t="str">
        <f>VLOOKUP(A682,BossBattleTable!$A:$C,MATCH(BossBattleTable!$C$1,BossBattleTable!$A$1:$C$1,0),0)</f>
        <v>MobileLancer</v>
      </c>
      <c r="C682">
        <f t="shared" ca="1" si="228"/>
        <v>21</v>
      </c>
      <c r="D682">
        <f t="shared" si="246"/>
        <v>23</v>
      </c>
      <c r="E682">
        <f t="shared" ca="1" si="247"/>
        <v>21</v>
      </c>
      <c r="F682" t="str">
        <f t="shared" ca="1" si="243"/>
        <v>it</v>
      </c>
      <c r="G682" t="s">
        <v>412</v>
      </c>
      <c r="H682" t="s">
        <v>415</v>
      </c>
      <c r="I682">
        <v>1</v>
      </c>
      <c r="J682" t="str">
        <f t="shared" si="244"/>
        <v/>
      </c>
      <c r="K682" t="str">
        <f t="shared" ca="1" si="245"/>
        <v/>
      </c>
      <c r="O682">
        <v>166</v>
      </c>
      <c r="P682">
        <f t="shared" si="229"/>
        <v>166</v>
      </c>
      <c r="Q682" t="str">
        <f t="shared" ca="1" si="231"/>
        <v>it</v>
      </c>
      <c r="R682" t="str">
        <f t="shared" si="232"/>
        <v>Equip000001</v>
      </c>
      <c r="S682">
        <f t="shared" si="233"/>
        <v>1</v>
      </c>
      <c r="T682" t="str">
        <f t="shared" ca="1" si="234"/>
        <v/>
      </c>
      <c r="U682" t="str">
        <f t="shared" si="235"/>
        <v/>
      </c>
      <c r="V682" t="str">
        <f t="shared" si="236"/>
        <v/>
      </c>
      <c r="W68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2" t="str">
        <f t="shared" ca="1" si="230"/>
        <v>{"num":23,"diff":21,"tp1":"it","vl1":"Equip000001","cn1":1,"key":166}</v>
      </c>
      <c r="Y682">
        <f t="shared" ca="1" si="238"/>
        <v>69</v>
      </c>
      <c r="Z682">
        <f t="shared" ca="1" si="239"/>
        <v>23865</v>
      </c>
      <c r="AA682">
        <f t="shared" ca="1" si="240"/>
        <v>1</v>
      </c>
      <c r="AB68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</v>
      </c>
      <c r="AC682">
        <f t="shared" ca="1" si="242"/>
        <v>0</v>
      </c>
    </row>
    <row r="683" spans="1:29">
      <c r="A683">
        <f t="shared" si="248"/>
        <v>23</v>
      </c>
      <c r="B683" t="str">
        <f>VLOOKUP(A683,BossBattleTable!$A:$C,MATCH(BossBattleTable!$C$1,BossBattleTable!$A$1:$C$1,0),0)</f>
        <v>MobileLancer</v>
      </c>
      <c r="C683">
        <f t="shared" ca="1" si="228"/>
        <v>22</v>
      </c>
      <c r="D683">
        <f t="shared" si="246"/>
        <v>23</v>
      </c>
      <c r="E683">
        <f t="shared" ca="1" si="247"/>
        <v>22</v>
      </c>
      <c r="F683" t="str">
        <f t="shared" ca="1" si="243"/>
        <v>cu</v>
      </c>
      <c r="G683" t="s">
        <v>402</v>
      </c>
      <c r="H683" t="s">
        <v>108</v>
      </c>
      <c r="I683">
        <v>5</v>
      </c>
      <c r="J683" t="str">
        <f t="shared" si="244"/>
        <v/>
      </c>
      <c r="K683" t="str">
        <f t="shared" ca="1" si="245"/>
        <v/>
      </c>
      <c r="O683">
        <v>713</v>
      </c>
      <c r="P683">
        <f t="shared" si="229"/>
        <v>713</v>
      </c>
      <c r="Q683" t="str">
        <f t="shared" ca="1" si="231"/>
        <v>cu</v>
      </c>
      <c r="R683" t="str">
        <f t="shared" si="232"/>
        <v>DI</v>
      </c>
      <c r="S683">
        <f t="shared" si="233"/>
        <v>5</v>
      </c>
      <c r="T683" t="str">
        <f t="shared" ca="1" si="234"/>
        <v/>
      </c>
      <c r="U683" t="str">
        <f t="shared" si="235"/>
        <v/>
      </c>
      <c r="V683" t="str">
        <f t="shared" si="236"/>
        <v/>
      </c>
      <c r="W68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3" t="str">
        <f t="shared" ca="1" si="230"/>
        <v>{"num":23,"diff":22,"tp1":"cu","vl1":"DI","cn1":5,"key":713}</v>
      </c>
      <c r="Y683">
        <f t="shared" ca="1" si="238"/>
        <v>60</v>
      </c>
      <c r="Z683">
        <f t="shared" ca="1" si="239"/>
        <v>23926</v>
      </c>
      <c r="AA683">
        <f t="shared" ca="1" si="240"/>
        <v>1</v>
      </c>
      <c r="AB68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</v>
      </c>
      <c r="AC683">
        <f t="shared" ca="1" si="242"/>
        <v>0</v>
      </c>
    </row>
    <row r="684" spans="1:29">
      <c r="A684">
        <f t="shared" si="248"/>
        <v>23</v>
      </c>
      <c r="B684" t="str">
        <f>VLOOKUP(A684,BossBattleTable!$A:$C,MATCH(BossBattleTable!$C$1,BossBattleTable!$A$1:$C$1,0),0)</f>
        <v>MobileLancer</v>
      </c>
      <c r="C684">
        <f t="shared" ca="1" si="228"/>
        <v>23</v>
      </c>
      <c r="D684">
        <f t="shared" si="246"/>
        <v>23</v>
      </c>
      <c r="E684">
        <f t="shared" ca="1" si="247"/>
        <v>23</v>
      </c>
      <c r="F684" t="str">
        <f t="shared" ca="1" si="243"/>
        <v>it</v>
      </c>
      <c r="G684" t="s">
        <v>412</v>
      </c>
      <c r="H684" t="s">
        <v>416</v>
      </c>
      <c r="I684">
        <v>1</v>
      </c>
      <c r="J684" t="str">
        <f t="shared" si="244"/>
        <v/>
      </c>
      <c r="K684" t="str">
        <f t="shared" ca="1" si="245"/>
        <v>it</v>
      </c>
      <c r="L684" t="s">
        <v>412</v>
      </c>
      <c r="M684" t="s">
        <v>417</v>
      </c>
      <c r="N684">
        <v>1</v>
      </c>
      <c r="O684">
        <v>521</v>
      </c>
      <c r="P684">
        <f t="shared" si="229"/>
        <v>521</v>
      </c>
      <c r="Q684" t="str">
        <f t="shared" ca="1" si="231"/>
        <v>it</v>
      </c>
      <c r="R684" t="str">
        <f t="shared" si="232"/>
        <v>Equip001001</v>
      </c>
      <c r="S684">
        <f t="shared" si="233"/>
        <v>1</v>
      </c>
      <c r="T684" t="str">
        <f t="shared" ca="1" si="234"/>
        <v>it</v>
      </c>
      <c r="U684" t="str">
        <f t="shared" si="235"/>
        <v>Equip002001</v>
      </c>
      <c r="V684">
        <f t="shared" si="236"/>
        <v>1</v>
      </c>
      <c r="W68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4" t="str">
        <f t="shared" ca="1" si="230"/>
        <v>{"num":23,"diff":23,"tp1":"it","vl1":"Equip001001","cn1":1,"tp2":"it","vl2":"Equip002001","cn2":1,"key":521}</v>
      </c>
      <c r="Y684">
        <f t="shared" ca="1" si="238"/>
        <v>108</v>
      </c>
      <c r="Z684">
        <f t="shared" ca="1" si="239"/>
        <v>24035</v>
      </c>
      <c r="AA684">
        <f t="shared" ca="1" si="240"/>
        <v>1</v>
      </c>
      <c r="AB68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</v>
      </c>
      <c r="AC684">
        <f t="shared" ca="1" si="242"/>
        <v>0</v>
      </c>
    </row>
    <row r="685" spans="1:29">
      <c r="A685">
        <f t="shared" si="248"/>
        <v>23</v>
      </c>
      <c r="B685" t="str">
        <f>VLOOKUP(A685,BossBattleTable!$A:$C,MATCH(BossBattleTable!$C$1,BossBattleTable!$A$1:$C$1,0),0)</f>
        <v>MobileLancer</v>
      </c>
      <c r="C685">
        <f t="shared" ca="1" si="228"/>
        <v>24</v>
      </c>
      <c r="D685">
        <f t="shared" si="246"/>
        <v>23</v>
      </c>
      <c r="E685">
        <f t="shared" ca="1" si="247"/>
        <v>24</v>
      </c>
      <c r="F685" t="str">
        <f t="shared" ca="1" si="243"/>
        <v>cu</v>
      </c>
      <c r="G685" t="s">
        <v>402</v>
      </c>
      <c r="H685" t="s">
        <v>191</v>
      </c>
      <c r="I685">
        <v>30</v>
      </c>
      <c r="J685" t="str">
        <f t="shared" si="244"/>
        <v>에너지너무많음</v>
      </c>
      <c r="K685" t="str">
        <f t="shared" ca="1" si="245"/>
        <v>cu</v>
      </c>
      <c r="L685" t="s">
        <v>402</v>
      </c>
      <c r="M685" t="s">
        <v>375</v>
      </c>
      <c r="N685">
        <v>5000</v>
      </c>
      <c r="O685">
        <v>916</v>
      </c>
      <c r="P685">
        <f t="shared" si="229"/>
        <v>916</v>
      </c>
      <c r="Q685" t="str">
        <f t="shared" ca="1" si="231"/>
        <v>cu</v>
      </c>
      <c r="R685" t="str">
        <f t="shared" si="232"/>
        <v>EN</v>
      </c>
      <c r="S685">
        <f t="shared" si="233"/>
        <v>30</v>
      </c>
      <c r="T685" t="str">
        <f t="shared" ca="1" si="234"/>
        <v>cu</v>
      </c>
      <c r="U685" t="str">
        <f t="shared" si="235"/>
        <v>GO</v>
      </c>
      <c r="V685">
        <f t="shared" si="236"/>
        <v>5000</v>
      </c>
      <c r="W68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5" t="str">
        <f t="shared" ca="1" si="230"/>
        <v>{"num":23,"diff":24,"tp1":"cu","vl1":"EN","cn1":30,"tp2":"cu","vl2":"GO","cn2":5000,"key":916}</v>
      </c>
      <c r="Y685">
        <f t="shared" ca="1" si="238"/>
        <v>94</v>
      </c>
      <c r="Z685">
        <f t="shared" ca="1" si="239"/>
        <v>24130</v>
      </c>
      <c r="AA685">
        <f t="shared" ca="1" si="240"/>
        <v>1</v>
      </c>
      <c r="AB68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</v>
      </c>
      <c r="AC685">
        <f t="shared" ca="1" si="242"/>
        <v>0</v>
      </c>
    </row>
    <row r="686" spans="1:29">
      <c r="A686">
        <f t="shared" si="248"/>
        <v>23</v>
      </c>
      <c r="B686" t="str">
        <f>VLOOKUP(A686,BossBattleTable!$A:$C,MATCH(BossBattleTable!$C$1,BossBattleTable!$A$1:$C$1,0),0)</f>
        <v>MobileLancer</v>
      </c>
      <c r="C686">
        <f t="shared" ca="1" si="228"/>
        <v>25</v>
      </c>
      <c r="D686">
        <f t="shared" si="246"/>
        <v>23</v>
      </c>
      <c r="E686">
        <f t="shared" ca="1" si="247"/>
        <v>25</v>
      </c>
      <c r="F686" t="str">
        <f t="shared" ca="1" si="243"/>
        <v>it</v>
      </c>
      <c r="G686" t="s">
        <v>412</v>
      </c>
      <c r="H686" t="s">
        <v>415</v>
      </c>
      <c r="I686">
        <v>1</v>
      </c>
      <c r="J686" t="str">
        <f t="shared" si="244"/>
        <v/>
      </c>
      <c r="K686" t="str">
        <f t="shared" ca="1" si="245"/>
        <v/>
      </c>
      <c r="O686">
        <v>147</v>
      </c>
      <c r="P686">
        <f t="shared" si="229"/>
        <v>147</v>
      </c>
      <c r="Q686" t="str">
        <f t="shared" ca="1" si="231"/>
        <v>it</v>
      </c>
      <c r="R686" t="str">
        <f t="shared" si="232"/>
        <v>Equip000001</v>
      </c>
      <c r="S686">
        <f t="shared" si="233"/>
        <v>1</v>
      </c>
      <c r="T686" t="str">
        <f t="shared" ca="1" si="234"/>
        <v/>
      </c>
      <c r="U686" t="str">
        <f t="shared" si="235"/>
        <v/>
      </c>
      <c r="V686" t="str">
        <f t="shared" si="236"/>
        <v/>
      </c>
      <c r="W68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6" t="str">
        <f t="shared" ca="1" si="230"/>
        <v>{"num":23,"diff":25,"tp1":"it","vl1":"Equip000001","cn1":1,"key":147}</v>
      </c>
      <c r="Y686">
        <f t="shared" ca="1" si="238"/>
        <v>69</v>
      </c>
      <c r="Z686">
        <f t="shared" ca="1" si="239"/>
        <v>24200</v>
      </c>
      <c r="AA686">
        <f t="shared" ca="1" si="240"/>
        <v>1</v>
      </c>
      <c r="AB68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</v>
      </c>
      <c r="AC686">
        <f t="shared" ca="1" si="242"/>
        <v>0</v>
      </c>
    </row>
    <row r="687" spans="1:29">
      <c r="A687">
        <f t="shared" si="248"/>
        <v>23</v>
      </c>
      <c r="B687" t="str">
        <f>VLOOKUP(A687,BossBattleTable!$A:$C,MATCH(BossBattleTable!$C$1,BossBattleTable!$A$1:$C$1,0),0)</f>
        <v>MobileLancer</v>
      </c>
      <c r="C687">
        <f t="shared" ca="1" si="228"/>
        <v>26</v>
      </c>
      <c r="D687">
        <f t="shared" si="246"/>
        <v>23</v>
      </c>
      <c r="E687">
        <f t="shared" ca="1" si="247"/>
        <v>26</v>
      </c>
      <c r="F687" t="str">
        <f t="shared" ca="1" si="243"/>
        <v>cu</v>
      </c>
      <c r="G687" t="s">
        <v>402</v>
      </c>
      <c r="H687" t="s">
        <v>108</v>
      </c>
      <c r="I687">
        <v>5</v>
      </c>
      <c r="J687" t="str">
        <f t="shared" si="244"/>
        <v/>
      </c>
      <c r="K687" t="str">
        <f t="shared" ca="1" si="245"/>
        <v/>
      </c>
      <c r="O687">
        <v>820</v>
      </c>
      <c r="P687">
        <f t="shared" si="229"/>
        <v>820</v>
      </c>
      <c r="Q687" t="str">
        <f t="shared" ca="1" si="231"/>
        <v>cu</v>
      </c>
      <c r="R687" t="str">
        <f t="shared" si="232"/>
        <v>DI</v>
      </c>
      <c r="S687">
        <f t="shared" si="233"/>
        <v>5</v>
      </c>
      <c r="T687" t="str">
        <f t="shared" ca="1" si="234"/>
        <v/>
      </c>
      <c r="U687" t="str">
        <f t="shared" si="235"/>
        <v/>
      </c>
      <c r="V687" t="str">
        <f t="shared" si="236"/>
        <v/>
      </c>
      <c r="W68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7" t="str">
        <f t="shared" ca="1" si="230"/>
        <v>{"num":23,"diff":26,"tp1":"cu","vl1":"DI","cn1":5,"key":820}</v>
      </c>
      <c r="Y687">
        <f t="shared" ca="1" si="238"/>
        <v>60</v>
      </c>
      <c r="Z687">
        <f t="shared" ca="1" si="239"/>
        <v>24261</v>
      </c>
      <c r="AA687">
        <f t="shared" ca="1" si="240"/>
        <v>1</v>
      </c>
      <c r="AB68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</v>
      </c>
      <c r="AC687">
        <f t="shared" ca="1" si="242"/>
        <v>0</v>
      </c>
    </row>
    <row r="688" spans="1:29">
      <c r="A688">
        <f t="shared" si="248"/>
        <v>23</v>
      </c>
      <c r="B688" t="str">
        <f>VLOOKUP(A688,BossBattleTable!$A:$C,MATCH(BossBattleTable!$C$1,BossBattleTable!$A$1:$C$1,0),0)</f>
        <v>MobileLancer</v>
      </c>
      <c r="C688">
        <f t="shared" ca="1" si="228"/>
        <v>27</v>
      </c>
      <c r="D688">
        <f t="shared" si="246"/>
        <v>23</v>
      </c>
      <c r="E688">
        <f t="shared" ca="1" si="247"/>
        <v>27</v>
      </c>
      <c r="F688" t="str">
        <f t="shared" ca="1" si="243"/>
        <v>it</v>
      </c>
      <c r="G688" t="s">
        <v>412</v>
      </c>
      <c r="H688" t="s">
        <v>416</v>
      </c>
      <c r="I688">
        <v>1</v>
      </c>
      <c r="J688" t="str">
        <f t="shared" si="244"/>
        <v/>
      </c>
      <c r="K688" t="str">
        <f t="shared" ca="1" si="245"/>
        <v>it</v>
      </c>
      <c r="L688" t="s">
        <v>412</v>
      </c>
      <c r="M688" t="s">
        <v>417</v>
      </c>
      <c r="N688">
        <v>1</v>
      </c>
      <c r="O688">
        <v>967</v>
      </c>
      <c r="P688">
        <f t="shared" si="229"/>
        <v>967</v>
      </c>
      <c r="Q688" t="str">
        <f t="shared" ca="1" si="231"/>
        <v>it</v>
      </c>
      <c r="R688" t="str">
        <f t="shared" si="232"/>
        <v>Equip001001</v>
      </c>
      <c r="S688">
        <f t="shared" si="233"/>
        <v>1</v>
      </c>
      <c r="T688" t="str">
        <f t="shared" ca="1" si="234"/>
        <v>it</v>
      </c>
      <c r="U688" t="str">
        <f t="shared" si="235"/>
        <v>Equip002001</v>
      </c>
      <c r="V688">
        <f t="shared" si="236"/>
        <v>1</v>
      </c>
      <c r="W68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8" t="str">
        <f t="shared" ca="1" si="230"/>
        <v>{"num":23,"diff":27,"tp1":"it","vl1":"Equip001001","cn1":1,"tp2":"it","vl2":"Equip002001","cn2":1,"key":967}</v>
      </c>
      <c r="Y688">
        <f t="shared" ca="1" si="238"/>
        <v>108</v>
      </c>
      <c r="Z688">
        <f t="shared" ca="1" si="239"/>
        <v>24370</v>
      </c>
      <c r="AA688">
        <f t="shared" ca="1" si="240"/>
        <v>1</v>
      </c>
      <c r="AB68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</v>
      </c>
      <c r="AC688">
        <f t="shared" ca="1" si="242"/>
        <v>0</v>
      </c>
    </row>
    <row r="689" spans="1:29">
      <c r="A689">
        <f t="shared" si="248"/>
        <v>23</v>
      </c>
      <c r="B689" t="str">
        <f>VLOOKUP(A689,BossBattleTable!$A:$C,MATCH(BossBattleTable!$C$1,BossBattleTable!$A$1:$C$1,0),0)</f>
        <v>MobileLancer</v>
      </c>
      <c r="C689">
        <f t="shared" ca="1" si="228"/>
        <v>28</v>
      </c>
      <c r="D689">
        <f t="shared" si="246"/>
        <v>23</v>
      </c>
      <c r="E689">
        <f t="shared" ca="1" si="247"/>
        <v>28</v>
      </c>
      <c r="F689" t="str">
        <f t="shared" ca="1" si="243"/>
        <v>cu</v>
      </c>
      <c r="G689" t="s">
        <v>402</v>
      </c>
      <c r="H689" t="s">
        <v>191</v>
      </c>
      <c r="I689">
        <v>30</v>
      </c>
      <c r="J689" t="str">
        <f t="shared" si="244"/>
        <v>에너지너무많음</v>
      </c>
      <c r="K689" t="str">
        <f t="shared" ca="1" si="245"/>
        <v>cu</v>
      </c>
      <c r="L689" t="s">
        <v>402</v>
      </c>
      <c r="M689" t="s">
        <v>375</v>
      </c>
      <c r="N689">
        <v>5000</v>
      </c>
      <c r="O689">
        <v>671</v>
      </c>
      <c r="P689">
        <f t="shared" si="229"/>
        <v>671</v>
      </c>
      <c r="Q689" t="str">
        <f t="shared" ca="1" si="231"/>
        <v>cu</v>
      </c>
      <c r="R689" t="str">
        <f t="shared" si="232"/>
        <v>EN</v>
      </c>
      <c r="S689">
        <f t="shared" si="233"/>
        <v>30</v>
      </c>
      <c r="T689" t="str">
        <f t="shared" ca="1" si="234"/>
        <v>cu</v>
      </c>
      <c r="U689" t="str">
        <f t="shared" si="235"/>
        <v>GO</v>
      </c>
      <c r="V689">
        <f t="shared" si="236"/>
        <v>5000</v>
      </c>
      <c r="W68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89" t="str">
        <f t="shared" ca="1" si="230"/>
        <v>{"num":23,"diff":28,"tp1":"cu","vl1":"EN","cn1":30,"tp2":"cu","vl2":"GO","cn2":5000,"key":671}</v>
      </c>
      <c r="Y689">
        <f t="shared" ca="1" si="238"/>
        <v>94</v>
      </c>
      <c r="Z689">
        <f t="shared" ca="1" si="239"/>
        <v>24465</v>
      </c>
      <c r="AA689">
        <f t="shared" ca="1" si="240"/>
        <v>1</v>
      </c>
      <c r="AB68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</v>
      </c>
      <c r="AC689">
        <f t="shared" ca="1" si="242"/>
        <v>0</v>
      </c>
    </row>
    <row r="690" spans="1:29">
      <c r="A690">
        <f t="shared" si="248"/>
        <v>23</v>
      </c>
      <c r="B690" t="str">
        <f>VLOOKUP(A690,BossBattleTable!$A:$C,MATCH(BossBattleTable!$C$1,BossBattleTable!$A$1:$C$1,0),0)</f>
        <v>MobileLancer</v>
      </c>
      <c r="C690">
        <f t="shared" ca="1" si="228"/>
        <v>29</v>
      </c>
      <c r="D690">
        <f t="shared" si="246"/>
        <v>23</v>
      </c>
      <c r="E690">
        <f t="shared" ca="1" si="247"/>
        <v>29</v>
      </c>
      <c r="F690" t="str">
        <f t="shared" ca="1" si="243"/>
        <v>it</v>
      </c>
      <c r="G690" t="s">
        <v>412</v>
      </c>
      <c r="H690" t="s">
        <v>415</v>
      </c>
      <c r="I690">
        <v>1</v>
      </c>
      <c r="J690" t="str">
        <f t="shared" si="244"/>
        <v/>
      </c>
      <c r="K690" t="str">
        <f t="shared" ca="1" si="245"/>
        <v/>
      </c>
      <c r="O690">
        <v>928</v>
      </c>
      <c r="P690">
        <f t="shared" si="229"/>
        <v>928</v>
      </c>
      <c r="Q690" t="str">
        <f t="shared" ca="1" si="231"/>
        <v>it</v>
      </c>
      <c r="R690" t="str">
        <f t="shared" si="232"/>
        <v>Equip000001</v>
      </c>
      <c r="S690">
        <f t="shared" si="233"/>
        <v>1</v>
      </c>
      <c r="T690" t="str">
        <f t="shared" ca="1" si="234"/>
        <v/>
      </c>
      <c r="U690" t="str">
        <f t="shared" si="235"/>
        <v/>
      </c>
      <c r="V690" t="str">
        <f t="shared" si="236"/>
        <v/>
      </c>
      <c r="W69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0" t="str">
        <f t="shared" ca="1" si="230"/>
        <v>{"num":23,"diff":29,"tp1":"it","vl1":"Equip000001","cn1":1,"key":928}</v>
      </c>
      <c r="Y690">
        <f t="shared" ca="1" si="238"/>
        <v>69</v>
      </c>
      <c r="Z690">
        <f t="shared" ca="1" si="239"/>
        <v>24535</v>
      </c>
      <c r="AA690">
        <f t="shared" ca="1" si="240"/>
        <v>1</v>
      </c>
      <c r="AB69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</v>
      </c>
      <c r="AC690">
        <f t="shared" ca="1" si="242"/>
        <v>0</v>
      </c>
    </row>
    <row r="691" spans="1:29">
      <c r="A691">
        <f t="shared" si="248"/>
        <v>23</v>
      </c>
      <c r="B691" t="str">
        <f>VLOOKUP(A691,BossBattleTable!$A:$C,MATCH(BossBattleTable!$C$1,BossBattleTable!$A$1:$C$1,0),0)</f>
        <v>MobileLancer</v>
      </c>
      <c r="C691">
        <f t="shared" ca="1" si="228"/>
        <v>30</v>
      </c>
      <c r="D691">
        <f t="shared" si="246"/>
        <v>23</v>
      </c>
      <c r="E691">
        <f t="shared" ca="1" si="247"/>
        <v>30</v>
      </c>
      <c r="F691" t="str">
        <f t="shared" ca="1" si="243"/>
        <v>cu</v>
      </c>
      <c r="G691" t="s">
        <v>402</v>
      </c>
      <c r="H691" t="s">
        <v>108</v>
      </c>
      <c r="I691">
        <v>5</v>
      </c>
      <c r="J691" t="str">
        <f t="shared" si="244"/>
        <v/>
      </c>
      <c r="K691" t="str">
        <f t="shared" ca="1" si="245"/>
        <v/>
      </c>
      <c r="O691">
        <v>318</v>
      </c>
      <c r="P691">
        <f t="shared" si="229"/>
        <v>318</v>
      </c>
      <c r="Q691" t="str">
        <f t="shared" ca="1" si="231"/>
        <v>cu</v>
      </c>
      <c r="R691" t="str">
        <f t="shared" si="232"/>
        <v>DI</v>
      </c>
      <c r="S691">
        <f t="shared" si="233"/>
        <v>5</v>
      </c>
      <c r="T691" t="str">
        <f t="shared" ca="1" si="234"/>
        <v/>
      </c>
      <c r="U691" t="str">
        <f t="shared" si="235"/>
        <v/>
      </c>
      <c r="V691" t="str">
        <f t="shared" si="236"/>
        <v/>
      </c>
      <c r="W69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1" t="str">
        <f t="shared" ca="1" si="230"/>
        <v>{"num":23,"diff":30,"tp1":"cu","vl1":"DI","cn1":5,"key":318}</v>
      </c>
      <c r="Y691">
        <f t="shared" ca="1" si="238"/>
        <v>60</v>
      </c>
      <c r="Z691">
        <f t="shared" ca="1" si="239"/>
        <v>24596</v>
      </c>
      <c r="AA691">
        <f t="shared" ca="1" si="240"/>
        <v>1</v>
      </c>
      <c r="AB69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</v>
      </c>
      <c r="AC691">
        <f t="shared" ca="1" si="242"/>
        <v>0</v>
      </c>
    </row>
    <row r="692" spans="1:29">
      <c r="A692">
        <f t="shared" si="248"/>
        <v>24</v>
      </c>
      <c r="B692" t="str">
        <f>VLOOKUP(A692,BossBattleTable!$A:$C,MATCH(BossBattleTable!$C$1,BossBattleTable!$A$1:$C$1,0),0)</f>
        <v>DroidHeavy_White</v>
      </c>
      <c r="C692">
        <f t="shared" ca="1" si="228"/>
        <v>1</v>
      </c>
      <c r="D692">
        <f t="shared" si="246"/>
        <v>24</v>
      </c>
      <c r="E692">
        <f t="shared" ca="1" si="247"/>
        <v>1</v>
      </c>
      <c r="F692" t="str">
        <f t="shared" ca="1" si="243"/>
        <v>it</v>
      </c>
      <c r="G692" t="s">
        <v>412</v>
      </c>
      <c r="H692" t="s">
        <v>416</v>
      </c>
      <c r="I692">
        <v>1</v>
      </c>
      <c r="J692" t="str">
        <f t="shared" si="244"/>
        <v/>
      </c>
      <c r="K692" t="str">
        <f t="shared" ca="1" si="245"/>
        <v>it</v>
      </c>
      <c r="L692" t="s">
        <v>412</v>
      </c>
      <c r="M692" t="s">
        <v>417</v>
      </c>
      <c r="N692">
        <v>1</v>
      </c>
      <c r="O692">
        <v>437</v>
      </c>
      <c r="P692">
        <f t="shared" si="229"/>
        <v>437</v>
      </c>
      <c r="Q692" t="str">
        <f t="shared" ca="1" si="231"/>
        <v>it</v>
      </c>
      <c r="R692" t="str">
        <f t="shared" si="232"/>
        <v>Equip001001</v>
      </c>
      <c r="S692">
        <f t="shared" si="233"/>
        <v>1</v>
      </c>
      <c r="T692" t="str">
        <f t="shared" ca="1" si="234"/>
        <v>it</v>
      </c>
      <c r="U692" t="str">
        <f t="shared" si="235"/>
        <v>Equip002001</v>
      </c>
      <c r="V692">
        <f t="shared" si="236"/>
        <v>1</v>
      </c>
      <c r="W69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2" t="str">
        <f t="shared" ca="1" si="230"/>
        <v>{"num":24,"diff":1,"tp1":"it","vl1":"Equip001001","cn1":1,"tp2":"it","vl2":"Equip002001","cn2":1,"key":437}</v>
      </c>
      <c r="Y692">
        <f t="shared" ca="1" si="238"/>
        <v>107</v>
      </c>
      <c r="Z692">
        <f t="shared" ca="1" si="239"/>
        <v>24704</v>
      </c>
      <c r="AA692">
        <f t="shared" ca="1" si="240"/>
        <v>1</v>
      </c>
      <c r="AB69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</v>
      </c>
      <c r="AC692">
        <f t="shared" ca="1" si="242"/>
        <v>0</v>
      </c>
    </row>
    <row r="693" spans="1:29">
      <c r="A693">
        <f t="shared" si="248"/>
        <v>24</v>
      </c>
      <c r="B693" t="str">
        <f>VLOOKUP(A693,BossBattleTable!$A:$C,MATCH(BossBattleTable!$C$1,BossBattleTable!$A$1:$C$1,0),0)</f>
        <v>DroidHeavy_White</v>
      </c>
      <c r="C693">
        <f t="shared" ca="1" si="228"/>
        <v>2</v>
      </c>
      <c r="D693">
        <f t="shared" si="246"/>
        <v>24</v>
      </c>
      <c r="E693">
        <f t="shared" ca="1" si="247"/>
        <v>2</v>
      </c>
      <c r="F693" t="str">
        <f t="shared" ca="1" si="243"/>
        <v>cu</v>
      </c>
      <c r="G693" t="s">
        <v>402</v>
      </c>
      <c r="H693" t="s">
        <v>191</v>
      </c>
      <c r="I693">
        <v>30</v>
      </c>
      <c r="J693" t="str">
        <f t="shared" si="244"/>
        <v>에너지너무많음</v>
      </c>
      <c r="K693" t="str">
        <f t="shared" ca="1" si="245"/>
        <v>cu</v>
      </c>
      <c r="L693" t="s">
        <v>402</v>
      </c>
      <c r="M693" t="s">
        <v>375</v>
      </c>
      <c r="N693">
        <v>5000</v>
      </c>
      <c r="O693">
        <v>794</v>
      </c>
      <c r="P693">
        <f t="shared" si="229"/>
        <v>794</v>
      </c>
      <c r="Q693" t="str">
        <f t="shared" ca="1" si="231"/>
        <v>cu</v>
      </c>
      <c r="R693" t="str">
        <f t="shared" si="232"/>
        <v>EN</v>
      </c>
      <c r="S693">
        <f t="shared" si="233"/>
        <v>30</v>
      </c>
      <c r="T693" t="str">
        <f t="shared" ca="1" si="234"/>
        <v>cu</v>
      </c>
      <c r="U693" t="str">
        <f t="shared" si="235"/>
        <v>GO</v>
      </c>
      <c r="V693">
        <f t="shared" si="236"/>
        <v>5000</v>
      </c>
      <c r="W69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3" t="str">
        <f t="shared" ca="1" si="230"/>
        <v>{"num":24,"diff":2,"tp1":"cu","vl1":"EN","cn1":30,"tp2":"cu","vl2":"GO","cn2":5000,"key":794}</v>
      </c>
      <c r="Y693">
        <f t="shared" ca="1" si="238"/>
        <v>93</v>
      </c>
      <c r="Z693">
        <f t="shared" ca="1" si="239"/>
        <v>24798</v>
      </c>
      <c r="AA693">
        <f t="shared" ca="1" si="240"/>
        <v>1</v>
      </c>
      <c r="AB69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</v>
      </c>
      <c r="AC693">
        <f t="shared" ca="1" si="242"/>
        <v>0</v>
      </c>
    </row>
    <row r="694" spans="1:29">
      <c r="A694">
        <f t="shared" si="248"/>
        <v>24</v>
      </c>
      <c r="B694" t="str">
        <f>VLOOKUP(A694,BossBattleTable!$A:$C,MATCH(BossBattleTable!$C$1,BossBattleTable!$A$1:$C$1,0),0)</f>
        <v>DroidHeavy_White</v>
      </c>
      <c r="C694">
        <f t="shared" ca="1" si="228"/>
        <v>3</v>
      </c>
      <c r="D694">
        <f t="shared" si="246"/>
        <v>24</v>
      </c>
      <c r="E694">
        <f t="shared" ca="1" si="247"/>
        <v>3</v>
      </c>
      <c r="F694" t="str">
        <f t="shared" ca="1" si="243"/>
        <v>it</v>
      </c>
      <c r="G694" t="s">
        <v>412</v>
      </c>
      <c r="H694" t="s">
        <v>415</v>
      </c>
      <c r="I694">
        <v>1</v>
      </c>
      <c r="J694" t="str">
        <f t="shared" si="244"/>
        <v/>
      </c>
      <c r="K694" t="str">
        <f t="shared" ca="1" si="245"/>
        <v/>
      </c>
      <c r="O694">
        <v>979</v>
      </c>
      <c r="P694">
        <f t="shared" si="229"/>
        <v>979</v>
      </c>
      <c r="Q694" t="str">
        <f t="shared" ca="1" si="231"/>
        <v>it</v>
      </c>
      <c r="R694" t="str">
        <f t="shared" si="232"/>
        <v>Equip000001</v>
      </c>
      <c r="S694">
        <f t="shared" si="233"/>
        <v>1</v>
      </c>
      <c r="T694" t="str">
        <f t="shared" ca="1" si="234"/>
        <v/>
      </c>
      <c r="U694" t="str">
        <f t="shared" si="235"/>
        <v/>
      </c>
      <c r="V694" t="str">
        <f t="shared" si="236"/>
        <v/>
      </c>
      <c r="W69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4" t="str">
        <f t="shared" ca="1" si="230"/>
        <v>{"num":24,"diff":3,"tp1":"it","vl1":"Equip000001","cn1":1,"key":979}</v>
      </c>
      <c r="Y694">
        <f t="shared" ca="1" si="238"/>
        <v>68</v>
      </c>
      <c r="Z694">
        <f t="shared" ca="1" si="239"/>
        <v>24867</v>
      </c>
      <c r="AA694">
        <f t="shared" ca="1" si="240"/>
        <v>1</v>
      </c>
      <c r="AB69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</v>
      </c>
      <c r="AC694">
        <f t="shared" ca="1" si="242"/>
        <v>0</v>
      </c>
    </row>
    <row r="695" spans="1:29">
      <c r="A695">
        <f t="shared" si="248"/>
        <v>24</v>
      </c>
      <c r="B695" t="str">
        <f>VLOOKUP(A695,BossBattleTable!$A:$C,MATCH(BossBattleTable!$C$1,BossBattleTable!$A$1:$C$1,0),0)</f>
        <v>DroidHeavy_White</v>
      </c>
      <c r="C695">
        <f t="shared" ca="1" si="228"/>
        <v>4</v>
      </c>
      <c r="D695">
        <f t="shared" si="246"/>
        <v>24</v>
      </c>
      <c r="E695">
        <f t="shared" ca="1" si="247"/>
        <v>4</v>
      </c>
      <c r="F695" t="str">
        <f t="shared" ca="1" si="243"/>
        <v>cu</v>
      </c>
      <c r="G695" t="s">
        <v>402</v>
      </c>
      <c r="H695" t="s">
        <v>108</v>
      </c>
      <c r="I695">
        <v>5</v>
      </c>
      <c r="J695" t="str">
        <f t="shared" si="244"/>
        <v/>
      </c>
      <c r="K695" t="str">
        <f t="shared" ca="1" si="245"/>
        <v/>
      </c>
      <c r="O695">
        <v>390</v>
      </c>
      <c r="P695">
        <f t="shared" si="229"/>
        <v>390</v>
      </c>
      <c r="Q695" t="str">
        <f t="shared" ca="1" si="231"/>
        <v>cu</v>
      </c>
      <c r="R695" t="str">
        <f t="shared" si="232"/>
        <v>DI</v>
      </c>
      <c r="S695">
        <f t="shared" si="233"/>
        <v>5</v>
      </c>
      <c r="T695" t="str">
        <f t="shared" ca="1" si="234"/>
        <v/>
      </c>
      <c r="U695" t="str">
        <f t="shared" si="235"/>
        <v/>
      </c>
      <c r="V695" t="str">
        <f t="shared" si="236"/>
        <v/>
      </c>
      <c r="W69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5" t="str">
        <f t="shared" ca="1" si="230"/>
        <v>{"num":24,"diff":4,"tp1":"cu","vl1":"DI","cn1":5,"key":390}</v>
      </c>
      <c r="Y695">
        <f t="shared" ca="1" si="238"/>
        <v>59</v>
      </c>
      <c r="Z695">
        <f t="shared" ca="1" si="239"/>
        <v>24927</v>
      </c>
      <c r="AA695">
        <f t="shared" ca="1" si="240"/>
        <v>1</v>
      </c>
      <c r="AB69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</v>
      </c>
      <c r="AC695">
        <f t="shared" ca="1" si="242"/>
        <v>0</v>
      </c>
    </row>
    <row r="696" spans="1:29">
      <c r="A696">
        <f t="shared" si="248"/>
        <v>24</v>
      </c>
      <c r="B696" t="str">
        <f>VLOOKUP(A696,BossBattleTable!$A:$C,MATCH(BossBattleTable!$C$1,BossBattleTable!$A$1:$C$1,0),0)</f>
        <v>DroidHeavy_White</v>
      </c>
      <c r="C696">
        <f t="shared" ca="1" si="228"/>
        <v>5</v>
      </c>
      <c r="D696">
        <f t="shared" si="246"/>
        <v>24</v>
      </c>
      <c r="E696">
        <f t="shared" ca="1" si="247"/>
        <v>5</v>
      </c>
      <c r="F696" t="str">
        <f t="shared" ca="1" si="243"/>
        <v>it</v>
      </c>
      <c r="G696" t="s">
        <v>412</v>
      </c>
      <c r="H696" t="s">
        <v>416</v>
      </c>
      <c r="I696">
        <v>1</v>
      </c>
      <c r="J696" t="str">
        <f t="shared" si="244"/>
        <v/>
      </c>
      <c r="K696" t="str">
        <f t="shared" ca="1" si="245"/>
        <v>it</v>
      </c>
      <c r="L696" t="s">
        <v>412</v>
      </c>
      <c r="M696" t="s">
        <v>417</v>
      </c>
      <c r="N696">
        <v>1</v>
      </c>
      <c r="O696">
        <v>380</v>
      </c>
      <c r="P696">
        <f t="shared" si="229"/>
        <v>380</v>
      </c>
      <c r="Q696" t="str">
        <f t="shared" ca="1" si="231"/>
        <v>it</v>
      </c>
      <c r="R696" t="str">
        <f t="shared" si="232"/>
        <v>Equip001001</v>
      </c>
      <c r="S696">
        <f t="shared" si="233"/>
        <v>1</v>
      </c>
      <c r="T696" t="str">
        <f t="shared" ca="1" si="234"/>
        <v>it</v>
      </c>
      <c r="U696" t="str">
        <f t="shared" si="235"/>
        <v>Equip002001</v>
      </c>
      <c r="V696">
        <f t="shared" si="236"/>
        <v>1</v>
      </c>
      <c r="W69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6" t="str">
        <f t="shared" ca="1" si="230"/>
        <v>{"num":24,"diff":5,"tp1":"it","vl1":"Equip001001","cn1":1,"tp2":"it","vl2":"Equip002001","cn2":1,"key":380}</v>
      </c>
      <c r="Y696">
        <f t="shared" ca="1" si="238"/>
        <v>107</v>
      </c>
      <c r="Z696">
        <f t="shared" ca="1" si="239"/>
        <v>25035</v>
      </c>
      <c r="AA696">
        <f t="shared" ca="1" si="240"/>
        <v>1</v>
      </c>
      <c r="AB69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</v>
      </c>
      <c r="AC696">
        <f t="shared" ca="1" si="242"/>
        <v>0</v>
      </c>
    </row>
    <row r="697" spans="1:29">
      <c r="A697">
        <f t="shared" si="248"/>
        <v>24</v>
      </c>
      <c r="B697" t="str">
        <f>VLOOKUP(A697,BossBattleTable!$A:$C,MATCH(BossBattleTable!$C$1,BossBattleTable!$A$1:$C$1,0),0)</f>
        <v>DroidHeavy_White</v>
      </c>
      <c r="C697">
        <f t="shared" ca="1" si="228"/>
        <v>6</v>
      </c>
      <c r="D697">
        <f t="shared" si="246"/>
        <v>24</v>
      </c>
      <c r="E697">
        <f t="shared" ca="1" si="247"/>
        <v>6</v>
      </c>
      <c r="F697" t="str">
        <f t="shared" ca="1" si="243"/>
        <v>cu</v>
      </c>
      <c r="G697" t="s">
        <v>402</v>
      </c>
      <c r="H697" t="s">
        <v>191</v>
      </c>
      <c r="I697">
        <v>30</v>
      </c>
      <c r="J697" t="str">
        <f t="shared" si="244"/>
        <v>에너지너무많음</v>
      </c>
      <c r="K697" t="str">
        <f t="shared" ca="1" si="245"/>
        <v>cu</v>
      </c>
      <c r="L697" t="s">
        <v>402</v>
      </c>
      <c r="M697" t="s">
        <v>375</v>
      </c>
      <c r="N697">
        <v>5000</v>
      </c>
      <c r="O697">
        <v>600</v>
      </c>
      <c r="P697">
        <f t="shared" si="229"/>
        <v>600</v>
      </c>
      <c r="Q697" t="str">
        <f t="shared" ca="1" si="231"/>
        <v>cu</v>
      </c>
      <c r="R697" t="str">
        <f t="shared" si="232"/>
        <v>EN</v>
      </c>
      <c r="S697">
        <f t="shared" si="233"/>
        <v>30</v>
      </c>
      <c r="T697" t="str">
        <f t="shared" ca="1" si="234"/>
        <v>cu</v>
      </c>
      <c r="U697" t="str">
        <f t="shared" si="235"/>
        <v>GO</v>
      </c>
      <c r="V697">
        <f t="shared" si="236"/>
        <v>5000</v>
      </c>
      <c r="W69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7" t="str">
        <f t="shared" ca="1" si="230"/>
        <v>{"num":24,"diff":6,"tp1":"cu","vl1":"EN","cn1":30,"tp2":"cu","vl2":"GO","cn2":5000,"key":600}</v>
      </c>
      <c r="Y697">
        <f t="shared" ca="1" si="238"/>
        <v>93</v>
      </c>
      <c r="Z697">
        <f t="shared" ca="1" si="239"/>
        <v>25129</v>
      </c>
      <c r="AA697">
        <f t="shared" ca="1" si="240"/>
        <v>1</v>
      </c>
      <c r="AB69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</v>
      </c>
      <c r="AC697">
        <f t="shared" ca="1" si="242"/>
        <v>0</v>
      </c>
    </row>
    <row r="698" spans="1:29">
      <c r="A698">
        <f t="shared" si="248"/>
        <v>24</v>
      </c>
      <c r="B698" t="str">
        <f>VLOOKUP(A698,BossBattleTable!$A:$C,MATCH(BossBattleTable!$C$1,BossBattleTable!$A$1:$C$1,0),0)</f>
        <v>DroidHeavy_White</v>
      </c>
      <c r="C698">
        <f t="shared" ca="1" si="228"/>
        <v>7</v>
      </c>
      <c r="D698">
        <f t="shared" si="246"/>
        <v>24</v>
      </c>
      <c r="E698">
        <f t="shared" ca="1" si="247"/>
        <v>7</v>
      </c>
      <c r="F698" t="str">
        <f t="shared" ca="1" si="243"/>
        <v>it</v>
      </c>
      <c r="G698" t="s">
        <v>412</v>
      </c>
      <c r="H698" t="s">
        <v>415</v>
      </c>
      <c r="I698">
        <v>1</v>
      </c>
      <c r="J698" t="str">
        <f t="shared" si="244"/>
        <v/>
      </c>
      <c r="K698" t="str">
        <f t="shared" ca="1" si="245"/>
        <v/>
      </c>
      <c r="O698">
        <v>702</v>
      </c>
      <c r="P698">
        <f t="shared" si="229"/>
        <v>702</v>
      </c>
      <c r="Q698" t="str">
        <f t="shared" ca="1" si="231"/>
        <v>it</v>
      </c>
      <c r="R698" t="str">
        <f t="shared" si="232"/>
        <v>Equip000001</v>
      </c>
      <c r="S698">
        <f t="shared" si="233"/>
        <v>1</v>
      </c>
      <c r="T698" t="str">
        <f t="shared" ca="1" si="234"/>
        <v/>
      </c>
      <c r="U698" t="str">
        <f t="shared" si="235"/>
        <v/>
      </c>
      <c r="V698" t="str">
        <f t="shared" si="236"/>
        <v/>
      </c>
      <c r="W698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8" t="str">
        <f t="shared" ca="1" si="230"/>
        <v>{"num":24,"diff":7,"tp1":"it","vl1":"Equip000001","cn1":1,"key":702}</v>
      </c>
      <c r="Y698">
        <f t="shared" ca="1" si="238"/>
        <v>68</v>
      </c>
      <c r="Z698">
        <f t="shared" ca="1" si="239"/>
        <v>25198</v>
      </c>
      <c r="AA698">
        <f t="shared" ca="1" si="240"/>
        <v>1</v>
      </c>
      <c r="AB698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</v>
      </c>
      <c r="AC698">
        <f t="shared" ca="1" si="242"/>
        <v>0</v>
      </c>
    </row>
    <row r="699" spans="1:29">
      <c r="A699">
        <f t="shared" si="248"/>
        <v>24</v>
      </c>
      <c r="B699" t="str">
        <f>VLOOKUP(A699,BossBattleTable!$A:$C,MATCH(BossBattleTable!$C$1,BossBattleTable!$A$1:$C$1,0),0)</f>
        <v>DroidHeavy_White</v>
      </c>
      <c r="C699">
        <f t="shared" ca="1" si="228"/>
        <v>8</v>
      </c>
      <c r="D699">
        <f t="shared" si="246"/>
        <v>24</v>
      </c>
      <c r="E699">
        <f t="shared" ca="1" si="247"/>
        <v>8</v>
      </c>
      <c r="F699" t="str">
        <f t="shared" ca="1" si="243"/>
        <v>cu</v>
      </c>
      <c r="G699" t="s">
        <v>402</v>
      </c>
      <c r="H699" t="s">
        <v>108</v>
      </c>
      <c r="I699">
        <v>5</v>
      </c>
      <c r="J699" t="str">
        <f t="shared" si="244"/>
        <v/>
      </c>
      <c r="K699" t="str">
        <f t="shared" ca="1" si="245"/>
        <v/>
      </c>
      <c r="O699">
        <v>452</v>
      </c>
      <c r="P699">
        <f t="shared" si="229"/>
        <v>452</v>
      </c>
      <c r="Q699" t="str">
        <f t="shared" ca="1" si="231"/>
        <v>cu</v>
      </c>
      <c r="R699" t="str">
        <f t="shared" si="232"/>
        <v>DI</v>
      </c>
      <c r="S699">
        <f t="shared" si="233"/>
        <v>5</v>
      </c>
      <c r="T699" t="str">
        <f t="shared" ca="1" si="234"/>
        <v/>
      </c>
      <c r="U699" t="str">
        <f t="shared" si="235"/>
        <v/>
      </c>
      <c r="V699" t="str">
        <f t="shared" si="236"/>
        <v/>
      </c>
      <c r="W699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699" t="str">
        <f t="shared" ca="1" si="230"/>
        <v>{"num":24,"diff":8,"tp1":"cu","vl1":"DI","cn1":5,"key":452}</v>
      </c>
      <c r="Y699">
        <f t="shared" ca="1" si="238"/>
        <v>59</v>
      </c>
      <c r="Z699">
        <f t="shared" ca="1" si="239"/>
        <v>25258</v>
      </c>
      <c r="AA699">
        <f t="shared" ca="1" si="240"/>
        <v>1</v>
      </c>
      <c r="AB699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</v>
      </c>
      <c r="AC699">
        <f t="shared" ca="1" si="242"/>
        <v>0</v>
      </c>
    </row>
    <row r="700" spans="1:29">
      <c r="A700">
        <f t="shared" si="248"/>
        <v>24</v>
      </c>
      <c r="B700" t="str">
        <f>VLOOKUP(A700,BossBattleTable!$A:$C,MATCH(BossBattleTable!$C$1,BossBattleTable!$A$1:$C$1,0),0)</f>
        <v>DroidHeavy_White</v>
      </c>
      <c r="C700">
        <f t="shared" ca="1" si="228"/>
        <v>9</v>
      </c>
      <c r="D700">
        <f t="shared" si="246"/>
        <v>24</v>
      </c>
      <c r="E700">
        <f t="shared" ca="1" si="247"/>
        <v>9</v>
      </c>
      <c r="F700" t="str">
        <f t="shared" ca="1" si="243"/>
        <v>it</v>
      </c>
      <c r="G700" t="s">
        <v>412</v>
      </c>
      <c r="H700" t="s">
        <v>416</v>
      </c>
      <c r="I700">
        <v>1</v>
      </c>
      <c r="J700" t="str">
        <f t="shared" si="244"/>
        <v/>
      </c>
      <c r="K700" t="str">
        <f t="shared" ca="1" si="245"/>
        <v>it</v>
      </c>
      <c r="L700" t="s">
        <v>412</v>
      </c>
      <c r="M700" t="s">
        <v>417</v>
      </c>
      <c r="N700">
        <v>1</v>
      </c>
      <c r="O700">
        <v>564</v>
      </c>
      <c r="P700">
        <f t="shared" si="229"/>
        <v>564</v>
      </c>
      <c r="Q700" t="str">
        <f t="shared" ca="1" si="231"/>
        <v>it</v>
      </c>
      <c r="R700" t="str">
        <f t="shared" si="232"/>
        <v>Equip001001</v>
      </c>
      <c r="S700">
        <f t="shared" si="233"/>
        <v>1</v>
      </c>
      <c r="T700" t="str">
        <f t="shared" ca="1" si="234"/>
        <v>it</v>
      </c>
      <c r="U700" t="str">
        <f t="shared" si="235"/>
        <v>Equip002001</v>
      </c>
      <c r="V700">
        <f t="shared" si="236"/>
        <v>1</v>
      </c>
      <c r="W700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0" t="str">
        <f t="shared" ca="1" si="230"/>
        <v>{"num":24,"diff":9,"tp1":"it","vl1":"Equip001001","cn1":1,"tp2":"it","vl2":"Equip002001","cn2":1,"key":564}</v>
      </c>
      <c r="Y700">
        <f t="shared" ca="1" si="238"/>
        <v>107</v>
      </c>
      <c r="Z700">
        <f t="shared" ca="1" si="239"/>
        <v>25366</v>
      </c>
      <c r="AA700">
        <f t="shared" ca="1" si="240"/>
        <v>1</v>
      </c>
      <c r="AB700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</v>
      </c>
      <c r="AC700">
        <f t="shared" ca="1" si="242"/>
        <v>0</v>
      </c>
    </row>
    <row r="701" spans="1:29">
      <c r="A701">
        <f t="shared" si="248"/>
        <v>24</v>
      </c>
      <c r="B701" t="str">
        <f>VLOOKUP(A701,BossBattleTable!$A:$C,MATCH(BossBattleTable!$C$1,BossBattleTable!$A$1:$C$1,0),0)</f>
        <v>DroidHeavy_White</v>
      </c>
      <c r="C701">
        <f t="shared" ca="1" si="228"/>
        <v>10</v>
      </c>
      <c r="D701">
        <f t="shared" si="246"/>
        <v>24</v>
      </c>
      <c r="E701">
        <f t="shared" ca="1" si="247"/>
        <v>10</v>
      </c>
      <c r="F701" t="str">
        <f t="shared" ca="1" si="243"/>
        <v>cu</v>
      </c>
      <c r="G701" t="s">
        <v>402</v>
      </c>
      <c r="H701" t="s">
        <v>191</v>
      </c>
      <c r="I701">
        <v>30</v>
      </c>
      <c r="J701" t="str">
        <f t="shared" si="244"/>
        <v>에너지너무많음</v>
      </c>
      <c r="K701" t="str">
        <f t="shared" ca="1" si="245"/>
        <v>cu</v>
      </c>
      <c r="L701" t="s">
        <v>402</v>
      </c>
      <c r="M701" t="s">
        <v>375</v>
      </c>
      <c r="N701">
        <v>5000</v>
      </c>
      <c r="O701">
        <v>448</v>
      </c>
      <c r="P701">
        <f t="shared" si="229"/>
        <v>448</v>
      </c>
      <c r="Q701" t="str">
        <f t="shared" ca="1" si="231"/>
        <v>cu</v>
      </c>
      <c r="R701" t="str">
        <f t="shared" si="232"/>
        <v>EN</v>
      </c>
      <c r="S701">
        <f t="shared" si="233"/>
        <v>30</v>
      </c>
      <c r="T701" t="str">
        <f t="shared" ca="1" si="234"/>
        <v>cu</v>
      </c>
      <c r="U701" t="str">
        <f t="shared" si="235"/>
        <v>GO</v>
      </c>
      <c r="V701">
        <f t="shared" si="236"/>
        <v>5000</v>
      </c>
      <c r="W701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1" t="str">
        <f t="shared" ca="1" si="230"/>
        <v>{"num":24,"diff":10,"tp1":"cu","vl1":"EN","cn1":30,"tp2":"cu","vl2":"GO","cn2":5000,"key":448}</v>
      </c>
      <c r="Y701">
        <f t="shared" ca="1" si="238"/>
        <v>94</v>
      </c>
      <c r="Z701">
        <f t="shared" ca="1" si="239"/>
        <v>25461</v>
      </c>
      <c r="AA701">
        <f t="shared" ca="1" si="240"/>
        <v>1</v>
      </c>
      <c r="AB701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</v>
      </c>
      <c r="AC701">
        <f t="shared" ca="1" si="242"/>
        <v>0</v>
      </c>
    </row>
    <row r="702" spans="1:29">
      <c r="A702">
        <f t="shared" si="248"/>
        <v>24</v>
      </c>
      <c r="B702" t="str">
        <f>VLOOKUP(A702,BossBattleTable!$A:$C,MATCH(BossBattleTable!$C$1,BossBattleTable!$A$1:$C$1,0),0)</f>
        <v>DroidHeavy_White</v>
      </c>
      <c r="C702">
        <f t="shared" ca="1" si="228"/>
        <v>11</v>
      </c>
      <c r="D702">
        <f t="shared" si="246"/>
        <v>24</v>
      </c>
      <c r="E702">
        <f t="shared" ca="1" si="247"/>
        <v>11</v>
      </c>
      <c r="F702" t="str">
        <f t="shared" ca="1" si="243"/>
        <v>it</v>
      </c>
      <c r="G702" t="s">
        <v>412</v>
      </c>
      <c r="H702" t="s">
        <v>415</v>
      </c>
      <c r="I702">
        <v>1</v>
      </c>
      <c r="J702" t="str">
        <f t="shared" si="244"/>
        <v/>
      </c>
      <c r="K702" t="str">
        <f t="shared" ca="1" si="245"/>
        <v/>
      </c>
      <c r="O702">
        <v>732</v>
      </c>
      <c r="P702">
        <f t="shared" si="229"/>
        <v>732</v>
      </c>
      <c r="Q702" t="str">
        <f t="shared" ca="1" si="231"/>
        <v>it</v>
      </c>
      <c r="R702" t="str">
        <f t="shared" si="232"/>
        <v>Equip000001</v>
      </c>
      <c r="S702">
        <f t="shared" si="233"/>
        <v>1</v>
      </c>
      <c r="T702" t="str">
        <f t="shared" ca="1" si="234"/>
        <v/>
      </c>
      <c r="U702" t="str">
        <f t="shared" si="235"/>
        <v/>
      </c>
      <c r="V702" t="str">
        <f t="shared" si="236"/>
        <v/>
      </c>
      <c r="W702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2" t="str">
        <f t="shared" ca="1" si="230"/>
        <v>{"num":24,"diff":11,"tp1":"it","vl1":"Equip000001","cn1":1,"key":732}</v>
      </c>
      <c r="Y702">
        <f t="shared" ca="1" si="238"/>
        <v>69</v>
      </c>
      <c r="Z702">
        <f t="shared" ca="1" si="239"/>
        <v>25531</v>
      </c>
      <c r="AA702">
        <f t="shared" ca="1" si="240"/>
        <v>1</v>
      </c>
      <c r="AB702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</v>
      </c>
      <c r="AC702">
        <f t="shared" ca="1" si="242"/>
        <v>0</v>
      </c>
    </row>
    <row r="703" spans="1:29">
      <c r="A703">
        <f t="shared" si="248"/>
        <v>24</v>
      </c>
      <c r="B703" t="str">
        <f>VLOOKUP(A703,BossBattleTable!$A:$C,MATCH(BossBattleTable!$C$1,BossBattleTable!$A$1:$C$1,0),0)</f>
        <v>DroidHeavy_White</v>
      </c>
      <c r="C703">
        <f t="shared" ca="1" si="228"/>
        <v>12</v>
      </c>
      <c r="D703">
        <f t="shared" si="246"/>
        <v>24</v>
      </c>
      <c r="E703">
        <f t="shared" ca="1" si="247"/>
        <v>12</v>
      </c>
      <c r="F703" t="str">
        <f t="shared" ca="1" si="243"/>
        <v>cu</v>
      </c>
      <c r="G703" t="s">
        <v>402</v>
      </c>
      <c r="H703" t="s">
        <v>108</v>
      </c>
      <c r="I703">
        <v>5</v>
      </c>
      <c r="J703" t="str">
        <f t="shared" si="244"/>
        <v/>
      </c>
      <c r="K703" t="str">
        <f t="shared" ca="1" si="245"/>
        <v/>
      </c>
      <c r="O703">
        <v>788</v>
      </c>
      <c r="P703">
        <f t="shared" si="229"/>
        <v>788</v>
      </c>
      <c r="Q703" t="str">
        <f t="shared" ca="1" si="231"/>
        <v>cu</v>
      </c>
      <c r="R703" t="str">
        <f t="shared" si="232"/>
        <v>DI</v>
      </c>
      <c r="S703">
        <f t="shared" si="233"/>
        <v>5</v>
      </c>
      <c r="T703" t="str">
        <f t="shared" ca="1" si="234"/>
        <v/>
      </c>
      <c r="U703" t="str">
        <f t="shared" si="235"/>
        <v/>
      </c>
      <c r="V703" t="str">
        <f t="shared" si="236"/>
        <v/>
      </c>
      <c r="W703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3" t="str">
        <f t="shared" ca="1" si="230"/>
        <v>{"num":24,"diff":12,"tp1":"cu","vl1":"DI","cn1":5,"key":788}</v>
      </c>
      <c r="Y703">
        <f t="shared" ca="1" si="238"/>
        <v>60</v>
      </c>
      <c r="Z703">
        <f t="shared" ca="1" si="239"/>
        <v>25592</v>
      </c>
      <c r="AA703">
        <f t="shared" ca="1" si="240"/>
        <v>1</v>
      </c>
      <c r="AB703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</v>
      </c>
      <c r="AC703">
        <f t="shared" ca="1" si="242"/>
        <v>0</v>
      </c>
    </row>
    <row r="704" spans="1:29">
      <c r="A704">
        <f t="shared" si="248"/>
        <v>24</v>
      </c>
      <c r="B704" t="str">
        <f>VLOOKUP(A704,BossBattleTable!$A:$C,MATCH(BossBattleTable!$C$1,BossBattleTable!$A$1:$C$1,0),0)</f>
        <v>DroidHeavy_White</v>
      </c>
      <c r="C704">
        <f t="shared" ca="1" si="228"/>
        <v>13</v>
      </c>
      <c r="D704">
        <f t="shared" si="246"/>
        <v>24</v>
      </c>
      <c r="E704">
        <f t="shared" ca="1" si="247"/>
        <v>13</v>
      </c>
      <c r="F704" t="str">
        <f t="shared" ca="1" si="243"/>
        <v>it</v>
      </c>
      <c r="G704" t="s">
        <v>412</v>
      </c>
      <c r="H704" t="s">
        <v>416</v>
      </c>
      <c r="I704">
        <v>1</v>
      </c>
      <c r="J704" t="str">
        <f t="shared" si="244"/>
        <v/>
      </c>
      <c r="K704" t="str">
        <f t="shared" ca="1" si="245"/>
        <v>it</v>
      </c>
      <c r="L704" t="s">
        <v>412</v>
      </c>
      <c r="M704" t="s">
        <v>417</v>
      </c>
      <c r="N704">
        <v>1</v>
      </c>
      <c r="O704">
        <v>149</v>
      </c>
      <c r="P704">
        <f t="shared" si="229"/>
        <v>149</v>
      </c>
      <c r="Q704" t="str">
        <f t="shared" ca="1" si="231"/>
        <v>it</v>
      </c>
      <c r="R704" t="str">
        <f t="shared" si="232"/>
        <v>Equip001001</v>
      </c>
      <c r="S704">
        <f t="shared" si="233"/>
        <v>1</v>
      </c>
      <c r="T704" t="str">
        <f t="shared" ca="1" si="234"/>
        <v>it</v>
      </c>
      <c r="U704" t="str">
        <f t="shared" si="235"/>
        <v>Equip002001</v>
      </c>
      <c r="V704">
        <f t="shared" si="236"/>
        <v>1</v>
      </c>
      <c r="W704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4" t="str">
        <f t="shared" ca="1" si="230"/>
        <v>{"num":24,"diff":13,"tp1":"it","vl1":"Equip001001","cn1":1,"tp2":"it","vl2":"Equip002001","cn2":1,"key":149}</v>
      </c>
      <c r="Y704">
        <f t="shared" ca="1" si="238"/>
        <v>108</v>
      </c>
      <c r="Z704">
        <f t="shared" ca="1" si="239"/>
        <v>25701</v>
      </c>
      <c r="AA704">
        <f t="shared" ca="1" si="240"/>
        <v>1</v>
      </c>
      <c r="AB704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</v>
      </c>
      <c r="AC704">
        <f t="shared" ca="1" si="242"/>
        <v>0</v>
      </c>
    </row>
    <row r="705" spans="1:29">
      <c r="A705">
        <f t="shared" si="248"/>
        <v>24</v>
      </c>
      <c r="B705" t="str">
        <f>VLOOKUP(A705,BossBattleTable!$A:$C,MATCH(BossBattleTable!$C$1,BossBattleTable!$A$1:$C$1,0),0)</f>
        <v>DroidHeavy_White</v>
      </c>
      <c r="C705">
        <f t="shared" ca="1" si="228"/>
        <v>14</v>
      </c>
      <c r="D705">
        <f t="shared" si="246"/>
        <v>24</v>
      </c>
      <c r="E705">
        <f t="shared" ca="1" si="247"/>
        <v>14</v>
      </c>
      <c r="F705" t="str">
        <f t="shared" ca="1" si="243"/>
        <v>cu</v>
      </c>
      <c r="G705" t="s">
        <v>402</v>
      </c>
      <c r="H705" t="s">
        <v>191</v>
      </c>
      <c r="I705">
        <v>30</v>
      </c>
      <c r="J705" t="str">
        <f t="shared" si="244"/>
        <v>에너지너무많음</v>
      </c>
      <c r="K705" t="str">
        <f t="shared" ca="1" si="245"/>
        <v>cu</v>
      </c>
      <c r="L705" t="s">
        <v>402</v>
      </c>
      <c r="M705" t="s">
        <v>375</v>
      </c>
      <c r="N705">
        <v>5000</v>
      </c>
      <c r="O705">
        <v>952</v>
      </c>
      <c r="P705">
        <f t="shared" si="229"/>
        <v>952</v>
      </c>
      <c r="Q705" t="str">
        <f t="shared" ca="1" si="231"/>
        <v>cu</v>
      </c>
      <c r="R705" t="str">
        <f t="shared" si="232"/>
        <v>EN</v>
      </c>
      <c r="S705">
        <f t="shared" si="233"/>
        <v>30</v>
      </c>
      <c r="T705" t="str">
        <f t="shared" ca="1" si="234"/>
        <v>cu</v>
      </c>
      <c r="U705" t="str">
        <f t="shared" si="235"/>
        <v>GO</v>
      </c>
      <c r="V705">
        <f t="shared" si="236"/>
        <v>5000</v>
      </c>
      <c r="W705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5" t="str">
        <f t="shared" ca="1" si="230"/>
        <v>{"num":24,"diff":14,"tp1":"cu","vl1":"EN","cn1":30,"tp2":"cu","vl2":"GO","cn2":5000,"key":952}</v>
      </c>
      <c r="Y705">
        <f t="shared" ca="1" si="238"/>
        <v>94</v>
      </c>
      <c r="Z705">
        <f t="shared" ca="1" si="239"/>
        <v>25796</v>
      </c>
      <c r="AA705">
        <f t="shared" ca="1" si="240"/>
        <v>1</v>
      </c>
      <c r="AB705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</v>
      </c>
      <c r="AC705">
        <f t="shared" ca="1" si="242"/>
        <v>0</v>
      </c>
    </row>
    <row r="706" spans="1:29">
      <c r="A706">
        <f t="shared" si="248"/>
        <v>24</v>
      </c>
      <c r="B706" t="str">
        <f>VLOOKUP(A706,BossBattleTable!$A:$C,MATCH(BossBattleTable!$C$1,BossBattleTable!$A$1:$C$1,0),0)</f>
        <v>DroidHeavy_White</v>
      </c>
      <c r="C706">
        <f t="shared" ref="C706:C721" ca="1" si="249">IF(A706&lt;&gt;OFFSET(A706,-1,0),1,OFFSET(C706,-1,0)+1)</f>
        <v>15</v>
      </c>
      <c r="D706">
        <f t="shared" si="246"/>
        <v>24</v>
      </c>
      <c r="E706">
        <f t="shared" ca="1" si="247"/>
        <v>15</v>
      </c>
      <c r="F706" t="str">
        <f t="shared" ca="1" si="243"/>
        <v>it</v>
      </c>
      <c r="G706" t="s">
        <v>412</v>
      </c>
      <c r="H706" t="s">
        <v>415</v>
      </c>
      <c r="I706">
        <v>1</v>
      </c>
      <c r="J706" t="str">
        <f t="shared" si="244"/>
        <v/>
      </c>
      <c r="K706" t="str">
        <f t="shared" ca="1" si="245"/>
        <v/>
      </c>
      <c r="O706">
        <v>743</v>
      </c>
      <c r="P706">
        <f t="shared" si="229"/>
        <v>743</v>
      </c>
      <c r="Q706" t="str">
        <f t="shared" ca="1" si="231"/>
        <v>it</v>
      </c>
      <c r="R706" t="str">
        <f t="shared" si="232"/>
        <v>Equip000001</v>
      </c>
      <c r="S706">
        <f t="shared" si="233"/>
        <v>1</v>
      </c>
      <c r="T706" t="str">
        <f t="shared" ca="1" si="234"/>
        <v/>
      </c>
      <c r="U706" t="str">
        <f t="shared" si="235"/>
        <v/>
      </c>
      <c r="V706" t="str">
        <f t="shared" si="236"/>
        <v/>
      </c>
      <c r="W706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6" t="str">
        <f t="shared" ca="1" si="230"/>
        <v>{"num":24,"diff":15,"tp1":"it","vl1":"Equip000001","cn1":1,"key":743}</v>
      </c>
      <c r="Y706">
        <f t="shared" ca="1" si="238"/>
        <v>69</v>
      </c>
      <c r="Z706">
        <f t="shared" ca="1" si="239"/>
        <v>25866</v>
      </c>
      <c r="AA706">
        <f t="shared" ca="1" si="240"/>
        <v>1</v>
      </c>
      <c r="AB706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</v>
      </c>
      <c r="AC706">
        <f t="shared" ca="1" si="242"/>
        <v>0</v>
      </c>
    </row>
    <row r="707" spans="1:29">
      <c r="A707">
        <f t="shared" si="248"/>
        <v>24</v>
      </c>
      <c r="B707" t="str">
        <f>VLOOKUP(A707,BossBattleTable!$A:$C,MATCH(BossBattleTable!$C$1,BossBattleTable!$A$1:$C$1,0),0)</f>
        <v>DroidHeavy_White</v>
      </c>
      <c r="C707">
        <f t="shared" ca="1" si="249"/>
        <v>16</v>
      </c>
      <c r="D707">
        <f t="shared" si="246"/>
        <v>24</v>
      </c>
      <c r="E707">
        <f t="shared" ca="1" si="247"/>
        <v>16</v>
      </c>
      <c r="F707" t="str">
        <f t="shared" ca="1" si="243"/>
        <v>cu</v>
      </c>
      <c r="G707" t="s">
        <v>402</v>
      </c>
      <c r="H707" t="s">
        <v>108</v>
      </c>
      <c r="I707">
        <v>5</v>
      </c>
      <c r="J707" t="str">
        <f t="shared" si="244"/>
        <v/>
      </c>
      <c r="K707" t="str">
        <f t="shared" ca="1" si="245"/>
        <v/>
      </c>
      <c r="O707">
        <v>880</v>
      </c>
      <c r="P707">
        <f t="shared" ref="P707:P721" si="250">O707</f>
        <v>880</v>
      </c>
      <c r="Q707" t="str">
        <f t="shared" ca="1" si="231"/>
        <v>cu</v>
      </c>
      <c r="R707" t="str">
        <f t="shared" si="232"/>
        <v>DI</v>
      </c>
      <c r="S707">
        <f t="shared" si="233"/>
        <v>5</v>
      </c>
      <c r="T707" t="str">
        <f t="shared" ca="1" si="234"/>
        <v/>
      </c>
      <c r="U707" t="str">
        <f t="shared" si="235"/>
        <v/>
      </c>
      <c r="V707" t="str">
        <f t="shared" si="236"/>
        <v/>
      </c>
      <c r="W707" t="str">
        <f t="shared" ca="1" si="237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7" t="str">
        <f t="shared" ref="X707:X721" ca="1" si="251">"{"""&amp;D$1&amp;""":"&amp;D707
&amp;","""&amp;E$1&amp;""":"&amp;E707
&amp;","""&amp;F$1&amp;""":"""&amp;F707&amp;""""
&amp;","""&amp;H$1&amp;""":"""&amp;H707&amp;""""
&amp;","""&amp;I$1&amp;""":"&amp;I707
&amp;IF(LEN(K707)=0,"",","""&amp;K$1&amp;""":"""&amp;K707&amp;"""")
&amp;IF(LEN(M707)=0,"",","""&amp;M$1&amp;""":"""&amp;M707&amp;"""")
&amp;IF(LEN(N707)=0,"",","""&amp;N$1&amp;""":"&amp;N707)
&amp;","""&amp;O$1&amp;""":"&amp;O707&amp;"}"</f>
        <v>{"num":24,"diff":16,"tp1":"cu","vl1":"DI","cn1":5,"key":880}</v>
      </c>
      <c r="Y707">
        <f t="shared" ca="1" si="238"/>
        <v>60</v>
      </c>
      <c r="Z707">
        <f t="shared" ca="1" si="239"/>
        <v>25927</v>
      </c>
      <c r="AA707">
        <f t="shared" ca="1" si="240"/>
        <v>1</v>
      </c>
      <c r="AB707" t="str">
        <f t="shared" ca="1" si="241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</v>
      </c>
      <c r="AC707">
        <f t="shared" ca="1" si="242"/>
        <v>0</v>
      </c>
    </row>
    <row r="708" spans="1:29">
      <c r="A708">
        <f t="shared" si="248"/>
        <v>24</v>
      </c>
      <c r="B708" t="str">
        <f>VLOOKUP(A708,BossBattleTable!$A:$C,MATCH(BossBattleTable!$C$1,BossBattleTable!$A$1:$C$1,0),0)</f>
        <v>DroidHeavy_White</v>
      </c>
      <c r="C708">
        <f t="shared" ca="1" si="249"/>
        <v>17</v>
      </c>
      <c r="D708">
        <f t="shared" si="246"/>
        <v>24</v>
      </c>
      <c r="E708">
        <f t="shared" ca="1" si="247"/>
        <v>17</v>
      </c>
      <c r="F708" t="str">
        <f t="shared" ca="1" si="243"/>
        <v>it</v>
      </c>
      <c r="G708" t="s">
        <v>412</v>
      </c>
      <c r="H708" t="s">
        <v>416</v>
      </c>
      <c r="I708">
        <v>1</v>
      </c>
      <c r="J708" t="str">
        <f t="shared" si="244"/>
        <v/>
      </c>
      <c r="K708" t="str">
        <f t="shared" ca="1" si="245"/>
        <v>it</v>
      </c>
      <c r="L708" t="s">
        <v>412</v>
      </c>
      <c r="M708" t="s">
        <v>417</v>
      </c>
      <c r="N708">
        <v>1</v>
      </c>
      <c r="O708">
        <v>878</v>
      </c>
      <c r="P708">
        <f t="shared" si="250"/>
        <v>878</v>
      </c>
      <c r="Q708" t="str">
        <f t="shared" ref="Q708:Q721" ca="1" si="252">IF(LEN(F708)=0,"",F708)</f>
        <v>it</v>
      </c>
      <c r="R708" t="str">
        <f t="shared" ref="R708:R721" si="253">IF(LEN(H708)=0,"",H708)</f>
        <v>Equip001001</v>
      </c>
      <c r="S708">
        <f t="shared" ref="S708:S721" si="254">IF(LEN(I708)=0,"",I708)</f>
        <v>1</v>
      </c>
      <c r="T708" t="str">
        <f t="shared" ref="T708:T721" ca="1" si="255">IF(LEN(K708)=0,"",K708)</f>
        <v>it</v>
      </c>
      <c r="U708" t="str">
        <f t="shared" ref="U708:U721" si="256">IF(LEN(M708)=0,"",M708)</f>
        <v>Equip002001</v>
      </c>
      <c r="V708">
        <f t="shared" ref="V708:V721" si="257">IF(LEN(N708)=0,"",N708)</f>
        <v>1</v>
      </c>
      <c r="W708" t="str">
        <f t="shared" ref="W708:W721" ca="1" si="258">IF(ROW()=2,X708,OFFSET(W708,-1,0)&amp;IF(LEN(X708)=0,"",","&amp;X708))</f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8" t="str">
        <f t="shared" ca="1" si="251"/>
        <v>{"num":24,"diff":17,"tp1":"it","vl1":"Equip001001","cn1":1,"tp2":"it","vl2":"Equip002001","cn2":1,"key":878}</v>
      </c>
      <c r="Y708">
        <f t="shared" ref="Y708:Y721" ca="1" si="259">LEN(X708)</f>
        <v>108</v>
      </c>
      <c r="Z708">
        <f t="shared" ref="Z708:Z721" ca="1" si="260">IF(ROW()=2,Y708,
IF(OFFSET(Z708,-1,0)+Y708+1&gt;32767,Y708+1,OFFSET(Z708,-1,0)+Y708+1))</f>
        <v>26036</v>
      </c>
      <c r="AA708">
        <f t="shared" ref="AA708:AA721" ca="1" si="261">IF(ROW()=2,AC708,OFFSET(AA708,-1,0)+AC708)</f>
        <v>1</v>
      </c>
      <c r="AB708" t="str">
        <f t="shared" ref="AB708:AB721" ca="1" si="262">IF(ROW()=2,X708,
IF(OFFSET(Z708,-1,0)+Y708+1&gt;32767,","&amp;X708,OFFSET(AB708,-1,0)&amp;IF(LEN(X708)=0,"",","&amp;X708)))</f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</v>
      </c>
      <c r="AC708">
        <f t="shared" ref="AC708:AC721" ca="1" si="263">IF(Z708&gt;OFFSET(Z708,1,0),1,0)</f>
        <v>0</v>
      </c>
    </row>
    <row r="709" spans="1:29">
      <c r="A709">
        <f t="shared" si="248"/>
        <v>24</v>
      </c>
      <c r="B709" t="str">
        <f>VLOOKUP(A709,BossBattleTable!$A:$C,MATCH(BossBattleTable!$C$1,BossBattleTable!$A$1:$C$1,0),0)</f>
        <v>DroidHeavy_White</v>
      </c>
      <c r="C709">
        <f t="shared" ca="1" si="249"/>
        <v>18</v>
      </c>
      <c r="D709">
        <f t="shared" si="246"/>
        <v>24</v>
      </c>
      <c r="E709">
        <f t="shared" ca="1" si="247"/>
        <v>18</v>
      </c>
      <c r="F709" t="str">
        <f t="shared" ca="1" si="243"/>
        <v>cu</v>
      </c>
      <c r="G709" t="s">
        <v>402</v>
      </c>
      <c r="H709" t="s">
        <v>191</v>
      </c>
      <c r="I709">
        <v>30</v>
      </c>
      <c r="J709" t="str">
        <f t="shared" si="244"/>
        <v>에너지너무많음</v>
      </c>
      <c r="K709" t="str">
        <f t="shared" ca="1" si="245"/>
        <v>cu</v>
      </c>
      <c r="L709" t="s">
        <v>402</v>
      </c>
      <c r="M709" t="s">
        <v>375</v>
      </c>
      <c r="N709">
        <v>5000</v>
      </c>
      <c r="O709">
        <v>670</v>
      </c>
      <c r="P709">
        <f t="shared" si="250"/>
        <v>670</v>
      </c>
      <c r="Q709" t="str">
        <f t="shared" ca="1" si="252"/>
        <v>cu</v>
      </c>
      <c r="R709" t="str">
        <f t="shared" si="253"/>
        <v>EN</v>
      </c>
      <c r="S709">
        <f t="shared" si="254"/>
        <v>30</v>
      </c>
      <c r="T709" t="str">
        <f t="shared" ca="1" si="255"/>
        <v>cu</v>
      </c>
      <c r="U709" t="str">
        <f t="shared" si="256"/>
        <v>GO</v>
      </c>
      <c r="V709">
        <f t="shared" si="257"/>
        <v>5000</v>
      </c>
      <c r="W709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09" t="str">
        <f t="shared" ca="1" si="251"/>
        <v>{"num":24,"diff":18,"tp1":"cu","vl1":"EN","cn1":30,"tp2":"cu","vl2":"GO","cn2":5000,"key":670}</v>
      </c>
      <c r="Y709">
        <f t="shared" ca="1" si="259"/>
        <v>94</v>
      </c>
      <c r="Z709">
        <f t="shared" ca="1" si="260"/>
        <v>26131</v>
      </c>
      <c r="AA709">
        <f t="shared" ca="1" si="261"/>
        <v>1</v>
      </c>
      <c r="AB709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</v>
      </c>
      <c r="AC709">
        <f t="shared" ca="1" si="263"/>
        <v>0</v>
      </c>
    </row>
    <row r="710" spans="1:29">
      <c r="A710">
        <f t="shared" si="248"/>
        <v>24</v>
      </c>
      <c r="B710" t="str">
        <f>VLOOKUP(A710,BossBattleTable!$A:$C,MATCH(BossBattleTable!$C$1,BossBattleTable!$A$1:$C$1,0),0)</f>
        <v>DroidHeavy_White</v>
      </c>
      <c r="C710">
        <f t="shared" ca="1" si="249"/>
        <v>19</v>
      </c>
      <c r="D710">
        <f t="shared" si="246"/>
        <v>24</v>
      </c>
      <c r="E710">
        <f t="shared" ca="1" si="247"/>
        <v>19</v>
      </c>
      <c r="F710" t="str">
        <f t="shared" ref="F710:F721" ca="1" si="264">IF(ISBLANK(G710),"",
VLOOKUP(G710,OFFSET(INDIRECT("$A:$B"),0,MATCH(G$1&amp;"_Verify",INDIRECT("$1:$1"),0)-1),2,0)
)</f>
        <v>it</v>
      </c>
      <c r="G710" t="s">
        <v>412</v>
      </c>
      <c r="H710" t="s">
        <v>415</v>
      </c>
      <c r="I710">
        <v>1</v>
      </c>
      <c r="J710" t="str">
        <f t="shared" ref="J710:J721" si="265">IF(G710="장비1상자",
  IF(OR(H710&gt;3,I710&gt;5),"장비이상",""),
IF(H710="GO",
  IF(I710&lt;100,"골드이상",""),
IF(H710="EN",
  IF(I710&gt;29,"에너지너무많음",
  IF(I710&gt;9,"에너지다소많음","")),"")))</f>
        <v/>
      </c>
      <c r="K710" t="str">
        <f t="shared" ref="K710:K721" ca="1" si="266">IF(ISBLANK(L710),"",
VLOOKUP(L710,OFFSET(INDIRECT("$A:$B"),0,MATCH(L$1&amp;"_Verify",INDIRECT("$1:$1"),0)-1),2,0)
)</f>
        <v/>
      </c>
      <c r="O710">
        <v>147</v>
      </c>
      <c r="P710">
        <f t="shared" si="250"/>
        <v>147</v>
      </c>
      <c r="Q710" t="str">
        <f t="shared" ca="1" si="252"/>
        <v>it</v>
      </c>
      <c r="R710" t="str">
        <f t="shared" si="253"/>
        <v>Equip000001</v>
      </c>
      <c r="S710">
        <f t="shared" si="254"/>
        <v>1</v>
      </c>
      <c r="T710" t="str">
        <f t="shared" ca="1" si="255"/>
        <v/>
      </c>
      <c r="U710" t="str">
        <f t="shared" si="256"/>
        <v/>
      </c>
      <c r="V710" t="str">
        <f t="shared" si="257"/>
        <v/>
      </c>
      <c r="W710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0" t="str">
        <f t="shared" ca="1" si="251"/>
        <v>{"num":24,"diff":19,"tp1":"it","vl1":"Equip000001","cn1":1,"key":147}</v>
      </c>
      <c r="Y710">
        <f t="shared" ca="1" si="259"/>
        <v>69</v>
      </c>
      <c r="Z710">
        <f t="shared" ca="1" si="260"/>
        <v>26201</v>
      </c>
      <c r="AA710">
        <f t="shared" ca="1" si="261"/>
        <v>1</v>
      </c>
      <c r="AB710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</v>
      </c>
      <c r="AC710">
        <f t="shared" ca="1" si="263"/>
        <v>0</v>
      </c>
    </row>
    <row r="711" spans="1:29">
      <c r="A711">
        <f t="shared" si="248"/>
        <v>24</v>
      </c>
      <c r="B711" t="str">
        <f>VLOOKUP(A711,BossBattleTable!$A:$C,MATCH(BossBattleTable!$C$1,BossBattleTable!$A$1:$C$1,0),0)</f>
        <v>DroidHeavy_White</v>
      </c>
      <c r="C711">
        <f t="shared" ca="1" si="249"/>
        <v>20</v>
      </c>
      <c r="D711">
        <f t="shared" si="246"/>
        <v>24</v>
      </c>
      <c r="E711">
        <f t="shared" ca="1" si="247"/>
        <v>20</v>
      </c>
      <c r="F711" t="str">
        <f t="shared" ca="1" si="264"/>
        <v>cu</v>
      </c>
      <c r="G711" t="s">
        <v>402</v>
      </c>
      <c r="H711" t="s">
        <v>108</v>
      </c>
      <c r="I711">
        <v>5</v>
      </c>
      <c r="J711" t="str">
        <f t="shared" si="265"/>
        <v/>
      </c>
      <c r="K711" t="str">
        <f t="shared" ca="1" si="266"/>
        <v/>
      </c>
      <c r="O711">
        <v>920</v>
      </c>
      <c r="P711">
        <f t="shared" si="250"/>
        <v>920</v>
      </c>
      <c r="Q711" t="str">
        <f t="shared" ca="1" si="252"/>
        <v>cu</v>
      </c>
      <c r="R711" t="str">
        <f t="shared" si="253"/>
        <v>DI</v>
      </c>
      <c r="S711">
        <f t="shared" si="254"/>
        <v>5</v>
      </c>
      <c r="T711" t="str">
        <f t="shared" ca="1" si="255"/>
        <v/>
      </c>
      <c r="U711" t="str">
        <f t="shared" si="256"/>
        <v/>
      </c>
      <c r="V711" t="str">
        <f t="shared" si="257"/>
        <v/>
      </c>
      <c r="W711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1" t="str">
        <f t="shared" ca="1" si="251"/>
        <v>{"num":24,"diff":20,"tp1":"cu","vl1":"DI","cn1":5,"key":920}</v>
      </c>
      <c r="Y711">
        <f t="shared" ca="1" si="259"/>
        <v>60</v>
      </c>
      <c r="Z711">
        <f t="shared" ca="1" si="260"/>
        <v>26262</v>
      </c>
      <c r="AA711">
        <f t="shared" ca="1" si="261"/>
        <v>1</v>
      </c>
      <c r="AB711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</v>
      </c>
      <c r="AC711">
        <f t="shared" ca="1" si="263"/>
        <v>0</v>
      </c>
    </row>
    <row r="712" spans="1:29">
      <c r="A712">
        <f t="shared" si="248"/>
        <v>24</v>
      </c>
      <c r="B712" t="str">
        <f>VLOOKUP(A712,BossBattleTable!$A:$C,MATCH(BossBattleTable!$C$1,BossBattleTable!$A$1:$C$1,0),0)</f>
        <v>DroidHeavy_White</v>
      </c>
      <c r="C712">
        <f t="shared" ca="1" si="249"/>
        <v>21</v>
      </c>
      <c r="D712">
        <f t="shared" si="246"/>
        <v>24</v>
      </c>
      <c r="E712">
        <f t="shared" ca="1" si="247"/>
        <v>21</v>
      </c>
      <c r="F712" t="str">
        <f t="shared" ca="1" si="264"/>
        <v>it</v>
      </c>
      <c r="G712" t="s">
        <v>412</v>
      </c>
      <c r="H712" t="s">
        <v>416</v>
      </c>
      <c r="I712">
        <v>1</v>
      </c>
      <c r="J712" t="str">
        <f t="shared" si="265"/>
        <v/>
      </c>
      <c r="K712" t="str">
        <f t="shared" ca="1" si="266"/>
        <v>it</v>
      </c>
      <c r="L712" t="s">
        <v>412</v>
      </c>
      <c r="M712" t="s">
        <v>417</v>
      </c>
      <c r="N712">
        <v>1</v>
      </c>
      <c r="O712">
        <v>314</v>
      </c>
      <c r="P712">
        <f t="shared" si="250"/>
        <v>314</v>
      </c>
      <c r="Q712" t="str">
        <f t="shared" ca="1" si="252"/>
        <v>it</v>
      </c>
      <c r="R712" t="str">
        <f t="shared" si="253"/>
        <v>Equip001001</v>
      </c>
      <c r="S712">
        <f t="shared" si="254"/>
        <v>1</v>
      </c>
      <c r="T712" t="str">
        <f t="shared" ca="1" si="255"/>
        <v>it</v>
      </c>
      <c r="U712" t="str">
        <f t="shared" si="256"/>
        <v>Equip002001</v>
      </c>
      <c r="V712">
        <f t="shared" si="257"/>
        <v>1</v>
      </c>
      <c r="W712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2" t="str">
        <f t="shared" ca="1" si="251"/>
        <v>{"num":24,"diff":21,"tp1":"it","vl1":"Equip001001","cn1":1,"tp2":"it","vl2":"Equip002001","cn2":1,"key":314}</v>
      </c>
      <c r="Y712">
        <f t="shared" ca="1" si="259"/>
        <v>108</v>
      </c>
      <c r="Z712">
        <f t="shared" ca="1" si="260"/>
        <v>26371</v>
      </c>
      <c r="AA712">
        <f t="shared" ca="1" si="261"/>
        <v>1</v>
      </c>
      <c r="AB712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</v>
      </c>
      <c r="AC712">
        <f t="shared" ca="1" si="263"/>
        <v>0</v>
      </c>
    </row>
    <row r="713" spans="1:29">
      <c r="A713">
        <f t="shared" si="248"/>
        <v>24</v>
      </c>
      <c r="B713" t="str">
        <f>VLOOKUP(A713,BossBattleTable!$A:$C,MATCH(BossBattleTable!$C$1,BossBattleTable!$A$1:$C$1,0),0)</f>
        <v>DroidHeavy_White</v>
      </c>
      <c r="C713">
        <f t="shared" ca="1" si="249"/>
        <v>22</v>
      </c>
      <c r="D713">
        <f t="shared" si="246"/>
        <v>24</v>
      </c>
      <c r="E713">
        <f t="shared" ca="1" si="247"/>
        <v>22</v>
      </c>
      <c r="F713" t="str">
        <f t="shared" ca="1" si="264"/>
        <v>cu</v>
      </c>
      <c r="G713" t="s">
        <v>402</v>
      </c>
      <c r="H713" t="s">
        <v>191</v>
      </c>
      <c r="I713">
        <v>30</v>
      </c>
      <c r="J713" t="str">
        <f t="shared" si="265"/>
        <v>에너지너무많음</v>
      </c>
      <c r="K713" t="str">
        <f t="shared" ca="1" si="266"/>
        <v>cu</v>
      </c>
      <c r="L713" t="s">
        <v>402</v>
      </c>
      <c r="M713" t="s">
        <v>375</v>
      </c>
      <c r="N713">
        <v>5000</v>
      </c>
      <c r="O713">
        <v>505</v>
      </c>
      <c r="P713">
        <f t="shared" si="250"/>
        <v>505</v>
      </c>
      <c r="Q713" t="str">
        <f t="shared" ca="1" si="252"/>
        <v>cu</v>
      </c>
      <c r="R713" t="str">
        <f t="shared" si="253"/>
        <v>EN</v>
      </c>
      <c r="S713">
        <f t="shared" si="254"/>
        <v>30</v>
      </c>
      <c r="T713" t="str">
        <f t="shared" ca="1" si="255"/>
        <v>cu</v>
      </c>
      <c r="U713" t="str">
        <f t="shared" si="256"/>
        <v>GO</v>
      </c>
      <c r="V713">
        <f t="shared" si="257"/>
        <v>5000</v>
      </c>
      <c r="W713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3" t="str">
        <f t="shared" ca="1" si="251"/>
        <v>{"num":24,"diff":22,"tp1":"cu","vl1":"EN","cn1":30,"tp2":"cu","vl2":"GO","cn2":5000,"key":505}</v>
      </c>
      <c r="Y713">
        <f t="shared" ca="1" si="259"/>
        <v>94</v>
      </c>
      <c r="Z713">
        <f t="shared" ca="1" si="260"/>
        <v>26466</v>
      </c>
      <c r="AA713">
        <f t="shared" ca="1" si="261"/>
        <v>1</v>
      </c>
      <c r="AB713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</v>
      </c>
      <c r="AC713">
        <f t="shared" ca="1" si="263"/>
        <v>0</v>
      </c>
    </row>
    <row r="714" spans="1:29">
      <c r="A714">
        <f t="shared" si="248"/>
        <v>24</v>
      </c>
      <c r="B714" t="str">
        <f>VLOOKUP(A714,BossBattleTable!$A:$C,MATCH(BossBattleTable!$C$1,BossBattleTable!$A$1:$C$1,0),0)</f>
        <v>DroidHeavy_White</v>
      </c>
      <c r="C714">
        <f t="shared" ca="1" si="249"/>
        <v>23</v>
      </c>
      <c r="D714">
        <f t="shared" si="246"/>
        <v>24</v>
      </c>
      <c r="E714">
        <f t="shared" ca="1" si="247"/>
        <v>23</v>
      </c>
      <c r="F714" t="str">
        <f t="shared" ca="1" si="264"/>
        <v>it</v>
      </c>
      <c r="G714" t="s">
        <v>412</v>
      </c>
      <c r="H714" t="s">
        <v>415</v>
      </c>
      <c r="I714">
        <v>1</v>
      </c>
      <c r="J714" t="str">
        <f t="shared" si="265"/>
        <v/>
      </c>
      <c r="K714" t="str">
        <f t="shared" ca="1" si="266"/>
        <v/>
      </c>
      <c r="O714">
        <v>662</v>
      </c>
      <c r="P714">
        <f t="shared" si="250"/>
        <v>662</v>
      </c>
      <c r="Q714" t="str">
        <f t="shared" ca="1" si="252"/>
        <v>it</v>
      </c>
      <c r="R714" t="str">
        <f t="shared" si="253"/>
        <v>Equip000001</v>
      </c>
      <c r="S714">
        <f t="shared" si="254"/>
        <v>1</v>
      </c>
      <c r="T714" t="str">
        <f t="shared" ca="1" si="255"/>
        <v/>
      </c>
      <c r="U714" t="str">
        <f t="shared" si="256"/>
        <v/>
      </c>
      <c r="V714" t="str">
        <f t="shared" si="257"/>
        <v/>
      </c>
      <c r="W714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4" t="str">
        <f t="shared" ca="1" si="251"/>
        <v>{"num":24,"diff":23,"tp1":"it","vl1":"Equip000001","cn1":1,"key":662}</v>
      </c>
      <c r="Y714">
        <f t="shared" ca="1" si="259"/>
        <v>69</v>
      </c>
      <c r="Z714">
        <f t="shared" ca="1" si="260"/>
        <v>26536</v>
      </c>
      <c r="AA714">
        <f t="shared" ca="1" si="261"/>
        <v>1</v>
      </c>
      <c r="AB714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</v>
      </c>
      <c r="AC714">
        <f t="shared" ca="1" si="263"/>
        <v>0</v>
      </c>
    </row>
    <row r="715" spans="1:29">
      <c r="A715">
        <f t="shared" si="248"/>
        <v>24</v>
      </c>
      <c r="B715" t="str">
        <f>VLOOKUP(A715,BossBattleTable!$A:$C,MATCH(BossBattleTable!$C$1,BossBattleTable!$A$1:$C$1,0),0)</f>
        <v>DroidHeavy_White</v>
      </c>
      <c r="C715">
        <f t="shared" ca="1" si="249"/>
        <v>24</v>
      </c>
      <c r="D715">
        <f t="shared" si="246"/>
        <v>24</v>
      </c>
      <c r="E715">
        <f t="shared" ca="1" si="247"/>
        <v>24</v>
      </c>
      <c r="F715" t="str">
        <f t="shared" ca="1" si="264"/>
        <v>cu</v>
      </c>
      <c r="G715" t="s">
        <v>402</v>
      </c>
      <c r="H715" t="s">
        <v>108</v>
      </c>
      <c r="I715">
        <v>5</v>
      </c>
      <c r="J715" t="str">
        <f t="shared" si="265"/>
        <v/>
      </c>
      <c r="K715" t="str">
        <f t="shared" ca="1" si="266"/>
        <v/>
      </c>
      <c r="O715">
        <v>195</v>
      </c>
      <c r="P715">
        <f t="shared" si="250"/>
        <v>195</v>
      </c>
      <c r="Q715" t="str">
        <f t="shared" ca="1" si="252"/>
        <v>cu</v>
      </c>
      <c r="R715" t="str">
        <f t="shared" si="253"/>
        <v>DI</v>
      </c>
      <c r="S715">
        <f t="shared" si="254"/>
        <v>5</v>
      </c>
      <c r="T715" t="str">
        <f t="shared" ca="1" si="255"/>
        <v/>
      </c>
      <c r="U715" t="str">
        <f t="shared" si="256"/>
        <v/>
      </c>
      <c r="V715" t="str">
        <f t="shared" si="257"/>
        <v/>
      </c>
      <c r="W715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5" t="str">
        <f t="shared" ca="1" si="251"/>
        <v>{"num":24,"diff":24,"tp1":"cu","vl1":"DI","cn1":5,"key":195}</v>
      </c>
      <c r="Y715">
        <f t="shared" ca="1" si="259"/>
        <v>60</v>
      </c>
      <c r="Z715">
        <f t="shared" ca="1" si="260"/>
        <v>26597</v>
      </c>
      <c r="AA715">
        <f t="shared" ca="1" si="261"/>
        <v>1</v>
      </c>
      <c r="AB715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</v>
      </c>
      <c r="AC715">
        <f t="shared" ca="1" si="263"/>
        <v>0</v>
      </c>
    </row>
    <row r="716" spans="1:29">
      <c r="A716">
        <f t="shared" si="248"/>
        <v>24</v>
      </c>
      <c r="B716" t="str">
        <f>VLOOKUP(A716,BossBattleTable!$A:$C,MATCH(BossBattleTable!$C$1,BossBattleTable!$A$1:$C$1,0),0)</f>
        <v>DroidHeavy_White</v>
      </c>
      <c r="C716">
        <f t="shared" ca="1" si="249"/>
        <v>25</v>
      </c>
      <c r="D716">
        <f t="shared" si="246"/>
        <v>24</v>
      </c>
      <c r="E716">
        <f t="shared" ca="1" si="247"/>
        <v>25</v>
      </c>
      <c r="F716" t="str">
        <f t="shared" ca="1" si="264"/>
        <v>it</v>
      </c>
      <c r="G716" t="s">
        <v>412</v>
      </c>
      <c r="H716" t="s">
        <v>416</v>
      </c>
      <c r="I716">
        <v>1</v>
      </c>
      <c r="J716" t="str">
        <f t="shared" si="265"/>
        <v/>
      </c>
      <c r="K716" t="str">
        <f t="shared" ca="1" si="266"/>
        <v>it</v>
      </c>
      <c r="L716" t="s">
        <v>412</v>
      </c>
      <c r="M716" t="s">
        <v>417</v>
      </c>
      <c r="N716">
        <v>1</v>
      </c>
      <c r="O716">
        <v>936</v>
      </c>
      <c r="P716">
        <f t="shared" si="250"/>
        <v>936</v>
      </c>
      <c r="Q716" t="str">
        <f t="shared" ca="1" si="252"/>
        <v>it</v>
      </c>
      <c r="R716" t="str">
        <f t="shared" si="253"/>
        <v>Equip001001</v>
      </c>
      <c r="S716">
        <f t="shared" si="254"/>
        <v>1</v>
      </c>
      <c r="T716" t="str">
        <f t="shared" ca="1" si="255"/>
        <v>it</v>
      </c>
      <c r="U716" t="str">
        <f t="shared" si="256"/>
        <v>Equip002001</v>
      </c>
      <c r="V716">
        <f t="shared" si="257"/>
        <v>1</v>
      </c>
      <c r="W716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6" t="str">
        <f t="shared" ca="1" si="251"/>
        <v>{"num":24,"diff":25,"tp1":"it","vl1":"Equip001001","cn1":1,"tp2":"it","vl2":"Equip002001","cn2":1,"key":936}</v>
      </c>
      <c r="Y716">
        <f t="shared" ca="1" si="259"/>
        <v>108</v>
      </c>
      <c r="Z716">
        <f t="shared" ca="1" si="260"/>
        <v>26706</v>
      </c>
      <c r="AA716">
        <f t="shared" ca="1" si="261"/>
        <v>1</v>
      </c>
      <c r="AB716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</v>
      </c>
      <c r="AC716">
        <f t="shared" ca="1" si="263"/>
        <v>0</v>
      </c>
    </row>
    <row r="717" spans="1:29">
      <c r="A717">
        <f t="shared" si="248"/>
        <v>24</v>
      </c>
      <c r="B717" t="str">
        <f>VLOOKUP(A717,BossBattleTable!$A:$C,MATCH(BossBattleTable!$C$1,BossBattleTable!$A$1:$C$1,0),0)</f>
        <v>DroidHeavy_White</v>
      </c>
      <c r="C717">
        <f t="shared" ca="1" si="249"/>
        <v>26</v>
      </c>
      <c r="D717">
        <f t="shared" si="246"/>
        <v>24</v>
      </c>
      <c r="E717">
        <f t="shared" ca="1" si="247"/>
        <v>26</v>
      </c>
      <c r="F717" t="str">
        <f t="shared" ca="1" si="264"/>
        <v>cu</v>
      </c>
      <c r="G717" t="s">
        <v>402</v>
      </c>
      <c r="H717" t="s">
        <v>191</v>
      </c>
      <c r="I717">
        <v>30</v>
      </c>
      <c r="J717" t="str">
        <f t="shared" si="265"/>
        <v>에너지너무많음</v>
      </c>
      <c r="K717" t="str">
        <f t="shared" ca="1" si="266"/>
        <v>cu</v>
      </c>
      <c r="L717" t="s">
        <v>402</v>
      </c>
      <c r="M717" t="s">
        <v>375</v>
      </c>
      <c r="N717">
        <v>5000</v>
      </c>
      <c r="O717">
        <v>971</v>
      </c>
      <c r="P717">
        <f t="shared" si="250"/>
        <v>971</v>
      </c>
      <c r="Q717" t="str">
        <f t="shared" ca="1" si="252"/>
        <v>cu</v>
      </c>
      <c r="R717" t="str">
        <f t="shared" si="253"/>
        <v>EN</v>
      </c>
      <c r="S717">
        <f t="shared" si="254"/>
        <v>30</v>
      </c>
      <c r="T717" t="str">
        <f t="shared" ca="1" si="255"/>
        <v>cu</v>
      </c>
      <c r="U717" t="str">
        <f t="shared" si="256"/>
        <v>GO</v>
      </c>
      <c r="V717">
        <f t="shared" si="257"/>
        <v>5000</v>
      </c>
      <c r="W717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7" t="str">
        <f t="shared" ca="1" si="251"/>
        <v>{"num":24,"diff":26,"tp1":"cu","vl1":"EN","cn1":30,"tp2":"cu","vl2":"GO","cn2":5000,"key":971}</v>
      </c>
      <c r="Y717">
        <f t="shared" ca="1" si="259"/>
        <v>94</v>
      </c>
      <c r="Z717">
        <f t="shared" ca="1" si="260"/>
        <v>26801</v>
      </c>
      <c r="AA717">
        <f t="shared" ca="1" si="261"/>
        <v>1</v>
      </c>
      <c r="AB717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</v>
      </c>
      <c r="AC717">
        <f t="shared" ca="1" si="263"/>
        <v>0</v>
      </c>
    </row>
    <row r="718" spans="1:29">
      <c r="A718">
        <f t="shared" si="248"/>
        <v>24</v>
      </c>
      <c r="B718" t="str">
        <f>VLOOKUP(A718,BossBattleTable!$A:$C,MATCH(BossBattleTable!$C$1,BossBattleTable!$A$1:$C$1,0),0)</f>
        <v>DroidHeavy_White</v>
      </c>
      <c r="C718">
        <f t="shared" ca="1" si="249"/>
        <v>27</v>
      </c>
      <c r="D718">
        <f t="shared" si="246"/>
        <v>24</v>
      </c>
      <c r="E718">
        <f t="shared" ca="1" si="247"/>
        <v>27</v>
      </c>
      <c r="F718" t="str">
        <f t="shared" ca="1" si="264"/>
        <v>it</v>
      </c>
      <c r="G718" t="s">
        <v>412</v>
      </c>
      <c r="H718" t="s">
        <v>415</v>
      </c>
      <c r="I718">
        <v>1</v>
      </c>
      <c r="J718" t="str">
        <f t="shared" si="265"/>
        <v/>
      </c>
      <c r="K718" t="str">
        <f t="shared" ca="1" si="266"/>
        <v/>
      </c>
      <c r="O718">
        <v>391</v>
      </c>
      <c r="P718">
        <f t="shared" si="250"/>
        <v>391</v>
      </c>
      <c r="Q718" t="str">
        <f t="shared" ca="1" si="252"/>
        <v>it</v>
      </c>
      <c r="R718" t="str">
        <f t="shared" si="253"/>
        <v>Equip000001</v>
      </c>
      <c r="S718">
        <f t="shared" si="254"/>
        <v>1</v>
      </c>
      <c r="T718" t="str">
        <f t="shared" ca="1" si="255"/>
        <v/>
      </c>
      <c r="U718" t="str">
        <f t="shared" si="256"/>
        <v/>
      </c>
      <c r="V718" t="str">
        <f t="shared" si="257"/>
        <v/>
      </c>
      <c r="W718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8" t="str">
        <f t="shared" ca="1" si="251"/>
        <v>{"num":24,"diff":27,"tp1":"it","vl1":"Equip000001","cn1":1,"key":391}</v>
      </c>
      <c r="Y718">
        <f t="shared" ca="1" si="259"/>
        <v>69</v>
      </c>
      <c r="Z718">
        <f t="shared" ca="1" si="260"/>
        <v>26871</v>
      </c>
      <c r="AA718">
        <f t="shared" ca="1" si="261"/>
        <v>1</v>
      </c>
      <c r="AB718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</v>
      </c>
      <c r="AC718">
        <f t="shared" ca="1" si="263"/>
        <v>0</v>
      </c>
    </row>
    <row r="719" spans="1:29">
      <c r="A719">
        <f t="shared" si="248"/>
        <v>24</v>
      </c>
      <c r="B719" t="str">
        <f>VLOOKUP(A719,BossBattleTable!$A:$C,MATCH(BossBattleTable!$C$1,BossBattleTable!$A$1:$C$1,0),0)</f>
        <v>DroidHeavy_White</v>
      </c>
      <c r="C719">
        <f t="shared" ca="1" si="249"/>
        <v>28</v>
      </c>
      <c r="D719">
        <f t="shared" si="246"/>
        <v>24</v>
      </c>
      <c r="E719">
        <f t="shared" ca="1" si="247"/>
        <v>28</v>
      </c>
      <c r="F719" t="str">
        <f t="shared" ca="1" si="264"/>
        <v>cu</v>
      </c>
      <c r="G719" t="s">
        <v>402</v>
      </c>
      <c r="H719" t="s">
        <v>108</v>
      </c>
      <c r="I719">
        <v>5</v>
      </c>
      <c r="J719" t="str">
        <f t="shared" si="265"/>
        <v/>
      </c>
      <c r="K719" t="str">
        <f t="shared" ca="1" si="266"/>
        <v/>
      </c>
      <c r="O719">
        <v>999</v>
      </c>
      <c r="P719">
        <f t="shared" si="250"/>
        <v>999</v>
      </c>
      <c r="Q719" t="str">
        <f t="shared" ca="1" si="252"/>
        <v>cu</v>
      </c>
      <c r="R719" t="str">
        <f t="shared" si="253"/>
        <v>DI</v>
      </c>
      <c r="S719">
        <f t="shared" si="254"/>
        <v>5</v>
      </c>
      <c r="T719" t="str">
        <f t="shared" ca="1" si="255"/>
        <v/>
      </c>
      <c r="U719" t="str">
        <f t="shared" si="256"/>
        <v/>
      </c>
      <c r="V719" t="str">
        <f t="shared" si="257"/>
        <v/>
      </c>
      <c r="W719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19" t="str">
        <f t="shared" ca="1" si="251"/>
        <v>{"num":24,"diff":28,"tp1":"cu","vl1":"DI","cn1":5,"key":999}</v>
      </c>
      <c r="Y719">
        <f t="shared" ca="1" si="259"/>
        <v>60</v>
      </c>
      <c r="Z719">
        <f t="shared" ca="1" si="260"/>
        <v>26932</v>
      </c>
      <c r="AA719">
        <f t="shared" ca="1" si="261"/>
        <v>1</v>
      </c>
      <c r="AB719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,{"num":24,"diff":28,"tp1":"cu","vl1":"DI","cn1":5,"key":999}</v>
      </c>
      <c r="AC719">
        <f t="shared" ca="1" si="263"/>
        <v>0</v>
      </c>
    </row>
    <row r="720" spans="1:29">
      <c r="A720">
        <f t="shared" si="248"/>
        <v>24</v>
      </c>
      <c r="B720" t="str">
        <f>VLOOKUP(A720,BossBattleTable!$A:$C,MATCH(BossBattleTable!$C$1,BossBattleTable!$A$1:$C$1,0),0)</f>
        <v>DroidHeavy_White</v>
      </c>
      <c r="C720">
        <f t="shared" ca="1" si="249"/>
        <v>29</v>
      </c>
      <c r="D720">
        <f t="shared" si="246"/>
        <v>24</v>
      </c>
      <c r="E720">
        <f t="shared" ca="1" si="247"/>
        <v>29</v>
      </c>
      <c r="F720" t="str">
        <f t="shared" ca="1" si="264"/>
        <v>it</v>
      </c>
      <c r="G720" t="s">
        <v>412</v>
      </c>
      <c r="H720" t="s">
        <v>416</v>
      </c>
      <c r="I720">
        <v>1</v>
      </c>
      <c r="J720" t="str">
        <f t="shared" si="265"/>
        <v/>
      </c>
      <c r="K720" t="str">
        <f t="shared" ca="1" si="266"/>
        <v>it</v>
      </c>
      <c r="L720" t="s">
        <v>412</v>
      </c>
      <c r="M720" t="s">
        <v>417</v>
      </c>
      <c r="N720">
        <v>1</v>
      </c>
      <c r="O720">
        <v>188</v>
      </c>
      <c r="P720">
        <f t="shared" si="250"/>
        <v>188</v>
      </c>
      <c r="Q720" t="str">
        <f t="shared" ca="1" si="252"/>
        <v>it</v>
      </c>
      <c r="R720" t="str">
        <f t="shared" si="253"/>
        <v>Equip001001</v>
      </c>
      <c r="S720">
        <f t="shared" si="254"/>
        <v>1</v>
      </c>
      <c r="T720" t="str">
        <f t="shared" ca="1" si="255"/>
        <v>it</v>
      </c>
      <c r="U720" t="str">
        <f t="shared" si="256"/>
        <v>Equip002001</v>
      </c>
      <c r="V720">
        <f t="shared" si="257"/>
        <v>1</v>
      </c>
      <c r="W720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20" t="str">
        <f t="shared" ca="1" si="251"/>
        <v>{"num":24,"diff":29,"tp1":"it","vl1":"Equip001001","cn1":1,"tp2":"it","vl2":"Equip002001","cn2":1,"key":188}</v>
      </c>
      <c r="Y720">
        <f t="shared" ca="1" si="259"/>
        <v>108</v>
      </c>
      <c r="Z720">
        <f t="shared" ca="1" si="260"/>
        <v>27041</v>
      </c>
      <c r="AA720">
        <f t="shared" ca="1" si="261"/>
        <v>1</v>
      </c>
      <c r="AB720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,{"num":24,"diff":28,"tp1":"cu","vl1":"DI","cn1":5,"key":999},{"num":24,"diff":29,"tp1":"it","vl1":"Equip001001","cn1":1,"tp2":"it","vl2":"Equip002001","cn2":1,"key":188}</v>
      </c>
      <c r="AC720">
        <f t="shared" ca="1" si="263"/>
        <v>0</v>
      </c>
    </row>
    <row r="721" spans="1:29">
      <c r="A721">
        <f t="shared" si="248"/>
        <v>24</v>
      </c>
      <c r="B721" t="str">
        <f>VLOOKUP(A721,BossBattleTable!$A:$C,MATCH(BossBattleTable!$C$1,BossBattleTable!$A$1:$C$1,0),0)</f>
        <v>DroidHeavy_White</v>
      </c>
      <c r="C721">
        <f t="shared" ca="1" si="249"/>
        <v>30</v>
      </c>
      <c r="D721">
        <f t="shared" si="246"/>
        <v>24</v>
      </c>
      <c r="E721">
        <f t="shared" ca="1" si="247"/>
        <v>30</v>
      </c>
      <c r="F721" t="str">
        <f t="shared" ca="1" si="264"/>
        <v>cu</v>
      </c>
      <c r="G721" t="s">
        <v>402</v>
      </c>
      <c r="H721" t="s">
        <v>191</v>
      </c>
      <c r="I721">
        <v>30</v>
      </c>
      <c r="J721" t="str">
        <f t="shared" si="265"/>
        <v>에너지너무많음</v>
      </c>
      <c r="K721" t="str">
        <f t="shared" ca="1" si="266"/>
        <v>cu</v>
      </c>
      <c r="L721" t="s">
        <v>402</v>
      </c>
      <c r="M721" t="s">
        <v>375</v>
      </c>
      <c r="N721">
        <v>5000</v>
      </c>
      <c r="O721">
        <v>795</v>
      </c>
      <c r="P721">
        <f t="shared" si="250"/>
        <v>795</v>
      </c>
      <c r="Q721" t="str">
        <f t="shared" ca="1" si="252"/>
        <v>cu</v>
      </c>
      <c r="R721" t="str">
        <f t="shared" si="253"/>
        <v>EN</v>
      </c>
      <c r="S721">
        <f t="shared" si="254"/>
        <v>30</v>
      </c>
      <c r="T721" t="str">
        <f t="shared" ca="1" si="255"/>
        <v>cu</v>
      </c>
      <c r="U721" t="str">
        <f t="shared" si="256"/>
        <v>GO</v>
      </c>
      <c r="V721">
        <f t="shared" si="257"/>
        <v>5000</v>
      </c>
      <c r="W721" t="str">
        <f t="shared" ca="1" si="258"/>
        <v>{"num":1,"diff":1,"tp1":"it","vl1":"Equip000001","cn1":1,"key":625},{"num":1,"diff":2,"tp1":"cu","vl1":"DI","cn1":5,"key":848},{"num":1,"diff":3,"tp1":"it","vl1":"Equip001001","cn1":1,"tp2":"it","vl2":"Equip002001","cn2":1,"key":611},{"num":1,"diff":4,"tp1":"cu","vl1":"EN","cn1":30,"tp2":"cu","vl2":"GO","cn2":5000,"key":346},{"num":1,"diff":5,"tp1":"it","vl1":"Equip000001","cn1":1,"key":346},{"num":1,"diff":6,"tp1":"cu","vl1":"DI","cn1":5,"key":640},{"num":1,"diff":7,"tp1":"it","vl1":"Equip001001","cn1":1,"tp2":"it","vl2":"Equip002001","cn2":1,"key":805},{"num":1,"diff":8,"tp1":"cu","vl1":"EN","cn1":30,"tp2":"cu","vl2":"GO","cn2":5000,"key":474},{"num":1,"diff":9,"tp1":"it","vl1":"Equip000001","cn1":1,"key":525},{"num":1,"diff":10,"tp1":"cu","vl1":"DI","cn1":5,"key":939},{"num":1,"diff":11,"tp1":"it","vl1":"Equip001001","cn1":1,"tp2":"it","vl2":"Equip002001","cn2":1,"key":735},{"num":1,"diff":12,"tp1":"cu","vl1":"EN","cn1":30,"tp2":"cu","vl2":"GO","cn2":5000,"key":409},{"num":1,"diff":13,"tp1":"it","vl1":"Equip000001","cn1":1,"key":196},{"num":1,"diff":14,"tp1":"cu","vl1":"DI","cn1":5,"key":451},{"num":1,"diff":15,"tp1":"it","vl1":"Equip001001","cn1":1,"tp2":"it","vl2":"Equip002001","cn2":1,"key":850},{"num":1,"diff":16,"tp1":"cu","vl1":"EN","cn1":30,"tp2":"cu","vl2":"GO","cn2":5000,"key":796},{"num":1,"diff":17,"tp1":"it","vl1":"Equip000001","cn1":1,"key":639},{"num":1,"diff":18,"tp1":"cu","vl1":"DI","cn1":5,"key":376},{"num":1,"diff":19,"tp1":"it","vl1":"Equip001001","cn1":1,"tp2":"it","vl2":"Equip002001","cn2":1,"key":169},{"num":1,"diff":20,"tp1":"cu","vl1":"EN","cn1":30,"tp2":"cu","vl2":"GO","cn2":5000,"key":295},{"num":1,"diff":21,"tp1":"it","vl1":"Equip000001","cn1":1,"key":850},{"num":1,"diff":22,"tp1":"cu","vl1":"DI","cn1":5,"key":733},{"num":1,"diff":23,"tp1":"it","vl1":"Equip001001","cn1":1,"tp2":"it","vl2":"Equip002001","cn2":1,"key":571},{"num":1,"diff":24,"tp1":"cu","vl1":"EN","cn1":30,"tp2":"cu","vl2":"GO","cn2":5000,"key":589},{"num":1,"diff":25,"tp1":"it","vl1":"Equip000001","cn1":1,"key":106},{"num":1,"diff":26,"tp1":"cu","vl1":"DI","cn1":5,"key":614},{"num":1,"diff":27,"tp1":"it","vl1":"Equip001001","cn1":1,"tp2":"it","vl2":"Equip002001","cn2":1,"key":705},{"num":1,"diff":28,"tp1":"cu","vl1":"EN","cn1":30,"tp2":"cu","vl2":"GO","cn2":5000,"key":206},{"num":1,"diff":29,"tp1":"it","vl1":"Equip000001","cn1":1,"key":583},{"num":1,"diff":30,"tp1":"cu","vl1":"DI","cn1":5,"key":936},{"num":2,"diff":1,"tp1":"it","vl1":"Equip001001","cn1":1,"tp2":"it","vl2":"Equip002001","cn2":1,"key":778},{"num":2,"diff":2,"tp1":"cu","vl1":"EN","cn1":30,"tp2":"cu","vl2":"GO","cn2":5000,"key":781},{"num":2,"diff":3,"tp1":"it","vl1":"Equip000001","cn1":1,"key":634},{"num":2,"diff":4,"tp1":"cu","vl1":"DI","cn1":5,"key":861},{"num":2,"diff":5,"tp1":"it","vl1":"Equip001001","cn1":1,"tp2":"it","vl2":"Equip002001","cn2":1,"key":400},{"num":2,"diff":6,"tp1":"cu","vl1":"EN","cn1":30,"tp2":"cu","vl2":"GO","cn2":5000,"key":508},{"num":2,"diff":7,"tp1":"it","vl1":"Equip000001","cn1":1,"key":159},{"num":2,"diff":8,"tp1":"cu","vl1":"DI","cn1":5,"key":684},{"num":2,"diff":9,"tp1":"it","vl1":"Equip001001","cn1":1,"tp2":"it","vl2":"Equip002001","cn2":1,"key":855},{"num":2,"diff":10,"tp1":"cu","vl1":"EN","cn1":30,"tp2":"cu","vl2":"GO","cn2":5000,"key":550},{"num":2,"diff":11,"tp1":"it","vl1":"Equip000001","cn1":1,"key":314},{"num":2,"diff":12,"tp1":"cu","vl1":"DI","cn1":5,"key":272},{"num":2,"diff":13,"tp1":"it","vl1":"Equip001001","cn1":1,"tp2":"it","vl2":"Equip002001","cn2":1,"key":811},{"num":2,"diff":14,"tp1":"cu","vl1":"EN","cn1":30,"tp2":"cu","vl2":"GO","cn2":5000,"key":619},{"num":2,"diff":15,"tp1":"it","vl1":"Equip000001","cn1":1,"key":136},{"num":2,"diff":16,"tp1":"cu","vl1":"DI","cn1":5,"key":240},{"num":2,"diff":17,"tp1":"it","vl1":"Equip001001","cn1":1,"tp2":"it","vl2":"Equip002001","cn2":1,"key":220},{"num":2,"diff":18,"tp1":"cu","vl1":"EN","cn1":30,"tp2":"cu","vl2":"GO","cn2":5000,"key":333},{"num":2,"diff":19,"tp1":"it","vl1":"Equip000001","cn1":1,"key":907},{"num":2,"diff":20,"tp1":"cu","vl1":"DI","cn1":5,"key":429},{"num":2,"diff":21,"tp1":"it","vl1":"Equip001001","cn1":1,"tp2":"it","vl2":"Equip002001","cn2":1,"key":406},{"num":2,"diff":22,"tp1":"cu","vl1":"EN","cn1":30,"tp2":"cu","vl2":"GO","cn2":5000,"key":650},{"num":2,"diff":23,"tp1":"it","vl1":"Equip000001","cn1":1,"key":695},{"num":2,"diff":24,"tp1":"cu","vl1":"DI","cn1":5,"key":866},{"num":2,"diff":25,"tp1":"it","vl1":"Equip001001","cn1":1,"tp2":"it","vl2":"Equip002001","cn2":1,"key":766},{"num":2,"diff":26,"tp1":"cu","vl1":"EN","cn1":30,"tp2":"cu","vl2":"GO","cn2":5000,"key":826},{"num":2,"diff":27,"tp1":"it","vl1":"Equip000001","cn1":1,"key":645},{"num":2,"diff":28,"tp1":"cu","vl1":"DI","cn1":5,"key":434},{"num":2,"diff":29,"tp1":"it","vl1":"Equip001001","cn1":1,"tp2":"it","vl2":"Equip002001","cn2":1,"key":520},{"num":2,"diff":30,"tp1":"cu","vl1":"EN","cn1":30,"tp2":"cu","vl2":"GO","cn2":5000,"key":848},{"num":3,"diff":1,"tp1":"it","vl1":"Equip000001","cn1":1,"key":763},{"num":3,"diff":2,"tp1":"cu","vl1":"DI","cn1":5,"key":328},{"num":3,"diff":3,"tp1":"it","vl1":"Equip001001","cn1":1,"tp2":"it","vl2":"Equip002001","cn2":1,"key":203},{"num":3,"diff":4,"tp1":"cu","vl1":"EN","cn1":30,"tp2":"cu","vl2":"GO","cn2":5000,"key":292},{"num":3,"diff":5,"tp1":"it","vl1":"Equip000001","cn1":1,"key":630},{"num":3,"diff":6,"tp1":"cu","vl1":"DI","cn1":5,"key":554},{"num":3,"diff":7,"tp1":"it","vl1":"Equip001001","cn1":1,"tp2":"it","vl2":"Equip002001","cn2":1,"key":187},{"num":3,"diff":8,"tp1":"cu","vl1":"EN","cn1":30,"tp2":"cu","vl2":"GO","cn2":5000,"key":759},{"num":3,"diff":9,"tp1":"it","vl1":"Equip000001","cn1":1,"key":206},{"num":3,"diff":10,"tp1":"cu","vl1":"DI","cn1":5,"key":951},{"num":3,"diff":11,"tp1":"it","vl1":"Equip001001","cn1":1,"tp2":"it","vl2":"Equip002001","cn2":1,"key":622},{"num":3,"diff":12,"tp1":"cu","vl1":"EN","cn1":30,"tp2":"cu","vl2":"GO","cn2":5000,"key":318},{"num":3,"diff":13,"tp1":"it","vl1":"Equip000001","cn1":1,"key":848},{"num":3,"diff":14,"tp1":"cu","vl1":"DI","cn1":5,"key":279},{"num":3,"diff":15,"tp1":"it","vl1":"Equip001001","cn1":1,"tp2":"it","vl2":"Equip002001","cn2":1,"key":411},{"num":3,"diff":16,"tp1":"cu","vl1":"EN","cn1":30,"tp2":"cu","vl2":"GO","cn2":5000,"key":782},{"num":3,"diff":17,"tp1":"it","vl1":"Equip000001","cn1":1,"key":462},{"num":3,"diff":18,"tp1":"cu","vl1":"DI","cn1":5,"key":115},{"num":3,"diff":19,"tp1":"it","vl1":"Equip001001","cn1":1,"tp2":"it","vl2":"Equip002001","cn2":1,"key":670},{"num":3,"diff":20,"tp1":"cu","vl1":"EN","cn1":30,"tp2":"cu","vl2":"GO","cn2":5000,"key":529},{"num":3,"diff":21,"tp1":"it","vl1":"Equip000001","cn1":1,"key":471},{"num":3,"diff":22,"tp1":"cu","vl1":"DI","cn1":5,"key":937},{"num":3,"diff":23,"tp1":"it","vl1":"Equip001001","cn1":1,"tp2":"it","vl2":"Equip002001","cn2":1,"key":180},{"num":3,"diff":24,"tp1":"cu","vl1":"EN","cn1":30,"tp2":"cu","vl2":"GO","cn2":5000,"key":852},{"num":3,"diff":25,"tp1":"it","vl1":"Equip000001","cn1":1,"key":542},{"num":3,"diff":26,"tp1":"cu","vl1":"DI","cn1":5,"key":994},{"num":3,"diff":27,"tp1":"it","vl1":"Equip001001","cn1":1,"tp2":"it","vl2":"Equip002001","cn2":1,"key":468},{"num":3,"diff":28,"tp1":"cu","vl1":"EN","cn1":30,"tp2":"cu","vl2":"GO","cn2":5000,"key":665},{"num":3,"diff":29,"tp1":"it","vl1":"Equip000001","cn1":1,"key":581},{"num":3,"diff":30,"tp1":"cu","vl1":"DI","cn1":5,"key":163},{"num":4,"diff":1,"tp1":"it","vl1":"Equip001001","cn1":1,"tp2":"it","vl2":"Equip002001","cn2":1,"key":625},{"num":4,"diff":2,"tp1":"cu","vl1":"EN","cn1":30,"tp2":"cu","vl2":"GO","cn2":5000,"key":340},{"num":4,"diff":3,"tp1":"it","vl1":"Equip000001","cn1":1,"key":472},{"num":4,"diff":4,"tp1":"cu","vl1":"DI","cn1":5,"key":666},{"num":4,"diff":5,"tp1":"it","vl1":"Equip001001","cn1":1,"tp2":"it","vl2":"Equip002001","cn2":1,"key":940},{"num":4,"diff":6,"tp1":"cu","vl1":"EN","cn1":30,"tp2":"cu","vl2":"GO","cn2":5000,"key":223},{"num":4,"diff":7,"tp1":"it","vl1":"Equip000001","cn1":1,"key":756},{"num":4,"diff":8,"tp1":"cu","vl1":"DI","cn1":5,"key":331},{"num":4,"diff":9,"tp1":"it","vl1":"Equip001001","cn1":1,"tp2":"it","vl2":"Equip002001","cn2":1,"key":830},{"num":4,"diff":10,"tp1":"cu","vl1":"EN","cn1":30,"tp2":"cu","vl2":"GO","cn2":5000,"key":762},{"num":4,"diff":11,"tp1":"it","vl1":"Equip000001","cn1":1,"key":638},{"num":4,"diff":12,"tp1":"cu","vl1":"DI","cn1":5,"key":592},{"num":4,"diff":13,"tp1":"it","vl1":"Equip001001","cn1":1,"tp2":"it","vl2":"Equip002001","cn2":1,"key":335},{"num":4,"diff":14,"tp1":"cu","vl1":"EN","cn1":30,"tp2":"cu","vl2":"GO","cn2":5000,"key":863},{"num":4,"diff":15,"tp1":"it","vl1":"Equip000001","cn1":1,"key":480},{"num":4,"diff":16,"tp1":"cu","vl1":"DI","cn1":5,"key":308},{"num":4,"diff":17,"tp1":"it","vl1":"Equip001001","cn1":1,"tp2":"it","vl2":"Equip002001","cn2":1,"key":161},{"num":4,"diff":18,"tp1":"cu","vl1":"EN","cn1":30,"tp2":"cu","vl2":"GO","cn2":5000,"key":283},{"num":4,"diff":19,"tp1":"it","vl1":"Equip000001","cn1":1,"key":937},{"num":4,"diff":20,"tp1":"cu","vl1":"DI","cn1":5,"key":793},{"num":4,"diff":21,"tp1":"it","vl1":"Equip001001","cn1":1,"tp2":"it","vl2":"Equip002001","cn2":1,"key":855},{"num":4,"diff":22,"tp1":"cu","vl1":"EN","cn1":30,"tp2":"cu","vl2":"GO","cn2":5000,"key":830},{"num":4,"diff":23,"tp1":"it","vl1":"Equip000001","cn1":1,"key":119},{"num":4,"diff":24,"tp1":"cu","vl1":"DI","cn1":5,"key":995},{"num":4,"diff":25,"tp1":"it","vl1":"Equip001001","cn1":1,"tp2":"it","vl2":"Equip002001","cn2":1,"key":728},{"num":4,"diff":26,"tp1":"cu","vl1":"EN","cn1":30,"tp2":"cu","vl2":"GO","cn2":5000,"key":873},{"num":4,"diff":27,"tp1":"it","vl1":"Equip000001","cn1":1,"key":654},{"num":4,"diff":28,"tp1":"cu","vl1":"DI","cn1":5,"key":935},{"num":4,"diff":29,"tp1":"it","vl1":"Equip001001","cn1":1,"tp2":"it","vl2":"Equip002001","cn2":1,"key":237},{"num":4,"diff":30,"tp1":"cu","vl1":"EN","cn1":30,"tp2":"cu","vl2":"GO","cn2":5000,"key":767},{"num":5,"diff":1,"tp1":"it","vl1":"Equip000001","cn1":1,"key":838},{"num":5,"diff":2,"tp1":"cu","vl1":"DI","cn1":5,"key":533},{"num":5,"diff":3,"tp1":"it","vl1":"Equip001001","cn1":1,"tp2":"it","vl2":"Equip002001","cn2":1,"key":932},{"num":5,"diff":4,"tp1":"cu","vl1":"EN","cn1":30,"tp2":"cu","vl2":"GO","cn2":5000,"key":816},{"num":5,"diff":5,"tp1":"it","vl1":"Equip000001","cn1":1,"key":575},{"num":5,"diff":6,"tp1":"cu","vl1":"DI","cn1":5,"key":889},{"num":5,"diff":7,"tp1":"it","vl1":"Equip001001","cn1":1,"tp2":"it","vl2":"Equip002001","cn2":1,"key":474},{"num":5,"diff":8,"tp1":"cu","vl1":"EN","cn1":30,"tp2":"cu","vl2":"GO","cn2":5000,"key":325},{"num":5,"diff":9,"tp1":"it","vl1":"Equip000001","cn1":1,"key":899},{"num":5,"diff":10,"tp1":"cu","vl1":"DI","cn1":5,"key":569},{"num":5,"diff":11,"tp1":"it","vl1":"Equip001001","cn1":1,"tp2":"it","vl2":"Equip002001","cn2":1,"key":119},{"num":5,"diff":12,"tp1":"cu","vl1":"EN","cn1":30,"tp2":"cu","vl2":"GO","cn2":5000,"key":236},{"num":5,"diff":13,"tp1":"it","vl1":"Equip000001","cn1":1,"key":936},{"num":5,"diff":14,"tp1":"cu","vl1":"DI","cn1":5,"key":722},{"num":5,"diff":15,"tp1":"it","vl1":"Equip001001","cn1":1,"tp2":"it","vl2":"Equip002001","cn2":1,"key":839},{"num":5,"diff":16,"tp1":"cu","vl1":"EN","cn1":30,"tp2":"cu","vl2":"GO","cn2":5000,"key":637},{"num":5,"diff":17,"tp1":"it","vl1":"Equip000001","cn1":1,"key":639},{"num":5,"diff":18,"tp1":"cu","vl1":"DI","cn1":5,"key":226},{"num":5,"diff":19,"tp1":"it","vl1":"Equip001001","cn1":1,"tp2":"it","vl2":"Equip002001","cn2":1,"key":405},{"num":5,"diff":20,"tp1":"cu","vl1":"EN","cn1":30,"tp2":"cu","vl2":"GO","cn2":5000,"key":897},{"num":5,"diff":21,"tp1":"it","vl1":"Equip000001","cn1":1,"key":344},{"num":5,"diff":22,"tp1":"cu","vl1":"DI","cn1":5,"key":745},{"num":5,"diff":23,"tp1":"it","vl1":"Equip001001","cn1":1,"tp2":"it","vl2":"Equip002001","cn2":1,"key":139},{"num":5,"diff":24,"tp1":"cu","vl1":"EN","cn1":30,"tp2":"cu","vl2":"GO","cn2":5000,"key":149},{"num":5,"diff":25,"tp1":"it","vl1":"Equip000001","cn1":1,"key":889},{"num":5,"diff":26,"tp1":"cu","vl1":"DI","cn1":5,"key":969},{"num":5,"diff":27,"tp1":"it","vl1":"Equip001001","cn1":1,"tp2":"it","vl2":"Equip002001","cn2":1,"key":571},{"num":5,"diff":28,"tp1":"cu","vl1":"EN","cn1":30,"tp2":"cu","vl2":"GO","cn2":5000,"key":339},{"num":5,"diff":29,"tp1":"it","vl1":"Equip000001","cn1":1,"key":397},{"num":5,"diff":30,"tp1":"cu","vl1":"DI","cn1":5,"key":981},{"num":6,"diff":1,"tp1":"it","vl1":"Equip001001","cn1":1,"tp2":"it","vl2":"Equip002001","cn2":1,"key":831},{"num":6,"diff":2,"tp1":"cu","vl1":"EN","cn1":30,"tp2":"cu","vl2":"GO","cn2":5000,"key":952},{"num":6,"diff":3,"tp1":"it","vl1":"Equip000001","cn1":1,"key":137},{"num":6,"diff":4,"tp1":"cu","vl1":"DI","cn1":5,"key":987},{"num":6,"diff":5,"tp1":"it","vl1":"Equip001001","cn1":1,"tp2":"it","vl2":"Equip002001","cn2":1,"key":189},{"num":6,"diff":6,"tp1":"cu","vl1":"EN","cn1":30,"tp2":"cu","vl2":"GO","cn2":5000,"key":882},{"num":6,"diff":7,"tp1":"it","vl1":"Equip000001","cn1":1,"key":849},{"num":6,"diff":8,"tp1":"cu","vl1":"DI","cn1":5,"key":827},{"num":6,"diff":9,"tp1":"it","vl1":"Equip001001","cn1":1,"tp2":"it","vl2":"Equip002001","cn2":1,"key":915},{"num":6,"diff":10,"tp1":"cu","vl1":"EN","cn1":30,"tp2":"cu","vl2":"GO","cn2":5000,"key":906},{"num":6,"diff":11,"tp1":"it","vl1":"Equip000001","cn1":1,"key":767},{"num":6,"diff":12,"tp1":"cu","vl1":"DI","cn1":5,"key":771},{"num":6,"diff":13,"tp1":"it","vl1":"Equip001001","cn1":1,"tp2":"it","vl2":"Equip002001","cn2":1,"key":976},{"num":6,"diff":14,"tp1":"cu","vl1":"EN","cn1":30,"tp2":"cu","vl2":"GO","cn2":5000,"key":733},{"num":6,"diff":15,"tp1":"it","vl1":"Equip000001","cn1":1,"key":957},{"num":6,"diff":16,"tp1":"cu","vl1":"DI","cn1":5,"key":367},{"num":6,"diff":17,"tp1":"it","vl1":"Equip001001","cn1":1,"tp2":"it","vl2":"Equip002001","cn2":1,"key":487},{"num":6,"diff":18,"tp1":"cu","vl1":"EN","cn1":30,"tp2":"cu","vl2":"GO","cn2":5000,"key":514},{"num":6,"diff":19,"tp1":"it","vl1":"Equip000001","cn1":1,"key":266},{"num":6,"diff":20,"tp1":"cu","vl1":"DI","cn1":5,"key":742},{"num":6,"diff":21,"tp1":"it","vl1":"Equip001001","cn1":1,"tp2":"it","vl2":"Equip002001","cn2":1,"key":675},{"num":6,"diff":22,"tp1":"cu","vl1":"EN","cn1":30,"tp2":"cu","vl2":"GO","cn2":5000,"key":464},{"num":6,"diff":23,"tp1":"it","vl1":"Equip000001","cn1":1,"key":326},{"num":6,"diff":24,"tp1":"cu","vl1":"DI","cn1":5,"key":686},{"num":6,"diff":25,"tp1":"it","vl1":"Equip001001","cn1":1,"tp2":"it","vl2":"Equip002001","cn2":1,"key":390},{"num":6,"diff":26,"tp1":"cu","vl1":"EN","cn1":30,"tp2":"cu","vl2":"GO","cn2":5000,"key":959},{"num":6,"diff":27,"tp1":"it","vl1":"Equip000001","cn1":1,"key":369},{"num":6,"diff":28,"tp1":"cu","vl1":"DI","cn1":5,"key":136},{"num":6,"diff":29,"tp1":"it","vl1":"Equip001001","cn1":1,"tp2":"it","vl2":"Equip002001","cn2":1,"key":654},{"num":6,"diff":30,"tp1":"cu","vl1":"EN","cn1":30,"tp2":"cu","vl2":"GO","cn2":5000,"key":560},{"num":7,"diff":1,"tp1":"it","vl1":"Equip000001","cn1":1,"key":617},{"num":7,"diff":2,"tp1":"cu","vl1":"DI","cn1":5,"key":671},{"num":7,"diff":3,"tp1":"it","vl1":"Equip001001","cn1":1,"tp2":"it","vl2":"Equip002001","cn2":1,"key":547},{"num":7,"diff":4,"tp1":"cu","vl1":"EN","cn1":30,"tp2":"cu","vl2":"GO","cn2":5000,"key":644},{"num":7,"diff":5,"tp1":"it","vl1":"Equip000001","cn1":1,"key":899},{"num":7,"diff":6,"tp1":"cu","vl1":"DI","cn1":5,"key":780},{"num":7,"diff":7,"tp1":"it","vl1":"Equip001001","cn1":1,"tp2":"it","vl2":"Equip002001","cn2":1,"key":662},{"num":7,"diff":8,"tp1":"cu","vl1":"EN","cn1":30,"tp2":"cu","vl2":"GO","cn2":5000,"key":824},{"num":7,"diff":9,"tp1":"it","vl1":"Equip000001","cn1":1,"key":187},{"num":7,"diff":10,"tp1":"cu","vl1":"DI","cn1":5,"key":503},{"num":7,"diff":11,"tp1":"it","vl1":"Equip001001","cn1":1,"tp2":"it","vl2":"Equip002001","cn2":1,"key":874},{"num":7,"diff":12,"tp1":"cu","vl1":"EN","cn1":30,"tp2":"cu","vl2":"GO","cn2":5000,"key":307},{"num":7,"diff":13,"tp1":"it","vl1":"Equip000001","cn1":1,"key":514},{"num":7,"diff":14,"tp1":"cu","vl1":"DI","cn1":5,"key":670},{"num":7,"diff":15,"tp1":"it","vl1":"Equip001001","cn1":1,"tp2":"it","vl2":"Equip002001","cn2":1,"key":934},{"num":7,"diff":16,"tp1":"cu","vl1":"EN","cn1":30,"tp2":"cu","vl2":"GO","cn2":5000,"key":110},{"num":7,"diff":17,"tp1":"it","vl1":"Equip000001","cn1":1,"key":621},{"num":7,"diff":18,"tp1":"cu","vl1":"DI","cn1":5,"key":559},{"num":7,"diff":19,"tp1":"it","vl1":"Equip001001","cn1":1,"tp2":"it","vl2":"Equip002001","cn2":1,"key":160},{"num":7,"diff":20,"tp1":"cu","vl1":"EN","cn1":30,"tp2":"cu","vl2":"GO","cn2":5000,"key":681},{"num":7,"diff":21,"tp1":"it","vl1":"Equip000001","cn1":1,"key":441},{"num":7,"diff":22,"tp1":"cu","vl1":"DI","cn1":5,"key":561},{"num":7,"diff":23,"tp1":"it","vl1":"Equip001001","cn1":1,"tp2":"it","vl2":"Equip002001","cn2":1,"key":671},{"num":7,"diff":24,"tp1":"cu","vl1":"EN","cn1":30,"tp2":"cu","vl2":"GO","cn2":5000,"key":445},{"num":7,"diff":25,"tp1":"it","vl1":"Equip000001","cn1":1,"key":484},{"num":7,"diff":26,"tp1":"cu","vl1":"DI","cn1":5,"key":902},{"num":7,"diff":27,"tp1":"it","vl1":"Equip001001","cn1":1,"tp2":"it","vl2":"Equip002001","cn2":1,"key":442},{"num":7,"diff":28,"tp1":"cu","vl1":"EN","cn1":30,"tp2":"cu","vl2":"GO","cn2":5000,"key":308},{"num":7,"diff":29,"tp1":"it","vl1":"Equip000001","cn1":1,"key":350},{"num":7,"diff":30,"tp1":"cu","vl1":"DI","cn1":5,"key":762},{"num":8,"diff":1,"tp1":"it","vl1":"Equip001001","cn1":1,"tp2":"it","vl2":"Equip002001","cn2":1,"key":500},{"num":8,"diff":2,"tp1":"cu","vl1":"EN","cn1":30,"tp2":"cu","vl2":"GO","cn2":5000,"key":197},{"num":8,"diff":3,"tp1":"it","vl1":"Equip000001","cn1":1,"key":737},{"num":8,"diff":4,"tp1":"cu","vl1":"DI","cn1":5,"key":773},{"num":8,"diff":5,"tp1":"it","vl1":"Equip001001","cn1":1,"tp2":"it","vl2":"Equip002001","cn2":1,"key":229},{"num":8,"diff":6,"tp1":"cu","vl1":"EN","cn1":30,"tp2":"cu","vl2":"GO","cn2":5000,"key":831},{"num":8,"diff":7,"tp1":"it","vl1":"Equip000001","cn1":1,"key":715},{"num":8,"diff":8,"tp1":"cu","vl1":"DI","cn1":5,"key":660},{"num":8,"diff":9,"tp1":"it","vl1":"Equip001001","cn1":1,"tp2":"it","vl2":"Equip002001","cn2":1,"key":956},{"num":8,"diff":10,"tp1":"cu","vl1":"EN","cn1":30,"tp2":"cu","vl2":"GO","cn2":5000,"key":328},{"num":8,"diff":11,"tp1":"it","vl1":"Equip000001","cn1":1,"key":963},{"num":8,"diff":12,"tp1":"cu","vl1":"DI","cn1":5,"key":211},{"num":8,"diff":13,"tp1":"it","vl1":"Equip001001","cn1":1,"tp2":"it","vl2":"Equip002001","cn2":1,"key":251},{"num":8,"diff":14,"tp1":"cu","vl1":"EN","cn1":30,"tp2":"cu","vl2":"GO","cn2":5000,"key":910},{"num":8,"diff":15,"tp1":"it","vl1":"Equip000001","cn1":1,"key":136},{"num":8,"diff":16,"tp1":"cu","vl1":"DI","cn1":5,"key":669},{"num":8,"diff":17,"tp1":"it","vl1":"Equip001001","cn1":1,"tp2":"it","vl2":"Equip002001","cn2":1,"key":908},{"num":8,"diff":18,"tp1":"cu","vl1":"EN","cn1":30,"tp2":"cu","vl2":"GO","cn2":5000,"key":795},{"num":8,"diff":19,"tp1":"it","vl1":"Equip000001","cn1":1,"key":907},{"num":8,"diff":20,"tp1":"cu","vl1":"DI","cn1":5,"key":689},{"num":8,"diff":21,"tp1":"it","vl1":"Equip001001","cn1":1,"tp2":"it","vl2":"Equip002001","cn2":1,"key":594},{"num":8,"diff":22,"tp1":"cu","vl1":"EN","cn1":30,"tp2":"cu","vl2":"GO","cn2":5000,"key":413},{"num":8,"diff":23,"tp1":"it","vl1":"Equip000001","cn1":1,"key":717},{"num":8,"diff":24,"tp1":"cu","vl1":"DI","cn1":5,"key":483},{"num":8,"diff":25,"tp1":"it","vl1":"Equip001001","cn1":1,"tp2":"it","vl2":"Equip002001","cn2":1,"key":751},{"num":8,"diff":26,"tp1":"cu","vl1":"EN","cn1":30,"tp2":"cu","vl2":"GO","cn2":5000,"key":733},{"num":8,"diff":27,"tp1":"it","vl1":"Equip000001","cn1":1,"key":226},{"num":8,"diff":28,"tp1":"cu","vl1":"DI","cn1":5,"key":853},{"num":8,"diff":29,"tp1":"it","vl1":"Equip001001","cn1":1,"tp2":"it","vl2":"Equip002001","cn2":1,"key":572},{"num":8,"diff":30,"tp1":"cu","vl1":"EN","cn1":30,"tp2":"cu","vl2":"GO","cn2":5000,"key":874},{"num":9,"diff":1,"tp1":"it","vl1":"Equip000001","cn1":1,"key":234},{"num":9,"diff":2,"tp1":"cu","vl1":"DI","cn1":5,"key":165},{"num":9,"diff":3,"tp1":"it","vl1":"Equip001001","cn1":1,"tp2":"it","vl2":"Equip002001","cn2":1,"key":342},{"num":9,"diff":4,"tp1":"cu","vl1":"EN","cn1":30,"tp2":"cu","vl2":"GO","cn2":5000,"key":848},{"num":9,"diff":5,"tp1":"it","vl1":"Equip000001","cn1":1,"key":187},{"num":9,"diff":6,"tp1":"cu","vl1":"DI","cn1":5,"key":325},{"num":9,"diff":7,"tp1":"it","vl1":"Equip001001","cn1":1,"tp2":"it","vl2":"Equip002001","cn2":1,"key":891},{"num":9,"diff":8,"tp1":"cu","vl1":"EN","cn1":30,"tp2":"cu","vl2":"GO","cn2":5000,"key":817},{"num":9,"diff":9,"tp1":"it","vl1":"Equip000001","cn1":1,"key":726},{"num":9,"diff":10,"tp1":"cu","vl1":"DI","cn1":5,"key":201},{"num":9,"diff":11,"tp1":"it","vl1":"Equip001001","cn1":1,"tp2":"it","vl2":"Equip002001","cn2":1,"key":446},{"num":9,"diff":12,"tp1":"cu","vl1":"EN","cn1":30,"tp2":"cu","vl2":"GO","cn2":5000,"key":380},{"num":9,"diff":13,"tp1":"it","vl1":"Equip000001","cn1":1,"key":988},{"num":9,"diff":14,"tp1":"cu","vl1":"DI","cn1":5,"key":118},{"num":9,"diff":15,"tp1":"it","vl1":"Equip001001","cn1":1,"tp2":"it","vl2":"Equip002001","cn2":1,"key":787},{"num":9,"diff":16,"tp1":"cu","vl1":"EN","cn1":30,"tp2":"cu","vl2":"GO","cn2":5000,"key":281},{"num":9,"diff":17,"tp1":"it","vl1":"Equip000001","cn1":1,"key":321},{"num":9,"diff":18,"tp1":"cu","vl1":"DI","cn1":5,"key":438},{"num":9,"diff":19,"tp1":"it","vl1":"Equip001001","cn1":1,"tp2":"it","vl2":"Equip002001","cn2":1,"key":230},{"num":9,"diff":20,"tp1":"cu","vl1":"EN","cn1":30,"tp2":"cu","vl2":"GO","cn2":5000,"key":669},{"num":9,"diff":21,"tp1":"it","vl1":"Equip000001","cn1":1,"key":338},{"num":9,"diff":22,"tp1":"cu","vl1":"DI","cn1":5,"key":256},{"num":9,"diff":23,"tp1":"it","vl1":"Equip001001","cn1":1,"tp2":"it","vl2":"Equip002001","cn2":1,"key":695},{"num":9,"diff":24,"tp1":"cu","vl1":"EN","cn1":30,"tp2":"cu","vl2":"GO","cn2":5000,"key":914},{"num":9,"diff":25,"tp1":"it","vl1":"Equip000001","cn1":1,"key":250},{"num":9,"diff":26,"tp1":"cu","vl1":"DI","cn1":5,"key":359},{"num":9,"diff":27,"tp1":"it","vl1":"Equip001001","cn1":1,"tp2":"it","vl2":"Equip002001","cn2":1,"key":982},{"num":9,"diff":28,"tp1":"cu","vl1":"EN","cn1":30,"tp2":"cu","vl2":"GO","cn2":5000,"key":112},{"num":9,"diff":29,"tp1":"it","vl1":"Equip000001","cn1":1,"key":241},{"num":9,"diff":30,"tp1":"cu","vl1":"DI","cn1":5,"key":340},{"num":10,"diff":1,"tp1":"it","vl1":"Equip001001","cn1":1,"tp2":"it","vl2":"Equip002001","cn2":1,"key":447},{"num":10,"diff":2,"tp1":"cu","vl1":"EN","cn1":30,"tp2":"cu","vl2":"GO","cn2":5000,"key":450},{"num":10,"diff":3,"tp1":"it","vl1":"Equip000001","cn1":1,"key":433},{"num":10,"diff":4,"tp1":"cu","vl1":"DI","cn1":5,"key":788},{"num":10,"diff":5,"tp1":"it","vl1":"Equip001001","cn1":1,"tp2":"it","vl2":"Equip002001","cn2":1,"key":317},{"num":10,"diff":6,"tp1":"cu","vl1":"EN","cn1":30,"tp2":"cu","vl2":"GO","cn2":5000,"key":900},{"num":10,"diff":7,"tp1":"it","vl1":"Equip000001","cn1":1,"key":963},{"num":10,"diff":8,"tp1":"cu","vl1":"DI","cn1":5,"key":892},{"num":10,"diff":9,"tp1":"it","vl1":"Equip001001","cn1":1,"tp2":"it","vl2":"Equip002001","cn2":1,"key":357},{"num":10,"diff":10,"tp1":"cu","vl1":"EN","cn1":30,"tp2":"cu","vl2":"GO","cn2":5000,"key":157},{"num":10,"diff":11,"tp1":"it","vl1":"Equip000001","cn1":1,"key":484},{"num":10,"diff":12,"tp1":"cu","vl1":"DI","cn1":5,"key":990},{"num":10,"diff":13,"tp1":"it","vl1":"Equip001001","cn1":1,"tp2":"it","vl2":"Equip002001","cn2":1,"key":915},{"num":10,"diff":14,"tp1":"cu","vl1":"EN","cn1":30,"tp2":"cu","vl2":"GO","cn2":5000,"key":164},{"num":10,"diff":15,"tp1":"it","vl1":"Equip000001","cn1":1,"key":569},{"num":10,"diff":16,"tp1":"cu","vl1":"DI","cn1":5,"key":258},{"num":10,"diff":17,"tp1":"it","vl1":"Equip001001","cn1":1,"tp2":"it","vl2":"Equip002001","cn2":1,"key":677},{"num":10,"diff":18,"tp1":"cu","vl1":"EN","cn1":30,"tp2":"cu","vl2":"GO","cn2":5000,"key":500},{"num":10,"diff":19,"tp1":"it","vl1":"Equip000001","cn1":1,"key":214},{"num":10,"diff":20,"tp1":"cu","vl1":"DI","cn1":5,"key":786},{"num":10,"diff":21,"tp1":"it","vl1":"Equip001001","cn1":1,"tp2":"it","vl2":"Equip002001","cn2":1,"key":845},{"num":10,"diff":22,"tp1":"cu","vl1":"EN","cn1":30,"tp2":"cu","vl2":"GO","cn2":5000,"key":555},{"num":10,"diff":23,"tp1":"it","vl1":"Equip000001","cn1":1,"key":827},{"num":10,"diff":24,"tp1":"cu","vl1":"DI","cn1":5,"key":176},{"num":10,"diff":25,"tp1":"it","vl1":"Equip001001","cn1":1,"tp2":"it","vl2":"Equip002001","cn2":1,"key":149},{"num":10,"diff":26,"tp1":"cu","vl1":"EN","cn1":30,"tp2":"cu","vl2":"GO","cn2":5000,"key":217},{"num":10,"diff":27,"tp1":"it","vl1":"Equip000001","cn1":1,"key":300},{"num":10,"diff":28,"tp1":"cu","vl1":"DI","cn1":5,"key":160},{"num":10,"diff":29,"tp1":"it","vl1":"Equip001001","cn1":1,"tp2":"it","vl2":"Equip002001","cn2":1,"key":376},{"num":10,"diff":30,"tp1":"cu","vl1":"EN","cn1":30,"tp2":"cu","vl2":"GO","cn2":5000,"key":409},{"num":11,"diff":1,"tp1":"it","vl1":"Equip000001","cn1":1,"key":710},{"num":11,"diff":2,"tp1":"cu","vl1":"DI","cn1":5,"key":529},{"num":11,"diff":3,"tp1":"it","vl1":"Equip001001","cn1":1,"tp2":"it","vl2":"Equip002001","cn2":1,"key":785},{"num":11,"diff":4,"tp1":"cu","vl1":"EN","cn1":30,"tp2":"cu","vl2":"GO","cn2":5000,"key":285},{"num":11,"diff":5,"tp1":"it","vl1":"Equip000001","cn1":1,"key":423},{"num":11,"diff":6,"tp1":"cu","vl1":"DI","cn1":5,"key":671},{"num":11,"diff":7,"tp1":"it","vl1":"Equip001001","cn1":1,"tp2":"it","vl2":"Equip002001","cn2":1,"key":852},{"num":11,"diff":8,"tp1":"cu","vl1":"EN","cn1":30,"tp2":"cu","vl2":"GO","cn2":5000,"key":820},{"num":11,"diff":9,"tp1":"it","vl1":"Equip000001","cn1":1,"key":630},{"num":11,"diff":10,"tp1":"cu","vl1":"DI","cn1":5,"key":362},{"num":11,"diff":11,"tp1":"it","vl1":"Equip001001","cn1":1,"tp2":"it","vl2":"Equip002001","cn2":1,"key":230},{"num":11,"diff":12,"tp1":"cu","vl1":"EN","cn1":30,"tp2":"cu","vl2":"GO","cn2":5000,"key":417},{"num":11,"diff":13,"tp1":"it","vl1":"Equip000001","cn1":1,"key":218},{"num":11,"diff":14,"tp1":"cu","vl1":"DI","cn1":5,"key":723},{"num":11,"diff":15,"tp1":"it","vl1":"Equip001001","cn1":1,"tp2":"it","vl2":"Equip002001","cn2":1,"key":466},{"num":11,"diff":16,"tp1":"cu","vl1":"EN","cn1":30,"tp2":"cu","vl2":"GO","cn2":5000,"key":645},{"num":11,"diff":17,"tp1":"it","vl1":"Equip000001","cn1":1,"key":920},{"num":11,"diff":18,"tp1":"cu","vl1":"DI","cn1":5,"key":640},{"num":11,"diff":19,"tp1":"it","vl1":"Equip001001","cn1":1,"tp2":"it","vl2":"Equip002001","cn2":1,"key":770},{"num":11,"diff":20,"tp1":"cu","vl1":"EN","cn1":30,"tp2":"cu","vl2":"GO","cn2":5000,"key":131},{"num":11,"diff":21,"tp1":"it","vl1":"Equip000001","cn1":1,"key":389},{"num":11,"diff":22,"tp1":"cu","vl1":"DI","cn1":5,"key":962},{"num":11,"diff":23,"tp1":"it","vl1":"Equip001001","cn1":1,"tp2":"it","vl2":"Equip002001","cn2":1,"key":800},{"num":11,"diff":24,"tp1":"cu","vl1":"EN","cn1":30,"tp2":"cu","vl2":"GO","cn2":5000,"key":160},{"num":11,"diff":25,"tp1":"it","vl1":"Equip000001","cn1":1,"key":182},{"num":11,"diff":26,"tp1":"cu","vl1":"DI","cn1":5,"key":179},{"num":11,"diff":27,"tp1":"it","vl1":"Equip001001","cn1":1,"tp2":"it","vl2":"Equip002001","cn2":1,"key":542},{"num":11,"diff":28,"tp1":"cu","vl1":"EN","cn1":30,"tp2":"cu","vl2":"GO","cn2":5000,"key":458},{"num":11,"diff":29,"tp1":"it","vl1":"Equip000001","cn1":1,"key":483},{"num":11,"diff":30,"tp1":"cu","vl1":"DI","cn1":5,"key":860},{"num":12,"diff":1,"tp1":"it","vl1":"Equip001001","cn1":1,"tp2":"it","vl2":"Equip002001","cn2":1,"key":902},{"num":12,"diff":2,"tp1":"cu","vl1":"EN","cn1":30,"tp2":"cu","vl2":"GO","cn2":5000,"key":452},{"num":12,"diff":3,"tp1":"it","vl1":"Equip000001","cn1":1,"key":134},{"num":12,"diff":4,"tp1":"cu","vl1":"DI","cn1":5,"key":534},{"num":12,"diff":5,"tp1":"it","vl1":"Equip001001","cn1":1,"tp2":"it","vl2":"Equip002001","cn2":1,"key":198},{"num":12,"diff":6,"tp1":"cu","vl1":"EN","cn1":30,"tp2":"cu","vl2":"GO","cn2":5000,"key":261},{"num":12,"diff":7,"tp1":"it","vl1":"Equip000001","cn1":1,"key":625},{"num":12,"diff":8,"tp1":"cu","vl1":"DI","cn1":5,"key":209},{"num":12,"diff":9,"tp1":"it","vl1":"Equip001001","cn1":1,"tp2":"it","vl2":"Equip002001","cn2":1,"key":476},{"num":12,"diff":10,"tp1":"cu","vl1":"EN","cn1":30,"tp2":"cu","vl2":"GO","cn2":5000,"key":873},{"num":12,"diff":11,"tp1":"it","vl1":"Equip000001","cn1":1,"key":628},{"num":12,"diff":12,"tp1":"cu","vl1":"DI","cn1":5,"key":186},{"num":12,"diff":13,"tp1":"it","vl1":"Equip001001","cn1":1,"tp2":"it","vl2":"Equip002001","cn2":1,"key":260},{"num":12,"diff":14,"tp1":"cu","vl1":"EN","cn1":30,"tp2":"cu","vl2":"GO","cn2":5000,"key":308},{"num":12,"diff":15,"tp1":"it","vl1":"Equip000001","cn1":1,"key":613},{"num":12,"diff":16,"tp1":"cu","vl1":"DI","cn1":5,"key":922},{"num":12,"diff":17,"tp1":"it","vl1":"Equip001001","cn1":1,"tp2":"it","vl2":"Equip002001","cn2":1,"key":292},{"num":12,"diff":18,"tp1":"cu","vl1":"EN","cn1":30,"tp2":"cu","vl2":"GO","cn2":5000,"key":978},{"num":12,"diff":19,"tp1":"it","vl1":"Equip000001","cn1":1,"key":566},{"num":12,"diff":20,"tp1":"cu","vl1":"DI","cn1":5,"key":761},{"num":12,"diff":21,"tp1":"it","vl1":"Equip001001","cn1":1,"tp2":"it","vl2":"Equip002001","cn2":1,"key":387},{"num":12,"diff":22,"tp1":"cu","vl1":"EN","cn1":30,"tp2":"cu","vl2":"GO","cn2":5000,"key":916},{"num":12,"diff":23,"tp1":"it","vl1":"Equip000001","cn1":1,"key":708},{"num":12,"diff":24,"tp1":"cu","vl1":"DI","cn1":5,"key":317},{"num":12,"diff":25,"tp1":"it","vl1":"Equip001001","cn1":1,"tp2":"it","vl2":"Equip002001","cn2":1,"key":898},{"num":12,"diff":26,"tp1":"cu","vl1":"EN","cn1":30,"tp2":"cu","vl2":"GO","cn2":5000,"key":318},{"num":12,"diff":27,"tp1":"it","vl1":"Equip000001","cn1":1,"key":713},{"num":12,"diff":28,"tp1":"cu","vl1":"DI","cn1":5,"key":586},{"num":12,"diff":29,"tp1":"it","vl1":"Equip001001","cn1":1,"tp2":"it","vl2":"Equip002001","cn2":1,"key":618},{"num":12,"diff":30,"tp1":"cu","vl1":"EN","cn1":30,"tp2":"cu","vl2":"GO","cn2":5000,"key":255},{"num":13,"diff":1,"tp1":"it","vl1":"Equip000001","cn1":1,"key":638},{"num":13,"diff":2,"tp1":"cu","vl1":"DI","cn1":5,"key":215},{"num":13,"diff":3,"tp1":"it","vl1":"Equip001001","cn1":1,"tp2":"it","vl2":"Equip002001","cn2":1,"key":460},{"num":13,"diff":4,"tp1":"cu","vl1":"EN","cn1":30,"tp2":"cu","vl2":"GO","cn2":5000,"key":292},{"num":13,"diff":5,"tp1":"it","vl1":"Equip000001","cn1":1,"key":404},{"num":13,"diff":6,"tp1":"cu","vl1":"DI","cn1":5,"key":924},{"num":13,"diff":7,"tp1":"it","vl1":"Equip001001","cn1":1,"tp2":"it","vl2":"Equip002001","cn2":1,"key":967},{"num":13,"diff":8,"tp1":"cu","vl1":"EN","cn1":30,"tp2":"cu","vl2":"GO","cn2":5000,"key":858},{"num":13,"diff":9,"tp1":"it","vl1":"Equip000001","cn1":1,"key":669},{"num":13,"diff":10,"tp1":"cu","vl1":"DI","cn1":5,"key":942},{"num":13,"diff":11,"tp1":"it","vl1":"Equip001001","cn1":1,"tp2":"it","vl2":"Equip002001","cn2":1,"key":959},{"num":13,"diff":12,"tp1":"cu","vl1":"EN","cn1":30,"tp2":"cu","vl2":"GO","cn2":5000,"key":147},{"num":13,"diff":13,"tp1":"it","vl1":"Equip000001","cn1":1,"key":627},{"num":13,"diff":14,"tp1":"cu","vl1":"DI","cn1":5,"key":373},{"num":13,"diff":15,"tp1":"it","vl1":"Equip001001","cn1":1,"tp2":"it","vl2":"Equip002001","cn2":1,"key":271},{"num":13,"diff":16,"tp1":"cu","vl1":"EN","cn1":30,"tp2":"cu","vl2":"GO","cn2":5000,"key":601},{"num":13,"diff":17,"tp1":"it","vl1":"Equip000001","cn1":1,"key":763},{"num":13,"diff":18,"tp1":"cu","vl1":"DI","cn1":5,"key":343},{"num":13,"diff":19,"tp1":"it","vl1":"Equip001001","cn1":1,"tp2":"it","vl2":"Equip002001","cn2":1,"key":127},{"num":13,"diff":20,"tp1":"cu","vl1":"EN","cn1":30,"tp2":"cu","vl2":"GO","cn2":5000,"key":516},{"num":13,"diff":21,"tp1":"it","vl1":"Equip000001","cn1":1,"key":947},{"num":13,"diff":22,"tp1":"cu","vl1":"DI","cn1":5,"key":417},{"num":13,"diff":23,"tp1":"it","vl1":"Equip001001","cn1":1,"tp2":"it","vl2":"Equip002001","cn2":1,"key":611},{"num":13,"diff":24,"tp1":"cu","vl1":"EN","cn1":30,"tp2":"cu","vl2":"GO","cn2":5000,"key":193},{"num":13,"diff":25,"tp1":"it","vl1":"Equip000001","cn1":1,"key":905},{"num":13,"diff":26,"tp1":"cu","vl1":"DI","cn1":5,"key":594},{"num":13,"diff":27,"tp1":"it","vl1":"Equip001001","cn1":1,"tp2":"it","vl2":"Equip002001","cn2":1,"key":664},{"num":13,"diff":28,"tp1":"cu","vl1":"EN","cn1":30,"tp2":"cu","vl2":"GO","cn2":5000,"key":991},{"num":13,"diff":29,"tp1":"it","vl1":"Equip000001","cn1":1,"key":555},{"num":13,"diff":30,"tp1":"cu","vl1":"DI","cn1":5,"key":137},{"num":14,"diff":1,"tp1":"it","vl1":"Equip001001","cn1":1,"tp2":"it","vl2":"Equip002001","cn2":1,"key":654},{"num":14,"diff":2,"tp1":"cu","vl1":"EN","cn1":30,"tp2":"cu","vl2":"GO","cn2":5000,"key":569},{"num":14,"diff":3,"tp1":"it","vl1":"Equip000001","cn1":1,"key":863},{"num":14,"diff":4,"tp1":"cu","vl1":"DI","cn1":5,"key":771},{"num":14,"diff":5,"tp1":"it","vl1":"Equip001001","cn1":1,"tp2":"it","vl2":"Equip002001","cn2":1,"key":802},{"num":14,"diff":6,"tp1":"cu","vl1":"EN","cn1":30,"tp2":"cu","vl2":"GO","cn2":5000,"key":</v>
      </c>
      <c r="X721" t="str">
        <f t="shared" ca="1" si="251"/>
        <v>{"num":24,"diff":30,"tp1":"cu","vl1":"EN","cn1":30,"tp2":"cu","vl2":"GO","cn2":5000,"key":795}</v>
      </c>
      <c r="Y721">
        <f t="shared" ca="1" si="259"/>
        <v>94</v>
      </c>
      <c r="Z721">
        <f t="shared" ca="1" si="260"/>
        <v>27136</v>
      </c>
      <c r="AA721">
        <f t="shared" ca="1" si="261"/>
        <v>2</v>
      </c>
      <c r="AB721" t="str">
        <f t="shared" ca="1" si="262"/>
        <v>,{"num":14,"diff":6,"tp1":"cu","vl1":"EN","cn1":30,"tp2":"cu","vl2":"GO","cn2":5000,"key":656},{"num":14,"diff":7,"tp1":"it","vl1":"Equip000001","cn1":1,"key":731},{"num":14,"diff":8,"tp1":"cu","vl1":"DI","cn1":5,"key":341},{"num":14,"diff":9,"tp1":"it","vl1":"Equip001001","cn1":1,"tp2":"it","vl2":"Equip002001","cn2":1,"key":989},{"num":14,"diff":10,"tp1":"cu","vl1":"EN","cn1":30,"tp2":"cu","vl2":"GO","cn2":5000,"key":761},{"num":14,"diff":11,"tp1":"it","vl1":"Equip000001","cn1":1,"key":750},{"num":14,"diff":12,"tp1":"cu","vl1":"DI","cn1":5,"key":285},{"num":14,"diff":13,"tp1":"it","vl1":"Equip001001","cn1":1,"tp2":"it","vl2":"Equip002001","cn2":1,"key":774},{"num":14,"diff":14,"tp1":"cu","vl1":"EN","cn1":30,"tp2":"cu","vl2":"GO","cn2":5000,"key":329},{"num":14,"diff":15,"tp1":"it","vl1":"Equip000001","cn1":1,"key":734},{"num":14,"diff":16,"tp1":"cu","vl1":"DI","cn1":5,"key":513},{"num":14,"diff":17,"tp1":"it","vl1":"Equip001001","cn1":1,"tp2":"it","vl2":"Equip002001","cn2":1,"key":290},{"num":14,"diff":18,"tp1":"cu","vl1":"EN","cn1":30,"tp2":"cu","vl2":"GO","cn2":5000,"key":894},{"num":14,"diff":19,"tp1":"it","vl1":"Equip000001","cn1":1,"key":253},{"num":14,"diff":20,"tp1":"cu","vl1":"DI","cn1":5,"key":955},{"num":14,"diff":21,"tp1":"it","vl1":"Equip001001","cn1":1,"tp2":"it","vl2":"Equip002001","cn2":1,"key":226},{"num":14,"diff":22,"tp1":"cu","vl1":"EN","cn1":30,"tp2":"cu","vl2":"GO","cn2":5000,"key":327},{"num":14,"diff":23,"tp1":"it","vl1":"Equip000001","cn1":1,"key":956},{"num":14,"diff":24,"tp1":"cu","vl1":"DI","cn1":5,"key":974},{"num":14,"diff":25,"tp1":"it","vl1":"Equip001001","cn1":1,"tp2":"it","vl2":"Equip002001","cn2":1,"key":804},{"num":14,"diff":26,"tp1":"cu","vl1":"EN","cn1":30,"tp2":"cu","vl2":"GO","cn2":5000,"key":381},{"num":14,"diff":27,"tp1":"it","vl1":"Equip000001","cn1":1,"key":279},{"num":14,"diff":28,"tp1":"cu","vl1":"DI","cn1":5,"key":312},{"num":14,"diff":29,"tp1":"it","vl1":"Equip001001","cn1":1,"tp2":"it","vl2":"Equip002001","cn2":1,"key":518},{"num":14,"diff":30,"tp1":"cu","vl1":"EN","cn1":30,"tp2":"cu","vl2":"GO","cn2":5000,"key":139},{"num":15,"diff":1,"tp1":"it","vl1":"Equip000001","cn1":1,"key":957},{"num":15,"diff":2,"tp1":"cu","vl1":"DI","cn1":5,"key":541},{"num":15,"diff":3,"tp1":"it","vl1":"Equip001001","cn1":1,"tp2":"it","vl2":"Equip002001","cn2":1,"key":975},{"num":15,"diff":4,"tp1":"cu","vl1":"EN","cn1":30,"tp2":"cu","vl2":"GO","cn2":5000,"key":824},{"num":15,"diff":5,"tp1":"it","vl1":"Equip000001","cn1":1,"key":166},{"num":15,"diff":6,"tp1":"cu","vl1":"DI","cn1":5,"key":220},{"num":15,"diff":7,"tp1":"it","vl1":"Equip001001","cn1":1,"tp2":"it","vl2":"Equip002001","cn2":1,"key":146},{"num":15,"diff":8,"tp1":"cu","vl1":"EN","cn1":30,"tp2":"cu","vl2":"GO","cn2":5000,"key":684},{"num":15,"diff":9,"tp1":"it","vl1":"Equip000001","cn1":1,"key":452},{"num":15,"diff":10,"tp1":"cu","vl1":"DI","cn1":5,"key":726},{"num":15,"diff":11,"tp1":"it","vl1":"Equip001001","cn1":1,"tp2":"it","vl2":"Equip002001","cn2":1,"key":195},{"num":15,"diff":12,"tp1":"cu","vl1":"EN","cn1":30,"tp2":"cu","vl2":"GO","cn2":5000,"key":524},{"num":15,"diff":13,"tp1":"it","vl1":"Equip000001","cn1":1,"key":772},{"num":15,"diff":14,"tp1":"cu","vl1":"DI","cn1":5,"key":395},{"num":15,"diff":15,"tp1":"it","vl1":"Equip001001","cn1":1,"tp2":"it","vl2":"Equip002001","cn2":1,"key":716},{"num":15,"diff":16,"tp1":"cu","vl1":"EN","cn1":30,"tp2":"cu","vl2":"GO","cn2":5000,"key":546},{"num":15,"diff":17,"tp1":"it","vl1":"Equip000001","cn1":1,"key":222},{"num":15,"diff":18,"tp1":"cu","vl1":"DI","cn1":5,"key":604},{"num":15,"diff":19,"tp1":"it","vl1":"Equip001001","cn1":1,"tp2":"it","vl2":"Equip002001","cn2":1,"key":991},{"num":15,"diff":20,"tp1":"cu","vl1":"EN","cn1":30,"tp2":"cu","vl2":"GO","cn2":5000,"key":329},{"num":15,"diff":21,"tp1":"it","vl1":"Equip000001","cn1":1,"key":302},{"num":15,"diff":22,"tp1":"cu","vl1":"DI","cn1":5,"key":659},{"num":15,"diff":23,"tp1":"it","vl1":"Equip001001","cn1":1,"tp2":"it","vl2":"Equip002001","cn2":1,"key":603},{"num":15,"diff":24,"tp1":"cu","vl1":"EN","cn1":30,"tp2":"cu","vl2":"GO","cn2":5000,"key":220},{"num":15,"diff":25,"tp1":"it","vl1":"Equip000001","cn1":1,"key":456},{"num":15,"diff":26,"tp1":"cu","vl1":"DI","cn1":5,"key":728},{"num":15,"diff":27,"tp1":"it","vl1":"Equip001001","cn1":1,"tp2":"it","vl2":"Equip002001","cn2":1,"key":213},{"num":15,"diff":28,"tp1":"cu","vl1":"EN","cn1":30,"tp2":"cu","vl2":"GO","cn2":5000,"key":889},{"num":15,"diff":29,"tp1":"it","vl1":"Equip000001","cn1":1,"key":672},{"num":15,"diff":30,"tp1":"cu","vl1":"DI","cn1":5,"key":375},{"num":16,"diff":1,"tp1":"it","vl1":"Equip001001","cn1":1,"tp2":"it","vl2":"Equip002001","cn2":1,"key":741},{"num":16,"diff":2,"tp1":"cu","vl1":"EN","cn1":30,"tp2":"cu","vl2":"GO","cn2":5000,"key":406},{"num":16,"diff":3,"tp1":"it","vl1":"Equip000001","cn1":1,"key":589},{"num":16,"diff":4,"tp1":"cu","vl1":"DI","cn1":5,"key":992},{"num":16,"diff":5,"tp1":"it","vl1":"Equip001001","cn1":1,"tp2":"it","vl2":"Equip002001","cn2":1,"key":933},{"num":16,"diff":6,"tp1":"cu","vl1":"EN","cn1":30,"tp2":"cu","vl2":"GO","cn2":5000,"key":685},{"num":16,"diff":7,"tp1":"it","vl1":"Equip000001","cn1":1,"key":636},{"num":16,"diff":8,"tp1":"cu","vl1":"DI","cn1":5,"key":674},{"num":16,"diff":9,"tp1":"it","vl1":"Equip001001","cn1":1,"tp2":"it","vl2":"Equip002001","cn2":1,"key":532},{"num":16,"diff":10,"tp1":"cu","vl1":"EN","cn1":30,"tp2":"cu","vl2":"GO","cn2":5000,"key":204},{"num":16,"diff":11,"tp1":"it","vl1":"Equip000001","cn1":1,"key":415},{"num":16,"diff":12,"tp1":"cu","vl1":"DI","cn1":5,"key":456},{"num":16,"diff":13,"tp1":"it","vl1":"Equip001001","cn1":1,"tp2":"it","vl2":"Equip002001","cn2":1,"key":630},{"num":16,"diff":14,"tp1":"cu","vl1":"EN","cn1":30,"tp2":"cu","vl2":"GO","cn2":5000,"key":817},{"num":16,"diff":15,"tp1":"it","vl1":"Equip000001","cn1":1,"key":292},{"num":16,"diff":16,"tp1":"cu","vl1":"DI","cn1":5,"key":528},{"num":16,"diff":17,"tp1":"it","vl1":"Equip001001","cn1":1,"tp2":"it","vl2":"Equip002001","cn2":1,"key":556},{"num":16,"diff":18,"tp1":"cu","vl1":"EN","cn1":30,"tp2":"cu","vl2":"GO","cn2":5000,"key":990},{"num":16,"diff":19,"tp1":"it","vl1":"Equip000001","cn1":1,"key":778},{"num":16,"diff":20,"tp1":"cu","vl1":"DI","cn1":5,"key":315},{"num":16,"diff":21,"tp1":"it","vl1":"Equip001001","cn1":1,"tp2":"it","vl2":"Equip002001","cn2":1,"key":412},{"num":16,"diff":22,"tp1":"cu","vl1":"EN","cn1":30,"tp2":"cu","vl2":"GO","cn2":5000,"key":942},{"num":16,"diff":23,"tp1":"it","vl1":"Equip000001","cn1":1,"key":692},{"num":16,"diff":24,"tp1":"cu","vl1":"DI","cn1":5,"key":310},{"num":16,"diff":25,"tp1":"it","vl1":"Equip001001","cn1":1,"tp2":"it","vl2":"Equip002001","cn2":1,"key":625},{"num":16,"diff":26,"tp1":"cu","vl1":"EN","cn1":30,"tp2":"cu","vl2":"GO","cn2":5000,"key":660},{"num":16,"diff":27,"tp1":"it","vl1":"Equip000001","cn1":1,"key":869},{"num":16,"diff":28,"tp1":"cu","vl1":"DI","cn1":5,"key":335},{"num":16,"diff":29,"tp1":"it","vl1":"Equip001001","cn1":1,"tp2":"it","vl2":"Equip002001","cn2":1,"key":295},{"num":16,"diff":30,"tp1":"cu","vl1":"EN","cn1":30,"tp2":"cu","vl2":"GO","cn2":5000,"key":793},{"num":17,"diff":1,"tp1":"it","vl1":"Equip000001","cn1":1,"key":796},{"num":17,"diff":2,"tp1":"cu","vl1":"DI","cn1":5,"key":590},{"num":17,"diff":3,"tp1":"it","vl1":"Equip001001","cn1":1,"tp2":"it","vl2":"Equip002001","cn2":1,"key":722},{"num":17,"diff":4,"tp1":"cu","vl1":"EN","cn1":30,"tp2":"cu","vl2":"GO","cn2":5000,"key":253},{"num":17,"diff":5,"tp1":"it","vl1":"Equip000001","cn1":1,"key":731},{"num":17,"diff":6,"tp1":"cu","vl1":"DI","cn1":5,"key":664},{"num":17,"diff":7,"tp1":"it","vl1":"Equip001001","cn1":1,"tp2":"it","vl2":"Equip002001","cn2":1,"key":103},{"num":17,"diff":8,"tp1":"cu","vl1":"EN","cn1":30,"tp2":"cu","vl2":"GO","cn2":5000,"key":887},{"num":17,"diff":9,"tp1":"it","vl1":"Equip000001","cn1":1,"key":995},{"num":17,"diff":10,"tp1":"cu","vl1":"DI","cn1":5,"key":566},{"num":17,"diff":11,"tp1":"it","vl1":"Equip001001","cn1":1,"tp2":"it","vl2":"Equip002001","cn2":1,"key":327},{"num":17,"diff":12,"tp1":"cu","vl1":"EN","cn1":30,"tp2":"cu","vl2":"GO","cn2":5000,"key":161},{"num":17,"diff":13,"tp1":"it","vl1":"Equip000001","cn1":1,"key":860},{"num":17,"diff":14,"tp1":"cu","vl1":"DI","cn1":5,"key":147},{"num":17,"diff":15,"tp1":"it","vl1":"Equip001001","cn1":1,"tp2":"it","vl2":"Equip002001","cn2":1,"key":339},{"num":17,"diff":16,"tp1":"cu","vl1":"EN","cn1":30,"tp2":"cu","vl2":"GO","cn2":5000,"key":112},{"num":17,"diff":17,"tp1":"it","vl1":"Equip000001","cn1":1,"key":527},{"num":17,"diff":18,"tp1":"cu","vl1":"DI","cn1":5,"key":244},{"num":17,"diff":19,"tp1":"it","vl1":"Equip001001","cn1":1,"tp2":"it","vl2":"Equip002001","cn2":1,"key":926},{"num":17,"diff":20,"tp1":"cu","vl1":"EN","cn1":30,"tp2":"cu","vl2":"GO","cn2":5000,"key":634},{"num":17,"diff":21,"tp1":"it","vl1":"Equip000001","cn1":1,"key":395},{"num":17,"diff":22,"tp1":"cu","vl1":"DI","cn1":5,"key":610},{"num":17,"diff":23,"tp1":"it","vl1":"Equip001001","cn1":1,"tp2":"it","vl2":"Equip002001","cn2":1,"key":963},{"num":17,"diff":24,"tp1":"cu","vl1":"EN","cn1":30,"tp2":"cu","vl2":"GO","cn2":5000,"key":904},{"num":17,"diff":25,"tp1":"it","vl1":"Equip000001","cn1":1,"key":399},{"num":17,"diff":26,"tp1":"cu","vl1":"DI","cn1":5,"key":823},{"num":17,"diff":27,"tp1":"it","vl1":"Equip001001","cn1":1,"tp2":"it","vl2":"Equip002001","cn2":1,"key":821},{"num":17,"diff":28,"tp1":"cu","vl1":"EN","cn1":30,"tp2":"cu","vl2":"GO","cn2":5000,"key":453},{"num":17,"diff":29,"tp1":"it","vl1":"Equip000001","cn1":1,"key":206},{"num":17,"diff":30,"tp1":"cu","vl1":"DI","cn1":5,"key":616},{"num":18,"diff":1,"tp1":"it","vl1":"Equip001001","cn1":1,"tp2":"it","vl2":"Equip002001","cn2":1,"key":428},{"num":18,"diff":2,"tp1":"cu","vl1":"EN","cn1":30,"tp2":"cu","vl2":"GO","cn2":5000,"key":663},{"num":18,"diff":3,"tp1":"it","vl1":"Equip000001","cn1":1,"key":367},{"num":18,"diff":4,"tp1":"cu","vl1":"DI","cn1":5,"key":408},{"num":18,"diff":5,"tp1":"it","vl1":"Equip001001","cn1":1,"tp2":"it","vl2":"Equip002001","cn2":1,"key":358},{"num":18,"diff":6,"tp1":"cu","vl1":"EN","cn1":30,"tp2":"cu","vl2":"GO","cn2":5000,"key":186},{"num":18,"diff":7,"tp1":"it","vl1":"Equip000001","cn1":1,"key":963},{"num":18,"diff":8,"tp1":"cu","vl1":"DI","cn1":5,"key":253},{"num":18,"diff":9,"tp1":"it","vl1":"Equip001001","cn1":1,"tp2":"it","vl2":"Equip002001","cn2":1,"key":584},{"num":18,"diff":10,"tp1":"cu","vl1":"EN","cn1":30,"tp2":"cu","vl2":"GO","cn2":5000,"key":771},{"num":18,"diff":11,"tp1":"it","vl1":"Equip000001","cn1":1,"key":333},{"num":18,"diff":12,"tp1":"cu","vl1":"DI","cn1":5,"key":203},{"num":18,"diff":13,"tp1":"it","vl1":"Equip001001","cn1":1,"tp2":"it","vl2":"Equip002001","cn2":1,"key":820},{"num":18,"diff":14,"tp1":"cu","vl1":"EN","cn1":30,"tp2":"cu","vl2":"GO","cn2":5000,"key":851},{"num":18,"diff":15,"tp1":"it","vl1":"Equip000001","cn1":1,"key":811},{"num":18,"diff":16,"tp1":"cu","vl1":"DI","cn1":5,"key":873},{"num":18,"diff":17,"tp1":"it","vl1":"Equip001001","cn1":1,"tp2":"it","vl2":"Equip002001","cn2":1,"key":427},{"num":18,"diff":18,"tp1":"cu","vl1":"EN","cn1":30,"tp2":"cu","vl2":"GO","cn2":5000,"key":309},{"num":18,"diff":19,"tp1":"it","vl1":"Equip000001","cn1":1,"key":156},{"num":18,"diff":20,"tp1":"cu","vl1":"DI","cn1":5,"key":354},{"num":18,"diff":21,"tp1":"it","vl1":"Equip001001","cn1":1,"tp2":"it","vl2":"Equip002001","cn2":1,"key":790},{"num":18,"diff":22,"tp1":"cu","vl1":"EN","cn1":30,"tp2":"cu","vl2":"GO","cn2":5000,"key":727},{"num":18,"diff":23,"tp1":"it","vl1":"Equip000001","cn1":1,"key":671},{"num":18,"diff":24,"tp1":"cu","vl1":"DI","cn1":5,"key":906},{"num":18,"diff":25,"tp1":"it","vl1":"Equip001001","cn1":1,"tp2":"it","vl2":"Equip002001","cn2":1,"key":406},{"num":18,"diff":26,"tp1":"cu","vl1":"EN","cn1":30,"tp2":"cu","vl2":"GO","cn2":5000,"key":628},{"num":18,"diff":27,"tp1":"it","vl1":"Equip000001","cn1":1,"key":989},{"num":18,"diff":28,"tp1":"cu","vl1":"DI","cn1":5,"key":551},{"num":18,"diff":29,"tp1":"it","vl1":"Equip001001","cn1":1,"tp2":"it","vl2":"Equip002001","cn2":1,"key":991},{"num":18,"diff":30,"tp1":"cu","vl1":"EN","cn1":30,"tp2":"cu","vl2":"GO","cn2":5000,"key":543},{"num":19,"diff":1,"tp1":"it","vl1":"Equip000001","cn1":1,"key":313},{"num":19,"diff":2,"tp1":"cu","vl1":"DI","cn1":5,"key":670},{"num":19,"diff":3,"tp1":"it","vl1":"Equip001001","cn1":1,"tp2":"it","vl2":"Equip002001","cn2":1,"key":989},{"num":19,"diff":4,"tp1":"cu","vl1":"EN","cn1":30,"tp2":"cu","vl2":"GO","cn2":5000,"key":794},{"num":19,"diff":5,"tp1":"it","vl1":"Equip000001","cn1":1,"key":181},{"num":19,"diff":6,"tp1":"cu","vl1":"DI","cn1":5,"key":718},{"num":19,"diff":7,"tp1":"it","vl1":"Equip001001","cn1":1,"tp2":"it","vl2":"Equip002001","cn2":1,"key":165},{"num":19,"diff":8,"tp1":"cu","vl1":"EN","cn1":30,"tp2":"cu","vl2":"GO","cn2":5000,"key":995},{"num":19,"diff":9,"tp1":"it","vl1":"Equip000001","cn1":1,"key":465},{"num":19,"diff":10,"tp1":"cu","vl1":"DI","cn1":5,"key":686},{"num":19,"diff":11,"tp1":"it","vl1":"Equip001001","cn1":1,"tp2":"it","vl2":"Equip002001","cn2":1,"key":560},{"num":19,"diff":12,"tp1":"cu","vl1":"EN","cn1":30,"tp2":"cu","vl2":"GO","cn2":5000,"key":449},{"num":19,"diff":13,"tp1":"it","vl1":"Equip000001","cn1":1,"key":954},{"num":19,"diff":14,"tp1":"cu","vl1":"DI","cn1":5,"key":374},{"num":19,"diff":15,"tp1":"it","vl1":"Equip001001","cn1":1,"tp2":"it","vl2":"Equip002001","cn2":1,"key":952},{"num":19,"diff":16,"tp1":"cu","vl1":"EN","cn1":30,"tp2":"cu","vl2":"GO","cn2":5000,"key":743},{"num":19,"diff":17,"tp1":"it","vl1":"Equip000001","cn1":1,"key":833},{"num":19,"diff":18,"tp1":"cu","vl1":"DI","cn1":5,"key":970},{"num":19,"diff":19,"tp1":"it","vl1":"Equip001001","cn1":1,"tp2":"it","vl2":"Equip002001","cn2":1,"key":259},{"num":19,"diff":20,"tp1":"cu","vl1":"EN","cn1":30,"tp2":"cu","vl2":"GO","cn2":5000,"key":976},{"num":19,"diff":21,"tp1":"it","vl1":"Equip000001","cn1":1,"key":835},{"num":19,"diff":22,"tp1":"cu","vl1":"DI","cn1":5,"key":979},{"num":19,"diff":23,"tp1":"it","vl1":"Equip001001","cn1":1,"tp2":"it","vl2":"Equip002001","cn2":1,"key":302},{"num":19,"diff":24,"tp1":"cu","vl1":"EN","cn1":30,"tp2":"cu","vl2":"GO","cn2":5000,"key":960},{"num":19,"diff":25,"tp1":"it","vl1":"Equip000001","cn1":1,"key":323},{"num":19,"diff":26,"tp1":"cu","vl1":"DI","cn1":5,"key":351},{"num":19,"diff":27,"tp1":"it","vl1":"Equip001001","cn1":1,"tp2":"it","vl2":"Equip002001","cn2":1,"key":838},{"num":19,"diff":28,"tp1":"cu","vl1":"EN","cn1":30,"tp2":"cu","vl2":"GO","cn2":5000,"key":655},{"num":19,"diff":29,"tp1":"it","vl1":"Equip000001","cn1":1,"key":151},{"num":19,"diff":30,"tp1":"cu","vl1":"DI","cn1":5,"key":337},{"num":20,"diff":1,"tp1":"it","vl1":"Equip001001","cn1":1,"tp2":"it","vl2":"Equip002001","cn2":1,"key":729},{"num":20,"diff":2,"tp1":"cu","vl1":"EN","cn1":30,"tp2":"cu","vl2":"GO","cn2":5000,"key":272},{"num":20,"diff":3,"tp1":"it","vl1":"Equip000001","cn1":1,"key":895},{"num":20,"diff":4,"tp1":"cu","vl1":"DI","cn1":5,"key":221},{"num":20,"diff":5,"tp1":"it","vl1":"Equip001001","cn1":1,"tp2":"it","vl2":"Equip002001","cn2":1,"key":483},{"num":20,"diff":6,"tp1":"cu","vl1":"EN","cn1":30,"tp2":"cu","vl2":"GO","cn2":5000,"key":738},{"num":20,"diff":7,"tp1":"it","vl1":"Equip000001","cn1":1,"key":544},{"num":20,"diff":8,"tp1":"cu","vl1":"DI","cn1":5,"key":525},{"num":20,"diff":9,"tp1":"it","vl1":"Equip001001","cn1":1,"tp2":"it","vl2":"Equip002001","cn2":1,"key":375},{"num":20,"diff":10,"tp1":"cu","vl1":"EN","cn1":30,"tp2":"cu","vl2":"GO","cn2":5000,"key":952},{"num":20,"diff":11,"tp1":"it","vl1":"Equip000001","cn1":1,"key":114},{"num":20,"diff":12,"tp1":"cu","vl1":"DI","cn1":5,"key":709},{"num":20,"diff":13,"tp1":"it","vl1":"Equip001001","cn1":1,"tp2":"it","vl2":"Equip002001","cn2":1,"key":406},{"num":20,"diff":14,"tp1":"cu","vl1":"EN","cn1":30,"tp2":"cu","vl2":"GO","cn2":5000,"key":904},{"num":20,"diff":15,"tp1":"it","vl1":"Equip000001","cn1":1,"key":631},{"num":20,"diff":16,"tp1":"cu","vl1":"DI","cn1":5,"key":943},{"num":20,"diff":17,"tp1":"it","vl1":"Equip001001","cn1":1,"tp2":"it","vl2":"Equip002001","cn2":1,"key":233},{"num":20,"diff":18,"tp1":"cu","vl1":"EN","cn1":30,"tp2":"cu","vl2":"GO","cn2":5000,"key":694},{"num":20,"diff":19,"tp1":"it","vl1":"Equip000001","cn1":1,"key":108},{"num":20,"diff":20,"tp1":"cu","vl1":"DI","cn1":5,"key":440},{"num":20,"diff":21,"tp1":"it","vl1":"Equip001001","cn1":1,"tp2":"it","vl2":"Equip002001","cn2":1,"key":682},{"num":20,"diff":22,"tp1":"cu","vl1":"EN","cn1":30,"tp2":"cu","vl2":"GO","cn2":5000,"key":192},{"num":20,"diff":23,"tp1":"it","vl1":"Equip000001","cn1":1,"key":273},{"num":20,"diff":24,"tp1":"cu","vl1":"DI","cn1":5,"key":100},{"num":20,"diff":25,"tp1":"it","vl1":"Equip001001","cn1":1,"tp2":"it","vl2":"Equip002001","cn2":1,"key":714},{"num":20,"diff":26,"tp1":"cu","vl1":"EN","cn1":30,"tp2":"cu","vl2":"GO","cn2":5000,"key":248},{"num":20,"diff":27,"tp1":"it","vl1":"Equip000001","cn1":1,"key":225},{"num":20,"diff":28,"tp1":"cu","vl1":"DI","cn1":5,"key":249},{"num":20,"diff":29,"tp1":"it","vl1":"Equip001001","cn1":1,"tp2":"it","vl2":"Equip002001","cn2":1,"key":676},{"num":20,"diff":30,"tp1":"cu","vl1":"EN","cn1":30,"tp2":"cu","vl2":"GO","cn2":5000,"key":829},{"num":21,"diff":1,"tp1":"it","vl1":"Equip000001","cn1":1,"key":697},{"num":21,"diff":2,"tp1":"cu","vl1":"DI","cn1":5,"key":803},{"num":21,"diff":3,"tp1":"it","vl1":"Equip001001","cn1":1,"tp2":"it","vl2":"Equip002001","cn2":1,"key":735},{"num":21,"diff":4,"tp1":"cu","vl1":"EN","cn1":30,"tp2":"cu","vl2":"GO","cn2":5000,"key":575},{"num":21,"diff":5,"tp1":"it","vl1":"Equip000001","cn1":1,"key":699},{"num":21,"diff":6,"tp1":"cu","vl1":"DI","cn1":5,"key":903},{"num":21,"diff":7,"tp1":"it","vl1":"Equip001001","cn1":1,"tp2":"it","vl2":"Equip002001","cn2":1,"key":195},{"num":21,"diff":8,"tp1":"cu","vl1":"EN","cn1":30,"tp2":"cu","vl2":"GO","cn2":5000,"key":658},{"num":21,"diff":9,"tp1":"it","vl1":"Equip000001","cn1":1,"key":869},{"num":21,"diff":10,"tp1":"cu","vl1":"DI","cn1":5,"key":308},{"num":21,"diff":11,"tp1":"it","vl1":"Equip001001","cn1":1,"tp2":"it","vl2":"Equip002001","cn2":1,"key":660},{"num":21,"diff":12,"tp1":"cu","vl1":"EN","cn1":30,"tp2":"cu","vl2":"GO","cn2":5000,"key":561},{"num":21,"diff":13,"tp1":"it","vl1":"Equip000001","cn1":1,"key":368},{"num":21,"diff":14,"tp1":"cu","vl1":"DI","cn1":5,"key":706},{"num":21,"diff":15,"tp1":"it","vl1":"Equip001001","cn1":1,"tp2":"it","vl2":"Equip002001","cn2":1,"key":552},{"num":21,"diff":16,"tp1":"cu","vl1":"EN","cn1":30,"tp2":"cu","vl2":"GO","cn2":5000,"key":959},{"num":21,"diff":17,"tp1":"it","vl1":"Equip000001","cn1":1,"key":351},{"num":21,"diff":18,"tp1":"cu","vl1":"DI","cn1":5,"key":542},{"num":21,"diff":19,"tp1":"it","vl1":"Equip001001","cn1":1,"tp2":"it","vl2":"Equip002001","cn2":1,"key":501},{"num":21,"diff":20,"tp1":"cu","vl1":"EN","cn1":30,"tp2":"cu","vl2":"GO","cn2":5000,"key":641},{"num":21,"diff":21,"tp1":"it","vl1":"Equip000001","cn1":1,"key":513},{"num":21,"diff":22,"tp1":"cu","vl1":"DI","cn1":5,"key":312},{"num":21,"diff":23,"tp1":"it","vl1":"Equip001001","cn1":1,"tp2":"it","vl2":"Equip002001","cn2":1,"key":482},{"num":21,"diff":24,"tp1":"cu","vl1":"EN","cn1":30,"tp2":"cu","vl2":"GO","cn2":5000,"key":537},{"num":21,"diff":25,"tp1":"it","vl1":"Equip000001","cn1":1,"key":248},{"num":21,"diff":26,"tp1":"cu","vl1":"DI","cn1":5,"key":462},{"num":21,"diff":27,"tp1":"it","vl1":"Equip001001","cn1":1,"tp2":"it","vl2":"Equip002001","cn2":1,"key":652},{"num":21,"diff":28,"tp1":"cu","vl1":"EN","cn1":30,"tp2":"cu","vl2":"GO","cn2":5000,"key":723},{"num":21,"diff":29,"tp1":"it","vl1":"Equip000001","cn1":1,"key":788},{"num":21,"diff":30,"tp1":"cu","vl1":"DI","cn1":5,"key":686},{"num":22,"diff":1,"tp1":"it","vl1":"Equip001001","cn1":1,"tp2":"it","vl2":"Equip002001","cn2":1,"key":749},{"num":22,"diff":2,"tp1":"cu","vl1":"EN","cn1":30,"tp2":"cu","vl2":"GO","cn2":5000,"key":196},{"num":22,"diff":3,"tp1":"it","vl1":"Equip000001","cn1":1,"key":925},{"num":22,"diff":4,"tp1":"cu","vl1":"DI","cn1":5,"key":228},{"num":22,"diff":5,"tp1":"it","vl1":"Equip001001","cn1":1,"tp2":"it","vl2":"Equip002001","cn2":1,"key":398},{"num":22,"diff":6,"tp1":"cu","vl1":"EN","cn1":30,"tp2":"cu","vl2":"GO","cn2":5000,"key":217},{"num":22,"diff":7,"tp1":"it","vl1":"Equip000001","cn1":1,"key":253},{"num":22,"diff":8,"tp1":"cu","vl1":"DI","cn1":5,"key":270},{"num":22,"diff":9,"tp1":"it","vl1":"Equip001001","cn1":1,"tp2":"it","vl2":"Equip002001","cn2":1,"key":824},{"num":22,"diff":10,"tp1":"cu","vl1":"EN","cn1":30,"tp2":"cu","vl2":"GO","cn2":5000,"key":656},{"num":22,"diff":11,"tp1":"it","vl1":"Equip000001","cn1":1,"key":752},{"num":22,"diff":12,"tp1":"cu","vl1":"DI","cn1":5,"key":886},{"num":22,"diff":13,"tp1":"it","vl1":"Equip001001","cn1":1,"tp2":"it","vl2":"Equip002001","cn2":1,"key":690},{"num":22,"diff":14,"tp1":"cu","vl1":"EN","cn1":30,"tp2":"cu","vl2":"GO","cn2":5000,"key":543},{"num":22,"diff":15,"tp1":"it","vl1":"Equip000001","cn1":1,"key":732},{"num":22,"diff":16,"tp1":"cu","vl1":"DI","cn1":5,"key":423},{"num":22,"diff":17,"tp1":"it","vl1":"Equip001001","cn1":1,"tp2":"it","vl2":"Equip002001","cn2":1,"key":400},{"num":22,"diff":18,"tp1":"cu","vl1":"EN","cn1":30,"tp2":"cu","vl2":"GO","cn2":5000,"key":538},{"num":22,"diff":19,"tp1":"it","vl1":"Equip000001","cn1":1,"key":153},{"num":22,"diff":20,"tp1":"cu","vl1":"DI","cn1":5,"key":172},{"num":22,"diff":21,"tp1":"it","vl1":"Equip001001","cn1":1,"tp2":"it","vl2":"Equip002001","cn2":1,"key":852},{"num":22,"diff":22,"tp1":"cu","vl1":"EN","cn1":30,"tp2":"cu","vl2":"GO","cn2":5000,"key":823},{"num":22,"diff":23,"tp1":"it","vl1":"Equip000001","cn1":1,"key":103},{"num":22,"diff":24,"tp1":"cu","vl1":"DI","cn1":5,"key":387},{"num":22,"diff":25,"tp1":"it","vl1":"Equip001001","cn1":1,"tp2":"it","vl2":"Equip002001","cn2":1,"key":324},{"num":22,"diff":26,"tp1":"cu","vl1":"EN","cn1":30,"tp2":"cu","vl2":"GO","cn2":5000,"key":100},{"num":22,"diff":27,"tp1":"it","vl1":"Equip000001","cn1":1,"key":310},{"num":22,"diff":28,"tp1":"cu","vl1":"DI","cn1":5,"key":564},{"num":22,"diff":29,"tp1":"it","vl1":"Equip001001","cn1":1,"tp2":"it","vl2":"Equip002001","cn2":1,"key":132},{"num":22,"diff":30,"tp1":"cu","vl1":"EN","cn1":30,"tp2":"cu","vl2":"GO","cn2":5000,"key":230},{"num":23,"diff":1,"tp1":"it","vl1":"Equip000001","cn1":1,"key":279},{"num":23,"diff":2,"tp1":"cu","vl1":"DI","cn1":5,"key":487},{"num":23,"diff":3,"tp1":"it","vl1":"Equip001001","cn1":1,"tp2":"it","vl2":"Equip002001","cn2":1,"key":160},{"num":23,"diff":4,"tp1":"cu","vl1":"EN","cn1":30,"tp2":"cu","vl2":"GO","cn2":5000,"key":121},{"num":23,"diff":5,"tp1":"it","vl1":"Equip000001","cn1":1,"key":925},{"num":23,"diff":6,"tp1":"cu","vl1":"DI","cn1":5,"key":923},{"num":23,"diff":7,"tp1":"it","vl1":"Equip001001","cn1":1,"tp2":"it","vl2":"Equip002001","cn2":1,"key":741},{"num":23,"diff":8,"tp1":"cu","vl1":"EN","cn1":30,"tp2":"cu","vl2":"GO","cn2":5000,"key":138},{"num":23,"diff":9,"tp1":"it","vl1":"Equip000001","cn1":1,"key":537},{"num":23,"diff":10,"tp1":"cu","vl1":"DI","cn1":5,"key":129},{"num":23,"diff":11,"tp1":"it","vl1":"Equip001001","cn1":1,"tp2":"it","vl2":"Equip002001","cn2":1,"key":608},{"num":23,"diff":12,"tp1":"cu","vl1":"EN","cn1":30,"tp2":"cu","vl2":"GO","cn2":5000,"key":771},{"num":23,"diff":13,"tp1":"it","vl1":"Equip000001","cn1":1,"key":468},{"num":23,"diff":14,"tp1":"cu","vl1":"DI","cn1":5,"key":138},{"num":23,"diff":15,"tp1":"it","vl1":"Equip001001","cn1":1,"tp2":"it","vl2":"Equip002001","cn2":1,"key":445},{"num":23,"diff":16,"tp1":"cu","vl1":"EN","cn1":30,"tp2":"cu","vl2":"GO","cn2":5000,"key":275},{"num":23,"diff":17,"tp1":"it","vl1":"Equip000001","cn1":1,"key":403},{"num":23,"diff":18,"tp1":"cu","vl1":"DI","cn1":5,"key":365},{"num":23,"diff":19,"tp1":"it","vl1":"Equip001001","cn1":1,"tp2":"it","vl2":"Equip002001","cn2":1,"key":698},{"num":23,"diff":20,"tp1":"cu","vl1":"EN","cn1":30,"tp2":"cu","vl2":"GO","cn2":5000,"key":957},{"num":23,"diff":21,"tp1":"it","vl1":"Equip000001","cn1":1,"key":166},{"num":23,"diff":22,"tp1":"cu","vl1":"DI","cn1":5,"key":713},{"num":23,"diff":23,"tp1":"it","vl1":"Equip001001","cn1":1,"tp2":"it","vl2":"Equip002001","cn2":1,"key":521},{"num":23,"diff":24,"tp1":"cu","vl1":"EN","cn1":30,"tp2":"cu","vl2":"GO","cn2":5000,"key":916},{"num":23,"diff":25,"tp1":"it","vl1":"Equip000001","cn1":1,"key":147},{"num":23,"diff":26,"tp1":"cu","vl1":"DI","cn1":5,"key":820},{"num":23,"diff":27,"tp1":"it","vl1":"Equip001001","cn1":1,"tp2":"it","vl2":"Equip002001","cn2":1,"key":967},{"num":23,"diff":28,"tp1":"cu","vl1":"EN","cn1":30,"tp2":"cu","vl2":"GO","cn2":5000,"key":671},{"num":23,"diff":29,"tp1":"it","vl1":"Equip000001","cn1":1,"key":928},{"num":23,"diff":30,"tp1":"cu","vl1":"DI","cn1":5,"key":318},{"num":24,"diff":1,"tp1":"it","vl1":"Equip001001","cn1":1,"tp2":"it","vl2":"Equip002001","cn2":1,"key":437},{"num":24,"diff":2,"tp1":"cu","vl1":"EN","cn1":30,"tp2":"cu","vl2":"GO","cn2":5000,"key":794},{"num":24,"diff":3,"tp1":"it","vl1":"Equip000001","cn1":1,"key":979},{"num":24,"diff":4,"tp1":"cu","vl1":"DI","cn1":5,"key":390},{"num":24,"diff":5,"tp1":"it","vl1":"Equip001001","cn1":1,"tp2":"it","vl2":"Equip002001","cn2":1,"key":380},{"num":24,"diff":6,"tp1":"cu","vl1":"EN","cn1":30,"tp2":"cu","vl2":"GO","cn2":5000,"key":600},{"num":24,"diff":7,"tp1":"it","vl1":"Equip000001","cn1":1,"key":702},{"num":24,"diff":8,"tp1":"cu","vl1":"DI","cn1":5,"key":452},{"num":24,"diff":9,"tp1":"it","vl1":"Equip001001","cn1":1,"tp2":"it","vl2":"Equip002001","cn2":1,"key":564},{"num":24,"diff":10,"tp1":"cu","vl1":"EN","cn1":30,"tp2":"cu","vl2":"GO","cn2":5000,"key":448},{"num":24,"diff":11,"tp1":"it","vl1":"Equip000001","cn1":1,"key":732},{"num":24,"diff":12,"tp1":"cu","vl1":"DI","cn1":5,"key":788},{"num":24,"diff":13,"tp1":"it","vl1":"Equip001001","cn1":1,"tp2":"it","vl2":"Equip002001","cn2":1,"key":149},{"num":24,"diff":14,"tp1":"cu","vl1":"EN","cn1":30,"tp2":"cu","vl2":"GO","cn2":5000,"key":952},{"num":24,"diff":15,"tp1":"it","vl1":"Equip000001","cn1":1,"key":743},{"num":24,"diff":16,"tp1":"cu","vl1":"DI","cn1":5,"key":880},{"num":24,"diff":17,"tp1":"it","vl1":"Equip001001","cn1":1,"tp2":"it","vl2":"Equip002001","cn2":1,"key":878},{"num":24,"diff":18,"tp1":"cu","vl1":"EN","cn1":30,"tp2":"cu","vl2":"GO","cn2":5000,"key":670},{"num":24,"diff":19,"tp1":"it","vl1":"Equip000001","cn1":1,"key":147},{"num":24,"diff":20,"tp1":"cu","vl1":"DI","cn1":5,"key":920},{"num":24,"diff":21,"tp1":"it","vl1":"Equip001001","cn1":1,"tp2":"it","vl2":"Equip002001","cn2":1,"key":314},{"num":24,"diff":22,"tp1":"cu","vl1":"EN","cn1":30,"tp2":"cu","vl2":"GO","cn2":5000,"key":505},{"num":24,"diff":23,"tp1":"it","vl1":"Equip000001","cn1":1,"key":662},{"num":24,"diff":24,"tp1":"cu","vl1":"DI","cn1":5,"key":195},{"num":24,"diff":25,"tp1":"it","vl1":"Equip001001","cn1":1,"tp2":"it","vl2":"Equip002001","cn2":1,"key":936},{"num":24,"diff":26,"tp1":"cu","vl1":"EN","cn1":30,"tp2":"cu","vl2":"GO","cn2":5000,"key":971},{"num":24,"diff":27,"tp1":"it","vl1":"Equip000001","cn1":1,"key":391},{"num":24,"diff":28,"tp1":"cu","vl1":"DI","cn1":5,"key":999},{"num":24,"diff":29,"tp1":"it","vl1":"Equip001001","cn1":1,"tp2":"it","vl2":"Equip002001","cn2":1,"key":188},{"num":24,"diff":30,"tp1":"cu","vl1":"EN","cn1":30,"tp2":"cu","vl2":"GO","cn2":5000,"key":795}</v>
      </c>
      <c r="AC721">
        <f t="shared" ca="1" si="263"/>
        <v>1</v>
      </c>
    </row>
  </sheetData>
  <phoneticPr fontId="1" type="noConversion"/>
  <dataValidations count="2">
    <dataValidation type="list" allowBlank="1" showInputMessage="1" showErrorMessage="1" sqref="M2:M721 H2:H721" xr:uid="{D6576814-9195-4928-917E-AE262CC6AD97}">
      <formula1>OFFSET(INDIRECT("$A$1"),1,MATCH(IF(G2="재화","서버재화",IF(G2="아이템","서버아이템","그외")),INDIRECT("$1:$1"),0)-1,COUNTA(OFFSET(INDIRECT("$A:$A"),0,MATCH(IF(G2="재화","서버재화",IF(G2="아이템","서버아이템","그외")),INDIRECT("$1:$1"),0)-1))-1,1)</formula1>
    </dataValidation>
    <dataValidation type="list" allowBlank="1" showInputMessage="1" showErrorMessage="1" sqref="G2:G721 L2:L721" xr:uid="{B7C37DF9-8C5D-45BC-8058-F55B977B41C4}">
      <formula1>OFFSET(INDIRECT("$A$1"),1,MATCH(G$1&amp;"_Verify",INDIRECT("$1:$1"),0)-1,COUNTA(OFFSET(INDIRECT("$A:$A"),0,MATCH(G$1&amp;"_Verify",INDIRECT("$1:$1"),0)-1))-1,1)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P1511"/>
  <sheetViews>
    <sheetView workbookViewId="0">
      <pane xSplit="1" ySplit="1" topLeftCell="B1483" activePane="bottomRight" state="frozen"/>
      <selection pane="topRight" activeCell="C1" sqref="C1"/>
      <selection pane="bottomLeft" activeCell="A2" sqref="A2"/>
      <selection pane="bottomRight" activeCell="A1488" sqref="A1488"/>
    </sheetView>
  </sheetViews>
  <sheetFormatPr defaultRowHeight="16.5" outlineLevelCol="1"/>
  <cols>
    <col min="2" max="5" width="9" hidden="1" customWidth="1" outlineLevel="1"/>
    <col min="6" max="6" width="12.125" customWidth="1" collapsed="1"/>
    <col min="7" max="10" width="14.125" customWidth="1"/>
    <col min="11" max="11" width="24.125" customWidth="1"/>
    <col min="12" max="12" width="31.625" customWidth="1"/>
    <col min="13" max="14" width="23.625" customWidth="1"/>
    <col min="15" max="22" width="9" customWidth="1"/>
    <col min="23" max="23" width="38.875" customWidth="1"/>
    <col min="24" max="24" width="9" style="1" hidden="1" customWidth="1" outlineLevel="1"/>
    <col min="25" max="25" width="9" style="2" hidden="1" customWidth="1" outlineLevel="1"/>
    <col min="26" max="30" width="9" hidden="1" customWidth="1" outlineLevel="1"/>
    <col min="31" max="31" width="9" style="1" hidden="1" customWidth="1" outlineLevel="1"/>
    <col min="32" max="32" width="9" style="2" hidden="1" customWidth="1" outlineLevel="1"/>
    <col min="33" max="37" width="9" hidden="1" customWidth="1" outlineLevel="1"/>
    <col min="38" max="38" width="9" style="1" hidden="1" customWidth="1" outlineLevel="1"/>
    <col min="39" max="39" width="9" style="2" hidden="1" customWidth="1" outlineLevel="1"/>
    <col min="40" max="44" width="9" hidden="1" customWidth="1" outlineLevel="1"/>
    <col min="45" max="45" width="9" style="1" hidden="1" customWidth="1" outlineLevel="1"/>
    <col min="46" max="46" width="9" style="2" hidden="1" customWidth="1" outlineLevel="1"/>
    <col min="47" max="51" width="9" hidden="1" customWidth="1" outlineLevel="1"/>
    <col min="52" max="52" width="9" style="1" hidden="1" customWidth="1" outlineLevel="1"/>
    <col min="53" max="53" width="9" style="2" hidden="1" customWidth="1" outlineLevel="1"/>
    <col min="54" max="58" width="9" hidden="1" customWidth="1" outlineLevel="1"/>
    <col min="59" max="59" width="9" style="1" hidden="1" customWidth="1" outlineLevel="1"/>
    <col min="60" max="60" width="9" style="2" hidden="1" customWidth="1" outlineLevel="1"/>
    <col min="61" max="65" width="9" hidden="1" customWidth="1" outlineLevel="1"/>
    <col min="66" max="66" width="9" style="1" hidden="1" customWidth="1" outlineLevel="1"/>
    <col min="67" max="67" width="9" style="2" hidden="1" customWidth="1" outlineLevel="1"/>
    <col min="68" max="72" width="9" hidden="1" customWidth="1" outlineLevel="1"/>
    <col min="73" max="73" width="9" style="1" hidden="1" customWidth="1" outlineLevel="1"/>
    <col min="74" max="74" width="9" style="2" hidden="1" customWidth="1" outlineLevel="1"/>
    <col min="75" max="79" width="9" hidden="1" customWidth="1" outlineLevel="1"/>
    <col min="80" max="80" width="9" style="1" hidden="1" customWidth="1" outlineLevel="1"/>
    <col min="81" max="81" width="9" style="2" hidden="1" customWidth="1" outlineLevel="1"/>
    <col min="82" max="86" width="9" hidden="1" customWidth="1" outlineLevel="1"/>
    <col min="87" max="87" width="9" style="1" hidden="1" customWidth="1" outlineLevel="1"/>
    <col min="88" max="88" width="9" style="2" hidden="1" customWidth="1" outlineLevel="1"/>
    <col min="89" max="93" width="9" hidden="1" customWidth="1" outlineLevel="1"/>
    <col min="94" max="94" width="9" collapsed="1"/>
  </cols>
  <sheetData>
    <row r="1" spans="1:93" ht="27" customHeight="1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351</v>
      </c>
      <c r="I1" t="s">
        <v>352</v>
      </c>
      <c r="J1" t="s">
        <v>353</v>
      </c>
      <c r="K1" t="s">
        <v>1</v>
      </c>
      <c r="L1" t="s">
        <v>2</v>
      </c>
      <c r="M1" t="s">
        <v>3</v>
      </c>
      <c r="N1" t="s">
        <v>4</v>
      </c>
      <c r="O1" t="s">
        <v>16</v>
      </c>
      <c r="P1" t="s">
        <v>17</v>
      </c>
      <c r="Q1" t="s">
        <v>14</v>
      </c>
      <c r="R1" t="s">
        <v>15</v>
      </c>
      <c r="S1" t="s">
        <v>22</v>
      </c>
      <c r="T1" t="s">
        <v>21</v>
      </c>
      <c r="U1" t="s">
        <v>26</v>
      </c>
      <c r="V1" t="s">
        <v>27</v>
      </c>
      <c r="W1" t="s">
        <v>13</v>
      </c>
      <c r="X1" s="1" t="s">
        <v>207</v>
      </c>
      <c r="Y1" s="2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s="1" t="s">
        <v>55</v>
      </c>
      <c r="AF1" s="2" t="s">
        <v>56</v>
      </c>
      <c r="AG1" t="s">
        <v>37</v>
      </c>
      <c r="AH1" t="s">
        <v>38</v>
      </c>
      <c r="AI1" t="s">
        <v>214</v>
      </c>
      <c r="AJ1" t="s">
        <v>215</v>
      </c>
      <c r="AK1" t="s">
        <v>216</v>
      </c>
      <c r="AL1" s="1" t="s">
        <v>57</v>
      </c>
      <c r="AM1" s="2" t="s">
        <v>58</v>
      </c>
      <c r="AN1" t="s">
        <v>39</v>
      </c>
      <c r="AO1" t="s">
        <v>40</v>
      </c>
      <c r="AP1" t="s">
        <v>217</v>
      </c>
      <c r="AQ1" t="s">
        <v>218</v>
      </c>
      <c r="AR1" t="s">
        <v>219</v>
      </c>
      <c r="AS1" s="1" t="s">
        <v>59</v>
      </c>
      <c r="AT1" s="2" t="s">
        <v>60</v>
      </c>
      <c r="AU1" t="s">
        <v>41</v>
      </c>
      <c r="AV1" t="s">
        <v>42</v>
      </c>
      <c r="AW1" t="s">
        <v>220</v>
      </c>
      <c r="AX1" t="s">
        <v>221</v>
      </c>
      <c r="AY1" t="s">
        <v>222</v>
      </c>
      <c r="AZ1" s="1" t="s">
        <v>61</v>
      </c>
      <c r="BA1" s="2" t="s">
        <v>62</v>
      </c>
      <c r="BB1" t="s">
        <v>43</v>
      </c>
      <c r="BC1" t="s">
        <v>44</v>
      </c>
      <c r="BD1" t="s">
        <v>223</v>
      </c>
      <c r="BE1" t="s">
        <v>224</v>
      </c>
      <c r="BF1" t="s">
        <v>225</v>
      </c>
      <c r="BG1" s="1" t="s">
        <v>63</v>
      </c>
      <c r="BH1" s="2" t="s">
        <v>64</v>
      </c>
      <c r="BI1" t="s">
        <v>45</v>
      </c>
      <c r="BJ1" t="s">
        <v>46</v>
      </c>
      <c r="BK1" t="s">
        <v>226</v>
      </c>
      <c r="BL1" t="s">
        <v>227</v>
      </c>
      <c r="BM1" t="s">
        <v>228</v>
      </c>
      <c r="BN1" s="1" t="s">
        <v>65</v>
      </c>
      <c r="BO1" s="2" t="s">
        <v>66</v>
      </c>
      <c r="BP1" t="s">
        <v>47</v>
      </c>
      <c r="BQ1" t="s">
        <v>48</v>
      </c>
      <c r="BR1" t="s">
        <v>229</v>
      </c>
      <c r="BS1" t="s">
        <v>230</v>
      </c>
      <c r="BT1" t="s">
        <v>231</v>
      </c>
      <c r="BU1" s="1" t="s">
        <v>67</v>
      </c>
      <c r="BV1" s="2" t="s">
        <v>68</v>
      </c>
      <c r="BW1" t="s">
        <v>49</v>
      </c>
      <c r="BX1" t="s">
        <v>50</v>
      </c>
      <c r="BY1" t="s">
        <v>232</v>
      </c>
      <c r="BZ1" t="s">
        <v>233</v>
      </c>
      <c r="CA1" t="s">
        <v>234</v>
      </c>
      <c r="CB1" s="1" t="s">
        <v>69</v>
      </c>
      <c r="CC1" s="2" t="s">
        <v>70</v>
      </c>
      <c r="CD1" t="s">
        <v>51</v>
      </c>
      <c r="CE1" t="s">
        <v>52</v>
      </c>
      <c r="CF1" t="s">
        <v>235</v>
      </c>
      <c r="CG1" t="s">
        <v>236</v>
      </c>
      <c r="CH1" t="s">
        <v>237</v>
      </c>
      <c r="CI1" s="1" t="s">
        <v>71</v>
      </c>
      <c r="CJ1" s="2" t="s">
        <v>72</v>
      </c>
      <c r="CK1" t="s">
        <v>53</v>
      </c>
      <c r="CL1" t="s">
        <v>54</v>
      </c>
      <c r="CM1" t="s">
        <v>238</v>
      </c>
      <c r="CN1" t="s">
        <v>239</v>
      </c>
      <c r="CO1" t="s">
        <v>240</v>
      </c>
    </row>
    <row r="2" spans="1:9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>
        <v>0</v>
      </c>
      <c r="I2">
        <v>0</v>
      </c>
      <c r="J2">
        <v>0</v>
      </c>
      <c r="K2" t="s">
        <v>28</v>
      </c>
      <c r="L2" t="s">
        <v>29</v>
      </c>
      <c r="M2" t="s">
        <v>79</v>
      </c>
      <c r="N2" t="s">
        <v>80</v>
      </c>
      <c r="O2">
        <v>0</v>
      </c>
      <c r="P2">
        <v>-4.75</v>
      </c>
      <c r="Q2">
        <v>-3.5</v>
      </c>
      <c r="R2">
        <v>4.75</v>
      </c>
      <c r="S2">
        <v>3</v>
      </c>
      <c r="T2">
        <v>-13.5</v>
      </c>
      <c r="U2">
        <v>2.5499999999999998</v>
      </c>
      <c r="V2">
        <v>-6.75</v>
      </c>
      <c r="W2" t="str">
        <f>Y2&amp;IF(ISBLANK(Z2),"",","&amp;Z2)&amp;IF(ISBLANK(AA2),"",","&amp;AA2)&amp;IF(ISBLANK(AB2),"",","&amp;AB2)&amp;IF(ISBLANK(AC2),"",","&amp;AC2)&amp;IF(ISBLANK(AD2),"",","&amp;AD2)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
&amp;IF(LEN(BO2)=0,"",","&amp;BO2)&amp;IF(ISBLANK(BP2),"",","&amp;BP2)&amp;IF(ISBLANK(BQ2),"",","&amp;BQ2)&amp;IF(ISBLANK(BR2),"",","&amp;BR2)&amp;IF(ISBLANK(BS2),"",","&amp;BS2)&amp;IF(ISBLANK(BT2),"",","&amp;BT2)
&amp;IF(LEN(BV2)=0,"",","&amp;BV2)&amp;IF(ISBLANK(BW2),"",","&amp;BW2)&amp;IF(ISBLANK(BX2),"",","&amp;BX2)&amp;IF(ISBLANK(BY2),"",","&amp;BY2)&amp;IF(ISBLANK(BZ2),"",","&amp;BZ2)&amp;IF(ISBLANK(CA2),"",","&amp;CA2)
&amp;IF(LEN(CC2)=0,"",","&amp;CC2)&amp;IF(ISBLANK(CD2),"",","&amp;CD2)&amp;IF(ISBLANK(CE2),"",","&amp;CE2)&amp;IF(ISBLANK(CF2),"",","&amp;CF2)&amp;IF(ISBLANK(CG2),"",","&amp;CG2)&amp;IF(ISBLANK(CH2),"",","&amp;CH2)
&amp;IF(LEN(CJ2)=0,"",","&amp;CJ2)&amp;IF(ISBLANK(CK2),"",","&amp;CK2)&amp;IF(ISBLANK(CL2),"",","&amp;CL2)&amp;IF(ISBLANK(CM2),"",","&amp;CM2)&amp;IF(ISBLANK(CN2),"",","&amp;CN2)&amp;IF(ISBLANK(CO2),"",","&amp;CO2)</f>
        <v>g101,5</v>
      </c>
      <c r="X2" s="1" t="s">
        <v>73</v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>g101</v>
      </c>
      <c r="AA2">
        <v>5</v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  <c r="BV2" s="2" t="str">
        <f>IF(AND(ISBLANK(BU2),OR(NOT(ISBLANK(BW2)),NOT(ISBLANK(BX2)))),#N/A,
IF(ISBLANK(BU2),"",
IF(AND(NOT(ISERROR(VLOOKUP(BU2,MonsterTable!$A:$B,MATCH(MonsterTable!$B$1,MonsterTable!$A$1:$B$1,0),0))),OR(ISBLANK(BW2),ISBLANK(BX2))),#N/A,
IFERROR(VLOOKUP(BU2,MonsterTable!$A:$B,MATCH(MonsterTable!$B$1,MonsterTable!$A$1:$B$1,0),0),
IF(OR(NOT(ISBLANK(BW2)),ISBLANK(BX2)),#N/A,
IF(BU2="empty","empty",
VLOOKUP(BU2,MonsterGroupTable!$A:$A,1,0)))))))</f>
        <v/>
      </c>
      <c r="CC2" s="2" t="str">
        <f>IF(AND(ISBLANK(CB2),OR(NOT(ISBLANK(CD2)),NOT(ISBLANK(CE2)))),#N/A,
IF(ISBLANK(CB2),"",
IF(AND(NOT(ISERROR(VLOOKUP(CB2,MonsterTable!$A:$B,MATCH(MonsterTable!$B$1,MonsterTable!$A$1:$B$1,0),0))),OR(ISBLANK(CD2),ISBLANK(CE2))),#N/A,
IFERROR(VLOOKUP(CB2,MonsterTable!$A:$B,MATCH(MonsterTable!$B$1,MonsterTable!$A$1:$B$1,0),0),
IF(OR(NOT(ISBLANK(CD2)),ISBLANK(CE2)),#N/A,
IF(CB2="empty","empty",
VLOOKUP(CB2,MonsterGroupTable!$A:$A,1,0)))))))</f>
        <v/>
      </c>
      <c r="CJ2" s="2" t="str">
        <f>IF(AND(ISBLANK(CI2),OR(NOT(ISBLANK(CK2)),NOT(ISBLANK(CL2)))),#N/A,
IF(ISBLANK(CI2),"",
IF(AND(NOT(ISERROR(VLOOKUP(CI2,MonsterTable!$A:$B,MATCH(MonsterTable!$B$1,MonsterTable!$A$1:$B$1,0),0))),OR(ISBLANK(CK2),ISBLANK(CL2))),#N/A,
IFERROR(VLOOKUP(CI2,MonsterTable!$A:$B,MATCH(MonsterTable!$B$1,MonsterTable!$A$1:$B$1,0),0),
IF(OR(NOT(ISBLANK(CK2)),ISBLANK(CL2)),#N/A,
IF(CI2="empty","empty",
VLOOKUP(CI2,MonsterGroupTable!$A:$A,1,0)))))))</f>
        <v/>
      </c>
    </row>
    <row r="3" spans="1:9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>
        <v>0</v>
      </c>
      <c r="I3">
        <v>0</v>
      </c>
      <c r="J3">
        <v>0</v>
      </c>
      <c r="K3" t="s">
        <v>28</v>
      </c>
      <c r="L3" t="s">
        <v>29</v>
      </c>
      <c r="M3" t="s">
        <v>79</v>
      </c>
      <c r="N3" t="s">
        <v>80</v>
      </c>
      <c r="O3">
        <v>0</v>
      </c>
      <c r="P3">
        <v>-4.75</v>
      </c>
      <c r="Q3">
        <v>-3.5</v>
      </c>
      <c r="R3">
        <v>4.75</v>
      </c>
      <c r="S3">
        <v>3</v>
      </c>
      <c r="T3">
        <v>-13.5</v>
      </c>
      <c r="U3">
        <v>2.5499999999999998</v>
      </c>
      <c r="V3">
        <v>-6.75</v>
      </c>
      <c r="W3" t="str">
        <f t="shared" ref="W3:W66" si="1">Y3&amp;IF(ISBLANK(Z3),"",","&amp;Z3)&amp;IF(ISBLANK(AA3),"",","&amp;AA3)&amp;IF(ISBLANK(AB3),"",","&amp;AB3)&amp;IF(ISBLANK(AC3),"",","&amp;AC3)&amp;IF(ISBLANK(AD3),"",","&amp;AD3)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
&amp;IF(LEN(BO3)=0,"",","&amp;BO3)&amp;IF(ISBLANK(BP3),"",","&amp;BP3)&amp;IF(ISBLANK(BQ3),"",","&amp;BQ3)&amp;IF(ISBLANK(BR3),"",","&amp;BR3)&amp;IF(ISBLANK(BS3),"",","&amp;BS3)&amp;IF(ISBLANK(BT3),"",","&amp;BT3)
&amp;IF(LEN(BV3)=0,"",","&amp;BV3)&amp;IF(ISBLANK(BW3),"",","&amp;BW3)&amp;IF(ISBLANK(BX3),"",","&amp;BX3)&amp;IF(ISBLANK(BY3),"",","&amp;BY3)&amp;IF(ISBLANK(BZ3),"",","&amp;BZ3)&amp;IF(ISBLANK(CA3),"",","&amp;CA3)
&amp;IF(LEN(CC3)=0,"",","&amp;CC3)&amp;IF(ISBLANK(CD3),"",","&amp;CD3)&amp;IF(ISBLANK(CE3),"",","&amp;CE3)&amp;IF(ISBLANK(CF3),"",","&amp;CF3)&amp;IF(ISBLANK(CG3),"",","&amp;CG3)&amp;IF(ISBLANK(CH3),"",","&amp;CH3)
&amp;IF(LEN(CJ3)=0,"",","&amp;CJ3)&amp;IF(ISBLANK(CK3),"",","&amp;CK3)&amp;IF(ISBLANK(CL3),"",","&amp;CL3)&amp;IF(ISBLANK(CM3),"",","&amp;CM3)&amp;IF(ISBLANK(CN3),"",","&amp;CN3)&amp;IF(ISBLANK(CO3),"",","&amp;CO3)</f>
        <v>g101,5</v>
      </c>
      <c r="X3" s="1" t="s">
        <v>73</v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>g101</v>
      </c>
      <c r="AA3">
        <v>5</v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  <c r="BV3" s="2" t="str">
        <f>IF(AND(ISBLANK(BU3),OR(NOT(ISBLANK(BW3)),NOT(ISBLANK(BX3)))),#N/A,
IF(ISBLANK(BU3),"",
IF(AND(NOT(ISERROR(VLOOKUP(BU3,MonsterTable!$A:$B,MATCH(MonsterTable!$B$1,MonsterTable!$A$1:$B$1,0),0))),OR(ISBLANK(BW3),ISBLANK(BX3))),#N/A,
IFERROR(VLOOKUP(BU3,MonsterTable!$A:$B,MATCH(MonsterTable!$B$1,MonsterTable!$A$1:$B$1,0),0),
IF(OR(NOT(ISBLANK(BW3)),ISBLANK(BX3)),#N/A,
IF(BU3="empty","empty",
VLOOKUP(BU3,MonsterGroupTable!$A:$A,1,0)))))))</f>
        <v/>
      </c>
      <c r="CC3" s="2" t="str">
        <f>IF(AND(ISBLANK(CB3),OR(NOT(ISBLANK(CD3)),NOT(ISBLANK(CE3)))),#N/A,
IF(ISBLANK(CB3),"",
IF(AND(NOT(ISERROR(VLOOKUP(CB3,MonsterTable!$A:$B,MATCH(MonsterTable!$B$1,MonsterTable!$A$1:$B$1,0),0))),OR(ISBLANK(CD3),ISBLANK(CE3))),#N/A,
IFERROR(VLOOKUP(CB3,MonsterTable!$A:$B,MATCH(MonsterTable!$B$1,MonsterTable!$A$1:$B$1,0),0),
IF(OR(NOT(ISBLANK(CD3)),ISBLANK(CE3)),#N/A,
IF(CB3="empty","empty",
VLOOKUP(CB3,MonsterGroupTable!$A:$A,1,0)))))))</f>
        <v/>
      </c>
      <c r="CJ3" s="2" t="str">
        <f>IF(AND(ISBLANK(CI3),OR(NOT(ISBLANK(CK3)),NOT(ISBLANK(CL3)))),#N/A,
IF(ISBLANK(CI3),"",
IF(AND(NOT(ISERROR(VLOOKUP(CI3,MonsterTable!$A:$B,MATCH(MonsterTable!$B$1,MonsterTable!$A$1:$B$1,0),0))),OR(ISBLANK(CK3),ISBLANK(CL3))),#N/A,
IFERROR(VLOOKUP(CI3,MonsterTable!$A:$B,MATCH(MonsterTable!$B$1,MonsterTable!$A$1:$B$1,0),0),
IF(OR(NOT(ISBLANK(CK3)),ISBLANK(CL3)),#N/A,
IF(CI3="empty","empty",
VLOOKUP(CI3,MonsterGroupTable!$A:$A,1,0)))))))</f>
        <v/>
      </c>
    </row>
    <row r="4" spans="1:9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>
        <v>0</v>
      </c>
      <c r="I4">
        <v>0</v>
      </c>
      <c r="J4">
        <v>0</v>
      </c>
      <c r="K4" t="s">
        <v>28</v>
      </c>
      <c r="L4" t="s">
        <v>29</v>
      </c>
      <c r="M4" t="s">
        <v>79</v>
      </c>
      <c r="N4" t="s">
        <v>80</v>
      </c>
      <c r="O4">
        <v>0</v>
      </c>
      <c r="P4">
        <v>-4.75</v>
      </c>
      <c r="Q4">
        <v>-3.5</v>
      </c>
      <c r="R4">
        <v>4.75</v>
      </c>
      <c r="S4">
        <v>3</v>
      </c>
      <c r="T4">
        <v>-13.5</v>
      </c>
      <c r="U4">
        <v>2.5499999999999998</v>
      </c>
      <c r="V4">
        <v>-6.75</v>
      </c>
      <c r="W4" t="str">
        <f t="shared" si="1"/>
        <v>g101,5</v>
      </c>
      <c r="X4" s="1" t="s">
        <v>73</v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>g101</v>
      </c>
      <c r="AA4">
        <v>5</v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  <c r="BV4" s="2" t="str">
        <f>IF(AND(ISBLANK(BU4),OR(NOT(ISBLANK(BW4)),NOT(ISBLANK(BX4)))),#N/A,
IF(ISBLANK(BU4),"",
IF(AND(NOT(ISERROR(VLOOKUP(BU4,MonsterTable!$A:$B,MATCH(MonsterTable!$B$1,MonsterTable!$A$1:$B$1,0),0))),OR(ISBLANK(BW4),ISBLANK(BX4))),#N/A,
IFERROR(VLOOKUP(BU4,MonsterTable!$A:$B,MATCH(MonsterTable!$B$1,MonsterTable!$A$1:$B$1,0),0),
IF(OR(NOT(ISBLANK(BW4)),ISBLANK(BX4)),#N/A,
IF(BU4="empty","empty",
VLOOKUP(BU4,MonsterGroupTable!$A:$A,1,0)))))))</f>
        <v/>
      </c>
      <c r="CC4" s="2" t="str">
        <f>IF(AND(ISBLANK(CB4),OR(NOT(ISBLANK(CD4)),NOT(ISBLANK(CE4)))),#N/A,
IF(ISBLANK(CB4),"",
IF(AND(NOT(ISERROR(VLOOKUP(CB4,MonsterTable!$A:$B,MATCH(MonsterTable!$B$1,MonsterTable!$A$1:$B$1,0),0))),OR(ISBLANK(CD4),ISBLANK(CE4))),#N/A,
IFERROR(VLOOKUP(CB4,MonsterTable!$A:$B,MATCH(MonsterTable!$B$1,MonsterTable!$A$1:$B$1,0),0),
IF(OR(NOT(ISBLANK(CD4)),ISBLANK(CE4)),#N/A,
IF(CB4="empty","empty",
VLOOKUP(CB4,MonsterGroupTable!$A:$A,1,0)))))))</f>
        <v/>
      </c>
      <c r="CJ4" s="2" t="str">
        <f>IF(AND(ISBLANK(CI4),OR(NOT(ISBLANK(CK4)),NOT(ISBLANK(CL4)))),#N/A,
IF(ISBLANK(CI4),"",
IF(AND(NOT(ISERROR(VLOOKUP(CI4,MonsterTable!$A:$B,MATCH(MonsterTable!$B$1,MonsterTable!$A$1:$B$1,0),0))),OR(ISBLANK(CK4),ISBLANK(CL4))),#N/A,
IFERROR(VLOOKUP(CI4,MonsterTable!$A:$B,MATCH(MonsterTable!$B$1,MonsterTable!$A$1:$B$1,0),0),
IF(OR(NOT(ISBLANK(CK4)),ISBLANK(CL4)),#N/A,
IF(CI4="empty","empty",
VLOOKUP(CI4,MonsterGroupTable!$A:$A,1,0)))))))</f>
        <v/>
      </c>
    </row>
    <row r="5" spans="1:9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>
        <v>0</v>
      </c>
      <c r="I5">
        <v>0</v>
      </c>
      <c r="J5">
        <v>0</v>
      </c>
      <c r="K5" t="s">
        <v>28</v>
      </c>
      <c r="L5" t="s">
        <v>29</v>
      </c>
      <c r="M5" t="s">
        <v>79</v>
      </c>
      <c r="N5" t="s">
        <v>80</v>
      </c>
      <c r="O5">
        <v>0</v>
      </c>
      <c r="P5">
        <v>-4.75</v>
      </c>
      <c r="Q5">
        <v>-3.5</v>
      </c>
      <c r="R5">
        <v>4.75</v>
      </c>
      <c r="S5">
        <v>3</v>
      </c>
      <c r="T5">
        <v>-13.5</v>
      </c>
      <c r="U5">
        <v>2.5499999999999998</v>
      </c>
      <c r="V5">
        <v>-6.75</v>
      </c>
      <c r="W5" t="str">
        <f t="shared" si="1"/>
        <v>g101,5</v>
      </c>
      <c r="X5" s="1" t="s">
        <v>73</v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>g101</v>
      </c>
      <c r="AA5">
        <v>5</v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  <c r="BV5" s="2" t="str">
        <f>IF(AND(ISBLANK(BU5),OR(NOT(ISBLANK(BW5)),NOT(ISBLANK(BX5)))),#N/A,
IF(ISBLANK(BU5),"",
IF(AND(NOT(ISERROR(VLOOKUP(BU5,MonsterTable!$A:$B,MATCH(MonsterTable!$B$1,MonsterTable!$A$1:$B$1,0),0))),OR(ISBLANK(BW5),ISBLANK(BX5))),#N/A,
IFERROR(VLOOKUP(BU5,MonsterTable!$A:$B,MATCH(MonsterTable!$B$1,MonsterTable!$A$1:$B$1,0),0),
IF(OR(NOT(ISBLANK(BW5)),ISBLANK(BX5)),#N/A,
IF(BU5="empty","empty",
VLOOKUP(BU5,MonsterGroupTable!$A:$A,1,0)))))))</f>
        <v/>
      </c>
      <c r="CC5" s="2" t="str">
        <f>IF(AND(ISBLANK(CB5),OR(NOT(ISBLANK(CD5)),NOT(ISBLANK(CE5)))),#N/A,
IF(ISBLANK(CB5),"",
IF(AND(NOT(ISERROR(VLOOKUP(CB5,MonsterTable!$A:$B,MATCH(MonsterTable!$B$1,MonsterTable!$A$1:$B$1,0),0))),OR(ISBLANK(CD5),ISBLANK(CE5))),#N/A,
IFERROR(VLOOKUP(CB5,MonsterTable!$A:$B,MATCH(MonsterTable!$B$1,MonsterTable!$A$1:$B$1,0),0),
IF(OR(NOT(ISBLANK(CD5)),ISBLANK(CE5)),#N/A,
IF(CB5="empty","empty",
VLOOKUP(CB5,MonsterGroupTable!$A:$A,1,0)))))))</f>
        <v/>
      </c>
      <c r="CJ5" s="2" t="str">
        <f>IF(AND(ISBLANK(CI5),OR(NOT(ISBLANK(CK5)),NOT(ISBLANK(CL5)))),#N/A,
IF(ISBLANK(CI5),"",
IF(AND(NOT(ISERROR(VLOOKUP(CI5,MonsterTable!$A:$B,MATCH(MonsterTable!$B$1,MonsterTable!$A$1:$B$1,0),0))),OR(ISBLANK(CK5),ISBLANK(CL5))),#N/A,
IFERROR(VLOOKUP(CI5,MonsterTable!$A:$B,MATCH(MonsterTable!$B$1,MonsterTable!$A$1:$B$1,0),0),
IF(OR(NOT(ISBLANK(CK5)),ISBLANK(CL5)),#N/A,
IF(CI5="empty","empty",
VLOOKUP(CI5,MonsterGroupTable!$A:$A,1,0)))))))</f>
        <v/>
      </c>
    </row>
    <row r="6" spans="1:9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>
        <v>0</v>
      </c>
      <c r="I6">
        <v>0</v>
      </c>
      <c r="J6">
        <v>0</v>
      </c>
      <c r="K6" t="s">
        <v>28</v>
      </c>
      <c r="L6" t="s">
        <v>29</v>
      </c>
      <c r="M6" t="s">
        <v>79</v>
      </c>
      <c r="N6" t="s">
        <v>80</v>
      </c>
      <c r="O6">
        <v>0</v>
      </c>
      <c r="P6">
        <v>-4.75</v>
      </c>
      <c r="Q6">
        <v>-3.5</v>
      </c>
      <c r="R6">
        <v>4.75</v>
      </c>
      <c r="S6">
        <v>3</v>
      </c>
      <c r="T6">
        <v>-13.5</v>
      </c>
      <c r="U6">
        <v>2.5499999999999998</v>
      </c>
      <c r="V6">
        <v>-6.75</v>
      </c>
      <c r="W6" t="str">
        <f t="shared" si="1"/>
        <v>g101,5</v>
      </c>
      <c r="X6" s="1" t="s">
        <v>73</v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>g101</v>
      </c>
      <c r="AA6">
        <v>5</v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  <c r="BV6" s="2" t="str">
        <f>IF(AND(ISBLANK(BU6),OR(NOT(ISBLANK(BW6)),NOT(ISBLANK(BX6)))),#N/A,
IF(ISBLANK(BU6),"",
IF(AND(NOT(ISERROR(VLOOKUP(BU6,MonsterTable!$A:$B,MATCH(MonsterTable!$B$1,MonsterTable!$A$1:$B$1,0),0))),OR(ISBLANK(BW6),ISBLANK(BX6))),#N/A,
IFERROR(VLOOKUP(BU6,MonsterTable!$A:$B,MATCH(MonsterTable!$B$1,MonsterTable!$A$1:$B$1,0),0),
IF(OR(NOT(ISBLANK(BW6)),ISBLANK(BX6)),#N/A,
IF(BU6="empty","empty",
VLOOKUP(BU6,MonsterGroupTable!$A:$A,1,0)))))))</f>
        <v/>
      </c>
      <c r="CC6" s="2" t="str">
        <f>IF(AND(ISBLANK(CB6),OR(NOT(ISBLANK(CD6)),NOT(ISBLANK(CE6)))),#N/A,
IF(ISBLANK(CB6),"",
IF(AND(NOT(ISERROR(VLOOKUP(CB6,MonsterTable!$A:$B,MATCH(MonsterTable!$B$1,MonsterTable!$A$1:$B$1,0),0))),OR(ISBLANK(CD6),ISBLANK(CE6))),#N/A,
IFERROR(VLOOKUP(CB6,MonsterTable!$A:$B,MATCH(MonsterTable!$B$1,MonsterTable!$A$1:$B$1,0),0),
IF(OR(NOT(ISBLANK(CD6)),ISBLANK(CE6)),#N/A,
IF(CB6="empty","empty",
VLOOKUP(CB6,MonsterGroupTable!$A:$A,1,0)))))))</f>
        <v/>
      </c>
      <c r="CJ6" s="2" t="str">
        <f>IF(AND(ISBLANK(CI6),OR(NOT(ISBLANK(CK6)),NOT(ISBLANK(CL6)))),#N/A,
IF(ISBLANK(CI6),"",
IF(AND(NOT(ISERROR(VLOOKUP(CI6,MonsterTable!$A:$B,MATCH(MonsterTable!$B$1,MonsterTable!$A$1:$B$1,0),0))),OR(ISBLANK(CK6),ISBLANK(CL6))),#N/A,
IFERROR(VLOOKUP(CI6,MonsterTable!$A:$B,MATCH(MonsterTable!$B$1,MonsterTable!$A$1:$B$1,0),0),
IF(OR(NOT(ISBLANK(CK6)),ISBLANK(CL6)),#N/A,
IF(CI6="empty","empty",
VLOOKUP(CI6,MonsterGroupTable!$A:$A,1,0)))))))</f>
        <v/>
      </c>
    </row>
    <row r="7" spans="1:9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>
        <v>0</v>
      </c>
      <c r="I7">
        <v>0</v>
      </c>
      <c r="J7">
        <v>0</v>
      </c>
      <c r="K7" t="s">
        <v>28</v>
      </c>
      <c r="L7" t="s">
        <v>29</v>
      </c>
      <c r="M7" t="s">
        <v>79</v>
      </c>
      <c r="N7" t="s">
        <v>80</v>
      </c>
      <c r="O7">
        <v>0</v>
      </c>
      <c r="P7">
        <v>-4.75</v>
      </c>
      <c r="Q7">
        <v>-3.5</v>
      </c>
      <c r="R7">
        <v>4.75</v>
      </c>
      <c r="S7">
        <v>3</v>
      </c>
      <c r="T7">
        <v>-13.5</v>
      </c>
      <c r="U7">
        <v>2.5499999999999998</v>
      </c>
      <c r="V7">
        <v>-6.75</v>
      </c>
      <c r="W7" t="str">
        <f t="shared" si="1"/>
        <v>g101,5</v>
      </c>
      <c r="X7" s="1" t="s">
        <v>73</v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>g101</v>
      </c>
      <c r="AA7">
        <v>5</v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  <c r="BV7" s="2" t="str">
        <f>IF(AND(ISBLANK(BU7),OR(NOT(ISBLANK(BW7)),NOT(ISBLANK(BX7)))),#N/A,
IF(ISBLANK(BU7),"",
IF(AND(NOT(ISERROR(VLOOKUP(BU7,MonsterTable!$A:$B,MATCH(MonsterTable!$B$1,MonsterTable!$A$1:$B$1,0),0))),OR(ISBLANK(BW7),ISBLANK(BX7))),#N/A,
IFERROR(VLOOKUP(BU7,MonsterTable!$A:$B,MATCH(MonsterTable!$B$1,MonsterTable!$A$1:$B$1,0),0),
IF(OR(NOT(ISBLANK(BW7)),ISBLANK(BX7)),#N/A,
IF(BU7="empty","empty",
VLOOKUP(BU7,MonsterGroupTable!$A:$A,1,0)))))))</f>
        <v/>
      </c>
      <c r="CC7" s="2" t="str">
        <f>IF(AND(ISBLANK(CB7),OR(NOT(ISBLANK(CD7)),NOT(ISBLANK(CE7)))),#N/A,
IF(ISBLANK(CB7),"",
IF(AND(NOT(ISERROR(VLOOKUP(CB7,MonsterTable!$A:$B,MATCH(MonsterTable!$B$1,MonsterTable!$A$1:$B$1,0),0))),OR(ISBLANK(CD7),ISBLANK(CE7))),#N/A,
IFERROR(VLOOKUP(CB7,MonsterTable!$A:$B,MATCH(MonsterTable!$B$1,MonsterTable!$A$1:$B$1,0),0),
IF(OR(NOT(ISBLANK(CD7)),ISBLANK(CE7)),#N/A,
IF(CB7="empty","empty",
VLOOKUP(CB7,MonsterGroupTable!$A:$A,1,0)))))))</f>
        <v/>
      </c>
      <c r="CJ7" s="2" t="str">
        <f>IF(AND(ISBLANK(CI7),OR(NOT(ISBLANK(CK7)),NOT(ISBLANK(CL7)))),#N/A,
IF(ISBLANK(CI7),"",
IF(AND(NOT(ISERROR(VLOOKUP(CI7,MonsterTable!$A:$B,MATCH(MonsterTable!$B$1,MonsterTable!$A$1:$B$1,0),0))),OR(ISBLANK(CK7),ISBLANK(CL7))),#N/A,
IFERROR(VLOOKUP(CI7,MonsterTable!$A:$B,MATCH(MonsterTable!$B$1,MonsterTable!$A$1:$B$1,0),0),
IF(OR(NOT(ISBLANK(CK7)),ISBLANK(CL7)),#N/A,
IF(CI7="empty","empty",
VLOOKUP(CI7,MonsterGroupTable!$A:$A,1,0)))))))</f>
        <v/>
      </c>
    </row>
    <row r="8" spans="1:9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</v>
      </c>
      <c r="H8">
        <v>0</v>
      </c>
      <c r="I8">
        <v>0</v>
      </c>
      <c r="J8">
        <v>0</v>
      </c>
      <c r="K8" t="s">
        <v>28</v>
      </c>
      <c r="L8" t="s">
        <v>29</v>
      </c>
      <c r="M8" t="s">
        <v>79</v>
      </c>
      <c r="N8" t="s">
        <v>80</v>
      </c>
      <c r="O8">
        <v>0</v>
      </c>
      <c r="P8">
        <v>-4.75</v>
      </c>
      <c r="Q8">
        <v>-3.5</v>
      </c>
      <c r="R8">
        <v>4.75</v>
      </c>
      <c r="S8">
        <v>3</v>
      </c>
      <c r="T8">
        <v>-13.5</v>
      </c>
      <c r="U8">
        <v>2.5499999999999998</v>
      </c>
      <c r="V8">
        <v>-6.75</v>
      </c>
      <c r="W8" t="str">
        <f t="shared" si="1"/>
        <v>g101,5</v>
      </c>
      <c r="X8" s="1" t="s">
        <v>73</v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>g101</v>
      </c>
      <c r="AA8">
        <v>5</v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  <c r="BV8" s="2" t="str">
        <f>IF(AND(ISBLANK(BU8),OR(NOT(ISBLANK(BW8)),NOT(ISBLANK(BX8)))),#N/A,
IF(ISBLANK(BU8),"",
IF(AND(NOT(ISERROR(VLOOKUP(BU8,MonsterTable!$A:$B,MATCH(MonsterTable!$B$1,MonsterTable!$A$1:$B$1,0),0))),OR(ISBLANK(BW8),ISBLANK(BX8))),#N/A,
IFERROR(VLOOKUP(BU8,MonsterTable!$A:$B,MATCH(MonsterTable!$B$1,MonsterTable!$A$1:$B$1,0),0),
IF(OR(NOT(ISBLANK(BW8)),ISBLANK(BX8)),#N/A,
IF(BU8="empty","empty",
VLOOKUP(BU8,MonsterGroupTable!$A:$A,1,0)))))))</f>
        <v/>
      </c>
      <c r="CC8" s="2" t="str">
        <f>IF(AND(ISBLANK(CB8),OR(NOT(ISBLANK(CD8)),NOT(ISBLANK(CE8)))),#N/A,
IF(ISBLANK(CB8),"",
IF(AND(NOT(ISERROR(VLOOKUP(CB8,MonsterTable!$A:$B,MATCH(MonsterTable!$B$1,MonsterTable!$A$1:$B$1,0),0))),OR(ISBLANK(CD8),ISBLANK(CE8))),#N/A,
IFERROR(VLOOKUP(CB8,MonsterTable!$A:$B,MATCH(MonsterTable!$B$1,MonsterTable!$A$1:$B$1,0),0),
IF(OR(NOT(ISBLANK(CD8)),ISBLANK(CE8)),#N/A,
IF(CB8="empty","empty",
VLOOKUP(CB8,MonsterGroupTable!$A:$A,1,0)))))))</f>
        <v/>
      </c>
      <c r="CJ8" s="2" t="str">
        <f>IF(AND(ISBLANK(CI8),OR(NOT(ISBLANK(CK8)),NOT(ISBLANK(CL8)))),#N/A,
IF(ISBLANK(CI8),"",
IF(AND(NOT(ISERROR(VLOOKUP(CI8,MonsterTable!$A:$B,MATCH(MonsterTable!$B$1,MonsterTable!$A$1:$B$1,0),0))),OR(ISBLANK(CK8),ISBLANK(CL8))),#N/A,
IFERROR(VLOOKUP(CI8,MonsterTable!$A:$B,MATCH(MonsterTable!$B$1,MonsterTable!$A$1:$B$1,0),0),
IF(OR(NOT(ISBLANK(CK8)),ISBLANK(CL8)),#N/A,
IF(CI8="empty","empty",
VLOOKUP(CI8,MonsterGroupTable!$A:$A,1,0)))))))</f>
        <v/>
      </c>
    </row>
    <row r="9" spans="1:9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9</v>
      </c>
      <c r="H9">
        <v>0</v>
      </c>
      <c r="I9">
        <v>0</v>
      </c>
      <c r="J9">
        <v>0</v>
      </c>
      <c r="K9" t="s">
        <v>28</v>
      </c>
      <c r="L9" t="s">
        <v>29</v>
      </c>
      <c r="M9" t="s">
        <v>79</v>
      </c>
      <c r="N9" t="s">
        <v>80</v>
      </c>
      <c r="O9">
        <v>0</v>
      </c>
      <c r="P9">
        <v>-4.75</v>
      </c>
      <c r="Q9">
        <v>-3.5</v>
      </c>
      <c r="R9">
        <v>4.75</v>
      </c>
      <c r="S9">
        <v>3</v>
      </c>
      <c r="T9">
        <v>-13.5</v>
      </c>
      <c r="U9">
        <v>2.5499999999999998</v>
      </c>
      <c r="V9">
        <v>-6.75</v>
      </c>
      <c r="W9" t="str">
        <f t="shared" si="1"/>
        <v>g101,5</v>
      </c>
      <c r="X9" s="1" t="s">
        <v>73</v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>g101</v>
      </c>
      <c r="AA9">
        <v>5</v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  <c r="BV9" s="2" t="str">
        <f>IF(AND(ISBLANK(BU9),OR(NOT(ISBLANK(BW9)),NOT(ISBLANK(BX9)))),#N/A,
IF(ISBLANK(BU9),"",
IF(AND(NOT(ISERROR(VLOOKUP(BU9,MonsterTable!$A:$B,MATCH(MonsterTable!$B$1,MonsterTable!$A$1:$B$1,0),0))),OR(ISBLANK(BW9),ISBLANK(BX9))),#N/A,
IFERROR(VLOOKUP(BU9,MonsterTable!$A:$B,MATCH(MonsterTable!$B$1,MonsterTable!$A$1:$B$1,0),0),
IF(OR(NOT(ISBLANK(BW9)),ISBLANK(BX9)),#N/A,
IF(BU9="empty","empty",
VLOOKUP(BU9,MonsterGroupTable!$A:$A,1,0)))))))</f>
        <v/>
      </c>
      <c r="CC9" s="2" t="str">
        <f>IF(AND(ISBLANK(CB9),OR(NOT(ISBLANK(CD9)),NOT(ISBLANK(CE9)))),#N/A,
IF(ISBLANK(CB9),"",
IF(AND(NOT(ISERROR(VLOOKUP(CB9,MonsterTable!$A:$B,MATCH(MonsterTable!$B$1,MonsterTable!$A$1:$B$1,0),0))),OR(ISBLANK(CD9),ISBLANK(CE9))),#N/A,
IFERROR(VLOOKUP(CB9,MonsterTable!$A:$B,MATCH(MonsterTable!$B$1,MonsterTable!$A$1:$B$1,0),0),
IF(OR(NOT(ISBLANK(CD9)),ISBLANK(CE9)),#N/A,
IF(CB9="empty","empty",
VLOOKUP(CB9,MonsterGroupTable!$A:$A,1,0)))))))</f>
        <v/>
      </c>
      <c r="CJ9" s="2" t="str">
        <f>IF(AND(ISBLANK(CI9),OR(NOT(ISBLANK(CK9)),NOT(ISBLANK(CL9)))),#N/A,
IF(ISBLANK(CI9),"",
IF(AND(NOT(ISERROR(VLOOKUP(CI9,MonsterTable!$A:$B,MATCH(MonsterTable!$B$1,MonsterTable!$A$1:$B$1,0),0))),OR(ISBLANK(CK9),ISBLANK(CL9))),#N/A,
IFERROR(VLOOKUP(CI9,MonsterTable!$A:$B,MATCH(MonsterTable!$B$1,MonsterTable!$A$1:$B$1,0),0),
IF(OR(NOT(ISBLANK(CK9)),ISBLANK(CL9)),#N/A,
IF(CI9="empty","empty",
VLOOKUP(CI9,MonsterGroupTable!$A:$A,1,0)))))))</f>
        <v/>
      </c>
    </row>
    <row r="10" spans="1:9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18</v>
      </c>
      <c r="H10">
        <v>0</v>
      </c>
      <c r="I10">
        <v>0</v>
      </c>
      <c r="J10">
        <v>0</v>
      </c>
      <c r="K10" t="s">
        <v>28</v>
      </c>
      <c r="L10" t="s">
        <v>29</v>
      </c>
      <c r="M10" t="s">
        <v>79</v>
      </c>
      <c r="N10" t="s">
        <v>80</v>
      </c>
      <c r="O10">
        <v>0</v>
      </c>
      <c r="P10">
        <v>-4.75</v>
      </c>
      <c r="Q10">
        <v>-3.5</v>
      </c>
      <c r="R10">
        <v>4.75</v>
      </c>
      <c r="S10">
        <v>3</v>
      </c>
      <c r="T10">
        <v>-13.5</v>
      </c>
      <c r="U10">
        <v>2.5499999999999998</v>
      </c>
      <c r="V10">
        <v>-6.75</v>
      </c>
      <c r="W10" t="str">
        <f t="shared" si="1"/>
        <v>g101,5</v>
      </c>
      <c r="X10" s="1" t="s">
        <v>73</v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>g101</v>
      </c>
      <c r="AA10">
        <v>5</v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  <c r="BV10" s="2" t="str">
        <f>IF(AND(ISBLANK(BU10),OR(NOT(ISBLANK(BW10)),NOT(ISBLANK(BX10)))),#N/A,
IF(ISBLANK(BU10),"",
IF(AND(NOT(ISERROR(VLOOKUP(BU10,MonsterTable!$A:$B,MATCH(MonsterTable!$B$1,MonsterTable!$A$1:$B$1,0),0))),OR(ISBLANK(BW10),ISBLANK(BX10))),#N/A,
IFERROR(VLOOKUP(BU10,MonsterTable!$A:$B,MATCH(MonsterTable!$B$1,MonsterTable!$A$1:$B$1,0),0),
IF(OR(NOT(ISBLANK(BW10)),ISBLANK(BX10)),#N/A,
IF(BU10="empty","empty",
VLOOKUP(BU10,MonsterGroupTable!$A:$A,1,0)))))))</f>
        <v/>
      </c>
      <c r="CC10" s="2" t="str">
        <f>IF(AND(ISBLANK(CB10),OR(NOT(ISBLANK(CD10)),NOT(ISBLANK(CE10)))),#N/A,
IF(ISBLANK(CB10),"",
IF(AND(NOT(ISERROR(VLOOKUP(CB10,MonsterTable!$A:$B,MATCH(MonsterTable!$B$1,MonsterTable!$A$1:$B$1,0),0))),OR(ISBLANK(CD10),ISBLANK(CE10))),#N/A,
IFERROR(VLOOKUP(CB10,MonsterTable!$A:$B,MATCH(MonsterTable!$B$1,MonsterTable!$A$1:$B$1,0),0),
IF(OR(NOT(ISBLANK(CD10)),ISBLANK(CE10)),#N/A,
IF(CB10="empty","empty",
VLOOKUP(CB10,MonsterGroupTable!$A:$A,1,0)))))))</f>
        <v/>
      </c>
      <c r="CJ10" s="2" t="str">
        <f>IF(AND(ISBLANK(CI10),OR(NOT(ISBLANK(CK10)),NOT(ISBLANK(CL10)))),#N/A,
IF(ISBLANK(CI10),"",
IF(AND(NOT(ISERROR(VLOOKUP(CI10,MonsterTable!$A:$B,MATCH(MonsterTable!$B$1,MonsterTable!$A$1:$B$1,0),0))),OR(ISBLANK(CK10),ISBLANK(CL10))),#N/A,
IFERROR(VLOOKUP(CI10,MonsterTable!$A:$B,MATCH(MonsterTable!$B$1,MonsterTable!$A$1:$B$1,0),0),
IF(OR(NOT(ISBLANK(CK10)),ISBLANK(CL10)),#N/A,
IF(CI10="empty","empty",
VLOOKUP(CI10,MonsterGroupTable!$A:$A,1,0)))))))</f>
        <v/>
      </c>
    </row>
    <row r="11" spans="1:9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27</v>
      </c>
      <c r="H11">
        <v>0</v>
      </c>
      <c r="I11">
        <v>0</v>
      </c>
      <c r="J11">
        <v>0</v>
      </c>
      <c r="K11" t="s">
        <v>28</v>
      </c>
      <c r="L11" t="s">
        <v>29</v>
      </c>
      <c r="M11" t="s">
        <v>79</v>
      </c>
      <c r="N11" t="s">
        <v>80</v>
      </c>
      <c r="O11">
        <v>0</v>
      </c>
      <c r="P11">
        <v>-4.75</v>
      </c>
      <c r="Q11">
        <v>-3.5</v>
      </c>
      <c r="R11">
        <v>4.75</v>
      </c>
      <c r="S11">
        <v>3</v>
      </c>
      <c r="T11">
        <v>-13.5</v>
      </c>
      <c r="U11">
        <v>2.5499999999999998</v>
      </c>
      <c r="V11">
        <v>-6.75</v>
      </c>
      <c r="W11" t="str">
        <f t="shared" si="1"/>
        <v>g101,5</v>
      </c>
      <c r="X11" s="1" t="s">
        <v>73</v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>g101</v>
      </c>
      <c r="AA11">
        <v>5</v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  <c r="BV11" s="2" t="str">
        <f>IF(AND(ISBLANK(BU11),OR(NOT(ISBLANK(BW11)),NOT(ISBLANK(BX11)))),#N/A,
IF(ISBLANK(BU11),"",
IF(AND(NOT(ISERROR(VLOOKUP(BU11,MonsterTable!$A:$B,MATCH(MonsterTable!$B$1,MonsterTable!$A$1:$B$1,0),0))),OR(ISBLANK(BW11),ISBLANK(BX11))),#N/A,
IFERROR(VLOOKUP(BU11,MonsterTable!$A:$B,MATCH(MonsterTable!$B$1,MonsterTable!$A$1:$B$1,0),0),
IF(OR(NOT(ISBLANK(BW11)),ISBLANK(BX11)),#N/A,
IF(BU11="empty","empty",
VLOOKUP(BU11,MonsterGroupTable!$A:$A,1,0)))))))</f>
        <v/>
      </c>
      <c r="CC11" s="2" t="str">
        <f>IF(AND(ISBLANK(CB11),OR(NOT(ISBLANK(CD11)),NOT(ISBLANK(CE11)))),#N/A,
IF(ISBLANK(CB11),"",
IF(AND(NOT(ISERROR(VLOOKUP(CB11,MonsterTable!$A:$B,MATCH(MonsterTable!$B$1,MonsterTable!$A$1:$B$1,0),0))),OR(ISBLANK(CD11),ISBLANK(CE11))),#N/A,
IFERROR(VLOOKUP(CB11,MonsterTable!$A:$B,MATCH(MonsterTable!$B$1,MonsterTable!$A$1:$B$1,0),0),
IF(OR(NOT(ISBLANK(CD11)),ISBLANK(CE11)),#N/A,
IF(CB11="empty","empty",
VLOOKUP(CB11,MonsterGroupTable!$A:$A,1,0)))))))</f>
        <v/>
      </c>
      <c r="CJ11" s="2" t="str">
        <f>IF(AND(ISBLANK(CI11),OR(NOT(ISBLANK(CK11)),NOT(ISBLANK(CL11)))),#N/A,
IF(ISBLANK(CI11),"",
IF(AND(NOT(ISERROR(VLOOKUP(CI11,MonsterTable!$A:$B,MATCH(MonsterTable!$B$1,MonsterTable!$A$1:$B$1,0),0))),OR(ISBLANK(CK11),ISBLANK(CL11))),#N/A,
IFERROR(VLOOKUP(CI11,MonsterTable!$A:$B,MATCH(MonsterTable!$B$1,MonsterTable!$A$1:$B$1,0),0),
IF(OR(NOT(ISBLANK(CK11)),ISBLANK(CL11)),#N/A,
IF(CI11="empty","empty",
VLOOKUP(CI11,MonsterGroupTable!$A:$A,1,0)))))))</f>
        <v/>
      </c>
    </row>
    <row r="12" spans="1:9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36</v>
      </c>
      <c r="H12">
        <v>0</v>
      </c>
      <c r="I12">
        <v>0</v>
      </c>
      <c r="J12">
        <v>0</v>
      </c>
      <c r="K12" t="s">
        <v>28</v>
      </c>
      <c r="L12" t="s">
        <v>244</v>
      </c>
      <c r="M12" t="s">
        <v>79</v>
      </c>
      <c r="N12" t="s">
        <v>80</v>
      </c>
      <c r="O12">
        <v>0</v>
      </c>
      <c r="P12">
        <v>-4.75</v>
      </c>
      <c r="Q12">
        <v>-3.5</v>
      </c>
      <c r="R12">
        <v>4.75</v>
      </c>
      <c r="S12">
        <v>3</v>
      </c>
      <c r="T12">
        <v>-13.5</v>
      </c>
      <c r="U12">
        <v>2.5499999999999998</v>
      </c>
      <c r="V12">
        <v>-6.75</v>
      </c>
      <c r="W12" t="str">
        <f t="shared" si="1"/>
        <v>g102,5</v>
      </c>
      <c r="X12" s="1" t="s">
        <v>280</v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>g102</v>
      </c>
      <c r="AA12">
        <v>5</v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  <c r="BV12" s="2" t="str">
        <f>IF(AND(ISBLANK(BU12),OR(NOT(ISBLANK(BW12)),NOT(ISBLANK(BX12)))),#N/A,
IF(ISBLANK(BU12),"",
IF(AND(NOT(ISERROR(VLOOKUP(BU12,MonsterTable!$A:$B,MATCH(MonsterTable!$B$1,MonsterTable!$A$1:$B$1,0),0))),OR(ISBLANK(BW12),ISBLANK(BX12))),#N/A,
IFERROR(VLOOKUP(BU12,MonsterTable!$A:$B,MATCH(MonsterTable!$B$1,MonsterTable!$A$1:$B$1,0),0),
IF(OR(NOT(ISBLANK(BW12)),ISBLANK(BX12)),#N/A,
IF(BU12="empty","empty",
VLOOKUP(BU12,MonsterGroupTable!$A:$A,1,0)))))))</f>
        <v/>
      </c>
      <c r="CC12" s="2" t="str">
        <f>IF(AND(ISBLANK(CB12),OR(NOT(ISBLANK(CD12)),NOT(ISBLANK(CE12)))),#N/A,
IF(ISBLANK(CB12),"",
IF(AND(NOT(ISERROR(VLOOKUP(CB12,MonsterTable!$A:$B,MATCH(MonsterTable!$B$1,MonsterTable!$A$1:$B$1,0),0))),OR(ISBLANK(CD12),ISBLANK(CE12))),#N/A,
IFERROR(VLOOKUP(CB12,MonsterTable!$A:$B,MATCH(MonsterTable!$B$1,MonsterTable!$A$1:$B$1,0),0),
IF(OR(NOT(ISBLANK(CD12)),ISBLANK(CE12)),#N/A,
IF(CB12="empty","empty",
VLOOKUP(CB12,MonsterGroupTable!$A:$A,1,0)))))))</f>
        <v/>
      </c>
      <c r="CJ12" s="2" t="str">
        <f>IF(AND(ISBLANK(CI12),OR(NOT(ISBLANK(CK12)),NOT(ISBLANK(CL12)))),#N/A,
IF(ISBLANK(CI12),"",
IF(AND(NOT(ISERROR(VLOOKUP(CI12,MonsterTable!$A:$B,MATCH(MonsterTable!$B$1,MonsterTable!$A$1:$B$1,0),0))),OR(ISBLANK(CK12),ISBLANK(CL12))),#N/A,
IFERROR(VLOOKUP(CI12,MonsterTable!$A:$B,MATCH(MonsterTable!$B$1,MonsterTable!$A$1:$B$1,0),0),
IF(OR(NOT(ISBLANK(CK12)),ISBLANK(CL12)),#N/A,
IF(CI12="empty","empty",
VLOOKUP(CI12,MonsterGroupTable!$A:$A,1,0)))))))</f>
        <v/>
      </c>
    </row>
    <row r="13" spans="1:9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45</v>
      </c>
      <c r="H13">
        <v>0</v>
      </c>
      <c r="I13">
        <v>0</v>
      </c>
      <c r="J13">
        <v>0</v>
      </c>
      <c r="K13" t="s">
        <v>28</v>
      </c>
      <c r="L13" t="s">
        <v>244</v>
      </c>
      <c r="M13" t="s">
        <v>79</v>
      </c>
      <c r="N13" t="s">
        <v>80</v>
      </c>
      <c r="O13">
        <v>0</v>
      </c>
      <c r="P13">
        <v>-4.75</v>
      </c>
      <c r="Q13">
        <v>-3.5</v>
      </c>
      <c r="R13">
        <v>4.75</v>
      </c>
      <c r="S13">
        <v>3</v>
      </c>
      <c r="T13">
        <v>-13.5</v>
      </c>
      <c r="U13">
        <v>2.5499999999999998</v>
      </c>
      <c r="V13">
        <v>-6.75</v>
      </c>
      <c r="W13" t="str">
        <f t="shared" si="1"/>
        <v>g102,5</v>
      </c>
      <c r="X13" s="1" t="s">
        <v>280</v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>g102</v>
      </c>
      <c r="AA13">
        <v>5</v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  <c r="BV13" s="2" t="str">
        <f>IF(AND(ISBLANK(BU13),OR(NOT(ISBLANK(BW13)),NOT(ISBLANK(BX13)))),#N/A,
IF(ISBLANK(BU13),"",
IF(AND(NOT(ISERROR(VLOOKUP(BU13,MonsterTable!$A:$B,MATCH(MonsterTable!$B$1,MonsterTable!$A$1:$B$1,0),0))),OR(ISBLANK(BW13),ISBLANK(BX13))),#N/A,
IFERROR(VLOOKUP(BU13,MonsterTable!$A:$B,MATCH(MonsterTable!$B$1,MonsterTable!$A$1:$B$1,0),0),
IF(OR(NOT(ISBLANK(BW13)),ISBLANK(BX13)),#N/A,
IF(BU13="empty","empty",
VLOOKUP(BU13,MonsterGroupTable!$A:$A,1,0)))))))</f>
        <v/>
      </c>
      <c r="CC13" s="2" t="str">
        <f>IF(AND(ISBLANK(CB13),OR(NOT(ISBLANK(CD13)),NOT(ISBLANK(CE13)))),#N/A,
IF(ISBLANK(CB13),"",
IF(AND(NOT(ISERROR(VLOOKUP(CB13,MonsterTable!$A:$B,MATCH(MonsterTable!$B$1,MonsterTable!$A$1:$B$1,0),0))),OR(ISBLANK(CD13),ISBLANK(CE13))),#N/A,
IFERROR(VLOOKUP(CB13,MonsterTable!$A:$B,MATCH(MonsterTable!$B$1,MonsterTable!$A$1:$B$1,0),0),
IF(OR(NOT(ISBLANK(CD13)),ISBLANK(CE13)),#N/A,
IF(CB13="empty","empty",
VLOOKUP(CB13,MonsterGroupTable!$A:$A,1,0)))))))</f>
        <v/>
      </c>
      <c r="CJ13" s="2" t="str">
        <f>IF(AND(ISBLANK(CI13),OR(NOT(ISBLANK(CK13)),NOT(ISBLANK(CL13)))),#N/A,
IF(ISBLANK(CI13),"",
IF(AND(NOT(ISERROR(VLOOKUP(CI13,MonsterTable!$A:$B,MATCH(MonsterTable!$B$1,MonsterTable!$A$1:$B$1,0),0))),OR(ISBLANK(CK13),ISBLANK(CL13))),#N/A,
IFERROR(VLOOKUP(CI13,MonsterTable!$A:$B,MATCH(MonsterTable!$B$1,MonsterTable!$A$1:$B$1,0),0),
IF(OR(NOT(ISBLANK(CK13)),ISBLANK(CL13)),#N/A,
IF(CI13="empty","empty",
VLOOKUP(CI13,MonsterGroupTable!$A:$A,1,0)))))))</f>
        <v/>
      </c>
    </row>
    <row r="14" spans="1:9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54</v>
      </c>
      <c r="H14">
        <v>0</v>
      </c>
      <c r="I14">
        <v>0</v>
      </c>
      <c r="J14">
        <v>0</v>
      </c>
      <c r="K14" t="s">
        <v>28</v>
      </c>
      <c r="L14" t="s">
        <v>244</v>
      </c>
      <c r="M14" t="s">
        <v>79</v>
      </c>
      <c r="N14" t="s">
        <v>80</v>
      </c>
      <c r="O14">
        <v>0</v>
      </c>
      <c r="P14">
        <v>-4.75</v>
      </c>
      <c r="Q14">
        <v>-3.5</v>
      </c>
      <c r="R14">
        <v>4.75</v>
      </c>
      <c r="S14">
        <v>3</v>
      </c>
      <c r="T14">
        <v>-13.5</v>
      </c>
      <c r="U14">
        <v>2.5499999999999998</v>
      </c>
      <c r="V14">
        <v>-6.75</v>
      </c>
      <c r="W14" t="str">
        <f t="shared" si="1"/>
        <v>g102,5</v>
      </c>
      <c r="X14" s="1" t="s">
        <v>280</v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>g102</v>
      </c>
      <c r="AA14">
        <v>5</v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  <c r="BV14" s="2" t="str">
        <f>IF(AND(ISBLANK(BU14),OR(NOT(ISBLANK(BW14)),NOT(ISBLANK(BX14)))),#N/A,
IF(ISBLANK(BU14),"",
IF(AND(NOT(ISERROR(VLOOKUP(BU14,MonsterTable!$A:$B,MATCH(MonsterTable!$B$1,MonsterTable!$A$1:$B$1,0),0))),OR(ISBLANK(BW14),ISBLANK(BX14))),#N/A,
IFERROR(VLOOKUP(BU14,MonsterTable!$A:$B,MATCH(MonsterTable!$B$1,MonsterTable!$A$1:$B$1,0),0),
IF(OR(NOT(ISBLANK(BW14)),ISBLANK(BX14)),#N/A,
IF(BU14="empty","empty",
VLOOKUP(BU14,MonsterGroupTable!$A:$A,1,0)))))))</f>
        <v/>
      </c>
      <c r="CC14" s="2" t="str">
        <f>IF(AND(ISBLANK(CB14),OR(NOT(ISBLANK(CD14)),NOT(ISBLANK(CE14)))),#N/A,
IF(ISBLANK(CB14),"",
IF(AND(NOT(ISERROR(VLOOKUP(CB14,MonsterTable!$A:$B,MATCH(MonsterTable!$B$1,MonsterTable!$A$1:$B$1,0),0))),OR(ISBLANK(CD14),ISBLANK(CE14))),#N/A,
IFERROR(VLOOKUP(CB14,MonsterTable!$A:$B,MATCH(MonsterTable!$B$1,MonsterTable!$A$1:$B$1,0),0),
IF(OR(NOT(ISBLANK(CD14)),ISBLANK(CE14)),#N/A,
IF(CB14="empty","empty",
VLOOKUP(CB14,MonsterGroupTable!$A:$A,1,0)))))))</f>
        <v/>
      </c>
      <c r="CJ14" s="2" t="str">
        <f>IF(AND(ISBLANK(CI14),OR(NOT(ISBLANK(CK14)),NOT(ISBLANK(CL14)))),#N/A,
IF(ISBLANK(CI14),"",
IF(AND(NOT(ISERROR(VLOOKUP(CI14,MonsterTable!$A:$B,MATCH(MonsterTable!$B$1,MonsterTable!$A$1:$B$1,0),0))),OR(ISBLANK(CK14),ISBLANK(CL14))),#N/A,
IFERROR(VLOOKUP(CI14,MonsterTable!$A:$B,MATCH(MonsterTable!$B$1,MonsterTable!$A$1:$B$1,0),0),
IF(OR(NOT(ISBLANK(CK14)),ISBLANK(CL14)),#N/A,
IF(CI14="empty","empty",
VLOOKUP(CI14,MonsterGroupTable!$A:$A,1,0)))))))</f>
        <v/>
      </c>
    </row>
    <row r="15" spans="1:9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63</v>
      </c>
      <c r="H15">
        <v>0</v>
      </c>
      <c r="I15">
        <v>0</v>
      </c>
      <c r="J15">
        <v>0</v>
      </c>
      <c r="K15" t="s">
        <v>28</v>
      </c>
      <c r="L15" t="s">
        <v>244</v>
      </c>
      <c r="M15" t="s">
        <v>79</v>
      </c>
      <c r="N15" t="s">
        <v>80</v>
      </c>
      <c r="O15">
        <v>0</v>
      </c>
      <c r="P15">
        <v>-4.75</v>
      </c>
      <c r="Q15">
        <v>-3.5</v>
      </c>
      <c r="R15">
        <v>4.75</v>
      </c>
      <c r="S15">
        <v>3</v>
      </c>
      <c r="T15">
        <v>-13.5</v>
      </c>
      <c r="U15">
        <v>2.5499999999999998</v>
      </c>
      <c r="V15">
        <v>-6.75</v>
      </c>
      <c r="W15" t="str">
        <f t="shared" si="1"/>
        <v>g102,5</v>
      </c>
      <c r="X15" s="1" t="s">
        <v>280</v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>g102</v>
      </c>
      <c r="AA15">
        <v>5</v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  <c r="BV15" s="2" t="str">
        <f>IF(AND(ISBLANK(BU15),OR(NOT(ISBLANK(BW15)),NOT(ISBLANK(BX15)))),#N/A,
IF(ISBLANK(BU15),"",
IF(AND(NOT(ISERROR(VLOOKUP(BU15,MonsterTable!$A:$B,MATCH(MonsterTable!$B$1,MonsterTable!$A$1:$B$1,0),0))),OR(ISBLANK(BW15),ISBLANK(BX15))),#N/A,
IFERROR(VLOOKUP(BU15,MonsterTable!$A:$B,MATCH(MonsterTable!$B$1,MonsterTable!$A$1:$B$1,0),0),
IF(OR(NOT(ISBLANK(BW15)),ISBLANK(BX15)),#N/A,
IF(BU15="empty","empty",
VLOOKUP(BU15,MonsterGroupTable!$A:$A,1,0)))))))</f>
        <v/>
      </c>
      <c r="CC15" s="2" t="str">
        <f>IF(AND(ISBLANK(CB15),OR(NOT(ISBLANK(CD15)),NOT(ISBLANK(CE15)))),#N/A,
IF(ISBLANK(CB15),"",
IF(AND(NOT(ISERROR(VLOOKUP(CB15,MonsterTable!$A:$B,MATCH(MonsterTable!$B$1,MonsterTable!$A$1:$B$1,0),0))),OR(ISBLANK(CD15),ISBLANK(CE15))),#N/A,
IFERROR(VLOOKUP(CB15,MonsterTable!$A:$B,MATCH(MonsterTable!$B$1,MonsterTable!$A$1:$B$1,0),0),
IF(OR(NOT(ISBLANK(CD15)),ISBLANK(CE15)),#N/A,
IF(CB15="empty","empty",
VLOOKUP(CB15,MonsterGroupTable!$A:$A,1,0)))))))</f>
        <v/>
      </c>
      <c r="CJ15" s="2" t="str">
        <f>IF(AND(ISBLANK(CI15),OR(NOT(ISBLANK(CK15)),NOT(ISBLANK(CL15)))),#N/A,
IF(ISBLANK(CI15),"",
IF(AND(NOT(ISERROR(VLOOKUP(CI15,MonsterTable!$A:$B,MATCH(MonsterTable!$B$1,MonsterTable!$A$1:$B$1,0),0))),OR(ISBLANK(CK15),ISBLANK(CL15))),#N/A,
IFERROR(VLOOKUP(CI15,MonsterTable!$A:$B,MATCH(MonsterTable!$B$1,MonsterTable!$A$1:$B$1,0),0),
IF(OR(NOT(ISBLANK(CK15)),ISBLANK(CL15)),#N/A,
IF(CI15="empty","empty",
VLOOKUP(CI15,MonsterGroupTable!$A:$A,1,0)))))))</f>
        <v/>
      </c>
    </row>
    <row r="16" spans="1:9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72</v>
      </c>
      <c r="H16">
        <v>0</v>
      </c>
      <c r="I16">
        <v>0</v>
      </c>
      <c r="J16">
        <v>0</v>
      </c>
      <c r="K16" t="s">
        <v>28</v>
      </c>
      <c r="L16" t="s">
        <v>244</v>
      </c>
      <c r="M16" t="s">
        <v>79</v>
      </c>
      <c r="N16" t="s">
        <v>80</v>
      </c>
      <c r="O16">
        <v>0</v>
      </c>
      <c r="P16">
        <v>-4.75</v>
      </c>
      <c r="Q16">
        <v>-3.5</v>
      </c>
      <c r="R16">
        <v>4.75</v>
      </c>
      <c r="S16">
        <v>3</v>
      </c>
      <c r="T16">
        <v>-13.5</v>
      </c>
      <c r="U16">
        <v>2.5499999999999998</v>
      </c>
      <c r="V16">
        <v>-6.75</v>
      </c>
      <c r="W16" t="str">
        <f t="shared" si="1"/>
        <v>g102,5</v>
      </c>
      <c r="X16" s="1" t="s">
        <v>280</v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>g102</v>
      </c>
      <c r="AA16">
        <v>5</v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  <c r="BV16" s="2" t="str">
        <f>IF(AND(ISBLANK(BU16),OR(NOT(ISBLANK(BW16)),NOT(ISBLANK(BX16)))),#N/A,
IF(ISBLANK(BU16),"",
IF(AND(NOT(ISERROR(VLOOKUP(BU16,MonsterTable!$A:$B,MATCH(MonsterTable!$B$1,MonsterTable!$A$1:$B$1,0),0))),OR(ISBLANK(BW16),ISBLANK(BX16))),#N/A,
IFERROR(VLOOKUP(BU16,MonsterTable!$A:$B,MATCH(MonsterTable!$B$1,MonsterTable!$A$1:$B$1,0),0),
IF(OR(NOT(ISBLANK(BW16)),ISBLANK(BX16)),#N/A,
IF(BU16="empty","empty",
VLOOKUP(BU16,MonsterGroupTable!$A:$A,1,0)))))))</f>
        <v/>
      </c>
      <c r="CC16" s="2" t="str">
        <f>IF(AND(ISBLANK(CB16),OR(NOT(ISBLANK(CD16)),NOT(ISBLANK(CE16)))),#N/A,
IF(ISBLANK(CB16),"",
IF(AND(NOT(ISERROR(VLOOKUP(CB16,MonsterTable!$A:$B,MATCH(MonsterTable!$B$1,MonsterTable!$A$1:$B$1,0),0))),OR(ISBLANK(CD16),ISBLANK(CE16))),#N/A,
IFERROR(VLOOKUP(CB16,MonsterTable!$A:$B,MATCH(MonsterTable!$B$1,MonsterTable!$A$1:$B$1,0),0),
IF(OR(NOT(ISBLANK(CD16)),ISBLANK(CE16)),#N/A,
IF(CB16="empty","empty",
VLOOKUP(CB16,MonsterGroupTable!$A:$A,1,0)))))))</f>
        <v/>
      </c>
      <c r="CJ16" s="2" t="str">
        <f>IF(AND(ISBLANK(CI16),OR(NOT(ISBLANK(CK16)),NOT(ISBLANK(CL16)))),#N/A,
IF(ISBLANK(CI16),"",
IF(AND(NOT(ISERROR(VLOOKUP(CI16,MonsterTable!$A:$B,MATCH(MonsterTable!$B$1,MonsterTable!$A$1:$B$1,0),0))),OR(ISBLANK(CK16),ISBLANK(CL16))),#N/A,
IFERROR(VLOOKUP(CI16,MonsterTable!$A:$B,MATCH(MonsterTable!$B$1,MonsterTable!$A$1:$B$1,0),0),
IF(OR(NOT(ISBLANK(CK16)),ISBLANK(CL16)),#N/A,
IF(CI16="empty","empty",
VLOOKUP(CI16,MonsterGroupTable!$A:$A,1,0)))))))</f>
        <v/>
      </c>
    </row>
    <row r="17" spans="1:88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81</v>
      </c>
      <c r="H17">
        <v>0</v>
      </c>
      <c r="I17">
        <v>0</v>
      </c>
      <c r="J17">
        <v>0</v>
      </c>
      <c r="K17" t="s">
        <v>28</v>
      </c>
      <c r="L17" t="s">
        <v>244</v>
      </c>
      <c r="M17" t="s">
        <v>79</v>
      </c>
      <c r="N17" t="s">
        <v>80</v>
      </c>
      <c r="O17">
        <v>0</v>
      </c>
      <c r="P17">
        <v>-4.75</v>
      </c>
      <c r="Q17">
        <v>-3.5</v>
      </c>
      <c r="R17">
        <v>4.75</v>
      </c>
      <c r="S17">
        <v>3</v>
      </c>
      <c r="T17">
        <v>-13.5</v>
      </c>
      <c r="U17">
        <v>2.5499999999999998</v>
      </c>
      <c r="V17">
        <v>-6.75</v>
      </c>
      <c r="W17" t="str">
        <f t="shared" si="1"/>
        <v>g102,5</v>
      </c>
      <c r="X17" s="1" t="s">
        <v>280</v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>g102</v>
      </c>
      <c r="AA17">
        <v>5</v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  <c r="BV17" s="2" t="str">
        <f>IF(AND(ISBLANK(BU17),OR(NOT(ISBLANK(BW17)),NOT(ISBLANK(BX17)))),#N/A,
IF(ISBLANK(BU17),"",
IF(AND(NOT(ISERROR(VLOOKUP(BU17,MonsterTable!$A:$B,MATCH(MonsterTable!$B$1,MonsterTable!$A$1:$B$1,0),0))),OR(ISBLANK(BW17),ISBLANK(BX17))),#N/A,
IFERROR(VLOOKUP(BU17,MonsterTable!$A:$B,MATCH(MonsterTable!$B$1,MonsterTable!$A$1:$B$1,0),0),
IF(OR(NOT(ISBLANK(BW17)),ISBLANK(BX17)),#N/A,
IF(BU17="empty","empty",
VLOOKUP(BU17,MonsterGroupTable!$A:$A,1,0)))))))</f>
        <v/>
      </c>
      <c r="CC17" s="2" t="str">
        <f>IF(AND(ISBLANK(CB17),OR(NOT(ISBLANK(CD17)),NOT(ISBLANK(CE17)))),#N/A,
IF(ISBLANK(CB17),"",
IF(AND(NOT(ISERROR(VLOOKUP(CB17,MonsterTable!$A:$B,MATCH(MonsterTable!$B$1,MonsterTable!$A$1:$B$1,0),0))),OR(ISBLANK(CD17),ISBLANK(CE17))),#N/A,
IFERROR(VLOOKUP(CB17,MonsterTable!$A:$B,MATCH(MonsterTable!$B$1,MonsterTable!$A$1:$B$1,0),0),
IF(OR(NOT(ISBLANK(CD17)),ISBLANK(CE17)),#N/A,
IF(CB17="empty","empty",
VLOOKUP(CB17,MonsterGroupTable!$A:$A,1,0)))))))</f>
        <v/>
      </c>
      <c r="CJ17" s="2" t="str">
        <f>IF(AND(ISBLANK(CI17),OR(NOT(ISBLANK(CK17)),NOT(ISBLANK(CL17)))),#N/A,
IF(ISBLANK(CI17),"",
IF(AND(NOT(ISERROR(VLOOKUP(CI17,MonsterTable!$A:$B,MATCH(MonsterTable!$B$1,MonsterTable!$A$1:$B$1,0),0))),OR(ISBLANK(CK17),ISBLANK(CL17))),#N/A,
IFERROR(VLOOKUP(CI17,MonsterTable!$A:$B,MATCH(MonsterTable!$B$1,MonsterTable!$A$1:$B$1,0),0),
IF(OR(NOT(ISBLANK(CK17)),ISBLANK(CL17)),#N/A,
IF(CI17="empty","empty",
VLOOKUP(CI17,MonsterGroupTable!$A:$A,1,0)))))))</f>
        <v/>
      </c>
    </row>
    <row r="18" spans="1:88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90</v>
      </c>
      <c r="H18">
        <v>0</v>
      </c>
      <c r="I18">
        <v>0</v>
      </c>
      <c r="J18">
        <v>0</v>
      </c>
      <c r="K18" t="s">
        <v>28</v>
      </c>
      <c r="L18" t="s">
        <v>244</v>
      </c>
      <c r="M18" t="s">
        <v>79</v>
      </c>
      <c r="N18" t="s">
        <v>80</v>
      </c>
      <c r="O18">
        <v>0</v>
      </c>
      <c r="P18">
        <v>-4.75</v>
      </c>
      <c r="Q18">
        <v>-3.5</v>
      </c>
      <c r="R18">
        <v>4.75</v>
      </c>
      <c r="S18">
        <v>3</v>
      </c>
      <c r="T18">
        <v>-13.5</v>
      </c>
      <c r="U18">
        <v>2.5499999999999998</v>
      </c>
      <c r="V18">
        <v>-6.75</v>
      </c>
      <c r="W18" t="str">
        <f t="shared" si="1"/>
        <v>g102,5</v>
      </c>
      <c r="X18" s="1" t="s">
        <v>280</v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>g102</v>
      </c>
      <c r="AA18">
        <v>5</v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  <c r="BV18" s="2" t="str">
        <f>IF(AND(ISBLANK(BU18),OR(NOT(ISBLANK(BW18)),NOT(ISBLANK(BX18)))),#N/A,
IF(ISBLANK(BU18),"",
IF(AND(NOT(ISERROR(VLOOKUP(BU18,MonsterTable!$A:$B,MATCH(MonsterTable!$B$1,MonsterTable!$A$1:$B$1,0),0))),OR(ISBLANK(BW18),ISBLANK(BX18))),#N/A,
IFERROR(VLOOKUP(BU18,MonsterTable!$A:$B,MATCH(MonsterTable!$B$1,MonsterTable!$A$1:$B$1,0),0),
IF(OR(NOT(ISBLANK(BW18)),ISBLANK(BX18)),#N/A,
IF(BU18="empty","empty",
VLOOKUP(BU18,MonsterGroupTable!$A:$A,1,0)))))))</f>
        <v/>
      </c>
      <c r="CC18" s="2" t="str">
        <f>IF(AND(ISBLANK(CB18),OR(NOT(ISBLANK(CD18)),NOT(ISBLANK(CE18)))),#N/A,
IF(ISBLANK(CB18),"",
IF(AND(NOT(ISERROR(VLOOKUP(CB18,MonsterTable!$A:$B,MATCH(MonsterTable!$B$1,MonsterTable!$A$1:$B$1,0),0))),OR(ISBLANK(CD18),ISBLANK(CE18))),#N/A,
IFERROR(VLOOKUP(CB18,MonsterTable!$A:$B,MATCH(MonsterTable!$B$1,MonsterTable!$A$1:$B$1,0),0),
IF(OR(NOT(ISBLANK(CD18)),ISBLANK(CE18)),#N/A,
IF(CB18="empty","empty",
VLOOKUP(CB18,MonsterGroupTable!$A:$A,1,0)))))))</f>
        <v/>
      </c>
      <c r="CJ18" s="2" t="str">
        <f>IF(AND(ISBLANK(CI18),OR(NOT(ISBLANK(CK18)),NOT(ISBLANK(CL18)))),#N/A,
IF(ISBLANK(CI18),"",
IF(AND(NOT(ISERROR(VLOOKUP(CI18,MonsterTable!$A:$B,MATCH(MonsterTable!$B$1,MonsterTable!$A$1:$B$1,0),0))),OR(ISBLANK(CK18),ISBLANK(CL18))),#N/A,
IFERROR(VLOOKUP(CI18,MonsterTable!$A:$B,MATCH(MonsterTable!$B$1,MonsterTable!$A$1:$B$1,0),0),
IF(OR(NOT(ISBLANK(CK18)),ISBLANK(CL18)),#N/A,
IF(CI18="empty","empty",
VLOOKUP(CI18,MonsterGroupTable!$A:$A,1,0)))))))</f>
        <v/>
      </c>
    </row>
    <row r="19" spans="1:88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99</v>
      </c>
      <c r="H19">
        <v>0</v>
      </c>
      <c r="I19">
        <v>0</v>
      </c>
      <c r="J19">
        <v>0</v>
      </c>
      <c r="K19" t="s">
        <v>28</v>
      </c>
      <c r="L19" t="s">
        <v>244</v>
      </c>
      <c r="M19" t="s">
        <v>79</v>
      </c>
      <c r="N19" t="s">
        <v>80</v>
      </c>
      <c r="O19">
        <v>0</v>
      </c>
      <c r="P19">
        <v>-4.75</v>
      </c>
      <c r="Q19">
        <v>-3.5</v>
      </c>
      <c r="R19">
        <v>4.75</v>
      </c>
      <c r="S19">
        <v>3</v>
      </c>
      <c r="T19">
        <v>-13.5</v>
      </c>
      <c r="U19">
        <v>2.5499999999999998</v>
      </c>
      <c r="V19">
        <v>-6.75</v>
      </c>
      <c r="W19" t="str">
        <f t="shared" si="1"/>
        <v>g102,5</v>
      </c>
      <c r="X19" s="1" t="s">
        <v>280</v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>g102</v>
      </c>
      <c r="AA19">
        <v>5</v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  <c r="BV19" s="2" t="str">
        <f>IF(AND(ISBLANK(BU19),OR(NOT(ISBLANK(BW19)),NOT(ISBLANK(BX19)))),#N/A,
IF(ISBLANK(BU19),"",
IF(AND(NOT(ISERROR(VLOOKUP(BU19,MonsterTable!$A:$B,MATCH(MonsterTable!$B$1,MonsterTable!$A$1:$B$1,0),0))),OR(ISBLANK(BW19),ISBLANK(BX19))),#N/A,
IFERROR(VLOOKUP(BU19,MonsterTable!$A:$B,MATCH(MonsterTable!$B$1,MonsterTable!$A$1:$B$1,0),0),
IF(OR(NOT(ISBLANK(BW19)),ISBLANK(BX19)),#N/A,
IF(BU19="empty","empty",
VLOOKUP(BU19,MonsterGroupTable!$A:$A,1,0)))))))</f>
        <v/>
      </c>
      <c r="CC19" s="2" t="str">
        <f>IF(AND(ISBLANK(CB19),OR(NOT(ISBLANK(CD19)),NOT(ISBLANK(CE19)))),#N/A,
IF(ISBLANK(CB19),"",
IF(AND(NOT(ISERROR(VLOOKUP(CB19,MonsterTable!$A:$B,MATCH(MonsterTable!$B$1,MonsterTable!$A$1:$B$1,0),0))),OR(ISBLANK(CD19),ISBLANK(CE19))),#N/A,
IFERROR(VLOOKUP(CB19,MonsterTable!$A:$B,MATCH(MonsterTable!$B$1,MonsterTable!$A$1:$B$1,0),0),
IF(OR(NOT(ISBLANK(CD19)),ISBLANK(CE19)),#N/A,
IF(CB19="empty","empty",
VLOOKUP(CB19,MonsterGroupTable!$A:$A,1,0)))))))</f>
        <v/>
      </c>
      <c r="CJ19" s="2" t="str">
        <f>IF(AND(ISBLANK(CI19),OR(NOT(ISBLANK(CK19)),NOT(ISBLANK(CL19)))),#N/A,
IF(ISBLANK(CI19),"",
IF(AND(NOT(ISERROR(VLOOKUP(CI19,MonsterTable!$A:$B,MATCH(MonsterTable!$B$1,MonsterTable!$A$1:$B$1,0),0))),OR(ISBLANK(CK19),ISBLANK(CL19))),#N/A,
IFERROR(VLOOKUP(CI19,MonsterTable!$A:$B,MATCH(MonsterTable!$B$1,MonsterTable!$A$1:$B$1,0),0),
IF(OR(NOT(ISBLANK(CK19)),ISBLANK(CL19)),#N/A,
IF(CI19="empty","empty",
VLOOKUP(CI19,MonsterGroupTable!$A:$A,1,0)))))))</f>
        <v/>
      </c>
    </row>
    <row r="20" spans="1:88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108</v>
      </c>
      <c r="H20">
        <v>0</v>
      </c>
      <c r="I20">
        <v>0</v>
      </c>
      <c r="J20">
        <v>0</v>
      </c>
      <c r="K20" t="s">
        <v>28</v>
      </c>
      <c r="L20" t="s">
        <v>244</v>
      </c>
      <c r="M20" t="s">
        <v>79</v>
      </c>
      <c r="N20" t="s">
        <v>80</v>
      </c>
      <c r="O20">
        <v>0</v>
      </c>
      <c r="P20">
        <v>-4.75</v>
      </c>
      <c r="Q20">
        <v>-3.5</v>
      </c>
      <c r="R20">
        <v>4.75</v>
      </c>
      <c r="S20">
        <v>3</v>
      </c>
      <c r="T20">
        <v>-13.5</v>
      </c>
      <c r="U20">
        <v>2.5499999999999998</v>
      </c>
      <c r="V20">
        <v>-6.75</v>
      </c>
      <c r="W20" t="str">
        <f t="shared" si="1"/>
        <v>g102,5</v>
      </c>
      <c r="X20" s="1" t="s">
        <v>280</v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>g102</v>
      </c>
      <c r="AA20">
        <v>5</v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  <c r="BV20" s="2" t="str">
        <f>IF(AND(ISBLANK(BU20),OR(NOT(ISBLANK(BW20)),NOT(ISBLANK(BX20)))),#N/A,
IF(ISBLANK(BU20),"",
IF(AND(NOT(ISERROR(VLOOKUP(BU20,MonsterTable!$A:$B,MATCH(MonsterTable!$B$1,MonsterTable!$A$1:$B$1,0),0))),OR(ISBLANK(BW20),ISBLANK(BX20))),#N/A,
IFERROR(VLOOKUP(BU20,MonsterTable!$A:$B,MATCH(MonsterTable!$B$1,MonsterTable!$A$1:$B$1,0),0),
IF(OR(NOT(ISBLANK(BW20)),ISBLANK(BX20)),#N/A,
IF(BU20="empty","empty",
VLOOKUP(BU20,MonsterGroupTable!$A:$A,1,0)))))))</f>
        <v/>
      </c>
      <c r="CC20" s="2" t="str">
        <f>IF(AND(ISBLANK(CB20),OR(NOT(ISBLANK(CD20)),NOT(ISBLANK(CE20)))),#N/A,
IF(ISBLANK(CB20),"",
IF(AND(NOT(ISERROR(VLOOKUP(CB20,MonsterTable!$A:$B,MATCH(MonsterTable!$B$1,MonsterTable!$A$1:$B$1,0),0))),OR(ISBLANK(CD20),ISBLANK(CE20))),#N/A,
IFERROR(VLOOKUP(CB20,MonsterTable!$A:$B,MATCH(MonsterTable!$B$1,MonsterTable!$A$1:$B$1,0),0),
IF(OR(NOT(ISBLANK(CD20)),ISBLANK(CE20)),#N/A,
IF(CB20="empty","empty",
VLOOKUP(CB20,MonsterGroupTable!$A:$A,1,0)))))))</f>
        <v/>
      </c>
      <c r="CJ20" s="2" t="str">
        <f>IF(AND(ISBLANK(CI20),OR(NOT(ISBLANK(CK20)),NOT(ISBLANK(CL20)))),#N/A,
IF(ISBLANK(CI20),"",
IF(AND(NOT(ISERROR(VLOOKUP(CI20,MonsterTable!$A:$B,MATCH(MonsterTable!$B$1,MonsterTable!$A$1:$B$1,0),0))),OR(ISBLANK(CK20),ISBLANK(CL20))),#N/A,
IFERROR(VLOOKUP(CI20,MonsterTable!$A:$B,MATCH(MonsterTable!$B$1,MonsterTable!$A$1:$B$1,0),0),
IF(OR(NOT(ISBLANK(CK20)),ISBLANK(CL20)),#N/A,
IF(CI20="empty","empty",
VLOOKUP(CI20,MonsterGroupTable!$A:$A,1,0)))))))</f>
        <v/>
      </c>
    </row>
    <row r="21" spans="1:88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117</v>
      </c>
      <c r="H21">
        <v>0</v>
      </c>
      <c r="I21">
        <v>0</v>
      </c>
      <c r="J21">
        <v>0</v>
      </c>
      <c r="K21" t="s">
        <v>28</v>
      </c>
      <c r="L21" t="s">
        <v>244</v>
      </c>
      <c r="M21" t="s">
        <v>79</v>
      </c>
      <c r="N21" t="s">
        <v>80</v>
      </c>
      <c r="O21">
        <v>0</v>
      </c>
      <c r="P21">
        <v>-4.75</v>
      </c>
      <c r="Q21">
        <v>-3.5</v>
      </c>
      <c r="R21">
        <v>4.75</v>
      </c>
      <c r="S21">
        <v>3</v>
      </c>
      <c r="T21">
        <v>-13.5</v>
      </c>
      <c r="U21">
        <v>2.5499999999999998</v>
      </c>
      <c r="V21">
        <v>-6.75</v>
      </c>
      <c r="W21" t="str">
        <f t="shared" si="1"/>
        <v>g102,5</v>
      </c>
      <c r="X21" s="1" t="s">
        <v>280</v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>g102</v>
      </c>
      <c r="AA21">
        <v>5</v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  <c r="BV21" s="2" t="str">
        <f>IF(AND(ISBLANK(BU21),OR(NOT(ISBLANK(BW21)),NOT(ISBLANK(BX21)))),#N/A,
IF(ISBLANK(BU21),"",
IF(AND(NOT(ISERROR(VLOOKUP(BU21,MonsterTable!$A:$B,MATCH(MonsterTable!$B$1,MonsterTable!$A$1:$B$1,0),0))),OR(ISBLANK(BW21),ISBLANK(BX21))),#N/A,
IFERROR(VLOOKUP(BU21,MonsterTable!$A:$B,MATCH(MonsterTable!$B$1,MonsterTable!$A$1:$B$1,0),0),
IF(OR(NOT(ISBLANK(BW21)),ISBLANK(BX21)),#N/A,
IF(BU21="empty","empty",
VLOOKUP(BU21,MonsterGroupTable!$A:$A,1,0)))))))</f>
        <v/>
      </c>
      <c r="CC21" s="2" t="str">
        <f>IF(AND(ISBLANK(CB21),OR(NOT(ISBLANK(CD21)),NOT(ISBLANK(CE21)))),#N/A,
IF(ISBLANK(CB21),"",
IF(AND(NOT(ISERROR(VLOOKUP(CB21,MonsterTable!$A:$B,MATCH(MonsterTable!$B$1,MonsterTable!$A$1:$B$1,0),0))),OR(ISBLANK(CD21),ISBLANK(CE21))),#N/A,
IFERROR(VLOOKUP(CB21,MonsterTable!$A:$B,MATCH(MonsterTable!$B$1,MonsterTable!$A$1:$B$1,0),0),
IF(OR(NOT(ISBLANK(CD21)),ISBLANK(CE21)),#N/A,
IF(CB21="empty","empty",
VLOOKUP(CB21,MonsterGroupTable!$A:$A,1,0)))))))</f>
        <v/>
      </c>
      <c r="CJ21" s="2" t="str">
        <f>IF(AND(ISBLANK(CI21),OR(NOT(ISBLANK(CK21)),NOT(ISBLANK(CL21)))),#N/A,
IF(ISBLANK(CI21),"",
IF(AND(NOT(ISERROR(VLOOKUP(CI21,MonsterTable!$A:$B,MATCH(MonsterTable!$B$1,MonsterTable!$A$1:$B$1,0),0))),OR(ISBLANK(CK21),ISBLANK(CL21))),#N/A,
IFERROR(VLOOKUP(CI21,MonsterTable!$A:$B,MATCH(MonsterTable!$B$1,MonsterTable!$A$1:$B$1,0),0),
IF(OR(NOT(ISBLANK(CK21)),ISBLANK(CL21)),#N/A,
IF(CI21="empty","empty",
VLOOKUP(CI21,MonsterGroupTable!$A:$A,1,0)))))))</f>
        <v/>
      </c>
    </row>
    <row r="22" spans="1:88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126</v>
      </c>
      <c r="H22">
        <v>0</v>
      </c>
      <c r="I22">
        <v>0</v>
      </c>
      <c r="J22">
        <v>0</v>
      </c>
      <c r="K22" t="s">
        <v>28</v>
      </c>
      <c r="L22" t="s">
        <v>246</v>
      </c>
      <c r="M22" t="s">
        <v>79</v>
      </c>
      <c r="N22" t="s">
        <v>80</v>
      </c>
      <c r="O22">
        <v>0</v>
      </c>
      <c r="P22">
        <v>-4.75</v>
      </c>
      <c r="Q22">
        <v>-3.5</v>
      </c>
      <c r="R22">
        <v>4.75</v>
      </c>
      <c r="S22">
        <v>3</v>
      </c>
      <c r="T22">
        <v>-13.5</v>
      </c>
      <c r="U22">
        <v>2.5499999999999998</v>
      </c>
      <c r="V22">
        <v>-6.75</v>
      </c>
      <c r="W22" t="str">
        <f t="shared" si="1"/>
        <v>g103,5</v>
      </c>
      <c r="X22" s="1" t="s">
        <v>320</v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>g103</v>
      </c>
      <c r="AA22">
        <v>5</v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  <c r="BV22" s="2" t="str">
        <f>IF(AND(ISBLANK(BU22),OR(NOT(ISBLANK(BW22)),NOT(ISBLANK(BX22)))),#N/A,
IF(ISBLANK(BU22),"",
IF(AND(NOT(ISERROR(VLOOKUP(BU22,MonsterTable!$A:$B,MATCH(MonsterTable!$B$1,MonsterTable!$A$1:$B$1,0),0))),OR(ISBLANK(BW22),ISBLANK(BX22))),#N/A,
IFERROR(VLOOKUP(BU22,MonsterTable!$A:$B,MATCH(MonsterTable!$B$1,MonsterTable!$A$1:$B$1,0),0),
IF(OR(NOT(ISBLANK(BW22)),ISBLANK(BX22)),#N/A,
IF(BU22="empty","empty",
VLOOKUP(BU22,MonsterGroupTable!$A:$A,1,0)))))))</f>
        <v/>
      </c>
      <c r="CC22" s="2" t="str">
        <f>IF(AND(ISBLANK(CB22),OR(NOT(ISBLANK(CD22)),NOT(ISBLANK(CE22)))),#N/A,
IF(ISBLANK(CB22),"",
IF(AND(NOT(ISERROR(VLOOKUP(CB22,MonsterTable!$A:$B,MATCH(MonsterTable!$B$1,MonsterTable!$A$1:$B$1,0),0))),OR(ISBLANK(CD22),ISBLANK(CE22))),#N/A,
IFERROR(VLOOKUP(CB22,MonsterTable!$A:$B,MATCH(MonsterTable!$B$1,MonsterTable!$A$1:$B$1,0),0),
IF(OR(NOT(ISBLANK(CD22)),ISBLANK(CE22)),#N/A,
IF(CB22="empty","empty",
VLOOKUP(CB22,MonsterGroupTable!$A:$A,1,0)))))))</f>
        <v/>
      </c>
      <c r="CJ22" s="2" t="str">
        <f>IF(AND(ISBLANK(CI22),OR(NOT(ISBLANK(CK22)),NOT(ISBLANK(CL22)))),#N/A,
IF(ISBLANK(CI22),"",
IF(AND(NOT(ISERROR(VLOOKUP(CI22,MonsterTable!$A:$B,MATCH(MonsterTable!$B$1,MonsterTable!$A$1:$B$1,0),0))),OR(ISBLANK(CK22),ISBLANK(CL22))),#N/A,
IFERROR(VLOOKUP(CI22,MonsterTable!$A:$B,MATCH(MonsterTable!$B$1,MonsterTable!$A$1:$B$1,0),0),
IF(OR(NOT(ISBLANK(CK22)),ISBLANK(CL22)),#N/A,
IF(CI22="empty","empty",
VLOOKUP(CI22,MonsterGroupTable!$A:$A,1,0)))))))</f>
        <v/>
      </c>
    </row>
    <row r="23" spans="1:88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135</v>
      </c>
      <c r="H23">
        <v>0</v>
      </c>
      <c r="I23">
        <v>0</v>
      </c>
      <c r="J23">
        <v>0</v>
      </c>
      <c r="K23" t="s">
        <v>28</v>
      </c>
      <c r="L23" t="s">
        <v>246</v>
      </c>
      <c r="M23" t="s">
        <v>79</v>
      </c>
      <c r="N23" t="s">
        <v>80</v>
      </c>
      <c r="O23">
        <v>0</v>
      </c>
      <c r="P23">
        <v>-4.75</v>
      </c>
      <c r="Q23">
        <v>-3.5</v>
      </c>
      <c r="R23">
        <v>4.75</v>
      </c>
      <c r="S23">
        <v>3</v>
      </c>
      <c r="T23">
        <v>-13.5</v>
      </c>
      <c r="U23">
        <v>2.5499999999999998</v>
      </c>
      <c r="V23">
        <v>-6.75</v>
      </c>
      <c r="W23" t="str">
        <f t="shared" si="1"/>
        <v>g103,5</v>
      </c>
      <c r="X23" s="1" t="s">
        <v>320</v>
      </c>
      <c r="Y23" s="2" t="str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g103</v>
      </c>
      <c r="AA23">
        <v>5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  <c r="BV23" s="2" t="str">
        <f>IF(AND(ISBLANK(BU23),OR(NOT(ISBLANK(BW23)),NOT(ISBLANK(BX23)))),#N/A,
IF(ISBLANK(BU23),"",
IF(AND(NOT(ISERROR(VLOOKUP(BU23,MonsterTable!$A:$B,MATCH(MonsterTable!$B$1,MonsterTable!$A$1:$B$1,0),0))),OR(ISBLANK(BW23),ISBLANK(BX23))),#N/A,
IFERROR(VLOOKUP(BU23,MonsterTable!$A:$B,MATCH(MonsterTable!$B$1,MonsterTable!$A$1:$B$1,0),0),
IF(OR(NOT(ISBLANK(BW23)),ISBLANK(BX23)),#N/A,
IF(BU23="empty","empty",
VLOOKUP(BU23,MonsterGroupTable!$A:$A,1,0)))))))</f>
        <v/>
      </c>
      <c r="CC23" s="2" t="str">
        <f>IF(AND(ISBLANK(CB23),OR(NOT(ISBLANK(CD23)),NOT(ISBLANK(CE23)))),#N/A,
IF(ISBLANK(CB23),"",
IF(AND(NOT(ISERROR(VLOOKUP(CB23,MonsterTable!$A:$B,MATCH(MonsterTable!$B$1,MonsterTable!$A$1:$B$1,0),0))),OR(ISBLANK(CD23),ISBLANK(CE23))),#N/A,
IFERROR(VLOOKUP(CB23,MonsterTable!$A:$B,MATCH(MonsterTable!$B$1,MonsterTable!$A$1:$B$1,0),0),
IF(OR(NOT(ISBLANK(CD23)),ISBLANK(CE23)),#N/A,
IF(CB23="empty","empty",
VLOOKUP(CB23,MonsterGroupTable!$A:$A,1,0)))))))</f>
        <v/>
      </c>
      <c r="CJ23" s="2" t="str">
        <f>IF(AND(ISBLANK(CI23),OR(NOT(ISBLANK(CK23)),NOT(ISBLANK(CL23)))),#N/A,
IF(ISBLANK(CI23),"",
IF(AND(NOT(ISERROR(VLOOKUP(CI23,MonsterTable!$A:$B,MATCH(MonsterTable!$B$1,MonsterTable!$A$1:$B$1,0),0))),OR(ISBLANK(CK23),ISBLANK(CL23))),#N/A,
IFERROR(VLOOKUP(CI23,MonsterTable!$A:$B,MATCH(MonsterTable!$B$1,MonsterTable!$A$1:$B$1,0),0),
IF(OR(NOT(ISBLANK(CK23)),ISBLANK(CL23)),#N/A,
IF(CI23="empty","empty",
VLOOKUP(CI23,MonsterGroupTable!$A:$A,1,0)))))))</f>
        <v/>
      </c>
    </row>
    <row r="24" spans="1:88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144</v>
      </c>
      <c r="H24">
        <v>0</v>
      </c>
      <c r="I24">
        <v>0</v>
      </c>
      <c r="J24">
        <v>0</v>
      </c>
      <c r="K24" t="s">
        <v>28</v>
      </c>
      <c r="L24" t="s">
        <v>246</v>
      </c>
      <c r="M24" t="s">
        <v>79</v>
      </c>
      <c r="N24" t="s">
        <v>80</v>
      </c>
      <c r="O24">
        <v>0</v>
      </c>
      <c r="P24">
        <v>-4.75</v>
      </c>
      <c r="Q24">
        <v>-3.5</v>
      </c>
      <c r="R24">
        <v>4.75</v>
      </c>
      <c r="S24">
        <v>3</v>
      </c>
      <c r="T24">
        <v>-13.5</v>
      </c>
      <c r="U24">
        <v>2.5499999999999998</v>
      </c>
      <c r="V24">
        <v>-6.75</v>
      </c>
      <c r="W24" t="str">
        <f t="shared" si="1"/>
        <v>g103,5</v>
      </c>
      <c r="X24" s="1" t="s">
        <v>320</v>
      </c>
      <c r="Y24" s="2" t="str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g103</v>
      </c>
      <c r="AA24">
        <v>5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  <c r="BV24" s="2" t="str">
        <f>IF(AND(ISBLANK(BU24),OR(NOT(ISBLANK(BW24)),NOT(ISBLANK(BX24)))),#N/A,
IF(ISBLANK(BU24),"",
IF(AND(NOT(ISERROR(VLOOKUP(BU24,MonsterTable!$A:$B,MATCH(MonsterTable!$B$1,MonsterTable!$A$1:$B$1,0),0))),OR(ISBLANK(BW24),ISBLANK(BX24))),#N/A,
IFERROR(VLOOKUP(BU24,MonsterTable!$A:$B,MATCH(MonsterTable!$B$1,MonsterTable!$A$1:$B$1,0),0),
IF(OR(NOT(ISBLANK(BW24)),ISBLANK(BX24)),#N/A,
IF(BU24="empty","empty",
VLOOKUP(BU24,MonsterGroupTable!$A:$A,1,0)))))))</f>
        <v/>
      </c>
      <c r="CC24" s="2" t="str">
        <f>IF(AND(ISBLANK(CB24),OR(NOT(ISBLANK(CD24)),NOT(ISBLANK(CE24)))),#N/A,
IF(ISBLANK(CB24),"",
IF(AND(NOT(ISERROR(VLOOKUP(CB24,MonsterTable!$A:$B,MATCH(MonsterTable!$B$1,MonsterTable!$A$1:$B$1,0),0))),OR(ISBLANK(CD24),ISBLANK(CE24))),#N/A,
IFERROR(VLOOKUP(CB24,MonsterTable!$A:$B,MATCH(MonsterTable!$B$1,MonsterTable!$A$1:$B$1,0),0),
IF(OR(NOT(ISBLANK(CD24)),ISBLANK(CE24)),#N/A,
IF(CB24="empty","empty",
VLOOKUP(CB24,MonsterGroupTable!$A:$A,1,0)))))))</f>
        <v/>
      </c>
      <c r="CJ24" s="2" t="str">
        <f>IF(AND(ISBLANK(CI24),OR(NOT(ISBLANK(CK24)),NOT(ISBLANK(CL24)))),#N/A,
IF(ISBLANK(CI24),"",
IF(AND(NOT(ISERROR(VLOOKUP(CI24,MonsterTable!$A:$B,MATCH(MonsterTable!$B$1,MonsterTable!$A$1:$B$1,0),0))),OR(ISBLANK(CK24),ISBLANK(CL24))),#N/A,
IFERROR(VLOOKUP(CI24,MonsterTable!$A:$B,MATCH(MonsterTable!$B$1,MonsterTable!$A$1:$B$1,0),0),
IF(OR(NOT(ISBLANK(CK24)),ISBLANK(CL24)),#N/A,
IF(CI24="empty","empty",
VLOOKUP(CI24,MonsterGroupTable!$A:$A,1,0)))))))</f>
        <v/>
      </c>
    </row>
    <row r="25" spans="1:88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153</v>
      </c>
      <c r="H25">
        <v>0</v>
      </c>
      <c r="I25">
        <v>0</v>
      </c>
      <c r="J25">
        <v>0</v>
      </c>
      <c r="K25" t="s">
        <v>28</v>
      </c>
      <c r="L25" t="s">
        <v>246</v>
      </c>
      <c r="M25" t="s">
        <v>79</v>
      </c>
      <c r="N25" t="s">
        <v>80</v>
      </c>
      <c r="O25">
        <v>0</v>
      </c>
      <c r="P25">
        <v>-4.75</v>
      </c>
      <c r="Q25">
        <v>-3.5</v>
      </c>
      <c r="R25">
        <v>4.75</v>
      </c>
      <c r="S25">
        <v>3</v>
      </c>
      <c r="T25">
        <v>-13.5</v>
      </c>
      <c r="U25">
        <v>2.5499999999999998</v>
      </c>
      <c r="V25">
        <v>-6.75</v>
      </c>
      <c r="W25" t="str">
        <f t="shared" si="1"/>
        <v>g103,5</v>
      </c>
      <c r="X25" s="1" t="s">
        <v>320</v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>g103</v>
      </c>
      <c r="AA25">
        <v>5</v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  <c r="BV25" s="2" t="str">
        <f>IF(AND(ISBLANK(BU25),OR(NOT(ISBLANK(BW25)),NOT(ISBLANK(BX25)))),#N/A,
IF(ISBLANK(BU25),"",
IF(AND(NOT(ISERROR(VLOOKUP(BU25,MonsterTable!$A:$B,MATCH(MonsterTable!$B$1,MonsterTable!$A$1:$B$1,0),0))),OR(ISBLANK(BW25),ISBLANK(BX25))),#N/A,
IFERROR(VLOOKUP(BU25,MonsterTable!$A:$B,MATCH(MonsterTable!$B$1,MonsterTable!$A$1:$B$1,0),0),
IF(OR(NOT(ISBLANK(BW25)),ISBLANK(BX25)),#N/A,
IF(BU25="empty","empty",
VLOOKUP(BU25,MonsterGroupTable!$A:$A,1,0)))))))</f>
        <v/>
      </c>
      <c r="CC25" s="2" t="str">
        <f>IF(AND(ISBLANK(CB25),OR(NOT(ISBLANK(CD25)),NOT(ISBLANK(CE25)))),#N/A,
IF(ISBLANK(CB25),"",
IF(AND(NOT(ISERROR(VLOOKUP(CB25,MonsterTable!$A:$B,MATCH(MonsterTable!$B$1,MonsterTable!$A$1:$B$1,0),0))),OR(ISBLANK(CD25),ISBLANK(CE25))),#N/A,
IFERROR(VLOOKUP(CB25,MonsterTable!$A:$B,MATCH(MonsterTable!$B$1,MonsterTable!$A$1:$B$1,0),0),
IF(OR(NOT(ISBLANK(CD25)),ISBLANK(CE25)),#N/A,
IF(CB25="empty","empty",
VLOOKUP(CB25,MonsterGroupTable!$A:$A,1,0)))))))</f>
        <v/>
      </c>
      <c r="CJ25" s="2" t="str">
        <f>IF(AND(ISBLANK(CI25),OR(NOT(ISBLANK(CK25)),NOT(ISBLANK(CL25)))),#N/A,
IF(ISBLANK(CI25),"",
IF(AND(NOT(ISERROR(VLOOKUP(CI25,MonsterTable!$A:$B,MATCH(MonsterTable!$B$1,MonsterTable!$A$1:$B$1,0),0))),OR(ISBLANK(CK25),ISBLANK(CL25))),#N/A,
IFERROR(VLOOKUP(CI25,MonsterTable!$A:$B,MATCH(MonsterTable!$B$1,MonsterTable!$A$1:$B$1,0),0),
IF(OR(NOT(ISBLANK(CK25)),ISBLANK(CL25)),#N/A,
IF(CI25="empty","empty",
VLOOKUP(CI25,MonsterGroupTable!$A:$A,1,0)))))))</f>
        <v/>
      </c>
    </row>
    <row r="26" spans="1:88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162</v>
      </c>
      <c r="H26">
        <v>0</v>
      </c>
      <c r="I26">
        <v>0</v>
      </c>
      <c r="J26">
        <v>0</v>
      </c>
      <c r="K26" t="s">
        <v>28</v>
      </c>
      <c r="L26" t="s">
        <v>246</v>
      </c>
      <c r="M26" t="s">
        <v>79</v>
      </c>
      <c r="N26" t="s">
        <v>80</v>
      </c>
      <c r="O26">
        <v>0</v>
      </c>
      <c r="P26">
        <v>-4.75</v>
      </c>
      <c r="Q26">
        <v>-3.5</v>
      </c>
      <c r="R26">
        <v>4.75</v>
      </c>
      <c r="S26">
        <v>3</v>
      </c>
      <c r="T26">
        <v>-13.5</v>
      </c>
      <c r="U26">
        <v>2.5499999999999998</v>
      </c>
      <c r="V26">
        <v>-6.75</v>
      </c>
      <c r="W26" t="str">
        <f t="shared" si="1"/>
        <v>g103,5</v>
      </c>
      <c r="X26" s="1" t="s">
        <v>320</v>
      </c>
      <c r="Y26" s="2" t="str">
        <f>IF(AND(ISBLANK(X26),OR(NOT(ISBLANK(Z26)),NOT(ISBLANK(AA26)))),#N/A,
IF(ISBLANK(X26),"",
IF(AND(NOT(ISERROR(VLOOKUP(X26,MonsterTable!$A:$B,MATCH(MonsterTable!$B$1,MonsterTable!$A$1:$B$1,0),0))),OR(ISBLANK(Z26),ISBLANK(AA26))),#N/A,
IFERROR(VLOOKUP(X26,MonsterTable!$A:$B,MATCH(MonsterTable!$B$1,MonsterTable!$A$1:$B$1,0),0),
IF(OR(NOT(ISBLANK(Z26)),ISBLANK(AA26)),#N/A,
IF(X26="empty","empty",
VLOOKUP(X26,MonsterGroupTable!$A:$A,1,0)))))))</f>
        <v>g103</v>
      </c>
      <c r="AA26">
        <v>5</v>
      </c>
      <c r="AF26" s="2" t="str">
        <f>IF(AND(ISBLANK(AE26),OR(NOT(ISBLANK(AG26)),NOT(ISBLANK(AH26)))),#N/A,
IF(ISBLANK(AE26),"",
IF(AND(NOT(ISERROR(VLOOKUP(AE26,MonsterTable!$A:$B,MATCH(MonsterTable!$B$1,MonsterTable!$A$1:$B$1,0),0))),OR(ISBLANK(AG26),ISBLANK(AH26))),#N/A,
IFERROR(VLOOKUP(AE26,MonsterTable!$A:$B,MATCH(MonsterTable!$B$1,MonsterTable!$A$1:$B$1,0),0),
IF(OR(NOT(ISBLANK(AG26)),ISBLANK(AH26)),#N/A,
IF(AE26="empty","empty",
VLOOKUP(AE26,MonsterGroupTable!$A:$A,1,0)))))))</f>
        <v/>
      </c>
      <c r="AM26" s="2" t="str">
        <f>IF(AND(ISBLANK(AL26),OR(NOT(ISBLANK(AN26)),NOT(ISBLANK(AO26)))),#N/A,
IF(ISBLANK(AL26),"",
IF(AND(NOT(ISERROR(VLOOKUP(AL26,MonsterTable!$A:$B,MATCH(MonsterTable!$B$1,MonsterTable!$A$1:$B$1,0),0))),OR(ISBLANK(AN26),ISBLANK(AO26))),#N/A,
IFERROR(VLOOKUP(AL26,MonsterTable!$A:$B,MATCH(MonsterTable!$B$1,MonsterTable!$A$1:$B$1,0),0),
IF(OR(NOT(ISBLANK(AN26)),ISBLANK(AO26)),#N/A,
IF(AL26="empty","empty",
VLOOKUP(AL26,MonsterGroupTable!$A:$A,1,0)))))))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BA26" s="2" t="str">
        <f>IF(AND(ISBLANK(AZ26),OR(NOT(ISBLANK(BB26)),NOT(ISBLANK(BC26)))),#N/A,
IF(ISBLANK(AZ26),"",
IF(AND(NOT(ISERROR(VLOOKUP(AZ26,MonsterTable!$A:$B,MATCH(MonsterTable!$B$1,MonsterTable!$A$1:$B$1,0),0))),OR(ISBLANK(BB26),ISBLANK(BC26))),#N/A,
IFERROR(VLOOKUP(AZ26,MonsterTable!$A:$B,MATCH(MonsterTable!$B$1,MonsterTable!$A$1:$B$1,0),0),
IF(OR(NOT(ISBLANK(BB26)),ISBLANK(BC26)),#N/A,
IF(AZ26="empty","empty",
VLOOKUP(AZ26,MonsterGroupTable!$A:$A,1,0)))))))</f>
        <v/>
      </c>
      <c r="BH26" s="2" t="str">
        <f>IF(AND(ISBLANK(BG26),OR(NOT(ISBLANK(BI26)),NOT(ISBLANK(BJ26)))),#N/A,
IF(ISBLANK(BG26),"",
IF(AND(NOT(ISERROR(VLOOKUP(BG26,MonsterTable!$A:$B,MATCH(MonsterTable!$B$1,MonsterTable!$A$1:$B$1,0),0))),OR(ISBLANK(BI26),ISBLANK(BJ26))),#N/A,
IFERROR(VLOOKUP(BG26,MonsterTable!$A:$B,MATCH(MonsterTable!$B$1,MonsterTable!$A$1:$B$1,0),0),
IF(OR(NOT(ISBLANK(BI26)),ISBLANK(BJ26)),#N/A,
IF(BG26="empty","empty",
VLOOKUP(BG26,MonsterGroupTable!$A:$A,1,0)))))))</f>
        <v/>
      </c>
      <c r="BO26" s="2" t="str">
        <f>IF(AND(ISBLANK(BN26),OR(NOT(ISBLANK(BP26)),NOT(ISBLANK(BQ26)))),#N/A,
IF(ISBLANK(BN26),"",
IF(AND(NOT(ISERROR(VLOOKUP(BN26,MonsterTable!$A:$B,MATCH(MonsterTable!$B$1,MonsterTable!$A$1:$B$1,0),0))),OR(ISBLANK(BP26),ISBLANK(BQ26))),#N/A,
IFERROR(VLOOKUP(BN26,MonsterTable!$A:$B,MATCH(MonsterTable!$B$1,MonsterTable!$A$1:$B$1,0),0),
IF(OR(NOT(ISBLANK(BP26)),ISBLANK(BQ26)),#N/A,
IF(BN26="empty","empty",
VLOOKUP(BN26,MonsterGroupTable!$A:$A,1,0)))))))</f>
        <v/>
      </c>
      <c r="BV26" s="2" t="str">
        <f>IF(AND(ISBLANK(BU26),OR(NOT(ISBLANK(BW26)),NOT(ISBLANK(BX26)))),#N/A,
IF(ISBLANK(BU26),"",
IF(AND(NOT(ISERROR(VLOOKUP(BU26,MonsterTable!$A:$B,MATCH(MonsterTable!$B$1,MonsterTable!$A$1:$B$1,0),0))),OR(ISBLANK(BW26),ISBLANK(BX26))),#N/A,
IFERROR(VLOOKUP(BU26,MonsterTable!$A:$B,MATCH(MonsterTable!$B$1,MonsterTable!$A$1:$B$1,0),0),
IF(OR(NOT(ISBLANK(BW26)),ISBLANK(BX26)),#N/A,
IF(BU26="empty","empty",
VLOOKUP(BU26,MonsterGroupTable!$A:$A,1,0)))))))</f>
        <v/>
      </c>
      <c r="CC26" s="2" t="str">
        <f>IF(AND(ISBLANK(CB26),OR(NOT(ISBLANK(CD26)),NOT(ISBLANK(CE26)))),#N/A,
IF(ISBLANK(CB26),"",
IF(AND(NOT(ISERROR(VLOOKUP(CB26,MonsterTable!$A:$B,MATCH(MonsterTable!$B$1,MonsterTable!$A$1:$B$1,0),0))),OR(ISBLANK(CD26),ISBLANK(CE26))),#N/A,
IFERROR(VLOOKUP(CB26,MonsterTable!$A:$B,MATCH(MonsterTable!$B$1,MonsterTable!$A$1:$B$1,0),0),
IF(OR(NOT(ISBLANK(CD26)),ISBLANK(CE26)),#N/A,
IF(CB26="empty","empty",
VLOOKUP(CB26,MonsterGroupTable!$A:$A,1,0)))))))</f>
        <v/>
      </c>
      <c r="CJ26" s="2" t="str">
        <f>IF(AND(ISBLANK(CI26),OR(NOT(ISBLANK(CK26)),NOT(ISBLANK(CL26)))),#N/A,
IF(ISBLANK(CI26),"",
IF(AND(NOT(ISERROR(VLOOKUP(CI26,MonsterTable!$A:$B,MATCH(MonsterTable!$B$1,MonsterTable!$A$1:$B$1,0),0))),OR(ISBLANK(CK26),ISBLANK(CL26))),#N/A,
IFERROR(VLOOKUP(CI26,MonsterTable!$A:$B,MATCH(MonsterTable!$B$1,MonsterTable!$A$1:$B$1,0),0),
IF(OR(NOT(ISBLANK(CK26)),ISBLANK(CL26)),#N/A,
IF(CI26="empty","empty",
VLOOKUP(CI26,MonsterGroupTable!$A:$A,1,0)))))))</f>
        <v/>
      </c>
    </row>
    <row r="27" spans="1:88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171</v>
      </c>
      <c r="H27">
        <v>0</v>
      </c>
      <c r="I27">
        <v>0</v>
      </c>
      <c r="J27">
        <v>0</v>
      </c>
      <c r="K27" t="s">
        <v>28</v>
      </c>
      <c r="L27" t="s">
        <v>246</v>
      </c>
      <c r="M27" t="s">
        <v>79</v>
      </c>
      <c r="N27" t="s">
        <v>80</v>
      </c>
      <c r="O27">
        <v>0</v>
      </c>
      <c r="P27">
        <v>-4.75</v>
      </c>
      <c r="Q27">
        <v>-3.5</v>
      </c>
      <c r="R27">
        <v>4.75</v>
      </c>
      <c r="S27">
        <v>3</v>
      </c>
      <c r="T27">
        <v>-13.5</v>
      </c>
      <c r="U27">
        <v>2.5499999999999998</v>
      </c>
      <c r="V27">
        <v>-6.75</v>
      </c>
      <c r="W27" t="str">
        <f t="shared" si="1"/>
        <v>g103,5</v>
      </c>
      <c r="X27" s="1" t="s">
        <v>320</v>
      </c>
      <c r="Y27" s="2" t="str">
        <f>IF(AND(ISBLANK(X27),OR(NOT(ISBLANK(Z27)),NOT(ISBLANK(AA27)))),#N/A,
IF(ISBLANK(X27),"",
IF(AND(NOT(ISERROR(VLOOKUP(X27,MonsterTable!$A:$B,MATCH(MonsterTable!$B$1,MonsterTable!$A$1:$B$1,0),0))),OR(ISBLANK(Z27),ISBLANK(AA27))),#N/A,
IFERROR(VLOOKUP(X27,MonsterTable!$A:$B,MATCH(MonsterTable!$B$1,MonsterTable!$A$1:$B$1,0),0),
IF(OR(NOT(ISBLANK(Z27)),ISBLANK(AA27)),#N/A,
IF(X27="empty","empty",
VLOOKUP(X27,MonsterGroupTable!$A:$A,1,0)))))))</f>
        <v>g103</v>
      </c>
      <c r="AA27">
        <v>5</v>
      </c>
      <c r="AF27" s="2" t="str">
        <f>IF(AND(ISBLANK(AE27),OR(NOT(ISBLANK(AG27)),NOT(ISBLANK(AH27)))),#N/A,
IF(ISBLANK(AE27),"",
IF(AND(NOT(ISERROR(VLOOKUP(AE27,MonsterTable!$A:$B,MATCH(MonsterTable!$B$1,MonsterTable!$A$1:$B$1,0),0))),OR(ISBLANK(AG27),ISBLANK(AH27))),#N/A,
IFERROR(VLOOKUP(AE27,MonsterTable!$A:$B,MATCH(MonsterTable!$B$1,MonsterTable!$A$1:$B$1,0),0),
IF(OR(NOT(ISBLANK(AG27)),ISBLANK(AH27)),#N/A,
IF(AE27="empty","empty",
VLOOKUP(AE27,MonsterGroupTable!$A:$A,1,0)))))))</f>
        <v/>
      </c>
      <c r="AM27" s="2" t="str">
        <f>IF(AND(ISBLANK(AL27),OR(NOT(ISBLANK(AN27)),NOT(ISBLANK(AO27)))),#N/A,
IF(ISBLANK(AL27),"",
IF(AND(NOT(ISERROR(VLOOKUP(AL27,MonsterTable!$A:$B,MATCH(MonsterTable!$B$1,MonsterTable!$A$1:$B$1,0),0))),OR(ISBLANK(AN27),ISBLANK(AO27))),#N/A,
IFERROR(VLOOKUP(AL27,MonsterTable!$A:$B,MATCH(MonsterTable!$B$1,MonsterTable!$A$1:$B$1,0),0),
IF(OR(NOT(ISBLANK(AN27)),ISBLANK(AO27)),#N/A,
IF(AL27="empty","empty",
VLOOKUP(AL27,MonsterGroupTable!$A:$A,1,0)))))))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BA27" s="2" t="str">
        <f>IF(AND(ISBLANK(AZ27),OR(NOT(ISBLANK(BB27)),NOT(ISBLANK(BC27)))),#N/A,
IF(ISBLANK(AZ27),"",
IF(AND(NOT(ISERROR(VLOOKUP(AZ27,MonsterTable!$A:$B,MATCH(MonsterTable!$B$1,MonsterTable!$A$1:$B$1,0),0))),OR(ISBLANK(BB27),ISBLANK(BC27))),#N/A,
IFERROR(VLOOKUP(AZ27,MonsterTable!$A:$B,MATCH(MonsterTable!$B$1,MonsterTable!$A$1:$B$1,0),0),
IF(OR(NOT(ISBLANK(BB27)),ISBLANK(BC27)),#N/A,
IF(AZ27="empty","empty",
VLOOKUP(AZ27,MonsterGroupTable!$A:$A,1,0)))))))</f>
        <v/>
      </c>
      <c r="BH27" s="2" t="str">
        <f>IF(AND(ISBLANK(BG27),OR(NOT(ISBLANK(BI27)),NOT(ISBLANK(BJ27)))),#N/A,
IF(ISBLANK(BG27),"",
IF(AND(NOT(ISERROR(VLOOKUP(BG27,MonsterTable!$A:$B,MATCH(MonsterTable!$B$1,MonsterTable!$A$1:$B$1,0),0))),OR(ISBLANK(BI27),ISBLANK(BJ27))),#N/A,
IFERROR(VLOOKUP(BG27,MonsterTable!$A:$B,MATCH(MonsterTable!$B$1,MonsterTable!$A$1:$B$1,0),0),
IF(OR(NOT(ISBLANK(BI27)),ISBLANK(BJ27)),#N/A,
IF(BG27="empty","empty",
VLOOKUP(BG27,MonsterGroupTable!$A:$A,1,0)))))))</f>
        <v/>
      </c>
      <c r="BO27" s="2" t="str">
        <f>IF(AND(ISBLANK(BN27),OR(NOT(ISBLANK(BP27)),NOT(ISBLANK(BQ27)))),#N/A,
IF(ISBLANK(BN27),"",
IF(AND(NOT(ISERROR(VLOOKUP(BN27,MonsterTable!$A:$B,MATCH(MonsterTable!$B$1,MonsterTable!$A$1:$B$1,0),0))),OR(ISBLANK(BP27),ISBLANK(BQ27))),#N/A,
IFERROR(VLOOKUP(BN27,MonsterTable!$A:$B,MATCH(MonsterTable!$B$1,MonsterTable!$A$1:$B$1,0),0),
IF(OR(NOT(ISBLANK(BP27)),ISBLANK(BQ27)),#N/A,
IF(BN27="empty","empty",
VLOOKUP(BN27,MonsterGroupTable!$A:$A,1,0)))))))</f>
        <v/>
      </c>
      <c r="BV27" s="2" t="str">
        <f>IF(AND(ISBLANK(BU27),OR(NOT(ISBLANK(BW27)),NOT(ISBLANK(BX27)))),#N/A,
IF(ISBLANK(BU27),"",
IF(AND(NOT(ISERROR(VLOOKUP(BU27,MonsterTable!$A:$B,MATCH(MonsterTable!$B$1,MonsterTable!$A$1:$B$1,0),0))),OR(ISBLANK(BW27),ISBLANK(BX27))),#N/A,
IFERROR(VLOOKUP(BU27,MonsterTable!$A:$B,MATCH(MonsterTable!$B$1,MonsterTable!$A$1:$B$1,0),0),
IF(OR(NOT(ISBLANK(BW27)),ISBLANK(BX27)),#N/A,
IF(BU27="empty","empty",
VLOOKUP(BU27,MonsterGroupTable!$A:$A,1,0)))))))</f>
        <v/>
      </c>
      <c r="CC27" s="2" t="str">
        <f>IF(AND(ISBLANK(CB27),OR(NOT(ISBLANK(CD27)),NOT(ISBLANK(CE27)))),#N/A,
IF(ISBLANK(CB27),"",
IF(AND(NOT(ISERROR(VLOOKUP(CB27,MonsterTable!$A:$B,MATCH(MonsterTable!$B$1,MonsterTable!$A$1:$B$1,0),0))),OR(ISBLANK(CD27),ISBLANK(CE27))),#N/A,
IFERROR(VLOOKUP(CB27,MonsterTable!$A:$B,MATCH(MonsterTable!$B$1,MonsterTable!$A$1:$B$1,0),0),
IF(OR(NOT(ISBLANK(CD27)),ISBLANK(CE27)),#N/A,
IF(CB27="empty","empty",
VLOOKUP(CB27,MonsterGroupTable!$A:$A,1,0)))))))</f>
        <v/>
      </c>
      <c r="CJ27" s="2" t="str">
        <f>IF(AND(ISBLANK(CI27),OR(NOT(ISBLANK(CK27)),NOT(ISBLANK(CL27)))),#N/A,
IF(ISBLANK(CI27),"",
IF(AND(NOT(ISERROR(VLOOKUP(CI27,MonsterTable!$A:$B,MATCH(MonsterTable!$B$1,MonsterTable!$A$1:$B$1,0),0))),OR(ISBLANK(CK27),ISBLANK(CL27))),#N/A,
IFERROR(VLOOKUP(CI27,MonsterTable!$A:$B,MATCH(MonsterTable!$B$1,MonsterTable!$A$1:$B$1,0),0),
IF(OR(NOT(ISBLANK(CK27)),ISBLANK(CL27)),#N/A,
IF(CI27="empty","empty",
VLOOKUP(CI27,MonsterGroupTable!$A:$A,1,0)))))))</f>
        <v/>
      </c>
    </row>
    <row r="28" spans="1:88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180</v>
      </c>
      <c r="H28">
        <v>0</v>
      </c>
      <c r="I28">
        <v>0</v>
      </c>
      <c r="J28">
        <v>0</v>
      </c>
      <c r="K28" t="s">
        <v>28</v>
      </c>
      <c r="L28" t="s">
        <v>246</v>
      </c>
      <c r="M28" t="s">
        <v>79</v>
      </c>
      <c r="N28" t="s">
        <v>80</v>
      </c>
      <c r="O28">
        <v>0</v>
      </c>
      <c r="P28">
        <v>-4.75</v>
      </c>
      <c r="Q28">
        <v>-3.5</v>
      </c>
      <c r="R28">
        <v>4.75</v>
      </c>
      <c r="S28">
        <v>3</v>
      </c>
      <c r="T28">
        <v>-13.5</v>
      </c>
      <c r="U28">
        <v>2.5499999999999998</v>
      </c>
      <c r="V28">
        <v>-6.75</v>
      </c>
      <c r="W28" t="str">
        <f t="shared" si="1"/>
        <v>g103,5</v>
      </c>
      <c r="X28" s="1" t="s">
        <v>320</v>
      </c>
      <c r="Y28" s="2" t="str">
        <f>IF(AND(ISBLANK(X28),OR(NOT(ISBLANK(Z28)),NOT(ISBLANK(AA28)))),#N/A,
IF(ISBLANK(X28),"",
IF(AND(NOT(ISERROR(VLOOKUP(X28,MonsterTable!$A:$B,MATCH(MonsterTable!$B$1,MonsterTable!$A$1:$B$1,0),0))),OR(ISBLANK(Z28),ISBLANK(AA28))),#N/A,
IFERROR(VLOOKUP(X28,MonsterTable!$A:$B,MATCH(MonsterTable!$B$1,MonsterTable!$A$1:$B$1,0),0),
IF(OR(NOT(ISBLANK(Z28)),ISBLANK(AA28)),#N/A,
IF(X28="empty","empty",
VLOOKUP(X28,MonsterGroupTable!$A:$A,1,0)))))))</f>
        <v>g103</v>
      </c>
      <c r="AA28">
        <v>5</v>
      </c>
      <c r="AF28" s="2" t="str">
        <f>IF(AND(ISBLANK(AE28),OR(NOT(ISBLANK(AG28)),NOT(ISBLANK(AH28)))),#N/A,
IF(ISBLANK(AE28),"",
IF(AND(NOT(ISERROR(VLOOKUP(AE28,MonsterTable!$A:$B,MATCH(MonsterTable!$B$1,MonsterTable!$A$1:$B$1,0),0))),OR(ISBLANK(AG28),ISBLANK(AH28))),#N/A,
IFERROR(VLOOKUP(AE28,MonsterTable!$A:$B,MATCH(MonsterTable!$B$1,MonsterTable!$A$1:$B$1,0),0),
IF(OR(NOT(ISBLANK(AG28)),ISBLANK(AH28)),#N/A,
IF(AE28="empty","empty",
VLOOKUP(AE28,MonsterGroupTable!$A:$A,1,0)))))))</f>
        <v/>
      </c>
      <c r="AM28" s="2" t="str">
        <f>IF(AND(ISBLANK(AL28),OR(NOT(ISBLANK(AN28)),NOT(ISBLANK(AO28)))),#N/A,
IF(ISBLANK(AL28),"",
IF(AND(NOT(ISERROR(VLOOKUP(AL28,MonsterTable!$A:$B,MATCH(MonsterTable!$B$1,MonsterTable!$A$1:$B$1,0),0))),OR(ISBLANK(AN28),ISBLANK(AO28))),#N/A,
IFERROR(VLOOKUP(AL28,MonsterTable!$A:$B,MATCH(MonsterTable!$B$1,MonsterTable!$A$1:$B$1,0),0),
IF(OR(NOT(ISBLANK(AN28)),ISBLANK(AO28)),#N/A,
IF(AL28="empty","empty",
VLOOKUP(AL28,MonsterGroupTable!$A:$A,1,0)))))))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BA28" s="2" t="str">
        <f>IF(AND(ISBLANK(AZ28),OR(NOT(ISBLANK(BB28)),NOT(ISBLANK(BC28)))),#N/A,
IF(ISBLANK(AZ28),"",
IF(AND(NOT(ISERROR(VLOOKUP(AZ28,MonsterTable!$A:$B,MATCH(MonsterTable!$B$1,MonsterTable!$A$1:$B$1,0),0))),OR(ISBLANK(BB28),ISBLANK(BC28))),#N/A,
IFERROR(VLOOKUP(AZ28,MonsterTable!$A:$B,MATCH(MonsterTable!$B$1,MonsterTable!$A$1:$B$1,0),0),
IF(OR(NOT(ISBLANK(BB28)),ISBLANK(BC28)),#N/A,
IF(AZ28="empty","empty",
VLOOKUP(AZ28,MonsterGroupTable!$A:$A,1,0)))))))</f>
        <v/>
      </c>
      <c r="BH28" s="2" t="str">
        <f>IF(AND(ISBLANK(BG28),OR(NOT(ISBLANK(BI28)),NOT(ISBLANK(BJ28)))),#N/A,
IF(ISBLANK(BG28),"",
IF(AND(NOT(ISERROR(VLOOKUP(BG28,MonsterTable!$A:$B,MATCH(MonsterTable!$B$1,MonsterTable!$A$1:$B$1,0),0))),OR(ISBLANK(BI28),ISBLANK(BJ28))),#N/A,
IFERROR(VLOOKUP(BG28,MonsterTable!$A:$B,MATCH(MonsterTable!$B$1,MonsterTable!$A$1:$B$1,0),0),
IF(OR(NOT(ISBLANK(BI28)),ISBLANK(BJ28)),#N/A,
IF(BG28="empty","empty",
VLOOKUP(BG28,MonsterGroupTable!$A:$A,1,0)))))))</f>
        <v/>
      </c>
      <c r="BO28" s="2" t="str">
        <f>IF(AND(ISBLANK(BN28),OR(NOT(ISBLANK(BP28)),NOT(ISBLANK(BQ28)))),#N/A,
IF(ISBLANK(BN28),"",
IF(AND(NOT(ISERROR(VLOOKUP(BN28,MonsterTable!$A:$B,MATCH(MonsterTable!$B$1,MonsterTable!$A$1:$B$1,0),0))),OR(ISBLANK(BP28),ISBLANK(BQ28))),#N/A,
IFERROR(VLOOKUP(BN28,MonsterTable!$A:$B,MATCH(MonsterTable!$B$1,MonsterTable!$A$1:$B$1,0),0),
IF(OR(NOT(ISBLANK(BP28)),ISBLANK(BQ28)),#N/A,
IF(BN28="empty","empty",
VLOOKUP(BN28,MonsterGroupTable!$A:$A,1,0)))))))</f>
        <v/>
      </c>
      <c r="BV28" s="2" t="str">
        <f>IF(AND(ISBLANK(BU28),OR(NOT(ISBLANK(BW28)),NOT(ISBLANK(BX28)))),#N/A,
IF(ISBLANK(BU28),"",
IF(AND(NOT(ISERROR(VLOOKUP(BU28,MonsterTable!$A:$B,MATCH(MonsterTable!$B$1,MonsterTable!$A$1:$B$1,0),0))),OR(ISBLANK(BW28),ISBLANK(BX28))),#N/A,
IFERROR(VLOOKUP(BU28,MonsterTable!$A:$B,MATCH(MonsterTable!$B$1,MonsterTable!$A$1:$B$1,0),0),
IF(OR(NOT(ISBLANK(BW28)),ISBLANK(BX28)),#N/A,
IF(BU28="empty","empty",
VLOOKUP(BU28,MonsterGroupTable!$A:$A,1,0)))))))</f>
        <v/>
      </c>
      <c r="CC28" s="2" t="str">
        <f>IF(AND(ISBLANK(CB28),OR(NOT(ISBLANK(CD28)),NOT(ISBLANK(CE28)))),#N/A,
IF(ISBLANK(CB28),"",
IF(AND(NOT(ISERROR(VLOOKUP(CB28,MonsterTable!$A:$B,MATCH(MonsterTable!$B$1,MonsterTable!$A$1:$B$1,0),0))),OR(ISBLANK(CD28),ISBLANK(CE28))),#N/A,
IFERROR(VLOOKUP(CB28,MonsterTable!$A:$B,MATCH(MonsterTable!$B$1,MonsterTable!$A$1:$B$1,0),0),
IF(OR(NOT(ISBLANK(CD28)),ISBLANK(CE28)),#N/A,
IF(CB28="empty","empty",
VLOOKUP(CB28,MonsterGroupTable!$A:$A,1,0)))))))</f>
        <v/>
      </c>
      <c r="CJ28" s="2" t="str">
        <f>IF(AND(ISBLANK(CI28),OR(NOT(ISBLANK(CK28)),NOT(ISBLANK(CL28)))),#N/A,
IF(ISBLANK(CI28),"",
IF(AND(NOT(ISERROR(VLOOKUP(CI28,MonsterTable!$A:$B,MATCH(MonsterTable!$B$1,MonsterTable!$A$1:$B$1,0),0))),OR(ISBLANK(CK28),ISBLANK(CL28))),#N/A,
IFERROR(VLOOKUP(CI28,MonsterTable!$A:$B,MATCH(MonsterTable!$B$1,MonsterTable!$A$1:$B$1,0),0),
IF(OR(NOT(ISBLANK(CK28)),ISBLANK(CL28)),#N/A,
IF(CI28="empty","empty",
VLOOKUP(CI28,MonsterGroupTable!$A:$A,1,0)))))))</f>
        <v/>
      </c>
    </row>
    <row r="29" spans="1:88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189</v>
      </c>
      <c r="H29">
        <v>0</v>
      </c>
      <c r="I29">
        <v>0</v>
      </c>
      <c r="J29">
        <v>0</v>
      </c>
      <c r="K29" t="s">
        <v>28</v>
      </c>
      <c r="L29" t="s">
        <v>246</v>
      </c>
      <c r="M29" t="s">
        <v>79</v>
      </c>
      <c r="N29" t="s">
        <v>80</v>
      </c>
      <c r="O29">
        <v>0</v>
      </c>
      <c r="P29">
        <v>-4.75</v>
      </c>
      <c r="Q29">
        <v>-3.5</v>
      </c>
      <c r="R29">
        <v>4.75</v>
      </c>
      <c r="S29">
        <v>3</v>
      </c>
      <c r="T29">
        <v>-13.5</v>
      </c>
      <c r="U29">
        <v>2.5499999999999998</v>
      </c>
      <c r="V29">
        <v>-6.75</v>
      </c>
      <c r="W29" t="str">
        <f t="shared" si="1"/>
        <v>g103,5</v>
      </c>
      <c r="X29" s="1" t="s">
        <v>320</v>
      </c>
      <c r="Y29" s="2" t="str">
        <f>IF(AND(ISBLANK(X29),OR(NOT(ISBLANK(Z29)),NOT(ISBLANK(AA29)))),#N/A,
IF(ISBLANK(X29),"",
IF(AND(NOT(ISERROR(VLOOKUP(X29,MonsterTable!$A:$B,MATCH(MonsterTable!$B$1,MonsterTable!$A$1:$B$1,0),0))),OR(ISBLANK(Z29),ISBLANK(AA29))),#N/A,
IFERROR(VLOOKUP(X29,MonsterTable!$A:$B,MATCH(MonsterTable!$B$1,MonsterTable!$A$1:$B$1,0),0),
IF(OR(NOT(ISBLANK(Z29)),ISBLANK(AA29)),#N/A,
IF(X29="empty","empty",
VLOOKUP(X29,MonsterGroupTable!$A:$A,1,0)))))))</f>
        <v>g103</v>
      </c>
      <c r="AA29">
        <v>5</v>
      </c>
      <c r="AF29" s="2" t="str">
        <f>IF(AND(ISBLANK(AE29),OR(NOT(ISBLANK(AG29)),NOT(ISBLANK(AH29)))),#N/A,
IF(ISBLANK(AE29),"",
IF(AND(NOT(ISERROR(VLOOKUP(AE29,MonsterTable!$A:$B,MATCH(MonsterTable!$B$1,MonsterTable!$A$1:$B$1,0),0))),OR(ISBLANK(AG29),ISBLANK(AH29))),#N/A,
IFERROR(VLOOKUP(AE29,MonsterTable!$A:$B,MATCH(MonsterTable!$B$1,MonsterTable!$A$1:$B$1,0),0),
IF(OR(NOT(ISBLANK(AG29)),ISBLANK(AH29)),#N/A,
IF(AE29="empty","empty",
VLOOKUP(AE29,MonsterGroupTable!$A:$A,1,0)))))))</f>
        <v/>
      </c>
      <c r="AM29" s="2" t="str">
        <f>IF(AND(ISBLANK(AL29),OR(NOT(ISBLANK(AN29)),NOT(ISBLANK(AO29)))),#N/A,
IF(ISBLANK(AL29),"",
IF(AND(NOT(ISERROR(VLOOKUP(AL29,MonsterTable!$A:$B,MATCH(MonsterTable!$B$1,MonsterTable!$A$1:$B$1,0),0))),OR(ISBLANK(AN29),ISBLANK(AO29))),#N/A,
IFERROR(VLOOKUP(AL29,MonsterTable!$A:$B,MATCH(MonsterTable!$B$1,MonsterTable!$A$1:$B$1,0),0),
IF(OR(NOT(ISBLANK(AN29)),ISBLANK(AO29)),#N/A,
IF(AL29="empty","empty",
VLOOKUP(AL29,MonsterGroupTable!$A:$A,1,0)))))))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BA29" s="2" t="str">
        <f>IF(AND(ISBLANK(AZ29),OR(NOT(ISBLANK(BB29)),NOT(ISBLANK(BC29)))),#N/A,
IF(ISBLANK(AZ29),"",
IF(AND(NOT(ISERROR(VLOOKUP(AZ29,MonsterTable!$A:$B,MATCH(MonsterTable!$B$1,MonsterTable!$A$1:$B$1,0),0))),OR(ISBLANK(BB29),ISBLANK(BC29))),#N/A,
IFERROR(VLOOKUP(AZ29,MonsterTable!$A:$B,MATCH(MonsterTable!$B$1,MonsterTable!$A$1:$B$1,0),0),
IF(OR(NOT(ISBLANK(BB29)),ISBLANK(BC29)),#N/A,
IF(AZ29="empty","empty",
VLOOKUP(AZ29,MonsterGroupTable!$A:$A,1,0)))))))</f>
        <v/>
      </c>
      <c r="BH29" s="2" t="str">
        <f>IF(AND(ISBLANK(BG29),OR(NOT(ISBLANK(BI29)),NOT(ISBLANK(BJ29)))),#N/A,
IF(ISBLANK(BG29),"",
IF(AND(NOT(ISERROR(VLOOKUP(BG29,MonsterTable!$A:$B,MATCH(MonsterTable!$B$1,MonsterTable!$A$1:$B$1,0),0))),OR(ISBLANK(BI29),ISBLANK(BJ29))),#N/A,
IFERROR(VLOOKUP(BG29,MonsterTable!$A:$B,MATCH(MonsterTable!$B$1,MonsterTable!$A$1:$B$1,0),0),
IF(OR(NOT(ISBLANK(BI29)),ISBLANK(BJ29)),#N/A,
IF(BG29="empty","empty",
VLOOKUP(BG29,MonsterGroupTable!$A:$A,1,0)))))))</f>
        <v/>
      </c>
      <c r="BO29" s="2" t="str">
        <f>IF(AND(ISBLANK(BN29),OR(NOT(ISBLANK(BP29)),NOT(ISBLANK(BQ29)))),#N/A,
IF(ISBLANK(BN29),"",
IF(AND(NOT(ISERROR(VLOOKUP(BN29,MonsterTable!$A:$B,MATCH(MonsterTable!$B$1,MonsterTable!$A$1:$B$1,0),0))),OR(ISBLANK(BP29),ISBLANK(BQ29))),#N/A,
IFERROR(VLOOKUP(BN29,MonsterTable!$A:$B,MATCH(MonsterTable!$B$1,MonsterTable!$A$1:$B$1,0),0),
IF(OR(NOT(ISBLANK(BP29)),ISBLANK(BQ29)),#N/A,
IF(BN29="empty","empty",
VLOOKUP(BN29,MonsterGroupTable!$A:$A,1,0)))))))</f>
        <v/>
      </c>
      <c r="BV29" s="2" t="str">
        <f>IF(AND(ISBLANK(BU29),OR(NOT(ISBLANK(BW29)),NOT(ISBLANK(BX29)))),#N/A,
IF(ISBLANK(BU29),"",
IF(AND(NOT(ISERROR(VLOOKUP(BU29,MonsterTable!$A:$B,MATCH(MonsterTable!$B$1,MonsterTable!$A$1:$B$1,0),0))),OR(ISBLANK(BW29),ISBLANK(BX29))),#N/A,
IFERROR(VLOOKUP(BU29,MonsterTable!$A:$B,MATCH(MonsterTable!$B$1,MonsterTable!$A$1:$B$1,0),0),
IF(OR(NOT(ISBLANK(BW29)),ISBLANK(BX29)),#N/A,
IF(BU29="empty","empty",
VLOOKUP(BU29,MonsterGroupTable!$A:$A,1,0)))))))</f>
        <v/>
      </c>
      <c r="CC29" s="2" t="str">
        <f>IF(AND(ISBLANK(CB29),OR(NOT(ISBLANK(CD29)),NOT(ISBLANK(CE29)))),#N/A,
IF(ISBLANK(CB29),"",
IF(AND(NOT(ISERROR(VLOOKUP(CB29,MonsterTable!$A:$B,MATCH(MonsterTable!$B$1,MonsterTable!$A$1:$B$1,0),0))),OR(ISBLANK(CD29),ISBLANK(CE29))),#N/A,
IFERROR(VLOOKUP(CB29,MonsterTable!$A:$B,MATCH(MonsterTable!$B$1,MonsterTable!$A$1:$B$1,0),0),
IF(OR(NOT(ISBLANK(CD29)),ISBLANK(CE29)),#N/A,
IF(CB29="empty","empty",
VLOOKUP(CB29,MonsterGroupTable!$A:$A,1,0)))))))</f>
        <v/>
      </c>
      <c r="CJ29" s="2" t="str">
        <f>IF(AND(ISBLANK(CI29),OR(NOT(ISBLANK(CK29)),NOT(ISBLANK(CL29)))),#N/A,
IF(ISBLANK(CI29),"",
IF(AND(NOT(ISERROR(VLOOKUP(CI29,MonsterTable!$A:$B,MATCH(MonsterTable!$B$1,MonsterTable!$A$1:$B$1,0),0))),OR(ISBLANK(CK29),ISBLANK(CL29))),#N/A,
IFERROR(VLOOKUP(CI29,MonsterTable!$A:$B,MATCH(MonsterTable!$B$1,MonsterTable!$A$1:$B$1,0),0),
IF(OR(NOT(ISBLANK(CK29)),ISBLANK(CL29)),#N/A,
IF(CI29="empty","empty",
VLOOKUP(CI29,MonsterGroupTable!$A:$A,1,0)))))))</f>
        <v/>
      </c>
    </row>
    <row r="30" spans="1:88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198</v>
      </c>
      <c r="H30">
        <v>0</v>
      </c>
      <c r="I30">
        <v>0</v>
      </c>
      <c r="J30">
        <v>0</v>
      </c>
      <c r="K30" t="s">
        <v>28</v>
      </c>
      <c r="L30" t="s">
        <v>246</v>
      </c>
      <c r="M30" t="s">
        <v>79</v>
      </c>
      <c r="N30" t="s">
        <v>80</v>
      </c>
      <c r="O30">
        <v>0</v>
      </c>
      <c r="P30">
        <v>-4.75</v>
      </c>
      <c r="Q30">
        <v>-3.5</v>
      </c>
      <c r="R30">
        <v>4.75</v>
      </c>
      <c r="S30">
        <v>3</v>
      </c>
      <c r="T30">
        <v>-13.5</v>
      </c>
      <c r="U30">
        <v>2.5499999999999998</v>
      </c>
      <c r="V30">
        <v>-6.75</v>
      </c>
      <c r="W30" t="str">
        <f t="shared" si="1"/>
        <v>g103,5</v>
      </c>
      <c r="X30" s="1" t="s">
        <v>320</v>
      </c>
      <c r="Y30" s="2" t="str">
        <f>IF(AND(ISBLANK(X30),OR(NOT(ISBLANK(Z30)),NOT(ISBLANK(AA30)))),#N/A,
IF(ISBLANK(X30),"",
IF(AND(NOT(ISERROR(VLOOKUP(X30,MonsterTable!$A:$B,MATCH(MonsterTable!$B$1,MonsterTable!$A$1:$B$1,0),0))),OR(ISBLANK(Z30),ISBLANK(AA30))),#N/A,
IFERROR(VLOOKUP(X30,MonsterTable!$A:$B,MATCH(MonsterTable!$B$1,MonsterTable!$A$1:$B$1,0),0),
IF(OR(NOT(ISBLANK(Z30)),ISBLANK(AA30)),#N/A,
IF(X30="empty","empty",
VLOOKUP(X30,MonsterGroupTable!$A:$A,1,0)))))))</f>
        <v>g103</v>
      </c>
      <c r="AA30">
        <v>5</v>
      </c>
      <c r="AF30" s="2" t="str">
        <f>IF(AND(ISBLANK(AE30),OR(NOT(ISBLANK(AG30)),NOT(ISBLANK(AH30)))),#N/A,
IF(ISBLANK(AE30),"",
IF(AND(NOT(ISERROR(VLOOKUP(AE30,MonsterTable!$A:$B,MATCH(MonsterTable!$B$1,MonsterTable!$A$1:$B$1,0),0))),OR(ISBLANK(AG30),ISBLANK(AH30))),#N/A,
IFERROR(VLOOKUP(AE30,MonsterTable!$A:$B,MATCH(MonsterTable!$B$1,MonsterTable!$A$1:$B$1,0),0),
IF(OR(NOT(ISBLANK(AG30)),ISBLANK(AH30)),#N/A,
IF(AE30="empty","empty",
VLOOKUP(AE30,MonsterGroupTable!$A:$A,1,0)))))))</f>
        <v/>
      </c>
      <c r="AM30" s="2" t="str">
        <f>IF(AND(ISBLANK(AL30),OR(NOT(ISBLANK(AN30)),NOT(ISBLANK(AO30)))),#N/A,
IF(ISBLANK(AL30),"",
IF(AND(NOT(ISERROR(VLOOKUP(AL30,MonsterTable!$A:$B,MATCH(MonsterTable!$B$1,MonsterTable!$A$1:$B$1,0),0))),OR(ISBLANK(AN30),ISBLANK(AO30))),#N/A,
IFERROR(VLOOKUP(AL30,MonsterTable!$A:$B,MATCH(MonsterTable!$B$1,MonsterTable!$A$1:$B$1,0),0),
IF(OR(NOT(ISBLANK(AN30)),ISBLANK(AO30)),#N/A,
IF(AL30="empty","empty",
VLOOKUP(AL30,MonsterGroupTable!$A:$A,1,0)))))))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BA30" s="2" t="str">
        <f>IF(AND(ISBLANK(AZ30),OR(NOT(ISBLANK(BB30)),NOT(ISBLANK(BC30)))),#N/A,
IF(ISBLANK(AZ30),"",
IF(AND(NOT(ISERROR(VLOOKUP(AZ30,MonsterTable!$A:$B,MATCH(MonsterTable!$B$1,MonsterTable!$A$1:$B$1,0),0))),OR(ISBLANK(BB30),ISBLANK(BC30))),#N/A,
IFERROR(VLOOKUP(AZ30,MonsterTable!$A:$B,MATCH(MonsterTable!$B$1,MonsterTable!$A$1:$B$1,0),0),
IF(OR(NOT(ISBLANK(BB30)),ISBLANK(BC30)),#N/A,
IF(AZ30="empty","empty",
VLOOKUP(AZ30,MonsterGroupTable!$A:$A,1,0)))))))</f>
        <v/>
      </c>
      <c r="BH30" s="2" t="str">
        <f>IF(AND(ISBLANK(BG30),OR(NOT(ISBLANK(BI30)),NOT(ISBLANK(BJ30)))),#N/A,
IF(ISBLANK(BG30),"",
IF(AND(NOT(ISERROR(VLOOKUP(BG30,MonsterTable!$A:$B,MATCH(MonsterTable!$B$1,MonsterTable!$A$1:$B$1,0),0))),OR(ISBLANK(BI30),ISBLANK(BJ30))),#N/A,
IFERROR(VLOOKUP(BG30,MonsterTable!$A:$B,MATCH(MonsterTable!$B$1,MonsterTable!$A$1:$B$1,0),0),
IF(OR(NOT(ISBLANK(BI30)),ISBLANK(BJ30)),#N/A,
IF(BG30="empty","empty",
VLOOKUP(BG30,MonsterGroupTable!$A:$A,1,0)))))))</f>
        <v/>
      </c>
      <c r="BO30" s="2" t="str">
        <f>IF(AND(ISBLANK(BN30),OR(NOT(ISBLANK(BP30)),NOT(ISBLANK(BQ30)))),#N/A,
IF(ISBLANK(BN30),"",
IF(AND(NOT(ISERROR(VLOOKUP(BN30,MonsterTable!$A:$B,MATCH(MonsterTable!$B$1,MonsterTable!$A$1:$B$1,0),0))),OR(ISBLANK(BP30),ISBLANK(BQ30))),#N/A,
IFERROR(VLOOKUP(BN30,MonsterTable!$A:$B,MATCH(MonsterTable!$B$1,MonsterTable!$A$1:$B$1,0),0),
IF(OR(NOT(ISBLANK(BP30)),ISBLANK(BQ30)),#N/A,
IF(BN30="empty","empty",
VLOOKUP(BN30,MonsterGroupTable!$A:$A,1,0)))))))</f>
        <v/>
      </c>
      <c r="BV30" s="2" t="str">
        <f>IF(AND(ISBLANK(BU30),OR(NOT(ISBLANK(BW30)),NOT(ISBLANK(BX30)))),#N/A,
IF(ISBLANK(BU30),"",
IF(AND(NOT(ISERROR(VLOOKUP(BU30,MonsterTable!$A:$B,MATCH(MonsterTable!$B$1,MonsterTable!$A$1:$B$1,0),0))),OR(ISBLANK(BW30),ISBLANK(BX30))),#N/A,
IFERROR(VLOOKUP(BU30,MonsterTable!$A:$B,MATCH(MonsterTable!$B$1,MonsterTable!$A$1:$B$1,0),0),
IF(OR(NOT(ISBLANK(BW30)),ISBLANK(BX30)),#N/A,
IF(BU30="empty","empty",
VLOOKUP(BU30,MonsterGroupTable!$A:$A,1,0)))))))</f>
        <v/>
      </c>
      <c r="CC30" s="2" t="str">
        <f>IF(AND(ISBLANK(CB30),OR(NOT(ISBLANK(CD30)),NOT(ISBLANK(CE30)))),#N/A,
IF(ISBLANK(CB30),"",
IF(AND(NOT(ISERROR(VLOOKUP(CB30,MonsterTable!$A:$B,MATCH(MonsterTable!$B$1,MonsterTable!$A$1:$B$1,0),0))),OR(ISBLANK(CD30),ISBLANK(CE30))),#N/A,
IFERROR(VLOOKUP(CB30,MonsterTable!$A:$B,MATCH(MonsterTable!$B$1,MonsterTable!$A$1:$B$1,0),0),
IF(OR(NOT(ISBLANK(CD30)),ISBLANK(CE30)),#N/A,
IF(CB30="empty","empty",
VLOOKUP(CB30,MonsterGroupTable!$A:$A,1,0)))))))</f>
        <v/>
      </c>
      <c r="CJ30" s="2" t="str">
        <f>IF(AND(ISBLANK(CI30),OR(NOT(ISBLANK(CK30)),NOT(ISBLANK(CL30)))),#N/A,
IF(ISBLANK(CI30),"",
IF(AND(NOT(ISERROR(VLOOKUP(CI30,MonsterTable!$A:$B,MATCH(MonsterTable!$B$1,MonsterTable!$A$1:$B$1,0),0))),OR(ISBLANK(CK30),ISBLANK(CL30))),#N/A,
IFERROR(VLOOKUP(CI30,MonsterTable!$A:$B,MATCH(MonsterTable!$B$1,MonsterTable!$A$1:$B$1,0),0),
IF(OR(NOT(ISBLANK(CK30)),ISBLANK(CL30)),#N/A,
IF(CI30="empty","empty",
VLOOKUP(CI30,MonsterGroupTable!$A:$A,1,0)))))))</f>
        <v/>
      </c>
    </row>
    <row r="31" spans="1:88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207</v>
      </c>
      <c r="H31">
        <v>0</v>
      </c>
      <c r="I31">
        <v>0</v>
      </c>
      <c r="J31">
        <v>0</v>
      </c>
      <c r="K31" t="s">
        <v>28</v>
      </c>
      <c r="L31" t="s">
        <v>246</v>
      </c>
      <c r="M31" t="s">
        <v>79</v>
      </c>
      <c r="N31" t="s">
        <v>80</v>
      </c>
      <c r="O31">
        <v>0</v>
      </c>
      <c r="P31">
        <v>-4.75</v>
      </c>
      <c r="Q31">
        <v>-3.5</v>
      </c>
      <c r="R31">
        <v>4.75</v>
      </c>
      <c r="S31">
        <v>3</v>
      </c>
      <c r="T31">
        <v>-13.5</v>
      </c>
      <c r="U31">
        <v>2.5499999999999998</v>
      </c>
      <c r="V31">
        <v>-6.75</v>
      </c>
      <c r="W31" t="str">
        <f t="shared" si="1"/>
        <v>g103,5</v>
      </c>
      <c r="X31" s="1" t="s">
        <v>320</v>
      </c>
      <c r="Y31" s="2" t="str">
        <f>IF(AND(ISBLANK(X31),OR(NOT(ISBLANK(Z31)),NOT(ISBLANK(AA31)))),#N/A,
IF(ISBLANK(X31),"",
IF(AND(NOT(ISERROR(VLOOKUP(X31,MonsterTable!$A:$B,MATCH(MonsterTable!$B$1,MonsterTable!$A$1:$B$1,0),0))),OR(ISBLANK(Z31),ISBLANK(AA31))),#N/A,
IFERROR(VLOOKUP(X31,MonsterTable!$A:$B,MATCH(MonsterTable!$B$1,MonsterTable!$A$1:$B$1,0),0),
IF(OR(NOT(ISBLANK(Z31)),ISBLANK(AA31)),#N/A,
IF(X31="empty","empty",
VLOOKUP(X31,MonsterGroupTable!$A:$A,1,0)))))))</f>
        <v>g103</v>
      </c>
      <c r="AA31">
        <v>5</v>
      </c>
      <c r="AF31" s="2" t="str">
        <f>IF(AND(ISBLANK(AE31),OR(NOT(ISBLANK(AG31)),NOT(ISBLANK(AH31)))),#N/A,
IF(ISBLANK(AE31),"",
IF(AND(NOT(ISERROR(VLOOKUP(AE31,MonsterTable!$A:$B,MATCH(MonsterTable!$B$1,MonsterTable!$A$1:$B$1,0),0))),OR(ISBLANK(AG31),ISBLANK(AH31))),#N/A,
IFERROR(VLOOKUP(AE31,MonsterTable!$A:$B,MATCH(MonsterTable!$B$1,MonsterTable!$A$1:$B$1,0),0),
IF(OR(NOT(ISBLANK(AG31)),ISBLANK(AH31)),#N/A,
IF(AE31="empty","empty",
VLOOKUP(AE31,MonsterGroupTable!$A:$A,1,0)))))))</f>
        <v/>
      </c>
      <c r="AM31" s="2" t="str">
        <f>IF(AND(ISBLANK(AL31),OR(NOT(ISBLANK(AN31)),NOT(ISBLANK(AO31)))),#N/A,
IF(ISBLANK(AL31),"",
IF(AND(NOT(ISERROR(VLOOKUP(AL31,MonsterTable!$A:$B,MATCH(MonsterTable!$B$1,MonsterTable!$A$1:$B$1,0),0))),OR(ISBLANK(AN31),ISBLANK(AO31))),#N/A,
IFERROR(VLOOKUP(AL31,MonsterTable!$A:$B,MATCH(MonsterTable!$B$1,MonsterTable!$A$1:$B$1,0),0),
IF(OR(NOT(ISBLANK(AN31)),ISBLANK(AO31)),#N/A,
IF(AL31="empty","empty",
VLOOKUP(AL31,MonsterGroupTable!$A:$A,1,0)))))))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BA31" s="2" t="str">
        <f>IF(AND(ISBLANK(AZ31),OR(NOT(ISBLANK(BB31)),NOT(ISBLANK(BC31)))),#N/A,
IF(ISBLANK(AZ31),"",
IF(AND(NOT(ISERROR(VLOOKUP(AZ31,MonsterTable!$A:$B,MATCH(MonsterTable!$B$1,MonsterTable!$A$1:$B$1,0),0))),OR(ISBLANK(BB31),ISBLANK(BC31))),#N/A,
IFERROR(VLOOKUP(AZ31,MonsterTable!$A:$B,MATCH(MonsterTable!$B$1,MonsterTable!$A$1:$B$1,0),0),
IF(OR(NOT(ISBLANK(BB31)),ISBLANK(BC31)),#N/A,
IF(AZ31="empty","empty",
VLOOKUP(AZ31,MonsterGroupTable!$A:$A,1,0)))))))</f>
        <v/>
      </c>
      <c r="BH31" s="2" t="str">
        <f>IF(AND(ISBLANK(BG31),OR(NOT(ISBLANK(BI31)),NOT(ISBLANK(BJ31)))),#N/A,
IF(ISBLANK(BG31),"",
IF(AND(NOT(ISERROR(VLOOKUP(BG31,MonsterTable!$A:$B,MATCH(MonsterTable!$B$1,MonsterTable!$A$1:$B$1,0),0))),OR(ISBLANK(BI31),ISBLANK(BJ31))),#N/A,
IFERROR(VLOOKUP(BG31,MonsterTable!$A:$B,MATCH(MonsterTable!$B$1,MonsterTable!$A$1:$B$1,0),0),
IF(OR(NOT(ISBLANK(BI31)),ISBLANK(BJ31)),#N/A,
IF(BG31="empty","empty",
VLOOKUP(BG31,MonsterGroupTable!$A:$A,1,0)))))))</f>
        <v/>
      </c>
      <c r="BO31" s="2" t="str">
        <f>IF(AND(ISBLANK(BN31),OR(NOT(ISBLANK(BP31)),NOT(ISBLANK(BQ31)))),#N/A,
IF(ISBLANK(BN31),"",
IF(AND(NOT(ISERROR(VLOOKUP(BN31,MonsterTable!$A:$B,MATCH(MonsterTable!$B$1,MonsterTable!$A$1:$B$1,0),0))),OR(ISBLANK(BP31),ISBLANK(BQ31))),#N/A,
IFERROR(VLOOKUP(BN31,MonsterTable!$A:$B,MATCH(MonsterTable!$B$1,MonsterTable!$A$1:$B$1,0),0),
IF(OR(NOT(ISBLANK(BP31)),ISBLANK(BQ31)),#N/A,
IF(BN31="empty","empty",
VLOOKUP(BN31,MonsterGroupTable!$A:$A,1,0)))))))</f>
        <v/>
      </c>
      <c r="BV31" s="2" t="str">
        <f>IF(AND(ISBLANK(BU31),OR(NOT(ISBLANK(BW31)),NOT(ISBLANK(BX31)))),#N/A,
IF(ISBLANK(BU31),"",
IF(AND(NOT(ISERROR(VLOOKUP(BU31,MonsterTable!$A:$B,MATCH(MonsterTable!$B$1,MonsterTable!$A$1:$B$1,0),0))),OR(ISBLANK(BW31),ISBLANK(BX31))),#N/A,
IFERROR(VLOOKUP(BU31,MonsterTable!$A:$B,MATCH(MonsterTable!$B$1,MonsterTable!$A$1:$B$1,0),0),
IF(OR(NOT(ISBLANK(BW31)),ISBLANK(BX31)),#N/A,
IF(BU31="empty","empty",
VLOOKUP(BU31,MonsterGroupTable!$A:$A,1,0)))))))</f>
        <v/>
      </c>
      <c r="CC31" s="2" t="str">
        <f>IF(AND(ISBLANK(CB31),OR(NOT(ISBLANK(CD31)),NOT(ISBLANK(CE31)))),#N/A,
IF(ISBLANK(CB31),"",
IF(AND(NOT(ISERROR(VLOOKUP(CB31,MonsterTable!$A:$B,MATCH(MonsterTable!$B$1,MonsterTable!$A$1:$B$1,0),0))),OR(ISBLANK(CD31),ISBLANK(CE31))),#N/A,
IFERROR(VLOOKUP(CB31,MonsterTable!$A:$B,MATCH(MonsterTable!$B$1,MonsterTable!$A$1:$B$1,0),0),
IF(OR(NOT(ISBLANK(CD31)),ISBLANK(CE31)),#N/A,
IF(CB31="empty","empty",
VLOOKUP(CB31,MonsterGroupTable!$A:$A,1,0)))))))</f>
        <v/>
      </c>
      <c r="CJ31" s="2" t="str">
        <f>IF(AND(ISBLANK(CI31),OR(NOT(ISBLANK(CK31)),NOT(ISBLANK(CL31)))),#N/A,
IF(ISBLANK(CI31),"",
IF(AND(NOT(ISERROR(VLOOKUP(CI31,MonsterTable!$A:$B,MATCH(MonsterTable!$B$1,MonsterTable!$A$1:$B$1,0),0))),OR(ISBLANK(CK31),ISBLANK(CL31))),#N/A,
IFERROR(VLOOKUP(CI31,MonsterTable!$A:$B,MATCH(MonsterTable!$B$1,MonsterTable!$A$1:$B$1,0),0),
IF(OR(NOT(ISBLANK(CK31)),ISBLANK(CL31)),#N/A,
IF(CI31="empty","empty",
VLOOKUP(CI31,MonsterGroupTable!$A:$A,1,0)))))))</f>
        <v/>
      </c>
    </row>
    <row r="32" spans="1:88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216</v>
      </c>
      <c r="H32">
        <v>0</v>
      </c>
      <c r="I32">
        <v>0</v>
      </c>
      <c r="J32">
        <v>0</v>
      </c>
      <c r="K32" t="s">
        <v>28</v>
      </c>
      <c r="L32" t="s">
        <v>248</v>
      </c>
      <c r="M32" t="s">
        <v>79</v>
      </c>
      <c r="N32" t="s">
        <v>80</v>
      </c>
      <c r="O32">
        <v>0</v>
      </c>
      <c r="P32">
        <v>-4.75</v>
      </c>
      <c r="Q32">
        <v>-3.5</v>
      </c>
      <c r="R32">
        <v>4.75</v>
      </c>
      <c r="S32">
        <v>3</v>
      </c>
      <c r="T32">
        <v>-13.5</v>
      </c>
      <c r="U32">
        <v>2.5499999999999998</v>
      </c>
      <c r="V32">
        <v>-6.75</v>
      </c>
      <c r="W32" t="str">
        <f t="shared" si="1"/>
        <v>g104,5</v>
      </c>
      <c r="X32" s="1" t="s">
        <v>321</v>
      </c>
      <c r="Y32" s="2" t="str">
        <f>IF(AND(ISBLANK(X32),OR(NOT(ISBLANK(Z32)),NOT(ISBLANK(AA32)))),#N/A,
IF(ISBLANK(X32),"",
IF(AND(NOT(ISERROR(VLOOKUP(X32,MonsterTable!$A:$B,MATCH(MonsterTable!$B$1,MonsterTable!$A$1:$B$1,0),0))),OR(ISBLANK(Z32),ISBLANK(AA32))),#N/A,
IFERROR(VLOOKUP(X32,MonsterTable!$A:$B,MATCH(MonsterTable!$B$1,MonsterTable!$A$1:$B$1,0),0),
IF(OR(NOT(ISBLANK(Z32)),ISBLANK(AA32)),#N/A,
IF(X32="empty","empty",
VLOOKUP(X32,MonsterGroupTable!$A:$A,1,0)))))))</f>
        <v>g104</v>
      </c>
      <c r="AA32">
        <v>5</v>
      </c>
      <c r="AF32" s="2" t="str">
        <f>IF(AND(ISBLANK(AE32),OR(NOT(ISBLANK(AG32)),NOT(ISBLANK(AH32)))),#N/A,
IF(ISBLANK(AE32),"",
IF(AND(NOT(ISERROR(VLOOKUP(AE32,MonsterTable!$A:$B,MATCH(MonsterTable!$B$1,MonsterTable!$A$1:$B$1,0),0))),OR(ISBLANK(AG32),ISBLANK(AH32))),#N/A,
IFERROR(VLOOKUP(AE32,MonsterTable!$A:$B,MATCH(MonsterTable!$B$1,MonsterTable!$A$1:$B$1,0),0),
IF(OR(NOT(ISBLANK(AG32)),ISBLANK(AH32)),#N/A,
IF(AE32="empty","empty",
VLOOKUP(AE32,MonsterGroupTable!$A:$A,1,0)))))))</f>
        <v/>
      </c>
      <c r="AM32" s="2" t="str">
        <f>IF(AND(ISBLANK(AL32),OR(NOT(ISBLANK(AN32)),NOT(ISBLANK(AO32)))),#N/A,
IF(ISBLANK(AL32),"",
IF(AND(NOT(ISERROR(VLOOKUP(AL32,MonsterTable!$A:$B,MATCH(MonsterTable!$B$1,MonsterTable!$A$1:$B$1,0),0))),OR(ISBLANK(AN32),ISBLANK(AO32))),#N/A,
IFERROR(VLOOKUP(AL32,MonsterTable!$A:$B,MATCH(MonsterTable!$B$1,MonsterTable!$A$1:$B$1,0),0),
IF(OR(NOT(ISBLANK(AN32)),ISBLANK(AO32)),#N/A,
IF(AL32="empty","empty",
VLOOKUP(AL32,MonsterGroupTable!$A:$A,1,0)))))))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BA32" s="2" t="str">
        <f>IF(AND(ISBLANK(AZ32),OR(NOT(ISBLANK(BB32)),NOT(ISBLANK(BC32)))),#N/A,
IF(ISBLANK(AZ32),"",
IF(AND(NOT(ISERROR(VLOOKUP(AZ32,MonsterTable!$A:$B,MATCH(MonsterTable!$B$1,MonsterTable!$A$1:$B$1,0),0))),OR(ISBLANK(BB32),ISBLANK(BC32))),#N/A,
IFERROR(VLOOKUP(AZ32,MonsterTable!$A:$B,MATCH(MonsterTable!$B$1,MonsterTable!$A$1:$B$1,0),0),
IF(OR(NOT(ISBLANK(BB32)),ISBLANK(BC32)),#N/A,
IF(AZ32="empty","empty",
VLOOKUP(AZ32,MonsterGroupTable!$A:$A,1,0)))))))</f>
        <v/>
      </c>
      <c r="BH32" s="2" t="str">
        <f>IF(AND(ISBLANK(BG32),OR(NOT(ISBLANK(BI32)),NOT(ISBLANK(BJ32)))),#N/A,
IF(ISBLANK(BG32),"",
IF(AND(NOT(ISERROR(VLOOKUP(BG32,MonsterTable!$A:$B,MATCH(MonsterTable!$B$1,MonsterTable!$A$1:$B$1,0),0))),OR(ISBLANK(BI32),ISBLANK(BJ32))),#N/A,
IFERROR(VLOOKUP(BG32,MonsterTable!$A:$B,MATCH(MonsterTable!$B$1,MonsterTable!$A$1:$B$1,0),0),
IF(OR(NOT(ISBLANK(BI32)),ISBLANK(BJ32)),#N/A,
IF(BG32="empty","empty",
VLOOKUP(BG32,MonsterGroupTable!$A:$A,1,0)))))))</f>
        <v/>
      </c>
      <c r="BO32" s="2" t="str">
        <f>IF(AND(ISBLANK(BN32),OR(NOT(ISBLANK(BP32)),NOT(ISBLANK(BQ32)))),#N/A,
IF(ISBLANK(BN32),"",
IF(AND(NOT(ISERROR(VLOOKUP(BN32,MonsterTable!$A:$B,MATCH(MonsterTable!$B$1,MonsterTable!$A$1:$B$1,0),0))),OR(ISBLANK(BP32),ISBLANK(BQ32))),#N/A,
IFERROR(VLOOKUP(BN32,MonsterTable!$A:$B,MATCH(MonsterTable!$B$1,MonsterTable!$A$1:$B$1,0),0),
IF(OR(NOT(ISBLANK(BP32)),ISBLANK(BQ32)),#N/A,
IF(BN32="empty","empty",
VLOOKUP(BN32,MonsterGroupTable!$A:$A,1,0)))))))</f>
        <v/>
      </c>
      <c r="BV32" s="2" t="str">
        <f>IF(AND(ISBLANK(BU32),OR(NOT(ISBLANK(BW32)),NOT(ISBLANK(BX32)))),#N/A,
IF(ISBLANK(BU32),"",
IF(AND(NOT(ISERROR(VLOOKUP(BU32,MonsterTable!$A:$B,MATCH(MonsterTable!$B$1,MonsterTable!$A$1:$B$1,0),0))),OR(ISBLANK(BW32),ISBLANK(BX32))),#N/A,
IFERROR(VLOOKUP(BU32,MonsterTable!$A:$B,MATCH(MonsterTable!$B$1,MonsterTable!$A$1:$B$1,0),0),
IF(OR(NOT(ISBLANK(BW32)),ISBLANK(BX32)),#N/A,
IF(BU32="empty","empty",
VLOOKUP(BU32,MonsterGroupTable!$A:$A,1,0)))))))</f>
        <v/>
      </c>
      <c r="CC32" s="2" t="str">
        <f>IF(AND(ISBLANK(CB32),OR(NOT(ISBLANK(CD32)),NOT(ISBLANK(CE32)))),#N/A,
IF(ISBLANK(CB32),"",
IF(AND(NOT(ISERROR(VLOOKUP(CB32,MonsterTable!$A:$B,MATCH(MonsterTable!$B$1,MonsterTable!$A$1:$B$1,0),0))),OR(ISBLANK(CD32),ISBLANK(CE32))),#N/A,
IFERROR(VLOOKUP(CB32,MonsterTable!$A:$B,MATCH(MonsterTable!$B$1,MonsterTable!$A$1:$B$1,0),0),
IF(OR(NOT(ISBLANK(CD32)),ISBLANK(CE32)),#N/A,
IF(CB32="empty","empty",
VLOOKUP(CB32,MonsterGroupTable!$A:$A,1,0)))))))</f>
        <v/>
      </c>
      <c r="CJ32" s="2" t="str">
        <f>IF(AND(ISBLANK(CI32),OR(NOT(ISBLANK(CK32)),NOT(ISBLANK(CL32)))),#N/A,
IF(ISBLANK(CI32),"",
IF(AND(NOT(ISERROR(VLOOKUP(CI32,MonsterTable!$A:$B,MATCH(MonsterTable!$B$1,MonsterTable!$A$1:$B$1,0),0))),OR(ISBLANK(CK32),ISBLANK(CL32))),#N/A,
IFERROR(VLOOKUP(CI32,MonsterTable!$A:$B,MATCH(MonsterTable!$B$1,MonsterTable!$A$1:$B$1,0),0),
IF(OR(NOT(ISBLANK(CK32)),ISBLANK(CL32)),#N/A,
IF(CI32="empty","empty",
VLOOKUP(CI32,MonsterGroupTable!$A:$A,1,0)))))))</f>
        <v/>
      </c>
    </row>
    <row r="33" spans="1:88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225</v>
      </c>
      <c r="H33">
        <v>0</v>
      </c>
      <c r="I33">
        <v>0</v>
      </c>
      <c r="J33">
        <v>0</v>
      </c>
      <c r="K33" t="s">
        <v>28</v>
      </c>
      <c r="L33" t="s">
        <v>248</v>
      </c>
      <c r="M33" t="s">
        <v>79</v>
      </c>
      <c r="N33" t="s">
        <v>80</v>
      </c>
      <c r="O33">
        <v>0</v>
      </c>
      <c r="P33">
        <v>-4.75</v>
      </c>
      <c r="Q33">
        <v>-3.5</v>
      </c>
      <c r="R33">
        <v>4.75</v>
      </c>
      <c r="S33">
        <v>3</v>
      </c>
      <c r="T33">
        <v>-13.5</v>
      </c>
      <c r="U33">
        <v>2.5499999999999998</v>
      </c>
      <c r="V33">
        <v>-6.75</v>
      </c>
      <c r="W33" t="str">
        <f t="shared" si="1"/>
        <v>g104,5</v>
      </c>
      <c r="X33" s="1" t="s">
        <v>321</v>
      </c>
      <c r="Y33" s="2" t="str">
        <f>IF(AND(ISBLANK(X33),OR(NOT(ISBLANK(Z33)),NOT(ISBLANK(AA33)))),#N/A,
IF(ISBLANK(X33),"",
IF(AND(NOT(ISERROR(VLOOKUP(X33,MonsterTable!$A:$B,MATCH(MonsterTable!$B$1,MonsterTable!$A$1:$B$1,0),0))),OR(ISBLANK(Z33),ISBLANK(AA33))),#N/A,
IFERROR(VLOOKUP(X33,MonsterTable!$A:$B,MATCH(MonsterTable!$B$1,MonsterTable!$A$1:$B$1,0),0),
IF(OR(NOT(ISBLANK(Z33)),ISBLANK(AA33)),#N/A,
IF(X33="empty","empty",
VLOOKUP(X33,MonsterGroupTable!$A:$A,1,0)))))))</f>
        <v>g104</v>
      </c>
      <c r="AA33">
        <v>5</v>
      </c>
      <c r="AF33" s="2" t="str">
        <f>IF(AND(ISBLANK(AE33),OR(NOT(ISBLANK(AG33)),NOT(ISBLANK(AH33)))),#N/A,
IF(ISBLANK(AE33),"",
IF(AND(NOT(ISERROR(VLOOKUP(AE33,MonsterTable!$A:$B,MATCH(MonsterTable!$B$1,MonsterTable!$A$1:$B$1,0),0))),OR(ISBLANK(AG33),ISBLANK(AH33))),#N/A,
IFERROR(VLOOKUP(AE33,MonsterTable!$A:$B,MATCH(MonsterTable!$B$1,MonsterTable!$A$1:$B$1,0),0),
IF(OR(NOT(ISBLANK(AG33)),ISBLANK(AH33)),#N/A,
IF(AE33="empty","empty",
VLOOKUP(AE33,MonsterGroupTable!$A:$A,1,0)))))))</f>
        <v/>
      </c>
      <c r="AM33" s="2" t="str">
        <f>IF(AND(ISBLANK(AL33),OR(NOT(ISBLANK(AN33)),NOT(ISBLANK(AO33)))),#N/A,
IF(ISBLANK(AL33),"",
IF(AND(NOT(ISERROR(VLOOKUP(AL33,MonsterTable!$A:$B,MATCH(MonsterTable!$B$1,MonsterTable!$A$1:$B$1,0),0))),OR(ISBLANK(AN33),ISBLANK(AO33))),#N/A,
IFERROR(VLOOKUP(AL33,MonsterTable!$A:$B,MATCH(MonsterTable!$B$1,MonsterTable!$A$1:$B$1,0),0),
IF(OR(NOT(ISBLANK(AN33)),ISBLANK(AO33)),#N/A,
IF(AL33="empty","empty",
VLOOKUP(AL33,MonsterGroupTable!$A:$A,1,0)))))))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BA33" s="2" t="str">
        <f>IF(AND(ISBLANK(AZ33),OR(NOT(ISBLANK(BB33)),NOT(ISBLANK(BC33)))),#N/A,
IF(ISBLANK(AZ33),"",
IF(AND(NOT(ISERROR(VLOOKUP(AZ33,MonsterTable!$A:$B,MATCH(MonsterTable!$B$1,MonsterTable!$A$1:$B$1,0),0))),OR(ISBLANK(BB33),ISBLANK(BC33))),#N/A,
IFERROR(VLOOKUP(AZ33,MonsterTable!$A:$B,MATCH(MonsterTable!$B$1,MonsterTable!$A$1:$B$1,0),0),
IF(OR(NOT(ISBLANK(BB33)),ISBLANK(BC33)),#N/A,
IF(AZ33="empty","empty",
VLOOKUP(AZ33,MonsterGroupTable!$A:$A,1,0)))))))</f>
        <v/>
      </c>
      <c r="BH33" s="2" t="str">
        <f>IF(AND(ISBLANK(BG33),OR(NOT(ISBLANK(BI33)),NOT(ISBLANK(BJ33)))),#N/A,
IF(ISBLANK(BG33),"",
IF(AND(NOT(ISERROR(VLOOKUP(BG33,MonsterTable!$A:$B,MATCH(MonsterTable!$B$1,MonsterTable!$A$1:$B$1,0),0))),OR(ISBLANK(BI33),ISBLANK(BJ33))),#N/A,
IFERROR(VLOOKUP(BG33,MonsterTable!$A:$B,MATCH(MonsterTable!$B$1,MonsterTable!$A$1:$B$1,0),0),
IF(OR(NOT(ISBLANK(BI33)),ISBLANK(BJ33)),#N/A,
IF(BG33="empty","empty",
VLOOKUP(BG33,MonsterGroupTable!$A:$A,1,0)))))))</f>
        <v/>
      </c>
      <c r="BO33" s="2" t="str">
        <f>IF(AND(ISBLANK(BN33),OR(NOT(ISBLANK(BP33)),NOT(ISBLANK(BQ33)))),#N/A,
IF(ISBLANK(BN33),"",
IF(AND(NOT(ISERROR(VLOOKUP(BN33,MonsterTable!$A:$B,MATCH(MonsterTable!$B$1,MonsterTable!$A$1:$B$1,0),0))),OR(ISBLANK(BP33),ISBLANK(BQ33))),#N/A,
IFERROR(VLOOKUP(BN33,MonsterTable!$A:$B,MATCH(MonsterTable!$B$1,MonsterTable!$A$1:$B$1,0),0),
IF(OR(NOT(ISBLANK(BP33)),ISBLANK(BQ33)),#N/A,
IF(BN33="empty","empty",
VLOOKUP(BN33,MonsterGroupTable!$A:$A,1,0)))))))</f>
        <v/>
      </c>
      <c r="BV33" s="2" t="str">
        <f>IF(AND(ISBLANK(BU33),OR(NOT(ISBLANK(BW33)),NOT(ISBLANK(BX33)))),#N/A,
IF(ISBLANK(BU33),"",
IF(AND(NOT(ISERROR(VLOOKUP(BU33,MonsterTable!$A:$B,MATCH(MonsterTable!$B$1,MonsterTable!$A$1:$B$1,0),0))),OR(ISBLANK(BW33),ISBLANK(BX33))),#N/A,
IFERROR(VLOOKUP(BU33,MonsterTable!$A:$B,MATCH(MonsterTable!$B$1,MonsterTable!$A$1:$B$1,0),0),
IF(OR(NOT(ISBLANK(BW33)),ISBLANK(BX33)),#N/A,
IF(BU33="empty","empty",
VLOOKUP(BU33,MonsterGroupTable!$A:$A,1,0)))))))</f>
        <v/>
      </c>
      <c r="CC33" s="2" t="str">
        <f>IF(AND(ISBLANK(CB33),OR(NOT(ISBLANK(CD33)),NOT(ISBLANK(CE33)))),#N/A,
IF(ISBLANK(CB33),"",
IF(AND(NOT(ISERROR(VLOOKUP(CB33,MonsterTable!$A:$B,MATCH(MonsterTable!$B$1,MonsterTable!$A$1:$B$1,0),0))),OR(ISBLANK(CD33),ISBLANK(CE33))),#N/A,
IFERROR(VLOOKUP(CB33,MonsterTable!$A:$B,MATCH(MonsterTable!$B$1,MonsterTable!$A$1:$B$1,0),0),
IF(OR(NOT(ISBLANK(CD33)),ISBLANK(CE33)),#N/A,
IF(CB33="empty","empty",
VLOOKUP(CB33,MonsterGroupTable!$A:$A,1,0)))))))</f>
        <v/>
      </c>
      <c r="CJ33" s="2" t="str">
        <f>IF(AND(ISBLANK(CI33),OR(NOT(ISBLANK(CK33)),NOT(ISBLANK(CL33)))),#N/A,
IF(ISBLANK(CI33),"",
IF(AND(NOT(ISERROR(VLOOKUP(CI33,MonsterTable!$A:$B,MATCH(MonsterTable!$B$1,MonsterTable!$A$1:$B$1,0),0))),OR(ISBLANK(CK33),ISBLANK(CL33))),#N/A,
IFERROR(VLOOKUP(CI33,MonsterTable!$A:$B,MATCH(MonsterTable!$B$1,MonsterTable!$A$1:$B$1,0),0),
IF(OR(NOT(ISBLANK(CK33)),ISBLANK(CL33)),#N/A,
IF(CI33="empty","empty",
VLOOKUP(CI33,MonsterGroupTable!$A:$A,1,0)))))))</f>
        <v/>
      </c>
    </row>
    <row r="34" spans="1:88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234</v>
      </c>
      <c r="H34">
        <v>0</v>
      </c>
      <c r="I34">
        <v>0</v>
      </c>
      <c r="J34">
        <v>0</v>
      </c>
      <c r="K34" t="s">
        <v>28</v>
      </c>
      <c r="L34" t="s">
        <v>248</v>
      </c>
      <c r="M34" t="s">
        <v>79</v>
      </c>
      <c r="N34" t="s">
        <v>80</v>
      </c>
      <c r="O34">
        <v>0</v>
      </c>
      <c r="P34">
        <v>-4.75</v>
      </c>
      <c r="Q34">
        <v>-3.5</v>
      </c>
      <c r="R34">
        <v>4.75</v>
      </c>
      <c r="S34">
        <v>3</v>
      </c>
      <c r="T34">
        <v>-13.5</v>
      </c>
      <c r="U34">
        <v>2.5499999999999998</v>
      </c>
      <c r="V34">
        <v>-6.75</v>
      </c>
      <c r="W34" t="str">
        <f t="shared" si="1"/>
        <v>g104,5</v>
      </c>
      <c r="X34" s="1" t="s">
        <v>321</v>
      </c>
      <c r="Y34" s="2" t="str">
        <f>IF(AND(ISBLANK(X34),OR(NOT(ISBLANK(Z34)),NOT(ISBLANK(AA34)))),#N/A,
IF(ISBLANK(X34),"",
IF(AND(NOT(ISERROR(VLOOKUP(X34,MonsterTable!$A:$B,MATCH(MonsterTable!$B$1,MonsterTable!$A$1:$B$1,0),0))),OR(ISBLANK(Z34),ISBLANK(AA34))),#N/A,
IFERROR(VLOOKUP(X34,MonsterTable!$A:$B,MATCH(MonsterTable!$B$1,MonsterTable!$A$1:$B$1,0),0),
IF(OR(NOT(ISBLANK(Z34)),ISBLANK(AA34)),#N/A,
IF(X34="empty","empty",
VLOOKUP(X34,MonsterGroupTable!$A:$A,1,0)))))))</f>
        <v>g104</v>
      </c>
      <c r="AA34">
        <v>5</v>
      </c>
      <c r="AF34" s="2" t="str">
        <f>IF(AND(ISBLANK(AE34),OR(NOT(ISBLANK(AG34)),NOT(ISBLANK(AH34)))),#N/A,
IF(ISBLANK(AE34),"",
IF(AND(NOT(ISERROR(VLOOKUP(AE34,MonsterTable!$A:$B,MATCH(MonsterTable!$B$1,MonsterTable!$A$1:$B$1,0),0))),OR(ISBLANK(AG34),ISBLANK(AH34))),#N/A,
IFERROR(VLOOKUP(AE34,MonsterTable!$A:$B,MATCH(MonsterTable!$B$1,MonsterTable!$A$1:$B$1,0),0),
IF(OR(NOT(ISBLANK(AG34)),ISBLANK(AH34)),#N/A,
IF(AE34="empty","empty",
VLOOKUP(AE34,MonsterGroupTable!$A:$A,1,0)))))))</f>
        <v/>
      </c>
      <c r="AM34" s="2" t="str">
        <f>IF(AND(ISBLANK(AL34),OR(NOT(ISBLANK(AN34)),NOT(ISBLANK(AO34)))),#N/A,
IF(ISBLANK(AL34),"",
IF(AND(NOT(ISERROR(VLOOKUP(AL34,MonsterTable!$A:$B,MATCH(MonsterTable!$B$1,MonsterTable!$A$1:$B$1,0),0))),OR(ISBLANK(AN34),ISBLANK(AO34))),#N/A,
IFERROR(VLOOKUP(AL34,MonsterTable!$A:$B,MATCH(MonsterTable!$B$1,MonsterTable!$A$1:$B$1,0),0),
IF(OR(NOT(ISBLANK(AN34)),ISBLANK(AO34)),#N/A,
IF(AL34="empty","empty",
VLOOKUP(AL34,MonsterGroupTable!$A:$A,1,0)))))))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BA34" s="2" t="str">
        <f>IF(AND(ISBLANK(AZ34),OR(NOT(ISBLANK(BB34)),NOT(ISBLANK(BC34)))),#N/A,
IF(ISBLANK(AZ34),"",
IF(AND(NOT(ISERROR(VLOOKUP(AZ34,MonsterTable!$A:$B,MATCH(MonsterTable!$B$1,MonsterTable!$A$1:$B$1,0),0))),OR(ISBLANK(BB34),ISBLANK(BC34))),#N/A,
IFERROR(VLOOKUP(AZ34,MonsterTable!$A:$B,MATCH(MonsterTable!$B$1,MonsterTable!$A$1:$B$1,0),0),
IF(OR(NOT(ISBLANK(BB34)),ISBLANK(BC34)),#N/A,
IF(AZ34="empty","empty",
VLOOKUP(AZ34,MonsterGroupTable!$A:$A,1,0)))))))</f>
        <v/>
      </c>
      <c r="BH34" s="2" t="str">
        <f>IF(AND(ISBLANK(BG34),OR(NOT(ISBLANK(BI34)),NOT(ISBLANK(BJ34)))),#N/A,
IF(ISBLANK(BG34),"",
IF(AND(NOT(ISERROR(VLOOKUP(BG34,MonsterTable!$A:$B,MATCH(MonsterTable!$B$1,MonsterTable!$A$1:$B$1,0),0))),OR(ISBLANK(BI34),ISBLANK(BJ34))),#N/A,
IFERROR(VLOOKUP(BG34,MonsterTable!$A:$B,MATCH(MonsterTable!$B$1,MonsterTable!$A$1:$B$1,0),0),
IF(OR(NOT(ISBLANK(BI34)),ISBLANK(BJ34)),#N/A,
IF(BG34="empty","empty",
VLOOKUP(BG34,MonsterGroupTable!$A:$A,1,0)))))))</f>
        <v/>
      </c>
      <c r="BO34" s="2" t="str">
        <f>IF(AND(ISBLANK(BN34),OR(NOT(ISBLANK(BP34)),NOT(ISBLANK(BQ34)))),#N/A,
IF(ISBLANK(BN34),"",
IF(AND(NOT(ISERROR(VLOOKUP(BN34,MonsterTable!$A:$B,MATCH(MonsterTable!$B$1,MonsterTable!$A$1:$B$1,0),0))),OR(ISBLANK(BP34),ISBLANK(BQ34))),#N/A,
IFERROR(VLOOKUP(BN34,MonsterTable!$A:$B,MATCH(MonsterTable!$B$1,MonsterTable!$A$1:$B$1,0),0),
IF(OR(NOT(ISBLANK(BP34)),ISBLANK(BQ34)),#N/A,
IF(BN34="empty","empty",
VLOOKUP(BN34,MonsterGroupTable!$A:$A,1,0)))))))</f>
        <v/>
      </c>
      <c r="BV34" s="2" t="str">
        <f>IF(AND(ISBLANK(BU34),OR(NOT(ISBLANK(BW34)),NOT(ISBLANK(BX34)))),#N/A,
IF(ISBLANK(BU34),"",
IF(AND(NOT(ISERROR(VLOOKUP(BU34,MonsterTable!$A:$B,MATCH(MonsterTable!$B$1,MonsterTable!$A$1:$B$1,0),0))),OR(ISBLANK(BW34),ISBLANK(BX34))),#N/A,
IFERROR(VLOOKUP(BU34,MonsterTable!$A:$B,MATCH(MonsterTable!$B$1,MonsterTable!$A$1:$B$1,0),0),
IF(OR(NOT(ISBLANK(BW34)),ISBLANK(BX34)),#N/A,
IF(BU34="empty","empty",
VLOOKUP(BU34,MonsterGroupTable!$A:$A,1,0)))))))</f>
        <v/>
      </c>
      <c r="CC34" s="2" t="str">
        <f>IF(AND(ISBLANK(CB34),OR(NOT(ISBLANK(CD34)),NOT(ISBLANK(CE34)))),#N/A,
IF(ISBLANK(CB34),"",
IF(AND(NOT(ISERROR(VLOOKUP(CB34,MonsterTable!$A:$B,MATCH(MonsterTable!$B$1,MonsterTable!$A$1:$B$1,0),0))),OR(ISBLANK(CD34),ISBLANK(CE34))),#N/A,
IFERROR(VLOOKUP(CB34,MonsterTable!$A:$B,MATCH(MonsterTable!$B$1,MonsterTable!$A$1:$B$1,0),0),
IF(OR(NOT(ISBLANK(CD34)),ISBLANK(CE34)),#N/A,
IF(CB34="empty","empty",
VLOOKUP(CB34,MonsterGroupTable!$A:$A,1,0)))))))</f>
        <v/>
      </c>
      <c r="CJ34" s="2" t="str">
        <f>IF(AND(ISBLANK(CI34),OR(NOT(ISBLANK(CK34)),NOT(ISBLANK(CL34)))),#N/A,
IF(ISBLANK(CI34),"",
IF(AND(NOT(ISERROR(VLOOKUP(CI34,MonsterTable!$A:$B,MATCH(MonsterTable!$B$1,MonsterTable!$A$1:$B$1,0),0))),OR(ISBLANK(CK34),ISBLANK(CL34))),#N/A,
IFERROR(VLOOKUP(CI34,MonsterTable!$A:$B,MATCH(MonsterTable!$B$1,MonsterTable!$A$1:$B$1,0),0),
IF(OR(NOT(ISBLANK(CK34)),ISBLANK(CL34)),#N/A,
IF(CI34="empty","empty",
VLOOKUP(CI34,MonsterGroupTable!$A:$A,1,0)))))))</f>
        <v/>
      </c>
    </row>
    <row r="35" spans="1:88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243</v>
      </c>
      <c r="H35">
        <v>0</v>
      </c>
      <c r="I35">
        <v>0</v>
      </c>
      <c r="J35">
        <v>0</v>
      </c>
      <c r="K35" t="s">
        <v>28</v>
      </c>
      <c r="L35" t="s">
        <v>248</v>
      </c>
      <c r="M35" t="s">
        <v>79</v>
      </c>
      <c r="N35" t="s">
        <v>80</v>
      </c>
      <c r="O35">
        <v>0</v>
      </c>
      <c r="P35">
        <v>-4.75</v>
      </c>
      <c r="Q35">
        <v>-3.5</v>
      </c>
      <c r="R35">
        <v>4.75</v>
      </c>
      <c r="S35">
        <v>3</v>
      </c>
      <c r="T35">
        <v>-13.5</v>
      </c>
      <c r="U35">
        <v>2.5499999999999998</v>
      </c>
      <c r="V35">
        <v>-6.75</v>
      </c>
      <c r="W35" t="str">
        <f t="shared" si="1"/>
        <v>g104,5</v>
      </c>
      <c r="X35" s="1" t="s">
        <v>321</v>
      </c>
      <c r="Y35" s="2" t="str">
        <f>IF(AND(ISBLANK(X35),OR(NOT(ISBLANK(Z35)),NOT(ISBLANK(AA35)))),#N/A,
IF(ISBLANK(X35),"",
IF(AND(NOT(ISERROR(VLOOKUP(X35,MonsterTable!$A:$B,MATCH(MonsterTable!$B$1,MonsterTable!$A$1:$B$1,0),0))),OR(ISBLANK(Z35),ISBLANK(AA35))),#N/A,
IFERROR(VLOOKUP(X35,MonsterTable!$A:$B,MATCH(MonsterTable!$B$1,MonsterTable!$A$1:$B$1,0),0),
IF(OR(NOT(ISBLANK(Z35)),ISBLANK(AA35)),#N/A,
IF(X35="empty","empty",
VLOOKUP(X35,MonsterGroupTable!$A:$A,1,0)))))))</f>
        <v>g104</v>
      </c>
      <c r="AA35">
        <v>5</v>
      </c>
      <c r="AF35" s="2" t="str">
        <f>IF(AND(ISBLANK(AE35),OR(NOT(ISBLANK(AG35)),NOT(ISBLANK(AH35)))),#N/A,
IF(ISBLANK(AE35),"",
IF(AND(NOT(ISERROR(VLOOKUP(AE35,MonsterTable!$A:$B,MATCH(MonsterTable!$B$1,MonsterTable!$A$1:$B$1,0),0))),OR(ISBLANK(AG35),ISBLANK(AH35))),#N/A,
IFERROR(VLOOKUP(AE35,MonsterTable!$A:$B,MATCH(MonsterTable!$B$1,MonsterTable!$A$1:$B$1,0),0),
IF(OR(NOT(ISBLANK(AG35)),ISBLANK(AH35)),#N/A,
IF(AE35="empty","empty",
VLOOKUP(AE35,MonsterGroupTable!$A:$A,1,0)))))))</f>
        <v/>
      </c>
      <c r="AM35" s="2" t="str">
        <f>IF(AND(ISBLANK(AL35),OR(NOT(ISBLANK(AN35)),NOT(ISBLANK(AO35)))),#N/A,
IF(ISBLANK(AL35),"",
IF(AND(NOT(ISERROR(VLOOKUP(AL35,MonsterTable!$A:$B,MATCH(MonsterTable!$B$1,MonsterTable!$A$1:$B$1,0),0))),OR(ISBLANK(AN35),ISBLANK(AO35))),#N/A,
IFERROR(VLOOKUP(AL35,MonsterTable!$A:$B,MATCH(MonsterTable!$B$1,MonsterTable!$A$1:$B$1,0),0),
IF(OR(NOT(ISBLANK(AN35)),ISBLANK(AO35)),#N/A,
IF(AL35="empty","empty",
VLOOKUP(AL35,MonsterGroupTable!$A:$A,1,0)))))))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BA35" s="2" t="str">
        <f>IF(AND(ISBLANK(AZ35),OR(NOT(ISBLANK(BB35)),NOT(ISBLANK(BC35)))),#N/A,
IF(ISBLANK(AZ35),"",
IF(AND(NOT(ISERROR(VLOOKUP(AZ35,MonsterTable!$A:$B,MATCH(MonsterTable!$B$1,MonsterTable!$A$1:$B$1,0),0))),OR(ISBLANK(BB35),ISBLANK(BC35))),#N/A,
IFERROR(VLOOKUP(AZ35,MonsterTable!$A:$B,MATCH(MonsterTable!$B$1,MonsterTable!$A$1:$B$1,0),0),
IF(OR(NOT(ISBLANK(BB35)),ISBLANK(BC35)),#N/A,
IF(AZ35="empty","empty",
VLOOKUP(AZ35,MonsterGroupTable!$A:$A,1,0)))))))</f>
        <v/>
      </c>
      <c r="BH35" s="2" t="str">
        <f>IF(AND(ISBLANK(BG35),OR(NOT(ISBLANK(BI35)),NOT(ISBLANK(BJ35)))),#N/A,
IF(ISBLANK(BG35),"",
IF(AND(NOT(ISERROR(VLOOKUP(BG35,MonsterTable!$A:$B,MATCH(MonsterTable!$B$1,MonsterTable!$A$1:$B$1,0),0))),OR(ISBLANK(BI35),ISBLANK(BJ35))),#N/A,
IFERROR(VLOOKUP(BG35,MonsterTable!$A:$B,MATCH(MonsterTable!$B$1,MonsterTable!$A$1:$B$1,0),0),
IF(OR(NOT(ISBLANK(BI35)),ISBLANK(BJ35)),#N/A,
IF(BG35="empty","empty",
VLOOKUP(BG35,MonsterGroupTable!$A:$A,1,0)))))))</f>
        <v/>
      </c>
      <c r="BO35" s="2" t="str">
        <f>IF(AND(ISBLANK(BN35),OR(NOT(ISBLANK(BP35)),NOT(ISBLANK(BQ35)))),#N/A,
IF(ISBLANK(BN35),"",
IF(AND(NOT(ISERROR(VLOOKUP(BN35,MonsterTable!$A:$B,MATCH(MonsterTable!$B$1,MonsterTable!$A$1:$B$1,0),0))),OR(ISBLANK(BP35),ISBLANK(BQ35))),#N/A,
IFERROR(VLOOKUP(BN35,MonsterTable!$A:$B,MATCH(MonsterTable!$B$1,MonsterTable!$A$1:$B$1,0),0),
IF(OR(NOT(ISBLANK(BP35)),ISBLANK(BQ35)),#N/A,
IF(BN35="empty","empty",
VLOOKUP(BN35,MonsterGroupTable!$A:$A,1,0)))))))</f>
        <v/>
      </c>
      <c r="BV35" s="2" t="str">
        <f>IF(AND(ISBLANK(BU35),OR(NOT(ISBLANK(BW35)),NOT(ISBLANK(BX35)))),#N/A,
IF(ISBLANK(BU35),"",
IF(AND(NOT(ISERROR(VLOOKUP(BU35,MonsterTable!$A:$B,MATCH(MonsterTable!$B$1,MonsterTable!$A$1:$B$1,0),0))),OR(ISBLANK(BW35),ISBLANK(BX35))),#N/A,
IFERROR(VLOOKUP(BU35,MonsterTable!$A:$B,MATCH(MonsterTable!$B$1,MonsterTable!$A$1:$B$1,0),0),
IF(OR(NOT(ISBLANK(BW35)),ISBLANK(BX35)),#N/A,
IF(BU35="empty","empty",
VLOOKUP(BU35,MonsterGroupTable!$A:$A,1,0)))))))</f>
        <v/>
      </c>
      <c r="CC35" s="2" t="str">
        <f>IF(AND(ISBLANK(CB35),OR(NOT(ISBLANK(CD35)),NOT(ISBLANK(CE35)))),#N/A,
IF(ISBLANK(CB35),"",
IF(AND(NOT(ISERROR(VLOOKUP(CB35,MonsterTable!$A:$B,MATCH(MonsterTable!$B$1,MonsterTable!$A$1:$B$1,0),0))),OR(ISBLANK(CD35),ISBLANK(CE35))),#N/A,
IFERROR(VLOOKUP(CB35,MonsterTable!$A:$B,MATCH(MonsterTable!$B$1,MonsterTable!$A$1:$B$1,0),0),
IF(OR(NOT(ISBLANK(CD35)),ISBLANK(CE35)),#N/A,
IF(CB35="empty","empty",
VLOOKUP(CB35,MonsterGroupTable!$A:$A,1,0)))))))</f>
        <v/>
      </c>
      <c r="CJ35" s="2" t="str">
        <f>IF(AND(ISBLANK(CI35),OR(NOT(ISBLANK(CK35)),NOT(ISBLANK(CL35)))),#N/A,
IF(ISBLANK(CI35),"",
IF(AND(NOT(ISERROR(VLOOKUP(CI35,MonsterTable!$A:$B,MATCH(MonsterTable!$B$1,MonsterTable!$A$1:$B$1,0),0))),OR(ISBLANK(CK35),ISBLANK(CL35))),#N/A,
IFERROR(VLOOKUP(CI35,MonsterTable!$A:$B,MATCH(MonsterTable!$B$1,MonsterTable!$A$1:$B$1,0),0),
IF(OR(NOT(ISBLANK(CK35)),ISBLANK(CL35)),#N/A,
IF(CI35="empty","empty",
VLOOKUP(CI35,MonsterGroupTable!$A:$A,1,0)))))))</f>
        <v/>
      </c>
    </row>
    <row r="36" spans="1:88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252</v>
      </c>
      <c r="H36">
        <v>0</v>
      </c>
      <c r="I36">
        <v>0</v>
      </c>
      <c r="J36">
        <v>0</v>
      </c>
      <c r="K36" t="s">
        <v>28</v>
      </c>
      <c r="L36" t="s">
        <v>248</v>
      </c>
      <c r="M36" t="s">
        <v>79</v>
      </c>
      <c r="N36" t="s">
        <v>80</v>
      </c>
      <c r="O36">
        <v>0</v>
      </c>
      <c r="P36">
        <v>-4.75</v>
      </c>
      <c r="Q36">
        <v>-3.5</v>
      </c>
      <c r="R36">
        <v>4.75</v>
      </c>
      <c r="S36">
        <v>3</v>
      </c>
      <c r="T36">
        <v>-13.5</v>
      </c>
      <c r="U36">
        <v>2.5499999999999998</v>
      </c>
      <c r="V36">
        <v>-6.75</v>
      </c>
      <c r="W36" t="str">
        <f t="shared" si="1"/>
        <v>g104,5</v>
      </c>
      <c r="X36" s="1" t="s">
        <v>321</v>
      </c>
      <c r="Y36" s="2" t="str">
        <f>IF(AND(ISBLANK(X36),OR(NOT(ISBLANK(Z36)),NOT(ISBLANK(AA36)))),#N/A,
IF(ISBLANK(X36),"",
IF(AND(NOT(ISERROR(VLOOKUP(X36,MonsterTable!$A:$B,MATCH(MonsterTable!$B$1,MonsterTable!$A$1:$B$1,0),0))),OR(ISBLANK(Z36),ISBLANK(AA36))),#N/A,
IFERROR(VLOOKUP(X36,MonsterTable!$A:$B,MATCH(MonsterTable!$B$1,MonsterTable!$A$1:$B$1,0),0),
IF(OR(NOT(ISBLANK(Z36)),ISBLANK(AA36)),#N/A,
IF(X36="empty","empty",
VLOOKUP(X36,MonsterGroupTable!$A:$A,1,0)))))))</f>
        <v>g104</v>
      </c>
      <c r="AA36">
        <v>5</v>
      </c>
      <c r="AF36" s="2" t="str">
        <f>IF(AND(ISBLANK(AE36),OR(NOT(ISBLANK(AG36)),NOT(ISBLANK(AH36)))),#N/A,
IF(ISBLANK(AE36),"",
IF(AND(NOT(ISERROR(VLOOKUP(AE36,MonsterTable!$A:$B,MATCH(MonsterTable!$B$1,MonsterTable!$A$1:$B$1,0),0))),OR(ISBLANK(AG36),ISBLANK(AH36))),#N/A,
IFERROR(VLOOKUP(AE36,MonsterTable!$A:$B,MATCH(MonsterTable!$B$1,MonsterTable!$A$1:$B$1,0),0),
IF(OR(NOT(ISBLANK(AG36)),ISBLANK(AH36)),#N/A,
IF(AE36="empty","empty",
VLOOKUP(AE36,MonsterGroupTable!$A:$A,1,0)))))))</f>
        <v/>
      </c>
      <c r="AM36" s="2" t="str">
        <f>IF(AND(ISBLANK(AL36),OR(NOT(ISBLANK(AN36)),NOT(ISBLANK(AO36)))),#N/A,
IF(ISBLANK(AL36),"",
IF(AND(NOT(ISERROR(VLOOKUP(AL36,MonsterTable!$A:$B,MATCH(MonsterTable!$B$1,MonsterTable!$A$1:$B$1,0),0))),OR(ISBLANK(AN36),ISBLANK(AO36))),#N/A,
IFERROR(VLOOKUP(AL36,MonsterTable!$A:$B,MATCH(MonsterTable!$B$1,MonsterTable!$A$1:$B$1,0),0),
IF(OR(NOT(ISBLANK(AN36)),ISBLANK(AO36)),#N/A,
IF(AL36="empty","empty",
VLOOKUP(AL36,MonsterGroupTable!$A:$A,1,0)))))))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BA36" s="2" t="str">
        <f>IF(AND(ISBLANK(AZ36),OR(NOT(ISBLANK(BB36)),NOT(ISBLANK(BC36)))),#N/A,
IF(ISBLANK(AZ36),"",
IF(AND(NOT(ISERROR(VLOOKUP(AZ36,MonsterTable!$A:$B,MATCH(MonsterTable!$B$1,MonsterTable!$A$1:$B$1,0),0))),OR(ISBLANK(BB36),ISBLANK(BC36))),#N/A,
IFERROR(VLOOKUP(AZ36,MonsterTable!$A:$B,MATCH(MonsterTable!$B$1,MonsterTable!$A$1:$B$1,0),0),
IF(OR(NOT(ISBLANK(BB36)),ISBLANK(BC36)),#N/A,
IF(AZ36="empty","empty",
VLOOKUP(AZ36,MonsterGroupTable!$A:$A,1,0)))))))</f>
        <v/>
      </c>
      <c r="BH36" s="2" t="str">
        <f>IF(AND(ISBLANK(BG36),OR(NOT(ISBLANK(BI36)),NOT(ISBLANK(BJ36)))),#N/A,
IF(ISBLANK(BG36),"",
IF(AND(NOT(ISERROR(VLOOKUP(BG36,MonsterTable!$A:$B,MATCH(MonsterTable!$B$1,MonsterTable!$A$1:$B$1,0),0))),OR(ISBLANK(BI36),ISBLANK(BJ36))),#N/A,
IFERROR(VLOOKUP(BG36,MonsterTable!$A:$B,MATCH(MonsterTable!$B$1,MonsterTable!$A$1:$B$1,0),0),
IF(OR(NOT(ISBLANK(BI36)),ISBLANK(BJ36)),#N/A,
IF(BG36="empty","empty",
VLOOKUP(BG36,MonsterGroupTable!$A:$A,1,0)))))))</f>
        <v/>
      </c>
      <c r="BO36" s="2" t="str">
        <f>IF(AND(ISBLANK(BN36),OR(NOT(ISBLANK(BP36)),NOT(ISBLANK(BQ36)))),#N/A,
IF(ISBLANK(BN36),"",
IF(AND(NOT(ISERROR(VLOOKUP(BN36,MonsterTable!$A:$B,MATCH(MonsterTable!$B$1,MonsterTable!$A$1:$B$1,0),0))),OR(ISBLANK(BP36),ISBLANK(BQ36))),#N/A,
IFERROR(VLOOKUP(BN36,MonsterTable!$A:$B,MATCH(MonsterTable!$B$1,MonsterTable!$A$1:$B$1,0),0),
IF(OR(NOT(ISBLANK(BP36)),ISBLANK(BQ36)),#N/A,
IF(BN36="empty","empty",
VLOOKUP(BN36,MonsterGroupTable!$A:$A,1,0)))))))</f>
        <v/>
      </c>
      <c r="BV36" s="2" t="str">
        <f>IF(AND(ISBLANK(BU36),OR(NOT(ISBLANK(BW36)),NOT(ISBLANK(BX36)))),#N/A,
IF(ISBLANK(BU36),"",
IF(AND(NOT(ISERROR(VLOOKUP(BU36,MonsterTable!$A:$B,MATCH(MonsterTable!$B$1,MonsterTable!$A$1:$B$1,0),0))),OR(ISBLANK(BW36),ISBLANK(BX36))),#N/A,
IFERROR(VLOOKUP(BU36,MonsterTable!$A:$B,MATCH(MonsterTable!$B$1,MonsterTable!$A$1:$B$1,0),0),
IF(OR(NOT(ISBLANK(BW36)),ISBLANK(BX36)),#N/A,
IF(BU36="empty","empty",
VLOOKUP(BU36,MonsterGroupTable!$A:$A,1,0)))))))</f>
        <v/>
      </c>
      <c r="CC36" s="2" t="str">
        <f>IF(AND(ISBLANK(CB36),OR(NOT(ISBLANK(CD36)),NOT(ISBLANK(CE36)))),#N/A,
IF(ISBLANK(CB36),"",
IF(AND(NOT(ISERROR(VLOOKUP(CB36,MonsterTable!$A:$B,MATCH(MonsterTable!$B$1,MonsterTable!$A$1:$B$1,0),0))),OR(ISBLANK(CD36),ISBLANK(CE36))),#N/A,
IFERROR(VLOOKUP(CB36,MonsterTable!$A:$B,MATCH(MonsterTable!$B$1,MonsterTable!$A$1:$B$1,0),0),
IF(OR(NOT(ISBLANK(CD36)),ISBLANK(CE36)),#N/A,
IF(CB36="empty","empty",
VLOOKUP(CB36,MonsterGroupTable!$A:$A,1,0)))))))</f>
        <v/>
      </c>
      <c r="CJ36" s="2" t="str">
        <f>IF(AND(ISBLANK(CI36),OR(NOT(ISBLANK(CK36)),NOT(ISBLANK(CL36)))),#N/A,
IF(ISBLANK(CI36),"",
IF(AND(NOT(ISERROR(VLOOKUP(CI36,MonsterTable!$A:$B,MATCH(MonsterTable!$B$1,MonsterTable!$A$1:$B$1,0),0))),OR(ISBLANK(CK36),ISBLANK(CL36))),#N/A,
IFERROR(VLOOKUP(CI36,MonsterTable!$A:$B,MATCH(MonsterTable!$B$1,MonsterTable!$A$1:$B$1,0),0),
IF(OR(NOT(ISBLANK(CK36)),ISBLANK(CL36)),#N/A,
IF(CI36="empty","empty",
VLOOKUP(CI36,MonsterGroupTable!$A:$A,1,0)))))))</f>
        <v/>
      </c>
    </row>
    <row r="37" spans="1:88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261</v>
      </c>
      <c r="H37">
        <v>0</v>
      </c>
      <c r="I37">
        <v>0</v>
      </c>
      <c r="J37">
        <v>0</v>
      </c>
      <c r="K37" t="s">
        <v>28</v>
      </c>
      <c r="L37" t="s">
        <v>248</v>
      </c>
      <c r="M37" t="s">
        <v>79</v>
      </c>
      <c r="N37" t="s">
        <v>80</v>
      </c>
      <c r="O37">
        <v>0</v>
      </c>
      <c r="P37">
        <v>-4.75</v>
      </c>
      <c r="Q37">
        <v>-3.5</v>
      </c>
      <c r="R37">
        <v>4.75</v>
      </c>
      <c r="S37">
        <v>3</v>
      </c>
      <c r="T37">
        <v>-13.5</v>
      </c>
      <c r="U37">
        <v>2.5499999999999998</v>
      </c>
      <c r="V37">
        <v>-6.75</v>
      </c>
      <c r="W37" t="str">
        <f t="shared" si="1"/>
        <v>g104,5</v>
      </c>
      <c r="X37" s="1" t="s">
        <v>321</v>
      </c>
      <c r="Y37" s="2" t="str">
        <f>IF(AND(ISBLANK(X37),OR(NOT(ISBLANK(Z37)),NOT(ISBLANK(AA37)))),#N/A,
IF(ISBLANK(X37),"",
IF(AND(NOT(ISERROR(VLOOKUP(X37,MonsterTable!$A:$B,MATCH(MonsterTable!$B$1,MonsterTable!$A$1:$B$1,0),0))),OR(ISBLANK(Z37),ISBLANK(AA37))),#N/A,
IFERROR(VLOOKUP(X37,MonsterTable!$A:$B,MATCH(MonsterTable!$B$1,MonsterTable!$A$1:$B$1,0),0),
IF(OR(NOT(ISBLANK(Z37)),ISBLANK(AA37)),#N/A,
IF(X37="empty","empty",
VLOOKUP(X37,MonsterGroupTable!$A:$A,1,0)))))))</f>
        <v>g104</v>
      </c>
      <c r="AA37">
        <v>5</v>
      </c>
      <c r="AF37" s="2" t="str">
        <f>IF(AND(ISBLANK(AE37),OR(NOT(ISBLANK(AG37)),NOT(ISBLANK(AH37)))),#N/A,
IF(ISBLANK(AE37),"",
IF(AND(NOT(ISERROR(VLOOKUP(AE37,MonsterTable!$A:$B,MATCH(MonsterTable!$B$1,MonsterTable!$A$1:$B$1,0),0))),OR(ISBLANK(AG37),ISBLANK(AH37))),#N/A,
IFERROR(VLOOKUP(AE37,MonsterTable!$A:$B,MATCH(MonsterTable!$B$1,MonsterTable!$A$1:$B$1,0),0),
IF(OR(NOT(ISBLANK(AG37)),ISBLANK(AH37)),#N/A,
IF(AE37="empty","empty",
VLOOKUP(AE37,MonsterGroupTable!$A:$A,1,0)))))))</f>
        <v/>
      </c>
      <c r="AM37" s="2" t="str">
        <f>IF(AND(ISBLANK(AL37),OR(NOT(ISBLANK(AN37)),NOT(ISBLANK(AO37)))),#N/A,
IF(ISBLANK(AL37),"",
IF(AND(NOT(ISERROR(VLOOKUP(AL37,MonsterTable!$A:$B,MATCH(MonsterTable!$B$1,MonsterTable!$A$1:$B$1,0),0))),OR(ISBLANK(AN37),ISBLANK(AO37))),#N/A,
IFERROR(VLOOKUP(AL37,MonsterTable!$A:$B,MATCH(MonsterTable!$B$1,MonsterTable!$A$1:$B$1,0),0),
IF(OR(NOT(ISBLANK(AN37)),ISBLANK(AO37)),#N/A,
IF(AL37="empty","empty",
VLOOKUP(AL37,MonsterGroupTable!$A:$A,1,0)))))))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BA37" s="2" t="str">
        <f>IF(AND(ISBLANK(AZ37),OR(NOT(ISBLANK(BB37)),NOT(ISBLANK(BC37)))),#N/A,
IF(ISBLANK(AZ37),"",
IF(AND(NOT(ISERROR(VLOOKUP(AZ37,MonsterTable!$A:$B,MATCH(MonsterTable!$B$1,MonsterTable!$A$1:$B$1,0),0))),OR(ISBLANK(BB37),ISBLANK(BC37))),#N/A,
IFERROR(VLOOKUP(AZ37,MonsterTable!$A:$B,MATCH(MonsterTable!$B$1,MonsterTable!$A$1:$B$1,0),0),
IF(OR(NOT(ISBLANK(BB37)),ISBLANK(BC37)),#N/A,
IF(AZ37="empty","empty",
VLOOKUP(AZ37,MonsterGroupTable!$A:$A,1,0)))))))</f>
        <v/>
      </c>
      <c r="BH37" s="2" t="str">
        <f>IF(AND(ISBLANK(BG37),OR(NOT(ISBLANK(BI37)),NOT(ISBLANK(BJ37)))),#N/A,
IF(ISBLANK(BG37),"",
IF(AND(NOT(ISERROR(VLOOKUP(BG37,MonsterTable!$A:$B,MATCH(MonsterTable!$B$1,MonsterTable!$A$1:$B$1,0),0))),OR(ISBLANK(BI37),ISBLANK(BJ37))),#N/A,
IFERROR(VLOOKUP(BG37,MonsterTable!$A:$B,MATCH(MonsterTable!$B$1,MonsterTable!$A$1:$B$1,0),0),
IF(OR(NOT(ISBLANK(BI37)),ISBLANK(BJ37)),#N/A,
IF(BG37="empty","empty",
VLOOKUP(BG37,MonsterGroupTable!$A:$A,1,0)))))))</f>
        <v/>
      </c>
      <c r="BO37" s="2" t="str">
        <f>IF(AND(ISBLANK(BN37),OR(NOT(ISBLANK(BP37)),NOT(ISBLANK(BQ37)))),#N/A,
IF(ISBLANK(BN37),"",
IF(AND(NOT(ISERROR(VLOOKUP(BN37,MonsterTable!$A:$B,MATCH(MonsterTable!$B$1,MonsterTable!$A$1:$B$1,0),0))),OR(ISBLANK(BP37),ISBLANK(BQ37))),#N/A,
IFERROR(VLOOKUP(BN37,MonsterTable!$A:$B,MATCH(MonsterTable!$B$1,MonsterTable!$A$1:$B$1,0),0),
IF(OR(NOT(ISBLANK(BP37)),ISBLANK(BQ37)),#N/A,
IF(BN37="empty","empty",
VLOOKUP(BN37,MonsterGroupTable!$A:$A,1,0)))))))</f>
        <v/>
      </c>
      <c r="BV37" s="2" t="str">
        <f>IF(AND(ISBLANK(BU37),OR(NOT(ISBLANK(BW37)),NOT(ISBLANK(BX37)))),#N/A,
IF(ISBLANK(BU37),"",
IF(AND(NOT(ISERROR(VLOOKUP(BU37,MonsterTable!$A:$B,MATCH(MonsterTable!$B$1,MonsterTable!$A$1:$B$1,0),0))),OR(ISBLANK(BW37),ISBLANK(BX37))),#N/A,
IFERROR(VLOOKUP(BU37,MonsterTable!$A:$B,MATCH(MonsterTable!$B$1,MonsterTable!$A$1:$B$1,0),0),
IF(OR(NOT(ISBLANK(BW37)),ISBLANK(BX37)),#N/A,
IF(BU37="empty","empty",
VLOOKUP(BU37,MonsterGroupTable!$A:$A,1,0)))))))</f>
        <v/>
      </c>
      <c r="CC37" s="2" t="str">
        <f>IF(AND(ISBLANK(CB37),OR(NOT(ISBLANK(CD37)),NOT(ISBLANK(CE37)))),#N/A,
IF(ISBLANK(CB37),"",
IF(AND(NOT(ISERROR(VLOOKUP(CB37,MonsterTable!$A:$B,MATCH(MonsterTable!$B$1,MonsterTable!$A$1:$B$1,0),0))),OR(ISBLANK(CD37),ISBLANK(CE37))),#N/A,
IFERROR(VLOOKUP(CB37,MonsterTable!$A:$B,MATCH(MonsterTable!$B$1,MonsterTable!$A$1:$B$1,0),0),
IF(OR(NOT(ISBLANK(CD37)),ISBLANK(CE37)),#N/A,
IF(CB37="empty","empty",
VLOOKUP(CB37,MonsterGroupTable!$A:$A,1,0)))))))</f>
        <v/>
      </c>
      <c r="CJ37" s="2" t="str">
        <f>IF(AND(ISBLANK(CI37),OR(NOT(ISBLANK(CK37)),NOT(ISBLANK(CL37)))),#N/A,
IF(ISBLANK(CI37),"",
IF(AND(NOT(ISERROR(VLOOKUP(CI37,MonsterTable!$A:$B,MATCH(MonsterTable!$B$1,MonsterTable!$A$1:$B$1,0),0))),OR(ISBLANK(CK37),ISBLANK(CL37))),#N/A,
IFERROR(VLOOKUP(CI37,MonsterTable!$A:$B,MATCH(MonsterTable!$B$1,MonsterTable!$A$1:$B$1,0),0),
IF(OR(NOT(ISBLANK(CK37)),ISBLANK(CL37)),#N/A,
IF(CI37="empty","empty",
VLOOKUP(CI37,MonsterGroupTable!$A:$A,1,0)))))))</f>
        <v/>
      </c>
    </row>
    <row r="38" spans="1:88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270</v>
      </c>
      <c r="H38">
        <v>0</v>
      </c>
      <c r="I38">
        <v>0</v>
      </c>
      <c r="J38">
        <v>0</v>
      </c>
      <c r="K38" t="s">
        <v>28</v>
      </c>
      <c r="L38" t="s">
        <v>248</v>
      </c>
      <c r="M38" t="s">
        <v>79</v>
      </c>
      <c r="N38" t="s">
        <v>80</v>
      </c>
      <c r="O38">
        <v>0</v>
      </c>
      <c r="P38">
        <v>-4.75</v>
      </c>
      <c r="Q38">
        <v>-3.5</v>
      </c>
      <c r="R38">
        <v>4.75</v>
      </c>
      <c r="S38">
        <v>3</v>
      </c>
      <c r="T38">
        <v>-13.5</v>
      </c>
      <c r="U38">
        <v>2.5499999999999998</v>
      </c>
      <c r="V38">
        <v>-6.75</v>
      </c>
      <c r="W38" t="str">
        <f t="shared" si="1"/>
        <v>g104,5</v>
      </c>
      <c r="X38" s="1" t="s">
        <v>321</v>
      </c>
      <c r="Y38" s="2" t="str">
        <f>IF(AND(ISBLANK(X38),OR(NOT(ISBLANK(Z38)),NOT(ISBLANK(AA38)))),#N/A,
IF(ISBLANK(X38),"",
IF(AND(NOT(ISERROR(VLOOKUP(X38,MonsterTable!$A:$B,MATCH(MonsterTable!$B$1,MonsterTable!$A$1:$B$1,0),0))),OR(ISBLANK(Z38),ISBLANK(AA38))),#N/A,
IFERROR(VLOOKUP(X38,MonsterTable!$A:$B,MATCH(MonsterTable!$B$1,MonsterTable!$A$1:$B$1,0),0),
IF(OR(NOT(ISBLANK(Z38)),ISBLANK(AA38)),#N/A,
IF(X38="empty","empty",
VLOOKUP(X38,MonsterGroupTable!$A:$A,1,0)))))))</f>
        <v>g104</v>
      </c>
      <c r="AA38">
        <v>5</v>
      </c>
      <c r="AF38" s="2" t="str">
        <f>IF(AND(ISBLANK(AE38),OR(NOT(ISBLANK(AG38)),NOT(ISBLANK(AH38)))),#N/A,
IF(ISBLANK(AE38),"",
IF(AND(NOT(ISERROR(VLOOKUP(AE38,MonsterTable!$A:$B,MATCH(MonsterTable!$B$1,MonsterTable!$A$1:$B$1,0),0))),OR(ISBLANK(AG38),ISBLANK(AH38))),#N/A,
IFERROR(VLOOKUP(AE38,MonsterTable!$A:$B,MATCH(MonsterTable!$B$1,MonsterTable!$A$1:$B$1,0),0),
IF(OR(NOT(ISBLANK(AG38)),ISBLANK(AH38)),#N/A,
IF(AE38="empty","empty",
VLOOKUP(AE38,MonsterGroupTable!$A:$A,1,0)))))))</f>
        <v/>
      </c>
      <c r="AM38" s="2" t="str">
        <f>IF(AND(ISBLANK(AL38),OR(NOT(ISBLANK(AN38)),NOT(ISBLANK(AO38)))),#N/A,
IF(ISBLANK(AL38),"",
IF(AND(NOT(ISERROR(VLOOKUP(AL38,MonsterTable!$A:$B,MATCH(MonsterTable!$B$1,MonsterTable!$A$1:$B$1,0),0))),OR(ISBLANK(AN38),ISBLANK(AO38))),#N/A,
IFERROR(VLOOKUP(AL38,MonsterTable!$A:$B,MATCH(MonsterTable!$B$1,MonsterTable!$A$1:$B$1,0),0),
IF(OR(NOT(ISBLANK(AN38)),ISBLANK(AO38)),#N/A,
IF(AL38="empty","empty",
VLOOKUP(AL38,MonsterGroupTable!$A:$A,1,0)))))))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BA38" s="2" t="str">
        <f>IF(AND(ISBLANK(AZ38),OR(NOT(ISBLANK(BB38)),NOT(ISBLANK(BC38)))),#N/A,
IF(ISBLANK(AZ38),"",
IF(AND(NOT(ISERROR(VLOOKUP(AZ38,MonsterTable!$A:$B,MATCH(MonsterTable!$B$1,MonsterTable!$A$1:$B$1,0),0))),OR(ISBLANK(BB38),ISBLANK(BC38))),#N/A,
IFERROR(VLOOKUP(AZ38,MonsterTable!$A:$B,MATCH(MonsterTable!$B$1,MonsterTable!$A$1:$B$1,0),0),
IF(OR(NOT(ISBLANK(BB38)),ISBLANK(BC38)),#N/A,
IF(AZ38="empty","empty",
VLOOKUP(AZ38,MonsterGroupTable!$A:$A,1,0)))))))</f>
        <v/>
      </c>
      <c r="BH38" s="2" t="str">
        <f>IF(AND(ISBLANK(BG38),OR(NOT(ISBLANK(BI38)),NOT(ISBLANK(BJ38)))),#N/A,
IF(ISBLANK(BG38),"",
IF(AND(NOT(ISERROR(VLOOKUP(BG38,MonsterTable!$A:$B,MATCH(MonsterTable!$B$1,MonsterTable!$A$1:$B$1,0),0))),OR(ISBLANK(BI38),ISBLANK(BJ38))),#N/A,
IFERROR(VLOOKUP(BG38,MonsterTable!$A:$B,MATCH(MonsterTable!$B$1,MonsterTable!$A$1:$B$1,0),0),
IF(OR(NOT(ISBLANK(BI38)),ISBLANK(BJ38)),#N/A,
IF(BG38="empty","empty",
VLOOKUP(BG38,MonsterGroupTable!$A:$A,1,0)))))))</f>
        <v/>
      </c>
      <c r="BO38" s="2" t="str">
        <f>IF(AND(ISBLANK(BN38),OR(NOT(ISBLANK(BP38)),NOT(ISBLANK(BQ38)))),#N/A,
IF(ISBLANK(BN38),"",
IF(AND(NOT(ISERROR(VLOOKUP(BN38,MonsterTable!$A:$B,MATCH(MonsterTable!$B$1,MonsterTable!$A$1:$B$1,0),0))),OR(ISBLANK(BP38),ISBLANK(BQ38))),#N/A,
IFERROR(VLOOKUP(BN38,MonsterTable!$A:$B,MATCH(MonsterTable!$B$1,MonsterTable!$A$1:$B$1,0),0),
IF(OR(NOT(ISBLANK(BP38)),ISBLANK(BQ38)),#N/A,
IF(BN38="empty","empty",
VLOOKUP(BN38,MonsterGroupTable!$A:$A,1,0)))))))</f>
        <v/>
      </c>
      <c r="BV38" s="2" t="str">
        <f>IF(AND(ISBLANK(BU38),OR(NOT(ISBLANK(BW38)),NOT(ISBLANK(BX38)))),#N/A,
IF(ISBLANK(BU38),"",
IF(AND(NOT(ISERROR(VLOOKUP(BU38,MonsterTable!$A:$B,MATCH(MonsterTable!$B$1,MonsterTable!$A$1:$B$1,0),0))),OR(ISBLANK(BW38),ISBLANK(BX38))),#N/A,
IFERROR(VLOOKUP(BU38,MonsterTable!$A:$B,MATCH(MonsterTable!$B$1,MonsterTable!$A$1:$B$1,0),0),
IF(OR(NOT(ISBLANK(BW38)),ISBLANK(BX38)),#N/A,
IF(BU38="empty","empty",
VLOOKUP(BU38,MonsterGroupTable!$A:$A,1,0)))))))</f>
        <v/>
      </c>
      <c r="CC38" s="2" t="str">
        <f>IF(AND(ISBLANK(CB38),OR(NOT(ISBLANK(CD38)),NOT(ISBLANK(CE38)))),#N/A,
IF(ISBLANK(CB38),"",
IF(AND(NOT(ISERROR(VLOOKUP(CB38,MonsterTable!$A:$B,MATCH(MonsterTable!$B$1,MonsterTable!$A$1:$B$1,0),0))),OR(ISBLANK(CD38),ISBLANK(CE38))),#N/A,
IFERROR(VLOOKUP(CB38,MonsterTable!$A:$B,MATCH(MonsterTable!$B$1,MonsterTable!$A$1:$B$1,0),0),
IF(OR(NOT(ISBLANK(CD38)),ISBLANK(CE38)),#N/A,
IF(CB38="empty","empty",
VLOOKUP(CB38,MonsterGroupTable!$A:$A,1,0)))))))</f>
        <v/>
      </c>
      <c r="CJ38" s="2" t="str">
        <f>IF(AND(ISBLANK(CI38),OR(NOT(ISBLANK(CK38)),NOT(ISBLANK(CL38)))),#N/A,
IF(ISBLANK(CI38),"",
IF(AND(NOT(ISERROR(VLOOKUP(CI38,MonsterTable!$A:$B,MATCH(MonsterTable!$B$1,MonsterTable!$A$1:$B$1,0),0))),OR(ISBLANK(CK38),ISBLANK(CL38))),#N/A,
IFERROR(VLOOKUP(CI38,MonsterTable!$A:$B,MATCH(MonsterTable!$B$1,MonsterTable!$A$1:$B$1,0),0),
IF(OR(NOT(ISBLANK(CK38)),ISBLANK(CL38)),#N/A,
IF(CI38="empty","empty",
VLOOKUP(CI38,MonsterGroupTable!$A:$A,1,0)))))))</f>
        <v/>
      </c>
    </row>
    <row r="39" spans="1:88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279</v>
      </c>
      <c r="H39">
        <v>0</v>
      </c>
      <c r="I39">
        <v>0</v>
      </c>
      <c r="J39">
        <v>0</v>
      </c>
      <c r="K39" t="s">
        <v>28</v>
      </c>
      <c r="L39" t="s">
        <v>248</v>
      </c>
      <c r="M39" t="s">
        <v>79</v>
      </c>
      <c r="N39" t="s">
        <v>80</v>
      </c>
      <c r="O39">
        <v>0</v>
      </c>
      <c r="P39">
        <v>-4.75</v>
      </c>
      <c r="Q39">
        <v>-3.5</v>
      </c>
      <c r="R39">
        <v>4.75</v>
      </c>
      <c r="S39">
        <v>3</v>
      </c>
      <c r="T39">
        <v>-13.5</v>
      </c>
      <c r="U39">
        <v>2.5499999999999998</v>
      </c>
      <c r="V39">
        <v>-6.75</v>
      </c>
      <c r="W39" t="str">
        <f t="shared" si="1"/>
        <v>g104,5</v>
      </c>
      <c r="X39" s="1" t="s">
        <v>321</v>
      </c>
      <c r="Y39" s="2" t="str">
        <f>IF(AND(ISBLANK(X39),OR(NOT(ISBLANK(Z39)),NOT(ISBLANK(AA39)))),#N/A,
IF(ISBLANK(X39),"",
IF(AND(NOT(ISERROR(VLOOKUP(X39,MonsterTable!$A:$B,MATCH(MonsterTable!$B$1,MonsterTable!$A$1:$B$1,0),0))),OR(ISBLANK(Z39),ISBLANK(AA39))),#N/A,
IFERROR(VLOOKUP(X39,MonsterTable!$A:$B,MATCH(MonsterTable!$B$1,MonsterTable!$A$1:$B$1,0),0),
IF(OR(NOT(ISBLANK(Z39)),ISBLANK(AA39)),#N/A,
IF(X39="empty","empty",
VLOOKUP(X39,MonsterGroupTable!$A:$A,1,0)))))))</f>
        <v>g104</v>
      </c>
      <c r="AA39">
        <v>5</v>
      </c>
      <c r="AF39" s="2" t="str">
        <f>IF(AND(ISBLANK(AE39),OR(NOT(ISBLANK(AG39)),NOT(ISBLANK(AH39)))),#N/A,
IF(ISBLANK(AE39),"",
IF(AND(NOT(ISERROR(VLOOKUP(AE39,MonsterTable!$A:$B,MATCH(MonsterTable!$B$1,MonsterTable!$A$1:$B$1,0),0))),OR(ISBLANK(AG39),ISBLANK(AH39))),#N/A,
IFERROR(VLOOKUP(AE39,MonsterTable!$A:$B,MATCH(MonsterTable!$B$1,MonsterTable!$A$1:$B$1,0),0),
IF(OR(NOT(ISBLANK(AG39)),ISBLANK(AH39)),#N/A,
IF(AE39="empty","empty",
VLOOKUP(AE39,MonsterGroupTable!$A:$A,1,0)))))))</f>
        <v/>
      </c>
      <c r="AM39" s="2" t="str">
        <f>IF(AND(ISBLANK(AL39),OR(NOT(ISBLANK(AN39)),NOT(ISBLANK(AO39)))),#N/A,
IF(ISBLANK(AL39),"",
IF(AND(NOT(ISERROR(VLOOKUP(AL39,MonsterTable!$A:$B,MATCH(MonsterTable!$B$1,MonsterTable!$A$1:$B$1,0),0))),OR(ISBLANK(AN39),ISBLANK(AO39))),#N/A,
IFERROR(VLOOKUP(AL39,MonsterTable!$A:$B,MATCH(MonsterTable!$B$1,MonsterTable!$A$1:$B$1,0),0),
IF(OR(NOT(ISBLANK(AN39)),ISBLANK(AO39)),#N/A,
IF(AL39="empty","empty",
VLOOKUP(AL39,MonsterGroupTable!$A:$A,1,0)))))))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BA39" s="2" t="str">
        <f>IF(AND(ISBLANK(AZ39),OR(NOT(ISBLANK(BB39)),NOT(ISBLANK(BC39)))),#N/A,
IF(ISBLANK(AZ39),"",
IF(AND(NOT(ISERROR(VLOOKUP(AZ39,MonsterTable!$A:$B,MATCH(MonsterTable!$B$1,MonsterTable!$A$1:$B$1,0),0))),OR(ISBLANK(BB39),ISBLANK(BC39))),#N/A,
IFERROR(VLOOKUP(AZ39,MonsterTable!$A:$B,MATCH(MonsterTable!$B$1,MonsterTable!$A$1:$B$1,0),0),
IF(OR(NOT(ISBLANK(BB39)),ISBLANK(BC39)),#N/A,
IF(AZ39="empty","empty",
VLOOKUP(AZ39,MonsterGroupTable!$A:$A,1,0)))))))</f>
        <v/>
      </c>
      <c r="BH39" s="2" t="str">
        <f>IF(AND(ISBLANK(BG39),OR(NOT(ISBLANK(BI39)),NOT(ISBLANK(BJ39)))),#N/A,
IF(ISBLANK(BG39),"",
IF(AND(NOT(ISERROR(VLOOKUP(BG39,MonsterTable!$A:$B,MATCH(MonsterTable!$B$1,MonsterTable!$A$1:$B$1,0),0))),OR(ISBLANK(BI39),ISBLANK(BJ39))),#N/A,
IFERROR(VLOOKUP(BG39,MonsterTable!$A:$B,MATCH(MonsterTable!$B$1,MonsterTable!$A$1:$B$1,0),0),
IF(OR(NOT(ISBLANK(BI39)),ISBLANK(BJ39)),#N/A,
IF(BG39="empty","empty",
VLOOKUP(BG39,MonsterGroupTable!$A:$A,1,0)))))))</f>
        <v/>
      </c>
      <c r="BO39" s="2" t="str">
        <f>IF(AND(ISBLANK(BN39),OR(NOT(ISBLANK(BP39)),NOT(ISBLANK(BQ39)))),#N/A,
IF(ISBLANK(BN39),"",
IF(AND(NOT(ISERROR(VLOOKUP(BN39,MonsterTable!$A:$B,MATCH(MonsterTable!$B$1,MonsterTable!$A$1:$B$1,0),0))),OR(ISBLANK(BP39),ISBLANK(BQ39))),#N/A,
IFERROR(VLOOKUP(BN39,MonsterTable!$A:$B,MATCH(MonsterTable!$B$1,MonsterTable!$A$1:$B$1,0),0),
IF(OR(NOT(ISBLANK(BP39)),ISBLANK(BQ39)),#N/A,
IF(BN39="empty","empty",
VLOOKUP(BN39,MonsterGroupTable!$A:$A,1,0)))))))</f>
        <v/>
      </c>
      <c r="BV39" s="2" t="str">
        <f>IF(AND(ISBLANK(BU39),OR(NOT(ISBLANK(BW39)),NOT(ISBLANK(BX39)))),#N/A,
IF(ISBLANK(BU39),"",
IF(AND(NOT(ISERROR(VLOOKUP(BU39,MonsterTable!$A:$B,MATCH(MonsterTable!$B$1,MonsterTable!$A$1:$B$1,0),0))),OR(ISBLANK(BW39),ISBLANK(BX39))),#N/A,
IFERROR(VLOOKUP(BU39,MonsterTable!$A:$B,MATCH(MonsterTable!$B$1,MonsterTable!$A$1:$B$1,0),0),
IF(OR(NOT(ISBLANK(BW39)),ISBLANK(BX39)),#N/A,
IF(BU39="empty","empty",
VLOOKUP(BU39,MonsterGroupTable!$A:$A,1,0)))))))</f>
        <v/>
      </c>
      <c r="CC39" s="2" t="str">
        <f>IF(AND(ISBLANK(CB39),OR(NOT(ISBLANK(CD39)),NOT(ISBLANK(CE39)))),#N/A,
IF(ISBLANK(CB39),"",
IF(AND(NOT(ISERROR(VLOOKUP(CB39,MonsterTable!$A:$B,MATCH(MonsterTable!$B$1,MonsterTable!$A$1:$B$1,0),0))),OR(ISBLANK(CD39),ISBLANK(CE39))),#N/A,
IFERROR(VLOOKUP(CB39,MonsterTable!$A:$B,MATCH(MonsterTable!$B$1,MonsterTable!$A$1:$B$1,0),0),
IF(OR(NOT(ISBLANK(CD39)),ISBLANK(CE39)),#N/A,
IF(CB39="empty","empty",
VLOOKUP(CB39,MonsterGroupTable!$A:$A,1,0)))))))</f>
        <v/>
      </c>
      <c r="CJ39" s="2" t="str">
        <f>IF(AND(ISBLANK(CI39),OR(NOT(ISBLANK(CK39)),NOT(ISBLANK(CL39)))),#N/A,
IF(ISBLANK(CI39),"",
IF(AND(NOT(ISERROR(VLOOKUP(CI39,MonsterTable!$A:$B,MATCH(MonsterTable!$B$1,MonsterTable!$A$1:$B$1,0),0))),OR(ISBLANK(CK39),ISBLANK(CL39))),#N/A,
IFERROR(VLOOKUP(CI39,MonsterTable!$A:$B,MATCH(MonsterTable!$B$1,MonsterTable!$A$1:$B$1,0),0),
IF(OR(NOT(ISBLANK(CK39)),ISBLANK(CL39)),#N/A,
IF(CI39="empty","empty",
VLOOKUP(CI39,MonsterGroupTable!$A:$A,1,0)))))))</f>
        <v/>
      </c>
    </row>
    <row r="40" spans="1:88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288</v>
      </c>
      <c r="H40">
        <v>0</v>
      </c>
      <c r="I40">
        <v>0</v>
      </c>
      <c r="J40">
        <v>0</v>
      </c>
      <c r="K40" t="s">
        <v>28</v>
      </c>
      <c r="L40" t="s">
        <v>248</v>
      </c>
      <c r="M40" t="s">
        <v>79</v>
      </c>
      <c r="N40" t="s">
        <v>80</v>
      </c>
      <c r="O40">
        <v>0</v>
      </c>
      <c r="P40">
        <v>-4.75</v>
      </c>
      <c r="Q40">
        <v>-3.5</v>
      </c>
      <c r="R40">
        <v>4.75</v>
      </c>
      <c r="S40">
        <v>3</v>
      </c>
      <c r="T40">
        <v>-13.5</v>
      </c>
      <c r="U40">
        <v>2.5499999999999998</v>
      </c>
      <c r="V40">
        <v>-6.75</v>
      </c>
      <c r="W40" t="str">
        <f t="shared" si="1"/>
        <v>g104,5</v>
      </c>
      <c r="X40" s="1" t="s">
        <v>321</v>
      </c>
      <c r="Y40" s="2" t="str">
        <f>IF(AND(ISBLANK(X40),OR(NOT(ISBLANK(Z40)),NOT(ISBLANK(AA40)))),#N/A,
IF(ISBLANK(X40),"",
IF(AND(NOT(ISERROR(VLOOKUP(X40,MonsterTable!$A:$B,MATCH(MonsterTable!$B$1,MonsterTable!$A$1:$B$1,0),0))),OR(ISBLANK(Z40),ISBLANK(AA40))),#N/A,
IFERROR(VLOOKUP(X40,MonsterTable!$A:$B,MATCH(MonsterTable!$B$1,MonsterTable!$A$1:$B$1,0),0),
IF(OR(NOT(ISBLANK(Z40)),ISBLANK(AA40)),#N/A,
IF(X40="empty","empty",
VLOOKUP(X40,MonsterGroupTable!$A:$A,1,0)))))))</f>
        <v>g104</v>
      </c>
      <c r="AA40">
        <v>5</v>
      </c>
      <c r="AF40" s="2" t="str">
        <f>IF(AND(ISBLANK(AE40),OR(NOT(ISBLANK(AG40)),NOT(ISBLANK(AH40)))),#N/A,
IF(ISBLANK(AE40),"",
IF(AND(NOT(ISERROR(VLOOKUP(AE40,MonsterTable!$A:$B,MATCH(MonsterTable!$B$1,MonsterTable!$A$1:$B$1,0),0))),OR(ISBLANK(AG40),ISBLANK(AH40))),#N/A,
IFERROR(VLOOKUP(AE40,MonsterTable!$A:$B,MATCH(MonsterTable!$B$1,MonsterTable!$A$1:$B$1,0),0),
IF(OR(NOT(ISBLANK(AG40)),ISBLANK(AH40)),#N/A,
IF(AE40="empty","empty",
VLOOKUP(AE40,MonsterGroupTable!$A:$A,1,0)))))))</f>
        <v/>
      </c>
      <c r="AM40" s="2" t="str">
        <f>IF(AND(ISBLANK(AL40),OR(NOT(ISBLANK(AN40)),NOT(ISBLANK(AO40)))),#N/A,
IF(ISBLANK(AL40),"",
IF(AND(NOT(ISERROR(VLOOKUP(AL40,MonsterTable!$A:$B,MATCH(MonsterTable!$B$1,MonsterTable!$A$1:$B$1,0),0))),OR(ISBLANK(AN40),ISBLANK(AO40))),#N/A,
IFERROR(VLOOKUP(AL40,MonsterTable!$A:$B,MATCH(MonsterTable!$B$1,MonsterTable!$A$1:$B$1,0),0),
IF(OR(NOT(ISBLANK(AN40)),ISBLANK(AO40)),#N/A,
IF(AL40="empty","empty",
VLOOKUP(AL40,MonsterGroupTable!$A:$A,1,0)))))))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BA40" s="2" t="str">
        <f>IF(AND(ISBLANK(AZ40),OR(NOT(ISBLANK(BB40)),NOT(ISBLANK(BC40)))),#N/A,
IF(ISBLANK(AZ40),"",
IF(AND(NOT(ISERROR(VLOOKUP(AZ40,MonsterTable!$A:$B,MATCH(MonsterTable!$B$1,MonsterTable!$A$1:$B$1,0),0))),OR(ISBLANK(BB40),ISBLANK(BC40))),#N/A,
IFERROR(VLOOKUP(AZ40,MonsterTable!$A:$B,MATCH(MonsterTable!$B$1,MonsterTable!$A$1:$B$1,0),0),
IF(OR(NOT(ISBLANK(BB40)),ISBLANK(BC40)),#N/A,
IF(AZ40="empty","empty",
VLOOKUP(AZ40,MonsterGroupTable!$A:$A,1,0)))))))</f>
        <v/>
      </c>
      <c r="BH40" s="2" t="str">
        <f>IF(AND(ISBLANK(BG40),OR(NOT(ISBLANK(BI40)),NOT(ISBLANK(BJ40)))),#N/A,
IF(ISBLANK(BG40),"",
IF(AND(NOT(ISERROR(VLOOKUP(BG40,MonsterTable!$A:$B,MATCH(MonsterTable!$B$1,MonsterTable!$A$1:$B$1,0),0))),OR(ISBLANK(BI40),ISBLANK(BJ40))),#N/A,
IFERROR(VLOOKUP(BG40,MonsterTable!$A:$B,MATCH(MonsterTable!$B$1,MonsterTable!$A$1:$B$1,0),0),
IF(OR(NOT(ISBLANK(BI40)),ISBLANK(BJ40)),#N/A,
IF(BG40="empty","empty",
VLOOKUP(BG40,MonsterGroupTable!$A:$A,1,0)))))))</f>
        <v/>
      </c>
      <c r="BO40" s="2" t="str">
        <f>IF(AND(ISBLANK(BN40),OR(NOT(ISBLANK(BP40)),NOT(ISBLANK(BQ40)))),#N/A,
IF(ISBLANK(BN40),"",
IF(AND(NOT(ISERROR(VLOOKUP(BN40,MonsterTable!$A:$B,MATCH(MonsterTable!$B$1,MonsterTable!$A$1:$B$1,0),0))),OR(ISBLANK(BP40),ISBLANK(BQ40))),#N/A,
IFERROR(VLOOKUP(BN40,MonsterTable!$A:$B,MATCH(MonsterTable!$B$1,MonsterTable!$A$1:$B$1,0),0),
IF(OR(NOT(ISBLANK(BP40)),ISBLANK(BQ40)),#N/A,
IF(BN40="empty","empty",
VLOOKUP(BN40,MonsterGroupTable!$A:$A,1,0)))))))</f>
        <v/>
      </c>
      <c r="BV40" s="2" t="str">
        <f>IF(AND(ISBLANK(BU40),OR(NOT(ISBLANK(BW40)),NOT(ISBLANK(BX40)))),#N/A,
IF(ISBLANK(BU40),"",
IF(AND(NOT(ISERROR(VLOOKUP(BU40,MonsterTable!$A:$B,MATCH(MonsterTable!$B$1,MonsterTable!$A$1:$B$1,0),0))),OR(ISBLANK(BW40),ISBLANK(BX40))),#N/A,
IFERROR(VLOOKUP(BU40,MonsterTable!$A:$B,MATCH(MonsterTable!$B$1,MonsterTable!$A$1:$B$1,0),0),
IF(OR(NOT(ISBLANK(BW40)),ISBLANK(BX40)),#N/A,
IF(BU40="empty","empty",
VLOOKUP(BU40,MonsterGroupTable!$A:$A,1,0)))))))</f>
        <v/>
      </c>
      <c r="CC40" s="2" t="str">
        <f>IF(AND(ISBLANK(CB40),OR(NOT(ISBLANK(CD40)),NOT(ISBLANK(CE40)))),#N/A,
IF(ISBLANK(CB40),"",
IF(AND(NOT(ISERROR(VLOOKUP(CB40,MonsterTable!$A:$B,MATCH(MonsterTable!$B$1,MonsterTable!$A$1:$B$1,0),0))),OR(ISBLANK(CD40),ISBLANK(CE40))),#N/A,
IFERROR(VLOOKUP(CB40,MonsterTable!$A:$B,MATCH(MonsterTable!$B$1,MonsterTable!$A$1:$B$1,0),0),
IF(OR(NOT(ISBLANK(CD40)),ISBLANK(CE40)),#N/A,
IF(CB40="empty","empty",
VLOOKUP(CB40,MonsterGroupTable!$A:$A,1,0)))))))</f>
        <v/>
      </c>
      <c r="CJ40" s="2" t="str">
        <f>IF(AND(ISBLANK(CI40),OR(NOT(ISBLANK(CK40)),NOT(ISBLANK(CL40)))),#N/A,
IF(ISBLANK(CI40),"",
IF(AND(NOT(ISERROR(VLOOKUP(CI40,MonsterTable!$A:$B,MATCH(MonsterTable!$B$1,MonsterTable!$A$1:$B$1,0),0))),OR(ISBLANK(CK40),ISBLANK(CL40))),#N/A,
IFERROR(VLOOKUP(CI40,MonsterTable!$A:$B,MATCH(MonsterTable!$B$1,MonsterTable!$A$1:$B$1,0),0),
IF(OR(NOT(ISBLANK(CK40)),ISBLANK(CL40)),#N/A,
IF(CI40="empty","empty",
VLOOKUP(CI40,MonsterGroupTable!$A:$A,1,0)))))))</f>
        <v/>
      </c>
    </row>
    <row r="41" spans="1:88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297</v>
      </c>
      <c r="H41">
        <v>0</v>
      </c>
      <c r="I41">
        <v>0</v>
      </c>
      <c r="J41">
        <v>0</v>
      </c>
      <c r="K41" t="s">
        <v>28</v>
      </c>
      <c r="L41" t="s">
        <v>248</v>
      </c>
      <c r="M41" t="s">
        <v>79</v>
      </c>
      <c r="N41" t="s">
        <v>80</v>
      </c>
      <c r="O41">
        <v>0</v>
      </c>
      <c r="P41">
        <v>-4.75</v>
      </c>
      <c r="Q41">
        <v>-3.5</v>
      </c>
      <c r="R41">
        <v>4.75</v>
      </c>
      <c r="S41">
        <v>3</v>
      </c>
      <c r="T41">
        <v>-13.5</v>
      </c>
      <c r="U41">
        <v>2.5499999999999998</v>
      </c>
      <c r="V41">
        <v>-6.75</v>
      </c>
      <c r="W41" t="str">
        <f t="shared" si="1"/>
        <v>g104,5</v>
      </c>
      <c r="X41" s="1" t="s">
        <v>321</v>
      </c>
      <c r="Y41" s="2" t="str">
        <f>IF(AND(ISBLANK(X41),OR(NOT(ISBLANK(Z41)),NOT(ISBLANK(AA41)))),#N/A,
IF(ISBLANK(X41),"",
IF(AND(NOT(ISERROR(VLOOKUP(X41,MonsterTable!$A:$B,MATCH(MonsterTable!$B$1,MonsterTable!$A$1:$B$1,0),0))),OR(ISBLANK(Z41),ISBLANK(AA41))),#N/A,
IFERROR(VLOOKUP(X41,MonsterTable!$A:$B,MATCH(MonsterTable!$B$1,MonsterTable!$A$1:$B$1,0),0),
IF(OR(NOT(ISBLANK(Z41)),ISBLANK(AA41)),#N/A,
IF(X41="empty","empty",
VLOOKUP(X41,MonsterGroupTable!$A:$A,1,0)))))))</f>
        <v>g104</v>
      </c>
      <c r="AA41">
        <v>5</v>
      </c>
      <c r="AF41" s="2" t="str">
        <f>IF(AND(ISBLANK(AE41),OR(NOT(ISBLANK(AG41)),NOT(ISBLANK(AH41)))),#N/A,
IF(ISBLANK(AE41),"",
IF(AND(NOT(ISERROR(VLOOKUP(AE41,MonsterTable!$A:$B,MATCH(MonsterTable!$B$1,MonsterTable!$A$1:$B$1,0),0))),OR(ISBLANK(AG41),ISBLANK(AH41))),#N/A,
IFERROR(VLOOKUP(AE41,MonsterTable!$A:$B,MATCH(MonsterTable!$B$1,MonsterTable!$A$1:$B$1,0),0),
IF(OR(NOT(ISBLANK(AG41)),ISBLANK(AH41)),#N/A,
IF(AE41="empty","empty",
VLOOKUP(AE41,MonsterGroupTable!$A:$A,1,0)))))))</f>
        <v/>
      </c>
      <c r="AM41" s="2" t="str">
        <f>IF(AND(ISBLANK(AL41),OR(NOT(ISBLANK(AN41)),NOT(ISBLANK(AO41)))),#N/A,
IF(ISBLANK(AL41),"",
IF(AND(NOT(ISERROR(VLOOKUP(AL41,MonsterTable!$A:$B,MATCH(MonsterTable!$B$1,MonsterTable!$A$1:$B$1,0),0))),OR(ISBLANK(AN41),ISBLANK(AO41))),#N/A,
IFERROR(VLOOKUP(AL41,MonsterTable!$A:$B,MATCH(MonsterTable!$B$1,MonsterTable!$A$1:$B$1,0),0),
IF(OR(NOT(ISBLANK(AN41)),ISBLANK(AO41)),#N/A,
IF(AL41="empty","empty",
VLOOKUP(AL41,MonsterGroupTable!$A:$A,1,0)))))))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BA41" s="2" t="str">
        <f>IF(AND(ISBLANK(AZ41),OR(NOT(ISBLANK(BB41)),NOT(ISBLANK(BC41)))),#N/A,
IF(ISBLANK(AZ41),"",
IF(AND(NOT(ISERROR(VLOOKUP(AZ41,MonsterTable!$A:$B,MATCH(MonsterTable!$B$1,MonsterTable!$A$1:$B$1,0),0))),OR(ISBLANK(BB41),ISBLANK(BC41))),#N/A,
IFERROR(VLOOKUP(AZ41,MonsterTable!$A:$B,MATCH(MonsterTable!$B$1,MonsterTable!$A$1:$B$1,0),0),
IF(OR(NOT(ISBLANK(BB41)),ISBLANK(BC41)),#N/A,
IF(AZ41="empty","empty",
VLOOKUP(AZ41,MonsterGroupTable!$A:$A,1,0)))))))</f>
        <v/>
      </c>
      <c r="BH41" s="2" t="str">
        <f>IF(AND(ISBLANK(BG41),OR(NOT(ISBLANK(BI41)),NOT(ISBLANK(BJ41)))),#N/A,
IF(ISBLANK(BG41),"",
IF(AND(NOT(ISERROR(VLOOKUP(BG41,MonsterTable!$A:$B,MATCH(MonsterTable!$B$1,MonsterTable!$A$1:$B$1,0),0))),OR(ISBLANK(BI41),ISBLANK(BJ41))),#N/A,
IFERROR(VLOOKUP(BG41,MonsterTable!$A:$B,MATCH(MonsterTable!$B$1,MonsterTable!$A$1:$B$1,0),0),
IF(OR(NOT(ISBLANK(BI41)),ISBLANK(BJ41)),#N/A,
IF(BG41="empty","empty",
VLOOKUP(BG41,MonsterGroupTable!$A:$A,1,0)))))))</f>
        <v/>
      </c>
      <c r="BO41" s="2" t="str">
        <f>IF(AND(ISBLANK(BN41),OR(NOT(ISBLANK(BP41)),NOT(ISBLANK(BQ41)))),#N/A,
IF(ISBLANK(BN41),"",
IF(AND(NOT(ISERROR(VLOOKUP(BN41,MonsterTable!$A:$B,MATCH(MonsterTable!$B$1,MonsterTable!$A$1:$B$1,0),0))),OR(ISBLANK(BP41),ISBLANK(BQ41))),#N/A,
IFERROR(VLOOKUP(BN41,MonsterTable!$A:$B,MATCH(MonsterTable!$B$1,MonsterTable!$A$1:$B$1,0),0),
IF(OR(NOT(ISBLANK(BP41)),ISBLANK(BQ41)),#N/A,
IF(BN41="empty","empty",
VLOOKUP(BN41,MonsterGroupTable!$A:$A,1,0)))))))</f>
        <v/>
      </c>
      <c r="BV41" s="2" t="str">
        <f>IF(AND(ISBLANK(BU41),OR(NOT(ISBLANK(BW41)),NOT(ISBLANK(BX41)))),#N/A,
IF(ISBLANK(BU41),"",
IF(AND(NOT(ISERROR(VLOOKUP(BU41,MonsterTable!$A:$B,MATCH(MonsterTable!$B$1,MonsterTable!$A$1:$B$1,0),0))),OR(ISBLANK(BW41),ISBLANK(BX41))),#N/A,
IFERROR(VLOOKUP(BU41,MonsterTable!$A:$B,MATCH(MonsterTable!$B$1,MonsterTable!$A$1:$B$1,0),0),
IF(OR(NOT(ISBLANK(BW41)),ISBLANK(BX41)),#N/A,
IF(BU41="empty","empty",
VLOOKUP(BU41,MonsterGroupTable!$A:$A,1,0)))))))</f>
        <v/>
      </c>
      <c r="CC41" s="2" t="str">
        <f>IF(AND(ISBLANK(CB41),OR(NOT(ISBLANK(CD41)),NOT(ISBLANK(CE41)))),#N/A,
IF(ISBLANK(CB41),"",
IF(AND(NOT(ISERROR(VLOOKUP(CB41,MonsterTable!$A:$B,MATCH(MonsterTable!$B$1,MonsterTable!$A$1:$B$1,0),0))),OR(ISBLANK(CD41),ISBLANK(CE41))),#N/A,
IFERROR(VLOOKUP(CB41,MonsterTable!$A:$B,MATCH(MonsterTable!$B$1,MonsterTable!$A$1:$B$1,0),0),
IF(OR(NOT(ISBLANK(CD41)),ISBLANK(CE41)),#N/A,
IF(CB41="empty","empty",
VLOOKUP(CB41,MonsterGroupTable!$A:$A,1,0)))))))</f>
        <v/>
      </c>
      <c r="CJ41" s="2" t="str">
        <f>IF(AND(ISBLANK(CI41),OR(NOT(ISBLANK(CK41)),NOT(ISBLANK(CL41)))),#N/A,
IF(ISBLANK(CI41),"",
IF(AND(NOT(ISERROR(VLOOKUP(CI41,MonsterTable!$A:$B,MATCH(MonsterTable!$B$1,MonsterTable!$A$1:$B$1,0),0))),OR(ISBLANK(CK41),ISBLANK(CL41))),#N/A,
IFERROR(VLOOKUP(CI41,MonsterTable!$A:$B,MATCH(MonsterTable!$B$1,MonsterTable!$A$1:$B$1,0),0),
IF(OR(NOT(ISBLANK(CK41)),ISBLANK(CL41)),#N/A,
IF(CI41="empty","empty",
VLOOKUP(CI41,MonsterGroupTable!$A:$A,1,0)))))))</f>
        <v/>
      </c>
    </row>
    <row r="42" spans="1:88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306</v>
      </c>
      <c r="H42">
        <v>0</v>
      </c>
      <c r="I42">
        <v>0</v>
      </c>
      <c r="J42">
        <v>0</v>
      </c>
      <c r="K42" t="s">
        <v>28</v>
      </c>
      <c r="L42" t="s">
        <v>250</v>
      </c>
      <c r="M42" t="s">
        <v>79</v>
      </c>
      <c r="N42" t="s">
        <v>80</v>
      </c>
      <c r="O42">
        <v>0</v>
      </c>
      <c r="P42">
        <v>-4.75</v>
      </c>
      <c r="Q42">
        <v>-3.5</v>
      </c>
      <c r="R42">
        <v>4.75</v>
      </c>
      <c r="S42">
        <v>3</v>
      </c>
      <c r="T42">
        <v>-13.5</v>
      </c>
      <c r="U42">
        <v>2.5499999999999998</v>
      </c>
      <c r="V42">
        <v>-6.75</v>
      </c>
      <c r="W42" t="str">
        <f t="shared" si="1"/>
        <v>g105,5</v>
      </c>
      <c r="X42" s="1" t="s">
        <v>322</v>
      </c>
      <c r="Y42" s="2" t="str">
        <f>IF(AND(ISBLANK(X42),OR(NOT(ISBLANK(Z42)),NOT(ISBLANK(AA42)))),#N/A,
IF(ISBLANK(X42),"",
IF(AND(NOT(ISERROR(VLOOKUP(X42,MonsterTable!$A:$B,MATCH(MonsterTable!$B$1,MonsterTable!$A$1:$B$1,0),0))),OR(ISBLANK(Z42),ISBLANK(AA42))),#N/A,
IFERROR(VLOOKUP(X42,MonsterTable!$A:$B,MATCH(MonsterTable!$B$1,MonsterTable!$A$1:$B$1,0),0),
IF(OR(NOT(ISBLANK(Z42)),ISBLANK(AA42)),#N/A,
IF(X42="empty","empty",
VLOOKUP(X42,MonsterGroupTable!$A:$A,1,0)))))))</f>
        <v>g105</v>
      </c>
      <c r="AA42">
        <v>5</v>
      </c>
      <c r="AF42" s="2" t="str">
        <f>IF(AND(ISBLANK(AE42),OR(NOT(ISBLANK(AG42)),NOT(ISBLANK(AH42)))),#N/A,
IF(ISBLANK(AE42),"",
IF(AND(NOT(ISERROR(VLOOKUP(AE42,MonsterTable!$A:$B,MATCH(MonsterTable!$B$1,MonsterTable!$A$1:$B$1,0),0))),OR(ISBLANK(AG42),ISBLANK(AH42))),#N/A,
IFERROR(VLOOKUP(AE42,MonsterTable!$A:$B,MATCH(MonsterTable!$B$1,MonsterTable!$A$1:$B$1,0),0),
IF(OR(NOT(ISBLANK(AG42)),ISBLANK(AH42)),#N/A,
IF(AE42="empty","empty",
VLOOKUP(AE42,MonsterGroupTable!$A:$A,1,0)))))))</f>
        <v/>
      </c>
      <c r="AM42" s="2" t="str">
        <f>IF(AND(ISBLANK(AL42),OR(NOT(ISBLANK(AN42)),NOT(ISBLANK(AO42)))),#N/A,
IF(ISBLANK(AL42),"",
IF(AND(NOT(ISERROR(VLOOKUP(AL42,MonsterTable!$A:$B,MATCH(MonsterTable!$B$1,MonsterTable!$A$1:$B$1,0),0))),OR(ISBLANK(AN42),ISBLANK(AO42))),#N/A,
IFERROR(VLOOKUP(AL42,MonsterTable!$A:$B,MATCH(MonsterTable!$B$1,MonsterTable!$A$1:$B$1,0),0),
IF(OR(NOT(ISBLANK(AN42)),ISBLANK(AO42)),#N/A,
IF(AL42="empty","empty",
VLOOKUP(AL42,MonsterGroupTable!$A:$A,1,0)))))))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BA42" s="2" t="str">
        <f>IF(AND(ISBLANK(AZ42),OR(NOT(ISBLANK(BB42)),NOT(ISBLANK(BC42)))),#N/A,
IF(ISBLANK(AZ42),"",
IF(AND(NOT(ISERROR(VLOOKUP(AZ42,MonsterTable!$A:$B,MATCH(MonsterTable!$B$1,MonsterTable!$A$1:$B$1,0),0))),OR(ISBLANK(BB42),ISBLANK(BC42))),#N/A,
IFERROR(VLOOKUP(AZ42,MonsterTable!$A:$B,MATCH(MonsterTable!$B$1,MonsterTable!$A$1:$B$1,0),0),
IF(OR(NOT(ISBLANK(BB42)),ISBLANK(BC42)),#N/A,
IF(AZ42="empty","empty",
VLOOKUP(AZ42,MonsterGroupTable!$A:$A,1,0)))))))</f>
        <v/>
      </c>
      <c r="BH42" s="2" t="str">
        <f>IF(AND(ISBLANK(BG42),OR(NOT(ISBLANK(BI42)),NOT(ISBLANK(BJ42)))),#N/A,
IF(ISBLANK(BG42),"",
IF(AND(NOT(ISERROR(VLOOKUP(BG42,MonsterTable!$A:$B,MATCH(MonsterTable!$B$1,MonsterTable!$A$1:$B$1,0),0))),OR(ISBLANK(BI42),ISBLANK(BJ42))),#N/A,
IFERROR(VLOOKUP(BG42,MonsterTable!$A:$B,MATCH(MonsterTable!$B$1,MonsterTable!$A$1:$B$1,0),0),
IF(OR(NOT(ISBLANK(BI42)),ISBLANK(BJ42)),#N/A,
IF(BG42="empty","empty",
VLOOKUP(BG42,MonsterGroupTable!$A:$A,1,0)))))))</f>
        <v/>
      </c>
      <c r="BO42" s="2" t="str">
        <f>IF(AND(ISBLANK(BN42),OR(NOT(ISBLANK(BP42)),NOT(ISBLANK(BQ42)))),#N/A,
IF(ISBLANK(BN42),"",
IF(AND(NOT(ISERROR(VLOOKUP(BN42,MonsterTable!$A:$B,MATCH(MonsterTable!$B$1,MonsterTable!$A$1:$B$1,0),0))),OR(ISBLANK(BP42),ISBLANK(BQ42))),#N/A,
IFERROR(VLOOKUP(BN42,MonsterTable!$A:$B,MATCH(MonsterTable!$B$1,MonsterTable!$A$1:$B$1,0),0),
IF(OR(NOT(ISBLANK(BP42)),ISBLANK(BQ42)),#N/A,
IF(BN42="empty","empty",
VLOOKUP(BN42,MonsterGroupTable!$A:$A,1,0)))))))</f>
        <v/>
      </c>
      <c r="BV42" s="2" t="str">
        <f>IF(AND(ISBLANK(BU42),OR(NOT(ISBLANK(BW42)),NOT(ISBLANK(BX42)))),#N/A,
IF(ISBLANK(BU42),"",
IF(AND(NOT(ISERROR(VLOOKUP(BU42,MonsterTable!$A:$B,MATCH(MonsterTable!$B$1,MonsterTable!$A$1:$B$1,0),0))),OR(ISBLANK(BW42),ISBLANK(BX42))),#N/A,
IFERROR(VLOOKUP(BU42,MonsterTable!$A:$B,MATCH(MonsterTable!$B$1,MonsterTable!$A$1:$B$1,0),0),
IF(OR(NOT(ISBLANK(BW42)),ISBLANK(BX42)),#N/A,
IF(BU42="empty","empty",
VLOOKUP(BU42,MonsterGroupTable!$A:$A,1,0)))))))</f>
        <v/>
      </c>
      <c r="CC42" s="2" t="str">
        <f>IF(AND(ISBLANK(CB42),OR(NOT(ISBLANK(CD42)),NOT(ISBLANK(CE42)))),#N/A,
IF(ISBLANK(CB42),"",
IF(AND(NOT(ISERROR(VLOOKUP(CB42,MonsterTable!$A:$B,MATCH(MonsterTable!$B$1,MonsterTable!$A$1:$B$1,0),0))),OR(ISBLANK(CD42),ISBLANK(CE42))),#N/A,
IFERROR(VLOOKUP(CB42,MonsterTable!$A:$B,MATCH(MonsterTable!$B$1,MonsterTable!$A$1:$B$1,0),0),
IF(OR(NOT(ISBLANK(CD42)),ISBLANK(CE42)),#N/A,
IF(CB42="empty","empty",
VLOOKUP(CB42,MonsterGroupTable!$A:$A,1,0)))))))</f>
        <v/>
      </c>
      <c r="CJ42" s="2" t="str">
        <f>IF(AND(ISBLANK(CI42),OR(NOT(ISBLANK(CK42)),NOT(ISBLANK(CL42)))),#N/A,
IF(ISBLANK(CI42),"",
IF(AND(NOT(ISERROR(VLOOKUP(CI42,MonsterTable!$A:$B,MATCH(MonsterTable!$B$1,MonsterTable!$A$1:$B$1,0),0))),OR(ISBLANK(CK42),ISBLANK(CL42))),#N/A,
IFERROR(VLOOKUP(CI42,MonsterTable!$A:$B,MATCH(MonsterTable!$B$1,MonsterTable!$A$1:$B$1,0),0),
IF(OR(NOT(ISBLANK(CK42)),ISBLANK(CL42)),#N/A,
IF(CI42="empty","empty",
VLOOKUP(CI42,MonsterGroupTable!$A:$A,1,0)))))))</f>
        <v/>
      </c>
    </row>
    <row r="43" spans="1:88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315</v>
      </c>
      <c r="H43">
        <v>0</v>
      </c>
      <c r="I43">
        <v>0</v>
      </c>
      <c r="J43">
        <v>0</v>
      </c>
      <c r="K43" t="s">
        <v>28</v>
      </c>
      <c r="L43" t="s">
        <v>250</v>
      </c>
      <c r="M43" t="s">
        <v>79</v>
      </c>
      <c r="N43" t="s">
        <v>80</v>
      </c>
      <c r="O43">
        <v>0</v>
      </c>
      <c r="P43">
        <v>-4.75</v>
      </c>
      <c r="Q43">
        <v>-3.5</v>
      </c>
      <c r="R43">
        <v>4.75</v>
      </c>
      <c r="S43">
        <v>3</v>
      </c>
      <c r="T43">
        <v>-13.5</v>
      </c>
      <c r="U43">
        <v>2.5499999999999998</v>
      </c>
      <c r="V43">
        <v>-6.75</v>
      </c>
      <c r="W43" t="str">
        <f t="shared" si="1"/>
        <v>g105,5</v>
      </c>
      <c r="X43" s="1" t="s">
        <v>322</v>
      </c>
      <c r="Y43" s="2" t="str">
        <f>IF(AND(ISBLANK(X43),OR(NOT(ISBLANK(Z43)),NOT(ISBLANK(AA43)))),#N/A,
IF(ISBLANK(X43),"",
IF(AND(NOT(ISERROR(VLOOKUP(X43,MonsterTable!$A:$B,MATCH(MonsterTable!$B$1,MonsterTable!$A$1:$B$1,0),0))),OR(ISBLANK(Z43),ISBLANK(AA43))),#N/A,
IFERROR(VLOOKUP(X43,MonsterTable!$A:$B,MATCH(MonsterTable!$B$1,MonsterTable!$A$1:$B$1,0),0),
IF(OR(NOT(ISBLANK(Z43)),ISBLANK(AA43)),#N/A,
IF(X43="empty","empty",
VLOOKUP(X43,MonsterGroupTable!$A:$A,1,0)))))))</f>
        <v>g105</v>
      </c>
      <c r="AA43">
        <v>5</v>
      </c>
      <c r="AF43" s="2" t="str">
        <f>IF(AND(ISBLANK(AE43),OR(NOT(ISBLANK(AG43)),NOT(ISBLANK(AH43)))),#N/A,
IF(ISBLANK(AE43),"",
IF(AND(NOT(ISERROR(VLOOKUP(AE43,MonsterTable!$A:$B,MATCH(MonsterTable!$B$1,MonsterTable!$A$1:$B$1,0),0))),OR(ISBLANK(AG43),ISBLANK(AH43))),#N/A,
IFERROR(VLOOKUP(AE43,MonsterTable!$A:$B,MATCH(MonsterTable!$B$1,MonsterTable!$A$1:$B$1,0),0),
IF(OR(NOT(ISBLANK(AG43)),ISBLANK(AH43)),#N/A,
IF(AE43="empty","empty",
VLOOKUP(AE43,MonsterGroupTable!$A:$A,1,0)))))))</f>
        <v/>
      </c>
      <c r="AM43" s="2" t="str">
        <f>IF(AND(ISBLANK(AL43),OR(NOT(ISBLANK(AN43)),NOT(ISBLANK(AO43)))),#N/A,
IF(ISBLANK(AL43),"",
IF(AND(NOT(ISERROR(VLOOKUP(AL43,MonsterTable!$A:$B,MATCH(MonsterTable!$B$1,MonsterTable!$A$1:$B$1,0),0))),OR(ISBLANK(AN43),ISBLANK(AO43))),#N/A,
IFERROR(VLOOKUP(AL43,MonsterTable!$A:$B,MATCH(MonsterTable!$B$1,MonsterTable!$A$1:$B$1,0),0),
IF(OR(NOT(ISBLANK(AN43)),ISBLANK(AO43)),#N/A,
IF(AL43="empty","empty",
VLOOKUP(AL43,MonsterGroupTable!$A:$A,1,0)))))))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BA43" s="2" t="str">
        <f>IF(AND(ISBLANK(AZ43),OR(NOT(ISBLANK(BB43)),NOT(ISBLANK(BC43)))),#N/A,
IF(ISBLANK(AZ43),"",
IF(AND(NOT(ISERROR(VLOOKUP(AZ43,MonsterTable!$A:$B,MATCH(MonsterTable!$B$1,MonsterTable!$A$1:$B$1,0),0))),OR(ISBLANK(BB43),ISBLANK(BC43))),#N/A,
IFERROR(VLOOKUP(AZ43,MonsterTable!$A:$B,MATCH(MonsterTable!$B$1,MonsterTable!$A$1:$B$1,0),0),
IF(OR(NOT(ISBLANK(BB43)),ISBLANK(BC43)),#N/A,
IF(AZ43="empty","empty",
VLOOKUP(AZ43,MonsterGroupTable!$A:$A,1,0)))))))</f>
        <v/>
      </c>
      <c r="BH43" s="2" t="str">
        <f>IF(AND(ISBLANK(BG43),OR(NOT(ISBLANK(BI43)),NOT(ISBLANK(BJ43)))),#N/A,
IF(ISBLANK(BG43),"",
IF(AND(NOT(ISERROR(VLOOKUP(BG43,MonsterTable!$A:$B,MATCH(MonsterTable!$B$1,MonsterTable!$A$1:$B$1,0),0))),OR(ISBLANK(BI43),ISBLANK(BJ43))),#N/A,
IFERROR(VLOOKUP(BG43,MonsterTable!$A:$B,MATCH(MonsterTable!$B$1,MonsterTable!$A$1:$B$1,0),0),
IF(OR(NOT(ISBLANK(BI43)),ISBLANK(BJ43)),#N/A,
IF(BG43="empty","empty",
VLOOKUP(BG43,MonsterGroupTable!$A:$A,1,0)))))))</f>
        <v/>
      </c>
      <c r="BO43" s="2" t="str">
        <f>IF(AND(ISBLANK(BN43),OR(NOT(ISBLANK(BP43)),NOT(ISBLANK(BQ43)))),#N/A,
IF(ISBLANK(BN43),"",
IF(AND(NOT(ISERROR(VLOOKUP(BN43,MonsterTable!$A:$B,MATCH(MonsterTable!$B$1,MonsterTable!$A$1:$B$1,0),0))),OR(ISBLANK(BP43),ISBLANK(BQ43))),#N/A,
IFERROR(VLOOKUP(BN43,MonsterTable!$A:$B,MATCH(MonsterTable!$B$1,MonsterTable!$A$1:$B$1,0),0),
IF(OR(NOT(ISBLANK(BP43)),ISBLANK(BQ43)),#N/A,
IF(BN43="empty","empty",
VLOOKUP(BN43,MonsterGroupTable!$A:$A,1,0)))))))</f>
        <v/>
      </c>
      <c r="BV43" s="2" t="str">
        <f>IF(AND(ISBLANK(BU43),OR(NOT(ISBLANK(BW43)),NOT(ISBLANK(BX43)))),#N/A,
IF(ISBLANK(BU43),"",
IF(AND(NOT(ISERROR(VLOOKUP(BU43,MonsterTable!$A:$B,MATCH(MonsterTable!$B$1,MonsterTable!$A$1:$B$1,0),0))),OR(ISBLANK(BW43),ISBLANK(BX43))),#N/A,
IFERROR(VLOOKUP(BU43,MonsterTable!$A:$B,MATCH(MonsterTable!$B$1,MonsterTable!$A$1:$B$1,0),0),
IF(OR(NOT(ISBLANK(BW43)),ISBLANK(BX43)),#N/A,
IF(BU43="empty","empty",
VLOOKUP(BU43,MonsterGroupTable!$A:$A,1,0)))))))</f>
        <v/>
      </c>
      <c r="CC43" s="2" t="str">
        <f>IF(AND(ISBLANK(CB43),OR(NOT(ISBLANK(CD43)),NOT(ISBLANK(CE43)))),#N/A,
IF(ISBLANK(CB43),"",
IF(AND(NOT(ISERROR(VLOOKUP(CB43,MonsterTable!$A:$B,MATCH(MonsterTable!$B$1,MonsterTable!$A$1:$B$1,0),0))),OR(ISBLANK(CD43),ISBLANK(CE43))),#N/A,
IFERROR(VLOOKUP(CB43,MonsterTable!$A:$B,MATCH(MonsterTable!$B$1,MonsterTable!$A$1:$B$1,0),0),
IF(OR(NOT(ISBLANK(CD43)),ISBLANK(CE43)),#N/A,
IF(CB43="empty","empty",
VLOOKUP(CB43,MonsterGroupTable!$A:$A,1,0)))))))</f>
        <v/>
      </c>
      <c r="CJ43" s="2" t="str">
        <f>IF(AND(ISBLANK(CI43),OR(NOT(ISBLANK(CK43)),NOT(ISBLANK(CL43)))),#N/A,
IF(ISBLANK(CI43),"",
IF(AND(NOT(ISERROR(VLOOKUP(CI43,MonsterTable!$A:$B,MATCH(MonsterTable!$B$1,MonsterTable!$A$1:$B$1,0),0))),OR(ISBLANK(CK43),ISBLANK(CL43))),#N/A,
IFERROR(VLOOKUP(CI43,MonsterTable!$A:$B,MATCH(MonsterTable!$B$1,MonsterTable!$A$1:$B$1,0),0),
IF(OR(NOT(ISBLANK(CK43)),ISBLANK(CL43)),#N/A,
IF(CI43="empty","empty",
VLOOKUP(CI43,MonsterGroupTable!$A:$A,1,0)))))))</f>
        <v/>
      </c>
    </row>
    <row r="44" spans="1:88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324</v>
      </c>
      <c r="H44">
        <v>0</v>
      </c>
      <c r="I44">
        <v>0</v>
      </c>
      <c r="J44">
        <v>0</v>
      </c>
      <c r="K44" t="s">
        <v>28</v>
      </c>
      <c r="L44" t="s">
        <v>250</v>
      </c>
      <c r="M44" t="s">
        <v>79</v>
      </c>
      <c r="N44" t="s">
        <v>80</v>
      </c>
      <c r="O44">
        <v>0</v>
      </c>
      <c r="P44">
        <v>-4.75</v>
      </c>
      <c r="Q44">
        <v>-3.5</v>
      </c>
      <c r="R44">
        <v>4.75</v>
      </c>
      <c r="S44">
        <v>3</v>
      </c>
      <c r="T44">
        <v>-13.5</v>
      </c>
      <c r="U44">
        <v>2.5499999999999998</v>
      </c>
      <c r="V44">
        <v>-6.75</v>
      </c>
      <c r="W44" t="str">
        <f t="shared" si="1"/>
        <v>g105,5</v>
      </c>
      <c r="X44" s="1" t="s">
        <v>322</v>
      </c>
      <c r="Y44" s="2" t="str">
        <f>IF(AND(ISBLANK(X44),OR(NOT(ISBLANK(Z44)),NOT(ISBLANK(AA44)))),#N/A,
IF(ISBLANK(X44),"",
IF(AND(NOT(ISERROR(VLOOKUP(X44,MonsterTable!$A:$B,MATCH(MonsterTable!$B$1,MonsterTable!$A$1:$B$1,0),0))),OR(ISBLANK(Z44),ISBLANK(AA44))),#N/A,
IFERROR(VLOOKUP(X44,MonsterTable!$A:$B,MATCH(MonsterTable!$B$1,MonsterTable!$A$1:$B$1,0),0),
IF(OR(NOT(ISBLANK(Z44)),ISBLANK(AA44)),#N/A,
IF(X44="empty","empty",
VLOOKUP(X44,MonsterGroupTable!$A:$A,1,0)))))))</f>
        <v>g105</v>
      </c>
      <c r="AA44">
        <v>5</v>
      </c>
      <c r="AF44" s="2" t="str">
        <f>IF(AND(ISBLANK(AE44),OR(NOT(ISBLANK(AG44)),NOT(ISBLANK(AH44)))),#N/A,
IF(ISBLANK(AE44),"",
IF(AND(NOT(ISERROR(VLOOKUP(AE44,MonsterTable!$A:$B,MATCH(MonsterTable!$B$1,MonsterTable!$A$1:$B$1,0),0))),OR(ISBLANK(AG44),ISBLANK(AH44))),#N/A,
IFERROR(VLOOKUP(AE44,MonsterTable!$A:$B,MATCH(MonsterTable!$B$1,MonsterTable!$A$1:$B$1,0),0),
IF(OR(NOT(ISBLANK(AG44)),ISBLANK(AH44)),#N/A,
IF(AE44="empty","empty",
VLOOKUP(AE44,MonsterGroupTable!$A:$A,1,0)))))))</f>
        <v/>
      </c>
      <c r="AM44" s="2" t="str">
        <f>IF(AND(ISBLANK(AL44),OR(NOT(ISBLANK(AN44)),NOT(ISBLANK(AO44)))),#N/A,
IF(ISBLANK(AL44),"",
IF(AND(NOT(ISERROR(VLOOKUP(AL44,MonsterTable!$A:$B,MATCH(MonsterTable!$B$1,MonsterTable!$A$1:$B$1,0),0))),OR(ISBLANK(AN44),ISBLANK(AO44))),#N/A,
IFERROR(VLOOKUP(AL44,MonsterTable!$A:$B,MATCH(MonsterTable!$B$1,MonsterTable!$A$1:$B$1,0),0),
IF(OR(NOT(ISBLANK(AN44)),ISBLANK(AO44)),#N/A,
IF(AL44="empty","empty",
VLOOKUP(AL44,MonsterGroupTable!$A:$A,1,0)))))))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BA44" s="2" t="str">
        <f>IF(AND(ISBLANK(AZ44),OR(NOT(ISBLANK(BB44)),NOT(ISBLANK(BC44)))),#N/A,
IF(ISBLANK(AZ44),"",
IF(AND(NOT(ISERROR(VLOOKUP(AZ44,MonsterTable!$A:$B,MATCH(MonsterTable!$B$1,MonsterTable!$A$1:$B$1,0),0))),OR(ISBLANK(BB44),ISBLANK(BC44))),#N/A,
IFERROR(VLOOKUP(AZ44,MonsterTable!$A:$B,MATCH(MonsterTable!$B$1,MonsterTable!$A$1:$B$1,0),0),
IF(OR(NOT(ISBLANK(BB44)),ISBLANK(BC44)),#N/A,
IF(AZ44="empty","empty",
VLOOKUP(AZ44,MonsterGroupTable!$A:$A,1,0)))))))</f>
        <v/>
      </c>
      <c r="BH44" s="2" t="str">
        <f>IF(AND(ISBLANK(BG44),OR(NOT(ISBLANK(BI44)),NOT(ISBLANK(BJ44)))),#N/A,
IF(ISBLANK(BG44),"",
IF(AND(NOT(ISERROR(VLOOKUP(BG44,MonsterTable!$A:$B,MATCH(MonsterTable!$B$1,MonsterTable!$A$1:$B$1,0),0))),OR(ISBLANK(BI44),ISBLANK(BJ44))),#N/A,
IFERROR(VLOOKUP(BG44,MonsterTable!$A:$B,MATCH(MonsterTable!$B$1,MonsterTable!$A$1:$B$1,0),0),
IF(OR(NOT(ISBLANK(BI44)),ISBLANK(BJ44)),#N/A,
IF(BG44="empty","empty",
VLOOKUP(BG44,MonsterGroupTable!$A:$A,1,0)))))))</f>
        <v/>
      </c>
      <c r="BO44" s="2" t="str">
        <f>IF(AND(ISBLANK(BN44),OR(NOT(ISBLANK(BP44)),NOT(ISBLANK(BQ44)))),#N/A,
IF(ISBLANK(BN44),"",
IF(AND(NOT(ISERROR(VLOOKUP(BN44,MonsterTable!$A:$B,MATCH(MonsterTable!$B$1,MonsterTable!$A$1:$B$1,0),0))),OR(ISBLANK(BP44),ISBLANK(BQ44))),#N/A,
IFERROR(VLOOKUP(BN44,MonsterTable!$A:$B,MATCH(MonsterTable!$B$1,MonsterTable!$A$1:$B$1,0),0),
IF(OR(NOT(ISBLANK(BP44)),ISBLANK(BQ44)),#N/A,
IF(BN44="empty","empty",
VLOOKUP(BN44,MonsterGroupTable!$A:$A,1,0)))))))</f>
        <v/>
      </c>
      <c r="BV44" s="2" t="str">
        <f>IF(AND(ISBLANK(BU44),OR(NOT(ISBLANK(BW44)),NOT(ISBLANK(BX44)))),#N/A,
IF(ISBLANK(BU44),"",
IF(AND(NOT(ISERROR(VLOOKUP(BU44,MonsterTable!$A:$B,MATCH(MonsterTable!$B$1,MonsterTable!$A$1:$B$1,0),0))),OR(ISBLANK(BW44),ISBLANK(BX44))),#N/A,
IFERROR(VLOOKUP(BU44,MonsterTable!$A:$B,MATCH(MonsterTable!$B$1,MonsterTable!$A$1:$B$1,0),0),
IF(OR(NOT(ISBLANK(BW44)),ISBLANK(BX44)),#N/A,
IF(BU44="empty","empty",
VLOOKUP(BU44,MonsterGroupTable!$A:$A,1,0)))))))</f>
        <v/>
      </c>
      <c r="CC44" s="2" t="str">
        <f>IF(AND(ISBLANK(CB44),OR(NOT(ISBLANK(CD44)),NOT(ISBLANK(CE44)))),#N/A,
IF(ISBLANK(CB44),"",
IF(AND(NOT(ISERROR(VLOOKUP(CB44,MonsterTable!$A:$B,MATCH(MonsterTable!$B$1,MonsterTable!$A$1:$B$1,0),0))),OR(ISBLANK(CD44),ISBLANK(CE44))),#N/A,
IFERROR(VLOOKUP(CB44,MonsterTable!$A:$B,MATCH(MonsterTable!$B$1,MonsterTable!$A$1:$B$1,0),0),
IF(OR(NOT(ISBLANK(CD44)),ISBLANK(CE44)),#N/A,
IF(CB44="empty","empty",
VLOOKUP(CB44,MonsterGroupTable!$A:$A,1,0)))))))</f>
        <v/>
      </c>
      <c r="CJ44" s="2" t="str">
        <f>IF(AND(ISBLANK(CI44),OR(NOT(ISBLANK(CK44)),NOT(ISBLANK(CL44)))),#N/A,
IF(ISBLANK(CI44),"",
IF(AND(NOT(ISERROR(VLOOKUP(CI44,MonsterTable!$A:$B,MATCH(MonsterTable!$B$1,MonsterTable!$A$1:$B$1,0),0))),OR(ISBLANK(CK44),ISBLANK(CL44))),#N/A,
IFERROR(VLOOKUP(CI44,MonsterTable!$A:$B,MATCH(MonsterTable!$B$1,MonsterTable!$A$1:$B$1,0),0),
IF(OR(NOT(ISBLANK(CK44)),ISBLANK(CL44)),#N/A,
IF(CI44="empty","empty",
VLOOKUP(CI44,MonsterGroupTable!$A:$A,1,0)))))))</f>
        <v/>
      </c>
    </row>
    <row r="45" spans="1:88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333</v>
      </c>
      <c r="H45">
        <v>0</v>
      </c>
      <c r="I45">
        <v>0</v>
      </c>
      <c r="J45">
        <v>0</v>
      </c>
      <c r="K45" t="s">
        <v>28</v>
      </c>
      <c r="L45" t="s">
        <v>250</v>
      </c>
      <c r="M45" t="s">
        <v>79</v>
      </c>
      <c r="N45" t="s">
        <v>80</v>
      </c>
      <c r="O45">
        <v>0</v>
      </c>
      <c r="P45">
        <v>-4.75</v>
      </c>
      <c r="Q45">
        <v>-3.5</v>
      </c>
      <c r="R45">
        <v>4.75</v>
      </c>
      <c r="S45">
        <v>3</v>
      </c>
      <c r="T45">
        <v>-13.5</v>
      </c>
      <c r="U45">
        <v>2.5499999999999998</v>
      </c>
      <c r="V45">
        <v>-6.75</v>
      </c>
      <c r="W45" t="str">
        <f t="shared" si="1"/>
        <v>g105,5</v>
      </c>
      <c r="X45" s="1" t="s">
        <v>322</v>
      </c>
      <c r="Y45" s="2" t="str">
        <f>IF(AND(ISBLANK(X45),OR(NOT(ISBLANK(Z45)),NOT(ISBLANK(AA45)))),#N/A,
IF(ISBLANK(X45),"",
IF(AND(NOT(ISERROR(VLOOKUP(X45,MonsterTable!$A:$B,MATCH(MonsterTable!$B$1,MonsterTable!$A$1:$B$1,0),0))),OR(ISBLANK(Z45),ISBLANK(AA45))),#N/A,
IFERROR(VLOOKUP(X45,MonsterTable!$A:$B,MATCH(MonsterTable!$B$1,MonsterTable!$A$1:$B$1,0),0),
IF(OR(NOT(ISBLANK(Z45)),ISBLANK(AA45)),#N/A,
IF(X45="empty","empty",
VLOOKUP(X45,MonsterGroupTable!$A:$A,1,0)))))))</f>
        <v>g105</v>
      </c>
      <c r="AA45">
        <v>5</v>
      </c>
      <c r="AF45" s="2" t="str">
        <f>IF(AND(ISBLANK(AE45),OR(NOT(ISBLANK(AG45)),NOT(ISBLANK(AH45)))),#N/A,
IF(ISBLANK(AE45),"",
IF(AND(NOT(ISERROR(VLOOKUP(AE45,MonsterTable!$A:$B,MATCH(MonsterTable!$B$1,MonsterTable!$A$1:$B$1,0),0))),OR(ISBLANK(AG45),ISBLANK(AH45))),#N/A,
IFERROR(VLOOKUP(AE45,MonsterTable!$A:$B,MATCH(MonsterTable!$B$1,MonsterTable!$A$1:$B$1,0),0),
IF(OR(NOT(ISBLANK(AG45)),ISBLANK(AH45)),#N/A,
IF(AE45="empty","empty",
VLOOKUP(AE45,MonsterGroupTable!$A:$A,1,0)))))))</f>
        <v/>
      </c>
      <c r="AM45" s="2" t="str">
        <f>IF(AND(ISBLANK(AL45),OR(NOT(ISBLANK(AN45)),NOT(ISBLANK(AO45)))),#N/A,
IF(ISBLANK(AL45),"",
IF(AND(NOT(ISERROR(VLOOKUP(AL45,MonsterTable!$A:$B,MATCH(MonsterTable!$B$1,MonsterTable!$A$1:$B$1,0),0))),OR(ISBLANK(AN45),ISBLANK(AO45))),#N/A,
IFERROR(VLOOKUP(AL45,MonsterTable!$A:$B,MATCH(MonsterTable!$B$1,MonsterTable!$A$1:$B$1,0),0),
IF(OR(NOT(ISBLANK(AN45)),ISBLANK(AO45)),#N/A,
IF(AL45="empty","empty",
VLOOKUP(AL45,MonsterGroupTable!$A:$A,1,0)))))))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BA45" s="2" t="str">
        <f>IF(AND(ISBLANK(AZ45),OR(NOT(ISBLANK(BB45)),NOT(ISBLANK(BC45)))),#N/A,
IF(ISBLANK(AZ45),"",
IF(AND(NOT(ISERROR(VLOOKUP(AZ45,MonsterTable!$A:$B,MATCH(MonsterTable!$B$1,MonsterTable!$A$1:$B$1,0),0))),OR(ISBLANK(BB45),ISBLANK(BC45))),#N/A,
IFERROR(VLOOKUP(AZ45,MonsterTable!$A:$B,MATCH(MonsterTable!$B$1,MonsterTable!$A$1:$B$1,0),0),
IF(OR(NOT(ISBLANK(BB45)),ISBLANK(BC45)),#N/A,
IF(AZ45="empty","empty",
VLOOKUP(AZ45,MonsterGroupTable!$A:$A,1,0)))))))</f>
        <v/>
      </c>
      <c r="BH45" s="2" t="str">
        <f>IF(AND(ISBLANK(BG45),OR(NOT(ISBLANK(BI45)),NOT(ISBLANK(BJ45)))),#N/A,
IF(ISBLANK(BG45),"",
IF(AND(NOT(ISERROR(VLOOKUP(BG45,MonsterTable!$A:$B,MATCH(MonsterTable!$B$1,MonsterTable!$A$1:$B$1,0),0))),OR(ISBLANK(BI45),ISBLANK(BJ45))),#N/A,
IFERROR(VLOOKUP(BG45,MonsterTable!$A:$B,MATCH(MonsterTable!$B$1,MonsterTable!$A$1:$B$1,0),0),
IF(OR(NOT(ISBLANK(BI45)),ISBLANK(BJ45)),#N/A,
IF(BG45="empty","empty",
VLOOKUP(BG45,MonsterGroupTable!$A:$A,1,0)))))))</f>
        <v/>
      </c>
      <c r="BO45" s="2" t="str">
        <f>IF(AND(ISBLANK(BN45),OR(NOT(ISBLANK(BP45)),NOT(ISBLANK(BQ45)))),#N/A,
IF(ISBLANK(BN45),"",
IF(AND(NOT(ISERROR(VLOOKUP(BN45,MonsterTable!$A:$B,MATCH(MonsterTable!$B$1,MonsterTable!$A$1:$B$1,0),0))),OR(ISBLANK(BP45),ISBLANK(BQ45))),#N/A,
IFERROR(VLOOKUP(BN45,MonsterTable!$A:$B,MATCH(MonsterTable!$B$1,MonsterTable!$A$1:$B$1,0),0),
IF(OR(NOT(ISBLANK(BP45)),ISBLANK(BQ45)),#N/A,
IF(BN45="empty","empty",
VLOOKUP(BN45,MonsterGroupTable!$A:$A,1,0)))))))</f>
        <v/>
      </c>
      <c r="BV45" s="2" t="str">
        <f>IF(AND(ISBLANK(BU45),OR(NOT(ISBLANK(BW45)),NOT(ISBLANK(BX45)))),#N/A,
IF(ISBLANK(BU45),"",
IF(AND(NOT(ISERROR(VLOOKUP(BU45,MonsterTable!$A:$B,MATCH(MonsterTable!$B$1,MonsterTable!$A$1:$B$1,0),0))),OR(ISBLANK(BW45),ISBLANK(BX45))),#N/A,
IFERROR(VLOOKUP(BU45,MonsterTable!$A:$B,MATCH(MonsterTable!$B$1,MonsterTable!$A$1:$B$1,0),0),
IF(OR(NOT(ISBLANK(BW45)),ISBLANK(BX45)),#N/A,
IF(BU45="empty","empty",
VLOOKUP(BU45,MonsterGroupTable!$A:$A,1,0)))))))</f>
        <v/>
      </c>
      <c r="CC45" s="2" t="str">
        <f>IF(AND(ISBLANK(CB45),OR(NOT(ISBLANK(CD45)),NOT(ISBLANK(CE45)))),#N/A,
IF(ISBLANK(CB45),"",
IF(AND(NOT(ISERROR(VLOOKUP(CB45,MonsterTable!$A:$B,MATCH(MonsterTable!$B$1,MonsterTable!$A$1:$B$1,0),0))),OR(ISBLANK(CD45),ISBLANK(CE45))),#N/A,
IFERROR(VLOOKUP(CB45,MonsterTable!$A:$B,MATCH(MonsterTable!$B$1,MonsterTable!$A$1:$B$1,0),0),
IF(OR(NOT(ISBLANK(CD45)),ISBLANK(CE45)),#N/A,
IF(CB45="empty","empty",
VLOOKUP(CB45,MonsterGroupTable!$A:$A,1,0)))))))</f>
        <v/>
      </c>
      <c r="CJ45" s="2" t="str">
        <f>IF(AND(ISBLANK(CI45),OR(NOT(ISBLANK(CK45)),NOT(ISBLANK(CL45)))),#N/A,
IF(ISBLANK(CI45),"",
IF(AND(NOT(ISERROR(VLOOKUP(CI45,MonsterTable!$A:$B,MATCH(MonsterTable!$B$1,MonsterTable!$A$1:$B$1,0),0))),OR(ISBLANK(CK45),ISBLANK(CL45))),#N/A,
IFERROR(VLOOKUP(CI45,MonsterTable!$A:$B,MATCH(MonsterTable!$B$1,MonsterTable!$A$1:$B$1,0),0),
IF(OR(NOT(ISBLANK(CK45)),ISBLANK(CL45)),#N/A,
IF(CI45="empty","empty",
VLOOKUP(CI45,MonsterGroupTable!$A:$A,1,0)))))))</f>
        <v/>
      </c>
    </row>
    <row r="46" spans="1:88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342</v>
      </c>
      <c r="H46">
        <v>0</v>
      </c>
      <c r="I46">
        <v>0</v>
      </c>
      <c r="J46">
        <v>0</v>
      </c>
      <c r="K46" t="s">
        <v>28</v>
      </c>
      <c r="L46" t="s">
        <v>250</v>
      </c>
      <c r="M46" t="s">
        <v>79</v>
      </c>
      <c r="N46" t="s">
        <v>80</v>
      </c>
      <c r="O46">
        <v>0</v>
      </c>
      <c r="P46">
        <v>-4.75</v>
      </c>
      <c r="Q46">
        <v>-3.5</v>
      </c>
      <c r="R46">
        <v>4.75</v>
      </c>
      <c r="S46">
        <v>3</v>
      </c>
      <c r="T46">
        <v>-13.5</v>
      </c>
      <c r="U46">
        <v>2.5499999999999998</v>
      </c>
      <c r="V46">
        <v>-6.75</v>
      </c>
      <c r="W46" t="str">
        <f t="shared" si="1"/>
        <v>g105,5</v>
      </c>
      <c r="X46" s="1" t="s">
        <v>322</v>
      </c>
      <c r="Y46" s="2" t="str">
        <f>IF(AND(ISBLANK(X46),OR(NOT(ISBLANK(Z46)),NOT(ISBLANK(AA46)))),#N/A,
IF(ISBLANK(X46),"",
IF(AND(NOT(ISERROR(VLOOKUP(X46,MonsterTable!$A:$B,MATCH(MonsterTable!$B$1,MonsterTable!$A$1:$B$1,0),0))),OR(ISBLANK(Z46),ISBLANK(AA46))),#N/A,
IFERROR(VLOOKUP(X46,MonsterTable!$A:$B,MATCH(MonsterTable!$B$1,MonsterTable!$A$1:$B$1,0),0),
IF(OR(NOT(ISBLANK(Z46)),ISBLANK(AA46)),#N/A,
IF(X46="empty","empty",
VLOOKUP(X46,MonsterGroupTable!$A:$A,1,0)))))))</f>
        <v>g105</v>
      </c>
      <c r="AA46">
        <v>5</v>
      </c>
      <c r="AF46" s="2" t="str">
        <f>IF(AND(ISBLANK(AE46),OR(NOT(ISBLANK(AG46)),NOT(ISBLANK(AH46)))),#N/A,
IF(ISBLANK(AE46),"",
IF(AND(NOT(ISERROR(VLOOKUP(AE46,MonsterTable!$A:$B,MATCH(MonsterTable!$B$1,MonsterTable!$A$1:$B$1,0),0))),OR(ISBLANK(AG46),ISBLANK(AH46))),#N/A,
IFERROR(VLOOKUP(AE46,MonsterTable!$A:$B,MATCH(MonsterTable!$B$1,MonsterTable!$A$1:$B$1,0),0),
IF(OR(NOT(ISBLANK(AG46)),ISBLANK(AH46)),#N/A,
IF(AE46="empty","empty",
VLOOKUP(AE46,MonsterGroupTable!$A:$A,1,0)))))))</f>
        <v/>
      </c>
      <c r="AM46" s="2" t="str">
        <f>IF(AND(ISBLANK(AL46),OR(NOT(ISBLANK(AN46)),NOT(ISBLANK(AO46)))),#N/A,
IF(ISBLANK(AL46),"",
IF(AND(NOT(ISERROR(VLOOKUP(AL46,MonsterTable!$A:$B,MATCH(MonsterTable!$B$1,MonsterTable!$A$1:$B$1,0),0))),OR(ISBLANK(AN46),ISBLANK(AO46))),#N/A,
IFERROR(VLOOKUP(AL46,MonsterTable!$A:$B,MATCH(MonsterTable!$B$1,MonsterTable!$A$1:$B$1,0),0),
IF(OR(NOT(ISBLANK(AN46)),ISBLANK(AO46)),#N/A,
IF(AL46="empty","empty",
VLOOKUP(AL46,MonsterGroupTable!$A:$A,1,0)))))))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BA46" s="2" t="str">
        <f>IF(AND(ISBLANK(AZ46),OR(NOT(ISBLANK(BB46)),NOT(ISBLANK(BC46)))),#N/A,
IF(ISBLANK(AZ46),"",
IF(AND(NOT(ISERROR(VLOOKUP(AZ46,MonsterTable!$A:$B,MATCH(MonsterTable!$B$1,MonsterTable!$A$1:$B$1,0),0))),OR(ISBLANK(BB46),ISBLANK(BC46))),#N/A,
IFERROR(VLOOKUP(AZ46,MonsterTable!$A:$B,MATCH(MonsterTable!$B$1,MonsterTable!$A$1:$B$1,0),0),
IF(OR(NOT(ISBLANK(BB46)),ISBLANK(BC46)),#N/A,
IF(AZ46="empty","empty",
VLOOKUP(AZ46,MonsterGroupTable!$A:$A,1,0)))))))</f>
        <v/>
      </c>
      <c r="BH46" s="2" t="str">
        <f>IF(AND(ISBLANK(BG46),OR(NOT(ISBLANK(BI46)),NOT(ISBLANK(BJ46)))),#N/A,
IF(ISBLANK(BG46),"",
IF(AND(NOT(ISERROR(VLOOKUP(BG46,MonsterTable!$A:$B,MATCH(MonsterTable!$B$1,MonsterTable!$A$1:$B$1,0),0))),OR(ISBLANK(BI46),ISBLANK(BJ46))),#N/A,
IFERROR(VLOOKUP(BG46,MonsterTable!$A:$B,MATCH(MonsterTable!$B$1,MonsterTable!$A$1:$B$1,0),0),
IF(OR(NOT(ISBLANK(BI46)),ISBLANK(BJ46)),#N/A,
IF(BG46="empty","empty",
VLOOKUP(BG46,MonsterGroupTable!$A:$A,1,0)))))))</f>
        <v/>
      </c>
      <c r="BO46" s="2" t="str">
        <f>IF(AND(ISBLANK(BN46),OR(NOT(ISBLANK(BP46)),NOT(ISBLANK(BQ46)))),#N/A,
IF(ISBLANK(BN46),"",
IF(AND(NOT(ISERROR(VLOOKUP(BN46,MonsterTable!$A:$B,MATCH(MonsterTable!$B$1,MonsterTable!$A$1:$B$1,0),0))),OR(ISBLANK(BP46),ISBLANK(BQ46))),#N/A,
IFERROR(VLOOKUP(BN46,MonsterTable!$A:$B,MATCH(MonsterTable!$B$1,MonsterTable!$A$1:$B$1,0),0),
IF(OR(NOT(ISBLANK(BP46)),ISBLANK(BQ46)),#N/A,
IF(BN46="empty","empty",
VLOOKUP(BN46,MonsterGroupTable!$A:$A,1,0)))))))</f>
        <v/>
      </c>
      <c r="BV46" s="2" t="str">
        <f>IF(AND(ISBLANK(BU46),OR(NOT(ISBLANK(BW46)),NOT(ISBLANK(BX46)))),#N/A,
IF(ISBLANK(BU46),"",
IF(AND(NOT(ISERROR(VLOOKUP(BU46,MonsterTable!$A:$B,MATCH(MonsterTable!$B$1,MonsterTable!$A$1:$B$1,0),0))),OR(ISBLANK(BW46),ISBLANK(BX46))),#N/A,
IFERROR(VLOOKUP(BU46,MonsterTable!$A:$B,MATCH(MonsterTable!$B$1,MonsterTable!$A$1:$B$1,0),0),
IF(OR(NOT(ISBLANK(BW46)),ISBLANK(BX46)),#N/A,
IF(BU46="empty","empty",
VLOOKUP(BU46,MonsterGroupTable!$A:$A,1,0)))))))</f>
        <v/>
      </c>
      <c r="CC46" s="2" t="str">
        <f>IF(AND(ISBLANK(CB46),OR(NOT(ISBLANK(CD46)),NOT(ISBLANK(CE46)))),#N/A,
IF(ISBLANK(CB46),"",
IF(AND(NOT(ISERROR(VLOOKUP(CB46,MonsterTable!$A:$B,MATCH(MonsterTable!$B$1,MonsterTable!$A$1:$B$1,0),0))),OR(ISBLANK(CD46),ISBLANK(CE46))),#N/A,
IFERROR(VLOOKUP(CB46,MonsterTable!$A:$B,MATCH(MonsterTable!$B$1,MonsterTable!$A$1:$B$1,0),0),
IF(OR(NOT(ISBLANK(CD46)),ISBLANK(CE46)),#N/A,
IF(CB46="empty","empty",
VLOOKUP(CB46,MonsterGroupTable!$A:$A,1,0)))))))</f>
        <v/>
      </c>
      <c r="CJ46" s="2" t="str">
        <f>IF(AND(ISBLANK(CI46),OR(NOT(ISBLANK(CK46)),NOT(ISBLANK(CL46)))),#N/A,
IF(ISBLANK(CI46),"",
IF(AND(NOT(ISERROR(VLOOKUP(CI46,MonsterTable!$A:$B,MATCH(MonsterTable!$B$1,MonsterTable!$A$1:$B$1,0),0))),OR(ISBLANK(CK46),ISBLANK(CL46))),#N/A,
IFERROR(VLOOKUP(CI46,MonsterTable!$A:$B,MATCH(MonsterTable!$B$1,MonsterTable!$A$1:$B$1,0),0),
IF(OR(NOT(ISBLANK(CK46)),ISBLANK(CL46)),#N/A,
IF(CI46="empty","empty",
VLOOKUP(CI46,MonsterGroupTable!$A:$A,1,0)))))))</f>
        <v/>
      </c>
    </row>
    <row r="47" spans="1:88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351</v>
      </c>
      <c r="H47">
        <v>0</v>
      </c>
      <c r="I47">
        <v>0</v>
      </c>
      <c r="J47">
        <v>0</v>
      </c>
      <c r="K47" t="s">
        <v>28</v>
      </c>
      <c r="L47" t="s">
        <v>250</v>
      </c>
      <c r="M47" t="s">
        <v>79</v>
      </c>
      <c r="N47" t="s">
        <v>80</v>
      </c>
      <c r="O47">
        <v>0</v>
      </c>
      <c r="P47">
        <v>-4.75</v>
      </c>
      <c r="Q47">
        <v>-3.5</v>
      </c>
      <c r="R47">
        <v>4.75</v>
      </c>
      <c r="S47">
        <v>3</v>
      </c>
      <c r="T47">
        <v>-13.5</v>
      </c>
      <c r="U47">
        <v>2.5499999999999998</v>
      </c>
      <c r="V47">
        <v>-6.75</v>
      </c>
      <c r="W47" t="str">
        <f t="shared" si="1"/>
        <v>g105,5</v>
      </c>
      <c r="X47" s="1" t="s">
        <v>322</v>
      </c>
      <c r="Y47" s="2" t="str">
        <f>IF(AND(ISBLANK(X47),OR(NOT(ISBLANK(Z47)),NOT(ISBLANK(AA47)))),#N/A,
IF(ISBLANK(X47),"",
IF(AND(NOT(ISERROR(VLOOKUP(X47,MonsterTable!$A:$B,MATCH(MonsterTable!$B$1,MonsterTable!$A$1:$B$1,0),0))),OR(ISBLANK(Z47),ISBLANK(AA47))),#N/A,
IFERROR(VLOOKUP(X47,MonsterTable!$A:$B,MATCH(MonsterTable!$B$1,MonsterTable!$A$1:$B$1,0),0),
IF(OR(NOT(ISBLANK(Z47)),ISBLANK(AA47)),#N/A,
IF(X47="empty","empty",
VLOOKUP(X47,MonsterGroupTable!$A:$A,1,0)))))))</f>
        <v>g105</v>
      </c>
      <c r="AA47">
        <v>5</v>
      </c>
      <c r="AF47" s="2" t="str">
        <f>IF(AND(ISBLANK(AE47),OR(NOT(ISBLANK(AG47)),NOT(ISBLANK(AH47)))),#N/A,
IF(ISBLANK(AE47),"",
IF(AND(NOT(ISERROR(VLOOKUP(AE47,MonsterTable!$A:$B,MATCH(MonsterTable!$B$1,MonsterTable!$A$1:$B$1,0),0))),OR(ISBLANK(AG47),ISBLANK(AH47))),#N/A,
IFERROR(VLOOKUP(AE47,MonsterTable!$A:$B,MATCH(MonsterTable!$B$1,MonsterTable!$A$1:$B$1,0),0),
IF(OR(NOT(ISBLANK(AG47)),ISBLANK(AH47)),#N/A,
IF(AE47="empty","empty",
VLOOKUP(AE47,MonsterGroupTable!$A:$A,1,0)))))))</f>
        <v/>
      </c>
      <c r="AM47" s="2" t="str">
        <f>IF(AND(ISBLANK(AL47),OR(NOT(ISBLANK(AN47)),NOT(ISBLANK(AO47)))),#N/A,
IF(ISBLANK(AL47),"",
IF(AND(NOT(ISERROR(VLOOKUP(AL47,MonsterTable!$A:$B,MATCH(MonsterTable!$B$1,MonsterTable!$A$1:$B$1,0),0))),OR(ISBLANK(AN47),ISBLANK(AO47))),#N/A,
IFERROR(VLOOKUP(AL47,MonsterTable!$A:$B,MATCH(MonsterTable!$B$1,MonsterTable!$A$1:$B$1,0),0),
IF(OR(NOT(ISBLANK(AN47)),ISBLANK(AO47)),#N/A,
IF(AL47="empty","empty",
VLOOKUP(AL47,MonsterGroupTable!$A:$A,1,0)))))))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BA47" s="2" t="str">
        <f>IF(AND(ISBLANK(AZ47),OR(NOT(ISBLANK(BB47)),NOT(ISBLANK(BC47)))),#N/A,
IF(ISBLANK(AZ47),"",
IF(AND(NOT(ISERROR(VLOOKUP(AZ47,MonsterTable!$A:$B,MATCH(MonsterTable!$B$1,MonsterTable!$A$1:$B$1,0),0))),OR(ISBLANK(BB47),ISBLANK(BC47))),#N/A,
IFERROR(VLOOKUP(AZ47,MonsterTable!$A:$B,MATCH(MonsterTable!$B$1,MonsterTable!$A$1:$B$1,0),0),
IF(OR(NOT(ISBLANK(BB47)),ISBLANK(BC47)),#N/A,
IF(AZ47="empty","empty",
VLOOKUP(AZ47,MonsterGroupTable!$A:$A,1,0)))))))</f>
        <v/>
      </c>
      <c r="BH47" s="2" t="str">
        <f>IF(AND(ISBLANK(BG47),OR(NOT(ISBLANK(BI47)),NOT(ISBLANK(BJ47)))),#N/A,
IF(ISBLANK(BG47),"",
IF(AND(NOT(ISERROR(VLOOKUP(BG47,MonsterTable!$A:$B,MATCH(MonsterTable!$B$1,MonsterTable!$A$1:$B$1,0),0))),OR(ISBLANK(BI47),ISBLANK(BJ47))),#N/A,
IFERROR(VLOOKUP(BG47,MonsterTable!$A:$B,MATCH(MonsterTable!$B$1,MonsterTable!$A$1:$B$1,0),0),
IF(OR(NOT(ISBLANK(BI47)),ISBLANK(BJ47)),#N/A,
IF(BG47="empty","empty",
VLOOKUP(BG47,MonsterGroupTable!$A:$A,1,0)))))))</f>
        <v/>
      </c>
      <c r="BO47" s="2" t="str">
        <f>IF(AND(ISBLANK(BN47),OR(NOT(ISBLANK(BP47)),NOT(ISBLANK(BQ47)))),#N/A,
IF(ISBLANK(BN47),"",
IF(AND(NOT(ISERROR(VLOOKUP(BN47,MonsterTable!$A:$B,MATCH(MonsterTable!$B$1,MonsterTable!$A$1:$B$1,0),0))),OR(ISBLANK(BP47),ISBLANK(BQ47))),#N/A,
IFERROR(VLOOKUP(BN47,MonsterTable!$A:$B,MATCH(MonsterTable!$B$1,MonsterTable!$A$1:$B$1,0),0),
IF(OR(NOT(ISBLANK(BP47)),ISBLANK(BQ47)),#N/A,
IF(BN47="empty","empty",
VLOOKUP(BN47,MonsterGroupTable!$A:$A,1,0)))))))</f>
        <v/>
      </c>
      <c r="BV47" s="2" t="str">
        <f>IF(AND(ISBLANK(BU47),OR(NOT(ISBLANK(BW47)),NOT(ISBLANK(BX47)))),#N/A,
IF(ISBLANK(BU47),"",
IF(AND(NOT(ISERROR(VLOOKUP(BU47,MonsterTable!$A:$B,MATCH(MonsterTable!$B$1,MonsterTable!$A$1:$B$1,0),0))),OR(ISBLANK(BW47),ISBLANK(BX47))),#N/A,
IFERROR(VLOOKUP(BU47,MonsterTable!$A:$B,MATCH(MonsterTable!$B$1,MonsterTable!$A$1:$B$1,0),0),
IF(OR(NOT(ISBLANK(BW47)),ISBLANK(BX47)),#N/A,
IF(BU47="empty","empty",
VLOOKUP(BU47,MonsterGroupTable!$A:$A,1,0)))))))</f>
        <v/>
      </c>
      <c r="CC47" s="2" t="str">
        <f>IF(AND(ISBLANK(CB47),OR(NOT(ISBLANK(CD47)),NOT(ISBLANK(CE47)))),#N/A,
IF(ISBLANK(CB47),"",
IF(AND(NOT(ISERROR(VLOOKUP(CB47,MonsterTable!$A:$B,MATCH(MonsterTable!$B$1,MonsterTable!$A$1:$B$1,0),0))),OR(ISBLANK(CD47),ISBLANK(CE47))),#N/A,
IFERROR(VLOOKUP(CB47,MonsterTable!$A:$B,MATCH(MonsterTable!$B$1,MonsterTable!$A$1:$B$1,0),0),
IF(OR(NOT(ISBLANK(CD47)),ISBLANK(CE47)),#N/A,
IF(CB47="empty","empty",
VLOOKUP(CB47,MonsterGroupTable!$A:$A,1,0)))))))</f>
        <v/>
      </c>
      <c r="CJ47" s="2" t="str">
        <f>IF(AND(ISBLANK(CI47),OR(NOT(ISBLANK(CK47)),NOT(ISBLANK(CL47)))),#N/A,
IF(ISBLANK(CI47),"",
IF(AND(NOT(ISERROR(VLOOKUP(CI47,MonsterTable!$A:$B,MATCH(MonsterTable!$B$1,MonsterTable!$A$1:$B$1,0),0))),OR(ISBLANK(CK47),ISBLANK(CL47))),#N/A,
IFERROR(VLOOKUP(CI47,MonsterTable!$A:$B,MATCH(MonsterTable!$B$1,MonsterTable!$A$1:$B$1,0),0),
IF(OR(NOT(ISBLANK(CK47)),ISBLANK(CL47)),#N/A,
IF(CI47="empty","empty",
VLOOKUP(CI47,MonsterGroupTable!$A:$A,1,0)))))))</f>
        <v/>
      </c>
    </row>
    <row r="48" spans="1:88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360</v>
      </c>
      <c r="H48">
        <v>0</v>
      </c>
      <c r="I48">
        <v>0</v>
      </c>
      <c r="J48">
        <v>0</v>
      </c>
      <c r="K48" t="s">
        <v>28</v>
      </c>
      <c r="L48" t="s">
        <v>250</v>
      </c>
      <c r="M48" t="s">
        <v>79</v>
      </c>
      <c r="N48" t="s">
        <v>80</v>
      </c>
      <c r="O48">
        <v>0</v>
      </c>
      <c r="P48">
        <v>-4.75</v>
      </c>
      <c r="Q48">
        <v>-3.5</v>
      </c>
      <c r="R48">
        <v>4.75</v>
      </c>
      <c r="S48">
        <v>3</v>
      </c>
      <c r="T48">
        <v>-13.5</v>
      </c>
      <c r="U48">
        <v>2.5499999999999998</v>
      </c>
      <c r="V48">
        <v>-6.75</v>
      </c>
      <c r="W48" t="str">
        <f t="shared" si="1"/>
        <v>g105,5</v>
      </c>
      <c r="X48" s="1" t="s">
        <v>322</v>
      </c>
      <c r="Y48" s="2" t="str">
        <f>IF(AND(ISBLANK(X48),OR(NOT(ISBLANK(Z48)),NOT(ISBLANK(AA48)))),#N/A,
IF(ISBLANK(X48),"",
IF(AND(NOT(ISERROR(VLOOKUP(X48,MonsterTable!$A:$B,MATCH(MonsterTable!$B$1,MonsterTable!$A$1:$B$1,0),0))),OR(ISBLANK(Z48),ISBLANK(AA48))),#N/A,
IFERROR(VLOOKUP(X48,MonsterTable!$A:$B,MATCH(MonsterTable!$B$1,MonsterTable!$A$1:$B$1,0),0),
IF(OR(NOT(ISBLANK(Z48)),ISBLANK(AA48)),#N/A,
IF(X48="empty","empty",
VLOOKUP(X48,MonsterGroupTable!$A:$A,1,0)))))))</f>
        <v>g105</v>
      </c>
      <c r="AA48">
        <v>5</v>
      </c>
      <c r="AF48" s="2" t="str">
        <f>IF(AND(ISBLANK(AE48),OR(NOT(ISBLANK(AG48)),NOT(ISBLANK(AH48)))),#N/A,
IF(ISBLANK(AE48),"",
IF(AND(NOT(ISERROR(VLOOKUP(AE48,MonsterTable!$A:$B,MATCH(MonsterTable!$B$1,MonsterTable!$A$1:$B$1,0),0))),OR(ISBLANK(AG48),ISBLANK(AH48))),#N/A,
IFERROR(VLOOKUP(AE48,MonsterTable!$A:$B,MATCH(MonsterTable!$B$1,MonsterTable!$A$1:$B$1,0),0),
IF(OR(NOT(ISBLANK(AG48)),ISBLANK(AH48)),#N/A,
IF(AE48="empty","empty",
VLOOKUP(AE48,MonsterGroupTable!$A:$A,1,0)))))))</f>
        <v/>
      </c>
      <c r="AM48" s="2" t="str">
        <f>IF(AND(ISBLANK(AL48),OR(NOT(ISBLANK(AN48)),NOT(ISBLANK(AO48)))),#N/A,
IF(ISBLANK(AL48),"",
IF(AND(NOT(ISERROR(VLOOKUP(AL48,MonsterTable!$A:$B,MATCH(MonsterTable!$B$1,MonsterTable!$A$1:$B$1,0),0))),OR(ISBLANK(AN48),ISBLANK(AO48))),#N/A,
IFERROR(VLOOKUP(AL48,MonsterTable!$A:$B,MATCH(MonsterTable!$B$1,MonsterTable!$A$1:$B$1,0),0),
IF(OR(NOT(ISBLANK(AN48)),ISBLANK(AO48)),#N/A,
IF(AL48="empty","empty",
VLOOKUP(AL48,MonsterGroupTable!$A:$A,1,0)))))))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BA48" s="2" t="str">
        <f>IF(AND(ISBLANK(AZ48),OR(NOT(ISBLANK(BB48)),NOT(ISBLANK(BC48)))),#N/A,
IF(ISBLANK(AZ48),"",
IF(AND(NOT(ISERROR(VLOOKUP(AZ48,MonsterTable!$A:$B,MATCH(MonsterTable!$B$1,MonsterTable!$A$1:$B$1,0),0))),OR(ISBLANK(BB48),ISBLANK(BC48))),#N/A,
IFERROR(VLOOKUP(AZ48,MonsterTable!$A:$B,MATCH(MonsterTable!$B$1,MonsterTable!$A$1:$B$1,0),0),
IF(OR(NOT(ISBLANK(BB48)),ISBLANK(BC48)),#N/A,
IF(AZ48="empty","empty",
VLOOKUP(AZ48,MonsterGroupTable!$A:$A,1,0)))))))</f>
        <v/>
      </c>
      <c r="BH48" s="2" t="str">
        <f>IF(AND(ISBLANK(BG48),OR(NOT(ISBLANK(BI48)),NOT(ISBLANK(BJ48)))),#N/A,
IF(ISBLANK(BG48),"",
IF(AND(NOT(ISERROR(VLOOKUP(BG48,MonsterTable!$A:$B,MATCH(MonsterTable!$B$1,MonsterTable!$A$1:$B$1,0),0))),OR(ISBLANK(BI48),ISBLANK(BJ48))),#N/A,
IFERROR(VLOOKUP(BG48,MonsterTable!$A:$B,MATCH(MonsterTable!$B$1,MonsterTable!$A$1:$B$1,0),0),
IF(OR(NOT(ISBLANK(BI48)),ISBLANK(BJ48)),#N/A,
IF(BG48="empty","empty",
VLOOKUP(BG48,MonsterGroupTable!$A:$A,1,0)))))))</f>
        <v/>
      </c>
      <c r="BO48" s="2" t="str">
        <f>IF(AND(ISBLANK(BN48),OR(NOT(ISBLANK(BP48)),NOT(ISBLANK(BQ48)))),#N/A,
IF(ISBLANK(BN48),"",
IF(AND(NOT(ISERROR(VLOOKUP(BN48,MonsterTable!$A:$B,MATCH(MonsterTable!$B$1,MonsterTable!$A$1:$B$1,0),0))),OR(ISBLANK(BP48),ISBLANK(BQ48))),#N/A,
IFERROR(VLOOKUP(BN48,MonsterTable!$A:$B,MATCH(MonsterTable!$B$1,MonsterTable!$A$1:$B$1,0),0),
IF(OR(NOT(ISBLANK(BP48)),ISBLANK(BQ48)),#N/A,
IF(BN48="empty","empty",
VLOOKUP(BN48,MonsterGroupTable!$A:$A,1,0)))))))</f>
        <v/>
      </c>
      <c r="BV48" s="2" t="str">
        <f>IF(AND(ISBLANK(BU48),OR(NOT(ISBLANK(BW48)),NOT(ISBLANK(BX48)))),#N/A,
IF(ISBLANK(BU48),"",
IF(AND(NOT(ISERROR(VLOOKUP(BU48,MonsterTable!$A:$B,MATCH(MonsterTable!$B$1,MonsterTable!$A$1:$B$1,0),0))),OR(ISBLANK(BW48),ISBLANK(BX48))),#N/A,
IFERROR(VLOOKUP(BU48,MonsterTable!$A:$B,MATCH(MonsterTable!$B$1,MonsterTable!$A$1:$B$1,0),0),
IF(OR(NOT(ISBLANK(BW48)),ISBLANK(BX48)),#N/A,
IF(BU48="empty","empty",
VLOOKUP(BU48,MonsterGroupTable!$A:$A,1,0)))))))</f>
        <v/>
      </c>
      <c r="CC48" s="2" t="str">
        <f>IF(AND(ISBLANK(CB48),OR(NOT(ISBLANK(CD48)),NOT(ISBLANK(CE48)))),#N/A,
IF(ISBLANK(CB48),"",
IF(AND(NOT(ISERROR(VLOOKUP(CB48,MonsterTable!$A:$B,MATCH(MonsterTable!$B$1,MonsterTable!$A$1:$B$1,0),0))),OR(ISBLANK(CD48),ISBLANK(CE48))),#N/A,
IFERROR(VLOOKUP(CB48,MonsterTable!$A:$B,MATCH(MonsterTable!$B$1,MonsterTable!$A$1:$B$1,0),0),
IF(OR(NOT(ISBLANK(CD48)),ISBLANK(CE48)),#N/A,
IF(CB48="empty","empty",
VLOOKUP(CB48,MonsterGroupTable!$A:$A,1,0)))))))</f>
        <v/>
      </c>
      <c r="CJ48" s="2" t="str">
        <f>IF(AND(ISBLANK(CI48),OR(NOT(ISBLANK(CK48)),NOT(ISBLANK(CL48)))),#N/A,
IF(ISBLANK(CI48),"",
IF(AND(NOT(ISERROR(VLOOKUP(CI48,MonsterTable!$A:$B,MATCH(MonsterTable!$B$1,MonsterTable!$A$1:$B$1,0),0))),OR(ISBLANK(CK48),ISBLANK(CL48))),#N/A,
IFERROR(VLOOKUP(CI48,MonsterTable!$A:$B,MATCH(MonsterTable!$B$1,MonsterTable!$A$1:$B$1,0),0),
IF(OR(NOT(ISBLANK(CK48)),ISBLANK(CL48)),#N/A,
IF(CI48="empty","empty",
VLOOKUP(CI48,MonsterGroupTable!$A:$A,1,0)))))))</f>
        <v/>
      </c>
    </row>
    <row r="49" spans="1:88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369</v>
      </c>
      <c r="H49">
        <v>0</v>
      </c>
      <c r="I49">
        <v>0</v>
      </c>
      <c r="J49">
        <v>0</v>
      </c>
      <c r="K49" t="s">
        <v>28</v>
      </c>
      <c r="L49" t="s">
        <v>250</v>
      </c>
      <c r="M49" t="s">
        <v>79</v>
      </c>
      <c r="N49" t="s">
        <v>80</v>
      </c>
      <c r="O49">
        <v>0</v>
      </c>
      <c r="P49">
        <v>-4.75</v>
      </c>
      <c r="Q49">
        <v>-3.5</v>
      </c>
      <c r="R49">
        <v>4.75</v>
      </c>
      <c r="S49">
        <v>3</v>
      </c>
      <c r="T49">
        <v>-13.5</v>
      </c>
      <c r="U49">
        <v>2.5499999999999998</v>
      </c>
      <c r="V49">
        <v>-6.75</v>
      </c>
      <c r="W49" t="str">
        <f t="shared" si="1"/>
        <v>g105,5</v>
      </c>
      <c r="X49" s="1" t="s">
        <v>322</v>
      </c>
      <c r="Y49" s="2" t="str">
        <f>IF(AND(ISBLANK(X49),OR(NOT(ISBLANK(Z49)),NOT(ISBLANK(AA49)))),#N/A,
IF(ISBLANK(X49),"",
IF(AND(NOT(ISERROR(VLOOKUP(X49,MonsterTable!$A:$B,MATCH(MonsterTable!$B$1,MonsterTable!$A$1:$B$1,0),0))),OR(ISBLANK(Z49),ISBLANK(AA49))),#N/A,
IFERROR(VLOOKUP(X49,MonsterTable!$A:$B,MATCH(MonsterTable!$B$1,MonsterTable!$A$1:$B$1,0),0),
IF(OR(NOT(ISBLANK(Z49)),ISBLANK(AA49)),#N/A,
IF(X49="empty","empty",
VLOOKUP(X49,MonsterGroupTable!$A:$A,1,0)))))))</f>
        <v>g105</v>
      </c>
      <c r="AA49">
        <v>5</v>
      </c>
      <c r="AF49" s="2" t="str">
        <f>IF(AND(ISBLANK(AE49),OR(NOT(ISBLANK(AG49)),NOT(ISBLANK(AH49)))),#N/A,
IF(ISBLANK(AE49),"",
IF(AND(NOT(ISERROR(VLOOKUP(AE49,MonsterTable!$A:$B,MATCH(MonsterTable!$B$1,MonsterTable!$A$1:$B$1,0),0))),OR(ISBLANK(AG49),ISBLANK(AH49))),#N/A,
IFERROR(VLOOKUP(AE49,MonsterTable!$A:$B,MATCH(MonsterTable!$B$1,MonsterTable!$A$1:$B$1,0),0),
IF(OR(NOT(ISBLANK(AG49)),ISBLANK(AH49)),#N/A,
IF(AE49="empty","empty",
VLOOKUP(AE49,MonsterGroupTable!$A:$A,1,0)))))))</f>
        <v/>
      </c>
      <c r="AM49" s="2" t="str">
        <f>IF(AND(ISBLANK(AL49),OR(NOT(ISBLANK(AN49)),NOT(ISBLANK(AO49)))),#N/A,
IF(ISBLANK(AL49),"",
IF(AND(NOT(ISERROR(VLOOKUP(AL49,MonsterTable!$A:$B,MATCH(MonsterTable!$B$1,MonsterTable!$A$1:$B$1,0),0))),OR(ISBLANK(AN49),ISBLANK(AO49))),#N/A,
IFERROR(VLOOKUP(AL49,MonsterTable!$A:$B,MATCH(MonsterTable!$B$1,MonsterTable!$A$1:$B$1,0),0),
IF(OR(NOT(ISBLANK(AN49)),ISBLANK(AO49)),#N/A,
IF(AL49="empty","empty",
VLOOKUP(AL49,MonsterGroupTable!$A:$A,1,0)))))))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BA49" s="2" t="str">
        <f>IF(AND(ISBLANK(AZ49),OR(NOT(ISBLANK(BB49)),NOT(ISBLANK(BC49)))),#N/A,
IF(ISBLANK(AZ49),"",
IF(AND(NOT(ISERROR(VLOOKUP(AZ49,MonsterTable!$A:$B,MATCH(MonsterTable!$B$1,MonsterTable!$A$1:$B$1,0),0))),OR(ISBLANK(BB49),ISBLANK(BC49))),#N/A,
IFERROR(VLOOKUP(AZ49,MonsterTable!$A:$B,MATCH(MonsterTable!$B$1,MonsterTable!$A$1:$B$1,0),0),
IF(OR(NOT(ISBLANK(BB49)),ISBLANK(BC49)),#N/A,
IF(AZ49="empty","empty",
VLOOKUP(AZ49,MonsterGroupTable!$A:$A,1,0)))))))</f>
        <v/>
      </c>
      <c r="BH49" s="2" t="str">
        <f>IF(AND(ISBLANK(BG49),OR(NOT(ISBLANK(BI49)),NOT(ISBLANK(BJ49)))),#N/A,
IF(ISBLANK(BG49),"",
IF(AND(NOT(ISERROR(VLOOKUP(BG49,MonsterTable!$A:$B,MATCH(MonsterTable!$B$1,MonsterTable!$A$1:$B$1,0),0))),OR(ISBLANK(BI49),ISBLANK(BJ49))),#N/A,
IFERROR(VLOOKUP(BG49,MonsterTable!$A:$B,MATCH(MonsterTable!$B$1,MonsterTable!$A$1:$B$1,0),0),
IF(OR(NOT(ISBLANK(BI49)),ISBLANK(BJ49)),#N/A,
IF(BG49="empty","empty",
VLOOKUP(BG49,MonsterGroupTable!$A:$A,1,0)))))))</f>
        <v/>
      </c>
      <c r="BO49" s="2" t="str">
        <f>IF(AND(ISBLANK(BN49),OR(NOT(ISBLANK(BP49)),NOT(ISBLANK(BQ49)))),#N/A,
IF(ISBLANK(BN49),"",
IF(AND(NOT(ISERROR(VLOOKUP(BN49,MonsterTable!$A:$B,MATCH(MonsterTable!$B$1,MonsterTable!$A$1:$B$1,0),0))),OR(ISBLANK(BP49),ISBLANK(BQ49))),#N/A,
IFERROR(VLOOKUP(BN49,MonsterTable!$A:$B,MATCH(MonsterTable!$B$1,MonsterTable!$A$1:$B$1,0),0),
IF(OR(NOT(ISBLANK(BP49)),ISBLANK(BQ49)),#N/A,
IF(BN49="empty","empty",
VLOOKUP(BN49,MonsterGroupTable!$A:$A,1,0)))))))</f>
        <v/>
      </c>
      <c r="BV49" s="2" t="str">
        <f>IF(AND(ISBLANK(BU49),OR(NOT(ISBLANK(BW49)),NOT(ISBLANK(BX49)))),#N/A,
IF(ISBLANK(BU49),"",
IF(AND(NOT(ISERROR(VLOOKUP(BU49,MonsterTable!$A:$B,MATCH(MonsterTable!$B$1,MonsterTable!$A$1:$B$1,0),0))),OR(ISBLANK(BW49),ISBLANK(BX49))),#N/A,
IFERROR(VLOOKUP(BU49,MonsterTable!$A:$B,MATCH(MonsterTable!$B$1,MonsterTable!$A$1:$B$1,0),0),
IF(OR(NOT(ISBLANK(BW49)),ISBLANK(BX49)),#N/A,
IF(BU49="empty","empty",
VLOOKUP(BU49,MonsterGroupTable!$A:$A,1,0)))))))</f>
        <v/>
      </c>
      <c r="CC49" s="2" t="str">
        <f>IF(AND(ISBLANK(CB49),OR(NOT(ISBLANK(CD49)),NOT(ISBLANK(CE49)))),#N/A,
IF(ISBLANK(CB49),"",
IF(AND(NOT(ISERROR(VLOOKUP(CB49,MonsterTable!$A:$B,MATCH(MonsterTable!$B$1,MonsterTable!$A$1:$B$1,0),0))),OR(ISBLANK(CD49),ISBLANK(CE49))),#N/A,
IFERROR(VLOOKUP(CB49,MonsterTable!$A:$B,MATCH(MonsterTable!$B$1,MonsterTable!$A$1:$B$1,0),0),
IF(OR(NOT(ISBLANK(CD49)),ISBLANK(CE49)),#N/A,
IF(CB49="empty","empty",
VLOOKUP(CB49,MonsterGroupTable!$A:$A,1,0)))))))</f>
        <v/>
      </c>
      <c r="CJ49" s="2" t="str">
        <f>IF(AND(ISBLANK(CI49),OR(NOT(ISBLANK(CK49)),NOT(ISBLANK(CL49)))),#N/A,
IF(ISBLANK(CI49),"",
IF(AND(NOT(ISERROR(VLOOKUP(CI49,MonsterTable!$A:$B,MATCH(MonsterTable!$B$1,MonsterTable!$A$1:$B$1,0),0))),OR(ISBLANK(CK49),ISBLANK(CL49))),#N/A,
IFERROR(VLOOKUP(CI49,MonsterTable!$A:$B,MATCH(MonsterTable!$B$1,MonsterTable!$A$1:$B$1,0),0),
IF(OR(NOT(ISBLANK(CK49)),ISBLANK(CL49)),#N/A,
IF(CI49="empty","empty",
VLOOKUP(CI49,MonsterGroupTable!$A:$A,1,0)))))))</f>
        <v/>
      </c>
    </row>
    <row r="50" spans="1:88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378</v>
      </c>
      <c r="H50">
        <v>0</v>
      </c>
      <c r="I50">
        <v>0</v>
      </c>
      <c r="J50">
        <v>0</v>
      </c>
      <c r="K50" t="s">
        <v>28</v>
      </c>
      <c r="L50" t="s">
        <v>250</v>
      </c>
      <c r="M50" t="s">
        <v>79</v>
      </c>
      <c r="N50" t="s">
        <v>80</v>
      </c>
      <c r="O50">
        <v>0</v>
      </c>
      <c r="P50">
        <v>-4.75</v>
      </c>
      <c r="Q50">
        <v>-3.5</v>
      </c>
      <c r="R50">
        <v>4.75</v>
      </c>
      <c r="S50">
        <v>3</v>
      </c>
      <c r="T50">
        <v>-13.5</v>
      </c>
      <c r="U50">
        <v>2.5499999999999998</v>
      </c>
      <c r="V50">
        <v>-6.75</v>
      </c>
      <c r="W50" t="str">
        <f t="shared" si="1"/>
        <v>g105,5</v>
      </c>
      <c r="X50" s="1" t="s">
        <v>322</v>
      </c>
      <c r="Y50" s="2" t="str">
        <f>IF(AND(ISBLANK(X50),OR(NOT(ISBLANK(Z50)),NOT(ISBLANK(AA50)))),#N/A,
IF(ISBLANK(X50),"",
IF(AND(NOT(ISERROR(VLOOKUP(X50,MonsterTable!$A:$B,MATCH(MonsterTable!$B$1,MonsterTable!$A$1:$B$1,0),0))),OR(ISBLANK(Z50),ISBLANK(AA50))),#N/A,
IFERROR(VLOOKUP(X50,MonsterTable!$A:$B,MATCH(MonsterTable!$B$1,MonsterTable!$A$1:$B$1,0),0),
IF(OR(NOT(ISBLANK(Z50)),ISBLANK(AA50)),#N/A,
IF(X50="empty","empty",
VLOOKUP(X50,MonsterGroupTable!$A:$A,1,0)))))))</f>
        <v>g105</v>
      </c>
      <c r="AA50">
        <v>5</v>
      </c>
      <c r="AF50" s="2" t="str">
        <f>IF(AND(ISBLANK(AE50),OR(NOT(ISBLANK(AG50)),NOT(ISBLANK(AH50)))),#N/A,
IF(ISBLANK(AE50),"",
IF(AND(NOT(ISERROR(VLOOKUP(AE50,MonsterTable!$A:$B,MATCH(MonsterTable!$B$1,MonsterTable!$A$1:$B$1,0),0))),OR(ISBLANK(AG50),ISBLANK(AH50))),#N/A,
IFERROR(VLOOKUP(AE50,MonsterTable!$A:$B,MATCH(MonsterTable!$B$1,MonsterTable!$A$1:$B$1,0),0),
IF(OR(NOT(ISBLANK(AG50)),ISBLANK(AH50)),#N/A,
IF(AE50="empty","empty",
VLOOKUP(AE50,MonsterGroupTable!$A:$A,1,0)))))))</f>
        <v/>
      </c>
      <c r="AM50" s="2" t="str">
        <f>IF(AND(ISBLANK(AL50),OR(NOT(ISBLANK(AN50)),NOT(ISBLANK(AO50)))),#N/A,
IF(ISBLANK(AL50),"",
IF(AND(NOT(ISERROR(VLOOKUP(AL50,MonsterTable!$A:$B,MATCH(MonsterTable!$B$1,MonsterTable!$A$1:$B$1,0),0))),OR(ISBLANK(AN50),ISBLANK(AO50))),#N/A,
IFERROR(VLOOKUP(AL50,MonsterTable!$A:$B,MATCH(MonsterTable!$B$1,MonsterTable!$A$1:$B$1,0),0),
IF(OR(NOT(ISBLANK(AN50)),ISBLANK(AO50)),#N/A,
IF(AL50="empty","empty",
VLOOKUP(AL50,MonsterGroupTable!$A:$A,1,0)))))))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BA50" s="2" t="str">
        <f>IF(AND(ISBLANK(AZ50),OR(NOT(ISBLANK(BB50)),NOT(ISBLANK(BC50)))),#N/A,
IF(ISBLANK(AZ50),"",
IF(AND(NOT(ISERROR(VLOOKUP(AZ50,MonsterTable!$A:$B,MATCH(MonsterTable!$B$1,MonsterTable!$A$1:$B$1,0),0))),OR(ISBLANK(BB50),ISBLANK(BC50))),#N/A,
IFERROR(VLOOKUP(AZ50,MonsterTable!$A:$B,MATCH(MonsterTable!$B$1,MonsterTable!$A$1:$B$1,0),0),
IF(OR(NOT(ISBLANK(BB50)),ISBLANK(BC50)),#N/A,
IF(AZ50="empty","empty",
VLOOKUP(AZ50,MonsterGroupTable!$A:$A,1,0)))))))</f>
        <v/>
      </c>
      <c r="BH50" s="2" t="str">
        <f>IF(AND(ISBLANK(BG50),OR(NOT(ISBLANK(BI50)),NOT(ISBLANK(BJ50)))),#N/A,
IF(ISBLANK(BG50),"",
IF(AND(NOT(ISERROR(VLOOKUP(BG50,MonsterTable!$A:$B,MATCH(MonsterTable!$B$1,MonsterTable!$A$1:$B$1,0),0))),OR(ISBLANK(BI50),ISBLANK(BJ50))),#N/A,
IFERROR(VLOOKUP(BG50,MonsterTable!$A:$B,MATCH(MonsterTable!$B$1,MonsterTable!$A$1:$B$1,0),0),
IF(OR(NOT(ISBLANK(BI50)),ISBLANK(BJ50)),#N/A,
IF(BG50="empty","empty",
VLOOKUP(BG50,MonsterGroupTable!$A:$A,1,0)))))))</f>
        <v/>
      </c>
      <c r="BO50" s="2" t="str">
        <f>IF(AND(ISBLANK(BN50),OR(NOT(ISBLANK(BP50)),NOT(ISBLANK(BQ50)))),#N/A,
IF(ISBLANK(BN50),"",
IF(AND(NOT(ISERROR(VLOOKUP(BN50,MonsterTable!$A:$B,MATCH(MonsterTable!$B$1,MonsterTable!$A$1:$B$1,0),0))),OR(ISBLANK(BP50),ISBLANK(BQ50))),#N/A,
IFERROR(VLOOKUP(BN50,MonsterTable!$A:$B,MATCH(MonsterTable!$B$1,MonsterTable!$A$1:$B$1,0),0),
IF(OR(NOT(ISBLANK(BP50)),ISBLANK(BQ50)),#N/A,
IF(BN50="empty","empty",
VLOOKUP(BN50,MonsterGroupTable!$A:$A,1,0)))))))</f>
        <v/>
      </c>
      <c r="BV50" s="2" t="str">
        <f>IF(AND(ISBLANK(BU50),OR(NOT(ISBLANK(BW50)),NOT(ISBLANK(BX50)))),#N/A,
IF(ISBLANK(BU50),"",
IF(AND(NOT(ISERROR(VLOOKUP(BU50,MonsterTable!$A:$B,MATCH(MonsterTable!$B$1,MonsterTable!$A$1:$B$1,0),0))),OR(ISBLANK(BW50),ISBLANK(BX50))),#N/A,
IFERROR(VLOOKUP(BU50,MonsterTable!$A:$B,MATCH(MonsterTable!$B$1,MonsterTable!$A$1:$B$1,0),0),
IF(OR(NOT(ISBLANK(BW50)),ISBLANK(BX50)),#N/A,
IF(BU50="empty","empty",
VLOOKUP(BU50,MonsterGroupTable!$A:$A,1,0)))))))</f>
        <v/>
      </c>
      <c r="CC50" s="2" t="str">
        <f>IF(AND(ISBLANK(CB50),OR(NOT(ISBLANK(CD50)),NOT(ISBLANK(CE50)))),#N/A,
IF(ISBLANK(CB50),"",
IF(AND(NOT(ISERROR(VLOOKUP(CB50,MonsterTable!$A:$B,MATCH(MonsterTable!$B$1,MonsterTable!$A$1:$B$1,0),0))),OR(ISBLANK(CD50),ISBLANK(CE50))),#N/A,
IFERROR(VLOOKUP(CB50,MonsterTable!$A:$B,MATCH(MonsterTable!$B$1,MonsterTable!$A$1:$B$1,0),0),
IF(OR(NOT(ISBLANK(CD50)),ISBLANK(CE50)),#N/A,
IF(CB50="empty","empty",
VLOOKUP(CB50,MonsterGroupTable!$A:$A,1,0)))))))</f>
        <v/>
      </c>
      <c r="CJ50" s="2" t="str">
        <f>IF(AND(ISBLANK(CI50),OR(NOT(ISBLANK(CK50)),NOT(ISBLANK(CL50)))),#N/A,
IF(ISBLANK(CI50),"",
IF(AND(NOT(ISERROR(VLOOKUP(CI50,MonsterTable!$A:$B,MATCH(MonsterTable!$B$1,MonsterTable!$A$1:$B$1,0),0))),OR(ISBLANK(CK50),ISBLANK(CL50))),#N/A,
IFERROR(VLOOKUP(CI50,MonsterTable!$A:$B,MATCH(MonsterTable!$B$1,MonsterTable!$A$1:$B$1,0),0),
IF(OR(NOT(ISBLANK(CK50)),ISBLANK(CL50)),#N/A,
IF(CI50="empty","empty",
VLOOKUP(CI50,MonsterGroupTable!$A:$A,1,0)))))))</f>
        <v/>
      </c>
    </row>
    <row r="51" spans="1:88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387</v>
      </c>
      <c r="H51">
        <v>0</v>
      </c>
      <c r="I51">
        <v>0</v>
      </c>
      <c r="J51">
        <v>0</v>
      </c>
      <c r="K51" t="s">
        <v>28</v>
      </c>
      <c r="L51" t="s">
        <v>250</v>
      </c>
      <c r="M51" t="s">
        <v>79</v>
      </c>
      <c r="N51" t="s">
        <v>80</v>
      </c>
      <c r="O51">
        <v>0</v>
      </c>
      <c r="P51">
        <v>-4.75</v>
      </c>
      <c r="Q51">
        <v>-3.5</v>
      </c>
      <c r="R51">
        <v>4.75</v>
      </c>
      <c r="S51">
        <v>3</v>
      </c>
      <c r="T51">
        <v>-13.5</v>
      </c>
      <c r="U51">
        <v>2.5499999999999998</v>
      </c>
      <c r="V51">
        <v>-6.75</v>
      </c>
      <c r="W51" t="str">
        <f t="shared" si="1"/>
        <v>g105,5</v>
      </c>
      <c r="X51" s="1" t="s">
        <v>322</v>
      </c>
      <c r="Y51" s="2" t="str">
        <f>IF(AND(ISBLANK(X51),OR(NOT(ISBLANK(Z51)),NOT(ISBLANK(AA51)))),#N/A,
IF(ISBLANK(X51),"",
IF(AND(NOT(ISERROR(VLOOKUP(X51,MonsterTable!$A:$B,MATCH(MonsterTable!$B$1,MonsterTable!$A$1:$B$1,0),0))),OR(ISBLANK(Z51),ISBLANK(AA51))),#N/A,
IFERROR(VLOOKUP(X51,MonsterTable!$A:$B,MATCH(MonsterTable!$B$1,MonsterTable!$A$1:$B$1,0),0),
IF(OR(NOT(ISBLANK(Z51)),ISBLANK(AA51)),#N/A,
IF(X51="empty","empty",
VLOOKUP(X51,MonsterGroupTable!$A:$A,1,0)))))))</f>
        <v>g105</v>
      </c>
      <c r="AA51">
        <v>5</v>
      </c>
      <c r="AF51" s="2" t="str">
        <f>IF(AND(ISBLANK(AE51),OR(NOT(ISBLANK(AG51)),NOT(ISBLANK(AH51)))),#N/A,
IF(ISBLANK(AE51),"",
IF(AND(NOT(ISERROR(VLOOKUP(AE51,MonsterTable!$A:$B,MATCH(MonsterTable!$B$1,MonsterTable!$A$1:$B$1,0),0))),OR(ISBLANK(AG51),ISBLANK(AH51))),#N/A,
IFERROR(VLOOKUP(AE51,MonsterTable!$A:$B,MATCH(MonsterTable!$B$1,MonsterTable!$A$1:$B$1,0),0),
IF(OR(NOT(ISBLANK(AG51)),ISBLANK(AH51)),#N/A,
IF(AE51="empty","empty",
VLOOKUP(AE51,MonsterGroupTable!$A:$A,1,0)))))))</f>
        <v/>
      </c>
      <c r="AM51" s="2" t="str">
        <f>IF(AND(ISBLANK(AL51),OR(NOT(ISBLANK(AN51)),NOT(ISBLANK(AO51)))),#N/A,
IF(ISBLANK(AL51),"",
IF(AND(NOT(ISERROR(VLOOKUP(AL51,MonsterTable!$A:$B,MATCH(MonsterTable!$B$1,MonsterTable!$A$1:$B$1,0),0))),OR(ISBLANK(AN51),ISBLANK(AO51))),#N/A,
IFERROR(VLOOKUP(AL51,MonsterTable!$A:$B,MATCH(MonsterTable!$B$1,MonsterTable!$A$1:$B$1,0),0),
IF(OR(NOT(ISBLANK(AN51)),ISBLANK(AO51)),#N/A,
IF(AL51="empty","empty",
VLOOKUP(AL51,MonsterGroupTable!$A:$A,1,0)))))))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BA51" s="2" t="str">
        <f>IF(AND(ISBLANK(AZ51),OR(NOT(ISBLANK(BB51)),NOT(ISBLANK(BC51)))),#N/A,
IF(ISBLANK(AZ51),"",
IF(AND(NOT(ISERROR(VLOOKUP(AZ51,MonsterTable!$A:$B,MATCH(MonsterTable!$B$1,MonsterTable!$A$1:$B$1,0),0))),OR(ISBLANK(BB51),ISBLANK(BC51))),#N/A,
IFERROR(VLOOKUP(AZ51,MonsterTable!$A:$B,MATCH(MonsterTable!$B$1,MonsterTable!$A$1:$B$1,0),0),
IF(OR(NOT(ISBLANK(BB51)),ISBLANK(BC51)),#N/A,
IF(AZ51="empty","empty",
VLOOKUP(AZ51,MonsterGroupTable!$A:$A,1,0)))))))</f>
        <v/>
      </c>
      <c r="BH51" s="2" t="str">
        <f>IF(AND(ISBLANK(BG51),OR(NOT(ISBLANK(BI51)),NOT(ISBLANK(BJ51)))),#N/A,
IF(ISBLANK(BG51),"",
IF(AND(NOT(ISERROR(VLOOKUP(BG51,MonsterTable!$A:$B,MATCH(MonsterTable!$B$1,MonsterTable!$A$1:$B$1,0),0))),OR(ISBLANK(BI51),ISBLANK(BJ51))),#N/A,
IFERROR(VLOOKUP(BG51,MonsterTable!$A:$B,MATCH(MonsterTable!$B$1,MonsterTable!$A$1:$B$1,0),0),
IF(OR(NOT(ISBLANK(BI51)),ISBLANK(BJ51)),#N/A,
IF(BG51="empty","empty",
VLOOKUP(BG51,MonsterGroupTable!$A:$A,1,0)))))))</f>
        <v/>
      </c>
      <c r="BO51" s="2" t="str">
        <f>IF(AND(ISBLANK(BN51),OR(NOT(ISBLANK(BP51)),NOT(ISBLANK(BQ51)))),#N/A,
IF(ISBLANK(BN51),"",
IF(AND(NOT(ISERROR(VLOOKUP(BN51,MonsterTable!$A:$B,MATCH(MonsterTable!$B$1,MonsterTable!$A$1:$B$1,0),0))),OR(ISBLANK(BP51),ISBLANK(BQ51))),#N/A,
IFERROR(VLOOKUP(BN51,MonsterTable!$A:$B,MATCH(MonsterTable!$B$1,MonsterTable!$A$1:$B$1,0),0),
IF(OR(NOT(ISBLANK(BP51)),ISBLANK(BQ51)),#N/A,
IF(BN51="empty","empty",
VLOOKUP(BN51,MonsterGroupTable!$A:$A,1,0)))))))</f>
        <v/>
      </c>
      <c r="BV51" s="2" t="str">
        <f>IF(AND(ISBLANK(BU51),OR(NOT(ISBLANK(BW51)),NOT(ISBLANK(BX51)))),#N/A,
IF(ISBLANK(BU51),"",
IF(AND(NOT(ISERROR(VLOOKUP(BU51,MonsterTable!$A:$B,MATCH(MonsterTable!$B$1,MonsterTable!$A$1:$B$1,0),0))),OR(ISBLANK(BW51),ISBLANK(BX51))),#N/A,
IFERROR(VLOOKUP(BU51,MonsterTable!$A:$B,MATCH(MonsterTable!$B$1,MonsterTable!$A$1:$B$1,0),0),
IF(OR(NOT(ISBLANK(BW51)),ISBLANK(BX51)),#N/A,
IF(BU51="empty","empty",
VLOOKUP(BU51,MonsterGroupTable!$A:$A,1,0)))))))</f>
        <v/>
      </c>
      <c r="CC51" s="2" t="str">
        <f>IF(AND(ISBLANK(CB51),OR(NOT(ISBLANK(CD51)),NOT(ISBLANK(CE51)))),#N/A,
IF(ISBLANK(CB51),"",
IF(AND(NOT(ISERROR(VLOOKUP(CB51,MonsterTable!$A:$B,MATCH(MonsterTable!$B$1,MonsterTable!$A$1:$B$1,0),0))),OR(ISBLANK(CD51),ISBLANK(CE51))),#N/A,
IFERROR(VLOOKUP(CB51,MonsterTable!$A:$B,MATCH(MonsterTable!$B$1,MonsterTable!$A$1:$B$1,0),0),
IF(OR(NOT(ISBLANK(CD51)),ISBLANK(CE51)),#N/A,
IF(CB51="empty","empty",
VLOOKUP(CB51,MonsterGroupTable!$A:$A,1,0)))))))</f>
        <v/>
      </c>
      <c r="CJ51" s="2" t="str">
        <f>IF(AND(ISBLANK(CI51),OR(NOT(ISBLANK(CK51)),NOT(ISBLANK(CL51)))),#N/A,
IF(ISBLANK(CI51),"",
IF(AND(NOT(ISERROR(VLOOKUP(CI51,MonsterTable!$A:$B,MATCH(MonsterTable!$B$1,MonsterTable!$A$1:$B$1,0),0))),OR(ISBLANK(CK51),ISBLANK(CL51))),#N/A,
IFERROR(VLOOKUP(CI51,MonsterTable!$A:$B,MATCH(MonsterTable!$B$1,MonsterTable!$A$1:$B$1,0),0),
IF(OR(NOT(ISBLANK(CK51)),ISBLANK(CL51)),#N/A,
IF(CI51="empty","empty",
VLOOKUP(CI51,MonsterGroupTable!$A:$A,1,0)))))))</f>
        <v/>
      </c>
    </row>
    <row r="52" spans="1:88">
      <c r="A52">
        <v>10051</v>
      </c>
      <c r="B52">
        <f t="shared" si="0"/>
        <v>1.1000000000000001</v>
      </c>
      <c r="C52">
        <f t="shared" si="0"/>
        <v>1.1000000000000001</v>
      </c>
      <c r="F52">
        <v>80</v>
      </c>
      <c r="G52">
        <v>837</v>
      </c>
      <c r="H52">
        <v>0</v>
      </c>
      <c r="I52">
        <v>0</v>
      </c>
      <c r="J52">
        <v>0</v>
      </c>
      <c r="K52" t="s">
        <v>28</v>
      </c>
      <c r="L52" t="s">
        <v>252</v>
      </c>
      <c r="M52" t="s">
        <v>79</v>
      </c>
      <c r="N52" t="s">
        <v>80</v>
      </c>
      <c r="O52">
        <v>0</v>
      </c>
      <c r="P52">
        <v>-4.75</v>
      </c>
      <c r="Q52">
        <v>-3.5</v>
      </c>
      <c r="R52">
        <v>4.75</v>
      </c>
      <c r="S52">
        <v>3</v>
      </c>
      <c r="T52">
        <v>-13.5</v>
      </c>
      <c r="U52">
        <v>2.5499999999999998</v>
      </c>
      <c r="V52">
        <v>-6.75</v>
      </c>
      <c r="W52" t="str">
        <f t="shared" si="1"/>
        <v>g106,5</v>
      </c>
      <c r="X52" s="1" t="s">
        <v>323</v>
      </c>
      <c r="Y52" s="2" t="str">
        <f>IF(AND(ISBLANK(X52),OR(NOT(ISBLANK(Z52)),NOT(ISBLANK(AA52)))),#N/A,
IF(ISBLANK(X52),"",
IF(AND(NOT(ISERROR(VLOOKUP(X52,MonsterTable!$A:$B,MATCH(MonsterTable!$B$1,MonsterTable!$A$1:$B$1,0),0))),OR(ISBLANK(Z52),ISBLANK(AA52))),#N/A,
IFERROR(VLOOKUP(X52,MonsterTable!$A:$B,MATCH(MonsterTable!$B$1,MonsterTable!$A$1:$B$1,0),0),
IF(OR(NOT(ISBLANK(Z52)),ISBLANK(AA52)),#N/A,
IF(X52="empty","empty",
VLOOKUP(X52,MonsterGroupTable!$A:$A,1,0)))))))</f>
        <v>g106</v>
      </c>
      <c r="AA52">
        <v>5</v>
      </c>
      <c r="AF52" s="2" t="str">
        <f>IF(AND(ISBLANK(AE52),OR(NOT(ISBLANK(AG52)),NOT(ISBLANK(AH52)))),#N/A,
IF(ISBLANK(AE52),"",
IF(AND(NOT(ISERROR(VLOOKUP(AE52,MonsterTable!$A:$B,MATCH(MonsterTable!$B$1,MonsterTable!$A$1:$B$1,0),0))),OR(ISBLANK(AG52),ISBLANK(AH52))),#N/A,
IFERROR(VLOOKUP(AE52,MonsterTable!$A:$B,MATCH(MonsterTable!$B$1,MonsterTable!$A$1:$B$1,0),0),
IF(OR(NOT(ISBLANK(AG52)),ISBLANK(AH52)),#N/A,
IF(AE52="empty","empty",
VLOOKUP(AE52,MonsterGroupTable!$A:$A,1,0)))))))</f>
        <v/>
      </c>
      <c r="AM52" s="2" t="str">
        <f>IF(AND(ISBLANK(AL52),OR(NOT(ISBLANK(AN52)),NOT(ISBLANK(AO52)))),#N/A,
IF(ISBLANK(AL52),"",
IF(AND(NOT(ISERROR(VLOOKUP(AL52,MonsterTable!$A:$B,MATCH(MonsterTable!$B$1,MonsterTable!$A$1:$B$1,0),0))),OR(ISBLANK(AN52),ISBLANK(AO52))),#N/A,
IFERROR(VLOOKUP(AL52,MonsterTable!$A:$B,MATCH(MonsterTable!$B$1,MonsterTable!$A$1:$B$1,0),0),
IF(OR(NOT(ISBLANK(AN52)),ISBLANK(AO52)),#N/A,
IF(AL52="empty","empty",
VLOOKUP(AL52,MonsterGroupTable!$A:$A,1,0)))))))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BA52" s="2" t="str">
        <f>IF(AND(ISBLANK(AZ52),OR(NOT(ISBLANK(BB52)),NOT(ISBLANK(BC52)))),#N/A,
IF(ISBLANK(AZ52),"",
IF(AND(NOT(ISERROR(VLOOKUP(AZ52,MonsterTable!$A:$B,MATCH(MonsterTable!$B$1,MonsterTable!$A$1:$B$1,0),0))),OR(ISBLANK(BB52),ISBLANK(BC52))),#N/A,
IFERROR(VLOOKUP(AZ52,MonsterTable!$A:$B,MATCH(MonsterTable!$B$1,MonsterTable!$A$1:$B$1,0),0),
IF(OR(NOT(ISBLANK(BB52)),ISBLANK(BC52)),#N/A,
IF(AZ52="empty","empty",
VLOOKUP(AZ52,MonsterGroupTable!$A:$A,1,0)))))))</f>
        <v/>
      </c>
      <c r="BH52" s="2" t="str">
        <f>IF(AND(ISBLANK(BG52),OR(NOT(ISBLANK(BI52)),NOT(ISBLANK(BJ52)))),#N/A,
IF(ISBLANK(BG52),"",
IF(AND(NOT(ISERROR(VLOOKUP(BG52,MonsterTable!$A:$B,MATCH(MonsterTable!$B$1,MonsterTable!$A$1:$B$1,0),0))),OR(ISBLANK(BI52),ISBLANK(BJ52))),#N/A,
IFERROR(VLOOKUP(BG52,MonsterTable!$A:$B,MATCH(MonsterTable!$B$1,MonsterTable!$A$1:$B$1,0),0),
IF(OR(NOT(ISBLANK(BI52)),ISBLANK(BJ52)),#N/A,
IF(BG52="empty","empty",
VLOOKUP(BG52,MonsterGroupTable!$A:$A,1,0)))))))</f>
        <v/>
      </c>
      <c r="BO52" s="2" t="str">
        <f>IF(AND(ISBLANK(BN52),OR(NOT(ISBLANK(BP52)),NOT(ISBLANK(BQ52)))),#N/A,
IF(ISBLANK(BN52),"",
IF(AND(NOT(ISERROR(VLOOKUP(BN52,MonsterTable!$A:$B,MATCH(MonsterTable!$B$1,MonsterTable!$A$1:$B$1,0),0))),OR(ISBLANK(BP52),ISBLANK(BQ52))),#N/A,
IFERROR(VLOOKUP(BN52,MonsterTable!$A:$B,MATCH(MonsterTable!$B$1,MonsterTable!$A$1:$B$1,0),0),
IF(OR(NOT(ISBLANK(BP52)),ISBLANK(BQ52)),#N/A,
IF(BN52="empty","empty",
VLOOKUP(BN52,MonsterGroupTable!$A:$A,1,0)))))))</f>
        <v/>
      </c>
      <c r="BV52" s="2" t="str">
        <f>IF(AND(ISBLANK(BU52),OR(NOT(ISBLANK(BW52)),NOT(ISBLANK(BX52)))),#N/A,
IF(ISBLANK(BU52),"",
IF(AND(NOT(ISERROR(VLOOKUP(BU52,MonsterTable!$A:$B,MATCH(MonsterTable!$B$1,MonsterTable!$A$1:$B$1,0),0))),OR(ISBLANK(BW52),ISBLANK(BX52))),#N/A,
IFERROR(VLOOKUP(BU52,MonsterTable!$A:$B,MATCH(MonsterTable!$B$1,MonsterTable!$A$1:$B$1,0),0),
IF(OR(NOT(ISBLANK(BW52)),ISBLANK(BX52)),#N/A,
IF(BU52="empty","empty",
VLOOKUP(BU52,MonsterGroupTable!$A:$A,1,0)))))))</f>
        <v/>
      </c>
      <c r="CC52" s="2" t="str">
        <f>IF(AND(ISBLANK(CB52),OR(NOT(ISBLANK(CD52)),NOT(ISBLANK(CE52)))),#N/A,
IF(ISBLANK(CB52),"",
IF(AND(NOT(ISERROR(VLOOKUP(CB52,MonsterTable!$A:$B,MATCH(MonsterTable!$B$1,MonsterTable!$A$1:$B$1,0),0))),OR(ISBLANK(CD52),ISBLANK(CE52))),#N/A,
IFERROR(VLOOKUP(CB52,MonsterTable!$A:$B,MATCH(MonsterTable!$B$1,MonsterTable!$A$1:$B$1,0),0),
IF(OR(NOT(ISBLANK(CD52)),ISBLANK(CE52)),#N/A,
IF(CB52="empty","empty",
VLOOKUP(CB52,MonsterGroupTable!$A:$A,1,0)))))))</f>
        <v/>
      </c>
      <c r="CJ52" s="2" t="str">
        <f>IF(AND(ISBLANK(CI52),OR(NOT(ISBLANK(CK52)),NOT(ISBLANK(CL52)))),#N/A,
IF(ISBLANK(CI52),"",
IF(AND(NOT(ISERROR(VLOOKUP(CI52,MonsterTable!$A:$B,MATCH(MonsterTable!$B$1,MonsterTable!$A$1:$B$1,0),0))),OR(ISBLANK(CK52),ISBLANK(CL52))),#N/A,
IFERROR(VLOOKUP(CI52,MonsterTable!$A:$B,MATCH(MonsterTable!$B$1,MonsterTable!$A$1:$B$1,0),0),
IF(OR(NOT(ISBLANK(CK52)),ISBLANK(CL52)),#N/A,
IF(CI52="empty","empty",
VLOOKUP(CI52,MonsterGroupTable!$A:$A,1,0)))))))</f>
        <v/>
      </c>
    </row>
    <row r="53" spans="1:88">
      <c r="A53">
        <v>10052</v>
      </c>
      <c r="B53">
        <f t="shared" si="0"/>
        <v>1.1000000000000001</v>
      </c>
      <c r="C53">
        <f t="shared" si="0"/>
        <v>1.1000000000000001</v>
      </c>
      <c r="F53">
        <v>100</v>
      </c>
      <c r="G53">
        <v>846</v>
      </c>
      <c r="H53">
        <v>0</v>
      </c>
      <c r="I53">
        <v>0</v>
      </c>
      <c r="J53">
        <v>0</v>
      </c>
      <c r="K53" t="s">
        <v>28</v>
      </c>
      <c r="L53" t="s">
        <v>252</v>
      </c>
      <c r="M53" t="s">
        <v>79</v>
      </c>
      <c r="N53" t="s">
        <v>80</v>
      </c>
      <c r="O53">
        <v>0</v>
      </c>
      <c r="P53">
        <v>-4.75</v>
      </c>
      <c r="Q53">
        <v>-3.5</v>
      </c>
      <c r="R53">
        <v>4.75</v>
      </c>
      <c r="S53">
        <v>3</v>
      </c>
      <c r="T53">
        <v>-13.5</v>
      </c>
      <c r="U53">
        <v>2.5499999999999998</v>
      </c>
      <c r="V53">
        <v>-6.75</v>
      </c>
      <c r="W53" t="str">
        <f t="shared" si="1"/>
        <v>g106,5</v>
      </c>
      <c r="X53" s="1" t="s">
        <v>323</v>
      </c>
      <c r="Y53" s="2" t="str">
        <f>IF(AND(ISBLANK(X53),OR(NOT(ISBLANK(Z53)),NOT(ISBLANK(AA53)))),#N/A,
IF(ISBLANK(X53),"",
IF(AND(NOT(ISERROR(VLOOKUP(X53,MonsterTable!$A:$B,MATCH(MonsterTable!$B$1,MonsterTable!$A$1:$B$1,0),0))),OR(ISBLANK(Z53),ISBLANK(AA53))),#N/A,
IFERROR(VLOOKUP(X53,MonsterTable!$A:$B,MATCH(MonsterTable!$B$1,MonsterTable!$A$1:$B$1,0),0),
IF(OR(NOT(ISBLANK(Z53)),ISBLANK(AA53)),#N/A,
IF(X53="empty","empty",
VLOOKUP(X53,MonsterGroupTable!$A:$A,1,0)))))))</f>
        <v>g106</v>
      </c>
      <c r="AA53">
        <v>5</v>
      </c>
      <c r="AF53" s="2" t="str">
        <f>IF(AND(ISBLANK(AE53),OR(NOT(ISBLANK(AG53)),NOT(ISBLANK(AH53)))),#N/A,
IF(ISBLANK(AE53),"",
IF(AND(NOT(ISERROR(VLOOKUP(AE53,MonsterTable!$A:$B,MATCH(MonsterTable!$B$1,MonsterTable!$A$1:$B$1,0),0))),OR(ISBLANK(AG53),ISBLANK(AH53))),#N/A,
IFERROR(VLOOKUP(AE53,MonsterTable!$A:$B,MATCH(MonsterTable!$B$1,MonsterTable!$A$1:$B$1,0),0),
IF(OR(NOT(ISBLANK(AG53)),ISBLANK(AH53)),#N/A,
IF(AE53="empty","empty",
VLOOKUP(AE53,MonsterGroupTable!$A:$A,1,0)))))))</f>
        <v/>
      </c>
      <c r="AM53" s="2" t="str">
        <f>IF(AND(ISBLANK(AL53),OR(NOT(ISBLANK(AN53)),NOT(ISBLANK(AO53)))),#N/A,
IF(ISBLANK(AL53),"",
IF(AND(NOT(ISERROR(VLOOKUP(AL53,MonsterTable!$A:$B,MATCH(MonsterTable!$B$1,MonsterTable!$A$1:$B$1,0),0))),OR(ISBLANK(AN53),ISBLANK(AO53))),#N/A,
IFERROR(VLOOKUP(AL53,MonsterTable!$A:$B,MATCH(MonsterTable!$B$1,MonsterTable!$A$1:$B$1,0),0),
IF(OR(NOT(ISBLANK(AN53)),ISBLANK(AO53)),#N/A,
IF(AL53="empty","empty",
VLOOKUP(AL53,MonsterGroupTable!$A:$A,1,0)))))))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BA53" s="2" t="str">
        <f>IF(AND(ISBLANK(AZ53),OR(NOT(ISBLANK(BB53)),NOT(ISBLANK(BC53)))),#N/A,
IF(ISBLANK(AZ53),"",
IF(AND(NOT(ISERROR(VLOOKUP(AZ53,MonsterTable!$A:$B,MATCH(MonsterTable!$B$1,MonsterTable!$A$1:$B$1,0),0))),OR(ISBLANK(BB53),ISBLANK(BC53))),#N/A,
IFERROR(VLOOKUP(AZ53,MonsterTable!$A:$B,MATCH(MonsterTable!$B$1,MonsterTable!$A$1:$B$1,0),0),
IF(OR(NOT(ISBLANK(BB53)),ISBLANK(BC53)),#N/A,
IF(AZ53="empty","empty",
VLOOKUP(AZ53,MonsterGroupTable!$A:$A,1,0)))))))</f>
        <v/>
      </c>
      <c r="BH53" s="2" t="str">
        <f>IF(AND(ISBLANK(BG53),OR(NOT(ISBLANK(BI53)),NOT(ISBLANK(BJ53)))),#N/A,
IF(ISBLANK(BG53),"",
IF(AND(NOT(ISERROR(VLOOKUP(BG53,MonsterTable!$A:$B,MATCH(MonsterTable!$B$1,MonsterTable!$A$1:$B$1,0),0))),OR(ISBLANK(BI53),ISBLANK(BJ53))),#N/A,
IFERROR(VLOOKUP(BG53,MonsterTable!$A:$B,MATCH(MonsterTable!$B$1,MonsterTable!$A$1:$B$1,0),0),
IF(OR(NOT(ISBLANK(BI53)),ISBLANK(BJ53)),#N/A,
IF(BG53="empty","empty",
VLOOKUP(BG53,MonsterGroupTable!$A:$A,1,0)))))))</f>
        <v/>
      </c>
      <c r="BO53" s="2" t="str">
        <f>IF(AND(ISBLANK(BN53),OR(NOT(ISBLANK(BP53)),NOT(ISBLANK(BQ53)))),#N/A,
IF(ISBLANK(BN53),"",
IF(AND(NOT(ISERROR(VLOOKUP(BN53,MonsterTable!$A:$B,MATCH(MonsterTable!$B$1,MonsterTable!$A$1:$B$1,0),0))),OR(ISBLANK(BP53),ISBLANK(BQ53))),#N/A,
IFERROR(VLOOKUP(BN53,MonsterTable!$A:$B,MATCH(MonsterTable!$B$1,MonsterTable!$A$1:$B$1,0),0),
IF(OR(NOT(ISBLANK(BP53)),ISBLANK(BQ53)),#N/A,
IF(BN53="empty","empty",
VLOOKUP(BN53,MonsterGroupTable!$A:$A,1,0)))))))</f>
        <v/>
      </c>
      <c r="BV53" s="2" t="str">
        <f>IF(AND(ISBLANK(BU53),OR(NOT(ISBLANK(BW53)),NOT(ISBLANK(BX53)))),#N/A,
IF(ISBLANK(BU53),"",
IF(AND(NOT(ISERROR(VLOOKUP(BU53,MonsterTable!$A:$B,MATCH(MonsterTable!$B$1,MonsterTable!$A$1:$B$1,0),0))),OR(ISBLANK(BW53),ISBLANK(BX53))),#N/A,
IFERROR(VLOOKUP(BU53,MonsterTable!$A:$B,MATCH(MonsterTable!$B$1,MonsterTable!$A$1:$B$1,0),0),
IF(OR(NOT(ISBLANK(BW53)),ISBLANK(BX53)),#N/A,
IF(BU53="empty","empty",
VLOOKUP(BU53,MonsterGroupTable!$A:$A,1,0)))))))</f>
        <v/>
      </c>
      <c r="CC53" s="2" t="str">
        <f>IF(AND(ISBLANK(CB53),OR(NOT(ISBLANK(CD53)),NOT(ISBLANK(CE53)))),#N/A,
IF(ISBLANK(CB53),"",
IF(AND(NOT(ISERROR(VLOOKUP(CB53,MonsterTable!$A:$B,MATCH(MonsterTable!$B$1,MonsterTable!$A$1:$B$1,0),0))),OR(ISBLANK(CD53),ISBLANK(CE53))),#N/A,
IFERROR(VLOOKUP(CB53,MonsterTable!$A:$B,MATCH(MonsterTable!$B$1,MonsterTable!$A$1:$B$1,0),0),
IF(OR(NOT(ISBLANK(CD53)),ISBLANK(CE53)),#N/A,
IF(CB53="empty","empty",
VLOOKUP(CB53,MonsterGroupTable!$A:$A,1,0)))))))</f>
        <v/>
      </c>
      <c r="CJ53" s="2" t="str">
        <f>IF(AND(ISBLANK(CI53),OR(NOT(ISBLANK(CK53)),NOT(ISBLANK(CL53)))),#N/A,
IF(ISBLANK(CI53),"",
IF(AND(NOT(ISERROR(VLOOKUP(CI53,MonsterTable!$A:$B,MATCH(MonsterTable!$B$1,MonsterTable!$A$1:$B$1,0),0))),OR(ISBLANK(CK53),ISBLANK(CL53))),#N/A,
IFERROR(VLOOKUP(CI53,MonsterTable!$A:$B,MATCH(MonsterTable!$B$1,MonsterTable!$A$1:$B$1,0),0),
IF(OR(NOT(ISBLANK(CK53)),ISBLANK(CL53)),#N/A,
IF(CI53="empty","empty",
VLOOKUP(CI53,MonsterGroupTable!$A:$A,1,0)))))))</f>
        <v/>
      </c>
    </row>
    <row r="54" spans="1:88">
      <c r="A54">
        <v>10053</v>
      </c>
      <c r="B54">
        <f t="shared" si="0"/>
        <v>1.1000000000000001</v>
      </c>
      <c r="C54">
        <f t="shared" si="0"/>
        <v>1.1000000000000001</v>
      </c>
      <c r="F54">
        <v>120</v>
      </c>
      <c r="G54">
        <v>855</v>
      </c>
      <c r="H54">
        <v>0</v>
      </c>
      <c r="I54">
        <v>0</v>
      </c>
      <c r="J54">
        <v>0</v>
      </c>
      <c r="K54" t="s">
        <v>28</v>
      </c>
      <c r="L54" t="s">
        <v>252</v>
      </c>
      <c r="M54" t="s">
        <v>79</v>
      </c>
      <c r="N54" t="s">
        <v>80</v>
      </c>
      <c r="O54">
        <v>0</v>
      </c>
      <c r="P54">
        <v>-4.75</v>
      </c>
      <c r="Q54">
        <v>-3.5</v>
      </c>
      <c r="R54">
        <v>4.75</v>
      </c>
      <c r="S54">
        <v>3</v>
      </c>
      <c r="T54">
        <v>-13.5</v>
      </c>
      <c r="U54">
        <v>2.5499999999999998</v>
      </c>
      <c r="V54">
        <v>-6.75</v>
      </c>
      <c r="W54" t="str">
        <f t="shared" si="1"/>
        <v>g106,5</v>
      </c>
      <c r="X54" s="1" t="s">
        <v>323</v>
      </c>
      <c r="Y54" s="2" t="str">
        <f>IF(AND(ISBLANK(X54),OR(NOT(ISBLANK(Z54)),NOT(ISBLANK(AA54)))),#N/A,
IF(ISBLANK(X54),"",
IF(AND(NOT(ISERROR(VLOOKUP(X54,MonsterTable!$A:$B,MATCH(MonsterTable!$B$1,MonsterTable!$A$1:$B$1,0),0))),OR(ISBLANK(Z54),ISBLANK(AA54))),#N/A,
IFERROR(VLOOKUP(X54,MonsterTable!$A:$B,MATCH(MonsterTable!$B$1,MonsterTable!$A$1:$B$1,0),0),
IF(OR(NOT(ISBLANK(Z54)),ISBLANK(AA54)),#N/A,
IF(X54="empty","empty",
VLOOKUP(X54,MonsterGroupTable!$A:$A,1,0)))))))</f>
        <v>g106</v>
      </c>
      <c r="AA54">
        <v>5</v>
      </c>
      <c r="AF54" s="2" t="str">
        <f>IF(AND(ISBLANK(AE54),OR(NOT(ISBLANK(AG54)),NOT(ISBLANK(AH54)))),#N/A,
IF(ISBLANK(AE54),"",
IF(AND(NOT(ISERROR(VLOOKUP(AE54,MonsterTable!$A:$B,MATCH(MonsterTable!$B$1,MonsterTable!$A$1:$B$1,0),0))),OR(ISBLANK(AG54),ISBLANK(AH54))),#N/A,
IFERROR(VLOOKUP(AE54,MonsterTable!$A:$B,MATCH(MonsterTable!$B$1,MonsterTable!$A$1:$B$1,0),0),
IF(OR(NOT(ISBLANK(AG54)),ISBLANK(AH54)),#N/A,
IF(AE54="empty","empty",
VLOOKUP(AE54,MonsterGroupTable!$A:$A,1,0)))))))</f>
        <v/>
      </c>
      <c r="AM54" s="2" t="str">
        <f>IF(AND(ISBLANK(AL54),OR(NOT(ISBLANK(AN54)),NOT(ISBLANK(AO54)))),#N/A,
IF(ISBLANK(AL54),"",
IF(AND(NOT(ISERROR(VLOOKUP(AL54,MonsterTable!$A:$B,MATCH(MonsterTable!$B$1,MonsterTable!$A$1:$B$1,0),0))),OR(ISBLANK(AN54),ISBLANK(AO54))),#N/A,
IFERROR(VLOOKUP(AL54,MonsterTable!$A:$B,MATCH(MonsterTable!$B$1,MonsterTable!$A$1:$B$1,0),0),
IF(OR(NOT(ISBLANK(AN54)),ISBLANK(AO54)),#N/A,
IF(AL54="empty","empty",
VLOOKUP(AL54,MonsterGroupTable!$A:$A,1,0)))))))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BA54" s="2" t="str">
        <f>IF(AND(ISBLANK(AZ54),OR(NOT(ISBLANK(BB54)),NOT(ISBLANK(BC54)))),#N/A,
IF(ISBLANK(AZ54),"",
IF(AND(NOT(ISERROR(VLOOKUP(AZ54,MonsterTable!$A:$B,MATCH(MonsterTable!$B$1,MonsterTable!$A$1:$B$1,0),0))),OR(ISBLANK(BB54),ISBLANK(BC54))),#N/A,
IFERROR(VLOOKUP(AZ54,MonsterTable!$A:$B,MATCH(MonsterTable!$B$1,MonsterTable!$A$1:$B$1,0),0),
IF(OR(NOT(ISBLANK(BB54)),ISBLANK(BC54)),#N/A,
IF(AZ54="empty","empty",
VLOOKUP(AZ54,MonsterGroupTable!$A:$A,1,0)))))))</f>
        <v/>
      </c>
      <c r="BH54" s="2" t="str">
        <f>IF(AND(ISBLANK(BG54),OR(NOT(ISBLANK(BI54)),NOT(ISBLANK(BJ54)))),#N/A,
IF(ISBLANK(BG54),"",
IF(AND(NOT(ISERROR(VLOOKUP(BG54,MonsterTable!$A:$B,MATCH(MonsterTable!$B$1,MonsterTable!$A$1:$B$1,0),0))),OR(ISBLANK(BI54),ISBLANK(BJ54))),#N/A,
IFERROR(VLOOKUP(BG54,MonsterTable!$A:$B,MATCH(MonsterTable!$B$1,MonsterTable!$A$1:$B$1,0),0),
IF(OR(NOT(ISBLANK(BI54)),ISBLANK(BJ54)),#N/A,
IF(BG54="empty","empty",
VLOOKUP(BG54,MonsterGroupTable!$A:$A,1,0)))))))</f>
        <v/>
      </c>
      <c r="BO54" s="2" t="str">
        <f>IF(AND(ISBLANK(BN54),OR(NOT(ISBLANK(BP54)),NOT(ISBLANK(BQ54)))),#N/A,
IF(ISBLANK(BN54),"",
IF(AND(NOT(ISERROR(VLOOKUP(BN54,MonsterTable!$A:$B,MATCH(MonsterTable!$B$1,MonsterTable!$A$1:$B$1,0),0))),OR(ISBLANK(BP54),ISBLANK(BQ54))),#N/A,
IFERROR(VLOOKUP(BN54,MonsterTable!$A:$B,MATCH(MonsterTable!$B$1,MonsterTable!$A$1:$B$1,0),0),
IF(OR(NOT(ISBLANK(BP54)),ISBLANK(BQ54)),#N/A,
IF(BN54="empty","empty",
VLOOKUP(BN54,MonsterGroupTable!$A:$A,1,0)))))))</f>
        <v/>
      </c>
      <c r="BV54" s="2" t="str">
        <f>IF(AND(ISBLANK(BU54),OR(NOT(ISBLANK(BW54)),NOT(ISBLANK(BX54)))),#N/A,
IF(ISBLANK(BU54),"",
IF(AND(NOT(ISERROR(VLOOKUP(BU54,MonsterTable!$A:$B,MATCH(MonsterTable!$B$1,MonsterTable!$A$1:$B$1,0),0))),OR(ISBLANK(BW54),ISBLANK(BX54))),#N/A,
IFERROR(VLOOKUP(BU54,MonsterTable!$A:$B,MATCH(MonsterTable!$B$1,MonsterTable!$A$1:$B$1,0),0),
IF(OR(NOT(ISBLANK(BW54)),ISBLANK(BX54)),#N/A,
IF(BU54="empty","empty",
VLOOKUP(BU54,MonsterGroupTable!$A:$A,1,0)))))))</f>
        <v/>
      </c>
      <c r="CC54" s="2" t="str">
        <f>IF(AND(ISBLANK(CB54),OR(NOT(ISBLANK(CD54)),NOT(ISBLANK(CE54)))),#N/A,
IF(ISBLANK(CB54),"",
IF(AND(NOT(ISERROR(VLOOKUP(CB54,MonsterTable!$A:$B,MATCH(MonsterTable!$B$1,MonsterTable!$A$1:$B$1,0),0))),OR(ISBLANK(CD54),ISBLANK(CE54))),#N/A,
IFERROR(VLOOKUP(CB54,MonsterTable!$A:$B,MATCH(MonsterTable!$B$1,MonsterTable!$A$1:$B$1,0),0),
IF(OR(NOT(ISBLANK(CD54)),ISBLANK(CE54)),#N/A,
IF(CB54="empty","empty",
VLOOKUP(CB54,MonsterGroupTable!$A:$A,1,0)))))))</f>
        <v/>
      </c>
      <c r="CJ54" s="2" t="str">
        <f>IF(AND(ISBLANK(CI54),OR(NOT(ISBLANK(CK54)),NOT(ISBLANK(CL54)))),#N/A,
IF(ISBLANK(CI54),"",
IF(AND(NOT(ISERROR(VLOOKUP(CI54,MonsterTable!$A:$B,MATCH(MonsterTable!$B$1,MonsterTable!$A$1:$B$1,0),0))),OR(ISBLANK(CK54),ISBLANK(CL54))),#N/A,
IFERROR(VLOOKUP(CI54,MonsterTable!$A:$B,MATCH(MonsterTable!$B$1,MonsterTable!$A$1:$B$1,0),0),
IF(OR(NOT(ISBLANK(CK54)),ISBLANK(CL54)),#N/A,
IF(CI54="empty","empty",
VLOOKUP(CI54,MonsterGroupTable!$A:$A,1,0)))))))</f>
        <v/>
      </c>
    </row>
    <row r="55" spans="1:88">
      <c r="A55">
        <v>10054</v>
      </c>
      <c r="B55">
        <f t="shared" si="0"/>
        <v>1.1000000000000001</v>
      </c>
      <c r="C55">
        <f t="shared" si="0"/>
        <v>1.1000000000000001</v>
      </c>
      <c r="F55">
        <v>140</v>
      </c>
      <c r="G55">
        <v>864</v>
      </c>
      <c r="H55">
        <v>0</v>
      </c>
      <c r="I55">
        <v>0</v>
      </c>
      <c r="J55">
        <v>0</v>
      </c>
      <c r="K55" t="s">
        <v>28</v>
      </c>
      <c r="L55" t="s">
        <v>252</v>
      </c>
      <c r="M55" t="s">
        <v>79</v>
      </c>
      <c r="N55" t="s">
        <v>80</v>
      </c>
      <c r="O55">
        <v>0</v>
      </c>
      <c r="P55">
        <v>-4.75</v>
      </c>
      <c r="Q55">
        <v>-3.5</v>
      </c>
      <c r="R55">
        <v>4.75</v>
      </c>
      <c r="S55">
        <v>3</v>
      </c>
      <c r="T55">
        <v>-13.5</v>
      </c>
      <c r="U55">
        <v>2.5499999999999998</v>
      </c>
      <c r="V55">
        <v>-6.75</v>
      </c>
      <c r="W55" t="str">
        <f t="shared" si="1"/>
        <v>g106,5</v>
      </c>
      <c r="X55" s="1" t="s">
        <v>323</v>
      </c>
      <c r="Y55" s="2" t="str">
        <f>IF(AND(ISBLANK(X55),OR(NOT(ISBLANK(Z55)),NOT(ISBLANK(AA55)))),#N/A,
IF(ISBLANK(X55),"",
IF(AND(NOT(ISERROR(VLOOKUP(X55,MonsterTable!$A:$B,MATCH(MonsterTable!$B$1,MonsterTable!$A$1:$B$1,0),0))),OR(ISBLANK(Z55),ISBLANK(AA55))),#N/A,
IFERROR(VLOOKUP(X55,MonsterTable!$A:$B,MATCH(MonsterTable!$B$1,MonsterTable!$A$1:$B$1,0),0),
IF(OR(NOT(ISBLANK(Z55)),ISBLANK(AA55)),#N/A,
IF(X55="empty","empty",
VLOOKUP(X55,MonsterGroupTable!$A:$A,1,0)))))))</f>
        <v>g106</v>
      </c>
      <c r="AA55">
        <v>5</v>
      </c>
      <c r="AF55" s="2" t="str">
        <f>IF(AND(ISBLANK(AE55),OR(NOT(ISBLANK(AG55)),NOT(ISBLANK(AH55)))),#N/A,
IF(ISBLANK(AE55),"",
IF(AND(NOT(ISERROR(VLOOKUP(AE55,MonsterTable!$A:$B,MATCH(MonsterTable!$B$1,MonsterTable!$A$1:$B$1,0),0))),OR(ISBLANK(AG55),ISBLANK(AH55))),#N/A,
IFERROR(VLOOKUP(AE55,MonsterTable!$A:$B,MATCH(MonsterTable!$B$1,MonsterTable!$A$1:$B$1,0),0),
IF(OR(NOT(ISBLANK(AG55)),ISBLANK(AH55)),#N/A,
IF(AE55="empty","empty",
VLOOKUP(AE55,MonsterGroupTable!$A:$A,1,0)))))))</f>
        <v/>
      </c>
      <c r="AM55" s="2" t="str">
        <f>IF(AND(ISBLANK(AL55),OR(NOT(ISBLANK(AN55)),NOT(ISBLANK(AO55)))),#N/A,
IF(ISBLANK(AL55),"",
IF(AND(NOT(ISERROR(VLOOKUP(AL55,MonsterTable!$A:$B,MATCH(MonsterTable!$B$1,MonsterTable!$A$1:$B$1,0),0))),OR(ISBLANK(AN55),ISBLANK(AO55))),#N/A,
IFERROR(VLOOKUP(AL55,MonsterTable!$A:$B,MATCH(MonsterTable!$B$1,MonsterTable!$A$1:$B$1,0),0),
IF(OR(NOT(ISBLANK(AN55)),ISBLANK(AO55)),#N/A,
IF(AL55="empty","empty",
VLOOKUP(AL55,MonsterGroupTable!$A:$A,1,0)))))))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BA55" s="2" t="str">
        <f>IF(AND(ISBLANK(AZ55),OR(NOT(ISBLANK(BB55)),NOT(ISBLANK(BC55)))),#N/A,
IF(ISBLANK(AZ55),"",
IF(AND(NOT(ISERROR(VLOOKUP(AZ55,MonsterTable!$A:$B,MATCH(MonsterTable!$B$1,MonsterTable!$A$1:$B$1,0),0))),OR(ISBLANK(BB55),ISBLANK(BC55))),#N/A,
IFERROR(VLOOKUP(AZ55,MonsterTable!$A:$B,MATCH(MonsterTable!$B$1,MonsterTable!$A$1:$B$1,0),0),
IF(OR(NOT(ISBLANK(BB55)),ISBLANK(BC55)),#N/A,
IF(AZ55="empty","empty",
VLOOKUP(AZ55,MonsterGroupTable!$A:$A,1,0)))))))</f>
        <v/>
      </c>
      <c r="BH55" s="2" t="str">
        <f>IF(AND(ISBLANK(BG55),OR(NOT(ISBLANK(BI55)),NOT(ISBLANK(BJ55)))),#N/A,
IF(ISBLANK(BG55),"",
IF(AND(NOT(ISERROR(VLOOKUP(BG55,MonsterTable!$A:$B,MATCH(MonsterTable!$B$1,MonsterTable!$A$1:$B$1,0),0))),OR(ISBLANK(BI55),ISBLANK(BJ55))),#N/A,
IFERROR(VLOOKUP(BG55,MonsterTable!$A:$B,MATCH(MonsterTable!$B$1,MonsterTable!$A$1:$B$1,0),0),
IF(OR(NOT(ISBLANK(BI55)),ISBLANK(BJ55)),#N/A,
IF(BG55="empty","empty",
VLOOKUP(BG55,MonsterGroupTable!$A:$A,1,0)))))))</f>
        <v/>
      </c>
      <c r="BO55" s="2" t="str">
        <f>IF(AND(ISBLANK(BN55),OR(NOT(ISBLANK(BP55)),NOT(ISBLANK(BQ55)))),#N/A,
IF(ISBLANK(BN55),"",
IF(AND(NOT(ISERROR(VLOOKUP(BN55,MonsterTable!$A:$B,MATCH(MonsterTable!$B$1,MonsterTable!$A$1:$B$1,0),0))),OR(ISBLANK(BP55),ISBLANK(BQ55))),#N/A,
IFERROR(VLOOKUP(BN55,MonsterTable!$A:$B,MATCH(MonsterTable!$B$1,MonsterTable!$A$1:$B$1,0),0),
IF(OR(NOT(ISBLANK(BP55)),ISBLANK(BQ55)),#N/A,
IF(BN55="empty","empty",
VLOOKUP(BN55,MonsterGroupTable!$A:$A,1,0)))))))</f>
        <v/>
      </c>
      <c r="BV55" s="2" t="str">
        <f>IF(AND(ISBLANK(BU55),OR(NOT(ISBLANK(BW55)),NOT(ISBLANK(BX55)))),#N/A,
IF(ISBLANK(BU55),"",
IF(AND(NOT(ISERROR(VLOOKUP(BU55,MonsterTable!$A:$B,MATCH(MonsterTable!$B$1,MonsterTable!$A$1:$B$1,0),0))),OR(ISBLANK(BW55),ISBLANK(BX55))),#N/A,
IFERROR(VLOOKUP(BU55,MonsterTable!$A:$B,MATCH(MonsterTable!$B$1,MonsterTable!$A$1:$B$1,0),0),
IF(OR(NOT(ISBLANK(BW55)),ISBLANK(BX55)),#N/A,
IF(BU55="empty","empty",
VLOOKUP(BU55,MonsterGroupTable!$A:$A,1,0)))))))</f>
        <v/>
      </c>
      <c r="CC55" s="2" t="str">
        <f>IF(AND(ISBLANK(CB55),OR(NOT(ISBLANK(CD55)),NOT(ISBLANK(CE55)))),#N/A,
IF(ISBLANK(CB55),"",
IF(AND(NOT(ISERROR(VLOOKUP(CB55,MonsterTable!$A:$B,MATCH(MonsterTable!$B$1,MonsterTable!$A$1:$B$1,0),0))),OR(ISBLANK(CD55),ISBLANK(CE55))),#N/A,
IFERROR(VLOOKUP(CB55,MonsterTable!$A:$B,MATCH(MonsterTable!$B$1,MonsterTable!$A$1:$B$1,0),0),
IF(OR(NOT(ISBLANK(CD55)),ISBLANK(CE55)),#N/A,
IF(CB55="empty","empty",
VLOOKUP(CB55,MonsterGroupTable!$A:$A,1,0)))))))</f>
        <v/>
      </c>
      <c r="CJ55" s="2" t="str">
        <f>IF(AND(ISBLANK(CI55),OR(NOT(ISBLANK(CK55)),NOT(ISBLANK(CL55)))),#N/A,
IF(ISBLANK(CI55),"",
IF(AND(NOT(ISERROR(VLOOKUP(CI55,MonsterTable!$A:$B,MATCH(MonsterTable!$B$1,MonsterTable!$A$1:$B$1,0),0))),OR(ISBLANK(CK55),ISBLANK(CL55))),#N/A,
IFERROR(VLOOKUP(CI55,MonsterTable!$A:$B,MATCH(MonsterTable!$B$1,MonsterTable!$A$1:$B$1,0),0),
IF(OR(NOT(ISBLANK(CK55)),ISBLANK(CL55)),#N/A,
IF(CI55="empty","empty",
VLOOKUP(CI55,MonsterGroupTable!$A:$A,1,0)))))))</f>
        <v/>
      </c>
    </row>
    <row r="56" spans="1:88">
      <c r="A56">
        <v>10055</v>
      </c>
      <c r="B56">
        <f t="shared" si="0"/>
        <v>1.1000000000000001</v>
      </c>
      <c r="C56">
        <f t="shared" si="0"/>
        <v>1.1000000000000001</v>
      </c>
      <c r="F56">
        <v>160</v>
      </c>
      <c r="G56">
        <v>873</v>
      </c>
      <c r="H56">
        <v>0</v>
      </c>
      <c r="I56">
        <v>0</v>
      </c>
      <c r="J56">
        <v>0</v>
      </c>
      <c r="K56" t="s">
        <v>28</v>
      </c>
      <c r="L56" t="s">
        <v>252</v>
      </c>
      <c r="M56" t="s">
        <v>79</v>
      </c>
      <c r="N56" t="s">
        <v>80</v>
      </c>
      <c r="O56">
        <v>0</v>
      </c>
      <c r="P56">
        <v>-4.75</v>
      </c>
      <c r="Q56">
        <v>-3.5</v>
      </c>
      <c r="R56">
        <v>4.75</v>
      </c>
      <c r="S56">
        <v>3</v>
      </c>
      <c r="T56">
        <v>-13.5</v>
      </c>
      <c r="U56">
        <v>2.5499999999999998</v>
      </c>
      <c r="V56">
        <v>-6.75</v>
      </c>
      <c r="W56" t="str">
        <f t="shared" si="1"/>
        <v>g106,5</v>
      </c>
      <c r="X56" s="1" t="s">
        <v>323</v>
      </c>
      <c r="Y56" s="2" t="str">
        <f>IF(AND(ISBLANK(X56),OR(NOT(ISBLANK(Z56)),NOT(ISBLANK(AA56)))),#N/A,
IF(ISBLANK(X56),"",
IF(AND(NOT(ISERROR(VLOOKUP(X56,MonsterTable!$A:$B,MATCH(MonsterTable!$B$1,MonsterTable!$A$1:$B$1,0),0))),OR(ISBLANK(Z56),ISBLANK(AA56))),#N/A,
IFERROR(VLOOKUP(X56,MonsterTable!$A:$B,MATCH(MonsterTable!$B$1,MonsterTable!$A$1:$B$1,0),0),
IF(OR(NOT(ISBLANK(Z56)),ISBLANK(AA56)),#N/A,
IF(X56="empty","empty",
VLOOKUP(X56,MonsterGroupTable!$A:$A,1,0)))))))</f>
        <v>g106</v>
      </c>
      <c r="AA56">
        <v>5</v>
      </c>
      <c r="AF56" s="2" t="str">
        <f>IF(AND(ISBLANK(AE56),OR(NOT(ISBLANK(AG56)),NOT(ISBLANK(AH56)))),#N/A,
IF(ISBLANK(AE56),"",
IF(AND(NOT(ISERROR(VLOOKUP(AE56,MonsterTable!$A:$B,MATCH(MonsterTable!$B$1,MonsterTable!$A$1:$B$1,0),0))),OR(ISBLANK(AG56),ISBLANK(AH56))),#N/A,
IFERROR(VLOOKUP(AE56,MonsterTable!$A:$B,MATCH(MonsterTable!$B$1,MonsterTable!$A$1:$B$1,0),0),
IF(OR(NOT(ISBLANK(AG56)),ISBLANK(AH56)),#N/A,
IF(AE56="empty","empty",
VLOOKUP(AE56,MonsterGroupTable!$A:$A,1,0)))))))</f>
        <v/>
      </c>
      <c r="AM56" s="2" t="str">
        <f>IF(AND(ISBLANK(AL56),OR(NOT(ISBLANK(AN56)),NOT(ISBLANK(AO56)))),#N/A,
IF(ISBLANK(AL56),"",
IF(AND(NOT(ISERROR(VLOOKUP(AL56,MonsterTable!$A:$B,MATCH(MonsterTable!$B$1,MonsterTable!$A$1:$B$1,0),0))),OR(ISBLANK(AN56),ISBLANK(AO56))),#N/A,
IFERROR(VLOOKUP(AL56,MonsterTable!$A:$B,MATCH(MonsterTable!$B$1,MonsterTable!$A$1:$B$1,0),0),
IF(OR(NOT(ISBLANK(AN56)),ISBLANK(AO56)),#N/A,
IF(AL56="empty","empty",
VLOOKUP(AL56,MonsterGroupTable!$A:$A,1,0)))))))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BA56" s="2" t="str">
        <f>IF(AND(ISBLANK(AZ56),OR(NOT(ISBLANK(BB56)),NOT(ISBLANK(BC56)))),#N/A,
IF(ISBLANK(AZ56),"",
IF(AND(NOT(ISERROR(VLOOKUP(AZ56,MonsterTable!$A:$B,MATCH(MonsterTable!$B$1,MonsterTable!$A$1:$B$1,0),0))),OR(ISBLANK(BB56),ISBLANK(BC56))),#N/A,
IFERROR(VLOOKUP(AZ56,MonsterTable!$A:$B,MATCH(MonsterTable!$B$1,MonsterTable!$A$1:$B$1,0),0),
IF(OR(NOT(ISBLANK(BB56)),ISBLANK(BC56)),#N/A,
IF(AZ56="empty","empty",
VLOOKUP(AZ56,MonsterGroupTable!$A:$A,1,0)))))))</f>
        <v/>
      </c>
      <c r="BH56" s="2" t="str">
        <f>IF(AND(ISBLANK(BG56),OR(NOT(ISBLANK(BI56)),NOT(ISBLANK(BJ56)))),#N/A,
IF(ISBLANK(BG56),"",
IF(AND(NOT(ISERROR(VLOOKUP(BG56,MonsterTable!$A:$B,MATCH(MonsterTable!$B$1,MonsterTable!$A$1:$B$1,0),0))),OR(ISBLANK(BI56),ISBLANK(BJ56))),#N/A,
IFERROR(VLOOKUP(BG56,MonsterTable!$A:$B,MATCH(MonsterTable!$B$1,MonsterTable!$A$1:$B$1,0),0),
IF(OR(NOT(ISBLANK(BI56)),ISBLANK(BJ56)),#N/A,
IF(BG56="empty","empty",
VLOOKUP(BG56,MonsterGroupTable!$A:$A,1,0)))))))</f>
        <v/>
      </c>
      <c r="BO56" s="2" t="str">
        <f>IF(AND(ISBLANK(BN56),OR(NOT(ISBLANK(BP56)),NOT(ISBLANK(BQ56)))),#N/A,
IF(ISBLANK(BN56),"",
IF(AND(NOT(ISERROR(VLOOKUP(BN56,MonsterTable!$A:$B,MATCH(MonsterTable!$B$1,MonsterTable!$A$1:$B$1,0),0))),OR(ISBLANK(BP56),ISBLANK(BQ56))),#N/A,
IFERROR(VLOOKUP(BN56,MonsterTable!$A:$B,MATCH(MonsterTable!$B$1,MonsterTable!$A$1:$B$1,0),0),
IF(OR(NOT(ISBLANK(BP56)),ISBLANK(BQ56)),#N/A,
IF(BN56="empty","empty",
VLOOKUP(BN56,MonsterGroupTable!$A:$A,1,0)))))))</f>
        <v/>
      </c>
      <c r="BV56" s="2" t="str">
        <f>IF(AND(ISBLANK(BU56),OR(NOT(ISBLANK(BW56)),NOT(ISBLANK(BX56)))),#N/A,
IF(ISBLANK(BU56),"",
IF(AND(NOT(ISERROR(VLOOKUP(BU56,MonsterTable!$A:$B,MATCH(MonsterTable!$B$1,MonsterTable!$A$1:$B$1,0),0))),OR(ISBLANK(BW56),ISBLANK(BX56))),#N/A,
IFERROR(VLOOKUP(BU56,MonsterTable!$A:$B,MATCH(MonsterTable!$B$1,MonsterTable!$A$1:$B$1,0),0),
IF(OR(NOT(ISBLANK(BW56)),ISBLANK(BX56)),#N/A,
IF(BU56="empty","empty",
VLOOKUP(BU56,MonsterGroupTable!$A:$A,1,0)))))))</f>
        <v/>
      </c>
      <c r="CC56" s="2" t="str">
        <f>IF(AND(ISBLANK(CB56),OR(NOT(ISBLANK(CD56)),NOT(ISBLANK(CE56)))),#N/A,
IF(ISBLANK(CB56),"",
IF(AND(NOT(ISERROR(VLOOKUP(CB56,MonsterTable!$A:$B,MATCH(MonsterTable!$B$1,MonsterTable!$A$1:$B$1,0),0))),OR(ISBLANK(CD56),ISBLANK(CE56))),#N/A,
IFERROR(VLOOKUP(CB56,MonsterTable!$A:$B,MATCH(MonsterTable!$B$1,MonsterTable!$A$1:$B$1,0),0),
IF(OR(NOT(ISBLANK(CD56)),ISBLANK(CE56)),#N/A,
IF(CB56="empty","empty",
VLOOKUP(CB56,MonsterGroupTable!$A:$A,1,0)))))))</f>
        <v/>
      </c>
      <c r="CJ56" s="2" t="str">
        <f>IF(AND(ISBLANK(CI56),OR(NOT(ISBLANK(CK56)),NOT(ISBLANK(CL56)))),#N/A,
IF(ISBLANK(CI56),"",
IF(AND(NOT(ISERROR(VLOOKUP(CI56,MonsterTable!$A:$B,MATCH(MonsterTable!$B$1,MonsterTable!$A$1:$B$1,0),0))),OR(ISBLANK(CK56),ISBLANK(CL56))),#N/A,
IFERROR(VLOOKUP(CI56,MonsterTable!$A:$B,MATCH(MonsterTable!$B$1,MonsterTable!$A$1:$B$1,0),0),
IF(OR(NOT(ISBLANK(CK56)),ISBLANK(CL56)),#N/A,
IF(CI56="empty","empty",
VLOOKUP(CI56,MonsterGroupTable!$A:$A,1,0)))))))</f>
        <v/>
      </c>
    </row>
    <row r="57" spans="1:88">
      <c r="A57">
        <v>10056</v>
      </c>
      <c r="B57">
        <f t="shared" si="0"/>
        <v>1.1000000000000001</v>
      </c>
      <c r="C57">
        <f t="shared" si="0"/>
        <v>1.1000000000000001</v>
      </c>
      <c r="F57">
        <v>180</v>
      </c>
      <c r="G57">
        <v>882</v>
      </c>
      <c r="H57">
        <v>0</v>
      </c>
      <c r="I57">
        <v>0</v>
      </c>
      <c r="J57">
        <v>0</v>
      </c>
      <c r="K57" t="s">
        <v>28</v>
      </c>
      <c r="L57" t="s">
        <v>252</v>
      </c>
      <c r="M57" t="s">
        <v>79</v>
      </c>
      <c r="N57" t="s">
        <v>80</v>
      </c>
      <c r="O57">
        <v>0</v>
      </c>
      <c r="P57">
        <v>-4.75</v>
      </c>
      <c r="Q57">
        <v>-3.5</v>
      </c>
      <c r="R57">
        <v>4.75</v>
      </c>
      <c r="S57">
        <v>3</v>
      </c>
      <c r="T57">
        <v>-13.5</v>
      </c>
      <c r="U57">
        <v>2.5499999999999998</v>
      </c>
      <c r="V57">
        <v>-6.75</v>
      </c>
      <c r="W57" t="str">
        <f t="shared" si="1"/>
        <v>g106,5</v>
      </c>
      <c r="X57" s="1" t="s">
        <v>323</v>
      </c>
      <c r="Y57" s="2" t="str">
        <f>IF(AND(ISBLANK(X57),OR(NOT(ISBLANK(Z57)),NOT(ISBLANK(AA57)))),#N/A,
IF(ISBLANK(X57),"",
IF(AND(NOT(ISERROR(VLOOKUP(X57,MonsterTable!$A:$B,MATCH(MonsterTable!$B$1,MonsterTable!$A$1:$B$1,0),0))),OR(ISBLANK(Z57),ISBLANK(AA57))),#N/A,
IFERROR(VLOOKUP(X57,MonsterTable!$A:$B,MATCH(MonsterTable!$B$1,MonsterTable!$A$1:$B$1,0),0),
IF(OR(NOT(ISBLANK(Z57)),ISBLANK(AA57)),#N/A,
IF(X57="empty","empty",
VLOOKUP(X57,MonsterGroupTable!$A:$A,1,0)))))))</f>
        <v>g106</v>
      </c>
      <c r="AA57">
        <v>5</v>
      </c>
      <c r="AF57" s="2" t="str">
        <f>IF(AND(ISBLANK(AE57),OR(NOT(ISBLANK(AG57)),NOT(ISBLANK(AH57)))),#N/A,
IF(ISBLANK(AE57),"",
IF(AND(NOT(ISERROR(VLOOKUP(AE57,MonsterTable!$A:$B,MATCH(MonsterTable!$B$1,MonsterTable!$A$1:$B$1,0),0))),OR(ISBLANK(AG57),ISBLANK(AH57))),#N/A,
IFERROR(VLOOKUP(AE57,MonsterTable!$A:$B,MATCH(MonsterTable!$B$1,MonsterTable!$A$1:$B$1,0),0),
IF(OR(NOT(ISBLANK(AG57)),ISBLANK(AH57)),#N/A,
IF(AE57="empty","empty",
VLOOKUP(AE57,MonsterGroupTable!$A:$A,1,0)))))))</f>
        <v/>
      </c>
      <c r="AM57" s="2" t="str">
        <f>IF(AND(ISBLANK(AL57),OR(NOT(ISBLANK(AN57)),NOT(ISBLANK(AO57)))),#N/A,
IF(ISBLANK(AL57),"",
IF(AND(NOT(ISERROR(VLOOKUP(AL57,MonsterTable!$A:$B,MATCH(MonsterTable!$B$1,MonsterTable!$A$1:$B$1,0),0))),OR(ISBLANK(AN57),ISBLANK(AO57))),#N/A,
IFERROR(VLOOKUP(AL57,MonsterTable!$A:$B,MATCH(MonsterTable!$B$1,MonsterTable!$A$1:$B$1,0),0),
IF(OR(NOT(ISBLANK(AN57)),ISBLANK(AO57)),#N/A,
IF(AL57="empty","empty",
VLOOKUP(AL57,MonsterGroupTable!$A:$A,1,0)))))))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BA57" s="2" t="str">
        <f>IF(AND(ISBLANK(AZ57),OR(NOT(ISBLANK(BB57)),NOT(ISBLANK(BC57)))),#N/A,
IF(ISBLANK(AZ57),"",
IF(AND(NOT(ISERROR(VLOOKUP(AZ57,MonsterTable!$A:$B,MATCH(MonsterTable!$B$1,MonsterTable!$A$1:$B$1,0),0))),OR(ISBLANK(BB57),ISBLANK(BC57))),#N/A,
IFERROR(VLOOKUP(AZ57,MonsterTable!$A:$B,MATCH(MonsterTable!$B$1,MonsterTable!$A$1:$B$1,0),0),
IF(OR(NOT(ISBLANK(BB57)),ISBLANK(BC57)),#N/A,
IF(AZ57="empty","empty",
VLOOKUP(AZ57,MonsterGroupTable!$A:$A,1,0)))))))</f>
        <v/>
      </c>
      <c r="BH57" s="2" t="str">
        <f>IF(AND(ISBLANK(BG57),OR(NOT(ISBLANK(BI57)),NOT(ISBLANK(BJ57)))),#N/A,
IF(ISBLANK(BG57),"",
IF(AND(NOT(ISERROR(VLOOKUP(BG57,MonsterTable!$A:$B,MATCH(MonsterTable!$B$1,MonsterTable!$A$1:$B$1,0),0))),OR(ISBLANK(BI57),ISBLANK(BJ57))),#N/A,
IFERROR(VLOOKUP(BG57,MonsterTable!$A:$B,MATCH(MonsterTable!$B$1,MonsterTable!$A$1:$B$1,0),0),
IF(OR(NOT(ISBLANK(BI57)),ISBLANK(BJ57)),#N/A,
IF(BG57="empty","empty",
VLOOKUP(BG57,MonsterGroupTable!$A:$A,1,0)))))))</f>
        <v/>
      </c>
      <c r="BO57" s="2" t="str">
        <f>IF(AND(ISBLANK(BN57),OR(NOT(ISBLANK(BP57)),NOT(ISBLANK(BQ57)))),#N/A,
IF(ISBLANK(BN57),"",
IF(AND(NOT(ISERROR(VLOOKUP(BN57,MonsterTable!$A:$B,MATCH(MonsterTable!$B$1,MonsterTable!$A$1:$B$1,0),0))),OR(ISBLANK(BP57),ISBLANK(BQ57))),#N/A,
IFERROR(VLOOKUP(BN57,MonsterTable!$A:$B,MATCH(MonsterTable!$B$1,MonsterTable!$A$1:$B$1,0),0),
IF(OR(NOT(ISBLANK(BP57)),ISBLANK(BQ57)),#N/A,
IF(BN57="empty","empty",
VLOOKUP(BN57,MonsterGroupTable!$A:$A,1,0)))))))</f>
        <v/>
      </c>
      <c r="BV57" s="2" t="str">
        <f>IF(AND(ISBLANK(BU57),OR(NOT(ISBLANK(BW57)),NOT(ISBLANK(BX57)))),#N/A,
IF(ISBLANK(BU57),"",
IF(AND(NOT(ISERROR(VLOOKUP(BU57,MonsterTable!$A:$B,MATCH(MonsterTable!$B$1,MonsterTable!$A$1:$B$1,0),0))),OR(ISBLANK(BW57),ISBLANK(BX57))),#N/A,
IFERROR(VLOOKUP(BU57,MonsterTable!$A:$B,MATCH(MonsterTable!$B$1,MonsterTable!$A$1:$B$1,0),0),
IF(OR(NOT(ISBLANK(BW57)),ISBLANK(BX57)),#N/A,
IF(BU57="empty","empty",
VLOOKUP(BU57,MonsterGroupTable!$A:$A,1,0)))))))</f>
        <v/>
      </c>
      <c r="CC57" s="2" t="str">
        <f>IF(AND(ISBLANK(CB57),OR(NOT(ISBLANK(CD57)),NOT(ISBLANK(CE57)))),#N/A,
IF(ISBLANK(CB57),"",
IF(AND(NOT(ISERROR(VLOOKUP(CB57,MonsterTable!$A:$B,MATCH(MonsterTable!$B$1,MonsterTable!$A$1:$B$1,0),0))),OR(ISBLANK(CD57),ISBLANK(CE57))),#N/A,
IFERROR(VLOOKUP(CB57,MonsterTable!$A:$B,MATCH(MonsterTable!$B$1,MonsterTable!$A$1:$B$1,0),0),
IF(OR(NOT(ISBLANK(CD57)),ISBLANK(CE57)),#N/A,
IF(CB57="empty","empty",
VLOOKUP(CB57,MonsterGroupTable!$A:$A,1,0)))))))</f>
        <v/>
      </c>
      <c r="CJ57" s="2" t="str">
        <f>IF(AND(ISBLANK(CI57),OR(NOT(ISBLANK(CK57)),NOT(ISBLANK(CL57)))),#N/A,
IF(ISBLANK(CI57),"",
IF(AND(NOT(ISERROR(VLOOKUP(CI57,MonsterTable!$A:$B,MATCH(MonsterTable!$B$1,MonsterTable!$A$1:$B$1,0),0))),OR(ISBLANK(CK57),ISBLANK(CL57))),#N/A,
IFERROR(VLOOKUP(CI57,MonsterTable!$A:$B,MATCH(MonsterTable!$B$1,MonsterTable!$A$1:$B$1,0),0),
IF(OR(NOT(ISBLANK(CK57)),ISBLANK(CL57)),#N/A,
IF(CI57="empty","empty",
VLOOKUP(CI57,MonsterGroupTable!$A:$A,1,0)))))))</f>
        <v/>
      </c>
    </row>
    <row r="58" spans="1:88">
      <c r="A58">
        <v>10057</v>
      </c>
      <c r="B58">
        <f t="shared" si="0"/>
        <v>1.1000000000000001</v>
      </c>
      <c r="C58">
        <f t="shared" si="0"/>
        <v>1.1000000000000001</v>
      </c>
      <c r="F58">
        <v>180</v>
      </c>
      <c r="G58">
        <v>891</v>
      </c>
      <c r="H58">
        <v>0</v>
      </c>
      <c r="I58">
        <v>0</v>
      </c>
      <c r="J58">
        <v>0</v>
      </c>
      <c r="K58" t="s">
        <v>28</v>
      </c>
      <c r="L58" t="s">
        <v>252</v>
      </c>
      <c r="M58" t="s">
        <v>79</v>
      </c>
      <c r="N58" t="s">
        <v>80</v>
      </c>
      <c r="O58">
        <v>0</v>
      </c>
      <c r="P58">
        <v>-4.75</v>
      </c>
      <c r="Q58">
        <v>-3.5</v>
      </c>
      <c r="R58">
        <v>4.75</v>
      </c>
      <c r="S58">
        <v>3</v>
      </c>
      <c r="T58">
        <v>-13.5</v>
      </c>
      <c r="U58">
        <v>2.5499999999999998</v>
      </c>
      <c r="V58">
        <v>-6.75</v>
      </c>
      <c r="W58" t="str">
        <f t="shared" si="1"/>
        <v>g106,5</v>
      </c>
      <c r="X58" s="1" t="s">
        <v>323</v>
      </c>
      <c r="Y58" s="2" t="str">
        <f>IF(AND(ISBLANK(X58),OR(NOT(ISBLANK(Z58)),NOT(ISBLANK(AA58)))),#N/A,
IF(ISBLANK(X58),"",
IF(AND(NOT(ISERROR(VLOOKUP(X58,MonsterTable!$A:$B,MATCH(MonsterTable!$B$1,MonsterTable!$A$1:$B$1,0),0))),OR(ISBLANK(Z58),ISBLANK(AA58))),#N/A,
IFERROR(VLOOKUP(X58,MonsterTable!$A:$B,MATCH(MonsterTable!$B$1,MonsterTable!$A$1:$B$1,0),0),
IF(OR(NOT(ISBLANK(Z58)),ISBLANK(AA58)),#N/A,
IF(X58="empty","empty",
VLOOKUP(X58,MonsterGroupTable!$A:$A,1,0)))))))</f>
        <v>g106</v>
      </c>
      <c r="AA58">
        <v>5</v>
      </c>
      <c r="AF58" s="2" t="str">
        <f>IF(AND(ISBLANK(AE58),OR(NOT(ISBLANK(AG58)),NOT(ISBLANK(AH58)))),#N/A,
IF(ISBLANK(AE58),"",
IF(AND(NOT(ISERROR(VLOOKUP(AE58,MonsterTable!$A:$B,MATCH(MonsterTable!$B$1,MonsterTable!$A$1:$B$1,0),0))),OR(ISBLANK(AG58),ISBLANK(AH58))),#N/A,
IFERROR(VLOOKUP(AE58,MonsterTable!$A:$B,MATCH(MonsterTable!$B$1,MonsterTable!$A$1:$B$1,0),0),
IF(OR(NOT(ISBLANK(AG58)),ISBLANK(AH58)),#N/A,
IF(AE58="empty","empty",
VLOOKUP(AE58,MonsterGroupTable!$A:$A,1,0)))))))</f>
        <v/>
      </c>
      <c r="AM58" s="2" t="str">
        <f>IF(AND(ISBLANK(AL58),OR(NOT(ISBLANK(AN58)),NOT(ISBLANK(AO58)))),#N/A,
IF(ISBLANK(AL58),"",
IF(AND(NOT(ISERROR(VLOOKUP(AL58,MonsterTable!$A:$B,MATCH(MonsterTable!$B$1,MonsterTable!$A$1:$B$1,0),0))),OR(ISBLANK(AN58),ISBLANK(AO58))),#N/A,
IFERROR(VLOOKUP(AL58,MonsterTable!$A:$B,MATCH(MonsterTable!$B$1,MonsterTable!$A$1:$B$1,0),0),
IF(OR(NOT(ISBLANK(AN58)),ISBLANK(AO58)),#N/A,
IF(AL58="empty","empty",
VLOOKUP(AL58,MonsterGroupTable!$A:$A,1,0)))))))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BA58" s="2" t="str">
        <f>IF(AND(ISBLANK(AZ58),OR(NOT(ISBLANK(BB58)),NOT(ISBLANK(BC58)))),#N/A,
IF(ISBLANK(AZ58),"",
IF(AND(NOT(ISERROR(VLOOKUP(AZ58,MonsterTable!$A:$B,MATCH(MonsterTable!$B$1,MonsterTable!$A$1:$B$1,0),0))),OR(ISBLANK(BB58),ISBLANK(BC58))),#N/A,
IFERROR(VLOOKUP(AZ58,MonsterTable!$A:$B,MATCH(MonsterTable!$B$1,MonsterTable!$A$1:$B$1,0),0),
IF(OR(NOT(ISBLANK(BB58)),ISBLANK(BC58)),#N/A,
IF(AZ58="empty","empty",
VLOOKUP(AZ58,MonsterGroupTable!$A:$A,1,0)))))))</f>
        <v/>
      </c>
      <c r="BH58" s="2" t="str">
        <f>IF(AND(ISBLANK(BG58),OR(NOT(ISBLANK(BI58)),NOT(ISBLANK(BJ58)))),#N/A,
IF(ISBLANK(BG58),"",
IF(AND(NOT(ISERROR(VLOOKUP(BG58,MonsterTable!$A:$B,MATCH(MonsterTable!$B$1,MonsterTable!$A$1:$B$1,0),0))),OR(ISBLANK(BI58),ISBLANK(BJ58))),#N/A,
IFERROR(VLOOKUP(BG58,MonsterTable!$A:$B,MATCH(MonsterTable!$B$1,MonsterTable!$A$1:$B$1,0),0),
IF(OR(NOT(ISBLANK(BI58)),ISBLANK(BJ58)),#N/A,
IF(BG58="empty","empty",
VLOOKUP(BG58,MonsterGroupTable!$A:$A,1,0)))))))</f>
        <v/>
      </c>
      <c r="BO58" s="2" t="str">
        <f>IF(AND(ISBLANK(BN58),OR(NOT(ISBLANK(BP58)),NOT(ISBLANK(BQ58)))),#N/A,
IF(ISBLANK(BN58),"",
IF(AND(NOT(ISERROR(VLOOKUP(BN58,MonsterTable!$A:$B,MATCH(MonsterTable!$B$1,MonsterTable!$A$1:$B$1,0),0))),OR(ISBLANK(BP58),ISBLANK(BQ58))),#N/A,
IFERROR(VLOOKUP(BN58,MonsterTable!$A:$B,MATCH(MonsterTable!$B$1,MonsterTable!$A$1:$B$1,0),0),
IF(OR(NOT(ISBLANK(BP58)),ISBLANK(BQ58)),#N/A,
IF(BN58="empty","empty",
VLOOKUP(BN58,MonsterGroupTable!$A:$A,1,0)))))))</f>
        <v/>
      </c>
      <c r="BV58" s="2" t="str">
        <f>IF(AND(ISBLANK(BU58),OR(NOT(ISBLANK(BW58)),NOT(ISBLANK(BX58)))),#N/A,
IF(ISBLANK(BU58),"",
IF(AND(NOT(ISERROR(VLOOKUP(BU58,MonsterTable!$A:$B,MATCH(MonsterTable!$B$1,MonsterTable!$A$1:$B$1,0),0))),OR(ISBLANK(BW58),ISBLANK(BX58))),#N/A,
IFERROR(VLOOKUP(BU58,MonsterTable!$A:$B,MATCH(MonsterTable!$B$1,MonsterTable!$A$1:$B$1,0),0),
IF(OR(NOT(ISBLANK(BW58)),ISBLANK(BX58)),#N/A,
IF(BU58="empty","empty",
VLOOKUP(BU58,MonsterGroupTable!$A:$A,1,0)))))))</f>
        <v/>
      </c>
      <c r="CC58" s="2" t="str">
        <f>IF(AND(ISBLANK(CB58),OR(NOT(ISBLANK(CD58)),NOT(ISBLANK(CE58)))),#N/A,
IF(ISBLANK(CB58),"",
IF(AND(NOT(ISERROR(VLOOKUP(CB58,MonsterTable!$A:$B,MATCH(MonsterTable!$B$1,MonsterTable!$A$1:$B$1,0),0))),OR(ISBLANK(CD58),ISBLANK(CE58))),#N/A,
IFERROR(VLOOKUP(CB58,MonsterTable!$A:$B,MATCH(MonsterTable!$B$1,MonsterTable!$A$1:$B$1,0),0),
IF(OR(NOT(ISBLANK(CD58)),ISBLANK(CE58)),#N/A,
IF(CB58="empty","empty",
VLOOKUP(CB58,MonsterGroupTable!$A:$A,1,0)))))))</f>
        <v/>
      </c>
      <c r="CJ58" s="2" t="str">
        <f>IF(AND(ISBLANK(CI58),OR(NOT(ISBLANK(CK58)),NOT(ISBLANK(CL58)))),#N/A,
IF(ISBLANK(CI58),"",
IF(AND(NOT(ISERROR(VLOOKUP(CI58,MonsterTable!$A:$B,MATCH(MonsterTable!$B$1,MonsterTable!$A$1:$B$1,0),0))),OR(ISBLANK(CK58),ISBLANK(CL58))),#N/A,
IFERROR(VLOOKUP(CI58,MonsterTable!$A:$B,MATCH(MonsterTable!$B$1,MonsterTable!$A$1:$B$1,0),0),
IF(OR(NOT(ISBLANK(CK58)),ISBLANK(CL58)),#N/A,
IF(CI58="empty","empty",
VLOOKUP(CI58,MonsterGroupTable!$A:$A,1,0)))))))</f>
        <v/>
      </c>
    </row>
    <row r="59" spans="1:88">
      <c r="A59">
        <v>10058</v>
      </c>
      <c r="B59">
        <f t="shared" si="0"/>
        <v>1.1000000000000001</v>
      </c>
      <c r="C59">
        <f t="shared" si="0"/>
        <v>1.1000000000000001</v>
      </c>
      <c r="F59">
        <v>180</v>
      </c>
      <c r="G59">
        <v>918</v>
      </c>
      <c r="H59">
        <v>0</v>
      </c>
      <c r="I59">
        <v>0</v>
      </c>
      <c r="J59">
        <v>0</v>
      </c>
      <c r="K59" t="s">
        <v>28</v>
      </c>
      <c r="L59" t="s">
        <v>252</v>
      </c>
      <c r="M59" t="s">
        <v>79</v>
      </c>
      <c r="N59" t="s">
        <v>80</v>
      </c>
      <c r="O59">
        <v>0</v>
      </c>
      <c r="P59">
        <v>-4.75</v>
      </c>
      <c r="Q59">
        <v>-3.5</v>
      </c>
      <c r="R59">
        <v>4.75</v>
      </c>
      <c r="S59">
        <v>3</v>
      </c>
      <c r="T59">
        <v>-13.5</v>
      </c>
      <c r="U59">
        <v>2.5499999999999998</v>
      </c>
      <c r="V59">
        <v>-6.75</v>
      </c>
      <c r="W59" t="str">
        <f t="shared" si="1"/>
        <v>g106,5</v>
      </c>
      <c r="X59" s="1" t="s">
        <v>323</v>
      </c>
      <c r="Y59" s="2" t="str">
        <f>IF(AND(ISBLANK(X59),OR(NOT(ISBLANK(Z59)),NOT(ISBLANK(AA59)))),#N/A,
IF(ISBLANK(X59),"",
IF(AND(NOT(ISERROR(VLOOKUP(X59,MonsterTable!$A:$B,MATCH(MonsterTable!$B$1,MonsterTable!$A$1:$B$1,0),0))),OR(ISBLANK(Z59),ISBLANK(AA59))),#N/A,
IFERROR(VLOOKUP(X59,MonsterTable!$A:$B,MATCH(MonsterTable!$B$1,MonsterTable!$A$1:$B$1,0),0),
IF(OR(NOT(ISBLANK(Z59)),ISBLANK(AA59)),#N/A,
IF(X59="empty","empty",
VLOOKUP(X59,MonsterGroupTable!$A:$A,1,0)))))))</f>
        <v>g106</v>
      </c>
      <c r="AA59">
        <v>5</v>
      </c>
      <c r="AF59" s="2" t="str">
        <f>IF(AND(ISBLANK(AE59),OR(NOT(ISBLANK(AG59)),NOT(ISBLANK(AH59)))),#N/A,
IF(ISBLANK(AE59),"",
IF(AND(NOT(ISERROR(VLOOKUP(AE59,MonsterTable!$A:$B,MATCH(MonsterTable!$B$1,MonsterTable!$A$1:$B$1,0),0))),OR(ISBLANK(AG59),ISBLANK(AH59))),#N/A,
IFERROR(VLOOKUP(AE59,MonsterTable!$A:$B,MATCH(MonsterTable!$B$1,MonsterTable!$A$1:$B$1,0),0),
IF(OR(NOT(ISBLANK(AG59)),ISBLANK(AH59)),#N/A,
IF(AE59="empty","empty",
VLOOKUP(AE59,MonsterGroupTable!$A:$A,1,0)))))))</f>
        <v/>
      </c>
      <c r="AM59" s="2" t="str">
        <f>IF(AND(ISBLANK(AL59),OR(NOT(ISBLANK(AN59)),NOT(ISBLANK(AO59)))),#N/A,
IF(ISBLANK(AL59),"",
IF(AND(NOT(ISERROR(VLOOKUP(AL59,MonsterTable!$A:$B,MATCH(MonsterTable!$B$1,MonsterTable!$A$1:$B$1,0),0))),OR(ISBLANK(AN59),ISBLANK(AO59))),#N/A,
IFERROR(VLOOKUP(AL59,MonsterTable!$A:$B,MATCH(MonsterTable!$B$1,MonsterTable!$A$1:$B$1,0),0),
IF(OR(NOT(ISBLANK(AN59)),ISBLANK(AO59)),#N/A,
IF(AL59="empty","empty",
VLOOKUP(AL59,MonsterGroupTable!$A:$A,1,0)))))))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BA59" s="2" t="str">
        <f>IF(AND(ISBLANK(AZ59),OR(NOT(ISBLANK(BB59)),NOT(ISBLANK(BC59)))),#N/A,
IF(ISBLANK(AZ59),"",
IF(AND(NOT(ISERROR(VLOOKUP(AZ59,MonsterTable!$A:$B,MATCH(MonsterTable!$B$1,MonsterTable!$A$1:$B$1,0),0))),OR(ISBLANK(BB59),ISBLANK(BC59))),#N/A,
IFERROR(VLOOKUP(AZ59,MonsterTable!$A:$B,MATCH(MonsterTable!$B$1,MonsterTable!$A$1:$B$1,0),0),
IF(OR(NOT(ISBLANK(BB59)),ISBLANK(BC59)),#N/A,
IF(AZ59="empty","empty",
VLOOKUP(AZ59,MonsterGroupTable!$A:$A,1,0)))))))</f>
        <v/>
      </c>
      <c r="BH59" s="2" t="str">
        <f>IF(AND(ISBLANK(BG59),OR(NOT(ISBLANK(BI59)),NOT(ISBLANK(BJ59)))),#N/A,
IF(ISBLANK(BG59),"",
IF(AND(NOT(ISERROR(VLOOKUP(BG59,MonsterTable!$A:$B,MATCH(MonsterTable!$B$1,MonsterTable!$A$1:$B$1,0),0))),OR(ISBLANK(BI59),ISBLANK(BJ59))),#N/A,
IFERROR(VLOOKUP(BG59,MonsterTable!$A:$B,MATCH(MonsterTable!$B$1,MonsterTable!$A$1:$B$1,0),0),
IF(OR(NOT(ISBLANK(BI59)),ISBLANK(BJ59)),#N/A,
IF(BG59="empty","empty",
VLOOKUP(BG59,MonsterGroupTable!$A:$A,1,0)))))))</f>
        <v/>
      </c>
      <c r="BO59" s="2" t="str">
        <f>IF(AND(ISBLANK(BN59),OR(NOT(ISBLANK(BP59)),NOT(ISBLANK(BQ59)))),#N/A,
IF(ISBLANK(BN59),"",
IF(AND(NOT(ISERROR(VLOOKUP(BN59,MonsterTable!$A:$B,MATCH(MonsterTable!$B$1,MonsterTable!$A$1:$B$1,0),0))),OR(ISBLANK(BP59),ISBLANK(BQ59))),#N/A,
IFERROR(VLOOKUP(BN59,MonsterTable!$A:$B,MATCH(MonsterTable!$B$1,MonsterTable!$A$1:$B$1,0),0),
IF(OR(NOT(ISBLANK(BP59)),ISBLANK(BQ59)),#N/A,
IF(BN59="empty","empty",
VLOOKUP(BN59,MonsterGroupTable!$A:$A,1,0)))))))</f>
        <v/>
      </c>
      <c r="BV59" s="2" t="str">
        <f>IF(AND(ISBLANK(BU59),OR(NOT(ISBLANK(BW59)),NOT(ISBLANK(BX59)))),#N/A,
IF(ISBLANK(BU59),"",
IF(AND(NOT(ISERROR(VLOOKUP(BU59,MonsterTable!$A:$B,MATCH(MonsterTable!$B$1,MonsterTable!$A$1:$B$1,0),0))),OR(ISBLANK(BW59),ISBLANK(BX59))),#N/A,
IFERROR(VLOOKUP(BU59,MonsterTable!$A:$B,MATCH(MonsterTable!$B$1,MonsterTable!$A$1:$B$1,0),0),
IF(OR(NOT(ISBLANK(BW59)),ISBLANK(BX59)),#N/A,
IF(BU59="empty","empty",
VLOOKUP(BU59,MonsterGroupTable!$A:$A,1,0)))))))</f>
        <v/>
      </c>
      <c r="CC59" s="2" t="str">
        <f>IF(AND(ISBLANK(CB59),OR(NOT(ISBLANK(CD59)),NOT(ISBLANK(CE59)))),#N/A,
IF(ISBLANK(CB59),"",
IF(AND(NOT(ISERROR(VLOOKUP(CB59,MonsterTable!$A:$B,MATCH(MonsterTable!$B$1,MonsterTable!$A$1:$B$1,0),0))),OR(ISBLANK(CD59),ISBLANK(CE59))),#N/A,
IFERROR(VLOOKUP(CB59,MonsterTable!$A:$B,MATCH(MonsterTable!$B$1,MonsterTable!$A$1:$B$1,0),0),
IF(OR(NOT(ISBLANK(CD59)),ISBLANK(CE59)),#N/A,
IF(CB59="empty","empty",
VLOOKUP(CB59,MonsterGroupTable!$A:$A,1,0)))))))</f>
        <v/>
      </c>
      <c r="CJ59" s="2" t="str">
        <f>IF(AND(ISBLANK(CI59),OR(NOT(ISBLANK(CK59)),NOT(ISBLANK(CL59)))),#N/A,
IF(ISBLANK(CI59),"",
IF(AND(NOT(ISERROR(VLOOKUP(CI59,MonsterTable!$A:$B,MATCH(MonsterTable!$B$1,MonsterTable!$A$1:$B$1,0),0))),OR(ISBLANK(CK59),ISBLANK(CL59))),#N/A,
IFERROR(VLOOKUP(CI59,MonsterTable!$A:$B,MATCH(MonsterTable!$B$1,MonsterTable!$A$1:$B$1,0),0),
IF(OR(NOT(ISBLANK(CK59)),ISBLANK(CL59)),#N/A,
IF(CI59="empty","empty",
VLOOKUP(CI59,MonsterGroupTable!$A:$A,1,0)))))))</f>
        <v/>
      </c>
    </row>
    <row r="60" spans="1:88">
      <c r="A60">
        <v>10059</v>
      </c>
      <c r="B60">
        <f t="shared" si="0"/>
        <v>1.1000000000000001</v>
      </c>
      <c r="C60">
        <f t="shared" si="0"/>
        <v>1.1000000000000001</v>
      </c>
      <c r="F60">
        <v>180</v>
      </c>
      <c r="G60">
        <v>945</v>
      </c>
      <c r="H60">
        <v>0</v>
      </c>
      <c r="I60">
        <v>0</v>
      </c>
      <c r="J60">
        <v>0</v>
      </c>
      <c r="K60" t="s">
        <v>28</v>
      </c>
      <c r="L60" t="s">
        <v>252</v>
      </c>
      <c r="M60" t="s">
        <v>79</v>
      </c>
      <c r="N60" t="s">
        <v>80</v>
      </c>
      <c r="O60">
        <v>0</v>
      </c>
      <c r="P60">
        <v>-4.75</v>
      </c>
      <c r="Q60">
        <v>-3.5</v>
      </c>
      <c r="R60">
        <v>4.75</v>
      </c>
      <c r="S60">
        <v>3</v>
      </c>
      <c r="T60">
        <v>-13.5</v>
      </c>
      <c r="U60">
        <v>2.5499999999999998</v>
      </c>
      <c r="V60">
        <v>-6.75</v>
      </c>
      <c r="W60" t="str">
        <f t="shared" si="1"/>
        <v>g106,5</v>
      </c>
      <c r="X60" s="1" t="s">
        <v>323</v>
      </c>
      <c r="Y60" s="2" t="str">
        <f>IF(AND(ISBLANK(X60),OR(NOT(ISBLANK(Z60)),NOT(ISBLANK(AA60)))),#N/A,
IF(ISBLANK(X60),"",
IF(AND(NOT(ISERROR(VLOOKUP(X60,MonsterTable!$A:$B,MATCH(MonsterTable!$B$1,MonsterTable!$A$1:$B$1,0),0))),OR(ISBLANK(Z60),ISBLANK(AA60))),#N/A,
IFERROR(VLOOKUP(X60,MonsterTable!$A:$B,MATCH(MonsterTable!$B$1,MonsterTable!$A$1:$B$1,0),0),
IF(OR(NOT(ISBLANK(Z60)),ISBLANK(AA60)),#N/A,
IF(X60="empty","empty",
VLOOKUP(X60,MonsterGroupTable!$A:$A,1,0)))))))</f>
        <v>g106</v>
      </c>
      <c r="AA60">
        <v>5</v>
      </c>
      <c r="AF60" s="2" t="str">
        <f>IF(AND(ISBLANK(AE60),OR(NOT(ISBLANK(AG60)),NOT(ISBLANK(AH60)))),#N/A,
IF(ISBLANK(AE60),"",
IF(AND(NOT(ISERROR(VLOOKUP(AE60,MonsterTable!$A:$B,MATCH(MonsterTable!$B$1,MonsterTable!$A$1:$B$1,0),0))),OR(ISBLANK(AG60),ISBLANK(AH60))),#N/A,
IFERROR(VLOOKUP(AE60,MonsterTable!$A:$B,MATCH(MonsterTable!$B$1,MonsterTable!$A$1:$B$1,0),0),
IF(OR(NOT(ISBLANK(AG60)),ISBLANK(AH60)),#N/A,
IF(AE60="empty","empty",
VLOOKUP(AE60,MonsterGroupTable!$A:$A,1,0)))))))</f>
        <v/>
      </c>
      <c r="AM60" s="2" t="str">
        <f>IF(AND(ISBLANK(AL60),OR(NOT(ISBLANK(AN60)),NOT(ISBLANK(AO60)))),#N/A,
IF(ISBLANK(AL60),"",
IF(AND(NOT(ISERROR(VLOOKUP(AL60,MonsterTable!$A:$B,MATCH(MonsterTable!$B$1,MonsterTable!$A$1:$B$1,0),0))),OR(ISBLANK(AN60),ISBLANK(AO60))),#N/A,
IFERROR(VLOOKUP(AL60,MonsterTable!$A:$B,MATCH(MonsterTable!$B$1,MonsterTable!$A$1:$B$1,0),0),
IF(OR(NOT(ISBLANK(AN60)),ISBLANK(AO60)),#N/A,
IF(AL60="empty","empty",
VLOOKUP(AL60,MonsterGroupTable!$A:$A,1,0)))))))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BA60" s="2" t="str">
        <f>IF(AND(ISBLANK(AZ60),OR(NOT(ISBLANK(BB60)),NOT(ISBLANK(BC60)))),#N/A,
IF(ISBLANK(AZ60),"",
IF(AND(NOT(ISERROR(VLOOKUP(AZ60,MonsterTable!$A:$B,MATCH(MonsterTable!$B$1,MonsterTable!$A$1:$B$1,0),0))),OR(ISBLANK(BB60),ISBLANK(BC60))),#N/A,
IFERROR(VLOOKUP(AZ60,MonsterTable!$A:$B,MATCH(MonsterTable!$B$1,MonsterTable!$A$1:$B$1,0),0),
IF(OR(NOT(ISBLANK(BB60)),ISBLANK(BC60)),#N/A,
IF(AZ60="empty","empty",
VLOOKUP(AZ60,MonsterGroupTable!$A:$A,1,0)))))))</f>
        <v/>
      </c>
      <c r="BH60" s="2" t="str">
        <f>IF(AND(ISBLANK(BG60),OR(NOT(ISBLANK(BI60)),NOT(ISBLANK(BJ60)))),#N/A,
IF(ISBLANK(BG60),"",
IF(AND(NOT(ISERROR(VLOOKUP(BG60,MonsterTable!$A:$B,MATCH(MonsterTable!$B$1,MonsterTable!$A$1:$B$1,0),0))),OR(ISBLANK(BI60),ISBLANK(BJ60))),#N/A,
IFERROR(VLOOKUP(BG60,MonsterTable!$A:$B,MATCH(MonsterTable!$B$1,MonsterTable!$A$1:$B$1,0),0),
IF(OR(NOT(ISBLANK(BI60)),ISBLANK(BJ60)),#N/A,
IF(BG60="empty","empty",
VLOOKUP(BG60,MonsterGroupTable!$A:$A,1,0)))))))</f>
        <v/>
      </c>
      <c r="BO60" s="2" t="str">
        <f>IF(AND(ISBLANK(BN60),OR(NOT(ISBLANK(BP60)),NOT(ISBLANK(BQ60)))),#N/A,
IF(ISBLANK(BN60),"",
IF(AND(NOT(ISERROR(VLOOKUP(BN60,MonsterTable!$A:$B,MATCH(MonsterTable!$B$1,MonsterTable!$A$1:$B$1,0),0))),OR(ISBLANK(BP60),ISBLANK(BQ60))),#N/A,
IFERROR(VLOOKUP(BN60,MonsterTable!$A:$B,MATCH(MonsterTable!$B$1,MonsterTable!$A$1:$B$1,0),0),
IF(OR(NOT(ISBLANK(BP60)),ISBLANK(BQ60)),#N/A,
IF(BN60="empty","empty",
VLOOKUP(BN60,MonsterGroupTable!$A:$A,1,0)))))))</f>
        <v/>
      </c>
      <c r="BV60" s="2" t="str">
        <f>IF(AND(ISBLANK(BU60),OR(NOT(ISBLANK(BW60)),NOT(ISBLANK(BX60)))),#N/A,
IF(ISBLANK(BU60),"",
IF(AND(NOT(ISERROR(VLOOKUP(BU60,MonsterTable!$A:$B,MATCH(MonsterTable!$B$1,MonsterTable!$A$1:$B$1,0),0))),OR(ISBLANK(BW60),ISBLANK(BX60))),#N/A,
IFERROR(VLOOKUP(BU60,MonsterTable!$A:$B,MATCH(MonsterTable!$B$1,MonsterTable!$A$1:$B$1,0),0),
IF(OR(NOT(ISBLANK(BW60)),ISBLANK(BX60)),#N/A,
IF(BU60="empty","empty",
VLOOKUP(BU60,MonsterGroupTable!$A:$A,1,0)))))))</f>
        <v/>
      </c>
      <c r="CC60" s="2" t="str">
        <f>IF(AND(ISBLANK(CB60),OR(NOT(ISBLANK(CD60)),NOT(ISBLANK(CE60)))),#N/A,
IF(ISBLANK(CB60),"",
IF(AND(NOT(ISERROR(VLOOKUP(CB60,MonsterTable!$A:$B,MATCH(MonsterTable!$B$1,MonsterTable!$A$1:$B$1,0),0))),OR(ISBLANK(CD60),ISBLANK(CE60))),#N/A,
IFERROR(VLOOKUP(CB60,MonsterTable!$A:$B,MATCH(MonsterTable!$B$1,MonsterTable!$A$1:$B$1,0),0),
IF(OR(NOT(ISBLANK(CD60)),ISBLANK(CE60)),#N/A,
IF(CB60="empty","empty",
VLOOKUP(CB60,MonsterGroupTable!$A:$A,1,0)))))))</f>
        <v/>
      </c>
      <c r="CJ60" s="2" t="str">
        <f>IF(AND(ISBLANK(CI60),OR(NOT(ISBLANK(CK60)),NOT(ISBLANK(CL60)))),#N/A,
IF(ISBLANK(CI60),"",
IF(AND(NOT(ISERROR(VLOOKUP(CI60,MonsterTable!$A:$B,MATCH(MonsterTable!$B$1,MonsterTable!$A$1:$B$1,0),0))),OR(ISBLANK(CK60),ISBLANK(CL60))),#N/A,
IFERROR(VLOOKUP(CI60,MonsterTable!$A:$B,MATCH(MonsterTable!$B$1,MonsterTable!$A$1:$B$1,0),0),
IF(OR(NOT(ISBLANK(CK60)),ISBLANK(CL60)),#N/A,
IF(CI60="empty","empty",
VLOOKUP(CI60,MonsterGroupTable!$A:$A,1,0)))))))</f>
        <v/>
      </c>
    </row>
    <row r="61" spans="1:88">
      <c r="A61">
        <v>10060</v>
      </c>
      <c r="B61">
        <f t="shared" si="0"/>
        <v>1.2</v>
      </c>
      <c r="C61">
        <f t="shared" si="0"/>
        <v>1.1000000000000001</v>
      </c>
      <c r="F61">
        <v>180</v>
      </c>
      <c r="G61">
        <v>972</v>
      </c>
      <c r="H61">
        <v>0</v>
      </c>
      <c r="I61">
        <v>0</v>
      </c>
      <c r="J61">
        <v>0</v>
      </c>
      <c r="K61" t="s">
        <v>28</v>
      </c>
      <c r="L61" t="s">
        <v>252</v>
      </c>
      <c r="M61" t="s">
        <v>79</v>
      </c>
      <c r="N61" t="s">
        <v>80</v>
      </c>
      <c r="O61">
        <v>0</v>
      </c>
      <c r="P61">
        <v>-4.75</v>
      </c>
      <c r="Q61">
        <v>-3.5</v>
      </c>
      <c r="R61">
        <v>4.75</v>
      </c>
      <c r="S61">
        <v>3</v>
      </c>
      <c r="T61">
        <v>-13.5</v>
      </c>
      <c r="U61">
        <v>2.5499999999999998</v>
      </c>
      <c r="V61">
        <v>-6.75</v>
      </c>
      <c r="W61" t="str">
        <f t="shared" si="1"/>
        <v>g106,5</v>
      </c>
      <c r="X61" s="1" t="s">
        <v>323</v>
      </c>
      <c r="Y61" s="2" t="str">
        <f>IF(AND(ISBLANK(X61),OR(NOT(ISBLANK(Z61)),NOT(ISBLANK(AA61)))),#N/A,
IF(ISBLANK(X61),"",
IF(AND(NOT(ISERROR(VLOOKUP(X61,MonsterTable!$A:$B,MATCH(MonsterTable!$B$1,MonsterTable!$A$1:$B$1,0),0))),OR(ISBLANK(Z61),ISBLANK(AA61))),#N/A,
IFERROR(VLOOKUP(X61,MonsterTable!$A:$B,MATCH(MonsterTable!$B$1,MonsterTable!$A$1:$B$1,0),0),
IF(OR(NOT(ISBLANK(Z61)),ISBLANK(AA61)),#N/A,
IF(X61="empty","empty",
VLOOKUP(X61,MonsterGroupTable!$A:$A,1,0)))))))</f>
        <v>g106</v>
      </c>
      <c r="AA61">
        <v>5</v>
      </c>
      <c r="AF61" s="2" t="str">
        <f>IF(AND(ISBLANK(AE61),OR(NOT(ISBLANK(AG61)),NOT(ISBLANK(AH61)))),#N/A,
IF(ISBLANK(AE61),"",
IF(AND(NOT(ISERROR(VLOOKUP(AE61,MonsterTable!$A:$B,MATCH(MonsterTable!$B$1,MonsterTable!$A$1:$B$1,0),0))),OR(ISBLANK(AG61),ISBLANK(AH61))),#N/A,
IFERROR(VLOOKUP(AE61,MonsterTable!$A:$B,MATCH(MonsterTable!$B$1,MonsterTable!$A$1:$B$1,0),0),
IF(OR(NOT(ISBLANK(AG61)),ISBLANK(AH61)),#N/A,
IF(AE61="empty","empty",
VLOOKUP(AE61,MonsterGroupTable!$A:$A,1,0)))))))</f>
        <v/>
      </c>
      <c r="AM61" s="2" t="str">
        <f>IF(AND(ISBLANK(AL61),OR(NOT(ISBLANK(AN61)),NOT(ISBLANK(AO61)))),#N/A,
IF(ISBLANK(AL61),"",
IF(AND(NOT(ISERROR(VLOOKUP(AL61,MonsterTable!$A:$B,MATCH(MonsterTable!$B$1,MonsterTable!$A$1:$B$1,0),0))),OR(ISBLANK(AN61),ISBLANK(AO61))),#N/A,
IFERROR(VLOOKUP(AL61,MonsterTable!$A:$B,MATCH(MonsterTable!$B$1,MonsterTable!$A$1:$B$1,0),0),
IF(OR(NOT(ISBLANK(AN61)),ISBLANK(AO61)),#N/A,
IF(AL61="empty","empty",
VLOOKUP(AL61,MonsterGroupTable!$A:$A,1,0)))))))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BA61" s="2" t="str">
        <f>IF(AND(ISBLANK(AZ61),OR(NOT(ISBLANK(BB61)),NOT(ISBLANK(BC61)))),#N/A,
IF(ISBLANK(AZ61),"",
IF(AND(NOT(ISERROR(VLOOKUP(AZ61,MonsterTable!$A:$B,MATCH(MonsterTable!$B$1,MonsterTable!$A$1:$B$1,0),0))),OR(ISBLANK(BB61),ISBLANK(BC61))),#N/A,
IFERROR(VLOOKUP(AZ61,MonsterTable!$A:$B,MATCH(MonsterTable!$B$1,MonsterTable!$A$1:$B$1,0),0),
IF(OR(NOT(ISBLANK(BB61)),ISBLANK(BC61)),#N/A,
IF(AZ61="empty","empty",
VLOOKUP(AZ61,MonsterGroupTable!$A:$A,1,0)))))))</f>
        <v/>
      </c>
      <c r="BH61" s="2" t="str">
        <f>IF(AND(ISBLANK(BG61),OR(NOT(ISBLANK(BI61)),NOT(ISBLANK(BJ61)))),#N/A,
IF(ISBLANK(BG61),"",
IF(AND(NOT(ISERROR(VLOOKUP(BG61,MonsterTable!$A:$B,MATCH(MonsterTable!$B$1,MonsterTable!$A$1:$B$1,0),0))),OR(ISBLANK(BI61),ISBLANK(BJ61))),#N/A,
IFERROR(VLOOKUP(BG61,MonsterTable!$A:$B,MATCH(MonsterTable!$B$1,MonsterTable!$A$1:$B$1,0),0),
IF(OR(NOT(ISBLANK(BI61)),ISBLANK(BJ61)),#N/A,
IF(BG61="empty","empty",
VLOOKUP(BG61,MonsterGroupTable!$A:$A,1,0)))))))</f>
        <v/>
      </c>
      <c r="BO61" s="2" t="str">
        <f>IF(AND(ISBLANK(BN61),OR(NOT(ISBLANK(BP61)),NOT(ISBLANK(BQ61)))),#N/A,
IF(ISBLANK(BN61),"",
IF(AND(NOT(ISERROR(VLOOKUP(BN61,MonsterTable!$A:$B,MATCH(MonsterTable!$B$1,MonsterTable!$A$1:$B$1,0),0))),OR(ISBLANK(BP61),ISBLANK(BQ61))),#N/A,
IFERROR(VLOOKUP(BN61,MonsterTable!$A:$B,MATCH(MonsterTable!$B$1,MonsterTable!$A$1:$B$1,0),0),
IF(OR(NOT(ISBLANK(BP61)),ISBLANK(BQ61)),#N/A,
IF(BN61="empty","empty",
VLOOKUP(BN61,MonsterGroupTable!$A:$A,1,0)))))))</f>
        <v/>
      </c>
      <c r="BV61" s="2" t="str">
        <f>IF(AND(ISBLANK(BU61),OR(NOT(ISBLANK(BW61)),NOT(ISBLANK(BX61)))),#N/A,
IF(ISBLANK(BU61),"",
IF(AND(NOT(ISERROR(VLOOKUP(BU61,MonsterTable!$A:$B,MATCH(MonsterTable!$B$1,MonsterTable!$A$1:$B$1,0),0))),OR(ISBLANK(BW61),ISBLANK(BX61))),#N/A,
IFERROR(VLOOKUP(BU61,MonsterTable!$A:$B,MATCH(MonsterTable!$B$1,MonsterTable!$A$1:$B$1,0),0),
IF(OR(NOT(ISBLANK(BW61)),ISBLANK(BX61)),#N/A,
IF(BU61="empty","empty",
VLOOKUP(BU61,MonsterGroupTable!$A:$A,1,0)))))))</f>
        <v/>
      </c>
      <c r="CC61" s="2" t="str">
        <f>IF(AND(ISBLANK(CB61),OR(NOT(ISBLANK(CD61)),NOT(ISBLANK(CE61)))),#N/A,
IF(ISBLANK(CB61),"",
IF(AND(NOT(ISERROR(VLOOKUP(CB61,MonsterTable!$A:$B,MATCH(MonsterTable!$B$1,MonsterTable!$A$1:$B$1,0),0))),OR(ISBLANK(CD61),ISBLANK(CE61))),#N/A,
IFERROR(VLOOKUP(CB61,MonsterTable!$A:$B,MATCH(MonsterTable!$B$1,MonsterTable!$A$1:$B$1,0),0),
IF(OR(NOT(ISBLANK(CD61)),ISBLANK(CE61)),#N/A,
IF(CB61="empty","empty",
VLOOKUP(CB61,MonsterGroupTable!$A:$A,1,0)))))))</f>
        <v/>
      </c>
      <c r="CJ61" s="2" t="str">
        <f>IF(AND(ISBLANK(CI61),OR(NOT(ISBLANK(CK61)),NOT(ISBLANK(CL61)))),#N/A,
IF(ISBLANK(CI61),"",
IF(AND(NOT(ISERROR(VLOOKUP(CI61,MonsterTable!$A:$B,MATCH(MonsterTable!$B$1,MonsterTable!$A$1:$B$1,0),0))),OR(ISBLANK(CK61),ISBLANK(CL61))),#N/A,
IFERROR(VLOOKUP(CI61,MonsterTable!$A:$B,MATCH(MonsterTable!$B$1,MonsterTable!$A$1:$B$1,0),0),
IF(OR(NOT(ISBLANK(CK61)),ISBLANK(CL61)),#N/A,
IF(CI61="empty","empty",
VLOOKUP(CI61,MonsterGroupTable!$A:$A,1,0)))))))</f>
        <v/>
      </c>
    </row>
    <row r="62" spans="1:88">
      <c r="A62">
        <v>10061</v>
      </c>
      <c r="B62">
        <f t="shared" si="0"/>
        <v>1.1000000000000001</v>
      </c>
      <c r="C62">
        <f t="shared" si="0"/>
        <v>1.1000000000000001</v>
      </c>
      <c r="F62">
        <v>180</v>
      </c>
      <c r="G62">
        <v>999</v>
      </c>
      <c r="H62">
        <v>0</v>
      </c>
      <c r="I62">
        <v>0</v>
      </c>
      <c r="J62">
        <v>0</v>
      </c>
      <c r="K62" t="s">
        <v>28</v>
      </c>
      <c r="L62" t="s">
        <v>253</v>
      </c>
      <c r="M62" t="s">
        <v>79</v>
      </c>
      <c r="N62" t="s">
        <v>80</v>
      </c>
      <c r="O62">
        <v>0</v>
      </c>
      <c r="P62">
        <v>-4.75</v>
      </c>
      <c r="Q62">
        <v>-3.5</v>
      </c>
      <c r="R62">
        <v>4.75</v>
      </c>
      <c r="S62">
        <v>3</v>
      </c>
      <c r="T62">
        <v>-13.5</v>
      </c>
      <c r="U62">
        <v>2.5499999999999998</v>
      </c>
      <c r="V62">
        <v>-6.75</v>
      </c>
      <c r="W62" t="str">
        <f t="shared" si="1"/>
        <v>g107,5</v>
      </c>
      <c r="X62" s="1" t="s">
        <v>324</v>
      </c>
      <c r="Y62" s="2" t="str">
        <f>IF(AND(ISBLANK(X62),OR(NOT(ISBLANK(Z62)),NOT(ISBLANK(AA62)))),#N/A,
IF(ISBLANK(X62),"",
IF(AND(NOT(ISERROR(VLOOKUP(X62,MonsterTable!$A:$B,MATCH(MonsterTable!$B$1,MonsterTable!$A$1:$B$1,0),0))),OR(ISBLANK(Z62),ISBLANK(AA62))),#N/A,
IFERROR(VLOOKUP(X62,MonsterTable!$A:$B,MATCH(MonsterTable!$B$1,MonsterTable!$A$1:$B$1,0),0),
IF(OR(NOT(ISBLANK(Z62)),ISBLANK(AA62)),#N/A,
IF(X62="empty","empty",
VLOOKUP(X62,MonsterGroupTable!$A:$A,1,0)))))))</f>
        <v>g107</v>
      </c>
      <c r="AA62">
        <v>5</v>
      </c>
      <c r="AF62" s="2" t="str">
        <f>IF(AND(ISBLANK(AE62),OR(NOT(ISBLANK(AG62)),NOT(ISBLANK(AH62)))),#N/A,
IF(ISBLANK(AE62),"",
IF(AND(NOT(ISERROR(VLOOKUP(AE62,MonsterTable!$A:$B,MATCH(MonsterTable!$B$1,MonsterTable!$A$1:$B$1,0),0))),OR(ISBLANK(AG62),ISBLANK(AH62))),#N/A,
IFERROR(VLOOKUP(AE62,MonsterTable!$A:$B,MATCH(MonsterTable!$B$1,MonsterTable!$A$1:$B$1,0),0),
IF(OR(NOT(ISBLANK(AG62)),ISBLANK(AH62)),#N/A,
IF(AE62="empty","empty",
VLOOKUP(AE62,MonsterGroupTable!$A:$A,1,0)))))))</f>
        <v/>
      </c>
      <c r="AM62" s="2" t="str">
        <f>IF(AND(ISBLANK(AL62),OR(NOT(ISBLANK(AN62)),NOT(ISBLANK(AO62)))),#N/A,
IF(ISBLANK(AL62),"",
IF(AND(NOT(ISERROR(VLOOKUP(AL62,MonsterTable!$A:$B,MATCH(MonsterTable!$B$1,MonsterTable!$A$1:$B$1,0),0))),OR(ISBLANK(AN62),ISBLANK(AO62))),#N/A,
IFERROR(VLOOKUP(AL62,MonsterTable!$A:$B,MATCH(MonsterTable!$B$1,MonsterTable!$A$1:$B$1,0),0),
IF(OR(NOT(ISBLANK(AN62)),ISBLANK(AO62)),#N/A,
IF(AL62="empty","empty",
VLOOKUP(AL62,MonsterGroupTable!$A:$A,1,0)))))))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BA62" s="2" t="str">
        <f>IF(AND(ISBLANK(AZ62),OR(NOT(ISBLANK(BB62)),NOT(ISBLANK(BC62)))),#N/A,
IF(ISBLANK(AZ62),"",
IF(AND(NOT(ISERROR(VLOOKUP(AZ62,MonsterTable!$A:$B,MATCH(MonsterTable!$B$1,MonsterTable!$A$1:$B$1,0),0))),OR(ISBLANK(BB62),ISBLANK(BC62))),#N/A,
IFERROR(VLOOKUP(AZ62,MonsterTable!$A:$B,MATCH(MonsterTable!$B$1,MonsterTable!$A$1:$B$1,0),0),
IF(OR(NOT(ISBLANK(BB62)),ISBLANK(BC62)),#N/A,
IF(AZ62="empty","empty",
VLOOKUP(AZ62,MonsterGroupTable!$A:$A,1,0)))))))</f>
        <v/>
      </c>
      <c r="BH62" s="2" t="str">
        <f>IF(AND(ISBLANK(BG62),OR(NOT(ISBLANK(BI62)),NOT(ISBLANK(BJ62)))),#N/A,
IF(ISBLANK(BG62),"",
IF(AND(NOT(ISERROR(VLOOKUP(BG62,MonsterTable!$A:$B,MATCH(MonsterTable!$B$1,MonsterTable!$A$1:$B$1,0),0))),OR(ISBLANK(BI62),ISBLANK(BJ62))),#N/A,
IFERROR(VLOOKUP(BG62,MonsterTable!$A:$B,MATCH(MonsterTable!$B$1,MonsterTable!$A$1:$B$1,0),0),
IF(OR(NOT(ISBLANK(BI62)),ISBLANK(BJ62)),#N/A,
IF(BG62="empty","empty",
VLOOKUP(BG62,MonsterGroupTable!$A:$A,1,0)))))))</f>
        <v/>
      </c>
      <c r="BO62" s="2" t="str">
        <f>IF(AND(ISBLANK(BN62),OR(NOT(ISBLANK(BP62)),NOT(ISBLANK(BQ62)))),#N/A,
IF(ISBLANK(BN62),"",
IF(AND(NOT(ISERROR(VLOOKUP(BN62,MonsterTable!$A:$B,MATCH(MonsterTable!$B$1,MonsterTable!$A$1:$B$1,0),0))),OR(ISBLANK(BP62),ISBLANK(BQ62))),#N/A,
IFERROR(VLOOKUP(BN62,MonsterTable!$A:$B,MATCH(MonsterTable!$B$1,MonsterTable!$A$1:$B$1,0),0),
IF(OR(NOT(ISBLANK(BP62)),ISBLANK(BQ62)),#N/A,
IF(BN62="empty","empty",
VLOOKUP(BN62,MonsterGroupTable!$A:$A,1,0)))))))</f>
        <v/>
      </c>
      <c r="BV62" s="2" t="str">
        <f>IF(AND(ISBLANK(BU62),OR(NOT(ISBLANK(BW62)),NOT(ISBLANK(BX62)))),#N/A,
IF(ISBLANK(BU62),"",
IF(AND(NOT(ISERROR(VLOOKUP(BU62,MonsterTable!$A:$B,MATCH(MonsterTable!$B$1,MonsterTable!$A$1:$B$1,0),0))),OR(ISBLANK(BW62),ISBLANK(BX62))),#N/A,
IFERROR(VLOOKUP(BU62,MonsterTable!$A:$B,MATCH(MonsterTable!$B$1,MonsterTable!$A$1:$B$1,0),0),
IF(OR(NOT(ISBLANK(BW62)),ISBLANK(BX62)),#N/A,
IF(BU62="empty","empty",
VLOOKUP(BU62,MonsterGroupTable!$A:$A,1,0)))))))</f>
        <v/>
      </c>
      <c r="CC62" s="2" t="str">
        <f>IF(AND(ISBLANK(CB62),OR(NOT(ISBLANK(CD62)),NOT(ISBLANK(CE62)))),#N/A,
IF(ISBLANK(CB62),"",
IF(AND(NOT(ISERROR(VLOOKUP(CB62,MonsterTable!$A:$B,MATCH(MonsterTable!$B$1,MonsterTable!$A$1:$B$1,0),0))),OR(ISBLANK(CD62),ISBLANK(CE62))),#N/A,
IFERROR(VLOOKUP(CB62,MonsterTable!$A:$B,MATCH(MonsterTable!$B$1,MonsterTable!$A$1:$B$1,0),0),
IF(OR(NOT(ISBLANK(CD62)),ISBLANK(CE62)),#N/A,
IF(CB62="empty","empty",
VLOOKUP(CB62,MonsterGroupTable!$A:$A,1,0)))))))</f>
        <v/>
      </c>
      <c r="CJ62" s="2" t="str">
        <f>IF(AND(ISBLANK(CI62),OR(NOT(ISBLANK(CK62)),NOT(ISBLANK(CL62)))),#N/A,
IF(ISBLANK(CI62),"",
IF(AND(NOT(ISERROR(VLOOKUP(CI62,MonsterTable!$A:$B,MATCH(MonsterTable!$B$1,MonsterTable!$A$1:$B$1,0),0))),OR(ISBLANK(CK62),ISBLANK(CL62))),#N/A,
IFERROR(VLOOKUP(CI62,MonsterTable!$A:$B,MATCH(MonsterTable!$B$1,MonsterTable!$A$1:$B$1,0),0),
IF(OR(NOT(ISBLANK(CK62)),ISBLANK(CL62)),#N/A,
IF(CI62="empty","empty",
VLOOKUP(CI62,MonsterGroupTable!$A:$A,1,0)))))))</f>
        <v/>
      </c>
    </row>
    <row r="63" spans="1:88">
      <c r="A63">
        <v>10062</v>
      </c>
      <c r="B63">
        <f t="shared" si="0"/>
        <v>1.1000000000000001</v>
      </c>
      <c r="C63">
        <f t="shared" si="0"/>
        <v>1.1000000000000001</v>
      </c>
      <c r="F63">
        <v>180</v>
      </c>
      <c r="G63">
        <v>1026</v>
      </c>
      <c r="H63">
        <v>0</v>
      </c>
      <c r="I63">
        <v>0</v>
      </c>
      <c r="J63">
        <v>0</v>
      </c>
      <c r="K63" t="s">
        <v>28</v>
      </c>
      <c r="L63" t="s">
        <v>253</v>
      </c>
      <c r="M63" t="s">
        <v>79</v>
      </c>
      <c r="N63" t="s">
        <v>80</v>
      </c>
      <c r="O63">
        <v>0</v>
      </c>
      <c r="P63">
        <v>-4.75</v>
      </c>
      <c r="Q63">
        <v>-3.5</v>
      </c>
      <c r="R63">
        <v>4.75</v>
      </c>
      <c r="S63">
        <v>3</v>
      </c>
      <c r="T63">
        <v>-13.5</v>
      </c>
      <c r="U63">
        <v>2.5499999999999998</v>
      </c>
      <c r="V63">
        <v>-6.75</v>
      </c>
      <c r="W63" t="str">
        <f t="shared" si="1"/>
        <v>g107,5</v>
      </c>
      <c r="X63" s="1" t="s">
        <v>324</v>
      </c>
      <c r="Y63" s="2" t="str">
        <f>IF(AND(ISBLANK(X63),OR(NOT(ISBLANK(Z63)),NOT(ISBLANK(AA63)))),#N/A,
IF(ISBLANK(X63),"",
IF(AND(NOT(ISERROR(VLOOKUP(X63,MonsterTable!$A:$B,MATCH(MonsterTable!$B$1,MonsterTable!$A$1:$B$1,0),0))),OR(ISBLANK(Z63),ISBLANK(AA63))),#N/A,
IFERROR(VLOOKUP(X63,MonsterTable!$A:$B,MATCH(MonsterTable!$B$1,MonsterTable!$A$1:$B$1,0),0),
IF(OR(NOT(ISBLANK(Z63)),ISBLANK(AA63)),#N/A,
IF(X63="empty","empty",
VLOOKUP(X63,MonsterGroupTable!$A:$A,1,0)))))))</f>
        <v>g107</v>
      </c>
      <c r="AA63">
        <v>5</v>
      </c>
      <c r="AF63" s="2" t="str">
        <f>IF(AND(ISBLANK(AE63),OR(NOT(ISBLANK(AG63)),NOT(ISBLANK(AH63)))),#N/A,
IF(ISBLANK(AE63),"",
IF(AND(NOT(ISERROR(VLOOKUP(AE63,MonsterTable!$A:$B,MATCH(MonsterTable!$B$1,MonsterTable!$A$1:$B$1,0),0))),OR(ISBLANK(AG63),ISBLANK(AH63))),#N/A,
IFERROR(VLOOKUP(AE63,MonsterTable!$A:$B,MATCH(MonsterTable!$B$1,MonsterTable!$A$1:$B$1,0),0),
IF(OR(NOT(ISBLANK(AG63)),ISBLANK(AH63)),#N/A,
IF(AE63="empty","empty",
VLOOKUP(AE63,MonsterGroupTable!$A:$A,1,0)))))))</f>
        <v/>
      </c>
      <c r="AM63" s="2" t="str">
        <f>IF(AND(ISBLANK(AL63),OR(NOT(ISBLANK(AN63)),NOT(ISBLANK(AO63)))),#N/A,
IF(ISBLANK(AL63),"",
IF(AND(NOT(ISERROR(VLOOKUP(AL63,MonsterTable!$A:$B,MATCH(MonsterTable!$B$1,MonsterTable!$A$1:$B$1,0),0))),OR(ISBLANK(AN63),ISBLANK(AO63))),#N/A,
IFERROR(VLOOKUP(AL63,MonsterTable!$A:$B,MATCH(MonsterTable!$B$1,MonsterTable!$A$1:$B$1,0),0),
IF(OR(NOT(ISBLANK(AN63)),ISBLANK(AO63)),#N/A,
IF(AL63="empty","empty",
VLOOKUP(AL63,MonsterGroupTable!$A:$A,1,0)))))))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BA63" s="2" t="str">
        <f>IF(AND(ISBLANK(AZ63),OR(NOT(ISBLANK(BB63)),NOT(ISBLANK(BC63)))),#N/A,
IF(ISBLANK(AZ63),"",
IF(AND(NOT(ISERROR(VLOOKUP(AZ63,MonsterTable!$A:$B,MATCH(MonsterTable!$B$1,MonsterTable!$A$1:$B$1,0),0))),OR(ISBLANK(BB63),ISBLANK(BC63))),#N/A,
IFERROR(VLOOKUP(AZ63,MonsterTable!$A:$B,MATCH(MonsterTable!$B$1,MonsterTable!$A$1:$B$1,0),0),
IF(OR(NOT(ISBLANK(BB63)),ISBLANK(BC63)),#N/A,
IF(AZ63="empty","empty",
VLOOKUP(AZ63,MonsterGroupTable!$A:$A,1,0)))))))</f>
        <v/>
      </c>
      <c r="BH63" s="2" t="str">
        <f>IF(AND(ISBLANK(BG63),OR(NOT(ISBLANK(BI63)),NOT(ISBLANK(BJ63)))),#N/A,
IF(ISBLANK(BG63),"",
IF(AND(NOT(ISERROR(VLOOKUP(BG63,MonsterTable!$A:$B,MATCH(MonsterTable!$B$1,MonsterTable!$A$1:$B$1,0),0))),OR(ISBLANK(BI63),ISBLANK(BJ63))),#N/A,
IFERROR(VLOOKUP(BG63,MonsterTable!$A:$B,MATCH(MonsterTable!$B$1,MonsterTable!$A$1:$B$1,0),0),
IF(OR(NOT(ISBLANK(BI63)),ISBLANK(BJ63)),#N/A,
IF(BG63="empty","empty",
VLOOKUP(BG63,MonsterGroupTable!$A:$A,1,0)))))))</f>
        <v/>
      </c>
      <c r="BO63" s="2" t="str">
        <f>IF(AND(ISBLANK(BN63),OR(NOT(ISBLANK(BP63)),NOT(ISBLANK(BQ63)))),#N/A,
IF(ISBLANK(BN63),"",
IF(AND(NOT(ISERROR(VLOOKUP(BN63,MonsterTable!$A:$B,MATCH(MonsterTable!$B$1,MonsterTable!$A$1:$B$1,0),0))),OR(ISBLANK(BP63),ISBLANK(BQ63))),#N/A,
IFERROR(VLOOKUP(BN63,MonsterTable!$A:$B,MATCH(MonsterTable!$B$1,MonsterTable!$A$1:$B$1,0),0),
IF(OR(NOT(ISBLANK(BP63)),ISBLANK(BQ63)),#N/A,
IF(BN63="empty","empty",
VLOOKUP(BN63,MonsterGroupTable!$A:$A,1,0)))))))</f>
        <v/>
      </c>
      <c r="BV63" s="2" t="str">
        <f>IF(AND(ISBLANK(BU63),OR(NOT(ISBLANK(BW63)),NOT(ISBLANK(BX63)))),#N/A,
IF(ISBLANK(BU63),"",
IF(AND(NOT(ISERROR(VLOOKUP(BU63,MonsterTable!$A:$B,MATCH(MonsterTable!$B$1,MonsterTable!$A$1:$B$1,0),0))),OR(ISBLANK(BW63),ISBLANK(BX63))),#N/A,
IFERROR(VLOOKUP(BU63,MonsterTable!$A:$B,MATCH(MonsterTable!$B$1,MonsterTable!$A$1:$B$1,0),0),
IF(OR(NOT(ISBLANK(BW63)),ISBLANK(BX63)),#N/A,
IF(BU63="empty","empty",
VLOOKUP(BU63,MonsterGroupTable!$A:$A,1,0)))))))</f>
        <v/>
      </c>
      <c r="CC63" s="2" t="str">
        <f>IF(AND(ISBLANK(CB63),OR(NOT(ISBLANK(CD63)),NOT(ISBLANK(CE63)))),#N/A,
IF(ISBLANK(CB63),"",
IF(AND(NOT(ISERROR(VLOOKUP(CB63,MonsterTable!$A:$B,MATCH(MonsterTable!$B$1,MonsterTable!$A$1:$B$1,0),0))),OR(ISBLANK(CD63),ISBLANK(CE63))),#N/A,
IFERROR(VLOOKUP(CB63,MonsterTable!$A:$B,MATCH(MonsterTable!$B$1,MonsterTable!$A$1:$B$1,0),0),
IF(OR(NOT(ISBLANK(CD63)),ISBLANK(CE63)),#N/A,
IF(CB63="empty","empty",
VLOOKUP(CB63,MonsterGroupTable!$A:$A,1,0)))))))</f>
        <v/>
      </c>
      <c r="CJ63" s="2" t="str">
        <f>IF(AND(ISBLANK(CI63),OR(NOT(ISBLANK(CK63)),NOT(ISBLANK(CL63)))),#N/A,
IF(ISBLANK(CI63),"",
IF(AND(NOT(ISERROR(VLOOKUP(CI63,MonsterTable!$A:$B,MATCH(MonsterTable!$B$1,MonsterTable!$A$1:$B$1,0),0))),OR(ISBLANK(CK63),ISBLANK(CL63))),#N/A,
IFERROR(VLOOKUP(CI63,MonsterTable!$A:$B,MATCH(MonsterTable!$B$1,MonsterTable!$A$1:$B$1,0),0),
IF(OR(NOT(ISBLANK(CK63)),ISBLANK(CL63)),#N/A,
IF(CI63="empty","empty",
VLOOKUP(CI63,MonsterGroupTable!$A:$A,1,0)))))))</f>
        <v/>
      </c>
    </row>
    <row r="64" spans="1:88">
      <c r="A64">
        <v>10063</v>
      </c>
      <c r="B64">
        <f t="shared" si="0"/>
        <v>1.1000000000000001</v>
      </c>
      <c r="C64">
        <f t="shared" si="0"/>
        <v>1.1000000000000001</v>
      </c>
      <c r="F64">
        <v>180</v>
      </c>
      <c r="G64">
        <v>1053</v>
      </c>
      <c r="H64">
        <v>0</v>
      </c>
      <c r="I64">
        <v>0</v>
      </c>
      <c r="J64">
        <v>0</v>
      </c>
      <c r="K64" t="s">
        <v>28</v>
      </c>
      <c r="L64" t="s">
        <v>253</v>
      </c>
      <c r="M64" t="s">
        <v>79</v>
      </c>
      <c r="N64" t="s">
        <v>80</v>
      </c>
      <c r="O64">
        <v>0</v>
      </c>
      <c r="P64">
        <v>-4.75</v>
      </c>
      <c r="Q64">
        <v>-3.5</v>
      </c>
      <c r="R64">
        <v>4.75</v>
      </c>
      <c r="S64">
        <v>3</v>
      </c>
      <c r="T64">
        <v>-13.5</v>
      </c>
      <c r="U64">
        <v>2.5499999999999998</v>
      </c>
      <c r="V64">
        <v>-6.75</v>
      </c>
      <c r="W64" t="str">
        <f t="shared" si="1"/>
        <v>g107,5</v>
      </c>
      <c r="X64" s="1" t="s">
        <v>324</v>
      </c>
      <c r="Y64" s="2" t="str">
        <f>IF(AND(ISBLANK(X64),OR(NOT(ISBLANK(Z64)),NOT(ISBLANK(AA64)))),#N/A,
IF(ISBLANK(X64),"",
IF(AND(NOT(ISERROR(VLOOKUP(X64,MonsterTable!$A:$B,MATCH(MonsterTable!$B$1,MonsterTable!$A$1:$B$1,0),0))),OR(ISBLANK(Z64),ISBLANK(AA64))),#N/A,
IFERROR(VLOOKUP(X64,MonsterTable!$A:$B,MATCH(MonsterTable!$B$1,MonsterTable!$A$1:$B$1,0),0),
IF(OR(NOT(ISBLANK(Z64)),ISBLANK(AA64)),#N/A,
IF(X64="empty","empty",
VLOOKUP(X64,MonsterGroupTable!$A:$A,1,0)))))))</f>
        <v>g107</v>
      </c>
      <c r="AA64">
        <v>5</v>
      </c>
      <c r="AF64" s="2" t="str">
        <f>IF(AND(ISBLANK(AE64),OR(NOT(ISBLANK(AG64)),NOT(ISBLANK(AH64)))),#N/A,
IF(ISBLANK(AE64),"",
IF(AND(NOT(ISERROR(VLOOKUP(AE64,MonsterTable!$A:$B,MATCH(MonsterTable!$B$1,MonsterTable!$A$1:$B$1,0),0))),OR(ISBLANK(AG64),ISBLANK(AH64))),#N/A,
IFERROR(VLOOKUP(AE64,MonsterTable!$A:$B,MATCH(MonsterTable!$B$1,MonsterTable!$A$1:$B$1,0),0),
IF(OR(NOT(ISBLANK(AG64)),ISBLANK(AH64)),#N/A,
IF(AE64="empty","empty",
VLOOKUP(AE64,MonsterGroupTable!$A:$A,1,0)))))))</f>
        <v/>
      </c>
      <c r="AM64" s="2" t="str">
        <f>IF(AND(ISBLANK(AL64),OR(NOT(ISBLANK(AN64)),NOT(ISBLANK(AO64)))),#N/A,
IF(ISBLANK(AL64),"",
IF(AND(NOT(ISERROR(VLOOKUP(AL64,MonsterTable!$A:$B,MATCH(MonsterTable!$B$1,MonsterTable!$A$1:$B$1,0),0))),OR(ISBLANK(AN64),ISBLANK(AO64))),#N/A,
IFERROR(VLOOKUP(AL64,MonsterTable!$A:$B,MATCH(MonsterTable!$B$1,MonsterTable!$A$1:$B$1,0),0),
IF(OR(NOT(ISBLANK(AN64)),ISBLANK(AO64)),#N/A,
IF(AL64="empty","empty",
VLOOKUP(AL64,MonsterGroupTable!$A:$A,1,0)))))))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BA64" s="2" t="str">
        <f>IF(AND(ISBLANK(AZ64),OR(NOT(ISBLANK(BB64)),NOT(ISBLANK(BC64)))),#N/A,
IF(ISBLANK(AZ64),"",
IF(AND(NOT(ISERROR(VLOOKUP(AZ64,MonsterTable!$A:$B,MATCH(MonsterTable!$B$1,MonsterTable!$A$1:$B$1,0),0))),OR(ISBLANK(BB64),ISBLANK(BC64))),#N/A,
IFERROR(VLOOKUP(AZ64,MonsterTable!$A:$B,MATCH(MonsterTable!$B$1,MonsterTable!$A$1:$B$1,0),0),
IF(OR(NOT(ISBLANK(BB64)),ISBLANK(BC64)),#N/A,
IF(AZ64="empty","empty",
VLOOKUP(AZ64,MonsterGroupTable!$A:$A,1,0)))))))</f>
        <v/>
      </c>
      <c r="BH64" s="2" t="str">
        <f>IF(AND(ISBLANK(BG64),OR(NOT(ISBLANK(BI64)),NOT(ISBLANK(BJ64)))),#N/A,
IF(ISBLANK(BG64),"",
IF(AND(NOT(ISERROR(VLOOKUP(BG64,MonsterTable!$A:$B,MATCH(MonsterTable!$B$1,MonsterTable!$A$1:$B$1,0),0))),OR(ISBLANK(BI64),ISBLANK(BJ64))),#N/A,
IFERROR(VLOOKUP(BG64,MonsterTable!$A:$B,MATCH(MonsterTable!$B$1,MonsterTable!$A$1:$B$1,0),0),
IF(OR(NOT(ISBLANK(BI64)),ISBLANK(BJ64)),#N/A,
IF(BG64="empty","empty",
VLOOKUP(BG64,MonsterGroupTable!$A:$A,1,0)))))))</f>
        <v/>
      </c>
      <c r="BO64" s="2" t="str">
        <f>IF(AND(ISBLANK(BN64),OR(NOT(ISBLANK(BP64)),NOT(ISBLANK(BQ64)))),#N/A,
IF(ISBLANK(BN64),"",
IF(AND(NOT(ISERROR(VLOOKUP(BN64,MonsterTable!$A:$B,MATCH(MonsterTable!$B$1,MonsterTable!$A$1:$B$1,0),0))),OR(ISBLANK(BP64),ISBLANK(BQ64))),#N/A,
IFERROR(VLOOKUP(BN64,MonsterTable!$A:$B,MATCH(MonsterTable!$B$1,MonsterTable!$A$1:$B$1,0),0),
IF(OR(NOT(ISBLANK(BP64)),ISBLANK(BQ64)),#N/A,
IF(BN64="empty","empty",
VLOOKUP(BN64,MonsterGroupTable!$A:$A,1,0)))))))</f>
        <v/>
      </c>
      <c r="BV64" s="2" t="str">
        <f>IF(AND(ISBLANK(BU64),OR(NOT(ISBLANK(BW64)),NOT(ISBLANK(BX64)))),#N/A,
IF(ISBLANK(BU64),"",
IF(AND(NOT(ISERROR(VLOOKUP(BU64,MonsterTable!$A:$B,MATCH(MonsterTable!$B$1,MonsterTable!$A$1:$B$1,0),0))),OR(ISBLANK(BW64),ISBLANK(BX64))),#N/A,
IFERROR(VLOOKUP(BU64,MonsterTable!$A:$B,MATCH(MonsterTable!$B$1,MonsterTable!$A$1:$B$1,0),0),
IF(OR(NOT(ISBLANK(BW64)),ISBLANK(BX64)),#N/A,
IF(BU64="empty","empty",
VLOOKUP(BU64,MonsterGroupTable!$A:$A,1,0)))))))</f>
        <v/>
      </c>
      <c r="CC64" s="2" t="str">
        <f>IF(AND(ISBLANK(CB64),OR(NOT(ISBLANK(CD64)),NOT(ISBLANK(CE64)))),#N/A,
IF(ISBLANK(CB64),"",
IF(AND(NOT(ISERROR(VLOOKUP(CB64,MonsterTable!$A:$B,MATCH(MonsterTable!$B$1,MonsterTable!$A$1:$B$1,0),0))),OR(ISBLANK(CD64),ISBLANK(CE64))),#N/A,
IFERROR(VLOOKUP(CB64,MonsterTable!$A:$B,MATCH(MonsterTable!$B$1,MonsterTable!$A$1:$B$1,0),0),
IF(OR(NOT(ISBLANK(CD64)),ISBLANK(CE64)),#N/A,
IF(CB64="empty","empty",
VLOOKUP(CB64,MonsterGroupTable!$A:$A,1,0)))))))</f>
        <v/>
      </c>
      <c r="CJ64" s="2" t="str">
        <f>IF(AND(ISBLANK(CI64),OR(NOT(ISBLANK(CK64)),NOT(ISBLANK(CL64)))),#N/A,
IF(ISBLANK(CI64),"",
IF(AND(NOT(ISERROR(VLOOKUP(CI64,MonsterTable!$A:$B,MATCH(MonsterTable!$B$1,MonsterTable!$A$1:$B$1,0),0))),OR(ISBLANK(CK64),ISBLANK(CL64))),#N/A,
IFERROR(VLOOKUP(CI64,MonsterTable!$A:$B,MATCH(MonsterTable!$B$1,MonsterTable!$A$1:$B$1,0),0),
IF(OR(NOT(ISBLANK(CK64)),ISBLANK(CL64)),#N/A,
IF(CI64="empty","empty",
VLOOKUP(CI64,MonsterGroupTable!$A:$A,1,0)))))))</f>
        <v/>
      </c>
    </row>
    <row r="65" spans="1:88">
      <c r="A65">
        <v>10064</v>
      </c>
      <c r="B65">
        <f t="shared" si="0"/>
        <v>1.1000000000000001</v>
      </c>
      <c r="C65">
        <f t="shared" si="0"/>
        <v>1.1000000000000001</v>
      </c>
      <c r="F65">
        <v>180</v>
      </c>
      <c r="G65">
        <v>1080</v>
      </c>
      <c r="H65">
        <v>0</v>
      </c>
      <c r="I65">
        <v>0</v>
      </c>
      <c r="J65">
        <v>0</v>
      </c>
      <c r="K65" t="s">
        <v>28</v>
      </c>
      <c r="L65" t="s">
        <v>253</v>
      </c>
      <c r="M65" t="s">
        <v>79</v>
      </c>
      <c r="N65" t="s">
        <v>80</v>
      </c>
      <c r="O65">
        <v>0</v>
      </c>
      <c r="P65">
        <v>-4.75</v>
      </c>
      <c r="Q65">
        <v>-3.5</v>
      </c>
      <c r="R65">
        <v>4.75</v>
      </c>
      <c r="S65">
        <v>3</v>
      </c>
      <c r="T65">
        <v>-13.5</v>
      </c>
      <c r="U65">
        <v>2.5499999999999998</v>
      </c>
      <c r="V65">
        <v>-6.75</v>
      </c>
      <c r="W65" t="str">
        <f t="shared" si="1"/>
        <v>g107,5</v>
      </c>
      <c r="X65" s="1" t="s">
        <v>324</v>
      </c>
      <c r="Y65" s="2" t="str">
        <f>IF(AND(ISBLANK(X65),OR(NOT(ISBLANK(Z65)),NOT(ISBLANK(AA65)))),#N/A,
IF(ISBLANK(X65),"",
IF(AND(NOT(ISERROR(VLOOKUP(X65,MonsterTable!$A:$B,MATCH(MonsterTable!$B$1,MonsterTable!$A$1:$B$1,0),0))),OR(ISBLANK(Z65),ISBLANK(AA65))),#N/A,
IFERROR(VLOOKUP(X65,MonsterTable!$A:$B,MATCH(MonsterTable!$B$1,MonsterTable!$A$1:$B$1,0),0),
IF(OR(NOT(ISBLANK(Z65)),ISBLANK(AA65)),#N/A,
IF(X65="empty","empty",
VLOOKUP(X65,MonsterGroupTable!$A:$A,1,0)))))))</f>
        <v>g107</v>
      </c>
      <c r="AA65">
        <v>5</v>
      </c>
      <c r="AF65" s="2" t="str">
        <f>IF(AND(ISBLANK(AE65),OR(NOT(ISBLANK(AG65)),NOT(ISBLANK(AH65)))),#N/A,
IF(ISBLANK(AE65),"",
IF(AND(NOT(ISERROR(VLOOKUP(AE65,MonsterTable!$A:$B,MATCH(MonsterTable!$B$1,MonsterTable!$A$1:$B$1,0),0))),OR(ISBLANK(AG65),ISBLANK(AH65))),#N/A,
IFERROR(VLOOKUP(AE65,MonsterTable!$A:$B,MATCH(MonsterTable!$B$1,MonsterTable!$A$1:$B$1,0),0),
IF(OR(NOT(ISBLANK(AG65)),ISBLANK(AH65)),#N/A,
IF(AE65="empty","empty",
VLOOKUP(AE65,MonsterGroupTable!$A:$A,1,0)))))))</f>
        <v/>
      </c>
      <c r="AM65" s="2" t="str">
        <f>IF(AND(ISBLANK(AL65),OR(NOT(ISBLANK(AN65)),NOT(ISBLANK(AO65)))),#N/A,
IF(ISBLANK(AL65),"",
IF(AND(NOT(ISERROR(VLOOKUP(AL65,MonsterTable!$A:$B,MATCH(MonsterTable!$B$1,MonsterTable!$A$1:$B$1,0),0))),OR(ISBLANK(AN65),ISBLANK(AO65))),#N/A,
IFERROR(VLOOKUP(AL65,MonsterTable!$A:$B,MATCH(MonsterTable!$B$1,MonsterTable!$A$1:$B$1,0),0),
IF(OR(NOT(ISBLANK(AN65)),ISBLANK(AO65)),#N/A,
IF(AL65="empty","empty",
VLOOKUP(AL65,MonsterGroupTable!$A:$A,1,0)))))))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BA65" s="2" t="str">
        <f>IF(AND(ISBLANK(AZ65),OR(NOT(ISBLANK(BB65)),NOT(ISBLANK(BC65)))),#N/A,
IF(ISBLANK(AZ65),"",
IF(AND(NOT(ISERROR(VLOOKUP(AZ65,MonsterTable!$A:$B,MATCH(MonsterTable!$B$1,MonsterTable!$A$1:$B$1,0),0))),OR(ISBLANK(BB65),ISBLANK(BC65))),#N/A,
IFERROR(VLOOKUP(AZ65,MonsterTable!$A:$B,MATCH(MonsterTable!$B$1,MonsterTable!$A$1:$B$1,0),0),
IF(OR(NOT(ISBLANK(BB65)),ISBLANK(BC65)),#N/A,
IF(AZ65="empty","empty",
VLOOKUP(AZ65,MonsterGroupTable!$A:$A,1,0)))))))</f>
        <v/>
      </c>
      <c r="BH65" s="2" t="str">
        <f>IF(AND(ISBLANK(BG65),OR(NOT(ISBLANK(BI65)),NOT(ISBLANK(BJ65)))),#N/A,
IF(ISBLANK(BG65),"",
IF(AND(NOT(ISERROR(VLOOKUP(BG65,MonsterTable!$A:$B,MATCH(MonsterTable!$B$1,MonsterTable!$A$1:$B$1,0),0))),OR(ISBLANK(BI65),ISBLANK(BJ65))),#N/A,
IFERROR(VLOOKUP(BG65,MonsterTable!$A:$B,MATCH(MonsterTable!$B$1,MonsterTable!$A$1:$B$1,0),0),
IF(OR(NOT(ISBLANK(BI65)),ISBLANK(BJ65)),#N/A,
IF(BG65="empty","empty",
VLOOKUP(BG65,MonsterGroupTable!$A:$A,1,0)))))))</f>
        <v/>
      </c>
      <c r="BO65" s="2" t="str">
        <f>IF(AND(ISBLANK(BN65),OR(NOT(ISBLANK(BP65)),NOT(ISBLANK(BQ65)))),#N/A,
IF(ISBLANK(BN65),"",
IF(AND(NOT(ISERROR(VLOOKUP(BN65,MonsterTable!$A:$B,MATCH(MonsterTable!$B$1,MonsterTable!$A$1:$B$1,0),0))),OR(ISBLANK(BP65),ISBLANK(BQ65))),#N/A,
IFERROR(VLOOKUP(BN65,MonsterTable!$A:$B,MATCH(MonsterTable!$B$1,MonsterTable!$A$1:$B$1,0),0),
IF(OR(NOT(ISBLANK(BP65)),ISBLANK(BQ65)),#N/A,
IF(BN65="empty","empty",
VLOOKUP(BN65,MonsterGroupTable!$A:$A,1,0)))))))</f>
        <v/>
      </c>
      <c r="BV65" s="2" t="str">
        <f>IF(AND(ISBLANK(BU65),OR(NOT(ISBLANK(BW65)),NOT(ISBLANK(BX65)))),#N/A,
IF(ISBLANK(BU65),"",
IF(AND(NOT(ISERROR(VLOOKUP(BU65,MonsterTable!$A:$B,MATCH(MonsterTable!$B$1,MonsterTable!$A$1:$B$1,0),0))),OR(ISBLANK(BW65),ISBLANK(BX65))),#N/A,
IFERROR(VLOOKUP(BU65,MonsterTable!$A:$B,MATCH(MonsterTable!$B$1,MonsterTable!$A$1:$B$1,0),0),
IF(OR(NOT(ISBLANK(BW65)),ISBLANK(BX65)),#N/A,
IF(BU65="empty","empty",
VLOOKUP(BU65,MonsterGroupTable!$A:$A,1,0)))))))</f>
        <v/>
      </c>
      <c r="CC65" s="2" t="str">
        <f>IF(AND(ISBLANK(CB65),OR(NOT(ISBLANK(CD65)),NOT(ISBLANK(CE65)))),#N/A,
IF(ISBLANK(CB65),"",
IF(AND(NOT(ISERROR(VLOOKUP(CB65,MonsterTable!$A:$B,MATCH(MonsterTable!$B$1,MonsterTable!$A$1:$B$1,0),0))),OR(ISBLANK(CD65),ISBLANK(CE65))),#N/A,
IFERROR(VLOOKUP(CB65,MonsterTable!$A:$B,MATCH(MonsterTable!$B$1,MonsterTable!$A$1:$B$1,0),0),
IF(OR(NOT(ISBLANK(CD65)),ISBLANK(CE65)),#N/A,
IF(CB65="empty","empty",
VLOOKUP(CB65,MonsterGroupTable!$A:$A,1,0)))))))</f>
        <v/>
      </c>
      <c r="CJ65" s="2" t="str">
        <f>IF(AND(ISBLANK(CI65),OR(NOT(ISBLANK(CK65)),NOT(ISBLANK(CL65)))),#N/A,
IF(ISBLANK(CI65),"",
IF(AND(NOT(ISERROR(VLOOKUP(CI65,MonsterTable!$A:$B,MATCH(MonsterTable!$B$1,MonsterTable!$A$1:$B$1,0),0))),OR(ISBLANK(CK65),ISBLANK(CL65))),#N/A,
IFERROR(VLOOKUP(CI65,MonsterTable!$A:$B,MATCH(MonsterTable!$B$1,MonsterTable!$A$1:$B$1,0),0),
IF(OR(NOT(ISBLANK(CK65)),ISBLANK(CL65)),#N/A,
IF(CI65="empty","empty",
VLOOKUP(CI65,MonsterGroupTable!$A:$A,1,0)))))))</f>
        <v/>
      </c>
    </row>
    <row r="66" spans="1:88">
      <c r="A66">
        <v>10065</v>
      </c>
      <c r="B66">
        <f t="shared" si="0"/>
        <v>1.1000000000000001</v>
      </c>
      <c r="C66">
        <f t="shared" si="0"/>
        <v>1.1000000000000001</v>
      </c>
      <c r="F66">
        <v>180</v>
      </c>
      <c r="G66">
        <v>1107</v>
      </c>
      <c r="H66">
        <v>0</v>
      </c>
      <c r="I66">
        <v>0</v>
      </c>
      <c r="J66">
        <v>0</v>
      </c>
      <c r="K66" t="s">
        <v>28</v>
      </c>
      <c r="L66" t="s">
        <v>253</v>
      </c>
      <c r="M66" t="s">
        <v>79</v>
      </c>
      <c r="N66" t="s">
        <v>80</v>
      </c>
      <c r="O66">
        <v>0</v>
      </c>
      <c r="P66">
        <v>-4.75</v>
      </c>
      <c r="Q66">
        <v>-3.5</v>
      </c>
      <c r="R66">
        <v>4.75</v>
      </c>
      <c r="S66">
        <v>3</v>
      </c>
      <c r="T66">
        <v>-13.5</v>
      </c>
      <c r="U66">
        <v>2.5499999999999998</v>
      </c>
      <c r="V66">
        <v>-6.75</v>
      </c>
      <c r="W66" t="str">
        <f t="shared" si="1"/>
        <v>g107,5</v>
      </c>
      <c r="X66" s="1" t="s">
        <v>324</v>
      </c>
      <c r="Y66" s="2" t="str">
        <f>IF(AND(ISBLANK(X66),OR(NOT(ISBLANK(Z66)),NOT(ISBLANK(AA66)))),#N/A,
IF(ISBLANK(X66),"",
IF(AND(NOT(ISERROR(VLOOKUP(X66,MonsterTable!$A:$B,MATCH(MonsterTable!$B$1,MonsterTable!$A$1:$B$1,0),0))),OR(ISBLANK(Z66),ISBLANK(AA66))),#N/A,
IFERROR(VLOOKUP(X66,MonsterTable!$A:$B,MATCH(MonsterTable!$B$1,MonsterTable!$A$1:$B$1,0),0),
IF(OR(NOT(ISBLANK(Z66)),ISBLANK(AA66)),#N/A,
IF(X66="empty","empty",
VLOOKUP(X66,MonsterGroupTable!$A:$A,1,0)))))))</f>
        <v>g107</v>
      </c>
      <c r="AA66">
        <v>5</v>
      </c>
      <c r="AF66" s="2" t="str">
        <f>IF(AND(ISBLANK(AE66),OR(NOT(ISBLANK(AG66)),NOT(ISBLANK(AH66)))),#N/A,
IF(ISBLANK(AE66),"",
IF(AND(NOT(ISERROR(VLOOKUP(AE66,MonsterTable!$A:$B,MATCH(MonsterTable!$B$1,MonsterTable!$A$1:$B$1,0),0))),OR(ISBLANK(AG66),ISBLANK(AH66))),#N/A,
IFERROR(VLOOKUP(AE66,MonsterTable!$A:$B,MATCH(MonsterTable!$B$1,MonsterTable!$A$1:$B$1,0),0),
IF(OR(NOT(ISBLANK(AG66)),ISBLANK(AH66)),#N/A,
IF(AE66="empty","empty",
VLOOKUP(AE66,MonsterGroupTable!$A:$A,1,0)))))))</f>
        <v/>
      </c>
      <c r="AM66" s="2" t="str">
        <f>IF(AND(ISBLANK(AL66),OR(NOT(ISBLANK(AN66)),NOT(ISBLANK(AO66)))),#N/A,
IF(ISBLANK(AL66),"",
IF(AND(NOT(ISERROR(VLOOKUP(AL66,MonsterTable!$A:$B,MATCH(MonsterTable!$B$1,MonsterTable!$A$1:$B$1,0),0))),OR(ISBLANK(AN66),ISBLANK(AO66))),#N/A,
IFERROR(VLOOKUP(AL66,MonsterTable!$A:$B,MATCH(MonsterTable!$B$1,MonsterTable!$A$1:$B$1,0),0),
IF(OR(NOT(ISBLANK(AN66)),ISBLANK(AO66)),#N/A,
IF(AL66="empty","empty",
VLOOKUP(AL66,MonsterGroupTable!$A:$A,1,0)))))))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BA66" s="2" t="str">
        <f>IF(AND(ISBLANK(AZ66),OR(NOT(ISBLANK(BB66)),NOT(ISBLANK(BC66)))),#N/A,
IF(ISBLANK(AZ66),"",
IF(AND(NOT(ISERROR(VLOOKUP(AZ66,MonsterTable!$A:$B,MATCH(MonsterTable!$B$1,MonsterTable!$A$1:$B$1,0),0))),OR(ISBLANK(BB66),ISBLANK(BC66))),#N/A,
IFERROR(VLOOKUP(AZ66,MonsterTable!$A:$B,MATCH(MonsterTable!$B$1,MonsterTable!$A$1:$B$1,0),0),
IF(OR(NOT(ISBLANK(BB66)),ISBLANK(BC66)),#N/A,
IF(AZ66="empty","empty",
VLOOKUP(AZ66,MonsterGroupTable!$A:$A,1,0)))))))</f>
        <v/>
      </c>
      <c r="BH66" s="2" t="str">
        <f>IF(AND(ISBLANK(BG66),OR(NOT(ISBLANK(BI66)),NOT(ISBLANK(BJ66)))),#N/A,
IF(ISBLANK(BG66),"",
IF(AND(NOT(ISERROR(VLOOKUP(BG66,MonsterTable!$A:$B,MATCH(MonsterTable!$B$1,MonsterTable!$A$1:$B$1,0),0))),OR(ISBLANK(BI66),ISBLANK(BJ66))),#N/A,
IFERROR(VLOOKUP(BG66,MonsterTable!$A:$B,MATCH(MonsterTable!$B$1,MonsterTable!$A$1:$B$1,0),0),
IF(OR(NOT(ISBLANK(BI66)),ISBLANK(BJ66)),#N/A,
IF(BG66="empty","empty",
VLOOKUP(BG66,MonsterGroupTable!$A:$A,1,0)))))))</f>
        <v/>
      </c>
      <c r="BO66" s="2" t="str">
        <f>IF(AND(ISBLANK(BN66),OR(NOT(ISBLANK(BP66)),NOT(ISBLANK(BQ66)))),#N/A,
IF(ISBLANK(BN66),"",
IF(AND(NOT(ISERROR(VLOOKUP(BN66,MonsterTable!$A:$B,MATCH(MonsterTable!$B$1,MonsterTable!$A$1:$B$1,0),0))),OR(ISBLANK(BP66),ISBLANK(BQ66))),#N/A,
IFERROR(VLOOKUP(BN66,MonsterTable!$A:$B,MATCH(MonsterTable!$B$1,MonsterTable!$A$1:$B$1,0),0),
IF(OR(NOT(ISBLANK(BP66)),ISBLANK(BQ66)),#N/A,
IF(BN66="empty","empty",
VLOOKUP(BN66,MonsterGroupTable!$A:$A,1,0)))))))</f>
        <v/>
      </c>
      <c r="BV66" s="2" t="str">
        <f>IF(AND(ISBLANK(BU66),OR(NOT(ISBLANK(BW66)),NOT(ISBLANK(BX66)))),#N/A,
IF(ISBLANK(BU66),"",
IF(AND(NOT(ISERROR(VLOOKUP(BU66,MonsterTable!$A:$B,MATCH(MonsterTable!$B$1,MonsterTable!$A$1:$B$1,0),0))),OR(ISBLANK(BW66),ISBLANK(BX66))),#N/A,
IFERROR(VLOOKUP(BU66,MonsterTable!$A:$B,MATCH(MonsterTable!$B$1,MonsterTable!$A$1:$B$1,0),0),
IF(OR(NOT(ISBLANK(BW66)),ISBLANK(BX66)),#N/A,
IF(BU66="empty","empty",
VLOOKUP(BU66,MonsterGroupTable!$A:$A,1,0)))))))</f>
        <v/>
      </c>
      <c r="CC66" s="2" t="str">
        <f>IF(AND(ISBLANK(CB66),OR(NOT(ISBLANK(CD66)),NOT(ISBLANK(CE66)))),#N/A,
IF(ISBLANK(CB66),"",
IF(AND(NOT(ISERROR(VLOOKUP(CB66,MonsterTable!$A:$B,MATCH(MonsterTable!$B$1,MonsterTable!$A$1:$B$1,0),0))),OR(ISBLANK(CD66),ISBLANK(CE66))),#N/A,
IFERROR(VLOOKUP(CB66,MonsterTable!$A:$B,MATCH(MonsterTable!$B$1,MonsterTable!$A$1:$B$1,0),0),
IF(OR(NOT(ISBLANK(CD66)),ISBLANK(CE66)),#N/A,
IF(CB66="empty","empty",
VLOOKUP(CB66,MonsterGroupTable!$A:$A,1,0)))))))</f>
        <v/>
      </c>
      <c r="CJ66" s="2" t="str">
        <f>IF(AND(ISBLANK(CI66),OR(NOT(ISBLANK(CK66)),NOT(ISBLANK(CL66)))),#N/A,
IF(ISBLANK(CI66),"",
IF(AND(NOT(ISERROR(VLOOKUP(CI66,MonsterTable!$A:$B,MATCH(MonsterTable!$B$1,MonsterTable!$A$1:$B$1,0),0))),OR(ISBLANK(CK66),ISBLANK(CL66))),#N/A,
IFERROR(VLOOKUP(CI66,MonsterTable!$A:$B,MATCH(MonsterTable!$B$1,MonsterTable!$A$1:$B$1,0),0),
IF(OR(NOT(ISBLANK(CK66)),ISBLANK(CL66)),#N/A,
IF(CI66="empty","empty",
VLOOKUP(CI66,MonsterGroupTable!$A:$A,1,0)))))))</f>
        <v/>
      </c>
    </row>
    <row r="67" spans="1:88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180</v>
      </c>
      <c r="G67">
        <v>1134</v>
      </c>
      <c r="H67">
        <v>0</v>
      </c>
      <c r="I67">
        <v>0</v>
      </c>
      <c r="J67">
        <v>0</v>
      </c>
      <c r="K67" t="s">
        <v>28</v>
      </c>
      <c r="L67" t="s">
        <v>253</v>
      </c>
      <c r="M67" t="s">
        <v>79</v>
      </c>
      <c r="N67" t="s">
        <v>80</v>
      </c>
      <c r="O67">
        <v>0</v>
      </c>
      <c r="P67">
        <v>-4.75</v>
      </c>
      <c r="Q67">
        <v>-3.5</v>
      </c>
      <c r="R67">
        <v>4.75</v>
      </c>
      <c r="S67">
        <v>3</v>
      </c>
      <c r="T67">
        <v>-13.5</v>
      </c>
      <c r="U67">
        <v>2.5499999999999998</v>
      </c>
      <c r="V67">
        <v>-6.75</v>
      </c>
      <c r="W67" t="str">
        <f t="shared" ref="W67:W130" si="3">Y67&amp;IF(ISBLANK(Z67),"",","&amp;Z67)&amp;IF(ISBLANK(AA67),"",","&amp;AA67)&amp;IF(ISBLANK(AB67),"",","&amp;AB67)&amp;IF(ISBLANK(AC67),"",","&amp;AC67)&amp;IF(ISBLANK(AD67),"",","&amp;AD67)
&amp;IF(LEN(AF67)=0,"",","&amp;AF67)&amp;IF(ISBLANK(AG67),"",","&amp;AG67)&amp;IF(ISBLANK(AH67),"",","&amp;AH67)&amp;IF(ISBLANK(AI67),"",","&amp;AI67)&amp;IF(ISBLANK(AJ67),"",","&amp;AJ67)&amp;IF(ISBLANK(AK67),"",","&amp;AK67)
&amp;IF(LEN(AM67)=0,"",","&amp;AM67)&amp;IF(ISBLANK(AN67),"",","&amp;AN67)&amp;IF(ISBLANK(AO67),"",","&amp;AO67)&amp;IF(ISBLANK(AP67),"",","&amp;AP67)&amp;IF(ISBLANK(AQ67),"",","&amp;AQ67)&amp;IF(ISBLANK(AR67),"",","&amp;AR67)
&amp;IF(LEN(AT67)=0,"",","&amp;AT67)&amp;IF(ISBLANK(AU67),"",","&amp;AU67)&amp;IF(ISBLANK(AV67),"",","&amp;AV67)&amp;IF(ISBLANK(AW67),"",","&amp;AW67)&amp;IF(ISBLANK(AX67),"",","&amp;AX67)&amp;IF(ISBLANK(AY67),"",","&amp;AY67)
&amp;IF(LEN(BA67)=0,"",","&amp;BA67)&amp;IF(ISBLANK(BB67),"",","&amp;BB67)&amp;IF(ISBLANK(BC67),"",","&amp;BC67)&amp;IF(ISBLANK(BD67),"",","&amp;BD67)&amp;IF(ISBLANK(BE67),"",","&amp;BE67)&amp;IF(ISBLANK(BF67),"",","&amp;BF67)
&amp;IF(LEN(BH67)=0,"",","&amp;BH67)&amp;IF(ISBLANK(BI67),"",","&amp;BI67)&amp;IF(ISBLANK(BJ67),"",","&amp;BJ67)&amp;IF(ISBLANK(BK67),"",","&amp;BK67)&amp;IF(ISBLANK(BL67),"",","&amp;BL67)&amp;IF(ISBLANK(BM67),"",","&amp;BM67)
&amp;IF(LEN(BO67)=0,"",","&amp;BO67)&amp;IF(ISBLANK(BP67),"",","&amp;BP67)&amp;IF(ISBLANK(BQ67),"",","&amp;BQ67)&amp;IF(ISBLANK(BR67),"",","&amp;BR67)&amp;IF(ISBLANK(BS67),"",","&amp;BS67)&amp;IF(ISBLANK(BT67),"",","&amp;BT67)
&amp;IF(LEN(BV67)=0,"",","&amp;BV67)&amp;IF(ISBLANK(BW67),"",","&amp;BW67)&amp;IF(ISBLANK(BX67),"",","&amp;BX67)&amp;IF(ISBLANK(BY67),"",","&amp;BY67)&amp;IF(ISBLANK(BZ67),"",","&amp;BZ67)&amp;IF(ISBLANK(CA67),"",","&amp;CA67)
&amp;IF(LEN(CC67)=0,"",","&amp;CC67)&amp;IF(ISBLANK(CD67),"",","&amp;CD67)&amp;IF(ISBLANK(CE67),"",","&amp;CE67)&amp;IF(ISBLANK(CF67),"",","&amp;CF67)&amp;IF(ISBLANK(CG67),"",","&amp;CG67)&amp;IF(ISBLANK(CH67),"",","&amp;CH67)
&amp;IF(LEN(CJ67)=0,"",","&amp;CJ67)&amp;IF(ISBLANK(CK67),"",","&amp;CK67)&amp;IF(ISBLANK(CL67),"",","&amp;CL67)&amp;IF(ISBLANK(CM67),"",","&amp;CM67)&amp;IF(ISBLANK(CN67),"",","&amp;CN67)&amp;IF(ISBLANK(CO67),"",","&amp;CO67)</f>
        <v>g107,5</v>
      </c>
      <c r="X67" s="1" t="s">
        <v>324</v>
      </c>
      <c r="Y67" s="2" t="str">
        <f>IF(AND(ISBLANK(X67),OR(NOT(ISBLANK(Z67)),NOT(ISBLANK(AA67)))),#N/A,
IF(ISBLANK(X67),"",
IF(AND(NOT(ISERROR(VLOOKUP(X67,MonsterTable!$A:$B,MATCH(MonsterTable!$B$1,MonsterTable!$A$1:$B$1,0),0))),OR(ISBLANK(Z67),ISBLANK(AA67))),#N/A,
IFERROR(VLOOKUP(X67,MonsterTable!$A:$B,MATCH(MonsterTable!$B$1,MonsterTable!$A$1:$B$1,0),0),
IF(OR(NOT(ISBLANK(Z67)),ISBLANK(AA67)),#N/A,
IF(X67="empty","empty",
VLOOKUP(X67,MonsterGroupTable!$A:$A,1,0)))))))</f>
        <v>g107</v>
      </c>
      <c r="AA67">
        <v>5</v>
      </c>
      <c r="AF67" s="2" t="str">
        <f>IF(AND(ISBLANK(AE67),OR(NOT(ISBLANK(AG67)),NOT(ISBLANK(AH67)))),#N/A,
IF(ISBLANK(AE67),"",
IF(AND(NOT(ISERROR(VLOOKUP(AE67,MonsterTable!$A:$B,MATCH(MonsterTable!$B$1,MonsterTable!$A$1:$B$1,0),0))),OR(ISBLANK(AG67),ISBLANK(AH67))),#N/A,
IFERROR(VLOOKUP(AE67,MonsterTable!$A:$B,MATCH(MonsterTable!$B$1,MonsterTable!$A$1:$B$1,0),0),
IF(OR(NOT(ISBLANK(AG67)),ISBLANK(AH67)),#N/A,
IF(AE67="empty","empty",
VLOOKUP(AE67,MonsterGroupTable!$A:$A,1,0)))))))</f>
        <v/>
      </c>
      <c r="AM67" s="2" t="str">
        <f>IF(AND(ISBLANK(AL67),OR(NOT(ISBLANK(AN67)),NOT(ISBLANK(AO67)))),#N/A,
IF(ISBLANK(AL67),"",
IF(AND(NOT(ISERROR(VLOOKUP(AL67,MonsterTable!$A:$B,MATCH(MonsterTable!$B$1,MonsterTable!$A$1:$B$1,0),0))),OR(ISBLANK(AN67),ISBLANK(AO67))),#N/A,
IFERROR(VLOOKUP(AL67,MonsterTable!$A:$B,MATCH(MonsterTable!$B$1,MonsterTable!$A$1:$B$1,0),0),
IF(OR(NOT(ISBLANK(AN67)),ISBLANK(AO67)),#N/A,
IF(AL67="empty","empty",
VLOOKUP(AL67,MonsterGroupTable!$A:$A,1,0)))))))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BA67" s="2" t="str">
        <f>IF(AND(ISBLANK(AZ67),OR(NOT(ISBLANK(BB67)),NOT(ISBLANK(BC67)))),#N/A,
IF(ISBLANK(AZ67),"",
IF(AND(NOT(ISERROR(VLOOKUP(AZ67,MonsterTable!$A:$B,MATCH(MonsterTable!$B$1,MonsterTable!$A$1:$B$1,0),0))),OR(ISBLANK(BB67),ISBLANK(BC67))),#N/A,
IFERROR(VLOOKUP(AZ67,MonsterTable!$A:$B,MATCH(MonsterTable!$B$1,MonsterTable!$A$1:$B$1,0),0),
IF(OR(NOT(ISBLANK(BB67)),ISBLANK(BC67)),#N/A,
IF(AZ67="empty","empty",
VLOOKUP(AZ67,MonsterGroupTable!$A:$A,1,0)))))))</f>
        <v/>
      </c>
      <c r="BH67" s="2" t="str">
        <f>IF(AND(ISBLANK(BG67),OR(NOT(ISBLANK(BI67)),NOT(ISBLANK(BJ67)))),#N/A,
IF(ISBLANK(BG67),"",
IF(AND(NOT(ISERROR(VLOOKUP(BG67,MonsterTable!$A:$B,MATCH(MonsterTable!$B$1,MonsterTable!$A$1:$B$1,0),0))),OR(ISBLANK(BI67),ISBLANK(BJ67))),#N/A,
IFERROR(VLOOKUP(BG67,MonsterTable!$A:$B,MATCH(MonsterTable!$B$1,MonsterTable!$A$1:$B$1,0),0),
IF(OR(NOT(ISBLANK(BI67)),ISBLANK(BJ67)),#N/A,
IF(BG67="empty","empty",
VLOOKUP(BG67,MonsterGroupTable!$A:$A,1,0)))))))</f>
        <v/>
      </c>
      <c r="BO67" s="2" t="str">
        <f>IF(AND(ISBLANK(BN67),OR(NOT(ISBLANK(BP67)),NOT(ISBLANK(BQ67)))),#N/A,
IF(ISBLANK(BN67),"",
IF(AND(NOT(ISERROR(VLOOKUP(BN67,MonsterTable!$A:$B,MATCH(MonsterTable!$B$1,MonsterTable!$A$1:$B$1,0),0))),OR(ISBLANK(BP67),ISBLANK(BQ67))),#N/A,
IFERROR(VLOOKUP(BN67,MonsterTable!$A:$B,MATCH(MonsterTable!$B$1,MonsterTable!$A$1:$B$1,0),0),
IF(OR(NOT(ISBLANK(BP67)),ISBLANK(BQ67)),#N/A,
IF(BN67="empty","empty",
VLOOKUP(BN67,MonsterGroupTable!$A:$A,1,0)))))))</f>
        <v/>
      </c>
      <c r="BV67" s="2" t="str">
        <f>IF(AND(ISBLANK(BU67),OR(NOT(ISBLANK(BW67)),NOT(ISBLANK(BX67)))),#N/A,
IF(ISBLANK(BU67),"",
IF(AND(NOT(ISERROR(VLOOKUP(BU67,MonsterTable!$A:$B,MATCH(MonsterTable!$B$1,MonsterTable!$A$1:$B$1,0),0))),OR(ISBLANK(BW67),ISBLANK(BX67))),#N/A,
IFERROR(VLOOKUP(BU67,MonsterTable!$A:$B,MATCH(MonsterTable!$B$1,MonsterTable!$A$1:$B$1,0),0),
IF(OR(NOT(ISBLANK(BW67)),ISBLANK(BX67)),#N/A,
IF(BU67="empty","empty",
VLOOKUP(BU67,MonsterGroupTable!$A:$A,1,0)))))))</f>
        <v/>
      </c>
      <c r="CC67" s="2" t="str">
        <f>IF(AND(ISBLANK(CB67),OR(NOT(ISBLANK(CD67)),NOT(ISBLANK(CE67)))),#N/A,
IF(ISBLANK(CB67),"",
IF(AND(NOT(ISERROR(VLOOKUP(CB67,MonsterTable!$A:$B,MATCH(MonsterTable!$B$1,MonsterTable!$A$1:$B$1,0),0))),OR(ISBLANK(CD67),ISBLANK(CE67))),#N/A,
IFERROR(VLOOKUP(CB67,MonsterTable!$A:$B,MATCH(MonsterTable!$B$1,MonsterTable!$A$1:$B$1,0),0),
IF(OR(NOT(ISBLANK(CD67)),ISBLANK(CE67)),#N/A,
IF(CB67="empty","empty",
VLOOKUP(CB67,MonsterGroupTable!$A:$A,1,0)))))))</f>
        <v/>
      </c>
      <c r="CJ67" s="2" t="str">
        <f>IF(AND(ISBLANK(CI67),OR(NOT(ISBLANK(CK67)),NOT(ISBLANK(CL67)))),#N/A,
IF(ISBLANK(CI67),"",
IF(AND(NOT(ISERROR(VLOOKUP(CI67,MonsterTable!$A:$B,MATCH(MonsterTable!$B$1,MonsterTable!$A$1:$B$1,0),0))),OR(ISBLANK(CK67),ISBLANK(CL67))),#N/A,
IFERROR(VLOOKUP(CI67,MonsterTable!$A:$B,MATCH(MonsterTable!$B$1,MonsterTable!$A$1:$B$1,0),0),
IF(OR(NOT(ISBLANK(CK67)),ISBLANK(CL67)),#N/A,
IF(CI67="empty","empty",
VLOOKUP(CI67,MonsterGroupTable!$A:$A,1,0)))))))</f>
        <v/>
      </c>
    </row>
    <row r="68" spans="1:88">
      <c r="A68">
        <v>10067</v>
      </c>
      <c r="B68">
        <f t="shared" si="2"/>
        <v>1.1000000000000001</v>
      </c>
      <c r="C68">
        <f t="shared" si="2"/>
        <v>1.1000000000000001</v>
      </c>
      <c r="F68">
        <v>180</v>
      </c>
      <c r="G68">
        <v>1161</v>
      </c>
      <c r="H68">
        <v>0</v>
      </c>
      <c r="I68">
        <v>0</v>
      </c>
      <c r="J68">
        <v>0</v>
      </c>
      <c r="K68" t="s">
        <v>28</v>
      </c>
      <c r="L68" t="s">
        <v>253</v>
      </c>
      <c r="M68" t="s">
        <v>79</v>
      </c>
      <c r="N68" t="s">
        <v>80</v>
      </c>
      <c r="O68">
        <v>0</v>
      </c>
      <c r="P68">
        <v>-4.75</v>
      </c>
      <c r="Q68">
        <v>-3.5</v>
      </c>
      <c r="R68">
        <v>4.75</v>
      </c>
      <c r="S68">
        <v>3</v>
      </c>
      <c r="T68">
        <v>-13.5</v>
      </c>
      <c r="U68">
        <v>2.5499999999999998</v>
      </c>
      <c r="V68">
        <v>-6.75</v>
      </c>
      <c r="W68" t="str">
        <f t="shared" si="3"/>
        <v>g107,5</v>
      </c>
      <c r="X68" s="1" t="s">
        <v>324</v>
      </c>
      <c r="Y68" s="2" t="str">
        <f>IF(AND(ISBLANK(X68),OR(NOT(ISBLANK(Z68)),NOT(ISBLANK(AA68)))),#N/A,
IF(ISBLANK(X68),"",
IF(AND(NOT(ISERROR(VLOOKUP(X68,MonsterTable!$A:$B,MATCH(MonsterTable!$B$1,MonsterTable!$A$1:$B$1,0),0))),OR(ISBLANK(Z68),ISBLANK(AA68))),#N/A,
IFERROR(VLOOKUP(X68,MonsterTable!$A:$B,MATCH(MonsterTable!$B$1,MonsterTable!$A$1:$B$1,0),0),
IF(OR(NOT(ISBLANK(Z68)),ISBLANK(AA68)),#N/A,
IF(X68="empty","empty",
VLOOKUP(X68,MonsterGroupTable!$A:$A,1,0)))))))</f>
        <v>g107</v>
      </c>
      <c r="AA68">
        <v>5</v>
      </c>
      <c r="AF68" s="2" t="str">
        <f>IF(AND(ISBLANK(AE68),OR(NOT(ISBLANK(AG68)),NOT(ISBLANK(AH68)))),#N/A,
IF(ISBLANK(AE68),"",
IF(AND(NOT(ISERROR(VLOOKUP(AE68,MonsterTable!$A:$B,MATCH(MonsterTable!$B$1,MonsterTable!$A$1:$B$1,0),0))),OR(ISBLANK(AG68),ISBLANK(AH68))),#N/A,
IFERROR(VLOOKUP(AE68,MonsterTable!$A:$B,MATCH(MonsterTable!$B$1,MonsterTable!$A$1:$B$1,0),0),
IF(OR(NOT(ISBLANK(AG68)),ISBLANK(AH68)),#N/A,
IF(AE68="empty","empty",
VLOOKUP(AE68,MonsterGroupTable!$A:$A,1,0)))))))</f>
        <v/>
      </c>
      <c r="AM68" s="2" t="str">
        <f>IF(AND(ISBLANK(AL68),OR(NOT(ISBLANK(AN68)),NOT(ISBLANK(AO68)))),#N/A,
IF(ISBLANK(AL68),"",
IF(AND(NOT(ISERROR(VLOOKUP(AL68,MonsterTable!$A:$B,MATCH(MonsterTable!$B$1,MonsterTable!$A$1:$B$1,0),0))),OR(ISBLANK(AN68),ISBLANK(AO68))),#N/A,
IFERROR(VLOOKUP(AL68,MonsterTable!$A:$B,MATCH(MonsterTable!$B$1,MonsterTable!$A$1:$B$1,0),0),
IF(OR(NOT(ISBLANK(AN68)),ISBLANK(AO68)),#N/A,
IF(AL68="empty","empty",
VLOOKUP(AL68,MonsterGroupTable!$A:$A,1,0)))))))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BA68" s="2" t="str">
        <f>IF(AND(ISBLANK(AZ68),OR(NOT(ISBLANK(BB68)),NOT(ISBLANK(BC68)))),#N/A,
IF(ISBLANK(AZ68),"",
IF(AND(NOT(ISERROR(VLOOKUP(AZ68,MonsterTable!$A:$B,MATCH(MonsterTable!$B$1,MonsterTable!$A$1:$B$1,0),0))),OR(ISBLANK(BB68),ISBLANK(BC68))),#N/A,
IFERROR(VLOOKUP(AZ68,MonsterTable!$A:$B,MATCH(MonsterTable!$B$1,MonsterTable!$A$1:$B$1,0),0),
IF(OR(NOT(ISBLANK(BB68)),ISBLANK(BC68)),#N/A,
IF(AZ68="empty","empty",
VLOOKUP(AZ68,MonsterGroupTable!$A:$A,1,0)))))))</f>
        <v/>
      </c>
      <c r="BH68" s="2" t="str">
        <f>IF(AND(ISBLANK(BG68),OR(NOT(ISBLANK(BI68)),NOT(ISBLANK(BJ68)))),#N/A,
IF(ISBLANK(BG68),"",
IF(AND(NOT(ISERROR(VLOOKUP(BG68,MonsterTable!$A:$B,MATCH(MonsterTable!$B$1,MonsterTable!$A$1:$B$1,0),0))),OR(ISBLANK(BI68),ISBLANK(BJ68))),#N/A,
IFERROR(VLOOKUP(BG68,MonsterTable!$A:$B,MATCH(MonsterTable!$B$1,MonsterTable!$A$1:$B$1,0),0),
IF(OR(NOT(ISBLANK(BI68)),ISBLANK(BJ68)),#N/A,
IF(BG68="empty","empty",
VLOOKUP(BG68,MonsterGroupTable!$A:$A,1,0)))))))</f>
        <v/>
      </c>
      <c r="BO68" s="2" t="str">
        <f>IF(AND(ISBLANK(BN68),OR(NOT(ISBLANK(BP68)),NOT(ISBLANK(BQ68)))),#N/A,
IF(ISBLANK(BN68),"",
IF(AND(NOT(ISERROR(VLOOKUP(BN68,MonsterTable!$A:$B,MATCH(MonsterTable!$B$1,MonsterTable!$A$1:$B$1,0),0))),OR(ISBLANK(BP68),ISBLANK(BQ68))),#N/A,
IFERROR(VLOOKUP(BN68,MonsterTable!$A:$B,MATCH(MonsterTable!$B$1,MonsterTable!$A$1:$B$1,0),0),
IF(OR(NOT(ISBLANK(BP68)),ISBLANK(BQ68)),#N/A,
IF(BN68="empty","empty",
VLOOKUP(BN68,MonsterGroupTable!$A:$A,1,0)))))))</f>
        <v/>
      </c>
      <c r="BV68" s="2" t="str">
        <f>IF(AND(ISBLANK(BU68),OR(NOT(ISBLANK(BW68)),NOT(ISBLANK(BX68)))),#N/A,
IF(ISBLANK(BU68),"",
IF(AND(NOT(ISERROR(VLOOKUP(BU68,MonsterTable!$A:$B,MATCH(MonsterTable!$B$1,MonsterTable!$A$1:$B$1,0),0))),OR(ISBLANK(BW68),ISBLANK(BX68))),#N/A,
IFERROR(VLOOKUP(BU68,MonsterTable!$A:$B,MATCH(MonsterTable!$B$1,MonsterTable!$A$1:$B$1,0),0),
IF(OR(NOT(ISBLANK(BW68)),ISBLANK(BX68)),#N/A,
IF(BU68="empty","empty",
VLOOKUP(BU68,MonsterGroupTable!$A:$A,1,0)))))))</f>
        <v/>
      </c>
      <c r="CC68" s="2" t="str">
        <f>IF(AND(ISBLANK(CB68),OR(NOT(ISBLANK(CD68)),NOT(ISBLANK(CE68)))),#N/A,
IF(ISBLANK(CB68),"",
IF(AND(NOT(ISERROR(VLOOKUP(CB68,MonsterTable!$A:$B,MATCH(MonsterTable!$B$1,MonsterTable!$A$1:$B$1,0),0))),OR(ISBLANK(CD68),ISBLANK(CE68))),#N/A,
IFERROR(VLOOKUP(CB68,MonsterTable!$A:$B,MATCH(MonsterTable!$B$1,MonsterTable!$A$1:$B$1,0),0),
IF(OR(NOT(ISBLANK(CD68)),ISBLANK(CE68)),#N/A,
IF(CB68="empty","empty",
VLOOKUP(CB68,MonsterGroupTable!$A:$A,1,0)))))))</f>
        <v/>
      </c>
      <c r="CJ68" s="2" t="str">
        <f>IF(AND(ISBLANK(CI68),OR(NOT(ISBLANK(CK68)),NOT(ISBLANK(CL68)))),#N/A,
IF(ISBLANK(CI68),"",
IF(AND(NOT(ISERROR(VLOOKUP(CI68,MonsterTable!$A:$B,MATCH(MonsterTable!$B$1,MonsterTable!$A$1:$B$1,0),0))),OR(ISBLANK(CK68),ISBLANK(CL68))),#N/A,
IFERROR(VLOOKUP(CI68,MonsterTable!$A:$B,MATCH(MonsterTable!$B$1,MonsterTable!$A$1:$B$1,0),0),
IF(OR(NOT(ISBLANK(CK68)),ISBLANK(CL68)),#N/A,
IF(CI68="empty","empty",
VLOOKUP(CI68,MonsterGroupTable!$A:$A,1,0)))))))</f>
        <v/>
      </c>
    </row>
    <row r="69" spans="1:88">
      <c r="A69">
        <v>10068</v>
      </c>
      <c r="B69">
        <f t="shared" si="2"/>
        <v>1.1000000000000001</v>
      </c>
      <c r="C69">
        <f t="shared" si="2"/>
        <v>1.1000000000000001</v>
      </c>
      <c r="F69">
        <v>180</v>
      </c>
      <c r="G69">
        <v>1188</v>
      </c>
      <c r="H69">
        <v>0</v>
      </c>
      <c r="I69">
        <v>0</v>
      </c>
      <c r="J69">
        <v>0</v>
      </c>
      <c r="K69" t="s">
        <v>28</v>
      </c>
      <c r="L69" t="s">
        <v>253</v>
      </c>
      <c r="M69" t="s">
        <v>79</v>
      </c>
      <c r="N69" t="s">
        <v>80</v>
      </c>
      <c r="O69">
        <v>0</v>
      </c>
      <c r="P69">
        <v>-4.75</v>
      </c>
      <c r="Q69">
        <v>-3.5</v>
      </c>
      <c r="R69">
        <v>4.75</v>
      </c>
      <c r="S69">
        <v>3</v>
      </c>
      <c r="T69">
        <v>-13.5</v>
      </c>
      <c r="U69">
        <v>2.5499999999999998</v>
      </c>
      <c r="V69">
        <v>-6.75</v>
      </c>
      <c r="W69" t="str">
        <f t="shared" si="3"/>
        <v>g107,5</v>
      </c>
      <c r="X69" s="1" t="s">
        <v>324</v>
      </c>
      <c r="Y69" s="2" t="str">
        <f>IF(AND(ISBLANK(X69),OR(NOT(ISBLANK(Z69)),NOT(ISBLANK(AA69)))),#N/A,
IF(ISBLANK(X69),"",
IF(AND(NOT(ISERROR(VLOOKUP(X69,MonsterTable!$A:$B,MATCH(MonsterTable!$B$1,MonsterTable!$A$1:$B$1,0),0))),OR(ISBLANK(Z69),ISBLANK(AA69))),#N/A,
IFERROR(VLOOKUP(X69,MonsterTable!$A:$B,MATCH(MonsterTable!$B$1,MonsterTable!$A$1:$B$1,0),0),
IF(OR(NOT(ISBLANK(Z69)),ISBLANK(AA69)),#N/A,
IF(X69="empty","empty",
VLOOKUP(X69,MonsterGroupTable!$A:$A,1,0)))))))</f>
        <v>g107</v>
      </c>
      <c r="AA69">
        <v>5</v>
      </c>
      <c r="AF69" s="2" t="str">
        <f>IF(AND(ISBLANK(AE69),OR(NOT(ISBLANK(AG69)),NOT(ISBLANK(AH69)))),#N/A,
IF(ISBLANK(AE69),"",
IF(AND(NOT(ISERROR(VLOOKUP(AE69,MonsterTable!$A:$B,MATCH(MonsterTable!$B$1,MonsterTable!$A$1:$B$1,0),0))),OR(ISBLANK(AG69),ISBLANK(AH69))),#N/A,
IFERROR(VLOOKUP(AE69,MonsterTable!$A:$B,MATCH(MonsterTable!$B$1,MonsterTable!$A$1:$B$1,0),0),
IF(OR(NOT(ISBLANK(AG69)),ISBLANK(AH69)),#N/A,
IF(AE69="empty","empty",
VLOOKUP(AE69,MonsterGroupTable!$A:$A,1,0)))))))</f>
        <v/>
      </c>
      <c r="AM69" s="2" t="str">
        <f>IF(AND(ISBLANK(AL69),OR(NOT(ISBLANK(AN69)),NOT(ISBLANK(AO69)))),#N/A,
IF(ISBLANK(AL69),"",
IF(AND(NOT(ISERROR(VLOOKUP(AL69,MonsterTable!$A:$B,MATCH(MonsterTable!$B$1,MonsterTable!$A$1:$B$1,0),0))),OR(ISBLANK(AN69),ISBLANK(AO69))),#N/A,
IFERROR(VLOOKUP(AL69,MonsterTable!$A:$B,MATCH(MonsterTable!$B$1,MonsterTable!$A$1:$B$1,0),0),
IF(OR(NOT(ISBLANK(AN69)),ISBLANK(AO69)),#N/A,
IF(AL69="empty","empty",
VLOOKUP(AL69,MonsterGroupTable!$A:$A,1,0)))))))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BA69" s="2" t="str">
        <f>IF(AND(ISBLANK(AZ69),OR(NOT(ISBLANK(BB69)),NOT(ISBLANK(BC69)))),#N/A,
IF(ISBLANK(AZ69),"",
IF(AND(NOT(ISERROR(VLOOKUP(AZ69,MonsterTable!$A:$B,MATCH(MonsterTable!$B$1,MonsterTable!$A$1:$B$1,0),0))),OR(ISBLANK(BB69),ISBLANK(BC69))),#N/A,
IFERROR(VLOOKUP(AZ69,MonsterTable!$A:$B,MATCH(MonsterTable!$B$1,MonsterTable!$A$1:$B$1,0),0),
IF(OR(NOT(ISBLANK(BB69)),ISBLANK(BC69)),#N/A,
IF(AZ69="empty","empty",
VLOOKUP(AZ69,MonsterGroupTable!$A:$A,1,0)))))))</f>
        <v/>
      </c>
      <c r="BH69" s="2" t="str">
        <f>IF(AND(ISBLANK(BG69),OR(NOT(ISBLANK(BI69)),NOT(ISBLANK(BJ69)))),#N/A,
IF(ISBLANK(BG69),"",
IF(AND(NOT(ISERROR(VLOOKUP(BG69,MonsterTable!$A:$B,MATCH(MonsterTable!$B$1,MonsterTable!$A$1:$B$1,0),0))),OR(ISBLANK(BI69),ISBLANK(BJ69))),#N/A,
IFERROR(VLOOKUP(BG69,MonsterTable!$A:$B,MATCH(MonsterTable!$B$1,MonsterTable!$A$1:$B$1,0),0),
IF(OR(NOT(ISBLANK(BI69)),ISBLANK(BJ69)),#N/A,
IF(BG69="empty","empty",
VLOOKUP(BG69,MonsterGroupTable!$A:$A,1,0)))))))</f>
        <v/>
      </c>
      <c r="BO69" s="2" t="str">
        <f>IF(AND(ISBLANK(BN69),OR(NOT(ISBLANK(BP69)),NOT(ISBLANK(BQ69)))),#N/A,
IF(ISBLANK(BN69),"",
IF(AND(NOT(ISERROR(VLOOKUP(BN69,MonsterTable!$A:$B,MATCH(MonsterTable!$B$1,MonsterTable!$A$1:$B$1,0),0))),OR(ISBLANK(BP69),ISBLANK(BQ69))),#N/A,
IFERROR(VLOOKUP(BN69,MonsterTable!$A:$B,MATCH(MonsterTable!$B$1,MonsterTable!$A$1:$B$1,0),0),
IF(OR(NOT(ISBLANK(BP69)),ISBLANK(BQ69)),#N/A,
IF(BN69="empty","empty",
VLOOKUP(BN69,MonsterGroupTable!$A:$A,1,0)))))))</f>
        <v/>
      </c>
      <c r="BV69" s="2" t="str">
        <f>IF(AND(ISBLANK(BU69),OR(NOT(ISBLANK(BW69)),NOT(ISBLANK(BX69)))),#N/A,
IF(ISBLANK(BU69),"",
IF(AND(NOT(ISERROR(VLOOKUP(BU69,MonsterTable!$A:$B,MATCH(MonsterTable!$B$1,MonsterTable!$A$1:$B$1,0),0))),OR(ISBLANK(BW69),ISBLANK(BX69))),#N/A,
IFERROR(VLOOKUP(BU69,MonsterTable!$A:$B,MATCH(MonsterTable!$B$1,MonsterTable!$A$1:$B$1,0),0),
IF(OR(NOT(ISBLANK(BW69)),ISBLANK(BX69)),#N/A,
IF(BU69="empty","empty",
VLOOKUP(BU69,MonsterGroupTable!$A:$A,1,0)))))))</f>
        <v/>
      </c>
      <c r="CC69" s="2" t="str">
        <f>IF(AND(ISBLANK(CB69),OR(NOT(ISBLANK(CD69)),NOT(ISBLANK(CE69)))),#N/A,
IF(ISBLANK(CB69),"",
IF(AND(NOT(ISERROR(VLOOKUP(CB69,MonsterTable!$A:$B,MATCH(MonsterTable!$B$1,MonsterTable!$A$1:$B$1,0),0))),OR(ISBLANK(CD69),ISBLANK(CE69))),#N/A,
IFERROR(VLOOKUP(CB69,MonsterTable!$A:$B,MATCH(MonsterTable!$B$1,MonsterTable!$A$1:$B$1,0),0),
IF(OR(NOT(ISBLANK(CD69)),ISBLANK(CE69)),#N/A,
IF(CB69="empty","empty",
VLOOKUP(CB69,MonsterGroupTable!$A:$A,1,0)))))))</f>
        <v/>
      </c>
      <c r="CJ69" s="2" t="str">
        <f>IF(AND(ISBLANK(CI69),OR(NOT(ISBLANK(CK69)),NOT(ISBLANK(CL69)))),#N/A,
IF(ISBLANK(CI69),"",
IF(AND(NOT(ISERROR(VLOOKUP(CI69,MonsterTable!$A:$B,MATCH(MonsterTable!$B$1,MonsterTable!$A$1:$B$1,0),0))),OR(ISBLANK(CK69),ISBLANK(CL69))),#N/A,
IFERROR(VLOOKUP(CI69,MonsterTable!$A:$B,MATCH(MonsterTable!$B$1,MonsterTable!$A$1:$B$1,0),0),
IF(OR(NOT(ISBLANK(CK69)),ISBLANK(CL69)),#N/A,
IF(CI69="empty","empty",
VLOOKUP(CI69,MonsterGroupTable!$A:$A,1,0)))))))</f>
        <v/>
      </c>
    </row>
    <row r="70" spans="1:88">
      <c r="A70">
        <v>10069</v>
      </c>
      <c r="B70">
        <f t="shared" si="2"/>
        <v>1.1000000000000001</v>
      </c>
      <c r="C70">
        <f t="shared" si="2"/>
        <v>1.1000000000000001</v>
      </c>
      <c r="F70">
        <v>180</v>
      </c>
      <c r="G70">
        <v>1215</v>
      </c>
      <c r="H70">
        <v>0</v>
      </c>
      <c r="I70">
        <v>0</v>
      </c>
      <c r="J70">
        <v>0</v>
      </c>
      <c r="K70" t="s">
        <v>28</v>
      </c>
      <c r="L70" t="s">
        <v>253</v>
      </c>
      <c r="M70" t="s">
        <v>79</v>
      </c>
      <c r="N70" t="s">
        <v>80</v>
      </c>
      <c r="O70">
        <v>0</v>
      </c>
      <c r="P70">
        <v>-4.75</v>
      </c>
      <c r="Q70">
        <v>-3.5</v>
      </c>
      <c r="R70">
        <v>4.75</v>
      </c>
      <c r="S70">
        <v>3</v>
      </c>
      <c r="T70">
        <v>-13.5</v>
      </c>
      <c r="U70">
        <v>2.5499999999999998</v>
      </c>
      <c r="V70">
        <v>-6.75</v>
      </c>
      <c r="W70" t="str">
        <f t="shared" si="3"/>
        <v>g107,5</v>
      </c>
      <c r="X70" s="1" t="s">
        <v>324</v>
      </c>
      <c r="Y70" s="2" t="str">
        <f>IF(AND(ISBLANK(X70),OR(NOT(ISBLANK(Z70)),NOT(ISBLANK(AA70)))),#N/A,
IF(ISBLANK(X70),"",
IF(AND(NOT(ISERROR(VLOOKUP(X70,MonsterTable!$A:$B,MATCH(MonsterTable!$B$1,MonsterTable!$A$1:$B$1,0),0))),OR(ISBLANK(Z70),ISBLANK(AA70))),#N/A,
IFERROR(VLOOKUP(X70,MonsterTable!$A:$B,MATCH(MonsterTable!$B$1,MonsterTable!$A$1:$B$1,0),0),
IF(OR(NOT(ISBLANK(Z70)),ISBLANK(AA70)),#N/A,
IF(X70="empty","empty",
VLOOKUP(X70,MonsterGroupTable!$A:$A,1,0)))))))</f>
        <v>g107</v>
      </c>
      <c r="AA70">
        <v>5</v>
      </c>
      <c r="AF70" s="2" t="str">
        <f>IF(AND(ISBLANK(AE70),OR(NOT(ISBLANK(AG70)),NOT(ISBLANK(AH70)))),#N/A,
IF(ISBLANK(AE70),"",
IF(AND(NOT(ISERROR(VLOOKUP(AE70,MonsterTable!$A:$B,MATCH(MonsterTable!$B$1,MonsterTable!$A$1:$B$1,0),0))),OR(ISBLANK(AG70),ISBLANK(AH70))),#N/A,
IFERROR(VLOOKUP(AE70,MonsterTable!$A:$B,MATCH(MonsterTable!$B$1,MonsterTable!$A$1:$B$1,0),0),
IF(OR(NOT(ISBLANK(AG70)),ISBLANK(AH70)),#N/A,
IF(AE70="empty","empty",
VLOOKUP(AE70,MonsterGroupTable!$A:$A,1,0)))))))</f>
        <v/>
      </c>
      <c r="AM70" s="2" t="str">
        <f>IF(AND(ISBLANK(AL70),OR(NOT(ISBLANK(AN70)),NOT(ISBLANK(AO70)))),#N/A,
IF(ISBLANK(AL70),"",
IF(AND(NOT(ISERROR(VLOOKUP(AL70,MonsterTable!$A:$B,MATCH(MonsterTable!$B$1,MonsterTable!$A$1:$B$1,0),0))),OR(ISBLANK(AN70),ISBLANK(AO70))),#N/A,
IFERROR(VLOOKUP(AL70,MonsterTable!$A:$B,MATCH(MonsterTable!$B$1,MonsterTable!$A$1:$B$1,0),0),
IF(OR(NOT(ISBLANK(AN70)),ISBLANK(AO70)),#N/A,
IF(AL70="empty","empty",
VLOOKUP(AL70,MonsterGroupTable!$A:$A,1,0)))))))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BA70" s="2" t="str">
        <f>IF(AND(ISBLANK(AZ70),OR(NOT(ISBLANK(BB70)),NOT(ISBLANK(BC70)))),#N/A,
IF(ISBLANK(AZ70),"",
IF(AND(NOT(ISERROR(VLOOKUP(AZ70,MonsterTable!$A:$B,MATCH(MonsterTable!$B$1,MonsterTable!$A$1:$B$1,0),0))),OR(ISBLANK(BB70),ISBLANK(BC70))),#N/A,
IFERROR(VLOOKUP(AZ70,MonsterTable!$A:$B,MATCH(MonsterTable!$B$1,MonsterTable!$A$1:$B$1,0),0),
IF(OR(NOT(ISBLANK(BB70)),ISBLANK(BC70)),#N/A,
IF(AZ70="empty","empty",
VLOOKUP(AZ70,MonsterGroupTable!$A:$A,1,0)))))))</f>
        <v/>
      </c>
      <c r="BH70" s="2" t="str">
        <f>IF(AND(ISBLANK(BG70),OR(NOT(ISBLANK(BI70)),NOT(ISBLANK(BJ70)))),#N/A,
IF(ISBLANK(BG70),"",
IF(AND(NOT(ISERROR(VLOOKUP(BG70,MonsterTable!$A:$B,MATCH(MonsterTable!$B$1,MonsterTable!$A$1:$B$1,0),0))),OR(ISBLANK(BI70),ISBLANK(BJ70))),#N/A,
IFERROR(VLOOKUP(BG70,MonsterTable!$A:$B,MATCH(MonsterTable!$B$1,MonsterTable!$A$1:$B$1,0),0),
IF(OR(NOT(ISBLANK(BI70)),ISBLANK(BJ70)),#N/A,
IF(BG70="empty","empty",
VLOOKUP(BG70,MonsterGroupTable!$A:$A,1,0)))))))</f>
        <v/>
      </c>
      <c r="BO70" s="2" t="str">
        <f>IF(AND(ISBLANK(BN70),OR(NOT(ISBLANK(BP70)),NOT(ISBLANK(BQ70)))),#N/A,
IF(ISBLANK(BN70),"",
IF(AND(NOT(ISERROR(VLOOKUP(BN70,MonsterTable!$A:$B,MATCH(MonsterTable!$B$1,MonsterTable!$A$1:$B$1,0),0))),OR(ISBLANK(BP70),ISBLANK(BQ70))),#N/A,
IFERROR(VLOOKUP(BN70,MonsterTable!$A:$B,MATCH(MonsterTable!$B$1,MonsterTable!$A$1:$B$1,0),0),
IF(OR(NOT(ISBLANK(BP70)),ISBLANK(BQ70)),#N/A,
IF(BN70="empty","empty",
VLOOKUP(BN70,MonsterGroupTable!$A:$A,1,0)))))))</f>
        <v/>
      </c>
      <c r="BV70" s="2" t="str">
        <f>IF(AND(ISBLANK(BU70),OR(NOT(ISBLANK(BW70)),NOT(ISBLANK(BX70)))),#N/A,
IF(ISBLANK(BU70),"",
IF(AND(NOT(ISERROR(VLOOKUP(BU70,MonsterTable!$A:$B,MATCH(MonsterTable!$B$1,MonsterTable!$A$1:$B$1,0),0))),OR(ISBLANK(BW70),ISBLANK(BX70))),#N/A,
IFERROR(VLOOKUP(BU70,MonsterTable!$A:$B,MATCH(MonsterTable!$B$1,MonsterTable!$A$1:$B$1,0),0),
IF(OR(NOT(ISBLANK(BW70)),ISBLANK(BX70)),#N/A,
IF(BU70="empty","empty",
VLOOKUP(BU70,MonsterGroupTable!$A:$A,1,0)))))))</f>
        <v/>
      </c>
      <c r="CC70" s="2" t="str">
        <f>IF(AND(ISBLANK(CB70),OR(NOT(ISBLANK(CD70)),NOT(ISBLANK(CE70)))),#N/A,
IF(ISBLANK(CB70),"",
IF(AND(NOT(ISERROR(VLOOKUP(CB70,MonsterTable!$A:$B,MATCH(MonsterTable!$B$1,MonsterTable!$A$1:$B$1,0),0))),OR(ISBLANK(CD70),ISBLANK(CE70))),#N/A,
IFERROR(VLOOKUP(CB70,MonsterTable!$A:$B,MATCH(MonsterTable!$B$1,MonsterTable!$A$1:$B$1,0),0),
IF(OR(NOT(ISBLANK(CD70)),ISBLANK(CE70)),#N/A,
IF(CB70="empty","empty",
VLOOKUP(CB70,MonsterGroupTable!$A:$A,1,0)))))))</f>
        <v/>
      </c>
      <c r="CJ70" s="2" t="str">
        <f>IF(AND(ISBLANK(CI70),OR(NOT(ISBLANK(CK70)),NOT(ISBLANK(CL70)))),#N/A,
IF(ISBLANK(CI70),"",
IF(AND(NOT(ISERROR(VLOOKUP(CI70,MonsterTable!$A:$B,MATCH(MonsterTable!$B$1,MonsterTable!$A$1:$B$1,0),0))),OR(ISBLANK(CK70),ISBLANK(CL70))),#N/A,
IFERROR(VLOOKUP(CI70,MonsterTable!$A:$B,MATCH(MonsterTable!$B$1,MonsterTable!$A$1:$B$1,0),0),
IF(OR(NOT(ISBLANK(CK70)),ISBLANK(CL70)),#N/A,
IF(CI70="empty","empty",
VLOOKUP(CI70,MonsterGroupTable!$A:$A,1,0)))))))</f>
        <v/>
      </c>
    </row>
    <row r="71" spans="1:88">
      <c r="A71">
        <v>10070</v>
      </c>
      <c r="B71">
        <f t="shared" si="2"/>
        <v>1.2</v>
      </c>
      <c r="C71">
        <f t="shared" si="2"/>
        <v>1.1000000000000001</v>
      </c>
      <c r="F71">
        <v>180</v>
      </c>
      <c r="G71">
        <v>1242</v>
      </c>
      <c r="H71">
        <v>0</v>
      </c>
      <c r="I71">
        <v>0</v>
      </c>
      <c r="J71">
        <v>0</v>
      </c>
      <c r="K71" t="s">
        <v>28</v>
      </c>
      <c r="L71" t="s">
        <v>253</v>
      </c>
      <c r="M71" t="s">
        <v>79</v>
      </c>
      <c r="N71" t="s">
        <v>80</v>
      </c>
      <c r="O71">
        <v>0</v>
      </c>
      <c r="P71">
        <v>-4.75</v>
      </c>
      <c r="Q71">
        <v>-3.5</v>
      </c>
      <c r="R71">
        <v>4.75</v>
      </c>
      <c r="S71">
        <v>3</v>
      </c>
      <c r="T71">
        <v>-13.5</v>
      </c>
      <c r="U71">
        <v>2.5499999999999998</v>
      </c>
      <c r="V71">
        <v>-6.75</v>
      </c>
      <c r="W71" t="str">
        <f t="shared" si="3"/>
        <v>g107,5</v>
      </c>
      <c r="X71" s="1" t="s">
        <v>324</v>
      </c>
      <c r="Y71" s="2" t="str">
        <f>IF(AND(ISBLANK(X71),OR(NOT(ISBLANK(Z71)),NOT(ISBLANK(AA71)))),#N/A,
IF(ISBLANK(X71),"",
IF(AND(NOT(ISERROR(VLOOKUP(X71,MonsterTable!$A:$B,MATCH(MonsterTable!$B$1,MonsterTable!$A$1:$B$1,0),0))),OR(ISBLANK(Z71),ISBLANK(AA71))),#N/A,
IFERROR(VLOOKUP(X71,MonsterTable!$A:$B,MATCH(MonsterTable!$B$1,MonsterTable!$A$1:$B$1,0),0),
IF(OR(NOT(ISBLANK(Z71)),ISBLANK(AA71)),#N/A,
IF(X71="empty","empty",
VLOOKUP(X71,MonsterGroupTable!$A:$A,1,0)))))))</f>
        <v>g107</v>
      </c>
      <c r="AA71">
        <v>5</v>
      </c>
      <c r="AF71" s="2" t="str">
        <f>IF(AND(ISBLANK(AE71),OR(NOT(ISBLANK(AG71)),NOT(ISBLANK(AH71)))),#N/A,
IF(ISBLANK(AE71),"",
IF(AND(NOT(ISERROR(VLOOKUP(AE71,MonsterTable!$A:$B,MATCH(MonsterTable!$B$1,MonsterTable!$A$1:$B$1,0),0))),OR(ISBLANK(AG71),ISBLANK(AH71))),#N/A,
IFERROR(VLOOKUP(AE71,MonsterTable!$A:$B,MATCH(MonsterTable!$B$1,MonsterTable!$A$1:$B$1,0),0),
IF(OR(NOT(ISBLANK(AG71)),ISBLANK(AH71)),#N/A,
IF(AE71="empty","empty",
VLOOKUP(AE71,MonsterGroupTable!$A:$A,1,0)))))))</f>
        <v/>
      </c>
      <c r="AM71" s="2" t="str">
        <f>IF(AND(ISBLANK(AL71),OR(NOT(ISBLANK(AN71)),NOT(ISBLANK(AO71)))),#N/A,
IF(ISBLANK(AL71),"",
IF(AND(NOT(ISERROR(VLOOKUP(AL71,MonsterTable!$A:$B,MATCH(MonsterTable!$B$1,MonsterTable!$A$1:$B$1,0),0))),OR(ISBLANK(AN71),ISBLANK(AO71))),#N/A,
IFERROR(VLOOKUP(AL71,MonsterTable!$A:$B,MATCH(MonsterTable!$B$1,MonsterTable!$A$1:$B$1,0),0),
IF(OR(NOT(ISBLANK(AN71)),ISBLANK(AO71)),#N/A,
IF(AL71="empty","empty",
VLOOKUP(AL71,MonsterGroupTable!$A:$A,1,0)))))))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BA71" s="2" t="str">
        <f>IF(AND(ISBLANK(AZ71),OR(NOT(ISBLANK(BB71)),NOT(ISBLANK(BC71)))),#N/A,
IF(ISBLANK(AZ71),"",
IF(AND(NOT(ISERROR(VLOOKUP(AZ71,MonsterTable!$A:$B,MATCH(MonsterTable!$B$1,MonsterTable!$A$1:$B$1,0),0))),OR(ISBLANK(BB71),ISBLANK(BC71))),#N/A,
IFERROR(VLOOKUP(AZ71,MonsterTable!$A:$B,MATCH(MonsterTable!$B$1,MonsterTable!$A$1:$B$1,0),0),
IF(OR(NOT(ISBLANK(BB71)),ISBLANK(BC71)),#N/A,
IF(AZ71="empty","empty",
VLOOKUP(AZ71,MonsterGroupTable!$A:$A,1,0)))))))</f>
        <v/>
      </c>
      <c r="BH71" s="2" t="str">
        <f>IF(AND(ISBLANK(BG71),OR(NOT(ISBLANK(BI71)),NOT(ISBLANK(BJ71)))),#N/A,
IF(ISBLANK(BG71),"",
IF(AND(NOT(ISERROR(VLOOKUP(BG71,MonsterTable!$A:$B,MATCH(MonsterTable!$B$1,MonsterTable!$A$1:$B$1,0),0))),OR(ISBLANK(BI71),ISBLANK(BJ71))),#N/A,
IFERROR(VLOOKUP(BG71,MonsterTable!$A:$B,MATCH(MonsterTable!$B$1,MonsterTable!$A$1:$B$1,0),0),
IF(OR(NOT(ISBLANK(BI71)),ISBLANK(BJ71)),#N/A,
IF(BG71="empty","empty",
VLOOKUP(BG71,MonsterGroupTable!$A:$A,1,0)))))))</f>
        <v/>
      </c>
      <c r="BO71" s="2" t="str">
        <f>IF(AND(ISBLANK(BN71),OR(NOT(ISBLANK(BP71)),NOT(ISBLANK(BQ71)))),#N/A,
IF(ISBLANK(BN71),"",
IF(AND(NOT(ISERROR(VLOOKUP(BN71,MonsterTable!$A:$B,MATCH(MonsterTable!$B$1,MonsterTable!$A$1:$B$1,0),0))),OR(ISBLANK(BP71),ISBLANK(BQ71))),#N/A,
IFERROR(VLOOKUP(BN71,MonsterTable!$A:$B,MATCH(MonsterTable!$B$1,MonsterTable!$A$1:$B$1,0),0),
IF(OR(NOT(ISBLANK(BP71)),ISBLANK(BQ71)),#N/A,
IF(BN71="empty","empty",
VLOOKUP(BN71,MonsterGroupTable!$A:$A,1,0)))))))</f>
        <v/>
      </c>
      <c r="BV71" s="2" t="str">
        <f>IF(AND(ISBLANK(BU71),OR(NOT(ISBLANK(BW71)),NOT(ISBLANK(BX71)))),#N/A,
IF(ISBLANK(BU71),"",
IF(AND(NOT(ISERROR(VLOOKUP(BU71,MonsterTable!$A:$B,MATCH(MonsterTable!$B$1,MonsterTable!$A$1:$B$1,0),0))),OR(ISBLANK(BW71),ISBLANK(BX71))),#N/A,
IFERROR(VLOOKUP(BU71,MonsterTable!$A:$B,MATCH(MonsterTable!$B$1,MonsterTable!$A$1:$B$1,0),0),
IF(OR(NOT(ISBLANK(BW71)),ISBLANK(BX71)),#N/A,
IF(BU71="empty","empty",
VLOOKUP(BU71,MonsterGroupTable!$A:$A,1,0)))))))</f>
        <v/>
      </c>
      <c r="CC71" s="2" t="str">
        <f>IF(AND(ISBLANK(CB71),OR(NOT(ISBLANK(CD71)),NOT(ISBLANK(CE71)))),#N/A,
IF(ISBLANK(CB71),"",
IF(AND(NOT(ISERROR(VLOOKUP(CB71,MonsterTable!$A:$B,MATCH(MonsterTable!$B$1,MonsterTable!$A$1:$B$1,0),0))),OR(ISBLANK(CD71),ISBLANK(CE71))),#N/A,
IFERROR(VLOOKUP(CB71,MonsterTable!$A:$B,MATCH(MonsterTable!$B$1,MonsterTable!$A$1:$B$1,0),0),
IF(OR(NOT(ISBLANK(CD71)),ISBLANK(CE71)),#N/A,
IF(CB71="empty","empty",
VLOOKUP(CB71,MonsterGroupTable!$A:$A,1,0)))))))</f>
        <v/>
      </c>
      <c r="CJ71" s="2" t="str">
        <f>IF(AND(ISBLANK(CI71),OR(NOT(ISBLANK(CK71)),NOT(ISBLANK(CL71)))),#N/A,
IF(ISBLANK(CI71),"",
IF(AND(NOT(ISERROR(VLOOKUP(CI71,MonsterTable!$A:$B,MATCH(MonsterTable!$B$1,MonsterTable!$A$1:$B$1,0),0))),OR(ISBLANK(CK71),ISBLANK(CL71))),#N/A,
IFERROR(VLOOKUP(CI71,MonsterTable!$A:$B,MATCH(MonsterTable!$B$1,MonsterTable!$A$1:$B$1,0),0),
IF(OR(NOT(ISBLANK(CK71)),ISBLANK(CL71)),#N/A,
IF(CI71="empty","empty",
VLOOKUP(CI71,MonsterGroupTable!$A:$A,1,0)))))))</f>
        <v/>
      </c>
    </row>
    <row r="72" spans="1:88">
      <c r="A72">
        <v>10071</v>
      </c>
      <c r="B72">
        <f t="shared" si="2"/>
        <v>1.1000000000000001</v>
      </c>
      <c r="C72">
        <f t="shared" si="2"/>
        <v>1.1000000000000001</v>
      </c>
      <c r="F72">
        <v>180</v>
      </c>
      <c r="G72">
        <v>1269</v>
      </c>
      <c r="H72">
        <v>0</v>
      </c>
      <c r="I72">
        <v>0</v>
      </c>
      <c r="J72">
        <v>0</v>
      </c>
      <c r="K72" t="s">
        <v>28</v>
      </c>
      <c r="L72" t="s">
        <v>254</v>
      </c>
      <c r="M72" t="s">
        <v>79</v>
      </c>
      <c r="N72" t="s">
        <v>80</v>
      </c>
      <c r="O72">
        <v>0</v>
      </c>
      <c r="P72">
        <v>-4.75</v>
      </c>
      <c r="Q72">
        <v>-3.5</v>
      </c>
      <c r="R72">
        <v>4.75</v>
      </c>
      <c r="S72">
        <v>3</v>
      </c>
      <c r="T72">
        <v>-13.5</v>
      </c>
      <c r="U72">
        <v>2.5499999999999998</v>
      </c>
      <c r="V72">
        <v>-6.75</v>
      </c>
      <c r="W72" t="str">
        <f t="shared" si="3"/>
        <v>g108,5</v>
      </c>
      <c r="X72" s="1" t="s">
        <v>325</v>
      </c>
      <c r="Y72" s="2" t="str">
        <f>IF(AND(ISBLANK(X72),OR(NOT(ISBLANK(Z72)),NOT(ISBLANK(AA72)))),#N/A,
IF(ISBLANK(X72),"",
IF(AND(NOT(ISERROR(VLOOKUP(X72,MonsterTable!$A:$B,MATCH(MonsterTable!$B$1,MonsterTable!$A$1:$B$1,0),0))),OR(ISBLANK(Z72),ISBLANK(AA72))),#N/A,
IFERROR(VLOOKUP(X72,MonsterTable!$A:$B,MATCH(MonsterTable!$B$1,MonsterTable!$A$1:$B$1,0),0),
IF(OR(NOT(ISBLANK(Z72)),ISBLANK(AA72)),#N/A,
IF(X72="empty","empty",
VLOOKUP(X72,MonsterGroupTable!$A:$A,1,0)))))))</f>
        <v>g108</v>
      </c>
      <c r="AA72">
        <v>5</v>
      </c>
      <c r="AF72" s="2" t="str">
        <f>IF(AND(ISBLANK(AE72),OR(NOT(ISBLANK(AG72)),NOT(ISBLANK(AH72)))),#N/A,
IF(ISBLANK(AE72),"",
IF(AND(NOT(ISERROR(VLOOKUP(AE72,MonsterTable!$A:$B,MATCH(MonsterTable!$B$1,MonsterTable!$A$1:$B$1,0),0))),OR(ISBLANK(AG72),ISBLANK(AH72))),#N/A,
IFERROR(VLOOKUP(AE72,MonsterTable!$A:$B,MATCH(MonsterTable!$B$1,MonsterTable!$A$1:$B$1,0),0),
IF(OR(NOT(ISBLANK(AG72)),ISBLANK(AH72)),#N/A,
IF(AE72="empty","empty",
VLOOKUP(AE72,MonsterGroupTable!$A:$A,1,0)))))))</f>
        <v/>
      </c>
      <c r="AM72" s="2" t="str">
        <f>IF(AND(ISBLANK(AL72),OR(NOT(ISBLANK(AN72)),NOT(ISBLANK(AO72)))),#N/A,
IF(ISBLANK(AL72),"",
IF(AND(NOT(ISERROR(VLOOKUP(AL72,MonsterTable!$A:$B,MATCH(MonsterTable!$B$1,MonsterTable!$A$1:$B$1,0),0))),OR(ISBLANK(AN72),ISBLANK(AO72))),#N/A,
IFERROR(VLOOKUP(AL72,MonsterTable!$A:$B,MATCH(MonsterTable!$B$1,MonsterTable!$A$1:$B$1,0),0),
IF(OR(NOT(ISBLANK(AN72)),ISBLANK(AO72)),#N/A,
IF(AL72="empty","empty",
VLOOKUP(AL72,MonsterGroupTable!$A:$A,1,0)))))))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BA72" s="2" t="str">
        <f>IF(AND(ISBLANK(AZ72),OR(NOT(ISBLANK(BB72)),NOT(ISBLANK(BC72)))),#N/A,
IF(ISBLANK(AZ72),"",
IF(AND(NOT(ISERROR(VLOOKUP(AZ72,MonsterTable!$A:$B,MATCH(MonsterTable!$B$1,MonsterTable!$A$1:$B$1,0),0))),OR(ISBLANK(BB72),ISBLANK(BC72))),#N/A,
IFERROR(VLOOKUP(AZ72,MonsterTable!$A:$B,MATCH(MonsterTable!$B$1,MonsterTable!$A$1:$B$1,0),0),
IF(OR(NOT(ISBLANK(BB72)),ISBLANK(BC72)),#N/A,
IF(AZ72="empty","empty",
VLOOKUP(AZ72,MonsterGroupTable!$A:$A,1,0)))))))</f>
        <v/>
      </c>
      <c r="BH72" s="2" t="str">
        <f>IF(AND(ISBLANK(BG72),OR(NOT(ISBLANK(BI72)),NOT(ISBLANK(BJ72)))),#N/A,
IF(ISBLANK(BG72),"",
IF(AND(NOT(ISERROR(VLOOKUP(BG72,MonsterTable!$A:$B,MATCH(MonsterTable!$B$1,MonsterTable!$A$1:$B$1,0),0))),OR(ISBLANK(BI72),ISBLANK(BJ72))),#N/A,
IFERROR(VLOOKUP(BG72,MonsterTable!$A:$B,MATCH(MonsterTable!$B$1,MonsterTable!$A$1:$B$1,0),0),
IF(OR(NOT(ISBLANK(BI72)),ISBLANK(BJ72)),#N/A,
IF(BG72="empty","empty",
VLOOKUP(BG72,MonsterGroupTable!$A:$A,1,0)))))))</f>
        <v/>
      </c>
      <c r="BO72" s="2" t="str">
        <f>IF(AND(ISBLANK(BN72),OR(NOT(ISBLANK(BP72)),NOT(ISBLANK(BQ72)))),#N/A,
IF(ISBLANK(BN72),"",
IF(AND(NOT(ISERROR(VLOOKUP(BN72,MonsterTable!$A:$B,MATCH(MonsterTable!$B$1,MonsterTable!$A$1:$B$1,0),0))),OR(ISBLANK(BP72),ISBLANK(BQ72))),#N/A,
IFERROR(VLOOKUP(BN72,MonsterTable!$A:$B,MATCH(MonsterTable!$B$1,MonsterTable!$A$1:$B$1,0),0),
IF(OR(NOT(ISBLANK(BP72)),ISBLANK(BQ72)),#N/A,
IF(BN72="empty","empty",
VLOOKUP(BN72,MonsterGroupTable!$A:$A,1,0)))))))</f>
        <v/>
      </c>
      <c r="BV72" s="2" t="str">
        <f>IF(AND(ISBLANK(BU72),OR(NOT(ISBLANK(BW72)),NOT(ISBLANK(BX72)))),#N/A,
IF(ISBLANK(BU72),"",
IF(AND(NOT(ISERROR(VLOOKUP(BU72,MonsterTable!$A:$B,MATCH(MonsterTable!$B$1,MonsterTable!$A$1:$B$1,0),0))),OR(ISBLANK(BW72),ISBLANK(BX72))),#N/A,
IFERROR(VLOOKUP(BU72,MonsterTable!$A:$B,MATCH(MonsterTable!$B$1,MonsterTable!$A$1:$B$1,0),0),
IF(OR(NOT(ISBLANK(BW72)),ISBLANK(BX72)),#N/A,
IF(BU72="empty","empty",
VLOOKUP(BU72,MonsterGroupTable!$A:$A,1,0)))))))</f>
        <v/>
      </c>
      <c r="CC72" s="2" t="str">
        <f>IF(AND(ISBLANK(CB72),OR(NOT(ISBLANK(CD72)),NOT(ISBLANK(CE72)))),#N/A,
IF(ISBLANK(CB72),"",
IF(AND(NOT(ISERROR(VLOOKUP(CB72,MonsterTable!$A:$B,MATCH(MonsterTable!$B$1,MonsterTable!$A$1:$B$1,0),0))),OR(ISBLANK(CD72),ISBLANK(CE72))),#N/A,
IFERROR(VLOOKUP(CB72,MonsterTable!$A:$B,MATCH(MonsterTable!$B$1,MonsterTable!$A$1:$B$1,0),0),
IF(OR(NOT(ISBLANK(CD72)),ISBLANK(CE72)),#N/A,
IF(CB72="empty","empty",
VLOOKUP(CB72,MonsterGroupTable!$A:$A,1,0)))))))</f>
        <v/>
      </c>
      <c r="CJ72" s="2" t="str">
        <f>IF(AND(ISBLANK(CI72),OR(NOT(ISBLANK(CK72)),NOT(ISBLANK(CL72)))),#N/A,
IF(ISBLANK(CI72),"",
IF(AND(NOT(ISERROR(VLOOKUP(CI72,MonsterTable!$A:$B,MATCH(MonsterTable!$B$1,MonsterTable!$A$1:$B$1,0),0))),OR(ISBLANK(CK72),ISBLANK(CL72))),#N/A,
IFERROR(VLOOKUP(CI72,MonsterTable!$A:$B,MATCH(MonsterTable!$B$1,MonsterTable!$A$1:$B$1,0),0),
IF(OR(NOT(ISBLANK(CK72)),ISBLANK(CL72)),#N/A,
IF(CI72="empty","empty",
VLOOKUP(CI72,MonsterGroupTable!$A:$A,1,0)))))))</f>
        <v/>
      </c>
    </row>
    <row r="73" spans="1:88">
      <c r="A73">
        <v>10072</v>
      </c>
      <c r="B73">
        <f t="shared" si="2"/>
        <v>1.1000000000000001</v>
      </c>
      <c r="C73">
        <f t="shared" si="2"/>
        <v>1.1000000000000001</v>
      </c>
      <c r="F73">
        <v>180</v>
      </c>
      <c r="G73">
        <v>1296</v>
      </c>
      <c r="H73">
        <v>0</v>
      </c>
      <c r="I73">
        <v>0</v>
      </c>
      <c r="J73">
        <v>0</v>
      </c>
      <c r="K73" t="s">
        <v>28</v>
      </c>
      <c r="L73" t="s">
        <v>254</v>
      </c>
      <c r="M73" t="s">
        <v>79</v>
      </c>
      <c r="N73" t="s">
        <v>80</v>
      </c>
      <c r="O73">
        <v>0</v>
      </c>
      <c r="P73">
        <v>-4.75</v>
      </c>
      <c r="Q73">
        <v>-3.5</v>
      </c>
      <c r="R73">
        <v>4.75</v>
      </c>
      <c r="S73">
        <v>3</v>
      </c>
      <c r="T73">
        <v>-13.5</v>
      </c>
      <c r="U73">
        <v>2.5499999999999998</v>
      </c>
      <c r="V73">
        <v>-6.75</v>
      </c>
      <c r="W73" t="str">
        <f t="shared" si="3"/>
        <v>g108,5</v>
      </c>
      <c r="X73" s="1" t="s">
        <v>325</v>
      </c>
      <c r="Y73" s="2" t="str">
        <f>IF(AND(ISBLANK(X73),OR(NOT(ISBLANK(Z73)),NOT(ISBLANK(AA73)))),#N/A,
IF(ISBLANK(X73),"",
IF(AND(NOT(ISERROR(VLOOKUP(X73,MonsterTable!$A:$B,MATCH(MonsterTable!$B$1,MonsterTable!$A$1:$B$1,0),0))),OR(ISBLANK(Z73),ISBLANK(AA73))),#N/A,
IFERROR(VLOOKUP(X73,MonsterTable!$A:$B,MATCH(MonsterTable!$B$1,MonsterTable!$A$1:$B$1,0),0),
IF(OR(NOT(ISBLANK(Z73)),ISBLANK(AA73)),#N/A,
IF(X73="empty","empty",
VLOOKUP(X73,MonsterGroupTable!$A:$A,1,0)))))))</f>
        <v>g108</v>
      </c>
      <c r="AA73">
        <v>5</v>
      </c>
      <c r="AF73" s="2" t="str">
        <f>IF(AND(ISBLANK(AE73),OR(NOT(ISBLANK(AG73)),NOT(ISBLANK(AH73)))),#N/A,
IF(ISBLANK(AE73),"",
IF(AND(NOT(ISERROR(VLOOKUP(AE73,MonsterTable!$A:$B,MATCH(MonsterTable!$B$1,MonsterTable!$A$1:$B$1,0),0))),OR(ISBLANK(AG73),ISBLANK(AH73))),#N/A,
IFERROR(VLOOKUP(AE73,MonsterTable!$A:$B,MATCH(MonsterTable!$B$1,MonsterTable!$A$1:$B$1,0),0),
IF(OR(NOT(ISBLANK(AG73)),ISBLANK(AH73)),#N/A,
IF(AE73="empty","empty",
VLOOKUP(AE73,MonsterGroupTable!$A:$A,1,0)))))))</f>
        <v/>
      </c>
      <c r="AM73" s="2" t="str">
        <f>IF(AND(ISBLANK(AL73),OR(NOT(ISBLANK(AN73)),NOT(ISBLANK(AO73)))),#N/A,
IF(ISBLANK(AL73),"",
IF(AND(NOT(ISERROR(VLOOKUP(AL73,MonsterTable!$A:$B,MATCH(MonsterTable!$B$1,MonsterTable!$A$1:$B$1,0),0))),OR(ISBLANK(AN73),ISBLANK(AO73))),#N/A,
IFERROR(VLOOKUP(AL73,MonsterTable!$A:$B,MATCH(MonsterTable!$B$1,MonsterTable!$A$1:$B$1,0),0),
IF(OR(NOT(ISBLANK(AN73)),ISBLANK(AO73)),#N/A,
IF(AL73="empty","empty",
VLOOKUP(AL73,MonsterGroupTable!$A:$A,1,0)))))))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BA73" s="2" t="str">
        <f>IF(AND(ISBLANK(AZ73),OR(NOT(ISBLANK(BB73)),NOT(ISBLANK(BC73)))),#N/A,
IF(ISBLANK(AZ73),"",
IF(AND(NOT(ISERROR(VLOOKUP(AZ73,MonsterTable!$A:$B,MATCH(MonsterTable!$B$1,MonsterTable!$A$1:$B$1,0),0))),OR(ISBLANK(BB73),ISBLANK(BC73))),#N/A,
IFERROR(VLOOKUP(AZ73,MonsterTable!$A:$B,MATCH(MonsterTable!$B$1,MonsterTable!$A$1:$B$1,0),0),
IF(OR(NOT(ISBLANK(BB73)),ISBLANK(BC73)),#N/A,
IF(AZ73="empty","empty",
VLOOKUP(AZ73,MonsterGroupTable!$A:$A,1,0)))))))</f>
        <v/>
      </c>
      <c r="BH73" s="2" t="str">
        <f>IF(AND(ISBLANK(BG73),OR(NOT(ISBLANK(BI73)),NOT(ISBLANK(BJ73)))),#N/A,
IF(ISBLANK(BG73),"",
IF(AND(NOT(ISERROR(VLOOKUP(BG73,MonsterTable!$A:$B,MATCH(MonsterTable!$B$1,MonsterTable!$A$1:$B$1,0),0))),OR(ISBLANK(BI73),ISBLANK(BJ73))),#N/A,
IFERROR(VLOOKUP(BG73,MonsterTable!$A:$B,MATCH(MonsterTable!$B$1,MonsterTable!$A$1:$B$1,0),0),
IF(OR(NOT(ISBLANK(BI73)),ISBLANK(BJ73)),#N/A,
IF(BG73="empty","empty",
VLOOKUP(BG73,MonsterGroupTable!$A:$A,1,0)))))))</f>
        <v/>
      </c>
      <c r="BO73" s="2" t="str">
        <f>IF(AND(ISBLANK(BN73),OR(NOT(ISBLANK(BP73)),NOT(ISBLANK(BQ73)))),#N/A,
IF(ISBLANK(BN73),"",
IF(AND(NOT(ISERROR(VLOOKUP(BN73,MonsterTable!$A:$B,MATCH(MonsterTable!$B$1,MonsterTable!$A$1:$B$1,0),0))),OR(ISBLANK(BP73),ISBLANK(BQ73))),#N/A,
IFERROR(VLOOKUP(BN73,MonsterTable!$A:$B,MATCH(MonsterTable!$B$1,MonsterTable!$A$1:$B$1,0),0),
IF(OR(NOT(ISBLANK(BP73)),ISBLANK(BQ73)),#N/A,
IF(BN73="empty","empty",
VLOOKUP(BN73,MonsterGroupTable!$A:$A,1,0)))))))</f>
        <v/>
      </c>
      <c r="BV73" s="2" t="str">
        <f>IF(AND(ISBLANK(BU73),OR(NOT(ISBLANK(BW73)),NOT(ISBLANK(BX73)))),#N/A,
IF(ISBLANK(BU73),"",
IF(AND(NOT(ISERROR(VLOOKUP(BU73,MonsterTable!$A:$B,MATCH(MonsterTable!$B$1,MonsterTable!$A$1:$B$1,0),0))),OR(ISBLANK(BW73),ISBLANK(BX73))),#N/A,
IFERROR(VLOOKUP(BU73,MonsterTable!$A:$B,MATCH(MonsterTable!$B$1,MonsterTable!$A$1:$B$1,0),0),
IF(OR(NOT(ISBLANK(BW73)),ISBLANK(BX73)),#N/A,
IF(BU73="empty","empty",
VLOOKUP(BU73,MonsterGroupTable!$A:$A,1,0)))))))</f>
        <v/>
      </c>
      <c r="CC73" s="2" t="str">
        <f>IF(AND(ISBLANK(CB73),OR(NOT(ISBLANK(CD73)),NOT(ISBLANK(CE73)))),#N/A,
IF(ISBLANK(CB73),"",
IF(AND(NOT(ISERROR(VLOOKUP(CB73,MonsterTable!$A:$B,MATCH(MonsterTable!$B$1,MonsterTable!$A$1:$B$1,0),0))),OR(ISBLANK(CD73),ISBLANK(CE73))),#N/A,
IFERROR(VLOOKUP(CB73,MonsterTable!$A:$B,MATCH(MonsterTable!$B$1,MonsterTable!$A$1:$B$1,0),0),
IF(OR(NOT(ISBLANK(CD73)),ISBLANK(CE73)),#N/A,
IF(CB73="empty","empty",
VLOOKUP(CB73,MonsterGroupTable!$A:$A,1,0)))))))</f>
        <v/>
      </c>
      <c r="CJ73" s="2" t="str">
        <f>IF(AND(ISBLANK(CI73),OR(NOT(ISBLANK(CK73)),NOT(ISBLANK(CL73)))),#N/A,
IF(ISBLANK(CI73),"",
IF(AND(NOT(ISERROR(VLOOKUP(CI73,MonsterTable!$A:$B,MATCH(MonsterTable!$B$1,MonsterTable!$A$1:$B$1,0),0))),OR(ISBLANK(CK73),ISBLANK(CL73))),#N/A,
IFERROR(VLOOKUP(CI73,MonsterTable!$A:$B,MATCH(MonsterTable!$B$1,MonsterTable!$A$1:$B$1,0),0),
IF(OR(NOT(ISBLANK(CK73)),ISBLANK(CL73)),#N/A,
IF(CI73="empty","empty",
VLOOKUP(CI73,MonsterGroupTable!$A:$A,1,0)))))))</f>
        <v/>
      </c>
    </row>
    <row r="74" spans="1:88">
      <c r="A74">
        <v>10073</v>
      </c>
      <c r="B74">
        <f t="shared" si="2"/>
        <v>1.1000000000000001</v>
      </c>
      <c r="C74">
        <f t="shared" si="2"/>
        <v>1.1000000000000001</v>
      </c>
      <c r="F74">
        <v>180</v>
      </c>
      <c r="G74">
        <v>1323</v>
      </c>
      <c r="H74">
        <v>0</v>
      </c>
      <c r="I74">
        <v>0</v>
      </c>
      <c r="J74">
        <v>0</v>
      </c>
      <c r="K74" t="s">
        <v>28</v>
      </c>
      <c r="L74" t="s">
        <v>254</v>
      </c>
      <c r="M74" t="s">
        <v>79</v>
      </c>
      <c r="N74" t="s">
        <v>80</v>
      </c>
      <c r="O74">
        <v>0</v>
      </c>
      <c r="P74">
        <v>-4.75</v>
      </c>
      <c r="Q74">
        <v>-3.5</v>
      </c>
      <c r="R74">
        <v>4.75</v>
      </c>
      <c r="S74">
        <v>3</v>
      </c>
      <c r="T74">
        <v>-13.5</v>
      </c>
      <c r="U74">
        <v>2.5499999999999998</v>
      </c>
      <c r="V74">
        <v>-6.75</v>
      </c>
      <c r="W74" t="str">
        <f t="shared" si="3"/>
        <v>g108,5</v>
      </c>
      <c r="X74" s="1" t="s">
        <v>325</v>
      </c>
      <c r="Y74" s="2" t="str">
        <f>IF(AND(ISBLANK(X74),OR(NOT(ISBLANK(Z74)),NOT(ISBLANK(AA74)))),#N/A,
IF(ISBLANK(X74),"",
IF(AND(NOT(ISERROR(VLOOKUP(X74,MonsterTable!$A:$B,MATCH(MonsterTable!$B$1,MonsterTable!$A$1:$B$1,0),0))),OR(ISBLANK(Z74),ISBLANK(AA74))),#N/A,
IFERROR(VLOOKUP(X74,MonsterTable!$A:$B,MATCH(MonsterTable!$B$1,MonsterTable!$A$1:$B$1,0),0),
IF(OR(NOT(ISBLANK(Z74)),ISBLANK(AA74)),#N/A,
IF(X74="empty","empty",
VLOOKUP(X74,MonsterGroupTable!$A:$A,1,0)))))))</f>
        <v>g108</v>
      </c>
      <c r="AA74">
        <v>5</v>
      </c>
      <c r="AF74" s="2" t="str">
        <f>IF(AND(ISBLANK(AE74),OR(NOT(ISBLANK(AG74)),NOT(ISBLANK(AH74)))),#N/A,
IF(ISBLANK(AE74),"",
IF(AND(NOT(ISERROR(VLOOKUP(AE74,MonsterTable!$A:$B,MATCH(MonsterTable!$B$1,MonsterTable!$A$1:$B$1,0),0))),OR(ISBLANK(AG74),ISBLANK(AH74))),#N/A,
IFERROR(VLOOKUP(AE74,MonsterTable!$A:$B,MATCH(MonsterTable!$B$1,MonsterTable!$A$1:$B$1,0),0),
IF(OR(NOT(ISBLANK(AG74)),ISBLANK(AH74)),#N/A,
IF(AE74="empty","empty",
VLOOKUP(AE74,MonsterGroupTable!$A:$A,1,0)))))))</f>
        <v/>
      </c>
      <c r="AM74" s="2" t="str">
        <f>IF(AND(ISBLANK(AL74),OR(NOT(ISBLANK(AN74)),NOT(ISBLANK(AO74)))),#N/A,
IF(ISBLANK(AL74),"",
IF(AND(NOT(ISERROR(VLOOKUP(AL74,MonsterTable!$A:$B,MATCH(MonsterTable!$B$1,MonsterTable!$A$1:$B$1,0),0))),OR(ISBLANK(AN74),ISBLANK(AO74))),#N/A,
IFERROR(VLOOKUP(AL74,MonsterTable!$A:$B,MATCH(MonsterTable!$B$1,MonsterTable!$A$1:$B$1,0),0),
IF(OR(NOT(ISBLANK(AN74)),ISBLANK(AO74)),#N/A,
IF(AL74="empty","empty",
VLOOKUP(AL74,MonsterGroupTable!$A:$A,1,0)))))))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BA74" s="2" t="str">
        <f>IF(AND(ISBLANK(AZ74),OR(NOT(ISBLANK(BB74)),NOT(ISBLANK(BC74)))),#N/A,
IF(ISBLANK(AZ74),"",
IF(AND(NOT(ISERROR(VLOOKUP(AZ74,MonsterTable!$A:$B,MATCH(MonsterTable!$B$1,MonsterTable!$A$1:$B$1,0),0))),OR(ISBLANK(BB74),ISBLANK(BC74))),#N/A,
IFERROR(VLOOKUP(AZ74,MonsterTable!$A:$B,MATCH(MonsterTable!$B$1,MonsterTable!$A$1:$B$1,0),0),
IF(OR(NOT(ISBLANK(BB74)),ISBLANK(BC74)),#N/A,
IF(AZ74="empty","empty",
VLOOKUP(AZ74,MonsterGroupTable!$A:$A,1,0)))))))</f>
        <v/>
      </c>
      <c r="BH74" s="2" t="str">
        <f>IF(AND(ISBLANK(BG74),OR(NOT(ISBLANK(BI74)),NOT(ISBLANK(BJ74)))),#N/A,
IF(ISBLANK(BG74),"",
IF(AND(NOT(ISERROR(VLOOKUP(BG74,MonsterTable!$A:$B,MATCH(MonsterTable!$B$1,MonsterTable!$A$1:$B$1,0),0))),OR(ISBLANK(BI74),ISBLANK(BJ74))),#N/A,
IFERROR(VLOOKUP(BG74,MonsterTable!$A:$B,MATCH(MonsterTable!$B$1,MonsterTable!$A$1:$B$1,0),0),
IF(OR(NOT(ISBLANK(BI74)),ISBLANK(BJ74)),#N/A,
IF(BG74="empty","empty",
VLOOKUP(BG74,MonsterGroupTable!$A:$A,1,0)))))))</f>
        <v/>
      </c>
      <c r="BO74" s="2" t="str">
        <f>IF(AND(ISBLANK(BN74),OR(NOT(ISBLANK(BP74)),NOT(ISBLANK(BQ74)))),#N/A,
IF(ISBLANK(BN74),"",
IF(AND(NOT(ISERROR(VLOOKUP(BN74,MonsterTable!$A:$B,MATCH(MonsterTable!$B$1,MonsterTable!$A$1:$B$1,0),0))),OR(ISBLANK(BP74),ISBLANK(BQ74))),#N/A,
IFERROR(VLOOKUP(BN74,MonsterTable!$A:$B,MATCH(MonsterTable!$B$1,MonsterTable!$A$1:$B$1,0),0),
IF(OR(NOT(ISBLANK(BP74)),ISBLANK(BQ74)),#N/A,
IF(BN74="empty","empty",
VLOOKUP(BN74,MonsterGroupTable!$A:$A,1,0)))))))</f>
        <v/>
      </c>
      <c r="BV74" s="2" t="str">
        <f>IF(AND(ISBLANK(BU74),OR(NOT(ISBLANK(BW74)),NOT(ISBLANK(BX74)))),#N/A,
IF(ISBLANK(BU74),"",
IF(AND(NOT(ISERROR(VLOOKUP(BU74,MonsterTable!$A:$B,MATCH(MonsterTable!$B$1,MonsterTable!$A$1:$B$1,0),0))),OR(ISBLANK(BW74),ISBLANK(BX74))),#N/A,
IFERROR(VLOOKUP(BU74,MonsterTable!$A:$B,MATCH(MonsterTable!$B$1,MonsterTable!$A$1:$B$1,0),0),
IF(OR(NOT(ISBLANK(BW74)),ISBLANK(BX74)),#N/A,
IF(BU74="empty","empty",
VLOOKUP(BU74,MonsterGroupTable!$A:$A,1,0)))))))</f>
        <v/>
      </c>
      <c r="CC74" s="2" t="str">
        <f>IF(AND(ISBLANK(CB74),OR(NOT(ISBLANK(CD74)),NOT(ISBLANK(CE74)))),#N/A,
IF(ISBLANK(CB74),"",
IF(AND(NOT(ISERROR(VLOOKUP(CB74,MonsterTable!$A:$B,MATCH(MonsterTable!$B$1,MonsterTable!$A$1:$B$1,0),0))),OR(ISBLANK(CD74),ISBLANK(CE74))),#N/A,
IFERROR(VLOOKUP(CB74,MonsterTable!$A:$B,MATCH(MonsterTable!$B$1,MonsterTable!$A$1:$B$1,0),0),
IF(OR(NOT(ISBLANK(CD74)),ISBLANK(CE74)),#N/A,
IF(CB74="empty","empty",
VLOOKUP(CB74,MonsterGroupTable!$A:$A,1,0)))))))</f>
        <v/>
      </c>
      <c r="CJ74" s="2" t="str">
        <f>IF(AND(ISBLANK(CI74),OR(NOT(ISBLANK(CK74)),NOT(ISBLANK(CL74)))),#N/A,
IF(ISBLANK(CI74),"",
IF(AND(NOT(ISERROR(VLOOKUP(CI74,MonsterTable!$A:$B,MATCH(MonsterTable!$B$1,MonsterTable!$A$1:$B$1,0),0))),OR(ISBLANK(CK74),ISBLANK(CL74))),#N/A,
IFERROR(VLOOKUP(CI74,MonsterTable!$A:$B,MATCH(MonsterTable!$B$1,MonsterTable!$A$1:$B$1,0),0),
IF(OR(NOT(ISBLANK(CK74)),ISBLANK(CL74)),#N/A,
IF(CI74="empty","empty",
VLOOKUP(CI74,MonsterGroupTable!$A:$A,1,0)))))))</f>
        <v/>
      </c>
    </row>
    <row r="75" spans="1:88">
      <c r="A75">
        <v>10074</v>
      </c>
      <c r="B75">
        <f t="shared" si="2"/>
        <v>1.1000000000000001</v>
      </c>
      <c r="C75">
        <f t="shared" si="2"/>
        <v>1.1000000000000001</v>
      </c>
      <c r="F75">
        <v>180</v>
      </c>
      <c r="G75">
        <v>1350</v>
      </c>
      <c r="H75">
        <v>0</v>
      </c>
      <c r="I75">
        <v>0</v>
      </c>
      <c r="J75">
        <v>0</v>
      </c>
      <c r="K75" t="s">
        <v>28</v>
      </c>
      <c r="L75" t="s">
        <v>254</v>
      </c>
      <c r="M75" t="s">
        <v>79</v>
      </c>
      <c r="N75" t="s">
        <v>80</v>
      </c>
      <c r="O75">
        <v>0</v>
      </c>
      <c r="P75">
        <v>-4.75</v>
      </c>
      <c r="Q75">
        <v>-3.5</v>
      </c>
      <c r="R75">
        <v>4.75</v>
      </c>
      <c r="S75">
        <v>3</v>
      </c>
      <c r="T75">
        <v>-13.5</v>
      </c>
      <c r="U75">
        <v>2.5499999999999998</v>
      </c>
      <c r="V75">
        <v>-6.75</v>
      </c>
      <c r="W75" t="str">
        <f t="shared" si="3"/>
        <v>g108,5</v>
      </c>
      <c r="X75" s="1" t="s">
        <v>325</v>
      </c>
      <c r="Y75" s="2" t="str">
        <f>IF(AND(ISBLANK(X75),OR(NOT(ISBLANK(Z75)),NOT(ISBLANK(AA75)))),#N/A,
IF(ISBLANK(X75),"",
IF(AND(NOT(ISERROR(VLOOKUP(X75,MonsterTable!$A:$B,MATCH(MonsterTable!$B$1,MonsterTable!$A$1:$B$1,0),0))),OR(ISBLANK(Z75),ISBLANK(AA75))),#N/A,
IFERROR(VLOOKUP(X75,MonsterTable!$A:$B,MATCH(MonsterTable!$B$1,MonsterTable!$A$1:$B$1,0),0),
IF(OR(NOT(ISBLANK(Z75)),ISBLANK(AA75)),#N/A,
IF(X75="empty","empty",
VLOOKUP(X75,MonsterGroupTable!$A:$A,1,0)))))))</f>
        <v>g108</v>
      </c>
      <c r="AA75">
        <v>5</v>
      </c>
      <c r="AF75" s="2" t="str">
        <f>IF(AND(ISBLANK(AE75),OR(NOT(ISBLANK(AG75)),NOT(ISBLANK(AH75)))),#N/A,
IF(ISBLANK(AE75),"",
IF(AND(NOT(ISERROR(VLOOKUP(AE75,MonsterTable!$A:$B,MATCH(MonsterTable!$B$1,MonsterTable!$A$1:$B$1,0),0))),OR(ISBLANK(AG75),ISBLANK(AH75))),#N/A,
IFERROR(VLOOKUP(AE75,MonsterTable!$A:$B,MATCH(MonsterTable!$B$1,MonsterTable!$A$1:$B$1,0),0),
IF(OR(NOT(ISBLANK(AG75)),ISBLANK(AH75)),#N/A,
IF(AE75="empty","empty",
VLOOKUP(AE75,MonsterGroupTable!$A:$A,1,0)))))))</f>
        <v/>
      </c>
      <c r="AM75" s="2" t="str">
        <f>IF(AND(ISBLANK(AL75),OR(NOT(ISBLANK(AN75)),NOT(ISBLANK(AO75)))),#N/A,
IF(ISBLANK(AL75),"",
IF(AND(NOT(ISERROR(VLOOKUP(AL75,MonsterTable!$A:$B,MATCH(MonsterTable!$B$1,MonsterTable!$A$1:$B$1,0),0))),OR(ISBLANK(AN75),ISBLANK(AO75))),#N/A,
IFERROR(VLOOKUP(AL75,MonsterTable!$A:$B,MATCH(MonsterTable!$B$1,MonsterTable!$A$1:$B$1,0),0),
IF(OR(NOT(ISBLANK(AN75)),ISBLANK(AO75)),#N/A,
IF(AL75="empty","empty",
VLOOKUP(AL75,MonsterGroupTable!$A:$A,1,0)))))))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BA75" s="2" t="str">
        <f>IF(AND(ISBLANK(AZ75),OR(NOT(ISBLANK(BB75)),NOT(ISBLANK(BC75)))),#N/A,
IF(ISBLANK(AZ75),"",
IF(AND(NOT(ISERROR(VLOOKUP(AZ75,MonsterTable!$A:$B,MATCH(MonsterTable!$B$1,MonsterTable!$A$1:$B$1,0),0))),OR(ISBLANK(BB75),ISBLANK(BC75))),#N/A,
IFERROR(VLOOKUP(AZ75,MonsterTable!$A:$B,MATCH(MonsterTable!$B$1,MonsterTable!$A$1:$B$1,0),0),
IF(OR(NOT(ISBLANK(BB75)),ISBLANK(BC75)),#N/A,
IF(AZ75="empty","empty",
VLOOKUP(AZ75,MonsterGroupTable!$A:$A,1,0)))))))</f>
        <v/>
      </c>
      <c r="BH75" s="2" t="str">
        <f>IF(AND(ISBLANK(BG75),OR(NOT(ISBLANK(BI75)),NOT(ISBLANK(BJ75)))),#N/A,
IF(ISBLANK(BG75),"",
IF(AND(NOT(ISERROR(VLOOKUP(BG75,MonsterTable!$A:$B,MATCH(MonsterTable!$B$1,MonsterTable!$A$1:$B$1,0),0))),OR(ISBLANK(BI75),ISBLANK(BJ75))),#N/A,
IFERROR(VLOOKUP(BG75,MonsterTable!$A:$B,MATCH(MonsterTable!$B$1,MonsterTable!$A$1:$B$1,0),0),
IF(OR(NOT(ISBLANK(BI75)),ISBLANK(BJ75)),#N/A,
IF(BG75="empty","empty",
VLOOKUP(BG75,MonsterGroupTable!$A:$A,1,0)))))))</f>
        <v/>
      </c>
      <c r="BO75" s="2" t="str">
        <f>IF(AND(ISBLANK(BN75),OR(NOT(ISBLANK(BP75)),NOT(ISBLANK(BQ75)))),#N/A,
IF(ISBLANK(BN75),"",
IF(AND(NOT(ISERROR(VLOOKUP(BN75,MonsterTable!$A:$B,MATCH(MonsterTable!$B$1,MonsterTable!$A$1:$B$1,0),0))),OR(ISBLANK(BP75),ISBLANK(BQ75))),#N/A,
IFERROR(VLOOKUP(BN75,MonsterTable!$A:$B,MATCH(MonsterTable!$B$1,MonsterTable!$A$1:$B$1,0),0),
IF(OR(NOT(ISBLANK(BP75)),ISBLANK(BQ75)),#N/A,
IF(BN75="empty","empty",
VLOOKUP(BN75,MonsterGroupTable!$A:$A,1,0)))))))</f>
        <v/>
      </c>
      <c r="BV75" s="2" t="str">
        <f>IF(AND(ISBLANK(BU75),OR(NOT(ISBLANK(BW75)),NOT(ISBLANK(BX75)))),#N/A,
IF(ISBLANK(BU75),"",
IF(AND(NOT(ISERROR(VLOOKUP(BU75,MonsterTable!$A:$B,MATCH(MonsterTable!$B$1,MonsterTable!$A$1:$B$1,0),0))),OR(ISBLANK(BW75),ISBLANK(BX75))),#N/A,
IFERROR(VLOOKUP(BU75,MonsterTable!$A:$B,MATCH(MonsterTable!$B$1,MonsterTable!$A$1:$B$1,0),0),
IF(OR(NOT(ISBLANK(BW75)),ISBLANK(BX75)),#N/A,
IF(BU75="empty","empty",
VLOOKUP(BU75,MonsterGroupTable!$A:$A,1,0)))))))</f>
        <v/>
      </c>
      <c r="CC75" s="2" t="str">
        <f>IF(AND(ISBLANK(CB75),OR(NOT(ISBLANK(CD75)),NOT(ISBLANK(CE75)))),#N/A,
IF(ISBLANK(CB75),"",
IF(AND(NOT(ISERROR(VLOOKUP(CB75,MonsterTable!$A:$B,MATCH(MonsterTable!$B$1,MonsterTable!$A$1:$B$1,0),0))),OR(ISBLANK(CD75),ISBLANK(CE75))),#N/A,
IFERROR(VLOOKUP(CB75,MonsterTable!$A:$B,MATCH(MonsterTable!$B$1,MonsterTable!$A$1:$B$1,0),0),
IF(OR(NOT(ISBLANK(CD75)),ISBLANK(CE75)),#N/A,
IF(CB75="empty","empty",
VLOOKUP(CB75,MonsterGroupTable!$A:$A,1,0)))))))</f>
        <v/>
      </c>
      <c r="CJ75" s="2" t="str">
        <f>IF(AND(ISBLANK(CI75),OR(NOT(ISBLANK(CK75)),NOT(ISBLANK(CL75)))),#N/A,
IF(ISBLANK(CI75),"",
IF(AND(NOT(ISERROR(VLOOKUP(CI75,MonsterTable!$A:$B,MATCH(MonsterTable!$B$1,MonsterTable!$A$1:$B$1,0),0))),OR(ISBLANK(CK75),ISBLANK(CL75))),#N/A,
IFERROR(VLOOKUP(CI75,MonsterTable!$A:$B,MATCH(MonsterTable!$B$1,MonsterTable!$A$1:$B$1,0),0),
IF(OR(NOT(ISBLANK(CK75)),ISBLANK(CL75)),#N/A,
IF(CI75="empty","empty",
VLOOKUP(CI75,MonsterGroupTable!$A:$A,1,0)))))))</f>
        <v/>
      </c>
    </row>
    <row r="76" spans="1:88">
      <c r="A76">
        <v>10075</v>
      </c>
      <c r="B76">
        <f t="shared" si="2"/>
        <v>1.1000000000000001</v>
      </c>
      <c r="C76">
        <f t="shared" si="2"/>
        <v>1.1000000000000001</v>
      </c>
      <c r="F76">
        <v>180</v>
      </c>
      <c r="G76">
        <v>1377</v>
      </c>
      <c r="H76">
        <v>0</v>
      </c>
      <c r="I76">
        <v>0</v>
      </c>
      <c r="J76">
        <v>0</v>
      </c>
      <c r="K76" t="s">
        <v>28</v>
      </c>
      <c r="L76" t="s">
        <v>254</v>
      </c>
      <c r="M76" t="s">
        <v>79</v>
      </c>
      <c r="N76" t="s">
        <v>80</v>
      </c>
      <c r="O76">
        <v>0</v>
      </c>
      <c r="P76">
        <v>-4.75</v>
      </c>
      <c r="Q76">
        <v>-3.5</v>
      </c>
      <c r="R76">
        <v>4.75</v>
      </c>
      <c r="S76">
        <v>3</v>
      </c>
      <c r="T76">
        <v>-13.5</v>
      </c>
      <c r="U76">
        <v>2.5499999999999998</v>
      </c>
      <c r="V76">
        <v>-6.75</v>
      </c>
      <c r="W76" t="str">
        <f t="shared" si="3"/>
        <v>g108,5</v>
      </c>
      <c r="X76" s="1" t="s">
        <v>325</v>
      </c>
      <c r="Y76" s="2" t="str">
        <f>IF(AND(ISBLANK(X76),OR(NOT(ISBLANK(Z76)),NOT(ISBLANK(AA76)))),#N/A,
IF(ISBLANK(X76),"",
IF(AND(NOT(ISERROR(VLOOKUP(X76,MonsterTable!$A:$B,MATCH(MonsterTable!$B$1,MonsterTable!$A$1:$B$1,0),0))),OR(ISBLANK(Z76),ISBLANK(AA76))),#N/A,
IFERROR(VLOOKUP(X76,MonsterTable!$A:$B,MATCH(MonsterTable!$B$1,MonsterTable!$A$1:$B$1,0),0),
IF(OR(NOT(ISBLANK(Z76)),ISBLANK(AA76)),#N/A,
IF(X76="empty","empty",
VLOOKUP(X76,MonsterGroupTable!$A:$A,1,0)))))))</f>
        <v>g108</v>
      </c>
      <c r="AA76">
        <v>5</v>
      </c>
      <c r="AF76" s="2" t="str">
        <f>IF(AND(ISBLANK(AE76),OR(NOT(ISBLANK(AG76)),NOT(ISBLANK(AH76)))),#N/A,
IF(ISBLANK(AE76),"",
IF(AND(NOT(ISERROR(VLOOKUP(AE76,MonsterTable!$A:$B,MATCH(MonsterTable!$B$1,MonsterTable!$A$1:$B$1,0),0))),OR(ISBLANK(AG76),ISBLANK(AH76))),#N/A,
IFERROR(VLOOKUP(AE76,MonsterTable!$A:$B,MATCH(MonsterTable!$B$1,MonsterTable!$A$1:$B$1,0),0),
IF(OR(NOT(ISBLANK(AG76)),ISBLANK(AH76)),#N/A,
IF(AE76="empty","empty",
VLOOKUP(AE76,MonsterGroupTable!$A:$A,1,0)))))))</f>
        <v/>
      </c>
      <c r="AM76" s="2" t="str">
        <f>IF(AND(ISBLANK(AL76),OR(NOT(ISBLANK(AN76)),NOT(ISBLANK(AO76)))),#N/A,
IF(ISBLANK(AL76),"",
IF(AND(NOT(ISERROR(VLOOKUP(AL76,MonsterTable!$A:$B,MATCH(MonsterTable!$B$1,MonsterTable!$A$1:$B$1,0),0))),OR(ISBLANK(AN76),ISBLANK(AO76))),#N/A,
IFERROR(VLOOKUP(AL76,MonsterTable!$A:$B,MATCH(MonsterTable!$B$1,MonsterTable!$A$1:$B$1,0),0),
IF(OR(NOT(ISBLANK(AN76)),ISBLANK(AO76)),#N/A,
IF(AL76="empty","empty",
VLOOKUP(AL76,MonsterGroupTable!$A:$A,1,0)))))))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BA76" s="2" t="str">
        <f>IF(AND(ISBLANK(AZ76),OR(NOT(ISBLANK(BB76)),NOT(ISBLANK(BC76)))),#N/A,
IF(ISBLANK(AZ76),"",
IF(AND(NOT(ISERROR(VLOOKUP(AZ76,MonsterTable!$A:$B,MATCH(MonsterTable!$B$1,MonsterTable!$A$1:$B$1,0),0))),OR(ISBLANK(BB76),ISBLANK(BC76))),#N/A,
IFERROR(VLOOKUP(AZ76,MonsterTable!$A:$B,MATCH(MonsterTable!$B$1,MonsterTable!$A$1:$B$1,0),0),
IF(OR(NOT(ISBLANK(BB76)),ISBLANK(BC76)),#N/A,
IF(AZ76="empty","empty",
VLOOKUP(AZ76,MonsterGroupTable!$A:$A,1,0)))))))</f>
        <v/>
      </c>
      <c r="BH76" s="2" t="str">
        <f>IF(AND(ISBLANK(BG76),OR(NOT(ISBLANK(BI76)),NOT(ISBLANK(BJ76)))),#N/A,
IF(ISBLANK(BG76),"",
IF(AND(NOT(ISERROR(VLOOKUP(BG76,MonsterTable!$A:$B,MATCH(MonsterTable!$B$1,MonsterTable!$A$1:$B$1,0),0))),OR(ISBLANK(BI76),ISBLANK(BJ76))),#N/A,
IFERROR(VLOOKUP(BG76,MonsterTable!$A:$B,MATCH(MonsterTable!$B$1,MonsterTable!$A$1:$B$1,0),0),
IF(OR(NOT(ISBLANK(BI76)),ISBLANK(BJ76)),#N/A,
IF(BG76="empty","empty",
VLOOKUP(BG76,MonsterGroupTable!$A:$A,1,0)))))))</f>
        <v/>
      </c>
      <c r="BO76" s="2" t="str">
        <f>IF(AND(ISBLANK(BN76),OR(NOT(ISBLANK(BP76)),NOT(ISBLANK(BQ76)))),#N/A,
IF(ISBLANK(BN76),"",
IF(AND(NOT(ISERROR(VLOOKUP(BN76,MonsterTable!$A:$B,MATCH(MonsterTable!$B$1,MonsterTable!$A$1:$B$1,0),0))),OR(ISBLANK(BP76),ISBLANK(BQ76))),#N/A,
IFERROR(VLOOKUP(BN76,MonsterTable!$A:$B,MATCH(MonsterTable!$B$1,MonsterTable!$A$1:$B$1,0),0),
IF(OR(NOT(ISBLANK(BP76)),ISBLANK(BQ76)),#N/A,
IF(BN76="empty","empty",
VLOOKUP(BN76,MonsterGroupTable!$A:$A,1,0)))))))</f>
        <v/>
      </c>
      <c r="BV76" s="2" t="str">
        <f>IF(AND(ISBLANK(BU76),OR(NOT(ISBLANK(BW76)),NOT(ISBLANK(BX76)))),#N/A,
IF(ISBLANK(BU76),"",
IF(AND(NOT(ISERROR(VLOOKUP(BU76,MonsterTable!$A:$B,MATCH(MonsterTable!$B$1,MonsterTable!$A$1:$B$1,0),0))),OR(ISBLANK(BW76),ISBLANK(BX76))),#N/A,
IFERROR(VLOOKUP(BU76,MonsterTable!$A:$B,MATCH(MonsterTable!$B$1,MonsterTable!$A$1:$B$1,0),0),
IF(OR(NOT(ISBLANK(BW76)),ISBLANK(BX76)),#N/A,
IF(BU76="empty","empty",
VLOOKUP(BU76,MonsterGroupTable!$A:$A,1,0)))))))</f>
        <v/>
      </c>
      <c r="CC76" s="2" t="str">
        <f>IF(AND(ISBLANK(CB76),OR(NOT(ISBLANK(CD76)),NOT(ISBLANK(CE76)))),#N/A,
IF(ISBLANK(CB76),"",
IF(AND(NOT(ISERROR(VLOOKUP(CB76,MonsterTable!$A:$B,MATCH(MonsterTable!$B$1,MonsterTable!$A$1:$B$1,0),0))),OR(ISBLANK(CD76),ISBLANK(CE76))),#N/A,
IFERROR(VLOOKUP(CB76,MonsterTable!$A:$B,MATCH(MonsterTable!$B$1,MonsterTable!$A$1:$B$1,0),0),
IF(OR(NOT(ISBLANK(CD76)),ISBLANK(CE76)),#N/A,
IF(CB76="empty","empty",
VLOOKUP(CB76,MonsterGroupTable!$A:$A,1,0)))))))</f>
        <v/>
      </c>
      <c r="CJ76" s="2" t="str">
        <f>IF(AND(ISBLANK(CI76),OR(NOT(ISBLANK(CK76)),NOT(ISBLANK(CL76)))),#N/A,
IF(ISBLANK(CI76),"",
IF(AND(NOT(ISERROR(VLOOKUP(CI76,MonsterTable!$A:$B,MATCH(MonsterTable!$B$1,MonsterTable!$A$1:$B$1,0),0))),OR(ISBLANK(CK76),ISBLANK(CL76))),#N/A,
IFERROR(VLOOKUP(CI76,MonsterTable!$A:$B,MATCH(MonsterTable!$B$1,MonsterTable!$A$1:$B$1,0),0),
IF(OR(NOT(ISBLANK(CK76)),ISBLANK(CL76)),#N/A,
IF(CI76="empty","empty",
VLOOKUP(CI76,MonsterGroupTable!$A:$A,1,0)))))))</f>
        <v/>
      </c>
    </row>
    <row r="77" spans="1:88">
      <c r="A77">
        <v>10076</v>
      </c>
      <c r="B77">
        <f t="shared" si="2"/>
        <v>1.1000000000000001</v>
      </c>
      <c r="C77">
        <f t="shared" si="2"/>
        <v>1.1000000000000001</v>
      </c>
      <c r="F77">
        <v>180</v>
      </c>
      <c r="G77">
        <v>1404</v>
      </c>
      <c r="H77">
        <v>0</v>
      </c>
      <c r="I77">
        <v>0</v>
      </c>
      <c r="J77">
        <v>0</v>
      </c>
      <c r="K77" t="s">
        <v>28</v>
      </c>
      <c r="L77" t="s">
        <v>254</v>
      </c>
      <c r="M77" t="s">
        <v>79</v>
      </c>
      <c r="N77" t="s">
        <v>80</v>
      </c>
      <c r="O77">
        <v>0</v>
      </c>
      <c r="P77">
        <v>-4.75</v>
      </c>
      <c r="Q77">
        <v>-3.5</v>
      </c>
      <c r="R77">
        <v>4.75</v>
      </c>
      <c r="S77">
        <v>3</v>
      </c>
      <c r="T77">
        <v>-13.5</v>
      </c>
      <c r="U77">
        <v>2.5499999999999998</v>
      </c>
      <c r="V77">
        <v>-6.75</v>
      </c>
      <c r="W77" t="str">
        <f t="shared" si="3"/>
        <v>g108,5</v>
      </c>
      <c r="X77" s="1" t="s">
        <v>325</v>
      </c>
      <c r="Y77" s="2" t="str">
        <f>IF(AND(ISBLANK(X77),OR(NOT(ISBLANK(Z77)),NOT(ISBLANK(AA77)))),#N/A,
IF(ISBLANK(X77),"",
IF(AND(NOT(ISERROR(VLOOKUP(X77,MonsterTable!$A:$B,MATCH(MonsterTable!$B$1,MonsterTable!$A$1:$B$1,0),0))),OR(ISBLANK(Z77),ISBLANK(AA77))),#N/A,
IFERROR(VLOOKUP(X77,MonsterTable!$A:$B,MATCH(MonsterTable!$B$1,MonsterTable!$A$1:$B$1,0),0),
IF(OR(NOT(ISBLANK(Z77)),ISBLANK(AA77)),#N/A,
IF(X77="empty","empty",
VLOOKUP(X77,MonsterGroupTable!$A:$A,1,0)))))))</f>
        <v>g108</v>
      </c>
      <c r="AA77">
        <v>5</v>
      </c>
      <c r="AF77" s="2" t="str">
        <f>IF(AND(ISBLANK(AE77),OR(NOT(ISBLANK(AG77)),NOT(ISBLANK(AH77)))),#N/A,
IF(ISBLANK(AE77),"",
IF(AND(NOT(ISERROR(VLOOKUP(AE77,MonsterTable!$A:$B,MATCH(MonsterTable!$B$1,MonsterTable!$A$1:$B$1,0),0))),OR(ISBLANK(AG77),ISBLANK(AH77))),#N/A,
IFERROR(VLOOKUP(AE77,MonsterTable!$A:$B,MATCH(MonsterTable!$B$1,MonsterTable!$A$1:$B$1,0),0),
IF(OR(NOT(ISBLANK(AG77)),ISBLANK(AH77)),#N/A,
IF(AE77="empty","empty",
VLOOKUP(AE77,MonsterGroupTable!$A:$A,1,0)))))))</f>
        <v/>
      </c>
      <c r="AM77" s="2" t="str">
        <f>IF(AND(ISBLANK(AL77),OR(NOT(ISBLANK(AN77)),NOT(ISBLANK(AO77)))),#N/A,
IF(ISBLANK(AL77),"",
IF(AND(NOT(ISERROR(VLOOKUP(AL77,MonsterTable!$A:$B,MATCH(MonsterTable!$B$1,MonsterTable!$A$1:$B$1,0),0))),OR(ISBLANK(AN77),ISBLANK(AO77))),#N/A,
IFERROR(VLOOKUP(AL77,MonsterTable!$A:$B,MATCH(MonsterTable!$B$1,MonsterTable!$A$1:$B$1,0),0),
IF(OR(NOT(ISBLANK(AN77)),ISBLANK(AO77)),#N/A,
IF(AL77="empty","empty",
VLOOKUP(AL77,MonsterGroupTable!$A:$A,1,0)))))))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BA77" s="2" t="str">
        <f>IF(AND(ISBLANK(AZ77),OR(NOT(ISBLANK(BB77)),NOT(ISBLANK(BC77)))),#N/A,
IF(ISBLANK(AZ77),"",
IF(AND(NOT(ISERROR(VLOOKUP(AZ77,MonsterTable!$A:$B,MATCH(MonsterTable!$B$1,MonsterTable!$A$1:$B$1,0),0))),OR(ISBLANK(BB77),ISBLANK(BC77))),#N/A,
IFERROR(VLOOKUP(AZ77,MonsterTable!$A:$B,MATCH(MonsterTable!$B$1,MonsterTable!$A$1:$B$1,0),0),
IF(OR(NOT(ISBLANK(BB77)),ISBLANK(BC77)),#N/A,
IF(AZ77="empty","empty",
VLOOKUP(AZ77,MonsterGroupTable!$A:$A,1,0)))))))</f>
        <v/>
      </c>
      <c r="BH77" s="2" t="str">
        <f>IF(AND(ISBLANK(BG77),OR(NOT(ISBLANK(BI77)),NOT(ISBLANK(BJ77)))),#N/A,
IF(ISBLANK(BG77),"",
IF(AND(NOT(ISERROR(VLOOKUP(BG77,MonsterTable!$A:$B,MATCH(MonsterTable!$B$1,MonsterTable!$A$1:$B$1,0),0))),OR(ISBLANK(BI77),ISBLANK(BJ77))),#N/A,
IFERROR(VLOOKUP(BG77,MonsterTable!$A:$B,MATCH(MonsterTable!$B$1,MonsterTable!$A$1:$B$1,0),0),
IF(OR(NOT(ISBLANK(BI77)),ISBLANK(BJ77)),#N/A,
IF(BG77="empty","empty",
VLOOKUP(BG77,MonsterGroupTable!$A:$A,1,0)))))))</f>
        <v/>
      </c>
      <c r="BO77" s="2" t="str">
        <f>IF(AND(ISBLANK(BN77),OR(NOT(ISBLANK(BP77)),NOT(ISBLANK(BQ77)))),#N/A,
IF(ISBLANK(BN77),"",
IF(AND(NOT(ISERROR(VLOOKUP(BN77,MonsterTable!$A:$B,MATCH(MonsterTable!$B$1,MonsterTable!$A$1:$B$1,0),0))),OR(ISBLANK(BP77),ISBLANK(BQ77))),#N/A,
IFERROR(VLOOKUP(BN77,MonsterTable!$A:$B,MATCH(MonsterTable!$B$1,MonsterTable!$A$1:$B$1,0),0),
IF(OR(NOT(ISBLANK(BP77)),ISBLANK(BQ77)),#N/A,
IF(BN77="empty","empty",
VLOOKUP(BN77,MonsterGroupTable!$A:$A,1,0)))))))</f>
        <v/>
      </c>
      <c r="BV77" s="2" t="str">
        <f>IF(AND(ISBLANK(BU77),OR(NOT(ISBLANK(BW77)),NOT(ISBLANK(BX77)))),#N/A,
IF(ISBLANK(BU77),"",
IF(AND(NOT(ISERROR(VLOOKUP(BU77,MonsterTable!$A:$B,MATCH(MonsterTable!$B$1,MonsterTable!$A$1:$B$1,0),0))),OR(ISBLANK(BW77),ISBLANK(BX77))),#N/A,
IFERROR(VLOOKUP(BU77,MonsterTable!$A:$B,MATCH(MonsterTable!$B$1,MonsterTable!$A$1:$B$1,0),0),
IF(OR(NOT(ISBLANK(BW77)),ISBLANK(BX77)),#N/A,
IF(BU77="empty","empty",
VLOOKUP(BU77,MonsterGroupTable!$A:$A,1,0)))))))</f>
        <v/>
      </c>
      <c r="CC77" s="2" t="str">
        <f>IF(AND(ISBLANK(CB77),OR(NOT(ISBLANK(CD77)),NOT(ISBLANK(CE77)))),#N/A,
IF(ISBLANK(CB77),"",
IF(AND(NOT(ISERROR(VLOOKUP(CB77,MonsterTable!$A:$B,MATCH(MonsterTable!$B$1,MonsterTable!$A$1:$B$1,0),0))),OR(ISBLANK(CD77),ISBLANK(CE77))),#N/A,
IFERROR(VLOOKUP(CB77,MonsterTable!$A:$B,MATCH(MonsterTable!$B$1,MonsterTable!$A$1:$B$1,0),0),
IF(OR(NOT(ISBLANK(CD77)),ISBLANK(CE77)),#N/A,
IF(CB77="empty","empty",
VLOOKUP(CB77,MonsterGroupTable!$A:$A,1,0)))))))</f>
        <v/>
      </c>
      <c r="CJ77" s="2" t="str">
        <f>IF(AND(ISBLANK(CI77),OR(NOT(ISBLANK(CK77)),NOT(ISBLANK(CL77)))),#N/A,
IF(ISBLANK(CI77),"",
IF(AND(NOT(ISERROR(VLOOKUP(CI77,MonsterTable!$A:$B,MATCH(MonsterTable!$B$1,MonsterTable!$A$1:$B$1,0),0))),OR(ISBLANK(CK77),ISBLANK(CL77))),#N/A,
IFERROR(VLOOKUP(CI77,MonsterTable!$A:$B,MATCH(MonsterTable!$B$1,MonsterTable!$A$1:$B$1,0),0),
IF(OR(NOT(ISBLANK(CK77)),ISBLANK(CL77)),#N/A,
IF(CI77="empty","empty",
VLOOKUP(CI77,MonsterGroupTable!$A:$A,1,0)))))))</f>
        <v/>
      </c>
    </row>
    <row r="78" spans="1:88">
      <c r="A78">
        <v>10077</v>
      </c>
      <c r="B78">
        <f t="shared" si="2"/>
        <v>1.1000000000000001</v>
      </c>
      <c r="C78">
        <f t="shared" si="2"/>
        <v>1.1000000000000001</v>
      </c>
      <c r="F78">
        <v>180</v>
      </c>
      <c r="G78">
        <v>1431</v>
      </c>
      <c r="H78">
        <v>0</v>
      </c>
      <c r="I78">
        <v>0</v>
      </c>
      <c r="J78">
        <v>0</v>
      </c>
      <c r="K78" t="s">
        <v>28</v>
      </c>
      <c r="L78" t="s">
        <v>254</v>
      </c>
      <c r="M78" t="s">
        <v>79</v>
      </c>
      <c r="N78" t="s">
        <v>80</v>
      </c>
      <c r="O78">
        <v>0</v>
      </c>
      <c r="P78">
        <v>-4.75</v>
      </c>
      <c r="Q78">
        <v>-3.5</v>
      </c>
      <c r="R78">
        <v>4.75</v>
      </c>
      <c r="S78">
        <v>3</v>
      </c>
      <c r="T78">
        <v>-13.5</v>
      </c>
      <c r="U78">
        <v>2.5499999999999998</v>
      </c>
      <c r="V78">
        <v>-6.75</v>
      </c>
      <c r="W78" t="str">
        <f t="shared" si="3"/>
        <v>g108,5</v>
      </c>
      <c r="X78" s="1" t="s">
        <v>325</v>
      </c>
      <c r="Y78" s="2" t="str">
        <f>IF(AND(ISBLANK(X78),OR(NOT(ISBLANK(Z78)),NOT(ISBLANK(AA78)))),#N/A,
IF(ISBLANK(X78),"",
IF(AND(NOT(ISERROR(VLOOKUP(X78,MonsterTable!$A:$B,MATCH(MonsterTable!$B$1,MonsterTable!$A$1:$B$1,0),0))),OR(ISBLANK(Z78),ISBLANK(AA78))),#N/A,
IFERROR(VLOOKUP(X78,MonsterTable!$A:$B,MATCH(MonsterTable!$B$1,MonsterTable!$A$1:$B$1,0),0),
IF(OR(NOT(ISBLANK(Z78)),ISBLANK(AA78)),#N/A,
IF(X78="empty","empty",
VLOOKUP(X78,MonsterGroupTable!$A:$A,1,0)))))))</f>
        <v>g108</v>
      </c>
      <c r="AA78">
        <v>5</v>
      </c>
      <c r="AF78" s="2" t="str">
        <f>IF(AND(ISBLANK(AE78),OR(NOT(ISBLANK(AG78)),NOT(ISBLANK(AH78)))),#N/A,
IF(ISBLANK(AE78),"",
IF(AND(NOT(ISERROR(VLOOKUP(AE78,MonsterTable!$A:$B,MATCH(MonsterTable!$B$1,MonsterTable!$A$1:$B$1,0),0))),OR(ISBLANK(AG78),ISBLANK(AH78))),#N/A,
IFERROR(VLOOKUP(AE78,MonsterTable!$A:$B,MATCH(MonsterTable!$B$1,MonsterTable!$A$1:$B$1,0),0),
IF(OR(NOT(ISBLANK(AG78)),ISBLANK(AH78)),#N/A,
IF(AE78="empty","empty",
VLOOKUP(AE78,MonsterGroupTable!$A:$A,1,0)))))))</f>
        <v/>
      </c>
      <c r="AM78" s="2" t="str">
        <f>IF(AND(ISBLANK(AL78),OR(NOT(ISBLANK(AN78)),NOT(ISBLANK(AO78)))),#N/A,
IF(ISBLANK(AL78),"",
IF(AND(NOT(ISERROR(VLOOKUP(AL78,MonsterTable!$A:$B,MATCH(MonsterTable!$B$1,MonsterTable!$A$1:$B$1,0),0))),OR(ISBLANK(AN78),ISBLANK(AO78))),#N/A,
IFERROR(VLOOKUP(AL78,MonsterTable!$A:$B,MATCH(MonsterTable!$B$1,MonsterTable!$A$1:$B$1,0),0),
IF(OR(NOT(ISBLANK(AN78)),ISBLANK(AO78)),#N/A,
IF(AL78="empty","empty",
VLOOKUP(AL78,MonsterGroupTable!$A:$A,1,0)))))))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BA78" s="2" t="str">
        <f>IF(AND(ISBLANK(AZ78),OR(NOT(ISBLANK(BB78)),NOT(ISBLANK(BC78)))),#N/A,
IF(ISBLANK(AZ78),"",
IF(AND(NOT(ISERROR(VLOOKUP(AZ78,MonsterTable!$A:$B,MATCH(MonsterTable!$B$1,MonsterTable!$A$1:$B$1,0),0))),OR(ISBLANK(BB78),ISBLANK(BC78))),#N/A,
IFERROR(VLOOKUP(AZ78,MonsterTable!$A:$B,MATCH(MonsterTable!$B$1,MonsterTable!$A$1:$B$1,0),0),
IF(OR(NOT(ISBLANK(BB78)),ISBLANK(BC78)),#N/A,
IF(AZ78="empty","empty",
VLOOKUP(AZ78,MonsterGroupTable!$A:$A,1,0)))))))</f>
        <v/>
      </c>
      <c r="BH78" s="2" t="str">
        <f>IF(AND(ISBLANK(BG78),OR(NOT(ISBLANK(BI78)),NOT(ISBLANK(BJ78)))),#N/A,
IF(ISBLANK(BG78),"",
IF(AND(NOT(ISERROR(VLOOKUP(BG78,MonsterTable!$A:$B,MATCH(MonsterTable!$B$1,MonsterTable!$A$1:$B$1,0),0))),OR(ISBLANK(BI78),ISBLANK(BJ78))),#N/A,
IFERROR(VLOOKUP(BG78,MonsterTable!$A:$B,MATCH(MonsterTable!$B$1,MonsterTable!$A$1:$B$1,0),0),
IF(OR(NOT(ISBLANK(BI78)),ISBLANK(BJ78)),#N/A,
IF(BG78="empty","empty",
VLOOKUP(BG78,MonsterGroupTable!$A:$A,1,0)))))))</f>
        <v/>
      </c>
      <c r="BO78" s="2" t="str">
        <f>IF(AND(ISBLANK(BN78),OR(NOT(ISBLANK(BP78)),NOT(ISBLANK(BQ78)))),#N/A,
IF(ISBLANK(BN78),"",
IF(AND(NOT(ISERROR(VLOOKUP(BN78,MonsterTable!$A:$B,MATCH(MonsterTable!$B$1,MonsterTable!$A$1:$B$1,0),0))),OR(ISBLANK(BP78),ISBLANK(BQ78))),#N/A,
IFERROR(VLOOKUP(BN78,MonsterTable!$A:$B,MATCH(MonsterTable!$B$1,MonsterTable!$A$1:$B$1,0),0),
IF(OR(NOT(ISBLANK(BP78)),ISBLANK(BQ78)),#N/A,
IF(BN78="empty","empty",
VLOOKUP(BN78,MonsterGroupTable!$A:$A,1,0)))))))</f>
        <v/>
      </c>
      <c r="BV78" s="2" t="str">
        <f>IF(AND(ISBLANK(BU78),OR(NOT(ISBLANK(BW78)),NOT(ISBLANK(BX78)))),#N/A,
IF(ISBLANK(BU78),"",
IF(AND(NOT(ISERROR(VLOOKUP(BU78,MonsterTable!$A:$B,MATCH(MonsterTable!$B$1,MonsterTable!$A$1:$B$1,0),0))),OR(ISBLANK(BW78),ISBLANK(BX78))),#N/A,
IFERROR(VLOOKUP(BU78,MonsterTable!$A:$B,MATCH(MonsterTable!$B$1,MonsterTable!$A$1:$B$1,0),0),
IF(OR(NOT(ISBLANK(BW78)),ISBLANK(BX78)),#N/A,
IF(BU78="empty","empty",
VLOOKUP(BU78,MonsterGroupTable!$A:$A,1,0)))))))</f>
        <v/>
      </c>
      <c r="CC78" s="2" t="str">
        <f>IF(AND(ISBLANK(CB78),OR(NOT(ISBLANK(CD78)),NOT(ISBLANK(CE78)))),#N/A,
IF(ISBLANK(CB78),"",
IF(AND(NOT(ISERROR(VLOOKUP(CB78,MonsterTable!$A:$B,MATCH(MonsterTable!$B$1,MonsterTable!$A$1:$B$1,0),0))),OR(ISBLANK(CD78),ISBLANK(CE78))),#N/A,
IFERROR(VLOOKUP(CB78,MonsterTable!$A:$B,MATCH(MonsterTable!$B$1,MonsterTable!$A$1:$B$1,0),0),
IF(OR(NOT(ISBLANK(CD78)),ISBLANK(CE78)),#N/A,
IF(CB78="empty","empty",
VLOOKUP(CB78,MonsterGroupTable!$A:$A,1,0)))))))</f>
        <v/>
      </c>
      <c r="CJ78" s="2" t="str">
        <f>IF(AND(ISBLANK(CI78),OR(NOT(ISBLANK(CK78)),NOT(ISBLANK(CL78)))),#N/A,
IF(ISBLANK(CI78),"",
IF(AND(NOT(ISERROR(VLOOKUP(CI78,MonsterTable!$A:$B,MATCH(MonsterTable!$B$1,MonsterTable!$A$1:$B$1,0),0))),OR(ISBLANK(CK78),ISBLANK(CL78))),#N/A,
IFERROR(VLOOKUP(CI78,MonsterTable!$A:$B,MATCH(MonsterTable!$B$1,MonsterTable!$A$1:$B$1,0),0),
IF(OR(NOT(ISBLANK(CK78)),ISBLANK(CL78)),#N/A,
IF(CI78="empty","empty",
VLOOKUP(CI78,MonsterGroupTable!$A:$A,1,0)))))))</f>
        <v/>
      </c>
    </row>
    <row r="79" spans="1:88">
      <c r="A79">
        <v>10078</v>
      </c>
      <c r="B79">
        <f t="shared" si="2"/>
        <v>1.1000000000000001</v>
      </c>
      <c r="C79">
        <f t="shared" si="2"/>
        <v>1.1000000000000001</v>
      </c>
      <c r="F79">
        <v>180</v>
      </c>
      <c r="G79">
        <v>1458</v>
      </c>
      <c r="H79">
        <v>0</v>
      </c>
      <c r="I79">
        <v>0</v>
      </c>
      <c r="J79">
        <v>0</v>
      </c>
      <c r="K79" t="s">
        <v>28</v>
      </c>
      <c r="L79" t="s">
        <v>254</v>
      </c>
      <c r="M79" t="s">
        <v>79</v>
      </c>
      <c r="N79" t="s">
        <v>80</v>
      </c>
      <c r="O79">
        <v>0</v>
      </c>
      <c r="P79">
        <v>-4.75</v>
      </c>
      <c r="Q79">
        <v>-3.5</v>
      </c>
      <c r="R79">
        <v>4.75</v>
      </c>
      <c r="S79">
        <v>3</v>
      </c>
      <c r="T79">
        <v>-13.5</v>
      </c>
      <c r="U79">
        <v>2.5499999999999998</v>
      </c>
      <c r="V79">
        <v>-6.75</v>
      </c>
      <c r="W79" t="str">
        <f t="shared" si="3"/>
        <v>g108,5</v>
      </c>
      <c r="X79" s="1" t="s">
        <v>325</v>
      </c>
      <c r="Y79" s="2" t="str">
        <f>IF(AND(ISBLANK(X79),OR(NOT(ISBLANK(Z79)),NOT(ISBLANK(AA79)))),#N/A,
IF(ISBLANK(X79),"",
IF(AND(NOT(ISERROR(VLOOKUP(X79,MonsterTable!$A:$B,MATCH(MonsterTable!$B$1,MonsterTable!$A$1:$B$1,0),0))),OR(ISBLANK(Z79),ISBLANK(AA79))),#N/A,
IFERROR(VLOOKUP(X79,MonsterTable!$A:$B,MATCH(MonsterTable!$B$1,MonsterTable!$A$1:$B$1,0),0),
IF(OR(NOT(ISBLANK(Z79)),ISBLANK(AA79)),#N/A,
IF(X79="empty","empty",
VLOOKUP(X79,MonsterGroupTable!$A:$A,1,0)))))))</f>
        <v>g108</v>
      </c>
      <c r="AA79">
        <v>5</v>
      </c>
      <c r="AF79" s="2" t="str">
        <f>IF(AND(ISBLANK(AE79),OR(NOT(ISBLANK(AG79)),NOT(ISBLANK(AH79)))),#N/A,
IF(ISBLANK(AE79),"",
IF(AND(NOT(ISERROR(VLOOKUP(AE79,MonsterTable!$A:$B,MATCH(MonsterTable!$B$1,MonsterTable!$A$1:$B$1,0),0))),OR(ISBLANK(AG79),ISBLANK(AH79))),#N/A,
IFERROR(VLOOKUP(AE79,MonsterTable!$A:$B,MATCH(MonsterTable!$B$1,MonsterTable!$A$1:$B$1,0),0),
IF(OR(NOT(ISBLANK(AG79)),ISBLANK(AH79)),#N/A,
IF(AE79="empty","empty",
VLOOKUP(AE79,MonsterGroupTable!$A:$A,1,0)))))))</f>
        <v/>
      </c>
      <c r="AM79" s="2" t="str">
        <f>IF(AND(ISBLANK(AL79),OR(NOT(ISBLANK(AN79)),NOT(ISBLANK(AO79)))),#N/A,
IF(ISBLANK(AL79),"",
IF(AND(NOT(ISERROR(VLOOKUP(AL79,MonsterTable!$A:$B,MATCH(MonsterTable!$B$1,MonsterTable!$A$1:$B$1,0),0))),OR(ISBLANK(AN79),ISBLANK(AO79))),#N/A,
IFERROR(VLOOKUP(AL79,MonsterTable!$A:$B,MATCH(MonsterTable!$B$1,MonsterTable!$A$1:$B$1,0),0),
IF(OR(NOT(ISBLANK(AN79)),ISBLANK(AO79)),#N/A,
IF(AL79="empty","empty",
VLOOKUP(AL79,MonsterGroupTable!$A:$A,1,0)))))))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BA79" s="2" t="str">
        <f>IF(AND(ISBLANK(AZ79),OR(NOT(ISBLANK(BB79)),NOT(ISBLANK(BC79)))),#N/A,
IF(ISBLANK(AZ79),"",
IF(AND(NOT(ISERROR(VLOOKUP(AZ79,MonsterTable!$A:$B,MATCH(MonsterTable!$B$1,MonsterTable!$A$1:$B$1,0),0))),OR(ISBLANK(BB79),ISBLANK(BC79))),#N/A,
IFERROR(VLOOKUP(AZ79,MonsterTable!$A:$B,MATCH(MonsterTable!$B$1,MonsterTable!$A$1:$B$1,0),0),
IF(OR(NOT(ISBLANK(BB79)),ISBLANK(BC79)),#N/A,
IF(AZ79="empty","empty",
VLOOKUP(AZ79,MonsterGroupTable!$A:$A,1,0)))))))</f>
        <v/>
      </c>
      <c r="BH79" s="2" t="str">
        <f>IF(AND(ISBLANK(BG79),OR(NOT(ISBLANK(BI79)),NOT(ISBLANK(BJ79)))),#N/A,
IF(ISBLANK(BG79),"",
IF(AND(NOT(ISERROR(VLOOKUP(BG79,MonsterTable!$A:$B,MATCH(MonsterTable!$B$1,MonsterTable!$A$1:$B$1,0),0))),OR(ISBLANK(BI79),ISBLANK(BJ79))),#N/A,
IFERROR(VLOOKUP(BG79,MonsterTable!$A:$B,MATCH(MonsterTable!$B$1,MonsterTable!$A$1:$B$1,0),0),
IF(OR(NOT(ISBLANK(BI79)),ISBLANK(BJ79)),#N/A,
IF(BG79="empty","empty",
VLOOKUP(BG79,MonsterGroupTable!$A:$A,1,0)))))))</f>
        <v/>
      </c>
      <c r="BO79" s="2" t="str">
        <f>IF(AND(ISBLANK(BN79),OR(NOT(ISBLANK(BP79)),NOT(ISBLANK(BQ79)))),#N/A,
IF(ISBLANK(BN79),"",
IF(AND(NOT(ISERROR(VLOOKUP(BN79,MonsterTable!$A:$B,MATCH(MonsterTable!$B$1,MonsterTable!$A$1:$B$1,0),0))),OR(ISBLANK(BP79),ISBLANK(BQ79))),#N/A,
IFERROR(VLOOKUP(BN79,MonsterTable!$A:$B,MATCH(MonsterTable!$B$1,MonsterTable!$A$1:$B$1,0),0),
IF(OR(NOT(ISBLANK(BP79)),ISBLANK(BQ79)),#N/A,
IF(BN79="empty","empty",
VLOOKUP(BN79,MonsterGroupTable!$A:$A,1,0)))))))</f>
        <v/>
      </c>
      <c r="BV79" s="2" t="str">
        <f>IF(AND(ISBLANK(BU79),OR(NOT(ISBLANK(BW79)),NOT(ISBLANK(BX79)))),#N/A,
IF(ISBLANK(BU79),"",
IF(AND(NOT(ISERROR(VLOOKUP(BU79,MonsterTable!$A:$B,MATCH(MonsterTable!$B$1,MonsterTable!$A$1:$B$1,0),0))),OR(ISBLANK(BW79),ISBLANK(BX79))),#N/A,
IFERROR(VLOOKUP(BU79,MonsterTable!$A:$B,MATCH(MonsterTable!$B$1,MonsterTable!$A$1:$B$1,0),0),
IF(OR(NOT(ISBLANK(BW79)),ISBLANK(BX79)),#N/A,
IF(BU79="empty","empty",
VLOOKUP(BU79,MonsterGroupTable!$A:$A,1,0)))))))</f>
        <v/>
      </c>
      <c r="CC79" s="2" t="str">
        <f>IF(AND(ISBLANK(CB79),OR(NOT(ISBLANK(CD79)),NOT(ISBLANK(CE79)))),#N/A,
IF(ISBLANK(CB79),"",
IF(AND(NOT(ISERROR(VLOOKUP(CB79,MonsterTable!$A:$B,MATCH(MonsterTable!$B$1,MonsterTable!$A$1:$B$1,0),0))),OR(ISBLANK(CD79),ISBLANK(CE79))),#N/A,
IFERROR(VLOOKUP(CB79,MonsterTable!$A:$B,MATCH(MonsterTable!$B$1,MonsterTable!$A$1:$B$1,0),0),
IF(OR(NOT(ISBLANK(CD79)),ISBLANK(CE79)),#N/A,
IF(CB79="empty","empty",
VLOOKUP(CB79,MonsterGroupTable!$A:$A,1,0)))))))</f>
        <v/>
      </c>
      <c r="CJ79" s="2" t="str">
        <f>IF(AND(ISBLANK(CI79),OR(NOT(ISBLANK(CK79)),NOT(ISBLANK(CL79)))),#N/A,
IF(ISBLANK(CI79),"",
IF(AND(NOT(ISERROR(VLOOKUP(CI79,MonsterTable!$A:$B,MATCH(MonsterTable!$B$1,MonsterTable!$A$1:$B$1,0),0))),OR(ISBLANK(CK79),ISBLANK(CL79))),#N/A,
IFERROR(VLOOKUP(CI79,MonsterTable!$A:$B,MATCH(MonsterTable!$B$1,MonsterTable!$A$1:$B$1,0),0),
IF(OR(NOT(ISBLANK(CK79)),ISBLANK(CL79)),#N/A,
IF(CI79="empty","empty",
VLOOKUP(CI79,MonsterGroupTable!$A:$A,1,0)))))))</f>
        <v/>
      </c>
    </row>
    <row r="80" spans="1:88">
      <c r="A80">
        <v>10079</v>
      </c>
      <c r="B80">
        <f t="shared" si="2"/>
        <v>1.1000000000000001</v>
      </c>
      <c r="C80">
        <f t="shared" si="2"/>
        <v>1.1000000000000001</v>
      </c>
      <c r="F80">
        <v>180</v>
      </c>
      <c r="G80">
        <v>1485</v>
      </c>
      <c r="H80">
        <v>0</v>
      </c>
      <c r="I80">
        <v>0</v>
      </c>
      <c r="J80">
        <v>0</v>
      </c>
      <c r="K80" t="s">
        <v>28</v>
      </c>
      <c r="L80" t="s">
        <v>254</v>
      </c>
      <c r="M80" t="s">
        <v>79</v>
      </c>
      <c r="N80" t="s">
        <v>80</v>
      </c>
      <c r="O80">
        <v>0</v>
      </c>
      <c r="P80">
        <v>-4.75</v>
      </c>
      <c r="Q80">
        <v>-3.5</v>
      </c>
      <c r="R80">
        <v>4.75</v>
      </c>
      <c r="S80">
        <v>3</v>
      </c>
      <c r="T80">
        <v>-13.5</v>
      </c>
      <c r="U80">
        <v>2.5499999999999998</v>
      </c>
      <c r="V80">
        <v>-6.75</v>
      </c>
      <c r="W80" t="str">
        <f t="shared" si="3"/>
        <v>g108,5</v>
      </c>
      <c r="X80" s="1" t="s">
        <v>325</v>
      </c>
      <c r="Y80" s="2" t="str">
        <f>IF(AND(ISBLANK(X80),OR(NOT(ISBLANK(Z80)),NOT(ISBLANK(AA80)))),#N/A,
IF(ISBLANK(X80),"",
IF(AND(NOT(ISERROR(VLOOKUP(X80,MonsterTable!$A:$B,MATCH(MonsterTable!$B$1,MonsterTable!$A$1:$B$1,0),0))),OR(ISBLANK(Z80),ISBLANK(AA80))),#N/A,
IFERROR(VLOOKUP(X80,MonsterTable!$A:$B,MATCH(MonsterTable!$B$1,MonsterTable!$A$1:$B$1,0),0),
IF(OR(NOT(ISBLANK(Z80)),ISBLANK(AA80)),#N/A,
IF(X80="empty","empty",
VLOOKUP(X80,MonsterGroupTable!$A:$A,1,0)))))))</f>
        <v>g108</v>
      </c>
      <c r="AA80">
        <v>5</v>
      </c>
      <c r="AF80" s="2" t="str">
        <f>IF(AND(ISBLANK(AE80),OR(NOT(ISBLANK(AG80)),NOT(ISBLANK(AH80)))),#N/A,
IF(ISBLANK(AE80),"",
IF(AND(NOT(ISERROR(VLOOKUP(AE80,MonsterTable!$A:$B,MATCH(MonsterTable!$B$1,MonsterTable!$A$1:$B$1,0),0))),OR(ISBLANK(AG80),ISBLANK(AH80))),#N/A,
IFERROR(VLOOKUP(AE80,MonsterTable!$A:$B,MATCH(MonsterTable!$B$1,MonsterTable!$A$1:$B$1,0),0),
IF(OR(NOT(ISBLANK(AG80)),ISBLANK(AH80)),#N/A,
IF(AE80="empty","empty",
VLOOKUP(AE80,MonsterGroupTable!$A:$A,1,0)))))))</f>
        <v/>
      </c>
      <c r="AM80" s="2" t="str">
        <f>IF(AND(ISBLANK(AL80),OR(NOT(ISBLANK(AN80)),NOT(ISBLANK(AO80)))),#N/A,
IF(ISBLANK(AL80),"",
IF(AND(NOT(ISERROR(VLOOKUP(AL80,MonsterTable!$A:$B,MATCH(MonsterTable!$B$1,MonsterTable!$A$1:$B$1,0),0))),OR(ISBLANK(AN80),ISBLANK(AO80))),#N/A,
IFERROR(VLOOKUP(AL80,MonsterTable!$A:$B,MATCH(MonsterTable!$B$1,MonsterTable!$A$1:$B$1,0),0),
IF(OR(NOT(ISBLANK(AN80)),ISBLANK(AO80)),#N/A,
IF(AL80="empty","empty",
VLOOKUP(AL80,MonsterGroupTable!$A:$A,1,0)))))))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BA80" s="2" t="str">
        <f>IF(AND(ISBLANK(AZ80),OR(NOT(ISBLANK(BB80)),NOT(ISBLANK(BC80)))),#N/A,
IF(ISBLANK(AZ80),"",
IF(AND(NOT(ISERROR(VLOOKUP(AZ80,MonsterTable!$A:$B,MATCH(MonsterTable!$B$1,MonsterTable!$A$1:$B$1,0),0))),OR(ISBLANK(BB80),ISBLANK(BC80))),#N/A,
IFERROR(VLOOKUP(AZ80,MonsterTable!$A:$B,MATCH(MonsterTable!$B$1,MonsterTable!$A$1:$B$1,0),0),
IF(OR(NOT(ISBLANK(BB80)),ISBLANK(BC80)),#N/A,
IF(AZ80="empty","empty",
VLOOKUP(AZ80,MonsterGroupTable!$A:$A,1,0)))))))</f>
        <v/>
      </c>
      <c r="BH80" s="2" t="str">
        <f>IF(AND(ISBLANK(BG80),OR(NOT(ISBLANK(BI80)),NOT(ISBLANK(BJ80)))),#N/A,
IF(ISBLANK(BG80),"",
IF(AND(NOT(ISERROR(VLOOKUP(BG80,MonsterTable!$A:$B,MATCH(MonsterTable!$B$1,MonsterTable!$A$1:$B$1,0),0))),OR(ISBLANK(BI80),ISBLANK(BJ80))),#N/A,
IFERROR(VLOOKUP(BG80,MonsterTable!$A:$B,MATCH(MonsterTable!$B$1,MonsterTable!$A$1:$B$1,0),0),
IF(OR(NOT(ISBLANK(BI80)),ISBLANK(BJ80)),#N/A,
IF(BG80="empty","empty",
VLOOKUP(BG80,MonsterGroupTable!$A:$A,1,0)))))))</f>
        <v/>
      </c>
      <c r="BO80" s="2" t="str">
        <f>IF(AND(ISBLANK(BN80),OR(NOT(ISBLANK(BP80)),NOT(ISBLANK(BQ80)))),#N/A,
IF(ISBLANK(BN80),"",
IF(AND(NOT(ISERROR(VLOOKUP(BN80,MonsterTable!$A:$B,MATCH(MonsterTable!$B$1,MonsterTable!$A$1:$B$1,0),0))),OR(ISBLANK(BP80),ISBLANK(BQ80))),#N/A,
IFERROR(VLOOKUP(BN80,MonsterTable!$A:$B,MATCH(MonsterTable!$B$1,MonsterTable!$A$1:$B$1,0),0),
IF(OR(NOT(ISBLANK(BP80)),ISBLANK(BQ80)),#N/A,
IF(BN80="empty","empty",
VLOOKUP(BN80,MonsterGroupTable!$A:$A,1,0)))))))</f>
        <v/>
      </c>
      <c r="BV80" s="2" t="str">
        <f>IF(AND(ISBLANK(BU80),OR(NOT(ISBLANK(BW80)),NOT(ISBLANK(BX80)))),#N/A,
IF(ISBLANK(BU80),"",
IF(AND(NOT(ISERROR(VLOOKUP(BU80,MonsterTable!$A:$B,MATCH(MonsterTable!$B$1,MonsterTable!$A$1:$B$1,0),0))),OR(ISBLANK(BW80),ISBLANK(BX80))),#N/A,
IFERROR(VLOOKUP(BU80,MonsterTable!$A:$B,MATCH(MonsterTable!$B$1,MonsterTable!$A$1:$B$1,0),0),
IF(OR(NOT(ISBLANK(BW80)),ISBLANK(BX80)),#N/A,
IF(BU80="empty","empty",
VLOOKUP(BU80,MonsterGroupTable!$A:$A,1,0)))))))</f>
        <v/>
      </c>
      <c r="CC80" s="2" t="str">
        <f>IF(AND(ISBLANK(CB80),OR(NOT(ISBLANK(CD80)),NOT(ISBLANK(CE80)))),#N/A,
IF(ISBLANK(CB80),"",
IF(AND(NOT(ISERROR(VLOOKUP(CB80,MonsterTable!$A:$B,MATCH(MonsterTable!$B$1,MonsterTable!$A$1:$B$1,0),0))),OR(ISBLANK(CD80),ISBLANK(CE80))),#N/A,
IFERROR(VLOOKUP(CB80,MonsterTable!$A:$B,MATCH(MonsterTable!$B$1,MonsterTable!$A$1:$B$1,0),0),
IF(OR(NOT(ISBLANK(CD80)),ISBLANK(CE80)),#N/A,
IF(CB80="empty","empty",
VLOOKUP(CB80,MonsterGroupTable!$A:$A,1,0)))))))</f>
        <v/>
      </c>
      <c r="CJ80" s="2" t="str">
        <f>IF(AND(ISBLANK(CI80),OR(NOT(ISBLANK(CK80)),NOT(ISBLANK(CL80)))),#N/A,
IF(ISBLANK(CI80),"",
IF(AND(NOT(ISERROR(VLOOKUP(CI80,MonsterTable!$A:$B,MATCH(MonsterTable!$B$1,MonsterTable!$A$1:$B$1,0),0))),OR(ISBLANK(CK80),ISBLANK(CL80))),#N/A,
IFERROR(VLOOKUP(CI80,MonsterTable!$A:$B,MATCH(MonsterTable!$B$1,MonsterTable!$A$1:$B$1,0),0),
IF(OR(NOT(ISBLANK(CK80)),ISBLANK(CL80)),#N/A,
IF(CI80="empty","empty",
VLOOKUP(CI80,MonsterGroupTable!$A:$A,1,0)))))))</f>
        <v/>
      </c>
    </row>
    <row r="81" spans="1:88">
      <c r="A81">
        <v>10080</v>
      </c>
      <c r="B81">
        <f t="shared" si="2"/>
        <v>1.2</v>
      </c>
      <c r="C81">
        <f t="shared" si="2"/>
        <v>1.1000000000000001</v>
      </c>
      <c r="F81">
        <v>180</v>
      </c>
      <c r="G81">
        <v>1512</v>
      </c>
      <c r="H81">
        <v>0</v>
      </c>
      <c r="I81">
        <v>0</v>
      </c>
      <c r="J81">
        <v>0</v>
      </c>
      <c r="K81" t="s">
        <v>28</v>
      </c>
      <c r="L81" t="s">
        <v>254</v>
      </c>
      <c r="M81" t="s">
        <v>79</v>
      </c>
      <c r="N81" t="s">
        <v>80</v>
      </c>
      <c r="O81">
        <v>0</v>
      </c>
      <c r="P81">
        <v>-4.75</v>
      </c>
      <c r="Q81">
        <v>-3.5</v>
      </c>
      <c r="R81">
        <v>4.75</v>
      </c>
      <c r="S81">
        <v>3</v>
      </c>
      <c r="T81">
        <v>-13.5</v>
      </c>
      <c r="U81">
        <v>2.5499999999999998</v>
      </c>
      <c r="V81">
        <v>-6.75</v>
      </c>
      <c r="W81" t="str">
        <f t="shared" si="3"/>
        <v>g108,5</v>
      </c>
      <c r="X81" s="1" t="s">
        <v>325</v>
      </c>
      <c r="Y81" s="2" t="str">
        <f>IF(AND(ISBLANK(X81),OR(NOT(ISBLANK(Z81)),NOT(ISBLANK(AA81)))),#N/A,
IF(ISBLANK(X81),"",
IF(AND(NOT(ISERROR(VLOOKUP(X81,MonsterTable!$A:$B,MATCH(MonsterTable!$B$1,MonsterTable!$A$1:$B$1,0),0))),OR(ISBLANK(Z81),ISBLANK(AA81))),#N/A,
IFERROR(VLOOKUP(X81,MonsterTable!$A:$B,MATCH(MonsterTable!$B$1,MonsterTable!$A$1:$B$1,0),0),
IF(OR(NOT(ISBLANK(Z81)),ISBLANK(AA81)),#N/A,
IF(X81="empty","empty",
VLOOKUP(X81,MonsterGroupTable!$A:$A,1,0)))))))</f>
        <v>g108</v>
      </c>
      <c r="AA81">
        <v>5</v>
      </c>
      <c r="AF81" s="2" t="str">
        <f>IF(AND(ISBLANK(AE81),OR(NOT(ISBLANK(AG81)),NOT(ISBLANK(AH81)))),#N/A,
IF(ISBLANK(AE81),"",
IF(AND(NOT(ISERROR(VLOOKUP(AE81,MonsterTable!$A:$B,MATCH(MonsterTable!$B$1,MonsterTable!$A$1:$B$1,0),0))),OR(ISBLANK(AG81),ISBLANK(AH81))),#N/A,
IFERROR(VLOOKUP(AE81,MonsterTable!$A:$B,MATCH(MonsterTable!$B$1,MonsterTable!$A$1:$B$1,0),0),
IF(OR(NOT(ISBLANK(AG81)),ISBLANK(AH81)),#N/A,
IF(AE81="empty","empty",
VLOOKUP(AE81,MonsterGroupTable!$A:$A,1,0)))))))</f>
        <v/>
      </c>
      <c r="AM81" s="2" t="str">
        <f>IF(AND(ISBLANK(AL81),OR(NOT(ISBLANK(AN81)),NOT(ISBLANK(AO81)))),#N/A,
IF(ISBLANK(AL81),"",
IF(AND(NOT(ISERROR(VLOOKUP(AL81,MonsterTable!$A:$B,MATCH(MonsterTable!$B$1,MonsterTable!$A$1:$B$1,0),0))),OR(ISBLANK(AN81),ISBLANK(AO81))),#N/A,
IFERROR(VLOOKUP(AL81,MonsterTable!$A:$B,MATCH(MonsterTable!$B$1,MonsterTable!$A$1:$B$1,0),0),
IF(OR(NOT(ISBLANK(AN81)),ISBLANK(AO81)),#N/A,
IF(AL81="empty","empty",
VLOOKUP(AL81,MonsterGroupTable!$A:$A,1,0)))))))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BA81" s="2" t="str">
        <f>IF(AND(ISBLANK(AZ81),OR(NOT(ISBLANK(BB81)),NOT(ISBLANK(BC81)))),#N/A,
IF(ISBLANK(AZ81),"",
IF(AND(NOT(ISERROR(VLOOKUP(AZ81,MonsterTable!$A:$B,MATCH(MonsterTable!$B$1,MonsterTable!$A$1:$B$1,0),0))),OR(ISBLANK(BB81),ISBLANK(BC81))),#N/A,
IFERROR(VLOOKUP(AZ81,MonsterTable!$A:$B,MATCH(MonsterTable!$B$1,MonsterTable!$A$1:$B$1,0),0),
IF(OR(NOT(ISBLANK(BB81)),ISBLANK(BC81)),#N/A,
IF(AZ81="empty","empty",
VLOOKUP(AZ81,MonsterGroupTable!$A:$A,1,0)))))))</f>
        <v/>
      </c>
      <c r="BH81" s="2" t="str">
        <f>IF(AND(ISBLANK(BG81),OR(NOT(ISBLANK(BI81)),NOT(ISBLANK(BJ81)))),#N/A,
IF(ISBLANK(BG81),"",
IF(AND(NOT(ISERROR(VLOOKUP(BG81,MonsterTable!$A:$B,MATCH(MonsterTable!$B$1,MonsterTable!$A$1:$B$1,0),0))),OR(ISBLANK(BI81),ISBLANK(BJ81))),#N/A,
IFERROR(VLOOKUP(BG81,MonsterTable!$A:$B,MATCH(MonsterTable!$B$1,MonsterTable!$A$1:$B$1,0),0),
IF(OR(NOT(ISBLANK(BI81)),ISBLANK(BJ81)),#N/A,
IF(BG81="empty","empty",
VLOOKUP(BG81,MonsterGroupTable!$A:$A,1,0)))))))</f>
        <v/>
      </c>
      <c r="BO81" s="2" t="str">
        <f>IF(AND(ISBLANK(BN81),OR(NOT(ISBLANK(BP81)),NOT(ISBLANK(BQ81)))),#N/A,
IF(ISBLANK(BN81),"",
IF(AND(NOT(ISERROR(VLOOKUP(BN81,MonsterTable!$A:$B,MATCH(MonsterTable!$B$1,MonsterTable!$A$1:$B$1,0),0))),OR(ISBLANK(BP81),ISBLANK(BQ81))),#N/A,
IFERROR(VLOOKUP(BN81,MonsterTable!$A:$B,MATCH(MonsterTable!$B$1,MonsterTable!$A$1:$B$1,0),0),
IF(OR(NOT(ISBLANK(BP81)),ISBLANK(BQ81)),#N/A,
IF(BN81="empty","empty",
VLOOKUP(BN81,MonsterGroupTable!$A:$A,1,0)))))))</f>
        <v/>
      </c>
      <c r="BV81" s="2" t="str">
        <f>IF(AND(ISBLANK(BU81),OR(NOT(ISBLANK(BW81)),NOT(ISBLANK(BX81)))),#N/A,
IF(ISBLANK(BU81),"",
IF(AND(NOT(ISERROR(VLOOKUP(BU81,MonsterTable!$A:$B,MATCH(MonsterTable!$B$1,MonsterTable!$A$1:$B$1,0),0))),OR(ISBLANK(BW81),ISBLANK(BX81))),#N/A,
IFERROR(VLOOKUP(BU81,MonsterTable!$A:$B,MATCH(MonsterTable!$B$1,MonsterTable!$A$1:$B$1,0),0),
IF(OR(NOT(ISBLANK(BW81)),ISBLANK(BX81)),#N/A,
IF(BU81="empty","empty",
VLOOKUP(BU81,MonsterGroupTable!$A:$A,1,0)))))))</f>
        <v/>
      </c>
      <c r="CC81" s="2" t="str">
        <f>IF(AND(ISBLANK(CB81),OR(NOT(ISBLANK(CD81)),NOT(ISBLANK(CE81)))),#N/A,
IF(ISBLANK(CB81),"",
IF(AND(NOT(ISERROR(VLOOKUP(CB81,MonsterTable!$A:$B,MATCH(MonsterTable!$B$1,MonsterTable!$A$1:$B$1,0),0))),OR(ISBLANK(CD81),ISBLANK(CE81))),#N/A,
IFERROR(VLOOKUP(CB81,MonsterTable!$A:$B,MATCH(MonsterTable!$B$1,MonsterTable!$A$1:$B$1,0),0),
IF(OR(NOT(ISBLANK(CD81)),ISBLANK(CE81)),#N/A,
IF(CB81="empty","empty",
VLOOKUP(CB81,MonsterGroupTable!$A:$A,1,0)))))))</f>
        <v/>
      </c>
      <c r="CJ81" s="2" t="str">
        <f>IF(AND(ISBLANK(CI81),OR(NOT(ISBLANK(CK81)),NOT(ISBLANK(CL81)))),#N/A,
IF(ISBLANK(CI81),"",
IF(AND(NOT(ISERROR(VLOOKUP(CI81,MonsterTable!$A:$B,MATCH(MonsterTable!$B$1,MonsterTable!$A$1:$B$1,0),0))),OR(ISBLANK(CK81),ISBLANK(CL81))),#N/A,
IFERROR(VLOOKUP(CI81,MonsterTable!$A:$B,MATCH(MonsterTable!$B$1,MonsterTable!$A$1:$B$1,0),0),
IF(OR(NOT(ISBLANK(CK81)),ISBLANK(CL81)),#N/A,
IF(CI81="empty","empty",
VLOOKUP(CI81,MonsterGroupTable!$A:$A,1,0)))))))</f>
        <v/>
      </c>
    </row>
    <row r="82" spans="1:88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1539</v>
      </c>
      <c r="H82">
        <v>0</v>
      </c>
      <c r="I82">
        <v>0</v>
      </c>
      <c r="J82">
        <v>0</v>
      </c>
      <c r="K82" t="s">
        <v>28</v>
      </c>
      <c r="L82" t="s">
        <v>255</v>
      </c>
      <c r="M82" t="s">
        <v>79</v>
      </c>
      <c r="N82" t="s">
        <v>80</v>
      </c>
      <c r="O82">
        <v>0</v>
      </c>
      <c r="P82">
        <v>-4.75</v>
      </c>
      <c r="Q82">
        <v>-3.5</v>
      </c>
      <c r="R82">
        <v>4.75</v>
      </c>
      <c r="S82">
        <v>3</v>
      </c>
      <c r="T82">
        <v>-13.5</v>
      </c>
      <c r="U82">
        <v>2.5499999999999998</v>
      </c>
      <c r="V82">
        <v>-6.75</v>
      </c>
      <c r="W82" t="str">
        <f t="shared" si="3"/>
        <v>g109,5</v>
      </c>
      <c r="X82" s="1" t="s">
        <v>326</v>
      </c>
      <c r="Y82" s="2" t="str">
        <f>IF(AND(ISBLANK(X82),OR(NOT(ISBLANK(Z82)),NOT(ISBLANK(AA82)))),#N/A,
IF(ISBLANK(X82),"",
IF(AND(NOT(ISERROR(VLOOKUP(X82,MonsterTable!$A:$B,MATCH(MonsterTable!$B$1,MonsterTable!$A$1:$B$1,0),0))),OR(ISBLANK(Z82),ISBLANK(AA82))),#N/A,
IFERROR(VLOOKUP(X82,MonsterTable!$A:$B,MATCH(MonsterTable!$B$1,MonsterTable!$A$1:$B$1,0),0),
IF(OR(NOT(ISBLANK(Z82)),ISBLANK(AA82)),#N/A,
IF(X82="empty","empty",
VLOOKUP(X82,MonsterGroupTable!$A:$A,1,0)))))))</f>
        <v>g109</v>
      </c>
      <c r="AA82">
        <v>5</v>
      </c>
      <c r="AF82" s="2" t="str">
        <f>IF(AND(ISBLANK(AE82),OR(NOT(ISBLANK(AG82)),NOT(ISBLANK(AH82)))),#N/A,
IF(ISBLANK(AE82),"",
IF(AND(NOT(ISERROR(VLOOKUP(AE82,MonsterTable!$A:$B,MATCH(MonsterTable!$B$1,MonsterTable!$A$1:$B$1,0),0))),OR(ISBLANK(AG82),ISBLANK(AH82))),#N/A,
IFERROR(VLOOKUP(AE82,MonsterTable!$A:$B,MATCH(MonsterTable!$B$1,MonsterTable!$A$1:$B$1,0),0),
IF(OR(NOT(ISBLANK(AG82)),ISBLANK(AH82)),#N/A,
IF(AE82="empty","empty",
VLOOKUP(AE82,MonsterGroupTable!$A:$A,1,0)))))))</f>
        <v/>
      </c>
      <c r="AM82" s="2" t="str">
        <f>IF(AND(ISBLANK(AL82),OR(NOT(ISBLANK(AN82)),NOT(ISBLANK(AO82)))),#N/A,
IF(ISBLANK(AL82),"",
IF(AND(NOT(ISERROR(VLOOKUP(AL82,MonsterTable!$A:$B,MATCH(MonsterTable!$B$1,MonsterTable!$A$1:$B$1,0),0))),OR(ISBLANK(AN82),ISBLANK(AO82))),#N/A,
IFERROR(VLOOKUP(AL82,MonsterTable!$A:$B,MATCH(MonsterTable!$B$1,MonsterTable!$A$1:$B$1,0),0),
IF(OR(NOT(ISBLANK(AN82)),ISBLANK(AO82)),#N/A,
IF(AL82="empty","empty",
VLOOKUP(AL82,MonsterGroupTable!$A:$A,1,0)))))))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BA82" s="2" t="str">
        <f>IF(AND(ISBLANK(AZ82),OR(NOT(ISBLANK(BB82)),NOT(ISBLANK(BC82)))),#N/A,
IF(ISBLANK(AZ82),"",
IF(AND(NOT(ISERROR(VLOOKUP(AZ82,MonsterTable!$A:$B,MATCH(MonsterTable!$B$1,MonsterTable!$A$1:$B$1,0),0))),OR(ISBLANK(BB82),ISBLANK(BC82))),#N/A,
IFERROR(VLOOKUP(AZ82,MonsterTable!$A:$B,MATCH(MonsterTable!$B$1,MonsterTable!$A$1:$B$1,0),0),
IF(OR(NOT(ISBLANK(BB82)),ISBLANK(BC82)),#N/A,
IF(AZ82="empty","empty",
VLOOKUP(AZ82,MonsterGroupTable!$A:$A,1,0)))))))</f>
        <v/>
      </c>
      <c r="BH82" s="2" t="str">
        <f>IF(AND(ISBLANK(BG82),OR(NOT(ISBLANK(BI82)),NOT(ISBLANK(BJ82)))),#N/A,
IF(ISBLANK(BG82),"",
IF(AND(NOT(ISERROR(VLOOKUP(BG82,MonsterTable!$A:$B,MATCH(MonsterTable!$B$1,MonsterTable!$A$1:$B$1,0),0))),OR(ISBLANK(BI82),ISBLANK(BJ82))),#N/A,
IFERROR(VLOOKUP(BG82,MonsterTable!$A:$B,MATCH(MonsterTable!$B$1,MonsterTable!$A$1:$B$1,0),0),
IF(OR(NOT(ISBLANK(BI82)),ISBLANK(BJ82)),#N/A,
IF(BG82="empty","empty",
VLOOKUP(BG82,MonsterGroupTable!$A:$A,1,0)))))))</f>
        <v/>
      </c>
      <c r="BO82" s="2" t="str">
        <f>IF(AND(ISBLANK(BN82),OR(NOT(ISBLANK(BP82)),NOT(ISBLANK(BQ82)))),#N/A,
IF(ISBLANK(BN82),"",
IF(AND(NOT(ISERROR(VLOOKUP(BN82,MonsterTable!$A:$B,MATCH(MonsterTable!$B$1,MonsterTable!$A$1:$B$1,0),0))),OR(ISBLANK(BP82),ISBLANK(BQ82))),#N/A,
IFERROR(VLOOKUP(BN82,MonsterTable!$A:$B,MATCH(MonsterTable!$B$1,MonsterTable!$A$1:$B$1,0),0),
IF(OR(NOT(ISBLANK(BP82)),ISBLANK(BQ82)),#N/A,
IF(BN82="empty","empty",
VLOOKUP(BN82,MonsterGroupTable!$A:$A,1,0)))))))</f>
        <v/>
      </c>
      <c r="BV82" s="2" t="str">
        <f>IF(AND(ISBLANK(BU82),OR(NOT(ISBLANK(BW82)),NOT(ISBLANK(BX82)))),#N/A,
IF(ISBLANK(BU82),"",
IF(AND(NOT(ISERROR(VLOOKUP(BU82,MonsterTable!$A:$B,MATCH(MonsterTable!$B$1,MonsterTable!$A$1:$B$1,0),0))),OR(ISBLANK(BW82),ISBLANK(BX82))),#N/A,
IFERROR(VLOOKUP(BU82,MonsterTable!$A:$B,MATCH(MonsterTable!$B$1,MonsterTable!$A$1:$B$1,0),0),
IF(OR(NOT(ISBLANK(BW82)),ISBLANK(BX82)),#N/A,
IF(BU82="empty","empty",
VLOOKUP(BU82,MonsterGroupTable!$A:$A,1,0)))))))</f>
        <v/>
      </c>
      <c r="CC82" s="2" t="str">
        <f>IF(AND(ISBLANK(CB82),OR(NOT(ISBLANK(CD82)),NOT(ISBLANK(CE82)))),#N/A,
IF(ISBLANK(CB82),"",
IF(AND(NOT(ISERROR(VLOOKUP(CB82,MonsterTable!$A:$B,MATCH(MonsterTable!$B$1,MonsterTable!$A$1:$B$1,0),0))),OR(ISBLANK(CD82),ISBLANK(CE82))),#N/A,
IFERROR(VLOOKUP(CB82,MonsterTable!$A:$B,MATCH(MonsterTable!$B$1,MonsterTable!$A$1:$B$1,0),0),
IF(OR(NOT(ISBLANK(CD82)),ISBLANK(CE82)),#N/A,
IF(CB82="empty","empty",
VLOOKUP(CB82,MonsterGroupTable!$A:$A,1,0)))))))</f>
        <v/>
      </c>
      <c r="CJ82" s="2" t="str">
        <f>IF(AND(ISBLANK(CI82),OR(NOT(ISBLANK(CK82)),NOT(ISBLANK(CL82)))),#N/A,
IF(ISBLANK(CI82),"",
IF(AND(NOT(ISERROR(VLOOKUP(CI82,MonsterTable!$A:$B,MATCH(MonsterTable!$B$1,MonsterTable!$A$1:$B$1,0),0))),OR(ISBLANK(CK82),ISBLANK(CL82))),#N/A,
IFERROR(VLOOKUP(CI82,MonsterTable!$A:$B,MATCH(MonsterTable!$B$1,MonsterTable!$A$1:$B$1,0),0),
IF(OR(NOT(ISBLANK(CK82)),ISBLANK(CL82)),#N/A,
IF(CI82="empty","empty",
VLOOKUP(CI82,MonsterGroupTable!$A:$A,1,0)))))))</f>
        <v/>
      </c>
    </row>
    <row r="83" spans="1:88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1566</v>
      </c>
      <c r="H83">
        <v>0</v>
      </c>
      <c r="I83">
        <v>0</v>
      </c>
      <c r="J83">
        <v>0</v>
      </c>
      <c r="K83" t="s">
        <v>28</v>
      </c>
      <c r="L83" t="s">
        <v>255</v>
      </c>
      <c r="M83" t="s">
        <v>79</v>
      </c>
      <c r="N83" t="s">
        <v>80</v>
      </c>
      <c r="O83">
        <v>0</v>
      </c>
      <c r="P83">
        <v>-4.75</v>
      </c>
      <c r="Q83">
        <v>-3.5</v>
      </c>
      <c r="R83">
        <v>4.75</v>
      </c>
      <c r="S83">
        <v>3</v>
      </c>
      <c r="T83">
        <v>-13.5</v>
      </c>
      <c r="U83">
        <v>2.5499999999999998</v>
      </c>
      <c r="V83">
        <v>-6.75</v>
      </c>
      <c r="W83" t="str">
        <f t="shared" si="3"/>
        <v>g109,5</v>
      </c>
      <c r="X83" s="1" t="s">
        <v>326</v>
      </c>
      <c r="Y83" s="2" t="str">
        <f>IF(AND(ISBLANK(X83),OR(NOT(ISBLANK(Z83)),NOT(ISBLANK(AA83)))),#N/A,
IF(ISBLANK(X83),"",
IF(AND(NOT(ISERROR(VLOOKUP(X83,MonsterTable!$A:$B,MATCH(MonsterTable!$B$1,MonsterTable!$A$1:$B$1,0),0))),OR(ISBLANK(Z83),ISBLANK(AA83))),#N/A,
IFERROR(VLOOKUP(X83,MonsterTable!$A:$B,MATCH(MonsterTable!$B$1,MonsterTable!$A$1:$B$1,0),0),
IF(OR(NOT(ISBLANK(Z83)),ISBLANK(AA83)),#N/A,
IF(X83="empty","empty",
VLOOKUP(X83,MonsterGroupTable!$A:$A,1,0)))))))</f>
        <v>g109</v>
      </c>
      <c r="AA83">
        <v>5</v>
      </c>
      <c r="AF83" s="2" t="str">
        <f>IF(AND(ISBLANK(AE83),OR(NOT(ISBLANK(AG83)),NOT(ISBLANK(AH83)))),#N/A,
IF(ISBLANK(AE83),"",
IF(AND(NOT(ISERROR(VLOOKUP(AE83,MonsterTable!$A:$B,MATCH(MonsterTable!$B$1,MonsterTable!$A$1:$B$1,0),0))),OR(ISBLANK(AG83),ISBLANK(AH83))),#N/A,
IFERROR(VLOOKUP(AE83,MonsterTable!$A:$B,MATCH(MonsterTable!$B$1,MonsterTable!$A$1:$B$1,0),0),
IF(OR(NOT(ISBLANK(AG83)),ISBLANK(AH83)),#N/A,
IF(AE83="empty","empty",
VLOOKUP(AE83,MonsterGroupTable!$A:$A,1,0)))))))</f>
        <v/>
      </c>
      <c r="AM83" s="2" t="str">
        <f>IF(AND(ISBLANK(AL83),OR(NOT(ISBLANK(AN83)),NOT(ISBLANK(AO83)))),#N/A,
IF(ISBLANK(AL83),"",
IF(AND(NOT(ISERROR(VLOOKUP(AL83,MonsterTable!$A:$B,MATCH(MonsterTable!$B$1,MonsterTable!$A$1:$B$1,0),0))),OR(ISBLANK(AN83),ISBLANK(AO83))),#N/A,
IFERROR(VLOOKUP(AL83,MonsterTable!$A:$B,MATCH(MonsterTable!$B$1,MonsterTable!$A$1:$B$1,0),0),
IF(OR(NOT(ISBLANK(AN83)),ISBLANK(AO83)),#N/A,
IF(AL83="empty","empty",
VLOOKUP(AL83,MonsterGroupTable!$A:$A,1,0)))))))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BA83" s="2" t="str">
        <f>IF(AND(ISBLANK(AZ83),OR(NOT(ISBLANK(BB83)),NOT(ISBLANK(BC83)))),#N/A,
IF(ISBLANK(AZ83),"",
IF(AND(NOT(ISERROR(VLOOKUP(AZ83,MonsterTable!$A:$B,MATCH(MonsterTable!$B$1,MonsterTable!$A$1:$B$1,0),0))),OR(ISBLANK(BB83),ISBLANK(BC83))),#N/A,
IFERROR(VLOOKUP(AZ83,MonsterTable!$A:$B,MATCH(MonsterTable!$B$1,MonsterTable!$A$1:$B$1,0),0),
IF(OR(NOT(ISBLANK(BB83)),ISBLANK(BC83)),#N/A,
IF(AZ83="empty","empty",
VLOOKUP(AZ83,MonsterGroupTable!$A:$A,1,0)))))))</f>
        <v/>
      </c>
      <c r="BH83" s="2" t="str">
        <f>IF(AND(ISBLANK(BG83),OR(NOT(ISBLANK(BI83)),NOT(ISBLANK(BJ83)))),#N/A,
IF(ISBLANK(BG83),"",
IF(AND(NOT(ISERROR(VLOOKUP(BG83,MonsterTable!$A:$B,MATCH(MonsterTable!$B$1,MonsterTable!$A$1:$B$1,0),0))),OR(ISBLANK(BI83),ISBLANK(BJ83))),#N/A,
IFERROR(VLOOKUP(BG83,MonsterTable!$A:$B,MATCH(MonsterTable!$B$1,MonsterTable!$A$1:$B$1,0),0),
IF(OR(NOT(ISBLANK(BI83)),ISBLANK(BJ83)),#N/A,
IF(BG83="empty","empty",
VLOOKUP(BG83,MonsterGroupTable!$A:$A,1,0)))))))</f>
        <v/>
      </c>
      <c r="BO83" s="2" t="str">
        <f>IF(AND(ISBLANK(BN83),OR(NOT(ISBLANK(BP83)),NOT(ISBLANK(BQ83)))),#N/A,
IF(ISBLANK(BN83),"",
IF(AND(NOT(ISERROR(VLOOKUP(BN83,MonsterTable!$A:$B,MATCH(MonsterTable!$B$1,MonsterTable!$A$1:$B$1,0),0))),OR(ISBLANK(BP83),ISBLANK(BQ83))),#N/A,
IFERROR(VLOOKUP(BN83,MonsterTable!$A:$B,MATCH(MonsterTable!$B$1,MonsterTable!$A$1:$B$1,0),0),
IF(OR(NOT(ISBLANK(BP83)),ISBLANK(BQ83)),#N/A,
IF(BN83="empty","empty",
VLOOKUP(BN83,MonsterGroupTable!$A:$A,1,0)))))))</f>
        <v/>
      </c>
      <c r="BV83" s="2" t="str">
        <f>IF(AND(ISBLANK(BU83),OR(NOT(ISBLANK(BW83)),NOT(ISBLANK(BX83)))),#N/A,
IF(ISBLANK(BU83),"",
IF(AND(NOT(ISERROR(VLOOKUP(BU83,MonsterTable!$A:$B,MATCH(MonsterTable!$B$1,MonsterTable!$A$1:$B$1,0),0))),OR(ISBLANK(BW83),ISBLANK(BX83))),#N/A,
IFERROR(VLOOKUP(BU83,MonsterTable!$A:$B,MATCH(MonsterTable!$B$1,MonsterTable!$A$1:$B$1,0),0),
IF(OR(NOT(ISBLANK(BW83)),ISBLANK(BX83)),#N/A,
IF(BU83="empty","empty",
VLOOKUP(BU83,MonsterGroupTable!$A:$A,1,0)))))))</f>
        <v/>
      </c>
      <c r="CC83" s="2" t="str">
        <f>IF(AND(ISBLANK(CB83),OR(NOT(ISBLANK(CD83)),NOT(ISBLANK(CE83)))),#N/A,
IF(ISBLANK(CB83),"",
IF(AND(NOT(ISERROR(VLOOKUP(CB83,MonsterTable!$A:$B,MATCH(MonsterTable!$B$1,MonsterTable!$A$1:$B$1,0),0))),OR(ISBLANK(CD83),ISBLANK(CE83))),#N/A,
IFERROR(VLOOKUP(CB83,MonsterTable!$A:$B,MATCH(MonsterTable!$B$1,MonsterTable!$A$1:$B$1,0),0),
IF(OR(NOT(ISBLANK(CD83)),ISBLANK(CE83)),#N/A,
IF(CB83="empty","empty",
VLOOKUP(CB83,MonsterGroupTable!$A:$A,1,0)))))))</f>
        <v/>
      </c>
      <c r="CJ83" s="2" t="str">
        <f>IF(AND(ISBLANK(CI83),OR(NOT(ISBLANK(CK83)),NOT(ISBLANK(CL83)))),#N/A,
IF(ISBLANK(CI83),"",
IF(AND(NOT(ISERROR(VLOOKUP(CI83,MonsterTable!$A:$B,MATCH(MonsterTable!$B$1,MonsterTable!$A$1:$B$1,0),0))),OR(ISBLANK(CK83),ISBLANK(CL83))),#N/A,
IFERROR(VLOOKUP(CI83,MonsterTable!$A:$B,MATCH(MonsterTable!$B$1,MonsterTable!$A$1:$B$1,0),0),
IF(OR(NOT(ISBLANK(CK83)),ISBLANK(CL83)),#N/A,
IF(CI83="empty","empty",
VLOOKUP(CI83,MonsterGroupTable!$A:$A,1,0)))))))</f>
        <v/>
      </c>
    </row>
    <row r="84" spans="1:88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1593</v>
      </c>
      <c r="H84">
        <v>0</v>
      </c>
      <c r="I84">
        <v>0</v>
      </c>
      <c r="J84">
        <v>0</v>
      </c>
      <c r="K84" t="s">
        <v>28</v>
      </c>
      <c r="L84" t="s">
        <v>255</v>
      </c>
      <c r="M84" t="s">
        <v>79</v>
      </c>
      <c r="N84" t="s">
        <v>80</v>
      </c>
      <c r="O84">
        <v>0</v>
      </c>
      <c r="P84">
        <v>-4.75</v>
      </c>
      <c r="Q84">
        <v>-3.5</v>
      </c>
      <c r="R84">
        <v>4.75</v>
      </c>
      <c r="S84">
        <v>3</v>
      </c>
      <c r="T84">
        <v>-13.5</v>
      </c>
      <c r="U84">
        <v>2.5499999999999998</v>
      </c>
      <c r="V84">
        <v>-6.75</v>
      </c>
      <c r="W84" t="str">
        <f t="shared" si="3"/>
        <v>g109,5</v>
      </c>
      <c r="X84" s="1" t="s">
        <v>326</v>
      </c>
      <c r="Y84" s="2" t="str">
        <f>IF(AND(ISBLANK(X84),OR(NOT(ISBLANK(Z84)),NOT(ISBLANK(AA84)))),#N/A,
IF(ISBLANK(X84),"",
IF(AND(NOT(ISERROR(VLOOKUP(X84,MonsterTable!$A:$B,MATCH(MonsterTable!$B$1,MonsterTable!$A$1:$B$1,0),0))),OR(ISBLANK(Z84),ISBLANK(AA84))),#N/A,
IFERROR(VLOOKUP(X84,MonsterTable!$A:$B,MATCH(MonsterTable!$B$1,MonsterTable!$A$1:$B$1,0),0),
IF(OR(NOT(ISBLANK(Z84)),ISBLANK(AA84)),#N/A,
IF(X84="empty","empty",
VLOOKUP(X84,MonsterGroupTable!$A:$A,1,0)))))))</f>
        <v>g109</v>
      </c>
      <c r="AA84">
        <v>5</v>
      </c>
      <c r="AF84" s="2" t="str">
        <f>IF(AND(ISBLANK(AE84),OR(NOT(ISBLANK(AG84)),NOT(ISBLANK(AH84)))),#N/A,
IF(ISBLANK(AE84),"",
IF(AND(NOT(ISERROR(VLOOKUP(AE84,MonsterTable!$A:$B,MATCH(MonsterTable!$B$1,MonsterTable!$A$1:$B$1,0),0))),OR(ISBLANK(AG84),ISBLANK(AH84))),#N/A,
IFERROR(VLOOKUP(AE84,MonsterTable!$A:$B,MATCH(MonsterTable!$B$1,MonsterTable!$A$1:$B$1,0),0),
IF(OR(NOT(ISBLANK(AG84)),ISBLANK(AH84)),#N/A,
IF(AE84="empty","empty",
VLOOKUP(AE84,MonsterGroupTable!$A:$A,1,0)))))))</f>
        <v/>
      </c>
      <c r="AM84" s="2" t="str">
        <f>IF(AND(ISBLANK(AL84),OR(NOT(ISBLANK(AN84)),NOT(ISBLANK(AO84)))),#N/A,
IF(ISBLANK(AL84),"",
IF(AND(NOT(ISERROR(VLOOKUP(AL84,MonsterTable!$A:$B,MATCH(MonsterTable!$B$1,MonsterTable!$A$1:$B$1,0),0))),OR(ISBLANK(AN84),ISBLANK(AO84))),#N/A,
IFERROR(VLOOKUP(AL84,MonsterTable!$A:$B,MATCH(MonsterTable!$B$1,MonsterTable!$A$1:$B$1,0),0),
IF(OR(NOT(ISBLANK(AN84)),ISBLANK(AO84)),#N/A,
IF(AL84="empty","empty",
VLOOKUP(AL84,MonsterGroupTable!$A:$A,1,0)))))))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BA84" s="2" t="str">
        <f>IF(AND(ISBLANK(AZ84),OR(NOT(ISBLANK(BB84)),NOT(ISBLANK(BC84)))),#N/A,
IF(ISBLANK(AZ84),"",
IF(AND(NOT(ISERROR(VLOOKUP(AZ84,MonsterTable!$A:$B,MATCH(MonsterTable!$B$1,MonsterTable!$A$1:$B$1,0),0))),OR(ISBLANK(BB84),ISBLANK(BC84))),#N/A,
IFERROR(VLOOKUP(AZ84,MonsterTable!$A:$B,MATCH(MonsterTable!$B$1,MonsterTable!$A$1:$B$1,0),0),
IF(OR(NOT(ISBLANK(BB84)),ISBLANK(BC84)),#N/A,
IF(AZ84="empty","empty",
VLOOKUP(AZ84,MonsterGroupTable!$A:$A,1,0)))))))</f>
        <v/>
      </c>
      <c r="BH84" s="2" t="str">
        <f>IF(AND(ISBLANK(BG84),OR(NOT(ISBLANK(BI84)),NOT(ISBLANK(BJ84)))),#N/A,
IF(ISBLANK(BG84),"",
IF(AND(NOT(ISERROR(VLOOKUP(BG84,MonsterTable!$A:$B,MATCH(MonsterTable!$B$1,MonsterTable!$A$1:$B$1,0),0))),OR(ISBLANK(BI84),ISBLANK(BJ84))),#N/A,
IFERROR(VLOOKUP(BG84,MonsterTable!$A:$B,MATCH(MonsterTable!$B$1,MonsterTable!$A$1:$B$1,0),0),
IF(OR(NOT(ISBLANK(BI84)),ISBLANK(BJ84)),#N/A,
IF(BG84="empty","empty",
VLOOKUP(BG84,MonsterGroupTable!$A:$A,1,0)))))))</f>
        <v/>
      </c>
      <c r="BO84" s="2" t="str">
        <f>IF(AND(ISBLANK(BN84),OR(NOT(ISBLANK(BP84)),NOT(ISBLANK(BQ84)))),#N/A,
IF(ISBLANK(BN84),"",
IF(AND(NOT(ISERROR(VLOOKUP(BN84,MonsterTable!$A:$B,MATCH(MonsterTable!$B$1,MonsterTable!$A$1:$B$1,0),0))),OR(ISBLANK(BP84),ISBLANK(BQ84))),#N/A,
IFERROR(VLOOKUP(BN84,MonsterTable!$A:$B,MATCH(MonsterTable!$B$1,MonsterTable!$A$1:$B$1,0),0),
IF(OR(NOT(ISBLANK(BP84)),ISBLANK(BQ84)),#N/A,
IF(BN84="empty","empty",
VLOOKUP(BN84,MonsterGroupTable!$A:$A,1,0)))))))</f>
        <v/>
      </c>
      <c r="BV84" s="2" t="str">
        <f>IF(AND(ISBLANK(BU84),OR(NOT(ISBLANK(BW84)),NOT(ISBLANK(BX84)))),#N/A,
IF(ISBLANK(BU84),"",
IF(AND(NOT(ISERROR(VLOOKUP(BU84,MonsterTable!$A:$B,MATCH(MonsterTable!$B$1,MonsterTable!$A$1:$B$1,0),0))),OR(ISBLANK(BW84),ISBLANK(BX84))),#N/A,
IFERROR(VLOOKUP(BU84,MonsterTable!$A:$B,MATCH(MonsterTable!$B$1,MonsterTable!$A$1:$B$1,0),0),
IF(OR(NOT(ISBLANK(BW84)),ISBLANK(BX84)),#N/A,
IF(BU84="empty","empty",
VLOOKUP(BU84,MonsterGroupTable!$A:$A,1,0)))))))</f>
        <v/>
      </c>
      <c r="CC84" s="2" t="str">
        <f>IF(AND(ISBLANK(CB84),OR(NOT(ISBLANK(CD84)),NOT(ISBLANK(CE84)))),#N/A,
IF(ISBLANK(CB84),"",
IF(AND(NOT(ISERROR(VLOOKUP(CB84,MonsterTable!$A:$B,MATCH(MonsterTable!$B$1,MonsterTable!$A$1:$B$1,0),0))),OR(ISBLANK(CD84),ISBLANK(CE84))),#N/A,
IFERROR(VLOOKUP(CB84,MonsterTable!$A:$B,MATCH(MonsterTable!$B$1,MonsterTable!$A$1:$B$1,0),0),
IF(OR(NOT(ISBLANK(CD84)),ISBLANK(CE84)),#N/A,
IF(CB84="empty","empty",
VLOOKUP(CB84,MonsterGroupTable!$A:$A,1,0)))))))</f>
        <v/>
      </c>
      <c r="CJ84" s="2" t="str">
        <f>IF(AND(ISBLANK(CI84),OR(NOT(ISBLANK(CK84)),NOT(ISBLANK(CL84)))),#N/A,
IF(ISBLANK(CI84),"",
IF(AND(NOT(ISERROR(VLOOKUP(CI84,MonsterTable!$A:$B,MATCH(MonsterTable!$B$1,MonsterTable!$A$1:$B$1,0),0))),OR(ISBLANK(CK84),ISBLANK(CL84))),#N/A,
IFERROR(VLOOKUP(CI84,MonsterTable!$A:$B,MATCH(MonsterTable!$B$1,MonsterTable!$A$1:$B$1,0),0),
IF(OR(NOT(ISBLANK(CK84)),ISBLANK(CL84)),#N/A,
IF(CI84="empty","empty",
VLOOKUP(CI84,MonsterGroupTable!$A:$A,1,0)))))))</f>
        <v/>
      </c>
    </row>
    <row r="85" spans="1:88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1620</v>
      </c>
      <c r="H85">
        <v>0</v>
      </c>
      <c r="I85">
        <v>0</v>
      </c>
      <c r="J85">
        <v>0</v>
      </c>
      <c r="K85" t="s">
        <v>28</v>
      </c>
      <c r="L85" t="s">
        <v>255</v>
      </c>
      <c r="M85" t="s">
        <v>79</v>
      </c>
      <c r="N85" t="s">
        <v>80</v>
      </c>
      <c r="O85">
        <v>0</v>
      </c>
      <c r="P85">
        <v>-4.75</v>
      </c>
      <c r="Q85">
        <v>-3.5</v>
      </c>
      <c r="R85">
        <v>4.75</v>
      </c>
      <c r="S85">
        <v>3</v>
      </c>
      <c r="T85">
        <v>-13.5</v>
      </c>
      <c r="U85">
        <v>2.5499999999999998</v>
      </c>
      <c r="V85">
        <v>-6.75</v>
      </c>
      <c r="W85" t="str">
        <f t="shared" si="3"/>
        <v>g109,5</v>
      </c>
      <c r="X85" s="1" t="s">
        <v>326</v>
      </c>
      <c r="Y85" s="2" t="str">
        <f>IF(AND(ISBLANK(X85),OR(NOT(ISBLANK(Z85)),NOT(ISBLANK(AA85)))),#N/A,
IF(ISBLANK(X85),"",
IF(AND(NOT(ISERROR(VLOOKUP(X85,MonsterTable!$A:$B,MATCH(MonsterTable!$B$1,MonsterTable!$A$1:$B$1,0),0))),OR(ISBLANK(Z85),ISBLANK(AA85))),#N/A,
IFERROR(VLOOKUP(X85,MonsterTable!$A:$B,MATCH(MonsterTable!$B$1,MonsterTable!$A$1:$B$1,0),0),
IF(OR(NOT(ISBLANK(Z85)),ISBLANK(AA85)),#N/A,
IF(X85="empty","empty",
VLOOKUP(X85,MonsterGroupTable!$A:$A,1,0)))))))</f>
        <v>g109</v>
      </c>
      <c r="AA85">
        <v>5</v>
      </c>
      <c r="AF85" s="2" t="str">
        <f>IF(AND(ISBLANK(AE85),OR(NOT(ISBLANK(AG85)),NOT(ISBLANK(AH85)))),#N/A,
IF(ISBLANK(AE85),"",
IF(AND(NOT(ISERROR(VLOOKUP(AE85,MonsterTable!$A:$B,MATCH(MonsterTable!$B$1,MonsterTable!$A$1:$B$1,0),0))),OR(ISBLANK(AG85),ISBLANK(AH85))),#N/A,
IFERROR(VLOOKUP(AE85,MonsterTable!$A:$B,MATCH(MonsterTable!$B$1,MonsterTable!$A$1:$B$1,0),0),
IF(OR(NOT(ISBLANK(AG85)),ISBLANK(AH85)),#N/A,
IF(AE85="empty","empty",
VLOOKUP(AE85,MonsterGroupTable!$A:$A,1,0)))))))</f>
        <v/>
      </c>
      <c r="AM85" s="2" t="str">
        <f>IF(AND(ISBLANK(AL85),OR(NOT(ISBLANK(AN85)),NOT(ISBLANK(AO85)))),#N/A,
IF(ISBLANK(AL85),"",
IF(AND(NOT(ISERROR(VLOOKUP(AL85,MonsterTable!$A:$B,MATCH(MonsterTable!$B$1,MonsterTable!$A$1:$B$1,0),0))),OR(ISBLANK(AN85),ISBLANK(AO85))),#N/A,
IFERROR(VLOOKUP(AL85,MonsterTable!$A:$B,MATCH(MonsterTable!$B$1,MonsterTable!$A$1:$B$1,0),0),
IF(OR(NOT(ISBLANK(AN85)),ISBLANK(AO85)),#N/A,
IF(AL85="empty","empty",
VLOOKUP(AL85,MonsterGroupTable!$A:$A,1,0)))))))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BA85" s="2" t="str">
        <f>IF(AND(ISBLANK(AZ85),OR(NOT(ISBLANK(BB85)),NOT(ISBLANK(BC85)))),#N/A,
IF(ISBLANK(AZ85),"",
IF(AND(NOT(ISERROR(VLOOKUP(AZ85,MonsterTable!$A:$B,MATCH(MonsterTable!$B$1,MonsterTable!$A$1:$B$1,0),0))),OR(ISBLANK(BB85),ISBLANK(BC85))),#N/A,
IFERROR(VLOOKUP(AZ85,MonsterTable!$A:$B,MATCH(MonsterTable!$B$1,MonsterTable!$A$1:$B$1,0),0),
IF(OR(NOT(ISBLANK(BB85)),ISBLANK(BC85)),#N/A,
IF(AZ85="empty","empty",
VLOOKUP(AZ85,MonsterGroupTable!$A:$A,1,0)))))))</f>
        <v/>
      </c>
      <c r="BH85" s="2" t="str">
        <f>IF(AND(ISBLANK(BG85),OR(NOT(ISBLANK(BI85)),NOT(ISBLANK(BJ85)))),#N/A,
IF(ISBLANK(BG85),"",
IF(AND(NOT(ISERROR(VLOOKUP(BG85,MonsterTable!$A:$B,MATCH(MonsterTable!$B$1,MonsterTable!$A$1:$B$1,0),0))),OR(ISBLANK(BI85),ISBLANK(BJ85))),#N/A,
IFERROR(VLOOKUP(BG85,MonsterTable!$A:$B,MATCH(MonsterTable!$B$1,MonsterTable!$A$1:$B$1,0),0),
IF(OR(NOT(ISBLANK(BI85)),ISBLANK(BJ85)),#N/A,
IF(BG85="empty","empty",
VLOOKUP(BG85,MonsterGroupTable!$A:$A,1,0)))))))</f>
        <v/>
      </c>
      <c r="BO85" s="2" t="str">
        <f>IF(AND(ISBLANK(BN85),OR(NOT(ISBLANK(BP85)),NOT(ISBLANK(BQ85)))),#N/A,
IF(ISBLANK(BN85),"",
IF(AND(NOT(ISERROR(VLOOKUP(BN85,MonsterTable!$A:$B,MATCH(MonsterTable!$B$1,MonsterTable!$A$1:$B$1,0),0))),OR(ISBLANK(BP85),ISBLANK(BQ85))),#N/A,
IFERROR(VLOOKUP(BN85,MonsterTable!$A:$B,MATCH(MonsterTable!$B$1,MonsterTable!$A$1:$B$1,0),0),
IF(OR(NOT(ISBLANK(BP85)),ISBLANK(BQ85)),#N/A,
IF(BN85="empty","empty",
VLOOKUP(BN85,MonsterGroupTable!$A:$A,1,0)))))))</f>
        <v/>
      </c>
      <c r="BV85" s="2" t="str">
        <f>IF(AND(ISBLANK(BU85),OR(NOT(ISBLANK(BW85)),NOT(ISBLANK(BX85)))),#N/A,
IF(ISBLANK(BU85),"",
IF(AND(NOT(ISERROR(VLOOKUP(BU85,MonsterTable!$A:$B,MATCH(MonsterTable!$B$1,MonsterTable!$A$1:$B$1,0),0))),OR(ISBLANK(BW85),ISBLANK(BX85))),#N/A,
IFERROR(VLOOKUP(BU85,MonsterTable!$A:$B,MATCH(MonsterTable!$B$1,MonsterTable!$A$1:$B$1,0),0),
IF(OR(NOT(ISBLANK(BW85)),ISBLANK(BX85)),#N/A,
IF(BU85="empty","empty",
VLOOKUP(BU85,MonsterGroupTable!$A:$A,1,0)))))))</f>
        <v/>
      </c>
      <c r="CC85" s="2" t="str">
        <f>IF(AND(ISBLANK(CB85),OR(NOT(ISBLANK(CD85)),NOT(ISBLANK(CE85)))),#N/A,
IF(ISBLANK(CB85),"",
IF(AND(NOT(ISERROR(VLOOKUP(CB85,MonsterTable!$A:$B,MATCH(MonsterTable!$B$1,MonsterTable!$A$1:$B$1,0),0))),OR(ISBLANK(CD85),ISBLANK(CE85))),#N/A,
IFERROR(VLOOKUP(CB85,MonsterTable!$A:$B,MATCH(MonsterTable!$B$1,MonsterTable!$A$1:$B$1,0),0),
IF(OR(NOT(ISBLANK(CD85)),ISBLANK(CE85)),#N/A,
IF(CB85="empty","empty",
VLOOKUP(CB85,MonsterGroupTable!$A:$A,1,0)))))))</f>
        <v/>
      </c>
      <c r="CJ85" s="2" t="str">
        <f>IF(AND(ISBLANK(CI85),OR(NOT(ISBLANK(CK85)),NOT(ISBLANK(CL85)))),#N/A,
IF(ISBLANK(CI85),"",
IF(AND(NOT(ISERROR(VLOOKUP(CI85,MonsterTable!$A:$B,MATCH(MonsterTable!$B$1,MonsterTable!$A$1:$B$1,0),0))),OR(ISBLANK(CK85),ISBLANK(CL85))),#N/A,
IFERROR(VLOOKUP(CI85,MonsterTable!$A:$B,MATCH(MonsterTable!$B$1,MonsterTable!$A$1:$B$1,0),0),
IF(OR(NOT(ISBLANK(CK85)),ISBLANK(CL85)),#N/A,
IF(CI85="empty","empty",
VLOOKUP(CI85,MonsterGroupTable!$A:$A,1,0)))))))</f>
        <v/>
      </c>
    </row>
    <row r="86" spans="1:88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1647</v>
      </c>
      <c r="H86">
        <v>0</v>
      </c>
      <c r="I86">
        <v>0</v>
      </c>
      <c r="J86">
        <v>0</v>
      </c>
      <c r="K86" t="s">
        <v>28</v>
      </c>
      <c r="L86" t="s">
        <v>255</v>
      </c>
      <c r="M86" t="s">
        <v>79</v>
      </c>
      <c r="N86" t="s">
        <v>80</v>
      </c>
      <c r="O86">
        <v>0</v>
      </c>
      <c r="P86">
        <v>-4.75</v>
      </c>
      <c r="Q86">
        <v>-3.5</v>
      </c>
      <c r="R86">
        <v>4.75</v>
      </c>
      <c r="S86">
        <v>3</v>
      </c>
      <c r="T86">
        <v>-13.5</v>
      </c>
      <c r="U86">
        <v>2.5499999999999998</v>
      </c>
      <c r="V86">
        <v>-6.75</v>
      </c>
      <c r="W86" t="str">
        <f t="shared" si="3"/>
        <v>g109,5</v>
      </c>
      <c r="X86" s="1" t="s">
        <v>326</v>
      </c>
      <c r="Y86" s="2" t="str">
        <f>IF(AND(ISBLANK(X86),OR(NOT(ISBLANK(Z86)),NOT(ISBLANK(AA86)))),#N/A,
IF(ISBLANK(X86),"",
IF(AND(NOT(ISERROR(VLOOKUP(X86,MonsterTable!$A:$B,MATCH(MonsterTable!$B$1,MonsterTable!$A$1:$B$1,0),0))),OR(ISBLANK(Z86),ISBLANK(AA86))),#N/A,
IFERROR(VLOOKUP(X86,MonsterTable!$A:$B,MATCH(MonsterTable!$B$1,MonsterTable!$A$1:$B$1,0),0),
IF(OR(NOT(ISBLANK(Z86)),ISBLANK(AA86)),#N/A,
IF(X86="empty","empty",
VLOOKUP(X86,MonsterGroupTable!$A:$A,1,0)))))))</f>
        <v>g109</v>
      </c>
      <c r="AA86">
        <v>5</v>
      </c>
      <c r="AF86" s="2" t="str">
        <f>IF(AND(ISBLANK(AE86),OR(NOT(ISBLANK(AG86)),NOT(ISBLANK(AH86)))),#N/A,
IF(ISBLANK(AE86),"",
IF(AND(NOT(ISERROR(VLOOKUP(AE86,MonsterTable!$A:$B,MATCH(MonsterTable!$B$1,MonsterTable!$A$1:$B$1,0),0))),OR(ISBLANK(AG86),ISBLANK(AH86))),#N/A,
IFERROR(VLOOKUP(AE86,MonsterTable!$A:$B,MATCH(MonsterTable!$B$1,MonsterTable!$A$1:$B$1,0),0),
IF(OR(NOT(ISBLANK(AG86)),ISBLANK(AH86)),#N/A,
IF(AE86="empty","empty",
VLOOKUP(AE86,MonsterGroupTable!$A:$A,1,0)))))))</f>
        <v/>
      </c>
      <c r="AM86" s="2" t="str">
        <f>IF(AND(ISBLANK(AL86),OR(NOT(ISBLANK(AN86)),NOT(ISBLANK(AO86)))),#N/A,
IF(ISBLANK(AL86),"",
IF(AND(NOT(ISERROR(VLOOKUP(AL86,MonsterTable!$A:$B,MATCH(MonsterTable!$B$1,MonsterTable!$A$1:$B$1,0),0))),OR(ISBLANK(AN86),ISBLANK(AO86))),#N/A,
IFERROR(VLOOKUP(AL86,MonsterTable!$A:$B,MATCH(MonsterTable!$B$1,MonsterTable!$A$1:$B$1,0),0),
IF(OR(NOT(ISBLANK(AN86)),ISBLANK(AO86)),#N/A,
IF(AL86="empty","empty",
VLOOKUP(AL86,MonsterGroupTable!$A:$A,1,0)))))))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BA86" s="2" t="str">
        <f>IF(AND(ISBLANK(AZ86),OR(NOT(ISBLANK(BB86)),NOT(ISBLANK(BC86)))),#N/A,
IF(ISBLANK(AZ86),"",
IF(AND(NOT(ISERROR(VLOOKUP(AZ86,MonsterTable!$A:$B,MATCH(MonsterTable!$B$1,MonsterTable!$A$1:$B$1,0),0))),OR(ISBLANK(BB86),ISBLANK(BC86))),#N/A,
IFERROR(VLOOKUP(AZ86,MonsterTable!$A:$B,MATCH(MonsterTable!$B$1,MonsterTable!$A$1:$B$1,0),0),
IF(OR(NOT(ISBLANK(BB86)),ISBLANK(BC86)),#N/A,
IF(AZ86="empty","empty",
VLOOKUP(AZ86,MonsterGroupTable!$A:$A,1,0)))))))</f>
        <v/>
      </c>
      <c r="BH86" s="2" t="str">
        <f>IF(AND(ISBLANK(BG86),OR(NOT(ISBLANK(BI86)),NOT(ISBLANK(BJ86)))),#N/A,
IF(ISBLANK(BG86),"",
IF(AND(NOT(ISERROR(VLOOKUP(BG86,MonsterTable!$A:$B,MATCH(MonsterTable!$B$1,MonsterTable!$A$1:$B$1,0),0))),OR(ISBLANK(BI86),ISBLANK(BJ86))),#N/A,
IFERROR(VLOOKUP(BG86,MonsterTable!$A:$B,MATCH(MonsterTable!$B$1,MonsterTable!$A$1:$B$1,0),0),
IF(OR(NOT(ISBLANK(BI86)),ISBLANK(BJ86)),#N/A,
IF(BG86="empty","empty",
VLOOKUP(BG86,MonsterGroupTable!$A:$A,1,0)))))))</f>
        <v/>
      </c>
      <c r="BO86" s="2" t="str">
        <f>IF(AND(ISBLANK(BN86),OR(NOT(ISBLANK(BP86)),NOT(ISBLANK(BQ86)))),#N/A,
IF(ISBLANK(BN86),"",
IF(AND(NOT(ISERROR(VLOOKUP(BN86,MonsterTable!$A:$B,MATCH(MonsterTable!$B$1,MonsterTable!$A$1:$B$1,0),0))),OR(ISBLANK(BP86),ISBLANK(BQ86))),#N/A,
IFERROR(VLOOKUP(BN86,MonsterTable!$A:$B,MATCH(MonsterTable!$B$1,MonsterTable!$A$1:$B$1,0),0),
IF(OR(NOT(ISBLANK(BP86)),ISBLANK(BQ86)),#N/A,
IF(BN86="empty","empty",
VLOOKUP(BN86,MonsterGroupTable!$A:$A,1,0)))))))</f>
        <v/>
      </c>
      <c r="BV86" s="2" t="str">
        <f>IF(AND(ISBLANK(BU86),OR(NOT(ISBLANK(BW86)),NOT(ISBLANK(BX86)))),#N/A,
IF(ISBLANK(BU86),"",
IF(AND(NOT(ISERROR(VLOOKUP(BU86,MonsterTable!$A:$B,MATCH(MonsterTable!$B$1,MonsterTable!$A$1:$B$1,0),0))),OR(ISBLANK(BW86),ISBLANK(BX86))),#N/A,
IFERROR(VLOOKUP(BU86,MonsterTable!$A:$B,MATCH(MonsterTable!$B$1,MonsterTable!$A$1:$B$1,0),0),
IF(OR(NOT(ISBLANK(BW86)),ISBLANK(BX86)),#N/A,
IF(BU86="empty","empty",
VLOOKUP(BU86,MonsterGroupTable!$A:$A,1,0)))))))</f>
        <v/>
      </c>
      <c r="CC86" s="2" t="str">
        <f>IF(AND(ISBLANK(CB86),OR(NOT(ISBLANK(CD86)),NOT(ISBLANK(CE86)))),#N/A,
IF(ISBLANK(CB86),"",
IF(AND(NOT(ISERROR(VLOOKUP(CB86,MonsterTable!$A:$B,MATCH(MonsterTable!$B$1,MonsterTable!$A$1:$B$1,0),0))),OR(ISBLANK(CD86),ISBLANK(CE86))),#N/A,
IFERROR(VLOOKUP(CB86,MonsterTable!$A:$B,MATCH(MonsterTable!$B$1,MonsterTable!$A$1:$B$1,0),0),
IF(OR(NOT(ISBLANK(CD86)),ISBLANK(CE86)),#N/A,
IF(CB86="empty","empty",
VLOOKUP(CB86,MonsterGroupTable!$A:$A,1,0)))))))</f>
        <v/>
      </c>
      <c r="CJ86" s="2" t="str">
        <f>IF(AND(ISBLANK(CI86),OR(NOT(ISBLANK(CK86)),NOT(ISBLANK(CL86)))),#N/A,
IF(ISBLANK(CI86),"",
IF(AND(NOT(ISERROR(VLOOKUP(CI86,MonsterTable!$A:$B,MATCH(MonsterTable!$B$1,MonsterTable!$A$1:$B$1,0),0))),OR(ISBLANK(CK86),ISBLANK(CL86))),#N/A,
IFERROR(VLOOKUP(CI86,MonsterTable!$A:$B,MATCH(MonsterTable!$B$1,MonsterTable!$A$1:$B$1,0),0),
IF(OR(NOT(ISBLANK(CK86)),ISBLANK(CL86)),#N/A,
IF(CI86="empty","empty",
VLOOKUP(CI86,MonsterGroupTable!$A:$A,1,0)))))))</f>
        <v/>
      </c>
    </row>
    <row r="87" spans="1:88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1674</v>
      </c>
      <c r="H87">
        <v>0</v>
      </c>
      <c r="I87">
        <v>0</v>
      </c>
      <c r="J87">
        <v>0</v>
      </c>
      <c r="K87" t="s">
        <v>28</v>
      </c>
      <c r="L87" t="s">
        <v>255</v>
      </c>
      <c r="M87" t="s">
        <v>79</v>
      </c>
      <c r="N87" t="s">
        <v>80</v>
      </c>
      <c r="O87">
        <v>0</v>
      </c>
      <c r="P87">
        <v>-4.75</v>
      </c>
      <c r="Q87">
        <v>-3.5</v>
      </c>
      <c r="R87">
        <v>4.75</v>
      </c>
      <c r="S87">
        <v>3</v>
      </c>
      <c r="T87">
        <v>-13.5</v>
      </c>
      <c r="U87">
        <v>2.5499999999999998</v>
      </c>
      <c r="V87">
        <v>-6.75</v>
      </c>
      <c r="W87" t="str">
        <f t="shared" si="3"/>
        <v>g109,5</v>
      </c>
      <c r="X87" s="1" t="s">
        <v>326</v>
      </c>
      <c r="Y87" s="2" t="str">
        <f>IF(AND(ISBLANK(X87),OR(NOT(ISBLANK(Z87)),NOT(ISBLANK(AA87)))),#N/A,
IF(ISBLANK(X87),"",
IF(AND(NOT(ISERROR(VLOOKUP(X87,MonsterTable!$A:$B,MATCH(MonsterTable!$B$1,MonsterTable!$A$1:$B$1,0),0))),OR(ISBLANK(Z87),ISBLANK(AA87))),#N/A,
IFERROR(VLOOKUP(X87,MonsterTable!$A:$B,MATCH(MonsterTable!$B$1,MonsterTable!$A$1:$B$1,0),0),
IF(OR(NOT(ISBLANK(Z87)),ISBLANK(AA87)),#N/A,
IF(X87="empty","empty",
VLOOKUP(X87,MonsterGroupTable!$A:$A,1,0)))))))</f>
        <v>g109</v>
      </c>
      <c r="AA87">
        <v>5</v>
      </c>
      <c r="AF87" s="2" t="str">
        <f>IF(AND(ISBLANK(AE87),OR(NOT(ISBLANK(AG87)),NOT(ISBLANK(AH87)))),#N/A,
IF(ISBLANK(AE87),"",
IF(AND(NOT(ISERROR(VLOOKUP(AE87,MonsterTable!$A:$B,MATCH(MonsterTable!$B$1,MonsterTable!$A$1:$B$1,0),0))),OR(ISBLANK(AG87),ISBLANK(AH87))),#N/A,
IFERROR(VLOOKUP(AE87,MonsterTable!$A:$B,MATCH(MonsterTable!$B$1,MonsterTable!$A$1:$B$1,0),0),
IF(OR(NOT(ISBLANK(AG87)),ISBLANK(AH87)),#N/A,
IF(AE87="empty","empty",
VLOOKUP(AE87,MonsterGroupTable!$A:$A,1,0)))))))</f>
        <v/>
      </c>
      <c r="AM87" s="2" t="str">
        <f>IF(AND(ISBLANK(AL87),OR(NOT(ISBLANK(AN87)),NOT(ISBLANK(AO87)))),#N/A,
IF(ISBLANK(AL87),"",
IF(AND(NOT(ISERROR(VLOOKUP(AL87,MonsterTable!$A:$B,MATCH(MonsterTable!$B$1,MonsterTable!$A$1:$B$1,0),0))),OR(ISBLANK(AN87),ISBLANK(AO87))),#N/A,
IFERROR(VLOOKUP(AL87,MonsterTable!$A:$B,MATCH(MonsterTable!$B$1,MonsterTable!$A$1:$B$1,0),0),
IF(OR(NOT(ISBLANK(AN87)),ISBLANK(AO87)),#N/A,
IF(AL87="empty","empty",
VLOOKUP(AL87,MonsterGroupTable!$A:$A,1,0)))))))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BA87" s="2" t="str">
        <f>IF(AND(ISBLANK(AZ87),OR(NOT(ISBLANK(BB87)),NOT(ISBLANK(BC87)))),#N/A,
IF(ISBLANK(AZ87),"",
IF(AND(NOT(ISERROR(VLOOKUP(AZ87,MonsterTable!$A:$B,MATCH(MonsterTable!$B$1,MonsterTable!$A$1:$B$1,0),0))),OR(ISBLANK(BB87),ISBLANK(BC87))),#N/A,
IFERROR(VLOOKUP(AZ87,MonsterTable!$A:$B,MATCH(MonsterTable!$B$1,MonsterTable!$A$1:$B$1,0),0),
IF(OR(NOT(ISBLANK(BB87)),ISBLANK(BC87)),#N/A,
IF(AZ87="empty","empty",
VLOOKUP(AZ87,MonsterGroupTable!$A:$A,1,0)))))))</f>
        <v/>
      </c>
      <c r="BH87" s="2" t="str">
        <f>IF(AND(ISBLANK(BG87),OR(NOT(ISBLANK(BI87)),NOT(ISBLANK(BJ87)))),#N/A,
IF(ISBLANK(BG87),"",
IF(AND(NOT(ISERROR(VLOOKUP(BG87,MonsterTable!$A:$B,MATCH(MonsterTable!$B$1,MonsterTable!$A$1:$B$1,0),0))),OR(ISBLANK(BI87),ISBLANK(BJ87))),#N/A,
IFERROR(VLOOKUP(BG87,MonsterTable!$A:$B,MATCH(MonsterTable!$B$1,MonsterTable!$A$1:$B$1,0),0),
IF(OR(NOT(ISBLANK(BI87)),ISBLANK(BJ87)),#N/A,
IF(BG87="empty","empty",
VLOOKUP(BG87,MonsterGroupTable!$A:$A,1,0)))))))</f>
        <v/>
      </c>
      <c r="BO87" s="2" t="str">
        <f>IF(AND(ISBLANK(BN87),OR(NOT(ISBLANK(BP87)),NOT(ISBLANK(BQ87)))),#N/A,
IF(ISBLANK(BN87),"",
IF(AND(NOT(ISERROR(VLOOKUP(BN87,MonsterTable!$A:$B,MATCH(MonsterTable!$B$1,MonsterTable!$A$1:$B$1,0),0))),OR(ISBLANK(BP87),ISBLANK(BQ87))),#N/A,
IFERROR(VLOOKUP(BN87,MonsterTable!$A:$B,MATCH(MonsterTable!$B$1,MonsterTable!$A$1:$B$1,0),0),
IF(OR(NOT(ISBLANK(BP87)),ISBLANK(BQ87)),#N/A,
IF(BN87="empty","empty",
VLOOKUP(BN87,MonsterGroupTable!$A:$A,1,0)))))))</f>
        <v/>
      </c>
      <c r="BV87" s="2" t="str">
        <f>IF(AND(ISBLANK(BU87),OR(NOT(ISBLANK(BW87)),NOT(ISBLANK(BX87)))),#N/A,
IF(ISBLANK(BU87),"",
IF(AND(NOT(ISERROR(VLOOKUP(BU87,MonsterTable!$A:$B,MATCH(MonsterTable!$B$1,MonsterTable!$A$1:$B$1,0),0))),OR(ISBLANK(BW87),ISBLANK(BX87))),#N/A,
IFERROR(VLOOKUP(BU87,MonsterTable!$A:$B,MATCH(MonsterTable!$B$1,MonsterTable!$A$1:$B$1,0),0),
IF(OR(NOT(ISBLANK(BW87)),ISBLANK(BX87)),#N/A,
IF(BU87="empty","empty",
VLOOKUP(BU87,MonsterGroupTable!$A:$A,1,0)))))))</f>
        <v/>
      </c>
      <c r="CC87" s="2" t="str">
        <f>IF(AND(ISBLANK(CB87),OR(NOT(ISBLANK(CD87)),NOT(ISBLANK(CE87)))),#N/A,
IF(ISBLANK(CB87),"",
IF(AND(NOT(ISERROR(VLOOKUP(CB87,MonsterTable!$A:$B,MATCH(MonsterTable!$B$1,MonsterTable!$A$1:$B$1,0),0))),OR(ISBLANK(CD87),ISBLANK(CE87))),#N/A,
IFERROR(VLOOKUP(CB87,MonsterTable!$A:$B,MATCH(MonsterTable!$B$1,MonsterTable!$A$1:$B$1,0),0),
IF(OR(NOT(ISBLANK(CD87)),ISBLANK(CE87)),#N/A,
IF(CB87="empty","empty",
VLOOKUP(CB87,MonsterGroupTable!$A:$A,1,0)))))))</f>
        <v/>
      </c>
      <c r="CJ87" s="2" t="str">
        <f>IF(AND(ISBLANK(CI87),OR(NOT(ISBLANK(CK87)),NOT(ISBLANK(CL87)))),#N/A,
IF(ISBLANK(CI87),"",
IF(AND(NOT(ISERROR(VLOOKUP(CI87,MonsterTable!$A:$B,MATCH(MonsterTable!$B$1,MonsterTable!$A$1:$B$1,0),0))),OR(ISBLANK(CK87),ISBLANK(CL87))),#N/A,
IFERROR(VLOOKUP(CI87,MonsterTable!$A:$B,MATCH(MonsterTable!$B$1,MonsterTable!$A$1:$B$1,0),0),
IF(OR(NOT(ISBLANK(CK87)),ISBLANK(CL87)),#N/A,
IF(CI87="empty","empty",
VLOOKUP(CI87,MonsterGroupTable!$A:$A,1,0)))))))</f>
        <v/>
      </c>
    </row>
    <row r="88" spans="1:88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1701</v>
      </c>
      <c r="H88">
        <v>0</v>
      </c>
      <c r="I88">
        <v>0</v>
      </c>
      <c r="J88">
        <v>0</v>
      </c>
      <c r="K88" t="s">
        <v>28</v>
      </c>
      <c r="L88" t="s">
        <v>255</v>
      </c>
      <c r="M88" t="s">
        <v>79</v>
      </c>
      <c r="N88" t="s">
        <v>80</v>
      </c>
      <c r="O88">
        <v>0</v>
      </c>
      <c r="P88">
        <v>-4.75</v>
      </c>
      <c r="Q88">
        <v>-3.5</v>
      </c>
      <c r="R88">
        <v>4.75</v>
      </c>
      <c r="S88">
        <v>3</v>
      </c>
      <c r="T88">
        <v>-13.5</v>
      </c>
      <c r="U88">
        <v>2.5499999999999998</v>
      </c>
      <c r="V88">
        <v>-6.75</v>
      </c>
      <c r="W88" t="str">
        <f t="shared" si="3"/>
        <v>g109,5</v>
      </c>
      <c r="X88" s="1" t="s">
        <v>326</v>
      </c>
      <c r="Y88" s="2" t="str">
        <f>IF(AND(ISBLANK(X88),OR(NOT(ISBLANK(Z88)),NOT(ISBLANK(AA88)))),#N/A,
IF(ISBLANK(X88),"",
IF(AND(NOT(ISERROR(VLOOKUP(X88,MonsterTable!$A:$B,MATCH(MonsterTable!$B$1,MonsterTable!$A$1:$B$1,0),0))),OR(ISBLANK(Z88),ISBLANK(AA88))),#N/A,
IFERROR(VLOOKUP(X88,MonsterTable!$A:$B,MATCH(MonsterTable!$B$1,MonsterTable!$A$1:$B$1,0),0),
IF(OR(NOT(ISBLANK(Z88)),ISBLANK(AA88)),#N/A,
IF(X88="empty","empty",
VLOOKUP(X88,MonsterGroupTable!$A:$A,1,0)))))))</f>
        <v>g109</v>
      </c>
      <c r="AA88">
        <v>5</v>
      </c>
      <c r="AF88" s="2" t="str">
        <f>IF(AND(ISBLANK(AE88),OR(NOT(ISBLANK(AG88)),NOT(ISBLANK(AH88)))),#N/A,
IF(ISBLANK(AE88),"",
IF(AND(NOT(ISERROR(VLOOKUP(AE88,MonsterTable!$A:$B,MATCH(MonsterTable!$B$1,MonsterTable!$A$1:$B$1,0),0))),OR(ISBLANK(AG88),ISBLANK(AH88))),#N/A,
IFERROR(VLOOKUP(AE88,MonsterTable!$A:$B,MATCH(MonsterTable!$B$1,MonsterTable!$A$1:$B$1,0),0),
IF(OR(NOT(ISBLANK(AG88)),ISBLANK(AH88)),#N/A,
IF(AE88="empty","empty",
VLOOKUP(AE88,MonsterGroupTable!$A:$A,1,0)))))))</f>
        <v/>
      </c>
      <c r="AM88" s="2" t="str">
        <f>IF(AND(ISBLANK(AL88),OR(NOT(ISBLANK(AN88)),NOT(ISBLANK(AO88)))),#N/A,
IF(ISBLANK(AL88),"",
IF(AND(NOT(ISERROR(VLOOKUP(AL88,MonsterTable!$A:$B,MATCH(MonsterTable!$B$1,MonsterTable!$A$1:$B$1,0),0))),OR(ISBLANK(AN88),ISBLANK(AO88))),#N/A,
IFERROR(VLOOKUP(AL88,MonsterTable!$A:$B,MATCH(MonsterTable!$B$1,MonsterTable!$A$1:$B$1,0),0),
IF(OR(NOT(ISBLANK(AN88)),ISBLANK(AO88)),#N/A,
IF(AL88="empty","empty",
VLOOKUP(AL88,MonsterGroupTable!$A:$A,1,0)))))))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BA88" s="2" t="str">
        <f>IF(AND(ISBLANK(AZ88),OR(NOT(ISBLANK(BB88)),NOT(ISBLANK(BC88)))),#N/A,
IF(ISBLANK(AZ88),"",
IF(AND(NOT(ISERROR(VLOOKUP(AZ88,MonsterTable!$A:$B,MATCH(MonsterTable!$B$1,MonsterTable!$A$1:$B$1,0),0))),OR(ISBLANK(BB88),ISBLANK(BC88))),#N/A,
IFERROR(VLOOKUP(AZ88,MonsterTable!$A:$B,MATCH(MonsterTable!$B$1,MonsterTable!$A$1:$B$1,0),0),
IF(OR(NOT(ISBLANK(BB88)),ISBLANK(BC88)),#N/A,
IF(AZ88="empty","empty",
VLOOKUP(AZ88,MonsterGroupTable!$A:$A,1,0)))))))</f>
        <v/>
      </c>
      <c r="BH88" s="2" t="str">
        <f>IF(AND(ISBLANK(BG88),OR(NOT(ISBLANK(BI88)),NOT(ISBLANK(BJ88)))),#N/A,
IF(ISBLANK(BG88),"",
IF(AND(NOT(ISERROR(VLOOKUP(BG88,MonsterTable!$A:$B,MATCH(MonsterTable!$B$1,MonsterTable!$A$1:$B$1,0),0))),OR(ISBLANK(BI88),ISBLANK(BJ88))),#N/A,
IFERROR(VLOOKUP(BG88,MonsterTable!$A:$B,MATCH(MonsterTable!$B$1,MonsterTable!$A$1:$B$1,0),0),
IF(OR(NOT(ISBLANK(BI88)),ISBLANK(BJ88)),#N/A,
IF(BG88="empty","empty",
VLOOKUP(BG88,MonsterGroupTable!$A:$A,1,0)))))))</f>
        <v/>
      </c>
      <c r="BO88" s="2" t="str">
        <f>IF(AND(ISBLANK(BN88),OR(NOT(ISBLANK(BP88)),NOT(ISBLANK(BQ88)))),#N/A,
IF(ISBLANK(BN88),"",
IF(AND(NOT(ISERROR(VLOOKUP(BN88,MonsterTable!$A:$B,MATCH(MonsterTable!$B$1,MonsterTable!$A$1:$B$1,0),0))),OR(ISBLANK(BP88),ISBLANK(BQ88))),#N/A,
IFERROR(VLOOKUP(BN88,MonsterTable!$A:$B,MATCH(MonsterTable!$B$1,MonsterTable!$A$1:$B$1,0),0),
IF(OR(NOT(ISBLANK(BP88)),ISBLANK(BQ88)),#N/A,
IF(BN88="empty","empty",
VLOOKUP(BN88,MonsterGroupTable!$A:$A,1,0)))))))</f>
        <v/>
      </c>
      <c r="BV88" s="2" t="str">
        <f>IF(AND(ISBLANK(BU88),OR(NOT(ISBLANK(BW88)),NOT(ISBLANK(BX88)))),#N/A,
IF(ISBLANK(BU88),"",
IF(AND(NOT(ISERROR(VLOOKUP(BU88,MonsterTable!$A:$B,MATCH(MonsterTable!$B$1,MonsterTable!$A$1:$B$1,0),0))),OR(ISBLANK(BW88),ISBLANK(BX88))),#N/A,
IFERROR(VLOOKUP(BU88,MonsterTable!$A:$B,MATCH(MonsterTable!$B$1,MonsterTable!$A$1:$B$1,0),0),
IF(OR(NOT(ISBLANK(BW88)),ISBLANK(BX88)),#N/A,
IF(BU88="empty","empty",
VLOOKUP(BU88,MonsterGroupTable!$A:$A,1,0)))))))</f>
        <v/>
      </c>
      <c r="CC88" s="2" t="str">
        <f>IF(AND(ISBLANK(CB88),OR(NOT(ISBLANK(CD88)),NOT(ISBLANK(CE88)))),#N/A,
IF(ISBLANK(CB88),"",
IF(AND(NOT(ISERROR(VLOOKUP(CB88,MonsterTable!$A:$B,MATCH(MonsterTable!$B$1,MonsterTable!$A$1:$B$1,0),0))),OR(ISBLANK(CD88),ISBLANK(CE88))),#N/A,
IFERROR(VLOOKUP(CB88,MonsterTable!$A:$B,MATCH(MonsterTable!$B$1,MonsterTable!$A$1:$B$1,0),0),
IF(OR(NOT(ISBLANK(CD88)),ISBLANK(CE88)),#N/A,
IF(CB88="empty","empty",
VLOOKUP(CB88,MonsterGroupTable!$A:$A,1,0)))))))</f>
        <v/>
      </c>
      <c r="CJ88" s="2" t="str">
        <f>IF(AND(ISBLANK(CI88),OR(NOT(ISBLANK(CK88)),NOT(ISBLANK(CL88)))),#N/A,
IF(ISBLANK(CI88),"",
IF(AND(NOT(ISERROR(VLOOKUP(CI88,MonsterTable!$A:$B,MATCH(MonsterTable!$B$1,MonsterTable!$A$1:$B$1,0),0))),OR(ISBLANK(CK88),ISBLANK(CL88))),#N/A,
IFERROR(VLOOKUP(CI88,MonsterTable!$A:$B,MATCH(MonsterTable!$B$1,MonsterTable!$A$1:$B$1,0),0),
IF(OR(NOT(ISBLANK(CK88)),ISBLANK(CL88)),#N/A,
IF(CI88="empty","empty",
VLOOKUP(CI88,MonsterGroupTable!$A:$A,1,0)))))))</f>
        <v/>
      </c>
    </row>
    <row r="89" spans="1:88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1728</v>
      </c>
      <c r="H89">
        <v>0</v>
      </c>
      <c r="I89">
        <v>0</v>
      </c>
      <c r="J89">
        <v>0</v>
      </c>
      <c r="K89" t="s">
        <v>28</v>
      </c>
      <c r="L89" t="s">
        <v>255</v>
      </c>
      <c r="M89" t="s">
        <v>79</v>
      </c>
      <c r="N89" t="s">
        <v>80</v>
      </c>
      <c r="O89">
        <v>0</v>
      </c>
      <c r="P89">
        <v>-4.75</v>
      </c>
      <c r="Q89">
        <v>-3.5</v>
      </c>
      <c r="R89">
        <v>4.75</v>
      </c>
      <c r="S89">
        <v>3</v>
      </c>
      <c r="T89">
        <v>-13.5</v>
      </c>
      <c r="U89">
        <v>2.5499999999999998</v>
      </c>
      <c r="V89">
        <v>-6.75</v>
      </c>
      <c r="W89" t="str">
        <f t="shared" si="3"/>
        <v>g109,5</v>
      </c>
      <c r="X89" s="1" t="s">
        <v>326</v>
      </c>
      <c r="Y89" s="2" t="str">
        <f>IF(AND(ISBLANK(X89),OR(NOT(ISBLANK(Z89)),NOT(ISBLANK(AA89)))),#N/A,
IF(ISBLANK(X89),"",
IF(AND(NOT(ISERROR(VLOOKUP(X89,MonsterTable!$A:$B,MATCH(MonsterTable!$B$1,MonsterTable!$A$1:$B$1,0),0))),OR(ISBLANK(Z89),ISBLANK(AA89))),#N/A,
IFERROR(VLOOKUP(X89,MonsterTable!$A:$B,MATCH(MonsterTable!$B$1,MonsterTable!$A$1:$B$1,0),0),
IF(OR(NOT(ISBLANK(Z89)),ISBLANK(AA89)),#N/A,
IF(X89="empty","empty",
VLOOKUP(X89,MonsterGroupTable!$A:$A,1,0)))))))</f>
        <v>g109</v>
      </c>
      <c r="AA89">
        <v>5</v>
      </c>
      <c r="AF89" s="2" t="str">
        <f>IF(AND(ISBLANK(AE89),OR(NOT(ISBLANK(AG89)),NOT(ISBLANK(AH89)))),#N/A,
IF(ISBLANK(AE89),"",
IF(AND(NOT(ISERROR(VLOOKUP(AE89,MonsterTable!$A:$B,MATCH(MonsterTable!$B$1,MonsterTable!$A$1:$B$1,0),0))),OR(ISBLANK(AG89),ISBLANK(AH89))),#N/A,
IFERROR(VLOOKUP(AE89,MonsterTable!$A:$B,MATCH(MonsterTable!$B$1,MonsterTable!$A$1:$B$1,0),0),
IF(OR(NOT(ISBLANK(AG89)),ISBLANK(AH89)),#N/A,
IF(AE89="empty","empty",
VLOOKUP(AE89,MonsterGroupTable!$A:$A,1,0)))))))</f>
        <v/>
      </c>
      <c r="AM89" s="2" t="str">
        <f>IF(AND(ISBLANK(AL89),OR(NOT(ISBLANK(AN89)),NOT(ISBLANK(AO89)))),#N/A,
IF(ISBLANK(AL89),"",
IF(AND(NOT(ISERROR(VLOOKUP(AL89,MonsterTable!$A:$B,MATCH(MonsterTable!$B$1,MonsterTable!$A$1:$B$1,0),0))),OR(ISBLANK(AN89),ISBLANK(AO89))),#N/A,
IFERROR(VLOOKUP(AL89,MonsterTable!$A:$B,MATCH(MonsterTable!$B$1,MonsterTable!$A$1:$B$1,0),0),
IF(OR(NOT(ISBLANK(AN89)),ISBLANK(AO89)),#N/A,
IF(AL89="empty","empty",
VLOOKUP(AL89,MonsterGroupTable!$A:$A,1,0)))))))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BA89" s="2" t="str">
        <f>IF(AND(ISBLANK(AZ89),OR(NOT(ISBLANK(BB89)),NOT(ISBLANK(BC89)))),#N/A,
IF(ISBLANK(AZ89),"",
IF(AND(NOT(ISERROR(VLOOKUP(AZ89,MonsterTable!$A:$B,MATCH(MonsterTable!$B$1,MonsterTable!$A$1:$B$1,0),0))),OR(ISBLANK(BB89),ISBLANK(BC89))),#N/A,
IFERROR(VLOOKUP(AZ89,MonsterTable!$A:$B,MATCH(MonsterTable!$B$1,MonsterTable!$A$1:$B$1,0),0),
IF(OR(NOT(ISBLANK(BB89)),ISBLANK(BC89)),#N/A,
IF(AZ89="empty","empty",
VLOOKUP(AZ89,MonsterGroupTable!$A:$A,1,0)))))))</f>
        <v/>
      </c>
      <c r="BH89" s="2" t="str">
        <f>IF(AND(ISBLANK(BG89),OR(NOT(ISBLANK(BI89)),NOT(ISBLANK(BJ89)))),#N/A,
IF(ISBLANK(BG89),"",
IF(AND(NOT(ISERROR(VLOOKUP(BG89,MonsterTable!$A:$B,MATCH(MonsterTable!$B$1,MonsterTable!$A$1:$B$1,0),0))),OR(ISBLANK(BI89),ISBLANK(BJ89))),#N/A,
IFERROR(VLOOKUP(BG89,MonsterTable!$A:$B,MATCH(MonsterTable!$B$1,MonsterTable!$A$1:$B$1,0),0),
IF(OR(NOT(ISBLANK(BI89)),ISBLANK(BJ89)),#N/A,
IF(BG89="empty","empty",
VLOOKUP(BG89,MonsterGroupTable!$A:$A,1,0)))))))</f>
        <v/>
      </c>
      <c r="BO89" s="2" t="str">
        <f>IF(AND(ISBLANK(BN89),OR(NOT(ISBLANK(BP89)),NOT(ISBLANK(BQ89)))),#N/A,
IF(ISBLANK(BN89),"",
IF(AND(NOT(ISERROR(VLOOKUP(BN89,MonsterTable!$A:$B,MATCH(MonsterTable!$B$1,MonsterTable!$A$1:$B$1,0),0))),OR(ISBLANK(BP89),ISBLANK(BQ89))),#N/A,
IFERROR(VLOOKUP(BN89,MonsterTable!$A:$B,MATCH(MonsterTable!$B$1,MonsterTable!$A$1:$B$1,0),0),
IF(OR(NOT(ISBLANK(BP89)),ISBLANK(BQ89)),#N/A,
IF(BN89="empty","empty",
VLOOKUP(BN89,MonsterGroupTable!$A:$A,1,0)))))))</f>
        <v/>
      </c>
      <c r="BV89" s="2" t="str">
        <f>IF(AND(ISBLANK(BU89),OR(NOT(ISBLANK(BW89)),NOT(ISBLANK(BX89)))),#N/A,
IF(ISBLANK(BU89),"",
IF(AND(NOT(ISERROR(VLOOKUP(BU89,MonsterTable!$A:$B,MATCH(MonsterTable!$B$1,MonsterTable!$A$1:$B$1,0),0))),OR(ISBLANK(BW89),ISBLANK(BX89))),#N/A,
IFERROR(VLOOKUP(BU89,MonsterTable!$A:$B,MATCH(MonsterTable!$B$1,MonsterTable!$A$1:$B$1,0),0),
IF(OR(NOT(ISBLANK(BW89)),ISBLANK(BX89)),#N/A,
IF(BU89="empty","empty",
VLOOKUP(BU89,MonsterGroupTable!$A:$A,1,0)))))))</f>
        <v/>
      </c>
      <c r="CC89" s="2" t="str">
        <f>IF(AND(ISBLANK(CB89),OR(NOT(ISBLANK(CD89)),NOT(ISBLANK(CE89)))),#N/A,
IF(ISBLANK(CB89),"",
IF(AND(NOT(ISERROR(VLOOKUP(CB89,MonsterTable!$A:$B,MATCH(MonsterTable!$B$1,MonsterTable!$A$1:$B$1,0),0))),OR(ISBLANK(CD89),ISBLANK(CE89))),#N/A,
IFERROR(VLOOKUP(CB89,MonsterTable!$A:$B,MATCH(MonsterTable!$B$1,MonsterTable!$A$1:$B$1,0),0),
IF(OR(NOT(ISBLANK(CD89)),ISBLANK(CE89)),#N/A,
IF(CB89="empty","empty",
VLOOKUP(CB89,MonsterGroupTable!$A:$A,1,0)))))))</f>
        <v/>
      </c>
      <c r="CJ89" s="2" t="str">
        <f>IF(AND(ISBLANK(CI89),OR(NOT(ISBLANK(CK89)),NOT(ISBLANK(CL89)))),#N/A,
IF(ISBLANK(CI89),"",
IF(AND(NOT(ISERROR(VLOOKUP(CI89,MonsterTable!$A:$B,MATCH(MonsterTable!$B$1,MonsterTable!$A$1:$B$1,0),0))),OR(ISBLANK(CK89),ISBLANK(CL89))),#N/A,
IFERROR(VLOOKUP(CI89,MonsterTable!$A:$B,MATCH(MonsterTable!$B$1,MonsterTable!$A$1:$B$1,0),0),
IF(OR(NOT(ISBLANK(CK89)),ISBLANK(CL89)),#N/A,
IF(CI89="empty","empty",
VLOOKUP(CI89,MonsterGroupTable!$A:$A,1,0)))))))</f>
        <v/>
      </c>
    </row>
    <row r="90" spans="1:88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1755</v>
      </c>
      <c r="H90">
        <v>0</v>
      </c>
      <c r="I90">
        <v>0</v>
      </c>
      <c r="J90">
        <v>0</v>
      </c>
      <c r="K90" t="s">
        <v>28</v>
      </c>
      <c r="L90" t="s">
        <v>255</v>
      </c>
      <c r="M90" t="s">
        <v>79</v>
      </c>
      <c r="N90" t="s">
        <v>80</v>
      </c>
      <c r="O90">
        <v>0</v>
      </c>
      <c r="P90">
        <v>-4.75</v>
      </c>
      <c r="Q90">
        <v>-3.5</v>
      </c>
      <c r="R90">
        <v>4.75</v>
      </c>
      <c r="S90">
        <v>3</v>
      </c>
      <c r="T90">
        <v>-13.5</v>
      </c>
      <c r="U90">
        <v>2.5499999999999998</v>
      </c>
      <c r="V90">
        <v>-6.75</v>
      </c>
      <c r="W90" t="str">
        <f t="shared" si="3"/>
        <v>g109,5</v>
      </c>
      <c r="X90" s="1" t="s">
        <v>326</v>
      </c>
      <c r="Y90" s="2" t="str">
        <f>IF(AND(ISBLANK(X90),OR(NOT(ISBLANK(Z90)),NOT(ISBLANK(AA90)))),#N/A,
IF(ISBLANK(X90),"",
IF(AND(NOT(ISERROR(VLOOKUP(X90,MonsterTable!$A:$B,MATCH(MonsterTable!$B$1,MonsterTable!$A$1:$B$1,0),0))),OR(ISBLANK(Z90),ISBLANK(AA90))),#N/A,
IFERROR(VLOOKUP(X90,MonsterTable!$A:$B,MATCH(MonsterTable!$B$1,MonsterTable!$A$1:$B$1,0),0),
IF(OR(NOT(ISBLANK(Z90)),ISBLANK(AA90)),#N/A,
IF(X90="empty","empty",
VLOOKUP(X90,MonsterGroupTable!$A:$A,1,0)))))))</f>
        <v>g109</v>
      </c>
      <c r="AA90">
        <v>5</v>
      </c>
      <c r="AF90" s="2" t="str">
        <f>IF(AND(ISBLANK(AE90),OR(NOT(ISBLANK(AG90)),NOT(ISBLANK(AH90)))),#N/A,
IF(ISBLANK(AE90),"",
IF(AND(NOT(ISERROR(VLOOKUP(AE90,MonsterTable!$A:$B,MATCH(MonsterTable!$B$1,MonsterTable!$A$1:$B$1,0),0))),OR(ISBLANK(AG90),ISBLANK(AH90))),#N/A,
IFERROR(VLOOKUP(AE90,MonsterTable!$A:$B,MATCH(MonsterTable!$B$1,MonsterTable!$A$1:$B$1,0),0),
IF(OR(NOT(ISBLANK(AG90)),ISBLANK(AH90)),#N/A,
IF(AE90="empty","empty",
VLOOKUP(AE90,MonsterGroupTable!$A:$A,1,0)))))))</f>
        <v/>
      </c>
      <c r="AM90" s="2" t="str">
        <f>IF(AND(ISBLANK(AL90),OR(NOT(ISBLANK(AN90)),NOT(ISBLANK(AO90)))),#N/A,
IF(ISBLANK(AL90),"",
IF(AND(NOT(ISERROR(VLOOKUP(AL90,MonsterTable!$A:$B,MATCH(MonsterTable!$B$1,MonsterTable!$A$1:$B$1,0),0))),OR(ISBLANK(AN90),ISBLANK(AO90))),#N/A,
IFERROR(VLOOKUP(AL90,MonsterTable!$A:$B,MATCH(MonsterTable!$B$1,MonsterTable!$A$1:$B$1,0),0),
IF(OR(NOT(ISBLANK(AN90)),ISBLANK(AO90)),#N/A,
IF(AL90="empty","empty",
VLOOKUP(AL90,MonsterGroupTable!$A:$A,1,0)))))))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BA90" s="2" t="str">
        <f>IF(AND(ISBLANK(AZ90),OR(NOT(ISBLANK(BB90)),NOT(ISBLANK(BC90)))),#N/A,
IF(ISBLANK(AZ90),"",
IF(AND(NOT(ISERROR(VLOOKUP(AZ90,MonsterTable!$A:$B,MATCH(MonsterTable!$B$1,MonsterTable!$A$1:$B$1,0),0))),OR(ISBLANK(BB90),ISBLANK(BC90))),#N/A,
IFERROR(VLOOKUP(AZ90,MonsterTable!$A:$B,MATCH(MonsterTable!$B$1,MonsterTable!$A$1:$B$1,0),0),
IF(OR(NOT(ISBLANK(BB90)),ISBLANK(BC90)),#N/A,
IF(AZ90="empty","empty",
VLOOKUP(AZ90,MonsterGroupTable!$A:$A,1,0)))))))</f>
        <v/>
      </c>
      <c r="BH90" s="2" t="str">
        <f>IF(AND(ISBLANK(BG90),OR(NOT(ISBLANK(BI90)),NOT(ISBLANK(BJ90)))),#N/A,
IF(ISBLANK(BG90),"",
IF(AND(NOT(ISERROR(VLOOKUP(BG90,MonsterTable!$A:$B,MATCH(MonsterTable!$B$1,MonsterTable!$A$1:$B$1,0),0))),OR(ISBLANK(BI90),ISBLANK(BJ90))),#N/A,
IFERROR(VLOOKUP(BG90,MonsterTable!$A:$B,MATCH(MonsterTable!$B$1,MonsterTable!$A$1:$B$1,0),0),
IF(OR(NOT(ISBLANK(BI90)),ISBLANK(BJ90)),#N/A,
IF(BG90="empty","empty",
VLOOKUP(BG90,MonsterGroupTable!$A:$A,1,0)))))))</f>
        <v/>
      </c>
      <c r="BO90" s="2" t="str">
        <f>IF(AND(ISBLANK(BN90),OR(NOT(ISBLANK(BP90)),NOT(ISBLANK(BQ90)))),#N/A,
IF(ISBLANK(BN90),"",
IF(AND(NOT(ISERROR(VLOOKUP(BN90,MonsterTable!$A:$B,MATCH(MonsterTable!$B$1,MonsterTable!$A$1:$B$1,0),0))),OR(ISBLANK(BP90),ISBLANK(BQ90))),#N/A,
IFERROR(VLOOKUP(BN90,MonsterTable!$A:$B,MATCH(MonsterTable!$B$1,MonsterTable!$A$1:$B$1,0),0),
IF(OR(NOT(ISBLANK(BP90)),ISBLANK(BQ90)),#N/A,
IF(BN90="empty","empty",
VLOOKUP(BN90,MonsterGroupTable!$A:$A,1,0)))))))</f>
        <v/>
      </c>
      <c r="BV90" s="2" t="str">
        <f>IF(AND(ISBLANK(BU90),OR(NOT(ISBLANK(BW90)),NOT(ISBLANK(BX90)))),#N/A,
IF(ISBLANK(BU90),"",
IF(AND(NOT(ISERROR(VLOOKUP(BU90,MonsterTable!$A:$B,MATCH(MonsterTable!$B$1,MonsterTable!$A$1:$B$1,0),0))),OR(ISBLANK(BW90),ISBLANK(BX90))),#N/A,
IFERROR(VLOOKUP(BU90,MonsterTable!$A:$B,MATCH(MonsterTable!$B$1,MonsterTable!$A$1:$B$1,0),0),
IF(OR(NOT(ISBLANK(BW90)),ISBLANK(BX90)),#N/A,
IF(BU90="empty","empty",
VLOOKUP(BU90,MonsterGroupTable!$A:$A,1,0)))))))</f>
        <v/>
      </c>
      <c r="CC90" s="2" t="str">
        <f>IF(AND(ISBLANK(CB90),OR(NOT(ISBLANK(CD90)),NOT(ISBLANK(CE90)))),#N/A,
IF(ISBLANK(CB90),"",
IF(AND(NOT(ISERROR(VLOOKUP(CB90,MonsterTable!$A:$B,MATCH(MonsterTable!$B$1,MonsterTable!$A$1:$B$1,0),0))),OR(ISBLANK(CD90),ISBLANK(CE90))),#N/A,
IFERROR(VLOOKUP(CB90,MonsterTable!$A:$B,MATCH(MonsterTable!$B$1,MonsterTable!$A$1:$B$1,0),0),
IF(OR(NOT(ISBLANK(CD90)),ISBLANK(CE90)),#N/A,
IF(CB90="empty","empty",
VLOOKUP(CB90,MonsterGroupTable!$A:$A,1,0)))))))</f>
        <v/>
      </c>
      <c r="CJ90" s="2" t="str">
        <f>IF(AND(ISBLANK(CI90),OR(NOT(ISBLANK(CK90)),NOT(ISBLANK(CL90)))),#N/A,
IF(ISBLANK(CI90),"",
IF(AND(NOT(ISERROR(VLOOKUP(CI90,MonsterTable!$A:$B,MATCH(MonsterTable!$B$1,MonsterTable!$A$1:$B$1,0),0))),OR(ISBLANK(CK90),ISBLANK(CL90))),#N/A,
IFERROR(VLOOKUP(CI90,MonsterTable!$A:$B,MATCH(MonsterTable!$B$1,MonsterTable!$A$1:$B$1,0),0),
IF(OR(NOT(ISBLANK(CK90)),ISBLANK(CL90)),#N/A,
IF(CI90="empty","empty",
VLOOKUP(CI90,MonsterGroupTable!$A:$A,1,0)))))))</f>
        <v/>
      </c>
    </row>
    <row r="91" spans="1:88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1782</v>
      </c>
      <c r="H91">
        <v>0</v>
      </c>
      <c r="I91">
        <v>0</v>
      </c>
      <c r="J91">
        <v>0</v>
      </c>
      <c r="K91" t="s">
        <v>28</v>
      </c>
      <c r="L91" t="s">
        <v>255</v>
      </c>
      <c r="M91" t="s">
        <v>79</v>
      </c>
      <c r="N91" t="s">
        <v>80</v>
      </c>
      <c r="O91">
        <v>0</v>
      </c>
      <c r="P91">
        <v>-4.75</v>
      </c>
      <c r="Q91">
        <v>-3.5</v>
      </c>
      <c r="R91">
        <v>4.75</v>
      </c>
      <c r="S91">
        <v>3</v>
      </c>
      <c r="T91">
        <v>-13.5</v>
      </c>
      <c r="U91">
        <v>2.5499999999999998</v>
      </c>
      <c r="V91">
        <v>-6.75</v>
      </c>
      <c r="W91" t="str">
        <f t="shared" si="3"/>
        <v>g109,5</v>
      </c>
      <c r="X91" s="1" t="s">
        <v>326</v>
      </c>
      <c r="Y91" s="2" t="str">
        <f>IF(AND(ISBLANK(X91),OR(NOT(ISBLANK(Z91)),NOT(ISBLANK(AA91)))),#N/A,
IF(ISBLANK(X91),"",
IF(AND(NOT(ISERROR(VLOOKUP(X91,MonsterTable!$A:$B,MATCH(MonsterTable!$B$1,MonsterTable!$A$1:$B$1,0),0))),OR(ISBLANK(Z91),ISBLANK(AA91))),#N/A,
IFERROR(VLOOKUP(X91,MonsterTable!$A:$B,MATCH(MonsterTable!$B$1,MonsterTable!$A$1:$B$1,0),0),
IF(OR(NOT(ISBLANK(Z91)),ISBLANK(AA91)),#N/A,
IF(X91="empty","empty",
VLOOKUP(X91,MonsterGroupTable!$A:$A,1,0)))))))</f>
        <v>g109</v>
      </c>
      <c r="AA91">
        <v>5</v>
      </c>
      <c r="AF91" s="2" t="str">
        <f>IF(AND(ISBLANK(AE91),OR(NOT(ISBLANK(AG91)),NOT(ISBLANK(AH91)))),#N/A,
IF(ISBLANK(AE91),"",
IF(AND(NOT(ISERROR(VLOOKUP(AE91,MonsterTable!$A:$B,MATCH(MonsterTable!$B$1,MonsterTable!$A$1:$B$1,0),0))),OR(ISBLANK(AG91),ISBLANK(AH91))),#N/A,
IFERROR(VLOOKUP(AE91,MonsterTable!$A:$B,MATCH(MonsterTable!$B$1,MonsterTable!$A$1:$B$1,0),0),
IF(OR(NOT(ISBLANK(AG91)),ISBLANK(AH91)),#N/A,
IF(AE91="empty","empty",
VLOOKUP(AE91,MonsterGroupTable!$A:$A,1,0)))))))</f>
        <v/>
      </c>
      <c r="AM91" s="2" t="str">
        <f>IF(AND(ISBLANK(AL91),OR(NOT(ISBLANK(AN91)),NOT(ISBLANK(AO91)))),#N/A,
IF(ISBLANK(AL91),"",
IF(AND(NOT(ISERROR(VLOOKUP(AL91,MonsterTable!$A:$B,MATCH(MonsterTable!$B$1,MonsterTable!$A$1:$B$1,0),0))),OR(ISBLANK(AN91),ISBLANK(AO91))),#N/A,
IFERROR(VLOOKUP(AL91,MonsterTable!$A:$B,MATCH(MonsterTable!$B$1,MonsterTable!$A$1:$B$1,0),0),
IF(OR(NOT(ISBLANK(AN91)),ISBLANK(AO91)),#N/A,
IF(AL91="empty","empty",
VLOOKUP(AL91,MonsterGroupTable!$A:$A,1,0)))))))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BA91" s="2" t="str">
        <f>IF(AND(ISBLANK(AZ91),OR(NOT(ISBLANK(BB91)),NOT(ISBLANK(BC91)))),#N/A,
IF(ISBLANK(AZ91),"",
IF(AND(NOT(ISERROR(VLOOKUP(AZ91,MonsterTable!$A:$B,MATCH(MonsterTable!$B$1,MonsterTable!$A$1:$B$1,0),0))),OR(ISBLANK(BB91),ISBLANK(BC91))),#N/A,
IFERROR(VLOOKUP(AZ91,MonsterTable!$A:$B,MATCH(MonsterTable!$B$1,MonsterTable!$A$1:$B$1,0),0),
IF(OR(NOT(ISBLANK(BB91)),ISBLANK(BC91)),#N/A,
IF(AZ91="empty","empty",
VLOOKUP(AZ91,MonsterGroupTable!$A:$A,1,0)))))))</f>
        <v/>
      </c>
      <c r="BH91" s="2" t="str">
        <f>IF(AND(ISBLANK(BG91),OR(NOT(ISBLANK(BI91)),NOT(ISBLANK(BJ91)))),#N/A,
IF(ISBLANK(BG91),"",
IF(AND(NOT(ISERROR(VLOOKUP(BG91,MonsterTable!$A:$B,MATCH(MonsterTable!$B$1,MonsterTable!$A$1:$B$1,0),0))),OR(ISBLANK(BI91),ISBLANK(BJ91))),#N/A,
IFERROR(VLOOKUP(BG91,MonsterTable!$A:$B,MATCH(MonsterTable!$B$1,MonsterTable!$A$1:$B$1,0),0),
IF(OR(NOT(ISBLANK(BI91)),ISBLANK(BJ91)),#N/A,
IF(BG91="empty","empty",
VLOOKUP(BG91,MonsterGroupTable!$A:$A,1,0)))))))</f>
        <v/>
      </c>
      <c r="BO91" s="2" t="str">
        <f>IF(AND(ISBLANK(BN91),OR(NOT(ISBLANK(BP91)),NOT(ISBLANK(BQ91)))),#N/A,
IF(ISBLANK(BN91),"",
IF(AND(NOT(ISERROR(VLOOKUP(BN91,MonsterTable!$A:$B,MATCH(MonsterTable!$B$1,MonsterTable!$A$1:$B$1,0),0))),OR(ISBLANK(BP91),ISBLANK(BQ91))),#N/A,
IFERROR(VLOOKUP(BN91,MonsterTable!$A:$B,MATCH(MonsterTable!$B$1,MonsterTable!$A$1:$B$1,0),0),
IF(OR(NOT(ISBLANK(BP91)),ISBLANK(BQ91)),#N/A,
IF(BN91="empty","empty",
VLOOKUP(BN91,MonsterGroupTable!$A:$A,1,0)))))))</f>
        <v/>
      </c>
      <c r="BV91" s="2" t="str">
        <f>IF(AND(ISBLANK(BU91),OR(NOT(ISBLANK(BW91)),NOT(ISBLANK(BX91)))),#N/A,
IF(ISBLANK(BU91),"",
IF(AND(NOT(ISERROR(VLOOKUP(BU91,MonsterTable!$A:$B,MATCH(MonsterTable!$B$1,MonsterTable!$A$1:$B$1,0),0))),OR(ISBLANK(BW91),ISBLANK(BX91))),#N/A,
IFERROR(VLOOKUP(BU91,MonsterTable!$A:$B,MATCH(MonsterTable!$B$1,MonsterTable!$A$1:$B$1,0),0),
IF(OR(NOT(ISBLANK(BW91)),ISBLANK(BX91)),#N/A,
IF(BU91="empty","empty",
VLOOKUP(BU91,MonsterGroupTable!$A:$A,1,0)))))))</f>
        <v/>
      </c>
      <c r="CC91" s="2" t="str">
        <f>IF(AND(ISBLANK(CB91),OR(NOT(ISBLANK(CD91)),NOT(ISBLANK(CE91)))),#N/A,
IF(ISBLANK(CB91),"",
IF(AND(NOT(ISERROR(VLOOKUP(CB91,MonsterTable!$A:$B,MATCH(MonsterTable!$B$1,MonsterTable!$A$1:$B$1,0),0))),OR(ISBLANK(CD91),ISBLANK(CE91))),#N/A,
IFERROR(VLOOKUP(CB91,MonsterTable!$A:$B,MATCH(MonsterTable!$B$1,MonsterTable!$A$1:$B$1,0),0),
IF(OR(NOT(ISBLANK(CD91)),ISBLANK(CE91)),#N/A,
IF(CB91="empty","empty",
VLOOKUP(CB91,MonsterGroupTable!$A:$A,1,0)))))))</f>
        <v/>
      </c>
      <c r="CJ91" s="2" t="str">
        <f>IF(AND(ISBLANK(CI91),OR(NOT(ISBLANK(CK91)),NOT(ISBLANK(CL91)))),#N/A,
IF(ISBLANK(CI91),"",
IF(AND(NOT(ISERROR(VLOOKUP(CI91,MonsterTable!$A:$B,MATCH(MonsterTable!$B$1,MonsterTable!$A$1:$B$1,0),0))),OR(ISBLANK(CK91),ISBLANK(CL91))),#N/A,
IFERROR(VLOOKUP(CI91,MonsterTable!$A:$B,MATCH(MonsterTable!$B$1,MonsterTable!$A$1:$B$1,0),0),
IF(OR(NOT(ISBLANK(CK91)),ISBLANK(CL91)),#N/A,
IF(CI91="empty","empty",
VLOOKUP(CI91,MonsterGroupTable!$A:$A,1,0)))))))</f>
        <v/>
      </c>
    </row>
    <row r="92" spans="1:88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1809</v>
      </c>
      <c r="H92">
        <v>0</v>
      </c>
      <c r="I92">
        <v>0</v>
      </c>
      <c r="J92">
        <v>0</v>
      </c>
      <c r="K92" t="s">
        <v>28</v>
      </c>
      <c r="L92" t="s">
        <v>257</v>
      </c>
      <c r="M92" t="s">
        <v>79</v>
      </c>
      <c r="N92" t="s">
        <v>80</v>
      </c>
      <c r="O92">
        <v>0</v>
      </c>
      <c r="P92">
        <v>-4.75</v>
      </c>
      <c r="Q92">
        <v>-3.5</v>
      </c>
      <c r="R92">
        <v>4.75</v>
      </c>
      <c r="S92">
        <v>3</v>
      </c>
      <c r="T92">
        <v>-13.5</v>
      </c>
      <c r="U92">
        <v>2.5499999999999998</v>
      </c>
      <c r="V92">
        <v>-6.75</v>
      </c>
      <c r="W92" t="str">
        <f t="shared" si="3"/>
        <v>g110,5</v>
      </c>
      <c r="X92" s="1" t="s">
        <v>327</v>
      </c>
      <c r="Y92" s="2" t="str">
        <f>IF(AND(ISBLANK(X92),OR(NOT(ISBLANK(Z92)),NOT(ISBLANK(AA92)))),#N/A,
IF(ISBLANK(X92),"",
IF(AND(NOT(ISERROR(VLOOKUP(X92,MonsterTable!$A:$B,MATCH(MonsterTable!$B$1,MonsterTable!$A$1:$B$1,0),0))),OR(ISBLANK(Z92),ISBLANK(AA92))),#N/A,
IFERROR(VLOOKUP(X92,MonsterTable!$A:$B,MATCH(MonsterTable!$B$1,MonsterTable!$A$1:$B$1,0),0),
IF(OR(NOT(ISBLANK(Z92)),ISBLANK(AA92)),#N/A,
IF(X92="empty","empty",
VLOOKUP(X92,MonsterGroupTable!$A:$A,1,0)))))))</f>
        <v>g110</v>
      </c>
      <c r="AA92">
        <v>5</v>
      </c>
      <c r="AF92" s="2" t="str">
        <f>IF(AND(ISBLANK(AE92),OR(NOT(ISBLANK(AG92)),NOT(ISBLANK(AH92)))),#N/A,
IF(ISBLANK(AE92),"",
IF(AND(NOT(ISERROR(VLOOKUP(AE92,MonsterTable!$A:$B,MATCH(MonsterTable!$B$1,MonsterTable!$A$1:$B$1,0),0))),OR(ISBLANK(AG92),ISBLANK(AH92))),#N/A,
IFERROR(VLOOKUP(AE92,MonsterTable!$A:$B,MATCH(MonsterTable!$B$1,MonsterTable!$A$1:$B$1,0),0),
IF(OR(NOT(ISBLANK(AG92)),ISBLANK(AH92)),#N/A,
IF(AE92="empty","empty",
VLOOKUP(AE92,MonsterGroupTable!$A:$A,1,0)))))))</f>
        <v/>
      </c>
      <c r="AM92" s="2" t="str">
        <f>IF(AND(ISBLANK(AL92),OR(NOT(ISBLANK(AN92)),NOT(ISBLANK(AO92)))),#N/A,
IF(ISBLANK(AL92),"",
IF(AND(NOT(ISERROR(VLOOKUP(AL92,MonsterTable!$A:$B,MATCH(MonsterTable!$B$1,MonsterTable!$A$1:$B$1,0),0))),OR(ISBLANK(AN92),ISBLANK(AO92))),#N/A,
IFERROR(VLOOKUP(AL92,MonsterTable!$A:$B,MATCH(MonsterTable!$B$1,MonsterTable!$A$1:$B$1,0),0),
IF(OR(NOT(ISBLANK(AN92)),ISBLANK(AO92)),#N/A,
IF(AL92="empty","empty",
VLOOKUP(AL92,MonsterGroupTable!$A:$A,1,0)))))))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BA92" s="2" t="str">
        <f>IF(AND(ISBLANK(AZ92),OR(NOT(ISBLANK(BB92)),NOT(ISBLANK(BC92)))),#N/A,
IF(ISBLANK(AZ92),"",
IF(AND(NOT(ISERROR(VLOOKUP(AZ92,MonsterTable!$A:$B,MATCH(MonsterTable!$B$1,MonsterTable!$A$1:$B$1,0),0))),OR(ISBLANK(BB92),ISBLANK(BC92))),#N/A,
IFERROR(VLOOKUP(AZ92,MonsterTable!$A:$B,MATCH(MonsterTable!$B$1,MonsterTable!$A$1:$B$1,0),0),
IF(OR(NOT(ISBLANK(BB92)),ISBLANK(BC92)),#N/A,
IF(AZ92="empty","empty",
VLOOKUP(AZ92,MonsterGroupTable!$A:$A,1,0)))))))</f>
        <v/>
      </c>
      <c r="BH92" s="2" t="str">
        <f>IF(AND(ISBLANK(BG92),OR(NOT(ISBLANK(BI92)),NOT(ISBLANK(BJ92)))),#N/A,
IF(ISBLANK(BG92),"",
IF(AND(NOT(ISERROR(VLOOKUP(BG92,MonsterTable!$A:$B,MATCH(MonsterTable!$B$1,MonsterTable!$A$1:$B$1,0),0))),OR(ISBLANK(BI92),ISBLANK(BJ92))),#N/A,
IFERROR(VLOOKUP(BG92,MonsterTable!$A:$B,MATCH(MonsterTable!$B$1,MonsterTable!$A$1:$B$1,0),0),
IF(OR(NOT(ISBLANK(BI92)),ISBLANK(BJ92)),#N/A,
IF(BG92="empty","empty",
VLOOKUP(BG92,MonsterGroupTable!$A:$A,1,0)))))))</f>
        <v/>
      </c>
      <c r="BO92" s="2" t="str">
        <f>IF(AND(ISBLANK(BN92),OR(NOT(ISBLANK(BP92)),NOT(ISBLANK(BQ92)))),#N/A,
IF(ISBLANK(BN92),"",
IF(AND(NOT(ISERROR(VLOOKUP(BN92,MonsterTable!$A:$B,MATCH(MonsterTable!$B$1,MonsterTable!$A$1:$B$1,0),0))),OR(ISBLANK(BP92),ISBLANK(BQ92))),#N/A,
IFERROR(VLOOKUP(BN92,MonsterTable!$A:$B,MATCH(MonsterTable!$B$1,MonsterTable!$A$1:$B$1,0),0),
IF(OR(NOT(ISBLANK(BP92)),ISBLANK(BQ92)),#N/A,
IF(BN92="empty","empty",
VLOOKUP(BN92,MonsterGroupTable!$A:$A,1,0)))))))</f>
        <v/>
      </c>
      <c r="BV92" s="2" t="str">
        <f>IF(AND(ISBLANK(BU92),OR(NOT(ISBLANK(BW92)),NOT(ISBLANK(BX92)))),#N/A,
IF(ISBLANK(BU92),"",
IF(AND(NOT(ISERROR(VLOOKUP(BU92,MonsterTable!$A:$B,MATCH(MonsterTable!$B$1,MonsterTable!$A$1:$B$1,0),0))),OR(ISBLANK(BW92),ISBLANK(BX92))),#N/A,
IFERROR(VLOOKUP(BU92,MonsterTable!$A:$B,MATCH(MonsterTable!$B$1,MonsterTable!$A$1:$B$1,0),0),
IF(OR(NOT(ISBLANK(BW92)),ISBLANK(BX92)),#N/A,
IF(BU92="empty","empty",
VLOOKUP(BU92,MonsterGroupTable!$A:$A,1,0)))))))</f>
        <v/>
      </c>
      <c r="CC92" s="2" t="str">
        <f>IF(AND(ISBLANK(CB92),OR(NOT(ISBLANK(CD92)),NOT(ISBLANK(CE92)))),#N/A,
IF(ISBLANK(CB92),"",
IF(AND(NOT(ISERROR(VLOOKUP(CB92,MonsterTable!$A:$B,MATCH(MonsterTable!$B$1,MonsterTable!$A$1:$B$1,0),0))),OR(ISBLANK(CD92),ISBLANK(CE92))),#N/A,
IFERROR(VLOOKUP(CB92,MonsterTable!$A:$B,MATCH(MonsterTable!$B$1,MonsterTable!$A$1:$B$1,0),0),
IF(OR(NOT(ISBLANK(CD92)),ISBLANK(CE92)),#N/A,
IF(CB92="empty","empty",
VLOOKUP(CB92,MonsterGroupTable!$A:$A,1,0)))))))</f>
        <v/>
      </c>
      <c r="CJ92" s="2" t="str">
        <f>IF(AND(ISBLANK(CI92),OR(NOT(ISBLANK(CK92)),NOT(ISBLANK(CL92)))),#N/A,
IF(ISBLANK(CI92),"",
IF(AND(NOT(ISERROR(VLOOKUP(CI92,MonsterTable!$A:$B,MATCH(MonsterTable!$B$1,MonsterTable!$A$1:$B$1,0),0))),OR(ISBLANK(CK92),ISBLANK(CL92))),#N/A,
IFERROR(VLOOKUP(CI92,MonsterTable!$A:$B,MATCH(MonsterTable!$B$1,MonsterTable!$A$1:$B$1,0),0),
IF(OR(NOT(ISBLANK(CK92)),ISBLANK(CL92)),#N/A,
IF(CI92="empty","empty",
VLOOKUP(CI92,MonsterGroupTable!$A:$A,1,0)))))))</f>
        <v/>
      </c>
    </row>
    <row r="93" spans="1:88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1836</v>
      </c>
      <c r="H93">
        <v>0</v>
      </c>
      <c r="I93">
        <v>0</v>
      </c>
      <c r="J93">
        <v>0</v>
      </c>
      <c r="K93" t="s">
        <v>28</v>
      </c>
      <c r="L93" t="s">
        <v>257</v>
      </c>
      <c r="M93" t="s">
        <v>79</v>
      </c>
      <c r="N93" t="s">
        <v>80</v>
      </c>
      <c r="O93">
        <v>0</v>
      </c>
      <c r="P93">
        <v>-4.75</v>
      </c>
      <c r="Q93">
        <v>-3.5</v>
      </c>
      <c r="R93">
        <v>4.75</v>
      </c>
      <c r="S93">
        <v>3</v>
      </c>
      <c r="T93">
        <v>-13.5</v>
      </c>
      <c r="U93">
        <v>2.5499999999999998</v>
      </c>
      <c r="V93">
        <v>-6.75</v>
      </c>
      <c r="W93" t="str">
        <f t="shared" si="3"/>
        <v>g110,5</v>
      </c>
      <c r="X93" s="1" t="s">
        <v>327</v>
      </c>
      <c r="Y93" s="2" t="str">
        <f>IF(AND(ISBLANK(X93),OR(NOT(ISBLANK(Z93)),NOT(ISBLANK(AA93)))),#N/A,
IF(ISBLANK(X93),"",
IF(AND(NOT(ISERROR(VLOOKUP(X93,MonsterTable!$A:$B,MATCH(MonsterTable!$B$1,MonsterTable!$A$1:$B$1,0),0))),OR(ISBLANK(Z93),ISBLANK(AA93))),#N/A,
IFERROR(VLOOKUP(X93,MonsterTable!$A:$B,MATCH(MonsterTable!$B$1,MonsterTable!$A$1:$B$1,0),0),
IF(OR(NOT(ISBLANK(Z93)),ISBLANK(AA93)),#N/A,
IF(X93="empty","empty",
VLOOKUP(X93,MonsterGroupTable!$A:$A,1,0)))))))</f>
        <v>g110</v>
      </c>
      <c r="AA93">
        <v>5</v>
      </c>
      <c r="AF93" s="2" t="str">
        <f>IF(AND(ISBLANK(AE93),OR(NOT(ISBLANK(AG93)),NOT(ISBLANK(AH93)))),#N/A,
IF(ISBLANK(AE93),"",
IF(AND(NOT(ISERROR(VLOOKUP(AE93,MonsterTable!$A:$B,MATCH(MonsterTable!$B$1,MonsterTable!$A$1:$B$1,0),0))),OR(ISBLANK(AG93),ISBLANK(AH93))),#N/A,
IFERROR(VLOOKUP(AE93,MonsterTable!$A:$B,MATCH(MonsterTable!$B$1,MonsterTable!$A$1:$B$1,0),0),
IF(OR(NOT(ISBLANK(AG93)),ISBLANK(AH93)),#N/A,
IF(AE93="empty","empty",
VLOOKUP(AE93,MonsterGroupTable!$A:$A,1,0)))))))</f>
        <v/>
      </c>
      <c r="AM93" s="2" t="str">
        <f>IF(AND(ISBLANK(AL93),OR(NOT(ISBLANK(AN93)),NOT(ISBLANK(AO93)))),#N/A,
IF(ISBLANK(AL93),"",
IF(AND(NOT(ISERROR(VLOOKUP(AL93,MonsterTable!$A:$B,MATCH(MonsterTable!$B$1,MonsterTable!$A$1:$B$1,0),0))),OR(ISBLANK(AN93),ISBLANK(AO93))),#N/A,
IFERROR(VLOOKUP(AL93,MonsterTable!$A:$B,MATCH(MonsterTable!$B$1,MonsterTable!$A$1:$B$1,0),0),
IF(OR(NOT(ISBLANK(AN93)),ISBLANK(AO93)),#N/A,
IF(AL93="empty","empty",
VLOOKUP(AL93,MonsterGroupTable!$A:$A,1,0)))))))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BA93" s="2" t="str">
        <f>IF(AND(ISBLANK(AZ93),OR(NOT(ISBLANK(BB93)),NOT(ISBLANK(BC93)))),#N/A,
IF(ISBLANK(AZ93),"",
IF(AND(NOT(ISERROR(VLOOKUP(AZ93,MonsterTable!$A:$B,MATCH(MonsterTable!$B$1,MonsterTable!$A$1:$B$1,0),0))),OR(ISBLANK(BB93),ISBLANK(BC93))),#N/A,
IFERROR(VLOOKUP(AZ93,MonsterTable!$A:$B,MATCH(MonsterTable!$B$1,MonsterTable!$A$1:$B$1,0),0),
IF(OR(NOT(ISBLANK(BB93)),ISBLANK(BC93)),#N/A,
IF(AZ93="empty","empty",
VLOOKUP(AZ93,MonsterGroupTable!$A:$A,1,0)))))))</f>
        <v/>
      </c>
      <c r="BH93" s="2" t="str">
        <f>IF(AND(ISBLANK(BG93),OR(NOT(ISBLANK(BI93)),NOT(ISBLANK(BJ93)))),#N/A,
IF(ISBLANK(BG93),"",
IF(AND(NOT(ISERROR(VLOOKUP(BG93,MonsterTable!$A:$B,MATCH(MonsterTable!$B$1,MonsterTable!$A$1:$B$1,0),0))),OR(ISBLANK(BI93),ISBLANK(BJ93))),#N/A,
IFERROR(VLOOKUP(BG93,MonsterTable!$A:$B,MATCH(MonsterTable!$B$1,MonsterTable!$A$1:$B$1,0),0),
IF(OR(NOT(ISBLANK(BI93)),ISBLANK(BJ93)),#N/A,
IF(BG93="empty","empty",
VLOOKUP(BG93,MonsterGroupTable!$A:$A,1,0)))))))</f>
        <v/>
      </c>
      <c r="BO93" s="2" t="str">
        <f>IF(AND(ISBLANK(BN93),OR(NOT(ISBLANK(BP93)),NOT(ISBLANK(BQ93)))),#N/A,
IF(ISBLANK(BN93),"",
IF(AND(NOT(ISERROR(VLOOKUP(BN93,MonsterTable!$A:$B,MATCH(MonsterTable!$B$1,MonsterTable!$A$1:$B$1,0),0))),OR(ISBLANK(BP93),ISBLANK(BQ93))),#N/A,
IFERROR(VLOOKUP(BN93,MonsterTable!$A:$B,MATCH(MonsterTable!$B$1,MonsterTable!$A$1:$B$1,0),0),
IF(OR(NOT(ISBLANK(BP93)),ISBLANK(BQ93)),#N/A,
IF(BN93="empty","empty",
VLOOKUP(BN93,MonsterGroupTable!$A:$A,1,0)))))))</f>
        <v/>
      </c>
      <c r="BV93" s="2" t="str">
        <f>IF(AND(ISBLANK(BU93),OR(NOT(ISBLANK(BW93)),NOT(ISBLANK(BX93)))),#N/A,
IF(ISBLANK(BU93),"",
IF(AND(NOT(ISERROR(VLOOKUP(BU93,MonsterTable!$A:$B,MATCH(MonsterTable!$B$1,MonsterTable!$A$1:$B$1,0),0))),OR(ISBLANK(BW93),ISBLANK(BX93))),#N/A,
IFERROR(VLOOKUP(BU93,MonsterTable!$A:$B,MATCH(MonsterTable!$B$1,MonsterTable!$A$1:$B$1,0),0),
IF(OR(NOT(ISBLANK(BW93)),ISBLANK(BX93)),#N/A,
IF(BU93="empty","empty",
VLOOKUP(BU93,MonsterGroupTable!$A:$A,1,0)))))))</f>
        <v/>
      </c>
      <c r="CC93" s="2" t="str">
        <f>IF(AND(ISBLANK(CB93),OR(NOT(ISBLANK(CD93)),NOT(ISBLANK(CE93)))),#N/A,
IF(ISBLANK(CB93),"",
IF(AND(NOT(ISERROR(VLOOKUP(CB93,MonsterTable!$A:$B,MATCH(MonsterTable!$B$1,MonsterTable!$A$1:$B$1,0),0))),OR(ISBLANK(CD93),ISBLANK(CE93))),#N/A,
IFERROR(VLOOKUP(CB93,MonsterTable!$A:$B,MATCH(MonsterTable!$B$1,MonsterTable!$A$1:$B$1,0),0),
IF(OR(NOT(ISBLANK(CD93)),ISBLANK(CE93)),#N/A,
IF(CB93="empty","empty",
VLOOKUP(CB93,MonsterGroupTable!$A:$A,1,0)))))))</f>
        <v/>
      </c>
      <c r="CJ93" s="2" t="str">
        <f>IF(AND(ISBLANK(CI93),OR(NOT(ISBLANK(CK93)),NOT(ISBLANK(CL93)))),#N/A,
IF(ISBLANK(CI93),"",
IF(AND(NOT(ISERROR(VLOOKUP(CI93,MonsterTable!$A:$B,MATCH(MonsterTable!$B$1,MonsterTable!$A$1:$B$1,0),0))),OR(ISBLANK(CK93),ISBLANK(CL93))),#N/A,
IFERROR(VLOOKUP(CI93,MonsterTable!$A:$B,MATCH(MonsterTable!$B$1,MonsterTable!$A$1:$B$1,0),0),
IF(OR(NOT(ISBLANK(CK93)),ISBLANK(CL93)),#N/A,
IF(CI93="empty","empty",
VLOOKUP(CI93,MonsterGroupTable!$A:$A,1,0)))))))</f>
        <v/>
      </c>
    </row>
    <row r="94" spans="1:88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1863</v>
      </c>
      <c r="H94">
        <v>0</v>
      </c>
      <c r="I94">
        <v>0</v>
      </c>
      <c r="J94">
        <v>0</v>
      </c>
      <c r="K94" t="s">
        <v>28</v>
      </c>
      <c r="L94" t="s">
        <v>257</v>
      </c>
      <c r="M94" t="s">
        <v>79</v>
      </c>
      <c r="N94" t="s">
        <v>80</v>
      </c>
      <c r="O94">
        <v>0</v>
      </c>
      <c r="P94">
        <v>-4.75</v>
      </c>
      <c r="Q94">
        <v>-3.5</v>
      </c>
      <c r="R94">
        <v>4.75</v>
      </c>
      <c r="S94">
        <v>3</v>
      </c>
      <c r="T94">
        <v>-13.5</v>
      </c>
      <c r="U94">
        <v>2.5499999999999998</v>
      </c>
      <c r="V94">
        <v>-6.75</v>
      </c>
      <c r="W94" t="str">
        <f t="shared" si="3"/>
        <v>g110,5</v>
      </c>
      <c r="X94" s="1" t="s">
        <v>327</v>
      </c>
      <c r="Y94" s="2" t="str">
        <f>IF(AND(ISBLANK(X94),OR(NOT(ISBLANK(Z94)),NOT(ISBLANK(AA94)))),#N/A,
IF(ISBLANK(X94),"",
IF(AND(NOT(ISERROR(VLOOKUP(X94,MonsterTable!$A:$B,MATCH(MonsterTable!$B$1,MonsterTable!$A$1:$B$1,0),0))),OR(ISBLANK(Z94),ISBLANK(AA94))),#N/A,
IFERROR(VLOOKUP(X94,MonsterTable!$A:$B,MATCH(MonsterTable!$B$1,MonsterTable!$A$1:$B$1,0),0),
IF(OR(NOT(ISBLANK(Z94)),ISBLANK(AA94)),#N/A,
IF(X94="empty","empty",
VLOOKUP(X94,MonsterGroupTable!$A:$A,1,0)))))))</f>
        <v>g110</v>
      </c>
      <c r="AA94">
        <v>5</v>
      </c>
      <c r="AF94" s="2" t="str">
        <f>IF(AND(ISBLANK(AE94),OR(NOT(ISBLANK(AG94)),NOT(ISBLANK(AH94)))),#N/A,
IF(ISBLANK(AE94),"",
IF(AND(NOT(ISERROR(VLOOKUP(AE94,MonsterTable!$A:$B,MATCH(MonsterTable!$B$1,MonsterTable!$A$1:$B$1,0),0))),OR(ISBLANK(AG94),ISBLANK(AH94))),#N/A,
IFERROR(VLOOKUP(AE94,MonsterTable!$A:$B,MATCH(MonsterTable!$B$1,MonsterTable!$A$1:$B$1,0),0),
IF(OR(NOT(ISBLANK(AG94)),ISBLANK(AH94)),#N/A,
IF(AE94="empty","empty",
VLOOKUP(AE94,MonsterGroupTable!$A:$A,1,0)))))))</f>
        <v/>
      </c>
      <c r="AM94" s="2" t="str">
        <f>IF(AND(ISBLANK(AL94),OR(NOT(ISBLANK(AN94)),NOT(ISBLANK(AO94)))),#N/A,
IF(ISBLANK(AL94),"",
IF(AND(NOT(ISERROR(VLOOKUP(AL94,MonsterTable!$A:$B,MATCH(MonsterTable!$B$1,MonsterTable!$A$1:$B$1,0),0))),OR(ISBLANK(AN94),ISBLANK(AO94))),#N/A,
IFERROR(VLOOKUP(AL94,MonsterTable!$A:$B,MATCH(MonsterTable!$B$1,MonsterTable!$A$1:$B$1,0),0),
IF(OR(NOT(ISBLANK(AN94)),ISBLANK(AO94)),#N/A,
IF(AL94="empty","empty",
VLOOKUP(AL94,MonsterGroupTable!$A:$A,1,0)))))))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BA94" s="2" t="str">
        <f>IF(AND(ISBLANK(AZ94),OR(NOT(ISBLANK(BB94)),NOT(ISBLANK(BC94)))),#N/A,
IF(ISBLANK(AZ94),"",
IF(AND(NOT(ISERROR(VLOOKUP(AZ94,MonsterTable!$A:$B,MATCH(MonsterTable!$B$1,MonsterTable!$A$1:$B$1,0),0))),OR(ISBLANK(BB94),ISBLANK(BC94))),#N/A,
IFERROR(VLOOKUP(AZ94,MonsterTable!$A:$B,MATCH(MonsterTable!$B$1,MonsterTable!$A$1:$B$1,0),0),
IF(OR(NOT(ISBLANK(BB94)),ISBLANK(BC94)),#N/A,
IF(AZ94="empty","empty",
VLOOKUP(AZ94,MonsterGroupTable!$A:$A,1,0)))))))</f>
        <v/>
      </c>
      <c r="BH94" s="2" t="str">
        <f>IF(AND(ISBLANK(BG94),OR(NOT(ISBLANK(BI94)),NOT(ISBLANK(BJ94)))),#N/A,
IF(ISBLANK(BG94),"",
IF(AND(NOT(ISERROR(VLOOKUP(BG94,MonsterTable!$A:$B,MATCH(MonsterTable!$B$1,MonsterTable!$A$1:$B$1,0),0))),OR(ISBLANK(BI94),ISBLANK(BJ94))),#N/A,
IFERROR(VLOOKUP(BG94,MonsterTable!$A:$B,MATCH(MonsterTable!$B$1,MonsterTable!$A$1:$B$1,0),0),
IF(OR(NOT(ISBLANK(BI94)),ISBLANK(BJ94)),#N/A,
IF(BG94="empty","empty",
VLOOKUP(BG94,MonsterGroupTable!$A:$A,1,0)))))))</f>
        <v/>
      </c>
      <c r="BO94" s="2" t="str">
        <f>IF(AND(ISBLANK(BN94),OR(NOT(ISBLANK(BP94)),NOT(ISBLANK(BQ94)))),#N/A,
IF(ISBLANK(BN94),"",
IF(AND(NOT(ISERROR(VLOOKUP(BN94,MonsterTable!$A:$B,MATCH(MonsterTable!$B$1,MonsterTable!$A$1:$B$1,0),0))),OR(ISBLANK(BP94),ISBLANK(BQ94))),#N/A,
IFERROR(VLOOKUP(BN94,MonsterTable!$A:$B,MATCH(MonsterTable!$B$1,MonsterTable!$A$1:$B$1,0),0),
IF(OR(NOT(ISBLANK(BP94)),ISBLANK(BQ94)),#N/A,
IF(BN94="empty","empty",
VLOOKUP(BN94,MonsterGroupTable!$A:$A,1,0)))))))</f>
        <v/>
      </c>
      <c r="BV94" s="2" t="str">
        <f>IF(AND(ISBLANK(BU94),OR(NOT(ISBLANK(BW94)),NOT(ISBLANK(BX94)))),#N/A,
IF(ISBLANK(BU94),"",
IF(AND(NOT(ISERROR(VLOOKUP(BU94,MonsterTable!$A:$B,MATCH(MonsterTable!$B$1,MonsterTable!$A$1:$B$1,0),0))),OR(ISBLANK(BW94),ISBLANK(BX94))),#N/A,
IFERROR(VLOOKUP(BU94,MonsterTable!$A:$B,MATCH(MonsterTable!$B$1,MonsterTable!$A$1:$B$1,0),0),
IF(OR(NOT(ISBLANK(BW94)),ISBLANK(BX94)),#N/A,
IF(BU94="empty","empty",
VLOOKUP(BU94,MonsterGroupTable!$A:$A,1,0)))))))</f>
        <v/>
      </c>
      <c r="CC94" s="2" t="str">
        <f>IF(AND(ISBLANK(CB94),OR(NOT(ISBLANK(CD94)),NOT(ISBLANK(CE94)))),#N/A,
IF(ISBLANK(CB94),"",
IF(AND(NOT(ISERROR(VLOOKUP(CB94,MonsterTable!$A:$B,MATCH(MonsterTable!$B$1,MonsterTable!$A$1:$B$1,0),0))),OR(ISBLANK(CD94),ISBLANK(CE94))),#N/A,
IFERROR(VLOOKUP(CB94,MonsterTable!$A:$B,MATCH(MonsterTable!$B$1,MonsterTable!$A$1:$B$1,0),0),
IF(OR(NOT(ISBLANK(CD94)),ISBLANK(CE94)),#N/A,
IF(CB94="empty","empty",
VLOOKUP(CB94,MonsterGroupTable!$A:$A,1,0)))))))</f>
        <v/>
      </c>
      <c r="CJ94" s="2" t="str">
        <f>IF(AND(ISBLANK(CI94),OR(NOT(ISBLANK(CK94)),NOT(ISBLANK(CL94)))),#N/A,
IF(ISBLANK(CI94),"",
IF(AND(NOT(ISERROR(VLOOKUP(CI94,MonsterTable!$A:$B,MATCH(MonsterTable!$B$1,MonsterTable!$A$1:$B$1,0),0))),OR(ISBLANK(CK94),ISBLANK(CL94))),#N/A,
IFERROR(VLOOKUP(CI94,MonsterTable!$A:$B,MATCH(MonsterTable!$B$1,MonsterTable!$A$1:$B$1,0),0),
IF(OR(NOT(ISBLANK(CK94)),ISBLANK(CL94)),#N/A,
IF(CI94="empty","empty",
VLOOKUP(CI94,MonsterGroupTable!$A:$A,1,0)))))))</f>
        <v/>
      </c>
    </row>
    <row r="95" spans="1:88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1890</v>
      </c>
      <c r="H95">
        <v>0</v>
      </c>
      <c r="I95">
        <v>0</v>
      </c>
      <c r="J95">
        <v>0</v>
      </c>
      <c r="K95" t="s">
        <v>28</v>
      </c>
      <c r="L95" t="s">
        <v>257</v>
      </c>
      <c r="M95" t="s">
        <v>79</v>
      </c>
      <c r="N95" t="s">
        <v>80</v>
      </c>
      <c r="O95">
        <v>0</v>
      </c>
      <c r="P95">
        <v>-4.75</v>
      </c>
      <c r="Q95">
        <v>-3.5</v>
      </c>
      <c r="R95">
        <v>4.75</v>
      </c>
      <c r="S95">
        <v>3</v>
      </c>
      <c r="T95">
        <v>-13.5</v>
      </c>
      <c r="U95">
        <v>2.5499999999999998</v>
      </c>
      <c r="V95">
        <v>-6.75</v>
      </c>
      <c r="W95" t="str">
        <f t="shared" si="3"/>
        <v>g110,5</v>
      </c>
      <c r="X95" s="1" t="s">
        <v>327</v>
      </c>
      <c r="Y95" s="2" t="str">
        <f>IF(AND(ISBLANK(X95),OR(NOT(ISBLANK(Z95)),NOT(ISBLANK(AA95)))),#N/A,
IF(ISBLANK(X95),"",
IF(AND(NOT(ISERROR(VLOOKUP(X95,MonsterTable!$A:$B,MATCH(MonsterTable!$B$1,MonsterTable!$A$1:$B$1,0),0))),OR(ISBLANK(Z95),ISBLANK(AA95))),#N/A,
IFERROR(VLOOKUP(X95,MonsterTable!$A:$B,MATCH(MonsterTable!$B$1,MonsterTable!$A$1:$B$1,0),0),
IF(OR(NOT(ISBLANK(Z95)),ISBLANK(AA95)),#N/A,
IF(X95="empty","empty",
VLOOKUP(X95,MonsterGroupTable!$A:$A,1,0)))))))</f>
        <v>g110</v>
      </c>
      <c r="AA95">
        <v>5</v>
      </c>
      <c r="AF95" s="2" t="str">
        <f>IF(AND(ISBLANK(AE95),OR(NOT(ISBLANK(AG95)),NOT(ISBLANK(AH95)))),#N/A,
IF(ISBLANK(AE95),"",
IF(AND(NOT(ISERROR(VLOOKUP(AE95,MonsterTable!$A:$B,MATCH(MonsterTable!$B$1,MonsterTable!$A$1:$B$1,0),0))),OR(ISBLANK(AG95),ISBLANK(AH95))),#N/A,
IFERROR(VLOOKUP(AE95,MonsterTable!$A:$B,MATCH(MonsterTable!$B$1,MonsterTable!$A$1:$B$1,0),0),
IF(OR(NOT(ISBLANK(AG95)),ISBLANK(AH95)),#N/A,
IF(AE95="empty","empty",
VLOOKUP(AE95,MonsterGroupTable!$A:$A,1,0)))))))</f>
        <v/>
      </c>
      <c r="AM95" s="2" t="str">
        <f>IF(AND(ISBLANK(AL95),OR(NOT(ISBLANK(AN95)),NOT(ISBLANK(AO95)))),#N/A,
IF(ISBLANK(AL95),"",
IF(AND(NOT(ISERROR(VLOOKUP(AL95,MonsterTable!$A:$B,MATCH(MonsterTable!$B$1,MonsterTable!$A$1:$B$1,0),0))),OR(ISBLANK(AN95),ISBLANK(AO95))),#N/A,
IFERROR(VLOOKUP(AL95,MonsterTable!$A:$B,MATCH(MonsterTable!$B$1,MonsterTable!$A$1:$B$1,0),0),
IF(OR(NOT(ISBLANK(AN95)),ISBLANK(AO95)),#N/A,
IF(AL95="empty","empty",
VLOOKUP(AL95,MonsterGroupTable!$A:$A,1,0)))))))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BA95" s="2" t="str">
        <f>IF(AND(ISBLANK(AZ95),OR(NOT(ISBLANK(BB95)),NOT(ISBLANK(BC95)))),#N/A,
IF(ISBLANK(AZ95),"",
IF(AND(NOT(ISERROR(VLOOKUP(AZ95,MonsterTable!$A:$B,MATCH(MonsterTable!$B$1,MonsterTable!$A$1:$B$1,0),0))),OR(ISBLANK(BB95),ISBLANK(BC95))),#N/A,
IFERROR(VLOOKUP(AZ95,MonsterTable!$A:$B,MATCH(MonsterTable!$B$1,MonsterTable!$A$1:$B$1,0),0),
IF(OR(NOT(ISBLANK(BB95)),ISBLANK(BC95)),#N/A,
IF(AZ95="empty","empty",
VLOOKUP(AZ95,MonsterGroupTable!$A:$A,1,0)))))))</f>
        <v/>
      </c>
      <c r="BH95" s="2" t="str">
        <f>IF(AND(ISBLANK(BG95),OR(NOT(ISBLANK(BI95)),NOT(ISBLANK(BJ95)))),#N/A,
IF(ISBLANK(BG95),"",
IF(AND(NOT(ISERROR(VLOOKUP(BG95,MonsterTable!$A:$B,MATCH(MonsterTable!$B$1,MonsterTable!$A$1:$B$1,0),0))),OR(ISBLANK(BI95),ISBLANK(BJ95))),#N/A,
IFERROR(VLOOKUP(BG95,MonsterTable!$A:$B,MATCH(MonsterTable!$B$1,MonsterTable!$A$1:$B$1,0),0),
IF(OR(NOT(ISBLANK(BI95)),ISBLANK(BJ95)),#N/A,
IF(BG95="empty","empty",
VLOOKUP(BG95,MonsterGroupTable!$A:$A,1,0)))))))</f>
        <v/>
      </c>
      <c r="BO95" s="2" t="str">
        <f>IF(AND(ISBLANK(BN95),OR(NOT(ISBLANK(BP95)),NOT(ISBLANK(BQ95)))),#N/A,
IF(ISBLANK(BN95),"",
IF(AND(NOT(ISERROR(VLOOKUP(BN95,MonsterTable!$A:$B,MATCH(MonsterTable!$B$1,MonsterTable!$A$1:$B$1,0),0))),OR(ISBLANK(BP95),ISBLANK(BQ95))),#N/A,
IFERROR(VLOOKUP(BN95,MonsterTable!$A:$B,MATCH(MonsterTable!$B$1,MonsterTable!$A$1:$B$1,0),0),
IF(OR(NOT(ISBLANK(BP95)),ISBLANK(BQ95)),#N/A,
IF(BN95="empty","empty",
VLOOKUP(BN95,MonsterGroupTable!$A:$A,1,0)))))))</f>
        <v/>
      </c>
      <c r="BV95" s="2" t="str">
        <f>IF(AND(ISBLANK(BU95),OR(NOT(ISBLANK(BW95)),NOT(ISBLANK(BX95)))),#N/A,
IF(ISBLANK(BU95),"",
IF(AND(NOT(ISERROR(VLOOKUP(BU95,MonsterTable!$A:$B,MATCH(MonsterTable!$B$1,MonsterTable!$A$1:$B$1,0),0))),OR(ISBLANK(BW95),ISBLANK(BX95))),#N/A,
IFERROR(VLOOKUP(BU95,MonsterTable!$A:$B,MATCH(MonsterTable!$B$1,MonsterTable!$A$1:$B$1,0),0),
IF(OR(NOT(ISBLANK(BW95)),ISBLANK(BX95)),#N/A,
IF(BU95="empty","empty",
VLOOKUP(BU95,MonsterGroupTable!$A:$A,1,0)))))))</f>
        <v/>
      </c>
      <c r="CC95" s="2" t="str">
        <f>IF(AND(ISBLANK(CB95),OR(NOT(ISBLANK(CD95)),NOT(ISBLANK(CE95)))),#N/A,
IF(ISBLANK(CB95),"",
IF(AND(NOT(ISERROR(VLOOKUP(CB95,MonsterTable!$A:$B,MATCH(MonsterTable!$B$1,MonsterTable!$A$1:$B$1,0),0))),OR(ISBLANK(CD95),ISBLANK(CE95))),#N/A,
IFERROR(VLOOKUP(CB95,MonsterTable!$A:$B,MATCH(MonsterTable!$B$1,MonsterTable!$A$1:$B$1,0),0),
IF(OR(NOT(ISBLANK(CD95)),ISBLANK(CE95)),#N/A,
IF(CB95="empty","empty",
VLOOKUP(CB95,MonsterGroupTable!$A:$A,1,0)))))))</f>
        <v/>
      </c>
      <c r="CJ95" s="2" t="str">
        <f>IF(AND(ISBLANK(CI95),OR(NOT(ISBLANK(CK95)),NOT(ISBLANK(CL95)))),#N/A,
IF(ISBLANK(CI95),"",
IF(AND(NOT(ISERROR(VLOOKUP(CI95,MonsterTable!$A:$B,MATCH(MonsterTable!$B$1,MonsterTable!$A$1:$B$1,0),0))),OR(ISBLANK(CK95),ISBLANK(CL95))),#N/A,
IFERROR(VLOOKUP(CI95,MonsterTable!$A:$B,MATCH(MonsterTable!$B$1,MonsterTable!$A$1:$B$1,0),0),
IF(OR(NOT(ISBLANK(CK95)),ISBLANK(CL95)),#N/A,
IF(CI95="empty","empty",
VLOOKUP(CI95,MonsterGroupTable!$A:$A,1,0)))))))</f>
        <v/>
      </c>
    </row>
    <row r="96" spans="1:88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1917</v>
      </c>
      <c r="H96">
        <v>0</v>
      </c>
      <c r="I96">
        <v>0</v>
      </c>
      <c r="J96">
        <v>0</v>
      </c>
      <c r="K96" t="s">
        <v>28</v>
      </c>
      <c r="L96" t="s">
        <v>257</v>
      </c>
      <c r="M96" t="s">
        <v>79</v>
      </c>
      <c r="N96" t="s">
        <v>80</v>
      </c>
      <c r="O96">
        <v>0</v>
      </c>
      <c r="P96">
        <v>-4.75</v>
      </c>
      <c r="Q96">
        <v>-3.5</v>
      </c>
      <c r="R96">
        <v>4.75</v>
      </c>
      <c r="S96">
        <v>3</v>
      </c>
      <c r="T96">
        <v>-13.5</v>
      </c>
      <c r="U96">
        <v>2.5499999999999998</v>
      </c>
      <c r="V96">
        <v>-6.75</v>
      </c>
      <c r="W96" t="str">
        <f t="shared" si="3"/>
        <v>g110,5</v>
      </c>
      <c r="X96" s="1" t="s">
        <v>327</v>
      </c>
      <c r="Y96" s="2" t="str">
        <f>IF(AND(ISBLANK(X96),OR(NOT(ISBLANK(Z96)),NOT(ISBLANK(AA96)))),#N/A,
IF(ISBLANK(X96),"",
IF(AND(NOT(ISERROR(VLOOKUP(X96,MonsterTable!$A:$B,MATCH(MonsterTable!$B$1,MonsterTable!$A$1:$B$1,0),0))),OR(ISBLANK(Z96),ISBLANK(AA96))),#N/A,
IFERROR(VLOOKUP(X96,MonsterTable!$A:$B,MATCH(MonsterTable!$B$1,MonsterTable!$A$1:$B$1,0),0),
IF(OR(NOT(ISBLANK(Z96)),ISBLANK(AA96)),#N/A,
IF(X96="empty","empty",
VLOOKUP(X96,MonsterGroupTable!$A:$A,1,0)))))))</f>
        <v>g110</v>
      </c>
      <c r="AA96">
        <v>5</v>
      </c>
      <c r="AF96" s="2" t="str">
        <f>IF(AND(ISBLANK(AE96),OR(NOT(ISBLANK(AG96)),NOT(ISBLANK(AH96)))),#N/A,
IF(ISBLANK(AE96),"",
IF(AND(NOT(ISERROR(VLOOKUP(AE96,MonsterTable!$A:$B,MATCH(MonsterTable!$B$1,MonsterTable!$A$1:$B$1,0),0))),OR(ISBLANK(AG96),ISBLANK(AH96))),#N/A,
IFERROR(VLOOKUP(AE96,MonsterTable!$A:$B,MATCH(MonsterTable!$B$1,MonsterTable!$A$1:$B$1,0),0),
IF(OR(NOT(ISBLANK(AG96)),ISBLANK(AH96)),#N/A,
IF(AE96="empty","empty",
VLOOKUP(AE96,MonsterGroupTable!$A:$A,1,0)))))))</f>
        <v/>
      </c>
      <c r="AM96" s="2" t="str">
        <f>IF(AND(ISBLANK(AL96),OR(NOT(ISBLANK(AN96)),NOT(ISBLANK(AO96)))),#N/A,
IF(ISBLANK(AL96),"",
IF(AND(NOT(ISERROR(VLOOKUP(AL96,MonsterTable!$A:$B,MATCH(MonsterTable!$B$1,MonsterTable!$A$1:$B$1,0),0))),OR(ISBLANK(AN96),ISBLANK(AO96))),#N/A,
IFERROR(VLOOKUP(AL96,MonsterTable!$A:$B,MATCH(MonsterTable!$B$1,MonsterTable!$A$1:$B$1,0),0),
IF(OR(NOT(ISBLANK(AN96)),ISBLANK(AO96)),#N/A,
IF(AL96="empty","empty",
VLOOKUP(AL96,MonsterGroupTable!$A:$A,1,0)))))))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BA96" s="2" t="str">
        <f>IF(AND(ISBLANK(AZ96),OR(NOT(ISBLANK(BB96)),NOT(ISBLANK(BC96)))),#N/A,
IF(ISBLANK(AZ96),"",
IF(AND(NOT(ISERROR(VLOOKUP(AZ96,MonsterTable!$A:$B,MATCH(MonsterTable!$B$1,MonsterTable!$A$1:$B$1,0),0))),OR(ISBLANK(BB96),ISBLANK(BC96))),#N/A,
IFERROR(VLOOKUP(AZ96,MonsterTable!$A:$B,MATCH(MonsterTable!$B$1,MonsterTable!$A$1:$B$1,0),0),
IF(OR(NOT(ISBLANK(BB96)),ISBLANK(BC96)),#N/A,
IF(AZ96="empty","empty",
VLOOKUP(AZ96,MonsterGroupTable!$A:$A,1,0)))))))</f>
        <v/>
      </c>
      <c r="BH96" s="2" t="str">
        <f>IF(AND(ISBLANK(BG96),OR(NOT(ISBLANK(BI96)),NOT(ISBLANK(BJ96)))),#N/A,
IF(ISBLANK(BG96),"",
IF(AND(NOT(ISERROR(VLOOKUP(BG96,MonsterTable!$A:$B,MATCH(MonsterTable!$B$1,MonsterTable!$A$1:$B$1,0),0))),OR(ISBLANK(BI96),ISBLANK(BJ96))),#N/A,
IFERROR(VLOOKUP(BG96,MonsterTable!$A:$B,MATCH(MonsterTable!$B$1,MonsterTable!$A$1:$B$1,0),0),
IF(OR(NOT(ISBLANK(BI96)),ISBLANK(BJ96)),#N/A,
IF(BG96="empty","empty",
VLOOKUP(BG96,MonsterGroupTable!$A:$A,1,0)))))))</f>
        <v/>
      </c>
      <c r="BO96" s="2" t="str">
        <f>IF(AND(ISBLANK(BN96),OR(NOT(ISBLANK(BP96)),NOT(ISBLANK(BQ96)))),#N/A,
IF(ISBLANK(BN96),"",
IF(AND(NOT(ISERROR(VLOOKUP(BN96,MonsterTable!$A:$B,MATCH(MonsterTable!$B$1,MonsterTable!$A$1:$B$1,0),0))),OR(ISBLANK(BP96),ISBLANK(BQ96))),#N/A,
IFERROR(VLOOKUP(BN96,MonsterTable!$A:$B,MATCH(MonsterTable!$B$1,MonsterTable!$A$1:$B$1,0),0),
IF(OR(NOT(ISBLANK(BP96)),ISBLANK(BQ96)),#N/A,
IF(BN96="empty","empty",
VLOOKUP(BN96,MonsterGroupTable!$A:$A,1,0)))))))</f>
        <v/>
      </c>
      <c r="BV96" s="2" t="str">
        <f>IF(AND(ISBLANK(BU96),OR(NOT(ISBLANK(BW96)),NOT(ISBLANK(BX96)))),#N/A,
IF(ISBLANK(BU96),"",
IF(AND(NOT(ISERROR(VLOOKUP(BU96,MonsterTable!$A:$B,MATCH(MonsterTable!$B$1,MonsterTable!$A$1:$B$1,0),0))),OR(ISBLANK(BW96),ISBLANK(BX96))),#N/A,
IFERROR(VLOOKUP(BU96,MonsterTable!$A:$B,MATCH(MonsterTable!$B$1,MonsterTable!$A$1:$B$1,0),0),
IF(OR(NOT(ISBLANK(BW96)),ISBLANK(BX96)),#N/A,
IF(BU96="empty","empty",
VLOOKUP(BU96,MonsterGroupTable!$A:$A,1,0)))))))</f>
        <v/>
      </c>
      <c r="CC96" s="2" t="str">
        <f>IF(AND(ISBLANK(CB96),OR(NOT(ISBLANK(CD96)),NOT(ISBLANK(CE96)))),#N/A,
IF(ISBLANK(CB96),"",
IF(AND(NOT(ISERROR(VLOOKUP(CB96,MonsterTable!$A:$B,MATCH(MonsterTable!$B$1,MonsterTable!$A$1:$B$1,0),0))),OR(ISBLANK(CD96),ISBLANK(CE96))),#N/A,
IFERROR(VLOOKUP(CB96,MonsterTable!$A:$B,MATCH(MonsterTable!$B$1,MonsterTable!$A$1:$B$1,0),0),
IF(OR(NOT(ISBLANK(CD96)),ISBLANK(CE96)),#N/A,
IF(CB96="empty","empty",
VLOOKUP(CB96,MonsterGroupTable!$A:$A,1,0)))))))</f>
        <v/>
      </c>
      <c r="CJ96" s="2" t="str">
        <f>IF(AND(ISBLANK(CI96),OR(NOT(ISBLANK(CK96)),NOT(ISBLANK(CL96)))),#N/A,
IF(ISBLANK(CI96),"",
IF(AND(NOT(ISERROR(VLOOKUP(CI96,MonsterTable!$A:$B,MATCH(MonsterTable!$B$1,MonsterTable!$A$1:$B$1,0),0))),OR(ISBLANK(CK96),ISBLANK(CL96))),#N/A,
IFERROR(VLOOKUP(CI96,MonsterTable!$A:$B,MATCH(MonsterTable!$B$1,MonsterTable!$A$1:$B$1,0),0),
IF(OR(NOT(ISBLANK(CK96)),ISBLANK(CL96)),#N/A,
IF(CI96="empty","empty",
VLOOKUP(CI96,MonsterGroupTable!$A:$A,1,0)))))))</f>
        <v/>
      </c>
    </row>
    <row r="97" spans="1:88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1944</v>
      </c>
      <c r="H97">
        <v>0</v>
      </c>
      <c r="I97">
        <v>0</v>
      </c>
      <c r="J97">
        <v>0</v>
      </c>
      <c r="K97" t="s">
        <v>28</v>
      </c>
      <c r="L97" t="s">
        <v>257</v>
      </c>
      <c r="M97" t="s">
        <v>79</v>
      </c>
      <c r="N97" t="s">
        <v>80</v>
      </c>
      <c r="O97">
        <v>0</v>
      </c>
      <c r="P97">
        <v>-4.75</v>
      </c>
      <c r="Q97">
        <v>-3.5</v>
      </c>
      <c r="R97">
        <v>4.75</v>
      </c>
      <c r="S97">
        <v>3</v>
      </c>
      <c r="T97">
        <v>-13.5</v>
      </c>
      <c r="U97">
        <v>2.5499999999999998</v>
      </c>
      <c r="V97">
        <v>-6.75</v>
      </c>
      <c r="W97" t="str">
        <f t="shared" si="3"/>
        <v>g110,5</v>
      </c>
      <c r="X97" s="1" t="s">
        <v>327</v>
      </c>
      <c r="Y97" s="2" t="str">
        <f>IF(AND(ISBLANK(X97),OR(NOT(ISBLANK(Z97)),NOT(ISBLANK(AA97)))),#N/A,
IF(ISBLANK(X97),"",
IF(AND(NOT(ISERROR(VLOOKUP(X97,MonsterTable!$A:$B,MATCH(MonsterTable!$B$1,MonsterTable!$A$1:$B$1,0),0))),OR(ISBLANK(Z97),ISBLANK(AA97))),#N/A,
IFERROR(VLOOKUP(X97,MonsterTable!$A:$B,MATCH(MonsterTable!$B$1,MonsterTable!$A$1:$B$1,0),0),
IF(OR(NOT(ISBLANK(Z97)),ISBLANK(AA97)),#N/A,
IF(X97="empty","empty",
VLOOKUP(X97,MonsterGroupTable!$A:$A,1,0)))))))</f>
        <v>g110</v>
      </c>
      <c r="AA97">
        <v>5</v>
      </c>
      <c r="AF97" s="2" t="str">
        <f>IF(AND(ISBLANK(AE97),OR(NOT(ISBLANK(AG97)),NOT(ISBLANK(AH97)))),#N/A,
IF(ISBLANK(AE97),"",
IF(AND(NOT(ISERROR(VLOOKUP(AE97,MonsterTable!$A:$B,MATCH(MonsterTable!$B$1,MonsterTable!$A$1:$B$1,0),0))),OR(ISBLANK(AG97),ISBLANK(AH97))),#N/A,
IFERROR(VLOOKUP(AE97,MonsterTable!$A:$B,MATCH(MonsterTable!$B$1,MonsterTable!$A$1:$B$1,0),0),
IF(OR(NOT(ISBLANK(AG97)),ISBLANK(AH97)),#N/A,
IF(AE97="empty","empty",
VLOOKUP(AE97,MonsterGroupTable!$A:$A,1,0)))))))</f>
        <v/>
      </c>
      <c r="AM97" s="2" t="str">
        <f>IF(AND(ISBLANK(AL97),OR(NOT(ISBLANK(AN97)),NOT(ISBLANK(AO97)))),#N/A,
IF(ISBLANK(AL97),"",
IF(AND(NOT(ISERROR(VLOOKUP(AL97,MonsterTable!$A:$B,MATCH(MonsterTable!$B$1,MonsterTable!$A$1:$B$1,0),0))),OR(ISBLANK(AN97),ISBLANK(AO97))),#N/A,
IFERROR(VLOOKUP(AL97,MonsterTable!$A:$B,MATCH(MonsterTable!$B$1,MonsterTable!$A$1:$B$1,0),0),
IF(OR(NOT(ISBLANK(AN97)),ISBLANK(AO97)),#N/A,
IF(AL97="empty","empty",
VLOOKUP(AL97,MonsterGroupTable!$A:$A,1,0)))))))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BA97" s="2" t="str">
        <f>IF(AND(ISBLANK(AZ97),OR(NOT(ISBLANK(BB97)),NOT(ISBLANK(BC97)))),#N/A,
IF(ISBLANK(AZ97),"",
IF(AND(NOT(ISERROR(VLOOKUP(AZ97,MonsterTable!$A:$B,MATCH(MonsterTable!$B$1,MonsterTable!$A$1:$B$1,0),0))),OR(ISBLANK(BB97),ISBLANK(BC97))),#N/A,
IFERROR(VLOOKUP(AZ97,MonsterTable!$A:$B,MATCH(MonsterTable!$B$1,MonsterTable!$A$1:$B$1,0),0),
IF(OR(NOT(ISBLANK(BB97)),ISBLANK(BC97)),#N/A,
IF(AZ97="empty","empty",
VLOOKUP(AZ97,MonsterGroupTable!$A:$A,1,0)))))))</f>
        <v/>
      </c>
      <c r="BH97" s="2" t="str">
        <f>IF(AND(ISBLANK(BG97),OR(NOT(ISBLANK(BI97)),NOT(ISBLANK(BJ97)))),#N/A,
IF(ISBLANK(BG97),"",
IF(AND(NOT(ISERROR(VLOOKUP(BG97,MonsterTable!$A:$B,MATCH(MonsterTable!$B$1,MonsterTable!$A$1:$B$1,0),0))),OR(ISBLANK(BI97),ISBLANK(BJ97))),#N/A,
IFERROR(VLOOKUP(BG97,MonsterTable!$A:$B,MATCH(MonsterTable!$B$1,MonsterTable!$A$1:$B$1,0),0),
IF(OR(NOT(ISBLANK(BI97)),ISBLANK(BJ97)),#N/A,
IF(BG97="empty","empty",
VLOOKUP(BG97,MonsterGroupTable!$A:$A,1,0)))))))</f>
        <v/>
      </c>
      <c r="BO97" s="2" t="str">
        <f>IF(AND(ISBLANK(BN97),OR(NOT(ISBLANK(BP97)),NOT(ISBLANK(BQ97)))),#N/A,
IF(ISBLANK(BN97),"",
IF(AND(NOT(ISERROR(VLOOKUP(BN97,MonsterTable!$A:$B,MATCH(MonsterTable!$B$1,MonsterTable!$A$1:$B$1,0),0))),OR(ISBLANK(BP97),ISBLANK(BQ97))),#N/A,
IFERROR(VLOOKUP(BN97,MonsterTable!$A:$B,MATCH(MonsterTable!$B$1,MonsterTable!$A$1:$B$1,0),0),
IF(OR(NOT(ISBLANK(BP97)),ISBLANK(BQ97)),#N/A,
IF(BN97="empty","empty",
VLOOKUP(BN97,MonsterGroupTable!$A:$A,1,0)))))))</f>
        <v/>
      </c>
      <c r="BV97" s="2" t="str">
        <f>IF(AND(ISBLANK(BU97),OR(NOT(ISBLANK(BW97)),NOT(ISBLANK(BX97)))),#N/A,
IF(ISBLANK(BU97),"",
IF(AND(NOT(ISERROR(VLOOKUP(BU97,MonsterTable!$A:$B,MATCH(MonsterTable!$B$1,MonsterTable!$A$1:$B$1,0),0))),OR(ISBLANK(BW97),ISBLANK(BX97))),#N/A,
IFERROR(VLOOKUP(BU97,MonsterTable!$A:$B,MATCH(MonsterTable!$B$1,MonsterTable!$A$1:$B$1,0),0),
IF(OR(NOT(ISBLANK(BW97)),ISBLANK(BX97)),#N/A,
IF(BU97="empty","empty",
VLOOKUP(BU97,MonsterGroupTable!$A:$A,1,0)))))))</f>
        <v/>
      </c>
      <c r="CC97" s="2" t="str">
        <f>IF(AND(ISBLANK(CB97),OR(NOT(ISBLANK(CD97)),NOT(ISBLANK(CE97)))),#N/A,
IF(ISBLANK(CB97),"",
IF(AND(NOT(ISERROR(VLOOKUP(CB97,MonsterTable!$A:$B,MATCH(MonsterTable!$B$1,MonsterTable!$A$1:$B$1,0),0))),OR(ISBLANK(CD97),ISBLANK(CE97))),#N/A,
IFERROR(VLOOKUP(CB97,MonsterTable!$A:$B,MATCH(MonsterTable!$B$1,MonsterTable!$A$1:$B$1,0),0),
IF(OR(NOT(ISBLANK(CD97)),ISBLANK(CE97)),#N/A,
IF(CB97="empty","empty",
VLOOKUP(CB97,MonsterGroupTable!$A:$A,1,0)))))))</f>
        <v/>
      </c>
      <c r="CJ97" s="2" t="str">
        <f>IF(AND(ISBLANK(CI97),OR(NOT(ISBLANK(CK97)),NOT(ISBLANK(CL97)))),#N/A,
IF(ISBLANK(CI97),"",
IF(AND(NOT(ISERROR(VLOOKUP(CI97,MonsterTable!$A:$B,MATCH(MonsterTable!$B$1,MonsterTable!$A$1:$B$1,0),0))),OR(ISBLANK(CK97),ISBLANK(CL97))),#N/A,
IFERROR(VLOOKUP(CI97,MonsterTable!$A:$B,MATCH(MonsterTable!$B$1,MonsterTable!$A$1:$B$1,0),0),
IF(OR(NOT(ISBLANK(CK97)),ISBLANK(CL97)),#N/A,
IF(CI97="empty","empty",
VLOOKUP(CI97,MonsterGroupTable!$A:$A,1,0)))))))</f>
        <v/>
      </c>
    </row>
    <row r="98" spans="1:88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1971</v>
      </c>
      <c r="H98">
        <v>0</v>
      </c>
      <c r="I98">
        <v>0</v>
      </c>
      <c r="J98">
        <v>0</v>
      </c>
      <c r="K98" t="s">
        <v>28</v>
      </c>
      <c r="L98" t="s">
        <v>257</v>
      </c>
      <c r="M98" t="s">
        <v>79</v>
      </c>
      <c r="N98" t="s">
        <v>80</v>
      </c>
      <c r="O98">
        <v>0</v>
      </c>
      <c r="P98">
        <v>-4.75</v>
      </c>
      <c r="Q98">
        <v>-3.5</v>
      </c>
      <c r="R98">
        <v>4.75</v>
      </c>
      <c r="S98">
        <v>3</v>
      </c>
      <c r="T98">
        <v>-13.5</v>
      </c>
      <c r="U98">
        <v>2.5499999999999998</v>
      </c>
      <c r="V98">
        <v>-6.75</v>
      </c>
      <c r="W98" t="str">
        <f t="shared" si="3"/>
        <v>g110,5</v>
      </c>
      <c r="X98" s="1" t="s">
        <v>327</v>
      </c>
      <c r="Y98" s="2" t="str">
        <f>IF(AND(ISBLANK(X98),OR(NOT(ISBLANK(Z98)),NOT(ISBLANK(AA98)))),#N/A,
IF(ISBLANK(X98),"",
IF(AND(NOT(ISERROR(VLOOKUP(X98,MonsterTable!$A:$B,MATCH(MonsterTable!$B$1,MonsterTable!$A$1:$B$1,0),0))),OR(ISBLANK(Z98),ISBLANK(AA98))),#N/A,
IFERROR(VLOOKUP(X98,MonsterTable!$A:$B,MATCH(MonsterTable!$B$1,MonsterTable!$A$1:$B$1,0),0),
IF(OR(NOT(ISBLANK(Z98)),ISBLANK(AA98)),#N/A,
IF(X98="empty","empty",
VLOOKUP(X98,MonsterGroupTable!$A:$A,1,0)))))))</f>
        <v>g110</v>
      </c>
      <c r="AA98">
        <v>5</v>
      </c>
      <c r="AF98" s="2" t="str">
        <f>IF(AND(ISBLANK(AE98),OR(NOT(ISBLANK(AG98)),NOT(ISBLANK(AH98)))),#N/A,
IF(ISBLANK(AE98),"",
IF(AND(NOT(ISERROR(VLOOKUP(AE98,MonsterTable!$A:$B,MATCH(MonsterTable!$B$1,MonsterTable!$A$1:$B$1,0),0))),OR(ISBLANK(AG98),ISBLANK(AH98))),#N/A,
IFERROR(VLOOKUP(AE98,MonsterTable!$A:$B,MATCH(MonsterTable!$B$1,MonsterTable!$A$1:$B$1,0),0),
IF(OR(NOT(ISBLANK(AG98)),ISBLANK(AH98)),#N/A,
IF(AE98="empty","empty",
VLOOKUP(AE98,MonsterGroupTable!$A:$A,1,0)))))))</f>
        <v/>
      </c>
      <c r="AM98" s="2" t="str">
        <f>IF(AND(ISBLANK(AL98),OR(NOT(ISBLANK(AN98)),NOT(ISBLANK(AO98)))),#N/A,
IF(ISBLANK(AL98),"",
IF(AND(NOT(ISERROR(VLOOKUP(AL98,MonsterTable!$A:$B,MATCH(MonsterTable!$B$1,MonsterTable!$A$1:$B$1,0),0))),OR(ISBLANK(AN98),ISBLANK(AO98))),#N/A,
IFERROR(VLOOKUP(AL98,MonsterTable!$A:$B,MATCH(MonsterTable!$B$1,MonsterTable!$A$1:$B$1,0),0),
IF(OR(NOT(ISBLANK(AN98)),ISBLANK(AO98)),#N/A,
IF(AL98="empty","empty",
VLOOKUP(AL98,MonsterGroupTable!$A:$A,1,0)))))))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BA98" s="2" t="str">
        <f>IF(AND(ISBLANK(AZ98),OR(NOT(ISBLANK(BB98)),NOT(ISBLANK(BC98)))),#N/A,
IF(ISBLANK(AZ98),"",
IF(AND(NOT(ISERROR(VLOOKUP(AZ98,MonsterTable!$A:$B,MATCH(MonsterTable!$B$1,MonsterTable!$A$1:$B$1,0),0))),OR(ISBLANK(BB98),ISBLANK(BC98))),#N/A,
IFERROR(VLOOKUP(AZ98,MonsterTable!$A:$B,MATCH(MonsterTable!$B$1,MonsterTable!$A$1:$B$1,0),0),
IF(OR(NOT(ISBLANK(BB98)),ISBLANK(BC98)),#N/A,
IF(AZ98="empty","empty",
VLOOKUP(AZ98,MonsterGroupTable!$A:$A,1,0)))))))</f>
        <v/>
      </c>
      <c r="BH98" s="2" t="str">
        <f>IF(AND(ISBLANK(BG98),OR(NOT(ISBLANK(BI98)),NOT(ISBLANK(BJ98)))),#N/A,
IF(ISBLANK(BG98),"",
IF(AND(NOT(ISERROR(VLOOKUP(BG98,MonsterTable!$A:$B,MATCH(MonsterTable!$B$1,MonsterTable!$A$1:$B$1,0),0))),OR(ISBLANK(BI98),ISBLANK(BJ98))),#N/A,
IFERROR(VLOOKUP(BG98,MonsterTable!$A:$B,MATCH(MonsterTable!$B$1,MonsterTable!$A$1:$B$1,0),0),
IF(OR(NOT(ISBLANK(BI98)),ISBLANK(BJ98)),#N/A,
IF(BG98="empty","empty",
VLOOKUP(BG98,MonsterGroupTable!$A:$A,1,0)))))))</f>
        <v/>
      </c>
      <c r="BO98" s="2" t="str">
        <f>IF(AND(ISBLANK(BN98),OR(NOT(ISBLANK(BP98)),NOT(ISBLANK(BQ98)))),#N/A,
IF(ISBLANK(BN98),"",
IF(AND(NOT(ISERROR(VLOOKUP(BN98,MonsterTable!$A:$B,MATCH(MonsterTable!$B$1,MonsterTable!$A$1:$B$1,0),0))),OR(ISBLANK(BP98),ISBLANK(BQ98))),#N/A,
IFERROR(VLOOKUP(BN98,MonsterTable!$A:$B,MATCH(MonsterTable!$B$1,MonsterTable!$A$1:$B$1,0),0),
IF(OR(NOT(ISBLANK(BP98)),ISBLANK(BQ98)),#N/A,
IF(BN98="empty","empty",
VLOOKUP(BN98,MonsterGroupTable!$A:$A,1,0)))))))</f>
        <v/>
      </c>
      <c r="BV98" s="2" t="str">
        <f>IF(AND(ISBLANK(BU98),OR(NOT(ISBLANK(BW98)),NOT(ISBLANK(BX98)))),#N/A,
IF(ISBLANK(BU98),"",
IF(AND(NOT(ISERROR(VLOOKUP(BU98,MonsterTable!$A:$B,MATCH(MonsterTable!$B$1,MonsterTable!$A$1:$B$1,0),0))),OR(ISBLANK(BW98),ISBLANK(BX98))),#N/A,
IFERROR(VLOOKUP(BU98,MonsterTable!$A:$B,MATCH(MonsterTable!$B$1,MonsterTable!$A$1:$B$1,0),0),
IF(OR(NOT(ISBLANK(BW98)),ISBLANK(BX98)),#N/A,
IF(BU98="empty","empty",
VLOOKUP(BU98,MonsterGroupTable!$A:$A,1,0)))))))</f>
        <v/>
      </c>
      <c r="CC98" s="2" t="str">
        <f>IF(AND(ISBLANK(CB98),OR(NOT(ISBLANK(CD98)),NOT(ISBLANK(CE98)))),#N/A,
IF(ISBLANK(CB98),"",
IF(AND(NOT(ISERROR(VLOOKUP(CB98,MonsterTable!$A:$B,MATCH(MonsterTable!$B$1,MonsterTable!$A$1:$B$1,0),0))),OR(ISBLANK(CD98),ISBLANK(CE98))),#N/A,
IFERROR(VLOOKUP(CB98,MonsterTable!$A:$B,MATCH(MonsterTable!$B$1,MonsterTable!$A$1:$B$1,0),0),
IF(OR(NOT(ISBLANK(CD98)),ISBLANK(CE98)),#N/A,
IF(CB98="empty","empty",
VLOOKUP(CB98,MonsterGroupTable!$A:$A,1,0)))))))</f>
        <v/>
      </c>
      <c r="CJ98" s="2" t="str">
        <f>IF(AND(ISBLANK(CI98),OR(NOT(ISBLANK(CK98)),NOT(ISBLANK(CL98)))),#N/A,
IF(ISBLANK(CI98),"",
IF(AND(NOT(ISERROR(VLOOKUP(CI98,MonsterTable!$A:$B,MATCH(MonsterTable!$B$1,MonsterTable!$A$1:$B$1,0),0))),OR(ISBLANK(CK98),ISBLANK(CL98))),#N/A,
IFERROR(VLOOKUP(CI98,MonsterTable!$A:$B,MATCH(MonsterTable!$B$1,MonsterTable!$A$1:$B$1,0),0),
IF(OR(NOT(ISBLANK(CK98)),ISBLANK(CL98)),#N/A,
IF(CI98="empty","empty",
VLOOKUP(CI98,MonsterGroupTable!$A:$A,1,0)))))))</f>
        <v/>
      </c>
    </row>
    <row r="99" spans="1:88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1998</v>
      </c>
      <c r="H99">
        <v>0</v>
      </c>
      <c r="I99">
        <v>0</v>
      </c>
      <c r="J99">
        <v>0</v>
      </c>
      <c r="K99" t="s">
        <v>28</v>
      </c>
      <c r="L99" t="s">
        <v>257</v>
      </c>
      <c r="M99" t="s">
        <v>79</v>
      </c>
      <c r="N99" t="s">
        <v>80</v>
      </c>
      <c r="O99">
        <v>0</v>
      </c>
      <c r="P99">
        <v>-4.75</v>
      </c>
      <c r="Q99">
        <v>-3.5</v>
      </c>
      <c r="R99">
        <v>4.75</v>
      </c>
      <c r="S99">
        <v>3</v>
      </c>
      <c r="T99">
        <v>-13.5</v>
      </c>
      <c r="U99">
        <v>2.5499999999999998</v>
      </c>
      <c r="V99">
        <v>-6.75</v>
      </c>
      <c r="W99" t="str">
        <f t="shared" si="3"/>
        <v>g110,5</v>
      </c>
      <c r="X99" s="1" t="s">
        <v>327</v>
      </c>
      <c r="Y99" s="2" t="str">
        <f>IF(AND(ISBLANK(X99),OR(NOT(ISBLANK(Z99)),NOT(ISBLANK(AA99)))),#N/A,
IF(ISBLANK(X99),"",
IF(AND(NOT(ISERROR(VLOOKUP(X99,MonsterTable!$A:$B,MATCH(MonsterTable!$B$1,MonsterTable!$A$1:$B$1,0),0))),OR(ISBLANK(Z99),ISBLANK(AA99))),#N/A,
IFERROR(VLOOKUP(X99,MonsterTable!$A:$B,MATCH(MonsterTable!$B$1,MonsterTable!$A$1:$B$1,0),0),
IF(OR(NOT(ISBLANK(Z99)),ISBLANK(AA99)),#N/A,
IF(X99="empty","empty",
VLOOKUP(X99,MonsterGroupTable!$A:$A,1,0)))))))</f>
        <v>g110</v>
      </c>
      <c r="AA99">
        <v>5</v>
      </c>
      <c r="AF99" s="2" t="str">
        <f>IF(AND(ISBLANK(AE99),OR(NOT(ISBLANK(AG99)),NOT(ISBLANK(AH99)))),#N/A,
IF(ISBLANK(AE99),"",
IF(AND(NOT(ISERROR(VLOOKUP(AE99,MonsterTable!$A:$B,MATCH(MonsterTable!$B$1,MonsterTable!$A$1:$B$1,0),0))),OR(ISBLANK(AG99),ISBLANK(AH99))),#N/A,
IFERROR(VLOOKUP(AE99,MonsterTable!$A:$B,MATCH(MonsterTable!$B$1,MonsterTable!$A$1:$B$1,0),0),
IF(OR(NOT(ISBLANK(AG99)),ISBLANK(AH99)),#N/A,
IF(AE99="empty","empty",
VLOOKUP(AE99,MonsterGroupTable!$A:$A,1,0)))))))</f>
        <v/>
      </c>
      <c r="AM99" s="2" t="str">
        <f>IF(AND(ISBLANK(AL99),OR(NOT(ISBLANK(AN99)),NOT(ISBLANK(AO99)))),#N/A,
IF(ISBLANK(AL99),"",
IF(AND(NOT(ISERROR(VLOOKUP(AL99,MonsterTable!$A:$B,MATCH(MonsterTable!$B$1,MonsterTable!$A$1:$B$1,0),0))),OR(ISBLANK(AN99),ISBLANK(AO99))),#N/A,
IFERROR(VLOOKUP(AL99,MonsterTable!$A:$B,MATCH(MonsterTable!$B$1,MonsterTable!$A$1:$B$1,0),0),
IF(OR(NOT(ISBLANK(AN99)),ISBLANK(AO99)),#N/A,
IF(AL99="empty","empty",
VLOOKUP(AL99,MonsterGroupTable!$A:$A,1,0)))))))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BA99" s="2" t="str">
        <f>IF(AND(ISBLANK(AZ99),OR(NOT(ISBLANK(BB99)),NOT(ISBLANK(BC99)))),#N/A,
IF(ISBLANK(AZ99),"",
IF(AND(NOT(ISERROR(VLOOKUP(AZ99,MonsterTable!$A:$B,MATCH(MonsterTable!$B$1,MonsterTable!$A$1:$B$1,0),0))),OR(ISBLANK(BB99),ISBLANK(BC99))),#N/A,
IFERROR(VLOOKUP(AZ99,MonsterTable!$A:$B,MATCH(MonsterTable!$B$1,MonsterTable!$A$1:$B$1,0),0),
IF(OR(NOT(ISBLANK(BB99)),ISBLANK(BC99)),#N/A,
IF(AZ99="empty","empty",
VLOOKUP(AZ99,MonsterGroupTable!$A:$A,1,0)))))))</f>
        <v/>
      </c>
      <c r="BH99" s="2" t="str">
        <f>IF(AND(ISBLANK(BG99),OR(NOT(ISBLANK(BI99)),NOT(ISBLANK(BJ99)))),#N/A,
IF(ISBLANK(BG99),"",
IF(AND(NOT(ISERROR(VLOOKUP(BG99,MonsterTable!$A:$B,MATCH(MonsterTable!$B$1,MonsterTable!$A$1:$B$1,0),0))),OR(ISBLANK(BI99),ISBLANK(BJ99))),#N/A,
IFERROR(VLOOKUP(BG99,MonsterTable!$A:$B,MATCH(MonsterTable!$B$1,MonsterTable!$A$1:$B$1,0),0),
IF(OR(NOT(ISBLANK(BI99)),ISBLANK(BJ99)),#N/A,
IF(BG99="empty","empty",
VLOOKUP(BG99,MonsterGroupTable!$A:$A,1,0)))))))</f>
        <v/>
      </c>
      <c r="BO99" s="2" t="str">
        <f>IF(AND(ISBLANK(BN99),OR(NOT(ISBLANK(BP99)),NOT(ISBLANK(BQ99)))),#N/A,
IF(ISBLANK(BN99),"",
IF(AND(NOT(ISERROR(VLOOKUP(BN99,MonsterTable!$A:$B,MATCH(MonsterTable!$B$1,MonsterTable!$A$1:$B$1,0),0))),OR(ISBLANK(BP99),ISBLANK(BQ99))),#N/A,
IFERROR(VLOOKUP(BN99,MonsterTable!$A:$B,MATCH(MonsterTable!$B$1,MonsterTable!$A$1:$B$1,0),0),
IF(OR(NOT(ISBLANK(BP99)),ISBLANK(BQ99)),#N/A,
IF(BN99="empty","empty",
VLOOKUP(BN99,MonsterGroupTable!$A:$A,1,0)))))))</f>
        <v/>
      </c>
      <c r="BV99" s="2" t="str">
        <f>IF(AND(ISBLANK(BU99),OR(NOT(ISBLANK(BW99)),NOT(ISBLANK(BX99)))),#N/A,
IF(ISBLANK(BU99),"",
IF(AND(NOT(ISERROR(VLOOKUP(BU99,MonsterTable!$A:$B,MATCH(MonsterTable!$B$1,MonsterTable!$A$1:$B$1,0),0))),OR(ISBLANK(BW99),ISBLANK(BX99))),#N/A,
IFERROR(VLOOKUP(BU99,MonsterTable!$A:$B,MATCH(MonsterTable!$B$1,MonsterTable!$A$1:$B$1,0),0),
IF(OR(NOT(ISBLANK(BW99)),ISBLANK(BX99)),#N/A,
IF(BU99="empty","empty",
VLOOKUP(BU99,MonsterGroupTable!$A:$A,1,0)))))))</f>
        <v/>
      </c>
      <c r="CC99" s="2" t="str">
        <f>IF(AND(ISBLANK(CB99),OR(NOT(ISBLANK(CD99)),NOT(ISBLANK(CE99)))),#N/A,
IF(ISBLANK(CB99),"",
IF(AND(NOT(ISERROR(VLOOKUP(CB99,MonsterTable!$A:$B,MATCH(MonsterTable!$B$1,MonsterTable!$A$1:$B$1,0),0))),OR(ISBLANK(CD99),ISBLANK(CE99))),#N/A,
IFERROR(VLOOKUP(CB99,MonsterTable!$A:$B,MATCH(MonsterTable!$B$1,MonsterTable!$A$1:$B$1,0),0),
IF(OR(NOT(ISBLANK(CD99)),ISBLANK(CE99)),#N/A,
IF(CB99="empty","empty",
VLOOKUP(CB99,MonsterGroupTable!$A:$A,1,0)))))))</f>
        <v/>
      </c>
      <c r="CJ99" s="2" t="str">
        <f>IF(AND(ISBLANK(CI99),OR(NOT(ISBLANK(CK99)),NOT(ISBLANK(CL99)))),#N/A,
IF(ISBLANK(CI99),"",
IF(AND(NOT(ISERROR(VLOOKUP(CI99,MonsterTable!$A:$B,MATCH(MonsterTable!$B$1,MonsterTable!$A$1:$B$1,0),0))),OR(ISBLANK(CK99),ISBLANK(CL99))),#N/A,
IFERROR(VLOOKUP(CI99,MonsterTable!$A:$B,MATCH(MonsterTable!$B$1,MonsterTable!$A$1:$B$1,0),0),
IF(OR(NOT(ISBLANK(CK99)),ISBLANK(CL99)),#N/A,
IF(CI99="empty","empty",
VLOOKUP(CI99,MonsterGroupTable!$A:$A,1,0)))))))</f>
        <v/>
      </c>
    </row>
    <row r="100" spans="1:88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2025</v>
      </c>
      <c r="H100">
        <v>0</v>
      </c>
      <c r="I100">
        <v>0</v>
      </c>
      <c r="J100">
        <v>0</v>
      </c>
      <c r="K100" t="s">
        <v>28</v>
      </c>
      <c r="L100" t="s">
        <v>257</v>
      </c>
      <c r="M100" t="s">
        <v>79</v>
      </c>
      <c r="N100" t="s">
        <v>80</v>
      </c>
      <c r="O100">
        <v>0</v>
      </c>
      <c r="P100">
        <v>-4.75</v>
      </c>
      <c r="Q100">
        <v>-3.5</v>
      </c>
      <c r="R100">
        <v>4.75</v>
      </c>
      <c r="S100">
        <v>3</v>
      </c>
      <c r="T100">
        <v>-13.5</v>
      </c>
      <c r="U100">
        <v>2.5499999999999998</v>
      </c>
      <c r="V100">
        <v>-6.75</v>
      </c>
      <c r="W100" t="str">
        <f t="shared" si="3"/>
        <v>g110,5</v>
      </c>
      <c r="X100" s="1" t="s">
        <v>327</v>
      </c>
      <c r="Y100" s="2" t="str">
        <f>IF(AND(ISBLANK(X100),OR(NOT(ISBLANK(Z100)),NOT(ISBLANK(AA100)))),#N/A,
IF(ISBLANK(X100),"",
IF(AND(NOT(ISERROR(VLOOKUP(X100,MonsterTable!$A:$B,MATCH(MonsterTable!$B$1,MonsterTable!$A$1:$B$1,0),0))),OR(ISBLANK(Z100),ISBLANK(AA100))),#N/A,
IFERROR(VLOOKUP(X100,MonsterTable!$A:$B,MATCH(MonsterTable!$B$1,MonsterTable!$A$1:$B$1,0),0),
IF(OR(NOT(ISBLANK(Z100)),ISBLANK(AA100)),#N/A,
IF(X100="empty","empty",
VLOOKUP(X100,MonsterGroupTable!$A:$A,1,0)))))))</f>
        <v>g110</v>
      </c>
      <c r="AA100">
        <v>5</v>
      </c>
      <c r="AF100" s="2" t="str">
        <f>IF(AND(ISBLANK(AE100),OR(NOT(ISBLANK(AG100)),NOT(ISBLANK(AH100)))),#N/A,
IF(ISBLANK(AE100),"",
IF(AND(NOT(ISERROR(VLOOKUP(AE100,MonsterTable!$A:$B,MATCH(MonsterTable!$B$1,MonsterTable!$A$1:$B$1,0),0))),OR(ISBLANK(AG100),ISBLANK(AH100))),#N/A,
IFERROR(VLOOKUP(AE100,MonsterTable!$A:$B,MATCH(MonsterTable!$B$1,MonsterTable!$A$1:$B$1,0),0),
IF(OR(NOT(ISBLANK(AG100)),ISBLANK(AH100)),#N/A,
IF(AE100="empty","empty",
VLOOKUP(AE100,MonsterGroupTable!$A:$A,1,0)))))))</f>
        <v/>
      </c>
      <c r="AM100" s="2" t="str">
        <f>IF(AND(ISBLANK(AL100),OR(NOT(ISBLANK(AN100)),NOT(ISBLANK(AO100)))),#N/A,
IF(ISBLANK(AL100),"",
IF(AND(NOT(ISERROR(VLOOKUP(AL100,MonsterTable!$A:$B,MATCH(MonsterTable!$B$1,MonsterTable!$A$1:$B$1,0),0))),OR(ISBLANK(AN100),ISBLANK(AO100))),#N/A,
IFERROR(VLOOKUP(AL100,MonsterTable!$A:$B,MATCH(MonsterTable!$B$1,MonsterTable!$A$1:$B$1,0),0),
IF(OR(NOT(ISBLANK(AN100)),ISBLANK(AO100)),#N/A,
IF(AL100="empty","empty",
VLOOKUP(AL100,MonsterGroupTable!$A:$A,1,0)))))))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BA100" s="2" t="str">
        <f>IF(AND(ISBLANK(AZ100),OR(NOT(ISBLANK(BB100)),NOT(ISBLANK(BC100)))),#N/A,
IF(ISBLANK(AZ100),"",
IF(AND(NOT(ISERROR(VLOOKUP(AZ100,MonsterTable!$A:$B,MATCH(MonsterTable!$B$1,MonsterTable!$A$1:$B$1,0),0))),OR(ISBLANK(BB100),ISBLANK(BC100))),#N/A,
IFERROR(VLOOKUP(AZ100,MonsterTable!$A:$B,MATCH(MonsterTable!$B$1,MonsterTable!$A$1:$B$1,0),0),
IF(OR(NOT(ISBLANK(BB100)),ISBLANK(BC100)),#N/A,
IF(AZ100="empty","empty",
VLOOKUP(AZ100,MonsterGroupTable!$A:$A,1,0)))))))</f>
        <v/>
      </c>
      <c r="BH100" s="2" t="str">
        <f>IF(AND(ISBLANK(BG100),OR(NOT(ISBLANK(BI100)),NOT(ISBLANK(BJ100)))),#N/A,
IF(ISBLANK(BG100),"",
IF(AND(NOT(ISERROR(VLOOKUP(BG100,MonsterTable!$A:$B,MATCH(MonsterTable!$B$1,MonsterTable!$A$1:$B$1,0),0))),OR(ISBLANK(BI100),ISBLANK(BJ100))),#N/A,
IFERROR(VLOOKUP(BG100,MonsterTable!$A:$B,MATCH(MonsterTable!$B$1,MonsterTable!$A$1:$B$1,0),0),
IF(OR(NOT(ISBLANK(BI100)),ISBLANK(BJ100)),#N/A,
IF(BG100="empty","empty",
VLOOKUP(BG100,MonsterGroupTable!$A:$A,1,0)))))))</f>
        <v/>
      </c>
      <c r="BO100" s="2" t="str">
        <f>IF(AND(ISBLANK(BN100),OR(NOT(ISBLANK(BP100)),NOT(ISBLANK(BQ100)))),#N/A,
IF(ISBLANK(BN100),"",
IF(AND(NOT(ISERROR(VLOOKUP(BN100,MonsterTable!$A:$B,MATCH(MonsterTable!$B$1,MonsterTable!$A$1:$B$1,0),0))),OR(ISBLANK(BP100),ISBLANK(BQ100))),#N/A,
IFERROR(VLOOKUP(BN100,MonsterTable!$A:$B,MATCH(MonsterTable!$B$1,MonsterTable!$A$1:$B$1,0),0),
IF(OR(NOT(ISBLANK(BP100)),ISBLANK(BQ100)),#N/A,
IF(BN100="empty","empty",
VLOOKUP(BN100,MonsterGroupTable!$A:$A,1,0)))))))</f>
        <v/>
      </c>
      <c r="BV100" s="2" t="str">
        <f>IF(AND(ISBLANK(BU100),OR(NOT(ISBLANK(BW100)),NOT(ISBLANK(BX100)))),#N/A,
IF(ISBLANK(BU100),"",
IF(AND(NOT(ISERROR(VLOOKUP(BU100,MonsterTable!$A:$B,MATCH(MonsterTable!$B$1,MonsterTable!$A$1:$B$1,0),0))),OR(ISBLANK(BW100),ISBLANK(BX100))),#N/A,
IFERROR(VLOOKUP(BU100,MonsterTable!$A:$B,MATCH(MonsterTable!$B$1,MonsterTable!$A$1:$B$1,0),0),
IF(OR(NOT(ISBLANK(BW100)),ISBLANK(BX100)),#N/A,
IF(BU100="empty","empty",
VLOOKUP(BU100,MonsterGroupTable!$A:$A,1,0)))))))</f>
        <v/>
      </c>
      <c r="CC100" s="2" t="str">
        <f>IF(AND(ISBLANK(CB100),OR(NOT(ISBLANK(CD100)),NOT(ISBLANK(CE100)))),#N/A,
IF(ISBLANK(CB100),"",
IF(AND(NOT(ISERROR(VLOOKUP(CB100,MonsterTable!$A:$B,MATCH(MonsterTable!$B$1,MonsterTable!$A$1:$B$1,0),0))),OR(ISBLANK(CD100),ISBLANK(CE100))),#N/A,
IFERROR(VLOOKUP(CB100,MonsterTable!$A:$B,MATCH(MonsterTable!$B$1,MonsterTable!$A$1:$B$1,0),0),
IF(OR(NOT(ISBLANK(CD100)),ISBLANK(CE100)),#N/A,
IF(CB100="empty","empty",
VLOOKUP(CB100,MonsterGroupTable!$A:$A,1,0)))))))</f>
        <v/>
      </c>
      <c r="CJ100" s="2" t="str">
        <f>IF(AND(ISBLANK(CI100),OR(NOT(ISBLANK(CK100)),NOT(ISBLANK(CL100)))),#N/A,
IF(ISBLANK(CI100),"",
IF(AND(NOT(ISERROR(VLOOKUP(CI100,MonsterTable!$A:$B,MATCH(MonsterTable!$B$1,MonsterTable!$A$1:$B$1,0),0))),OR(ISBLANK(CK100),ISBLANK(CL100))),#N/A,
IFERROR(VLOOKUP(CI100,MonsterTable!$A:$B,MATCH(MonsterTable!$B$1,MonsterTable!$A$1:$B$1,0),0),
IF(OR(NOT(ISBLANK(CK100)),ISBLANK(CL100)),#N/A,
IF(CI100="empty","empty",
VLOOKUP(CI100,MonsterGroupTable!$A:$A,1,0)))))))</f>
        <v/>
      </c>
    </row>
    <row r="101" spans="1:88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2052</v>
      </c>
      <c r="H101">
        <v>0</v>
      </c>
      <c r="I101">
        <v>0</v>
      </c>
      <c r="J101">
        <v>0</v>
      </c>
      <c r="K101" t="s">
        <v>28</v>
      </c>
      <c r="L101" t="s">
        <v>259</v>
      </c>
      <c r="M101" t="s">
        <v>79</v>
      </c>
      <c r="N101" t="s">
        <v>80</v>
      </c>
      <c r="O101">
        <v>0</v>
      </c>
      <c r="P101">
        <v>-4.75</v>
      </c>
      <c r="Q101">
        <v>-3.5</v>
      </c>
      <c r="R101">
        <v>4.75</v>
      </c>
      <c r="S101">
        <v>3</v>
      </c>
      <c r="T101">
        <v>-13.5</v>
      </c>
      <c r="U101">
        <v>2.5499999999999998</v>
      </c>
      <c r="V101">
        <v>-6.75</v>
      </c>
      <c r="W101" t="str">
        <f t="shared" si="3"/>
        <v>g110,5</v>
      </c>
      <c r="X101" s="1" t="s">
        <v>327</v>
      </c>
      <c r="Y101" s="2" t="str">
        <f>IF(AND(ISBLANK(X101),OR(NOT(ISBLANK(Z101)),NOT(ISBLANK(AA101)))),#N/A,
IF(ISBLANK(X101),"",
IF(AND(NOT(ISERROR(VLOOKUP(X101,MonsterTable!$A:$B,MATCH(MonsterTable!$B$1,MonsterTable!$A$1:$B$1,0),0))),OR(ISBLANK(Z101),ISBLANK(AA101))),#N/A,
IFERROR(VLOOKUP(X101,MonsterTable!$A:$B,MATCH(MonsterTable!$B$1,MonsterTable!$A$1:$B$1,0),0),
IF(OR(NOT(ISBLANK(Z101)),ISBLANK(AA101)),#N/A,
IF(X101="empty","empty",
VLOOKUP(X101,MonsterGroupTable!$A:$A,1,0)))))))</f>
        <v>g110</v>
      </c>
      <c r="AA101">
        <v>5</v>
      </c>
      <c r="AF101" s="2" t="str">
        <f>IF(AND(ISBLANK(AE101),OR(NOT(ISBLANK(AG101)),NOT(ISBLANK(AH101)))),#N/A,
IF(ISBLANK(AE101),"",
IF(AND(NOT(ISERROR(VLOOKUP(AE101,MonsterTable!$A:$B,MATCH(MonsterTable!$B$1,MonsterTable!$A$1:$B$1,0),0))),OR(ISBLANK(AG101),ISBLANK(AH101))),#N/A,
IFERROR(VLOOKUP(AE101,MonsterTable!$A:$B,MATCH(MonsterTable!$B$1,MonsterTable!$A$1:$B$1,0),0),
IF(OR(NOT(ISBLANK(AG101)),ISBLANK(AH101)),#N/A,
IF(AE101="empty","empty",
VLOOKUP(AE101,MonsterGroupTable!$A:$A,1,0)))))))</f>
        <v/>
      </c>
      <c r="AM101" s="2" t="str">
        <f>IF(AND(ISBLANK(AL101),OR(NOT(ISBLANK(AN101)),NOT(ISBLANK(AO101)))),#N/A,
IF(ISBLANK(AL101),"",
IF(AND(NOT(ISERROR(VLOOKUP(AL101,MonsterTable!$A:$B,MATCH(MonsterTable!$B$1,MonsterTable!$A$1:$B$1,0),0))),OR(ISBLANK(AN101),ISBLANK(AO101))),#N/A,
IFERROR(VLOOKUP(AL101,MonsterTable!$A:$B,MATCH(MonsterTable!$B$1,MonsterTable!$A$1:$B$1,0),0),
IF(OR(NOT(ISBLANK(AN101)),ISBLANK(AO101)),#N/A,
IF(AL101="empty","empty",
VLOOKUP(AL101,MonsterGroupTable!$A:$A,1,0)))))))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BA101" s="2" t="str">
        <f>IF(AND(ISBLANK(AZ101),OR(NOT(ISBLANK(BB101)),NOT(ISBLANK(BC101)))),#N/A,
IF(ISBLANK(AZ101),"",
IF(AND(NOT(ISERROR(VLOOKUP(AZ101,MonsterTable!$A:$B,MATCH(MonsterTable!$B$1,MonsterTable!$A$1:$B$1,0),0))),OR(ISBLANK(BB101),ISBLANK(BC101))),#N/A,
IFERROR(VLOOKUP(AZ101,MonsterTable!$A:$B,MATCH(MonsterTable!$B$1,MonsterTable!$A$1:$B$1,0),0),
IF(OR(NOT(ISBLANK(BB101)),ISBLANK(BC101)),#N/A,
IF(AZ101="empty","empty",
VLOOKUP(AZ101,MonsterGroupTable!$A:$A,1,0)))))))</f>
        <v/>
      </c>
      <c r="BH101" s="2" t="str">
        <f>IF(AND(ISBLANK(BG101),OR(NOT(ISBLANK(BI101)),NOT(ISBLANK(BJ101)))),#N/A,
IF(ISBLANK(BG101),"",
IF(AND(NOT(ISERROR(VLOOKUP(BG101,MonsterTable!$A:$B,MATCH(MonsterTable!$B$1,MonsterTable!$A$1:$B$1,0),0))),OR(ISBLANK(BI101),ISBLANK(BJ101))),#N/A,
IFERROR(VLOOKUP(BG101,MonsterTable!$A:$B,MATCH(MonsterTable!$B$1,MonsterTable!$A$1:$B$1,0),0),
IF(OR(NOT(ISBLANK(BI101)),ISBLANK(BJ101)),#N/A,
IF(BG101="empty","empty",
VLOOKUP(BG101,MonsterGroupTable!$A:$A,1,0)))))))</f>
        <v/>
      </c>
      <c r="BO101" s="2" t="str">
        <f>IF(AND(ISBLANK(BN101),OR(NOT(ISBLANK(BP101)),NOT(ISBLANK(BQ101)))),#N/A,
IF(ISBLANK(BN101),"",
IF(AND(NOT(ISERROR(VLOOKUP(BN101,MonsterTable!$A:$B,MATCH(MonsterTable!$B$1,MonsterTable!$A$1:$B$1,0),0))),OR(ISBLANK(BP101),ISBLANK(BQ101))),#N/A,
IFERROR(VLOOKUP(BN101,MonsterTable!$A:$B,MATCH(MonsterTable!$B$1,MonsterTable!$A$1:$B$1,0),0),
IF(OR(NOT(ISBLANK(BP101)),ISBLANK(BQ101)),#N/A,
IF(BN101="empty","empty",
VLOOKUP(BN101,MonsterGroupTable!$A:$A,1,0)))))))</f>
        <v/>
      </c>
      <c r="BV101" s="2" t="str">
        <f>IF(AND(ISBLANK(BU101),OR(NOT(ISBLANK(BW101)),NOT(ISBLANK(BX101)))),#N/A,
IF(ISBLANK(BU101),"",
IF(AND(NOT(ISERROR(VLOOKUP(BU101,MonsterTable!$A:$B,MATCH(MonsterTable!$B$1,MonsterTable!$A$1:$B$1,0),0))),OR(ISBLANK(BW101),ISBLANK(BX101))),#N/A,
IFERROR(VLOOKUP(BU101,MonsterTable!$A:$B,MATCH(MonsterTable!$B$1,MonsterTable!$A$1:$B$1,0),0),
IF(OR(NOT(ISBLANK(BW101)),ISBLANK(BX101)),#N/A,
IF(BU101="empty","empty",
VLOOKUP(BU101,MonsterGroupTable!$A:$A,1,0)))))))</f>
        <v/>
      </c>
      <c r="CC101" s="2" t="str">
        <f>IF(AND(ISBLANK(CB101),OR(NOT(ISBLANK(CD101)),NOT(ISBLANK(CE101)))),#N/A,
IF(ISBLANK(CB101),"",
IF(AND(NOT(ISERROR(VLOOKUP(CB101,MonsterTable!$A:$B,MATCH(MonsterTable!$B$1,MonsterTable!$A$1:$B$1,0),0))),OR(ISBLANK(CD101),ISBLANK(CE101))),#N/A,
IFERROR(VLOOKUP(CB101,MonsterTable!$A:$B,MATCH(MonsterTable!$B$1,MonsterTable!$A$1:$B$1,0),0),
IF(OR(NOT(ISBLANK(CD101)),ISBLANK(CE101)),#N/A,
IF(CB101="empty","empty",
VLOOKUP(CB101,MonsterGroupTable!$A:$A,1,0)))))))</f>
        <v/>
      </c>
      <c r="CJ101" s="2" t="str">
        <f>IF(AND(ISBLANK(CI101),OR(NOT(ISBLANK(CK101)),NOT(ISBLANK(CL101)))),#N/A,
IF(ISBLANK(CI101),"",
IF(AND(NOT(ISERROR(VLOOKUP(CI101,MonsterTable!$A:$B,MATCH(MonsterTable!$B$1,MonsterTable!$A$1:$B$1,0),0))),OR(ISBLANK(CK101),ISBLANK(CL101))),#N/A,
IFERROR(VLOOKUP(CI101,MonsterTable!$A:$B,MATCH(MonsterTable!$B$1,MonsterTable!$A$1:$B$1,0),0),
IF(OR(NOT(ISBLANK(CK101)),ISBLANK(CL101)),#N/A,
IF(CI101="empty","empty",
VLOOKUP(CI101,MonsterGroupTable!$A:$A,1,0)))))))</f>
        <v/>
      </c>
    </row>
    <row r="102" spans="1:88">
      <c r="A102">
        <v>10101</v>
      </c>
      <c r="B102">
        <f t="shared" si="2"/>
        <v>1.1000000000000001</v>
      </c>
      <c r="C102">
        <f t="shared" si="2"/>
        <v>1.1000000000000001</v>
      </c>
      <c r="F102">
        <v>210</v>
      </c>
      <c r="G102">
        <v>3091</v>
      </c>
      <c r="H102">
        <v>0</v>
      </c>
      <c r="I102">
        <v>0</v>
      </c>
      <c r="J102">
        <v>0</v>
      </c>
      <c r="K102" t="s">
        <v>28</v>
      </c>
      <c r="L102" t="s">
        <v>260</v>
      </c>
      <c r="M102" t="s">
        <v>79</v>
      </c>
      <c r="N102" t="s">
        <v>80</v>
      </c>
      <c r="O102">
        <v>0</v>
      </c>
      <c r="P102">
        <v>-4.75</v>
      </c>
      <c r="Q102">
        <v>-3.5</v>
      </c>
      <c r="R102">
        <v>4.75</v>
      </c>
      <c r="S102">
        <v>3</v>
      </c>
      <c r="T102">
        <v>-13.5</v>
      </c>
      <c r="U102">
        <v>2.5499999999999998</v>
      </c>
      <c r="V102">
        <v>-6.75</v>
      </c>
      <c r="W102" t="str">
        <f t="shared" si="3"/>
        <v>g111,5</v>
      </c>
      <c r="X102" s="1" t="s">
        <v>328</v>
      </c>
      <c r="Y102" s="2" t="str">
        <f>IF(AND(ISBLANK(X102),OR(NOT(ISBLANK(Z102)),NOT(ISBLANK(AA102)))),#N/A,
IF(ISBLANK(X102),"",
IF(AND(NOT(ISERROR(VLOOKUP(X102,MonsterTable!$A:$B,MATCH(MonsterTable!$B$1,MonsterTable!$A$1:$B$1,0),0))),OR(ISBLANK(Z102),ISBLANK(AA102))),#N/A,
IFERROR(VLOOKUP(X102,MonsterTable!$A:$B,MATCH(MonsterTable!$B$1,MonsterTable!$A$1:$B$1,0),0),
IF(OR(NOT(ISBLANK(Z102)),ISBLANK(AA102)),#N/A,
IF(X102="empty","empty",
VLOOKUP(X102,MonsterGroupTable!$A:$A,1,0)))))))</f>
        <v>g111</v>
      </c>
      <c r="AA102">
        <v>5</v>
      </c>
      <c r="AF102" s="2" t="str">
        <f>IF(AND(ISBLANK(AE102),OR(NOT(ISBLANK(AG102)),NOT(ISBLANK(AH102)))),#N/A,
IF(ISBLANK(AE102),"",
IF(AND(NOT(ISERROR(VLOOKUP(AE102,MonsterTable!$A:$B,MATCH(MonsterTable!$B$1,MonsterTable!$A$1:$B$1,0),0))),OR(ISBLANK(AG102),ISBLANK(AH102))),#N/A,
IFERROR(VLOOKUP(AE102,MonsterTable!$A:$B,MATCH(MonsterTable!$B$1,MonsterTable!$A$1:$B$1,0),0),
IF(OR(NOT(ISBLANK(AG102)),ISBLANK(AH102)),#N/A,
IF(AE102="empty","empty",
VLOOKUP(AE102,MonsterGroupTable!$A:$A,1,0)))))))</f>
        <v/>
      </c>
      <c r="AM102" s="2" t="str">
        <f>IF(AND(ISBLANK(AL102),OR(NOT(ISBLANK(AN102)),NOT(ISBLANK(AO102)))),#N/A,
IF(ISBLANK(AL102),"",
IF(AND(NOT(ISERROR(VLOOKUP(AL102,MonsterTable!$A:$B,MATCH(MonsterTable!$B$1,MonsterTable!$A$1:$B$1,0),0))),OR(ISBLANK(AN102),ISBLANK(AO102))),#N/A,
IFERROR(VLOOKUP(AL102,MonsterTable!$A:$B,MATCH(MonsterTable!$B$1,MonsterTable!$A$1:$B$1,0),0),
IF(OR(NOT(ISBLANK(AN102)),ISBLANK(AO102)),#N/A,
IF(AL102="empty","empty",
VLOOKUP(AL102,MonsterGroupTable!$A:$A,1,0)))))))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BA102" s="2" t="str">
        <f>IF(AND(ISBLANK(AZ102),OR(NOT(ISBLANK(BB102)),NOT(ISBLANK(BC102)))),#N/A,
IF(ISBLANK(AZ102),"",
IF(AND(NOT(ISERROR(VLOOKUP(AZ102,MonsterTable!$A:$B,MATCH(MonsterTable!$B$1,MonsterTable!$A$1:$B$1,0),0))),OR(ISBLANK(BB102),ISBLANK(BC102))),#N/A,
IFERROR(VLOOKUP(AZ102,MonsterTable!$A:$B,MATCH(MonsterTable!$B$1,MonsterTable!$A$1:$B$1,0),0),
IF(OR(NOT(ISBLANK(BB102)),ISBLANK(BC102)),#N/A,
IF(AZ102="empty","empty",
VLOOKUP(AZ102,MonsterGroupTable!$A:$A,1,0)))))))</f>
        <v/>
      </c>
      <c r="BH102" s="2" t="str">
        <f>IF(AND(ISBLANK(BG102),OR(NOT(ISBLANK(BI102)),NOT(ISBLANK(BJ102)))),#N/A,
IF(ISBLANK(BG102),"",
IF(AND(NOT(ISERROR(VLOOKUP(BG102,MonsterTable!$A:$B,MATCH(MonsterTable!$B$1,MonsterTable!$A$1:$B$1,0),0))),OR(ISBLANK(BI102),ISBLANK(BJ102))),#N/A,
IFERROR(VLOOKUP(BG102,MonsterTable!$A:$B,MATCH(MonsterTable!$B$1,MonsterTable!$A$1:$B$1,0),0),
IF(OR(NOT(ISBLANK(BI102)),ISBLANK(BJ102)),#N/A,
IF(BG102="empty","empty",
VLOOKUP(BG102,MonsterGroupTable!$A:$A,1,0)))))))</f>
        <v/>
      </c>
      <c r="BO102" s="2" t="str">
        <f>IF(AND(ISBLANK(BN102),OR(NOT(ISBLANK(BP102)),NOT(ISBLANK(BQ102)))),#N/A,
IF(ISBLANK(BN102),"",
IF(AND(NOT(ISERROR(VLOOKUP(BN102,MonsterTable!$A:$B,MATCH(MonsterTable!$B$1,MonsterTable!$A$1:$B$1,0),0))),OR(ISBLANK(BP102),ISBLANK(BQ102))),#N/A,
IFERROR(VLOOKUP(BN102,MonsterTable!$A:$B,MATCH(MonsterTable!$B$1,MonsterTable!$A$1:$B$1,0),0),
IF(OR(NOT(ISBLANK(BP102)),ISBLANK(BQ102)),#N/A,
IF(BN102="empty","empty",
VLOOKUP(BN102,MonsterGroupTable!$A:$A,1,0)))))))</f>
        <v/>
      </c>
      <c r="BV102" s="2" t="str">
        <f>IF(AND(ISBLANK(BU102),OR(NOT(ISBLANK(BW102)),NOT(ISBLANK(BX102)))),#N/A,
IF(ISBLANK(BU102),"",
IF(AND(NOT(ISERROR(VLOOKUP(BU102,MonsterTable!$A:$B,MATCH(MonsterTable!$B$1,MonsterTable!$A$1:$B$1,0),0))),OR(ISBLANK(BW102),ISBLANK(BX102))),#N/A,
IFERROR(VLOOKUP(BU102,MonsterTable!$A:$B,MATCH(MonsterTable!$B$1,MonsterTable!$A$1:$B$1,0),0),
IF(OR(NOT(ISBLANK(BW102)),ISBLANK(BX102)),#N/A,
IF(BU102="empty","empty",
VLOOKUP(BU102,MonsterGroupTable!$A:$A,1,0)))))))</f>
        <v/>
      </c>
      <c r="CC102" s="2" t="str">
        <f>IF(AND(ISBLANK(CB102),OR(NOT(ISBLANK(CD102)),NOT(ISBLANK(CE102)))),#N/A,
IF(ISBLANK(CB102),"",
IF(AND(NOT(ISERROR(VLOOKUP(CB102,MonsterTable!$A:$B,MATCH(MonsterTable!$B$1,MonsterTable!$A$1:$B$1,0),0))),OR(ISBLANK(CD102),ISBLANK(CE102))),#N/A,
IFERROR(VLOOKUP(CB102,MonsterTable!$A:$B,MATCH(MonsterTable!$B$1,MonsterTable!$A$1:$B$1,0),0),
IF(OR(NOT(ISBLANK(CD102)),ISBLANK(CE102)),#N/A,
IF(CB102="empty","empty",
VLOOKUP(CB102,MonsterGroupTable!$A:$A,1,0)))))))</f>
        <v/>
      </c>
      <c r="CJ102" s="2" t="str">
        <f>IF(AND(ISBLANK(CI102),OR(NOT(ISBLANK(CK102)),NOT(ISBLANK(CL102)))),#N/A,
IF(ISBLANK(CI102),"",
IF(AND(NOT(ISERROR(VLOOKUP(CI102,MonsterTable!$A:$B,MATCH(MonsterTable!$B$1,MonsterTable!$A$1:$B$1,0),0))),OR(ISBLANK(CK102),ISBLANK(CL102))),#N/A,
IFERROR(VLOOKUP(CI102,MonsterTable!$A:$B,MATCH(MonsterTable!$B$1,MonsterTable!$A$1:$B$1,0),0),
IF(OR(NOT(ISBLANK(CK102)),ISBLANK(CL102)),#N/A,
IF(CI102="empty","empty",
VLOOKUP(CI102,MonsterGroupTable!$A:$A,1,0)))))))</f>
        <v/>
      </c>
    </row>
    <row r="103" spans="1:88">
      <c r="A103">
        <v>10102</v>
      </c>
      <c r="B103">
        <f t="shared" si="2"/>
        <v>1.1000000000000001</v>
      </c>
      <c r="C103">
        <f t="shared" si="2"/>
        <v>1.1000000000000001</v>
      </c>
      <c r="F103">
        <v>240</v>
      </c>
      <c r="G103">
        <v>3118</v>
      </c>
      <c r="H103">
        <v>0</v>
      </c>
      <c r="I103">
        <v>0</v>
      </c>
      <c r="J103">
        <v>0</v>
      </c>
      <c r="K103" t="s">
        <v>28</v>
      </c>
      <c r="L103" t="s">
        <v>260</v>
      </c>
      <c r="M103" t="s">
        <v>79</v>
      </c>
      <c r="N103" t="s">
        <v>80</v>
      </c>
      <c r="O103">
        <v>0</v>
      </c>
      <c r="P103">
        <v>-4.75</v>
      </c>
      <c r="Q103">
        <v>-3.5</v>
      </c>
      <c r="R103">
        <v>4.75</v>
      </c>
      <c r="S103">
        <v>3</v>
      </c>
      <c r="T103">
        <v>-13.5</v>
      </c>
      <c r="U103">
        <v>2.5499999999999998</v>
      </c>
      <c r="V103">
        <v>-6.75</v>
      </c>
      <c r="W103" t="str">
        <f t="shared" si="3"/>
        <v>g111,5</v>
      </c>
      <c r="X103" s="1" t="s">
        <v>328</v>
      </c>
      <c r="Y103" s="2" t="str">
        <f>IF(AND(ISBLANK(X103),OR(NOT(ISBLANK(Z103)),NOT(ISBLANK(AA103)))),#N/A,
IF(ISBLANK(X103),"",
IF(AND(NOT(ISERROR(VLOOKUP(X103,MonsterTable!$A:$B,MATCH(MonsterTable!$B$1,MonsterTable!$A$1:$B$1,0),0))),OR(ISBLANK(Z103),ISBLANK(AA103))),#N/A,
IFERROR(VLOOKUP(X103,MonsterTable!$A:$B,MATCH(MonsterTable!$B$1,MonsterTable!$A$1:$B$1,0),0),
IF(OR(NOT(ISBLANK(Z103)),ISBLANK(AA103)),#N/A,
IF(X103="empty","empty",
VLOOKUP(X103,MonsterGroupTable!$A:$A,1,0)))))))</f>
        <v>g111</v>
      </c>
      <c r="AA103">
        <v>5</v>
      </c>
      <c r="AF103" s="2" t="str">
        <f>IF(AND(ISBLANK(AE103),OR(NOT(ISBLANK(AG103)),NOT(ISBLANK(AH103)))),#N/A,
IF(ISBLANK(AE103),"",
IF(AND(NOT(ISERROR(VLOOKUP(AE103,MonsterTable!$A:$B,MATCH(MonsterTable!$B$1,MonsterTable!$A$1:$B$1,0),0))),OR(ISBLANK(AG103),ISBLANK(AH103))),#N/A,
IFERROR(VLOOKUP(AE103,MonsterTable!$A:$B,MATCH(MonsterTable!$B$1,MonsterTable!$A$1:$B$1,0),0),
IF(OR(NOT(ISBLANK(AG103)),ISBLANK(AH103)),#N/A,
IF(AE103="empty","empty",
VLOOKUP(AE103,MonsterGroupTable!$A:$A,1,0)))))))</f>
        <v/>
      </c>
      <c r="AM103" s="2" t="str">
        <f>IF(AND(ISBLANK(AL103),OR(NOT(ISBLANK(AN103)),NOT(ISBLANK(AO103)))),#N/A,
IF(ISBLANK(AL103),"",
IF(AND(NOT(ISERROR(VLOOKUP(AL103,MonsterTable!$A:$B,MATCH(MonsterTable!$B$1,MonsterTable!$A$1:$B$1,0),0))),OR(ISBLANK(AN103),ISBLANK(AO103))),#N/A,
IFERROR(VLOOKUP(AL103,MonsterTable!$A:$B,MATCH(MonsterTable!$B$1,MonsterTable!$A$1:$B$1,0),0),
IF(OR(NOT(ISBLANK(AN103)),ISBLANK(AO103)),#N/A,
IF(AL103="empty","empty",
VLOOKUP(AL103,MonsterGroupTable!$A:$A,1,0)))))))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BA103" s="2" t="str">
        <f>IF(AND(ISBLANK(AZ103),OR(NOT(ISBLANK(BB103)),NOT(ISBLANK(BC103)))),#N/A,
IF(ISBLANK(AZ103),"",
IF(AND(NOT(ISERROR(VLOOKUP(AZ103,MonsterTable!$A:$B,MATCH(MonsterTable!$B$1,MonsterTable!$A$1:$B$1,0),0))),OR(ISBLANK(BB103),ISBLANK(BC103))),#N/A,
IFERROR(VLOOKUP(AZ103,MonsterTable!$A:$B,MATCH(MonsterTable!$B$1,MonsterTable!$A$1:$B$1,0),0),
IF(OR(NOT(ISBLANK(BB103)),ISBLANK(BC103)),#N/A,
IF(AZ103="empty","empty",
VLOOKUP(AZ103,MonsterGroupTable!$A:$A,1,0)))))))</f>
        <v/>
      </c>
      <c r="BH103" s="2" t="str">
        <f>IF(AND(ISBLANK(BG103),OR(NOT(ISBLANK(BI103)),NOT(ISBLANK(BJ103)))),#N/A,
IF(ISBLANK(BG103),"",
IF(AND(NOT(ISERROR(VLOOKUP(BG103,MonsterTable!$A:$B,MATCH(MonsterTable!$B$1,MonsterTable!$A$1:$B$1,0),0))),OR(ISBLANK(BI103),ISBLANK(BJ103))),#N/A,
IFERROR(VLOOKUP(BG103,MonsterTable!$A:$B,MATCH(MonsterTable!$B$1,MonsterTable!$A$1:$B$1,0),0),
IF(OR(NOT(ISBLANK(BI103)),ISBLANK(BJ103)),#N/A,
IF(BG103="empty","empty",
VLOOKUP(BG103,MonsterGroupTable!$A:$A,1,0)))))))</f>
        <v/>
      </c>
      <c r="BO103" s="2" t="str">
        <f>IF(AND(ISBLANK(BN103),OR(NOT(ISBLANK(BP103)),NOT(ISBLANK(BQ103)))),#N/A,
IF(ISBLANK(BN103),"",
IF(AND(NOT(ISERROR(VLOOKUP(BN103,MonsterTable!$A:$B,MATCH(MonsterTable!$B$1,MonsterTable!$A$1:$B$1,0),0))),OR(ISBLANK(BP103),ISBLANK(BQ103))),#N/A,
IFERROR(VLOOKUP(BN103,MonsterTable!$A:$B,MATCH(MonsterTable!$B$1,MonsterTable!$A$1:$B$1,0),0),
IF(OR(NOT(ISBLANK(BP103)),ISBLANK(BQ103)),#N/A,
IF(BN103="empty","empty",
VLOOKUP(BN103,MonsterGroupTable!$A:$A,1,0)))))))</f>
        <v/>
      </c>
      <c r="BV103" s="2" t="str">
        <f>IF(AND(ISBLANK(BU103),OR(NOT(ISBLANK(BW103)),NOT(ISBLANK(BX103)))),#N/A,
IF(ISBLANK(BU103),"",
IF(AND(NOT(ISERROR(VLOOKUP(BU103,MonsterTable!$A:$B,MATCH(MonsterTable!$B$1,MonsterTable!$A$1:$B$1,0),0))),OR(ISBLANK(BW103),ISBLANK(BX103))),#N/A,
IFERROR(VLOOKUP(BU103,MonsterTable!$A:$B,MATCH(MonsterTable!$B$1,MonsterTable!$A$1:$B$1,0),0),
IF(OR(NOT(ISBLANK(BW103)),ISBLANK(BX103)),#N/A,
IF(BU103="empty","empty",
VLOOKUP(BU103,MonsterGroupTable!$A:$A,1,0)))))))</f>
        <v/>
      </c>
      <c r="CC103" s="2" t="str">
        <f>IF(AND(ISBLANK(CB103),OR(NOT(ISBLANK(CD103)),NOT(ISBLANK(CE103)))),#N/A,
IF(ISBLANK(CB103),"",
IF(AND(NOT(ISERROR(VLOOKUP(CB103,MonsterTable!$A:$B,MATCH(MonsterTable!$B$1,MonsterTable!$A$1:$B$1,0),0))),OR(ISBLANK(CD103),ISBLANK(CE103))),#N/A,
IFERROR(VLOOKUP(CB103,MonsterTable!$A:$B,MATCH(MonsterTable!$B$1,MonsterTable!$A$1:$B$1,0),0),
IF(OR(NOT(ISBLANK(CD103)),ISBLANK(CE103)),#N/A,
IF(CB103="empty","empty",
VLOOKUP(CB103,MonsterGroupTable!$A:$A,1,0)))))))</f>
        <v/>
      </c>
      <c r="CJ103" s="2" t="str">
        <f>IF(AND(ISBLANK(CI103),OR(NOT(ISBLANK(CK103)),NOT(ISBLANK(CL103)))),#N/A,
IF(ISBLANK(CI103),"",
IF(AND(NOT(ISERROR(VLOOKUP(CI103,MonsterTable!$A:$B,MATCH(MonsterTable!$B$1,MonsterTable!$A$1:$B$1,0),0))),OR(ISBLANK(CK103),ISBLANK(CL103))),#N/A,
IFERROR(VLOOKUP(CI103,MonsterTable!$A:$B,MATCH(MonsterTable!$B$1,MonsterTable!$A$1:$B$1,0),0),
IF(OR(NOT(ISBLANK(CK103)),ISBLANK(CL103)),#N/A,
IF(CI103="empty","empty",
VLOOKUP(CI103,MonsterGroupTable!$A:$A,1,0)))))))</f>
        <v/>
      </c>
    </row>
    <row r="104" spans="1:88">
      <c r="A104">
        <v>10103</v>
      </c>
      <c r="B104">
        <f t="shared" si="2"/>
        <v>1.1000000000000001</v>
      </c>
      <c r="C104">
        <f t="shared" si="2"/>
        <v>1.1000000000000001</v>
      </c>
      <c r="F104">
        <v>270</v>
      </c>
      <c r="G104">
        <v>3145</v>
      </c>
      <c r="H104">
        <v>0</v>
      </c>
      <c r="I104">
        <v>0</v>
      </c>
      <c r="J104">
        <v>0</v>
      </c>
      <c r="K104" t="s">
        <v>28</v>
      </c>
      <c r="L104" t="s">
        <v>260</v>
      </c>
      <c r="M104" t="s">
        <v>79</v>
      </c>
      <c r="N104" t="s">
        <v>80</v>
      </c>
      <c r="O104">
        <v>0</v>
      </c>
      <c r="P104">
        <v>-4.75</v>
      </c>
      <c r="Q104">
        <v>-3.5</v>
      </c>
      <c r="R104">
        <v>4.75</v>
      </c>
      <c r="S104">
        <v>3</v>
      </c>
      <c r="T104">
        <v>-13.5</v>
      </c>
      <c r="U104">
        <v>2.5499999999999998</v>
      </c>
      <c r="V104">
        <v>-6.75</v>
      </c>
      <c r="W104" t="str">
        <f t="shared" si="3"/>
        <v>g111,5</v>
      </c>
      <c r="X104" s="1" t="s">
        <v>328</v>
      </c>
      <c r="Y104" s="2" t="str">
        <f>IF(AND(ISBLANK(X104),OR(NOT(ISBLANK(Z104)),NOT(ISBLANK(AA104)))),#N/A,
IF(ISBLANK(X104),"",
IF(AND(NOT(ISERROR(VLOOKUP(X104,MonsterTable!$A:$B,MATCH(MonsterTable!$B$1,MonsterTable!$A$1:$B$1,0),0))),OR(ISBLANK(Z104),ISBLANK(AA104))),#N/A,
IFERROR(VLOOKUP(X104,MonsterTable!$A:$B,MATCH(MonsterTable!$B$1,MonsterTable!$A$1:$B$1,0),0),
IF(OR(NOT(ISBLANK(Z104)),ISBLANK(AA104)),#N/A,
IF(X104="empty","empty",
VLOOKUP(X104,MonsterGroupTable!$A:$A,1,0)))))))</f>
        <v>g111</v>
      </c>
      <c r="AA104">
        <v>5</v>
      </c>
      <c r="AF104" s="2" t="str">
        <f>IF(AND(ISBLANK(AE104),OR(NOT(ISBLANK(AG104)),NOT(ISBLANK(AH104)))),#N/A,
IF(ISBLANK(AE104),"",
IF(AND(NOT(ISERROR(VLOOKUP(AE104,MonsterTable!$A:$B,MATCH(MonsterTable!$B$1,MonsterTable!$A$1:$B$1,0),0))),OR(ISBLANK(AG104),ISBLANK(AH104))),#N/A,
IFERROR(VLOOKUP(AE104,MonsterTable!$A:$B,MATCH(MonsterTable!$B$1,MonsterTable!$A$1:$B$1,0),0),
IF(OR(NOT(ISBLANK(AG104)),ISBLANK(AH104)),#N/A,
IF(AE104="empty","empty",
VLOOKUP(AE104,MonsterGroupTable!$A:$A,1,0)))))))</f>
        <v/>
      </c>
      <c r="AM104" s="2" t="str">
        <f>IF(AND(ISBLANK(AL104),OR(NOT(ISBLANK(AN104)),NOT(ISBLANK(AO104)))),#N/A,
IF(ISBLANK(AL104),"",
IF(AND(NOT(ISERROR(VLOOKUP(AL104,MonsterTable!$A:$B,MATCH(MonsterTable!$B$1,MonsterTable!$A$1:$B$1,0),0))),OR(ISBLANK(AN104),ISBLANK(AO104))),#N/A,
IFERROR(VLOOKUP(AL104,MonsterTable!$A:$B,MATCH(MonsterTable!$B$1,MonsterTable!$A$1:$B$1,0),0),
IF(OR(NOT(ISBLANK(AN104)),ISBLANK(AO104)),#N/A,
IF(AL104="empty","empty",
VLOOKUP(AL104,MonsterGroupTable!$A:$A,1,0)))))))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BA104" s="2" t="str">
        <f>IF(AND(ISBLANK(AZ104),OR(NOT(ISBLANK(BB104)),NOT(ISBLANK(BC104)))),#N/A,
IF(ISBLANK(AZ104),"",
IF(AND(NOT(ISERROR(VLOOKUP(AZ104,MonsterTable!$A:$B,MATCH(MonsterTable!$B$1,MonsterTable!$A$1:$B$1,0),0))),OR(ISBLANK(BB104),ISBLANK(BC104))),#N/A,
IFERROR(VLOOKUP(AZ104,MonsterTable!$A:$B,MATCH(MonsterTable!$B$1,MonsterTable!$A$1:$B$1,0),0),
IF(OR(NOT(ISBLANK(BB104)),ISBLANK(BC104)),#N/A,
IF(AZ104="empty","empty",
VLOOKUP(AZ104,MonsterGroupTable!$A:$A,1,0)))))))</f>
        <v/>
      </c>
      <c r="BH104" s="2" t="str">
        <f>IF(AND(ISBLANK(BG104),OR(NOT(ISBLANK(BI104)),NOT(ISBLANK(BJ104)))),#N/A,
IF(ISBLANK(BG104),"",
IF(AND(NOT(ISERROR(VLOOKUP(BG104,MonsterTable!$A:$B,MATCH(MonsterTable!$B$1,MonsterTable!$A$1:$B$1,0),0))),OR(ISBLANK(BI104),ISBLANK(BJ104))),#N/A,
IFERROR(VLOOKUP(BG104,MonsterTable!$A:$B,MATCH(MonsterTable!$B$1,MonsterTable!$A$1:$B$1,0),0),
IF(OR(NOT(ISBLANK(BI104)),ISBLANK(BJ104)),#N/A,
IF(BG104="empty","empty",
VLOOKUP(BG104,MonsterGroupTable!$A:$A,1,0)))))))</f>
        <v/>
      </c>
      <c r="BO104" s="2" t="str">
        <f>IF(AND(ISBLANK(BN104),OR(NOT(ISBLANK(BP104)),NOT(ISBLANK(BQ104)))),#N/A,
IF(ISBLANK(BN104),"",
IF(AND(NOT(ISERROR(VLOOKUP(BN104,MonsterTable!$A:$B,MATCH(MonsterTable!$B$1,MonsterTable!$A$1:$B$1,0),0))),OR(ISBLANK(BP104),ISBLANK(BQ104))),#N/A,
IFERROR(VLOOKUP(BN104,MonsterTable!$A:$B,MATCH(MonsterTable!$B$1,MonsterTable!$A$1:$B$1,0),0),
IF(OR(NOT(ISBLANK(BP104)),ISBLANK(BQ104)),#N/A,
IF(BN104="empty","empty",
VLOOKUP(BN104,MonsterGroupTable!$A:$A,1,0)))))))</f>
        <v/>
      </c>
      <c r="BV104" s="2" t="str">
        <f>IF(AND(ISBLANK(BU104),OR(NOT(ISBLANK(BW104)),NOT(ISBLANK(BX104)))),#N/A,
IF(ISBLANK(BU104),"",
IF(AND(NOT(ISERROR(VLOOKUP(BU104,MonsterTable!$A:$B,MATCH(MonsterTable!$B$1,MonsterTable!$A$1:$B$1,0),0))),OR(ISBLANK(BW104),ISBLANK(BX104))),#N/A,
IFERROR(VLOOKUP(BU104,MonsterTable!$A:$B,MATCH(MonsterTable!$B$1,MonsterTable!$A$1:$B$1,0),0),
IF(OR(NOT(ISBLANK(BW104)),ISBLANK(BX104)),#N/A,
IF(BU104="empty","empty",
VLOOKUP(BU104,MonsterGroupTable!$A:$A,1,0)))))))</f>
        <v/>
      </c>
      <c r="CC104" s="2" t="str">
        <f>IF(AND(ISBLANK(CB104),OR(NOT(ISBLANK(CD104)),NOT(ISBLANK(CE104)))),#N/A,
IF(ISBLANK(CB104),"",
IF(AND(NOT(ISERROR(VLOOKUP(CB104,MonsterTable!$A:$B,MATCH(MonsterTable!$B$1,MonsterTable!$A$1:$B$1,0),0))),OR(ISBLANK(CD104),ISBLANK(CE104))),#N/A,
IFERROR(VLOOKUP(CB104,MonsterTable!$A:$B,MATCH(MonsterTable!$B$1,MonsterTable!$A$1:$B$1,0),0),
IF(OR(NOT(ISBLANK(CD104)),ISBLANK(CE104)),#N/A,
IF(CB104="empty","empty",
VLOOKUP(CB104,MonsterGroupTable!$A:$A,1,0)))))))</f>
        <v/>
      </c>
      <c r="CJ104" s="2" t="str">
        <f>IF(AND(ISBLANK(CI104),OR(NOT(ISBLANK(CK104)),NOT(ISBLANK(CL104)))),#N/A,
IF(ISBLANK(CI104),"",
IF(AND(NOT(ISERROR(VLOOKUP(CI104,MonsterTable!$A:$B,MATCH(MonsterTable!$B$1,MonsterTable!$A$1:$B$1,0),0))),OR(ISBLANK(CK104),ISBLANK(CL104))),#N/A,
IFERROR(VLOOKUP(CI104,MonsterTable!$A:$B,MATCH(MonsterTable!$B$1,MonsterTable!$A$1:$B$1,0),0),
IF(OR(NOT(ISBLANK(CK104)),ISBLANK(CL104)),#N/A,
IF(CI104="empty","empty",
VLOOKUP(CI104,MonsterGroupTable!$A:$A,1,0)))))))</f>
        <v/>
      </c>
    </row>
    <row r="105" spans="1:88">
      <c r="A105">
        <v>10104</v>
      </c>
      <c r="B105">
        <f t="shared" si="2"/>
        <v>1.1000000000000001</v>
      </c>
      <c r="C105">
        <f t="shared" si="2"/>
        <v>1.1000000000000001</v>
      </c>
      <c r="F105">
        <v>300</v>
      </c>
      <c r="G105">
        <v>3172</v>
      </c>
      <c r="H105">
        <v>0</v>
      </c>
      <c r="I105">
        <v>0</v>
      </c>
      <c r="J105">
        <v>0</v>
      </c>
      <c r="K105" t="s">
        <v>28</v>
      </c>
      <c r="L105" t="s">
        <v>260</v>
      </c>
      <c r="M105" t="s">
        <v>79</v>
      </c>
      <c r="N105" t="s">
        <v>80</v>
      </c>
      <c r="O105">
        <v>0</v>
      </c>
      <c r="P105">
        <v>-4.75</v>
      </c>
      <c r="Q105">
        <v>-3.5</v>
      </c>
      <c r="R105">
        <v>4.75</v>
      </c>
      <c r="S105">
        <v>3</v>
      </c>
      <c r="T105">
        <v>-13.5</v>
      </c>
      <c r="U105">
        <v>2.5499999999999998</v>
      </c>
      <c r="V105">
        <v>-6.75</v>
      </c>
      <c r="W105" t="str">
        <f t="shared" si="3"/>
        <v>g111,5</v>
      </c>
      <c r="X105" s="1" t="s">
        <v>328</v>
      </c>
      <c r="Y105" s="2" t="str">
        <f>IF(AND(ISBLANK(X105),OR(NOT(ISBLANK(Z105)),NOT(ISBLANK(AA105)))),#N/A,
IF(ISBLANK(X105),"",
IF(AND(NOT(ISERROR(VLOOKUP(X105,MonsterTable!$A:$B,MATCH(MonsterTable!$B$1,MonsterTable!$A$1:$B$1,0),0))),OR(ISBLANK(Z105),ISBLANK(AA105))),#N/A,
IFERROR(VLOOKUP(X105,MonsterTable!$A:$B,MATCH(MonsterTable!$B$1,MonsterTable!$A$1:$B$1,0),0),
IF(OR(NOT(ISBLANK(Z105)),ISBLANK(AA105)),#N/A,
IF(X105="empty","empty",
VLOOKUP(X105,MonsterGroupTable!$A:$A,1,0)))))))</f>
        <v>g111</v>
      </c>
      <c r="AA105">
        <v>5</v>
      </c>
      <c r="AF105" s="2" t="str">
        <f>IF(AND(ISBLANK(AE105),OR(NOT(ISBLANK(AG105)),NOT(ISBLANK(AH105)))),#N/A,
IF(ISBLANK(AE105),"",
IF(AND(NOT(ISERROR(VLOOKUP(AE105,MonsterTable!$A:$B,MATCH(MonsterTable!$B$1,MonsterTable!$A$1:$B$1,0),0))),OR(ISBLANK(AG105),ISBLANK(AH105))),#N/A,
IFERROR(VLOOKUP(AE105,MonsterTable!$A:$B,MATCH(MonsterTable!$B$1,MonsterTable!$A$1:$B$1,0),0),
IF(OR(NOT(ISBLANK(AG105)),ISBLANK(AH105)),#N/A,
IF(AE105="empty","empty",
VLOOKUP(AE105,MonsterGroupTable!$A:$A,1,0)))))))</f>
        <v/>
      </c>
      <c r="AM105" s="2" t="str">
        <f>IF(AND(ISBLANK(AL105),OR(NOT(ISBLANK(AN105)),NOT(ISBLANK(AO105)))),#N/A,
IF(ISBLANK(AL105),"",
IF(AND(NOT(ISERROR(VLOOKUP(AL105,MonsterTable!$A:$B,MATCH(MonsterTable!$B$1,MonsterTable!$A$1:$B$1,0),0))),OR(ISBLANK(AN105),ISBLANK(AO105))),#N/A,
IFERROR(VLOOKUP(AL105,MonsterTable!$A:$B,MATCH(MonsterTable!$B$1,MonsterTable!$A$1:$B$1,0),0),
IF(OR(NOT(ISBLANK(AN105)),ISBLANK(AO105)),#N/A,
IF(AL105="empty","empty",
VLOOKUP(AL105,MonsterGroupTable!$A:$A,1,0)))))))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BA105" s="2" t="str">
        <f>IF(AND(ISBLANK(AZ105),OR(NOT(ISBLANK(BB105)),NOT(ISBLANK(BC105)))),#N/A,
IF(ISBLANK(AZ105),"",
IF(AND(NOT(ISERROR(VLOOKUP(AZ105,MonsterTable!$A:$B,MATCH(MonsterTable!$B$1,MonsterTable!$A$1:$B$1,0),0))),OR(ISBLANK(BB105),ISBLANK(BC105))),#N/A,
IFERROR(VLOOKUP(AZ105,MonsterTable!$A:$B,MATCH(MonsterTable!$B$1,MonsterTable!$A$1:$B$1,0),0),
IF(OR(NOT(ISBLANK(BB105)),ISBLANK(BC105)),#N/A,
IF(AZ105="empty","empty",
VLOOKUP(AZ105,MonsterGroupTable!$A:$A,1,0)))))))</f>
        <v/>
      </c>
      <c r="BH105" s="2" t="str">
        <f>IF(AND(ISBLANK(BG105),OR(NOT(ISBLANK(BI105)),NOT(ISBLANK(BJ105)))),#N/A,
IF(ISBLANK(BG105),"",
IF(AND(NOT(ISERROR(VLOOKUP(BG105,MonsterTable!$A:$B,MATCH(MonsterTable!$B$1,MonsterTable!$A$1:$B$1,0),0))),OR(ISBLANK(BI105),ISBLANK(BJ105))),#N/A,
IFERROR(VLOOKUP(BG105,MonsterTable!$A:$B,MATCH(MonsterTable!$B$1,MonsterTable!$A$1:$B$1,0),0),
IF(OR(NOT(ISBLANK(BI105)),ISBLANK(BJ105)),#N/A,
IF(BG105="empty","empty",
VLOOKUP(BG105,MonsterGroupTable!$A:$A,1,0)))))))</f>
        <v/>
      </c>
      <c r="BO105" s="2" t="str">
        <f>IF(AND(ISBLANK(BN105),OR(NOT(ISBLANK(BP105)),NOT(ISBLANK(BQ105)))),#N/A,
IF(ISBLANK(BN105),"",
IF(AND(NOT(ISERROR(VLOOKUP(BN105,MonsterTable!$A:$B,MATCH(MonsterTable!$B$1,MonsterTable!$A$1:$B$1,0),0))),OR(ISBLANK(BP105),ISBLANK(BQ105))),#N/A,
IFERROR(VLOOKUP(BN105,MonsterTable!$A:$B,MATCH(MonsterTable!$B$1,MonsterTable!$A$1:$B$1,0),0),
IF(OR(NOT(ISBLANK(BP105)),ISBLANK(BQ105)),#N/A,
IF(BN105="empty","empty",
VLOOKUP(BN105,MonsterGroupTable!$A:$A,1,0)))))))</f>
        <v/>
      </c>
      <c r="BV105" s="2" t="str">
        <f>IF(AND(ISBLANK(BU105),OR(NOT(ISBLANK(BW105)),NOT(ISBLANK(BX105)))),#N/A,
IF(ISBLANK(BU105),"",
IF(AND(NOT(ISERROR(VLOOKUP(BU105,MonsterTable!$A:$B,MATCH(MonsterTable!$B$1,MonsterTable!$A$1:$B$1,0),0))),OR(ISBLANK(BW105),ISBLANK(BX105))),#N/A,
IFERROR(VLOOKUP(BU105,MonsterTable!$A:$B,MATCH(MonsterTable!$B$1,MonsterTable!$A$1:$B$1,0),0),
IF(OR(NOT(ISBLANK(BW105)),ISBLANK(BX105)),#N/A,
IF(BU105="empty","empty",
VLOOKUP(BU105,MonsterGroupTable!$A:$A,1,0)))))))</f>
        <v/>
      </c>
      <c r="CC105" s="2" t="str">
        <f>IF(AND(ISBLANK(CB105),OR(NOT(ISBLANK(CD105)),NOT(ISBLANK(CE105)))),#N/A,
IF(ISBLANK(CB105),"",
IF(AND(NOT(ISERROR(VLOOKUP(CB105,MonsterTable!$A:$B,MATCH(MonsterTable!$B$1,MonsterTable!$A$1:$B$1,0),0))),OR(ISBLANK(CD105),ISBLANK(CE105))),#N/A,
IFERROR(VLOOKUP(CB105,MonsterTable!$A:$B,MATCH(MonsterTable!$B$1,MonsterTable!$A$1:$B$1,0),0),
IF(OR(NOT(ISBLANK(CD105)),ISBLANK(CE105)),#N/A,
IF(CB105="empty","empty",
VLOOKUP(CB105,MonsterGroupTable!$A:$A,1,0)))))))</f>
        <v/>
      </c>
      <c r="CJ105" s="2" t="str">
        <f>IF(AND(ISBLANK(CI105),OR(NOT(ISBLANK(CK105)),NOT(ISBLANK(CL105)))),#N/A,
IF(ISBLANK(CI105),"",
IF(AND(NOT(ISERROR(VLOOKUP(CI105,MonsterTable!$A:$B,MATCH(MonsterTable!$B$1,MonsterTable!$A$1:$B$1,0),0))),OR(ISBLANK(CK105),ISBLANK(CL105))),#N/A,
IFERROR(VLOOKUP(CI105,MonsterTable!$A:$B,MATCH(MonsterTable!$B$1,MonsterTable!$A$1:$B$1,0),0),
IF(OR(NOT(ISBLANK(CK105)),ISBLANK(CL105)),#N/A,
IF(CI105="empty","empty",
VLOOKUP(CI105,MonsterGroupTable!$A:$A,1,0)))))))</f>
        <v/>
      </c>
    </row>
    <row r="106" spans="1:88">
      <c r="A106">
        <v>10105</v>
      </c>
      <c r="B106">
        <f t="shared" si="2"/>
        <v>1.1000000000000001</v>
      </c>
      <c r="C106">
        <f t="shared" si="2"/>
        <v>1.1000000000000001</v>
      </c>
      <c r="F106">
        <v>330</v>
      </c>
      <c r="G106">
        <v>3199</v>
      </c>
      <c r="H106">
        <v>0</v>
      </c>
      <c r="I106">
        <v>0</v>
      </c>
      <c r="J106">
        <v>0</v>
      </c>
      <c r="K106" t="s">
        <v>28</v>
      </c>
      <c r="L106" t="s">
        <v>260</v>
      </c>
      <c r="M106" t="s">
        <v>79</v>
      </c>
      <c r="N106" t="s">
        <v>80</v>
      </c>
      <c r="O106">
        <v>0</v>
      </c>
      <c r="P106">
        <v>-4.75</v>
      </c>
      <c r="Q106">
        <v>-3.5</v>
      </c>
      <c r="R106">
        <v>4.75</v>
      </c>
      <c r="S106">
        <v>3</v>
      </c>
      <c r="T106">
        <v>-13.5</v>
      </c>
      <c r="U106">
        <v>2.5499999999999998</v>
      </c>
      <c r="V106">
        <v>-6.75</v>
      </c>
      <c r="W106" t="str">
        <f t="shared" si="3"/>
        <v>g111,5</v>
      </c>
      <c r="X106" s="1" t="s">
        <v>328</v>
      </c>
      <c r="Y106" s="2" t="str">
        <f>IF(AND(ISBLANK(X106),OR(NOT(ISBLANK(Z106)),NOT(ISBLANK(AA106)))),#N/A,
IF(ISBLANK(X106),"",
IF(AND(NOT(ISERROR(VLOOKUP(X106,MonsterTable!$A:$B,MATCH(MonsterTable!$B$1,MonsterTable!$A$1:$B$1,0),0))),OR(ISBLANK(Z106),ISBLANK(AA106))),#N/A,
IFERROR(VLOOKUP(X106,MonsterTable!$A:$B,MATCH(MonsterTable!$B$1,MonsterTable!$A$1:$B$1,0),0),
IF(OR(NOT(ISBLANK(Z106)),ISBLANK(AA106)),#N/A,
IF(X106="empty","empty",
VLOOKUP(X106,MonsterGroupTable!$A:$A,1,0)))))))</f>
        <v>g111</v>
      </c>
      <c r="AA106">
        <v>5</v>
      </c>
      <c r="AF106" s="2" t="str">
        <f>IF(AND(ISBLANK(AE106),OR(NOT(ISBLANK(AG106)),NOT(ISBLANK(AH106)))),#N/A,
IF(ISBLANK(AE106),"",
IF(AND(NOT(ISERROR(VLOOKUP(AE106,MonsterTable!$A:$B,MATCH(MonsterTable!$B$1,MonsterTable!$A$1:$B$1,0),0))),OR(ISBLANK(AG106),ISBLANK(AH106))),#N/A,
IFERROR(VLOOKUP(AE106,MonsterTable!$A:$B,MATCH(MonsterTable!$B$1,MonsterTable!$A$1:$B$1,0),0),
IF(OR(NOT(ISBLANK(AG106)),ISBLANK(AH106)),#N/A,
IF(AE106="empty","empty",
VLOOKUP(AE106,MonsterGroupTable!$A:$A,1,0)))))))</f>
        <v/>
      </c>
      <c r="AM106" s="2" t="str">
        <f>IF(AND(ISBLANK(AL106),OR(NOT(ISBLANK(AN106)),NOT(ISBLANK(AO106)))),#N/A,
IF(ISBLANK(AL106),"",
IF(AND(NOT(ISERROR(VLOOKUP(AL106,MonsterTable!$A:$B,MATCH(MonsterTable!$B$1,MonsterTable!$A$1:$B$1,0),0))),OR(ISBLANK(AN106),ISBLANK(AO106))),#N/A,
IFERROR(VLOOKUP(AL106,MonsterTable!$A:$B,MATCH(MonsterTable!$B$1,MonsterTable!$A$1:$B$1,0),0),
IF(OR(NOT(ISBLANK(AN106)),ISBLANK(AO106)),#N/A,
IF(AL106="empty","empty",
VLOOKUP(AL106,MonsterGroupTable!$A:$A,1,0)))))))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BA106" s="2" t="str">
        <f>IF(AND(ISBLANK(AZ106),OR(NOT(ISBLANK(BB106)),NOT(ISBLANK(BC106)))),#N/A,
IF(ISBLANK(AZ106),"",
IF(AND(NOT(ISERROR(VLOOKUP(AZ106,MonsterTable!$A:$B,MATCH(MonsterTable!$B$1,MonsterTable!$A$1:$B$1,0),0))),OR(ISBLANK(BB106),ISBLANK(BC106))),#N/A,
IFERROR(VLOOKUP(AZ106,MonsterTable!$A:$B,MATCH(MonsterTable!$B$1,MonsterTable!$A$1:$B$1,0),0),
IF(OR(NOT(ISBLANK(BB106)),ISBLANK(BC106)),#N/A,
IF(AZ106="empty","empty",
VLOOKUP(AZ106,MonsterGroupTable!$A:$A,1,0)))))))</f>
        <v/>
      </c>
      <c r="BH106" s="2" t="str">
        <f>IF(AND(ISBLANK(BG106),OR(NOT(ISBLANK(BI106)),NOT(ISBLANK(BJ106)))),#N/A,
IF(ISBLANK(BG106),"",
IF(AND(NOT(ISERROR(VLOOKUP(BG106,MonsterTable!$A:$B,MATCH(MonsterTable!$B$1,MonsterTable!$A$1:$B$1,0),0))),OR(ISBLANK(BI106),ISBLANK(BJ106))),#N/A,
IFERROR(VLOOKUP(BG106,MonsterTable!$A:$B,MATCH(MonsterTable!$B$1,MonsterTable!$A$1:$B$1,0),0),
IF(OR(NOT(ISBLANK(BI106)),ISBLANK(BJ106)),#N/A,
IF(BG106="empty","empty",
VLOOKUP(BG106,MonsterGroupTable!$A:$A,1,0)))))))</f>
        <v/>
      </c>
      <c r="BO106" s="2" t="str">
        <f>IF(AND(ISBLANK(BN106),OR(NOT(ISBLANK(BP106)),NOT(ISBLANK(BQ106)))),#N/A,
IF(ISBLANK(BN106),"",
IF(AND(NOT(ISERROR(VLOOKUP(BN106,MonsterTable!$A:$B,MATCH(MonsterTable!$B$1,MonsterTable!$A$1:$B$1,0),0))),OR(ISBLANK(BP106),ISBLANK(BQ106))),#N/A,
IFERROR(VLOOKUP(BN106,MonsterTable!$A:$B,MATCH(MonsterTable!$B$1,MonsterTable!$A$1:$B$1,0),0),
IF(OR(NOT(ISBLANK(BP106)),ISBLANK(BQ106)),#N/A,
IF(BN106="empty","empty",
VLOOKUP(BN106,MonsterGroupTable!$A:$A,1,0)))))))</f>
        <v/>
      </c>
      <c r="BV106" s="2" t="str">
        <f>IF(AND(ISBLANK(BU106),OR(NOT(ISBLANK(BW106)),NOT(ISBLANK(BX106)))),#N/A,
IF(ISBLANK(BU106),"",
IF(AND(NOT(ISERROR(VLOOKUP(BU106,MonsterTable!$A:$B,MATCH(MonsterTable!$B$1,MonsterTable!$A$1:$B$1,0),0))),OR(ISBLANK(BW106),ISBLANK(BX106))),#N/A,
IFERROR(VLOOKUP(BU106,MonsterTable!$A:$B,MATCH(MonsterTable!$B$1,MonsterTable!$A$1:$B$1,0),0),
IF(OR(NOT(ISBLANK(BW106)),ISBLANK(BX106)),#N/A,
IF(BU106="empty","empty",
VLOOKUP(BU106,MonsterGroupTable!$A:$A,1,0)))))))</f>
        <v/>
      </c>
      <c r="CC106" s="2" t="str">
        <f>IF(AND(ISBLANK(CB106),OR(NOT(ISBLANK(CD106)),NOT(ISBLANK(CE106)))),#N/A,
IF(ISBLANK(CB106),"",
IF(AND(NOT(ISERROR(VLOOKUP(CB106,MonsterTable!$A:$B,MATCH(MonsterTable!$B$1,MonsterTable!$A$1:$B$1,0),0))),OR(ISBLANK(CD106),ISBLANK(CE106))),#N/A,
IFERROR(VLOOKUP(CB106,MonsterTable!$A:$B,MATCH(MonsterTable!$B$1,MonsterTable!$A$1:$B$1,0),0),
IF(OR(NOT(ISBLANK(CD106)),ISBLANK(CE106)),#N/A,
IF(CB106="empty","empty",
VLOOKUP(CB106,MonsterGroupTable!$A:$A,1,0)))))))</f>
        <v/>
      </c>
      <c r="CJ106" s="2" t="str">
        <f>IF(AND(ISBLANK(CI106),OR(NOT(ISBLANK(CK106)),NOT(ISBLANK(CL106)))),#N/A,
IF(ISBLANK(CI106),"",
IF(AND(NOT(ISERROR(VLOOKUP(CI106,MonsterTable!$A:$B,MATCH(MonsterTable!$B$1,MonsterTable!$A$1:$B$1,0),0))),OR(ISBLANK(CK106),ISBLANK(CL106))),#N/A,
IFERROR(VLOOKUP(CI106,MonsterTable!$A:$B,MATCH(MonsterTable!$B$1,MonsterTable!$A$1:$B$1,0),0),
IF(OR(NOT(ISBLANK(CK106)),ISBLANK(CL106)),#N/A,
IF(CI106="empty","empty",
VLOOKUP(CI106,MonsterGroupTable!$A:$A,1,0)))))))</f>
        <v/>
      </c>
    </row>
    <row r="107" spans="1:88">
      <c r="A107">
        <v>10106</v>
      </c>
      <c r="B107">
        <f t="shared" si="2"/>
        <v>1.1000000000000001</v>
      </c>
      <c r="C107">
        <f t="shared" si="2"/>
        <v>1.1000000000000001</v>
      </c>
      <c r="F107">
        <v>360</v>
      </c>
      <c r="G107">
        <v>3226</v>
      </c>
      <c r="H107">
        <v>0</v>
      </c>
      <c r="I107">
        <v>0</v>
      </c>
      <c r="J107">
        <v>0</v>
      </c>
      <c r="K107" t="s">
        <v>28</v>
      </c>
      <c r="L107" t="s">
        <v>260</v>
      </c>
      <c r="M107" t="s">
        <v>79</v>
      </c>
      <c r="N107" t="s">
        <v>80</v>
      </c>
      <c r="O107">
        <v>0</v>
      </c>
      <c r="P107">
        <v>-4.75</v>
      </c>
      <c r="Q107">
        <v>-3.5</v>
      </c>
      <c r="R107">
        <v>4.75</v>
      </c>
      <c r="S107">
        <v>3</v>
      </c>
      <c r="T107">
        <v>-13.5</v>
      </c>
      <c r="U107">
        <v>2.5499999999999998</v>
      </c>
      <c r="V107">
        <v>-6.75</v>
      </c>
      <c r="W107" t="str">
        <f t="shared" si="3"/>
        <v>g111,5</v>
      </c>
      <c r="X107" s="1" t="s">
        <v>328</v>
      </c>
      <c r="Y107" s="2" t="str">
        <f>IF(AND(ISBLANK(X107),OR(NOT(ISBLANK(Z107)),NOT(ISBLANK(AA107)))),#N/A,
IF(ISBLANK(X107),"",
IF(AND(NOT(ISERROR(VLOOKUP(X107,MonsterTable!$A:$B,MATCH(MonsterTable!$B$1,MonsterTable!$A$1:$B$1,0),0))),OR(ISBLANK(Z107),ISBLANK(AA107))),#N/A,
IFERROR(VLOOKUP(X107,MonsterTable!$A:$B,MATCH(MonsterTable!$B$1,MonsterTable!$A$1:$B$1,0),0),
IF(OR(NOT(ISBLANK(Z107)),ISBLANK(AA107)),#N/A,
IF(X107="empty","empty",
VLOOKUP(X107,MonsterGroupTable!$A:$A,1,0)))))))</f>
        <v>g111</v>
      </c>
      <c r="AA107">
        <v>5</v>
      </c>
      <c r="AF107" s="2" t="str">
        <f>IF(AND(ISBLANK(AE107),OR(NOT(ISBLANK(AG107)),NOT(ISBLANK(AH107)))),#N/A,
IF(ISBLANK(AE107),"",
IF(AND(NOT(ISERROR(VLOOKUP(AE107,MonsterTable!$A:$B,MATCH(MonsterTable!$B$1,MonsterTable!$A$1:$B$1,0),0))),OR(ISBLANK(AG107),ISBLANK(AH107))),#N/A,
IFERROR(VLOOKUP(AE107,MonsterTable!$A:$B,MATCH(MonsterTable!$B$1,MonsterTable!$A$1:$B$1,0),0),
IF(OR(NOT(ISBLANK(AG107)),ISBLANK(AH107)),#N/A,
IF(AE107="empty","empty",
VLOOKUP(AE107,MonsterGroupTable!$A:$A,1,0)))))))</f>
        <v/>
      </c>
      <c r="AM107" s="2" t="str">
        <f>IF(AND(ISBLANK(AL107),OR(NOT(ISBLANK(AN107)),NOT(ISBLANK(AO107)))),#N/A,
IF(ISBLANK(AL107),"",
IF(AND(NOT(ISERROR(VLOOKUP(AL107,MonsterTable!$A:$B,MATCH(MonsterTable!$B$1,MonsterTable!$A$1:$B$1,0),0))),OR(ISBLANK(AN107),ISBLANK(AO107))),#N/A,
IFERROR(VLOOKUP(AL107,MonsterTable!$A:$B,MATCH(MonsterTable!$B$1,MonsterTable!$A$1:$B$1,0),0),
IF(OR(NOT(ISBLANK(AN107)),ISBLANK(AO107)),#N/A,
IF(AL107="empty","empty",
VLOOKUP(AL107,MonsterGroupTable!$A:$A,1,0)))))))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BA107" s="2" t="str">
        <f>IF(AND(ISBLANK(AZ107),OR(NOT(ISBLANK(BB107)),NOT(ISBLANK(BC107)))),#N/A,
IF(ISBLANK(AZ107),"",
IF(AND(NOT(ISERROR(VLOOKUP(AZ107,MonsterTable!$A:$B,MATCH(MonsterTable!$B$1,MonsterTable!$A$1:$B$1,0),0))),OR(ISBLANK(BB107),ISBLANK(BC107))),#N/A,
IFERROR(VLOOKUP(AZ107,MonsterTable!$A:$B,MATCH(MonsterTable!$B$1,MonsterTable!$A$1:$B$1,0),0),
IF(OR(NOT(ISBLANK(BB107)),ISBLANK(BC107)),#N/A,
IF(AZ107="empty","empty",
VLOOKUP(AZ107,MonsterGroupTable!$A:$A,1,0)))))))</f>
        <v/>
      </c>
      <c r="BH107" s="2" t="str">
        <f>IF(AND(ISBLANK(BG107),OR(NOT(ISBLANK(BI107)),NOT(ISBLANK(BJ107)))),#N/A,
IF(ISBLANK(BG107),"",
IF(AND(NOT(ISERROR(VLOOKUP(BG107,MonsterTable!$A:$B,MATCH(MonsterTable!$B$1,MonsterTable!$A$1:$B$1,0),0))),OR(ISBLANK(BI107),ISBLANK(BJ107))),#N/A,
IFERROR(VLOOKUP(BG107,MonsterTable!$A:$B,MATCH(MonsterTable!$B$1,MonsterTable!$A$1:$B$1,0),0),
IF(OR(NOT(ISBLANK(BI107)),ISBLANK(BJ107)),#N/A,
IF(BG107="empty","empty",
VLOOKUP(BG107,MonsterGroupTable!$A:$A,1,0)))))))</f>
        <v/>
      </c>
      <c r="BO107" s="2" t="str">
        <f>IF(AND(ISBLANK(BN107),OR(NOT(ISBLANK(BP107)),NOT(ISBLANK(BQ107)))),#N/A,
IF(ISBLANK(BN107),"",
IF(AND(NOT(ISERROR(VLOOKUP(BN107,MonsterTable!$A:$B,MATCH(MonsterTable!$B$1,MonsterTable!$A$1:$B$1,0),0))),OR(ISBLANK(BP107),ISBLANK(BQ107))),#N/A,
IFERROR(VLOOKUP(BN107,MonsterTable!$A:$B,MATCH(MonsterTable!$B$1,MonsterTable!$A$1:$B$1,0),0),
IF(OR(NOT(ISBLANK(BP107)),ISBLANK(BQ107)),#N/A,
IF(BN107="empty","empty",
VLOOKUP(BN107,MonsterGroupTable!$A:$A,1,0)))))))</f>
        <v/>
      </c>
      <c r="BV107" s="2" t="str">
        <f>IF(AND(ISBLANK(BU107),OR(NOT(ISBLANK(BW107)),NOT(ISBLANK(BX107)))),#N/A,
IF(ISBLANK(BU107),"",
IF(AND(NOT(ISERROR(VLOOKUP(BU107,MonsterTable!$A:$B,MATCH(MonsterTable!$B$1,MonsterTable!$A$1:$B$1,0),0))),OR(ISBLANK(BW107),ISBLANK(BX107))),#N/A,
IFERROR(VLOOKUP(BU107,MonsterTable!$A:$B,MATCH(MonsterTable!$B$1,MonsterTable!$A$1:$B$1,0),0),
IF(OR(NOT(ISBLANK(BW107)),ISBLANK(BX107)),#N/A,
IF(BU107="empty","empty",
VLOOKUP(BU107,MonsterGroupTable!$A:$A,1,0)))))))</f>
        <v/>
      </c>
      <c r="CC107" s="2" t="str">
        <f>IF(AND(ISBLANK(CB107),OR(NOT(ISBLANK(CD107)),NOT(ISBLANK(CE107)))),#N/A,
IF(ISBLANK(CB107),"",
IF(AND(NOT(ISERROR(VLOOKUP(CB107,MonsterTable!$A:$B,MATCH(MonsterTable!$B$1,MonsterTable!$A$1:$B$1,0),0))),OR(ISBLANK(CD107),ISBLANK(CE107))),#N/A,
IFERROR(VLOOKUP(CB107,MonsterTable!$A:$B,MATCH(MonsterTable!$B$1,MonsterTable!$A$1:$B$1,0),0),
IF(OR(NOT(ISBLANK(CD107)),ISBLANK(CE107)),#N/A,
IF(CB107="empty","empty",
VLOOKUP(CB107,MonsterGroupTable!$A:$A,1,0)))))))</f>
        <v/>
      </c>
      <c r="CJ107" s="2" t="str">
        <f>IF(AND(ISBLANK(CI107),OR(NOT(ISBLANK(CK107)),NOT(ISBLANK(CL107)))),#N/A,
IF(ISBLANK(CI107),"",
IF(AND(NOT(ISERROR(VLOOKUP(CI107,MonsterTable!$A:$B,MATCH(MonsterTable!$B$1,MonsterTable!$A$1:$B$1,0),0))),OR(ISBLANK(CK107),ISBLANK(CL107))),#N/A,
IFERROR(VLOOKUP(CI107,MonsterTable!$A:$B,MATCH(MonsterTable!$B$1,MonsterTable!$A$1:$B$1,0),0),
IF(OR(NOT(ISBLANK(CK107)),ISBLANK(CL107)),#N/A,
IF(CI107="empty","empty",
VLOOKUP(CI107,MonsterGroupTable!$A:$A,1,0)))))))</f>
        <v/>
      </c>
    </row>
    <row r="108" spans="1:88">
      <c r="A108">
        <v>10107</v>
      </c>
      <c r="B108">
        <f t="shared" si="2"/>
        <v>1.1000000000000001</v>
      </c>
      <c r="C108">
        <f t="shared" si="2"/>
        <v>1.1000000000000001</v>
      </c>
      <c r="F108">
        <v>360</v>
      </c>
      <c r="G108">
        <v>3253</v>
      </c>
      <c r="H108">
        <v>0</v>
      </c>
      <c r="I108">
        <v>0</v>
      </c>
      <c r="J108">
        <v>0</v>
      </c>
      <c r="K108" t="s">
        <v>28</v>
      </c>
      <c r="L108" t="s">
        <v>260</v>
      </c>
      <c r="M108" t="s">
        <v>79</v>
      </c>
      <c r="N108" t="s">
        <v>80</v>
      </c>
      <c r="O108">
        <v>0</v>
      </c>
      <c r="P108">
        <v>-4.75</v>
      </c>
      <c r="Q108">
        <v>-3.5</v>
      </c>
      <c r="R108">
        <v>4.75</v>
      </c>
      <c r="S108">
        <v>3</v>
      </c>
      <c r="T108">
        <v>-13.5</v>
      </c>
      <c r="U108">
        <v>2.5499999999999998</v>
      </c>
      <c r="V108">
        <v>-6.75</v>
      </c>
      <c r="W108" t="str">
        <f t="shared" si="3"/>
        <v>g111,5</v>
      </c>
      <c r="X108" s="1" t="s">
        <v>328</v>
      </c>
      <c r="Y108" s="2" t="str">
        <f>IF(AND(ISBLANK(X108),OR(NOT(ISBLANK(Z108)),NOT(ISBLANK(AA108)))),#N/A,
IF(ISBLANK(X108),"",
IF(AND(NOT(ISERROR(VLOOKUP(X108,MonsterTable!$A:$B,MATCH(MonsterTable!$B$1,MonsterTable!$A$1:$B$1,0),0))),OR(ISBLANK(Z108),ISBLANK(AA108))),#N/A,
IFERROR(VLOOKUP(X108,MonsterTable!$A:$B,MATCH(MonsterTable!$B$1,MonsterTable!$A$1:$B$1,0),0),
IF(OR(NOT(ISBLANK(Z108)),ISBLANK(AA108)),#N/A,
IF(X108="empty","empty",
VLOOKUP(X108,MonsterGroupTable!$A:$A,1,0)))))))</f>
        <v>g111</v>
      </c>
      <c r="AA108">
        <v>5</v>
      </c>
      <c r="AF108" s="2" t="str">
        <f>IF(AND(ISBLANK(AE108),OR(NOT(ISBLANK(AG108)),NOT(ISBLANK(AH108)))),#N/A,
IF(ISBLANK(AE108),"",
IF(AND(NOT(ISERROR(VLOOKUP(AE108,MonsterTable!$A:$B,MATCH(MonsterTable!$B$1,MonsterTable!$A$1:$B$1,0),0))),OR(ISBLANK(AG108),ISBLANK(AH108))),#N/A,
IFERROR(VLOOKUP(AE108,MonsterTable!$A:$B,MATCH(MonsterTable!$B$1,MonsterTable!$A$1:$B$1,0),0),
IF(OR(NOT(ISBLANK(AG108)),ISBLANK(AH108)),#N/A,
IF(AE108="empty","empty",
VLOOKUP(AE108,MonsterGroupTable!$A:$A,1,0)))))))</f>
        <v/>
      </c>
      <c r="AM108" s="2" t="str">
        <f>IF(AND(ISBLANK(AL108),OR(NOT(ISBLANK(AN108)),NOT(ISBLANK(AO108)))),#N/A,
IF(ISBLANK(AL108),"",
IF(AND(NOT(ISERROR(VLOOKUP(AL108,MonsterTable!$A:$B,MATCH(MonsterTable!$B$1,MonsterTable!$A$1:$B$1,0),0))),OR(ISBLANK(AN108),ISBLANK(AO108))),#N/A,
IFERROR(VLOOKUP(AL108,MonsterTable!$A:$B,MATCH(MonsterTable!$B$1,MonsterTable!$A$1:$B$1,0),0),
IF(OR(NOT(ISBLANK(AN108)),ISBLANK(AO108)),#N/A,
IF(AL108="empty","empty",
VLOOKUP(AL108,MonsterGroupTable!$A:$A,1,0)))))))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BA108" s="2" t="str">
        <f>IF(AND(ISBLANK(AZ108),OR(NOT(ISBLANK(BB108)),NOT(ISBLANK(BC108)))),#N/A,
IF(ISBLANK(AZ108),"",
IF(AND(NOT(ISERROR(VLOOKUP(AZ108,MonsterTable!$A:$B,MATCH(MonsterTable!$B$1,MonsterTable!$A$1:$B$1,0),0))),OR(ISBLANK(BB108),ISBLANK(BC108))),#N/A,
IFERROR(VLOOKUP(AZ108,MonsterTable!$A:$B,MATCH(MonsterTable!$B$1,MonsterTable!$A$1:$B$1,0),0),
IF(OR(NOT(ISBLANK(BB108)),ISBLANK(BC108)),#N/A,
IF(AZ108="empty","empty",
VLOOKUP(AZ108,MonsterGroupTable!$A:$A,1,0)))))))</f>
        <v/>
      </c>
      <c r="BH108" s="2" t="str">
        <f>IF(AND(ISBLANK(BG108),OR(NOT(ISBLANK(BI108)),NOT(ISBLANK(BJ108)))),#N/A,
IF(ISBLANK(BG108),"",
IF(AND(NOT(ISERROR(VLOOKUP(BG108,MonsterTable!$A:$B,MATCH(MonsterTable!$B$1,MonsterTable!$A$1:$B$1,0),0))),OR(ISBLANK(BI108),ISBLANK(BJ108))),#N/A,
IFERROR(VLOOKUP(BG108,MonsterTable!$A:$B,MATCH(MonsterTable!$B$1,MonsterTable!$A$1:$B$1,0),0),
IF(OR(NOT(ISBLANK(BI108)),ISBLANK(BJ108)),#N/A,
IF(BG108="empty","empty",
VLOOKUP(BG108,MonsterGroupTable!$A:$A,1,0)))))))</f>
        <v/>
      </c>
      <c r="BO108" s="2" t="str">
        <f>IF(AND(ISBLANK(BN108),OR(NOT(ISBLANK(BP108)),NOT(ISBLANK(BQ108)))),#N/A,
IF(ISBLANK(BN108),"",
IF(AND(NOT(ISERROR(VLOOKUP(BN108,MonsterTable!$A:$B,MATCH(MonsterTable!$B$1,MonsterTable!$A$1:$B$1,0),0))),OR(ISBLANK(BP108),ISBLANK(BQ108))),#N/A,
IFERROR(VLOOKUP(BN108,MonsterTable!$A:$B,MATCH(MonsterTable!$B$1,MonsterTable!$A$1:$B$1,0),0),
IF(OR(NOT(ISBLANK(BP108)),ISBLANK(BQ108)),#N/A,
IF(BN108="empty","empty",
VLOOKUP(BN108,MonsterGroupTable!$A:$A,1,0)))))))</f>
        <v/>
      </c>
      <c r="BV108" s="2" t="str">
        <f>IF(AND(ISBLANK(BU108),OR(NOT(ISBLANK(BW108)),NOT(ISBLANK(BX108)))),#N/A,
IF(ISBLANK(BU108),"",
IF(AND(NOT(ISERROR(VLOOKUP(BU108,MonsterTable!$A:$B,MATCH(MonsterTable!$B$1,MonsterTable!$A$1:$B$1,0),0))),OR(ISBLANK(BW108),ISBLANK(BX108))),#N/A,
IFERROR(VLOOKUP(BU108,MonsterTable!$A:$B,MATCH(MonsterTable!$B$1,MonsterTable!$A$1:$B$1,0),0),
IF(OR(NOT(ISBLANK(BW108)),ISBLANK(BX108)),#N/A,
IF(BU108="empty","empty",
VLOOKUP(BU108,MonsterGroupTable!$A:$A,1,0)))))))</f>
        <v/>
      </c>
      <c r="CC108" s="2" t="str">
        <f>IF(AND(ISBLANK(CB108),OR(NOT(ISBLANK(CD108)),NOT(ISBLANK(CE108)))),#N/A,
IF(ISBLANK(CB108),"",
IF(AND(NOT(ISERROR(VLOOKUP(CB108,MonsterTable!$A:$B,MATCH(MonsterTable!$B$1,MonsterTable!$A$1:$B$1,0),0))),OR(ISBLANK(CD108),ISBLANK(CE108))),#N/A,
IFERROR(VLOOKUP(CB108,MonsterTable!$A:$B,MATCH(MonsterTable!$B$1,MonsterTable!$A$1:$B$1,0),0),
IF(OR(NOT(ISBLANK(CD108)),ISBLANK(CE108)),#N/A,
IF(CB108="empty","empty",
VLOOKUP(CB108,MonsterGroupTable!$A:$A,1,0)))))))</f>
        <v/>
      </c>
      <c r="CJ108" s="2" t="str">
        <f>IF(AND(ISBLANK(CI108),OR(NOT(ISBLANK(CK108)),NOT(ISBLANK(CL108)))),#N/A,
IF(ISBLANK(CI108),"",
IF(AND(NOT(ISERROR(VLOOKUP(CI108,MonsterTable!$A:$B,MATCH(MonsterTable!$B$1,MonsterTable!$A$1:$B$1,0),0))),OR(ISBLANK(CK108),ISBLANK(CL108))),#N/A,
IFERROR(VLOOKUP(CI108,MonsterTable!$A:$B,MATCH(MonsterTable!$B$1,MonsterTable!$A$1:$B$1,0),0),
IF(OR(NOT(ISBLANK(CK108)),ISBLANK(CL108)),#N/A,
IF(CI108="empty","empty",
VLOOKUP(CI108,MonsterGroupTable!$A:$A,1,0)))))))</f>
        <v/>
      </c>
    </row>
    <row r="109" spans="1:88">
      <c r="A109">
        <v>10108</v>
      </c>
      <c r="B109">
        <f t="shared" si="2"/>
        <v>1.1000000000000001</v>
      </c>
      <c r="C109">
        <f t="shared" si="2"/>
        <v>1.1000000000000001</v>
      </c>
      <c r="F109">
        <v>360</v>
      </c>
      <c r="G109">
        <v>3307</v>
      </c>
      <c r="H109">
        <v>0</v>
      </c>
      <c r="I109">
        <v>0</v>
      </c>
      <c r="J109">
        <v>0</v>
      </c>
      <c r="K109" t="s">
        <v>28</v>
      </c>
      <c r="L109" t="s">
        <v>260</v>
      </c>
      <c r="M109" t="s">
        <v>79</v>
      </c>
      <c r="N109" t="s">
        <v>80</v>
      </c>
      <c r="O109">
        <v>0</v>
      </c>
      <c r="P109">
        <v>-4.75</v>
      </c>
      <c r="Q109">
        <v>-3.5</v>
      </c>
      <c r="R109">
        <v>4.75</v>
      </c>
      <c r="S109">
        <v>3</v>
      </c>
      <c r="T109">
        <v>-13.5</v>
      </c>
      <c r="U109">
        <v>2.5499999999999998</v>
      </c>
      <c r="V109">
        <v>-6.75</v>
      </c>
      <c r="W109" t="str">
        <f t="shared" si="3"/>
        <v>g111,5</v>
      </c>
      <c r="X109" s="1" t="s">
        <v>328</v>
      </c>
      <c r="Y109" s="2" t="str">
        <f>IF(AND(ISBLANK(X109),OR(NOT(ISBLANK(Z109)),NOT(ISBLANK(AA109)))),#N/A,
IF(ISBLANK(X109),"",
IF(AND(NOT(ISERROR(VLOOKUP(X109,MonsterTable!$A:$B,MATCH(MonsterTable!$B$1,MonsterTable!$A$1:$B$1,0),0))),OR(ISBLANK(Z109),ISBLANK(AA109))),#N/A,
IFERROR(VLOOKUP(X109,MonsterTable!$A:$B,MATCH(MonsterTable!$B$1,MonsterTable!$A$1:$B$1,0),0),
IF(OR(NOT(ISBLANK(Z109)),ISBLANK(AA109)),#N/A,
IF(X109="empty","empty",
VLOOKUP(X109,MonsterGroupTable!$A:$A,1,0)))))))</f>
        <v>g111</v>
      </c>
      <c r="AA109">
        <v>5</v>
      </c>
      <c r="AF109" s="2" t="str">
        <f>IF(AND(ISBLANK(AE109),OR(NOT(ISBLANK(AG109)),NOT(ISBLANK(AH109)))),#N/A,
IF(ISBLANK(AE109),"",
IF(AND(NOT(ISERROR(VLOOKUP(AE109,MonsterTable!$A:$B,MATCH(MonsterTable!$B$1,MonsterTable!$A$1:$B$1,0),0))),OR(ISBLANK(AG109),ISBLANK(AH109))),#N/A,
IFERROR(VLOOKUP(AE109,MonsterTable!$A:$B,MATCH(MonsterTable!$B$1,MonsterTable!$A$1:$B$1,0),0),
IF(OR(NOT(ISBLANK(AG109)),ISBLANK(AH109)),#N/A,
IF(AE109="empty","empty",
VLOOKUP(AE109,MonsterGroupTable!$A:$A,1,0)))))))</f>
        <v/>
      </c>
      <c r="AM109" s="2" t="str">
        <f>IF(AND(ISBLANK(AL109),OR(NOT(ISBLANK(AN109)),NOT(ISBLANK(AO109)))),#N/A,
IF(ISBLANK(AL109),"",
IF(AND(NOT(ISERROR(VLOOKUP(AL109,MonsterTable!$A:$B,MATCH(MonsterTable!$B$1,MonsterTable!$A$1:$B$1,0),0))),OR(ISBLANK(AN109),ISBLANK(AO109))),#N/A,
IFERROR(VLOOKUP(AL109,MonsterTable!$A:$B,MATCH(MonsterTable!$B$1,MonsterTable!$A$1:$B$1,0),0),
IF(OR(NOT(ISBLANK(AN109)),ISBLANK(AO109)),#N/A,
IF(AL109="empty","empty",
VLOOKUP(AL109,MonsterGroupTable!$A:$A,1,0)))))))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BA109" s="2" t="str">
        <f>IF(AND(ISBLANK(AZ109),OR(NOT(ISBLANK(BB109)),NOT(ISBLANK(BC109)))),#N/A,
IF(ISBLANK(AZ109),"",
IF(AND(NOT(ISERROR(VLOOKUP(AZ109,MonsterTable!$A:$B,MATCH(MonsterTable!$B$1,MonsterTable!$A$1:$B$1,0),0))),OR(ISBLANK(BB109),ISBLANK(BC109))),#N/A,
IFERROR(VLOOKUP(AZ109,MonsterTable!$A:$B,MATCH(MonsterTable!$B$1,MonsterTable!$A$1:$B$1,0),0),
IF(OR(NOT(ISBLANK(BB109)),ISBLANK(BC109)),#N/A,
IF(AZ109="empty","empty",
VLOOKUP(AZ109,MonsterGroupTable!$A:$A,1,0)))))))</f>
        <v/>
      </c>
      <c r="BH109" s="2" t="str">
        <f>IF(AND(ISBLANK(BG109),OR(NOT(ISBLANK(BI109)),NOT(ISBLANK(BJ109)))),#N/A,
IF(ISBLANK(BG109),"",
IF(AND(NOT(ISERROR(VLOOKUP(BG109,MonsterTable!$A:$B,MATCH(MonsterTable!$B$1,MonsterTable!$A$1:$B$1,0),0))),OR(ISBLANK(BI109),ISBLANK(BJ109))),#N/A,
IFERROR(VLOOKUP(BG109,MonsterTable!$A:$B,MATCH(MonsterTable!$B$1,MonsterTable!$A$1:$B$1,0),0),
IF(OR(NOT(ISBLANK(BI109)),ISBLANK(BJ109)),#N/A,
IF(BG109="empty","empty",
VLOOKUP(BG109,MonsterGroupTable!$A:$A,1,0)))))))</f>
        <v/>
      </c>
      <c r="BO109" s="2" t="str">
        <f>IF(AND(ISBLANK(BN109),OR(NOT(ISBLANK(BP109)),NOT(ISBLANK(BQ109)))),#N/A,
IF(ISBLANK(BN109),"",
IF(AND(NOT(ISERROR(VLOOKUP(BN109,MonsterTable!$A:$B,MATCH(MonsterTable!$B$1,MonsterTable!$A$1:$B$1,0),0))),OR(ISBLANK(BP109),ISBLANK(BQ109))),#N/A,
IFERROR(VLOOKUP(BN109,MonsterTable!$A:$B,MATCH(MonsterTable!$B$1,MonsterTable!$A$1:$B$1,0),0),
IF(OR(NOT(ISBLANK(BP109)),ISBLANK(BQ109)),#N/A,
IF(BN109="empty","empty",
VLOOKUP(BN109,MonsterGroupTable!$A:$A,1,0)))))))</f>
        <v/>
      </c>
      <c r="BV109" s="2" t="str">
        <f>IF(AND(ISBLANK(BU109),OR(NOT(ISBLANK(BW109)),NOT(ISBLANK(BX109)))),#N/A,
IF(ISBLANK(BU109),"",
IF(AND(NOT(ISERROR(VLOOKUP(BU109,MonsterTable!$A:$B,MATCH(MonsterTable!$B$1,MonsterTable!$A$1:$B$1,0),0))),OR(ISBLANK(BW109),ISBLANK(BX109))),#N/A,
IFERROR(VLOOKUP(BU109,MonsterTable!$A:$B,MATCH(MonsterTable!$B$1,MonsterTable!$A$1:$B$1,0),0),
IF(OR(NOT(ISBLANK(BW109)),ISBLANK(BX109)),#N/A,
IF(BU109="empty","empty",
VLOOKUP(BU109,MonsterGroupTable!$A:$A,1,0)))))))</f>
        <v/>
      </c>
      <c r="CC109" s="2" t="str">
        <f>IF(AND(ISBLANK(CB109),OR(NOT(ISBLANK(CD109)),NOT(ISBLANK(CE109)))),#N/A,
IF(ISBLANK(CB109),"",
IF(AND(NOT(ISERROR(VLOOKUP(CB109,MonsterTable!$A:$B,MATCH(MonsterTable!$B$1,MonsterTable!$A$1:$B$1,0),0))),OR(ISBLANK(CD109),ISBLANK(CE109))),#N/A,
IFERROR(VLOOKUP(CB109,MonsterTable!$A:$B,MATCH(MonsterTable!$B$1,MonsterTable!$A$1:$B$1,0),0),
IF(OR(NOT(ISBLANK(CD109)),ISBLANK(CE109)),#N/A,
IF(CB109="empty","empty",
VLOOKUP(CB109,MonsterGroupTable!$A:$A,1,0)))))))</f>
        <v/>
      </c>
      <c r="CJ109" s="2" t="str">
        <f>IF(AND(ISBLANK(CI109),OR(NOT(ISBLANK(CK109)),NOT(ISBLANK(CL109)))),#N/A,
IF(ISBLANK(CI109),"",
IF(AND(NOT(ISERROR(VLOOKUP(CI109,MonsterTable!$A:$B,MATCH(MonsterTable!$B$1,MonsterTable!$A$1:$B$1,0),0))),OR(ISBLANK(CK109),ISBLANK(CL109))),#N/A,
IFERROR(VLOOKUP(CI109,MonsterTable!$A:$B,MATCH(MonsterTable!$B$1,MonsterTable!$A$1:$B$1,0),0),
IF(OR(NOT(ISBLANK(CK109)),ISBLANK(CL109)),#N/A,
IF(CI109="empty","empty",
VLOOKUP(CI109,MonsterGroupTable!$A:$A,1,0)))))))</f>
        <v/>
      </c>
    </row>
    <row r="110" spans="1:88">
      <c r="A110">
        <v>10109</v>
      </c>
      <c r="B110">
        <f t="shared" si="2"/>
        <v>1.1000000000000001</v>
      </c>
      <c r="C110">
        <f t="shared" si="2"/>
        <v>1.1000000000000001</v>
      </c>
      <c r="F110">
        <v>360</v>
      </c>
      <c r="G110">
        <v>3361</v>
      </c>
      <c r="H110">
        <v>0</v>
      </c>
      <c r="I110">
        <v>0</v>
      </c>
      <c r="J110">
        <v>0</v>
      </c>
      <c r="K110" t="s">
        <v>28</v>
      </c>
      <c r="L110" t="s">
        <v>260</v>
      </c>
      <c r="M110" t="s">
        <v>79</v>
      </c>
      <c r="N110" t="s">
        <v>80</v>
      </c>
      <c r="O110">
        <v>0</v>
      </c>
      <c r="P110">
        <v>-4.75</v>
      </c>
      <c r="Q110">
        <v>-3.5</v>
      </c>
      <c r="R110">
        <v>4.75</v>
      </c>
      <c r="S110">
        <v>3</v>
      </c>
      <c r="T110">
        <v>-13.5</v>
      </c>
      <c r="U110">
        <v>2.5499999999999998</v>
      </c>
      <c r="V110">
        <v>-6.75</v>
      </c>
      <c r="W110" t="str">
        <f t="shared" si="3"/>
        <v>g111,5</v>
      </c>
      <c r="X110" s="1" t="s">
        <v>328</v>
      </c>
      <c r="Y110" s="2" t="str">
        <f>IF(AND(ISBLANK(X110),OR(NOT(ISBLANK(Z110)),NOT(ISBLANK(AA110)))),#N/A,
IF(ISBLANK(X110),"",
IF(AND(NOT(ISERROR(VLOOKUP(X110,MonsterTable!$A:$B,MATCH(MonsterTable!$B$1,MonsterTable!$A$1:$B$1,0),0))),OR(ISBLANK(Z110),ISBLANK(AA110))),#N/A,
IFERROR(VLOOKUP(X110,MonsterTable!$A:$B,MATCH(MonsterTable!$B$1,MonsterTable!$A$1:$B$1,0),0),
IF(OR(NOT(ISBLANK(Z110)),ISBLANK(AA110)),#N/A,
IF(X110="empty","empty",
VLOOKUP(X110,MonsterGroupTable!$A:$A,1,0)))))))</f>
        <v>g111</v>
      </c>
      <c r="AA110">
        <v>5</v>
      </c>
      <c r="AF110" s="2" t="str">
        <f>IF(AND(ISBLANK(AE110),OR(NOT(ISBLANK(AG110)),NOT(ISBLANK(AH110)))),#N/A,
IF(ISBLANK(AE110),"",
IF(AND(NOT(ISERROR(VLOOKUP(AE110,MonsterTable!$A:$B,MATCH(MonsterTable!$B$1,MonsterTable!$A$1:$B$1,0),0))),OR(ISBLANK(AG110),ISBLANK(AH110))),#N/A,
IFERROR(VLOOKUP(AE110,MonsterTable!$A:$B,MATCH(MonsterTable!$B$1,MonsterTable!$A$1:$B$1,0),0),
IF(OR(NOT(ISBLANK(AG110)),ISBLANK(AH110)),#N/A,
IF(AE110="empty","empty",
VLOOKUP(AE110,MonsterGroupTable!$A:$A,1,0)))))))</f>
        <v/>
      </c>
      <c r="AM110" s="2" t="str">
        <f>IF(AND(ISBLANK(AL110),OR(NOT(ISBLANK(AN110)),NOT(ISBLANK(AO110)))),#N/A,
IF(ISBLANK(AL110),"",
IF(AND(NOT(ISERROR(VLOOKUP(AL110,MonsterTable!$A:$B,MATCH(MonsterTable!$B$1,MonsterTable!$A$1:$B$1,0),0))),OR(ISBLANK(AN110),ISBLANK(AO110))),#N/A,
IFERROR(VLOOKUP(AL110,MonsterTable!$A:$B,MATCH(MonsterTable!$B$1,MonsterTable!$A$1:$B$1,0),0),
IF(OR(NOT(ISBLANK(AN110)),ISBLANK(AO110)),#N/A,
IF(AL110="empty","empty",
VLOOKUP(AL110,MonsterGroupTable!$A:$A,1,0)))))))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BA110" s="2" t="str">
        <f>IF(AND(ISBLANK(AZ110),OR(NOT(ISBLANK(BB110)),NOT(ISBLANK(BC110)))),#N/A,
IF(ISBLANK(AZ110),"",
IF(AND(NOT(ISERROR(VLOOKUP(AZ110,MonsterTable!$A:$B,MATCH(MonsterTable!$B$1,MonsterTable!$A$1:$B$1,0),0))),OR(ISBLANK(BB110),ISBLANK(BC110))),#N/A,
IFERROR(VLOOKUP(AZ110,MonsterTable!$A:$B,MATCH(MonsterTable!$B$1,MonsterTable!$A$1:$B$1,0),0),
IF(OR(NOT(ISBLANK(BB110)),ISBLANK(BC110)),#N/A,
IF(AZ110="empty","empty",
VLOOKUP(AZ110,MonsterGroupTable!$A:$A,1,0)))))))</f>
        <v/>
      </c>
      <c r="BH110" s="2" t="str">
        <f>IF(AND(ISBLANK(BG110),OR(NOT(ISBLANK(BI110)),NOT(ISBLANK(BJ110)))),#N/A,
IF(ISBLANK(BG110),"",
IF(AND(NOT(ISERROR(VLOOKUP(BG110,MonsterTable!$A:$B,MATCH(MonsterTable!$B$1,MonsterTable!$A$1:$B$1,0),0))),OR(ISBLANK(BI110),ISBLANK(BJ110))),#N/A,
IFERROR(VLOOKUP(BG110,MonsterTable!$A:$B,MATCH(MonsterTable!$B$1,MonsterTable!$A$1:$B$1,0),0),
IF(OR(NOT(ISBLANK(BI110)),ISBLANK(BJ110)),#N/A,
IF(BG110="empty","empty",
VLOOKUP(BG110,MonsterGroupTable!$A:$A,1,0)))))))</f>
        <v/>
      </c>
      <c r="BO110" s="2" t="str">
        <f>IF(AND(ISBLANK(BN110),OR(NOT(ISBLANK(BP110)),NOT(ISBLANK(BQ110)))),#N/A,
IF(ISBLANK(BN110),"",
IF(AND(NOT(ISERROR(VLOOKUP(BN110,MonsterTable!$A:$B,MATCH(MonsterTable!$B$1,MonsterTable!$A$1:$B$1,0),0))),OR(ISBLANK(BP110),ISBLANK(BQ110))),#N/A,
IFERROR(VLOOKUP(BN110,MonsterTable!$A:$B,MATCH(MonsterTable!$B$1,MonsterTable!$A$1:$B$1,0),0),
IF(OR(NOT(ISBLANK(BP110)),ISBLANK(BQ110)),#N/A,
IF(BN110="empty","empty",
VLOOKUP(BN110,MonsterGroupTable!$A:$A,1,0)))))))</f>
        <v/>
      </c>
      <c r="BV110" s="2" t="str">
        <f>IF(AND(ISBLANK(BU110),OR(NOT(ISBLANK(BW110)),NOT(ISBLANK(BX110)))),#N/A,
IF(ISBLANK(BU110),"",
IF(AND(NOT(ISERROR(VLOOKUP(BU110,MonsterTable!$A:$B,MATCH(MonsterTable!$B$1,MonsterTable!$A$1:$B$1,0),0))),OR(ISBLANK(BW110),ISBLANK(BX110))),#N/A,
IFERROR(VLOOKUP(BU110,MonsterTable!$A:$B,MATCH(MonsterTable!$B$1,MonsterTable!$A$1:$B$1,0),0),
IF(OR(NOT(ISBLANK(BW110)),ISBLANK(BX110)),#N/A,
IF(BU110="empty","empty",
VLOOKUP(BU110,MonsterGroupTable!$A:$A,1,0)))))))</f>
        <v/>
      </c>
      <c r="CC110" s="2" t="str">
        <f>IF(AND(ISBLANK(CB110),OR(NOT(ISBLANK(CD110)),NOT(ISBLANK(CE110)))),#N/A,
IF(ISBLANK(CB110),"",
IF(AND(NOT(ISERROR(VLOOKUP(CB110,MonsterTable!$A:$B,MATCH(MonsterTable!$B$1,MonsterTable!$A$1:$B$1,0),0))),OR(ISBLANK(CD110),ISBLANK(CE110))),#N/A,
IFERROR(VLOOKUP(CB110,MonsterTable!$A:$B,MATCH(MonsterTable!$B$1,MonsterTable!$A$1:$B$1,0),0),
IF(OR(NOT(ISBLANK(CD110)),ISBLANK(CE110)),#N/A,
IF(CB110="empty","empty",
VLOOKUP(CB110,MonsterGroupTable!$A:$A,1,0)))))))</f>
        <v/>
      </c>
      <c r="CJ110" s="2" t="str">
        <f>IF(AND(ISBLANK(CI110),OR(NOT(ISBLANK(CK110)),NOT(ISBLANK(CL110)))),#N/A,
IF(ISBLANK(CI110),"",
IF(AND(NOT(ISERROR(VLOOKUP(CI110,MonsterTable!$A:$B,MATCH(MonsterTable!$B$1,MonsterTable!$A$1:$B$1,0),0))),OR(ISBLANK(CK110),ISBLANK(CL110))),#N/A,
IFERROR(VLOOKUP(CI110,MonsterTable!$A:$B,MATCH(MonsterTable!$B$1,MonsterTable!$A$1:$B$1,0),0),
IF(OR(NOT(ISBLANK(CK110)),ISBLANK(CL110)),#N/A,
IF(CI110="empty","empty",
VLOOKUP(CI110,MonsterGroupTable!$A:$A,1,0)))))))</f>
        <v/>
      </c>
    </row>
    <row r="111" spans="1:88">
      <c r="A111">
        <v>10110</v>
      </c>
      <c r="B111">
        <f t="shared" si="2"/>
        <v>1.2</v>
      </c>
      <c r="C111">
        <f t="shared" si="2"/>
        <v>1.1000000000000001</v>
      </c>
      <c r="F111">
        <v>360</v>
      </c>
      <c r="G111">
        <v>3415</v>
      </c>
      <c r="H111">
        <v>0</v>
      </c>
      <c r="I111">
        <v>0</v>
      </c>
      <c r="J111">
        <v>0</v>
      </c>
      <c r="K111" t="s">
        <v>28</v>
      </c>
      <c r="L111" t="s">
        <v>260</v>
      </c>
      <c r="M111" t="s">
        <v>79</v>
      </c>
      <c r="N111" t="s">
        <v>80</v>
      </c>
      <c r="O111">
        <v>0</v>
      </c>
      <c r="P111">
        <v>-4.75</v>
      </c>
      <c r="Q111">
        <v>-3.5</v>
      </c>
      <c r="R111">
        <v>4.75</v>
      </c>
      <c r="S111">
        <v>3</v>
      </c>
      <c r="T111">
        <v>-13.5</v>
      </c>
      <c r="U111">
        <v>2.5499999999999998</v>
      </c>
      <c r="V111">
        <v>-6.75</v>
      </c>
      <c r="W111" t="str">
        <f t="shared" si="3"/>
        <v>g111,5</v>
      </c>
      <c r="X111" s="1" t="s">
        <v>328</v>
      </c>
      <c r="Y111" s="2" t="str">
        <f>IF(AND(ISBLANK(X111),OR(NOT(ISBLANK(Z111)),NOT(ISBLANK(AA111)))),#N/A,
IF(ISBLANK(X111),"",
IF(AND(NOT(ISERROR(VLOOKUP(X111,MonsterTable!$A:$B,MATCH(MonsterTable!$B$1,MonsterTable!$A$1:$B$1,0),0))),OR(ISBLANK(Z111),ISBLANK(AA111))),#N/A,
IFERROR(VLOOKUP(X111,MonsterTable!$A:$B,MATCH(MonsterTable!$B$1,MonsterTable!$A$1:$B$1,0),0),
IF(OR(NOT(ISBLANK(Z111)),ISBLANK(AA111)),#N/A,
IF(X111="empty","empty",
VLOOKUP(X111,MonsterGroupTable!$A:$A,1,0)))))))</f>
        <v>g111</v>
      </c>
      <c r="AA111">
        <v>5</v>
      </c>
      <c r="AF111" s="2" t="str">
        <f>IF(AND(ISBLANK(AE111),OR(NOT(ISBLANK(AG111)),NOT(ISBLANK(AH111)))),#N/A,
IF(ISBLANK(AE111),"",
IF(AND(NOT(ISERROR(VLOOKUP(AE111,MonsterTable!$A:$B,MATCH(MonsterTable!$B$1,MonsterTable!$A$1:$B$1,0),0))),OR(ISBLANK(AG111),ISBLANK(AH111))),#N/A,
IFERROR(VLOOKUP(AE111,MonsterTable!$A:$B,MATCH(MonsterTable!$B$1,MonsterTable!$A$1:$B$1,0),0),
IF(OR(NOT(ISBLANK(AG111)),ISBLANK(AH111)),#N/A,
IF(AE111="empty","empty",
VLOOKUP(AE111,MonsterGroupTable!$A:$A,1,0)))))))</f>
        <v/>
      </c>
      <c r="AM111" s="2" t="str">
        <f>IF(AND(ISBLANK(AL111),OR(NOT(ISBLANK(AN111)),NOT(ISBLANK(AO111)))),#N/A,
IF(ISBLANK(AL111),"",
IF(AND(NOT(ISERROR(VLOOKUP(AL111,MonsterTable!$A:$B,MATCH(MonsterTable!$B$1,MonsterTable!$A$1:$B$1,0),0))),OR(ISBLANK(AN111),ISBLANK(AO111))),#N/A,
IFERROR(VLOOKUP(AL111,MonsterTable!$A:$B,MATCH(MonsterTable!$B$1,MonsterTable!$A$1:$B$1,0),0),
IF(OR(NOT(ISBLANK(AN111)),ISBLANK(AO111)),#N/A,
IF(AL111="empty","empty",
VLOOKUP(AL111,MonsterGroupTable!$A:$A,1,0)))))))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BA111" s="2" t="str">
        <f>IF(AND(ISBLANK(AZ111),OR(NOT(ISBLANK(BB111)),NOT(ISBLANK(BC111)))),#N/A,
IF(ISBLANK(AZ111),"",
IF(AND(NOT(ISERROR(VLOOKUP(AZ111,MonsterTable!$A:$B,MATCH(MonsterTable!$B$1,MonsterTable!$A$1:$B$1,0),0))),OR(ISBLANK(BB111),ISBLANK(BC111))),#N/A,
IFERROR(VLOOKUP(AZ111,MonsterTable!$A:$B,MATCH(MonsterTable!$B$1,MonsterTable!$A$1:$B$1,0),0),
IF(OR(NOT(ISBLANK(BB111)),ISBLANK(BC111)),#N/A,
IF(AZ111="empty","empty",
VLOOKUP(AZ111,MonsterGroupTable!$A:$A,1,0)))))))</f>
        <v/>
      </c>
      <c r="BH111" s="2" t="str">
        <f>IF(AND(ISBLANK(BG111),OR(NOT(ISBLANK(BI111)),NOT(ISBLANK(BJ111)))),#N/A,
IF(ISBLANK(BG111),"",
IF(AND(NOT(ISERROR(VLOOKUP(BG111,MonsterTable!$A:$B,MATCH(MonsterTable!$B$1,MonsterTable!$A$1:$B$1,0),0))),OR(ISBLANK(BI111),ISBLANK(BJ111))),#N/A,
IFERROR(VLOOKUP(BG111,MonsterTable!$A:$B,MATCH(MonsterTable!$B$1,MonsterTable!$A$1:$B$1,0),0),
IF(OR(NOT(ISBLANK(BI111)),ISBLANK(BJ111)),#N/A,
IF(BG111="empty","empty",
VLOOKUP(BG111,MonsterGroupTable!$A:$A,1,0)))))))</f>
        <v/>
      </c>
      <c r="BO111" s="2" t="str">
        <f>IF(AND(ISBLANK(BN111),OR(NOT(ISBLANK(BP111)),NOT(ISBLANK(BQ111)))),#N/A,
IF(ISBLANK(BN111),"",
IF(AND(NOT(ISERROR(VLOOKUP(BN111,MonsterTable!$A:$B,MATCH(MonsterTable!$B$1,MonsterTable!$A$1:$B$1,0),0))),OR(ISBLANK(BP111),ISBLANK(BQ111))),#N/A,
IFERROR(VLOOKUP(BN111,MonsterTable!$A:$B,MATCH(MonsterTable!$B$1,MonsterTable!$A$1:$B$1,0),0),
IF(OR(NOT(ISBLANK(BP111)),ISBLANK(BQ111)),#N/A,
IF(BN111="empty","empty",
VLOOKUP(BN111,MonsterGroupTable!$A:$A,1,0)))))))</f>
        <v/>
      </c>
      <c r="BV111" s="2" t="str">
        <f>IF(AND(ISBLANK(BU111),OR(NOT(ISBLANK(BW111)),NOT(ISBLANK(BX111)))),#N/A,
IF(ISBLANK(BU111),"",
IF(AND(NOT(ISERROR(VLOOKUP(BU111,MonsterTable!$A:$B,MATCH(MonsterTable!$B$1,MonsterTable!$A$1:$B$1,0),0))),OR(ISBLANK(BW111),ISBLANK(BX111))),#N/A,
IFERROR(VLOOKUP(BU111,MonsterTable!$A:$B,MATCH(MonsterTable!$B$1,MonsterTable!$A$1:$B$1,0),0),
IF(OR(NOT(ISBLANK(BW111)),ISBLANK(BX111)),#N/A,
IF(BU111="empty","empty",
VLOOKUP(BU111,MonsterGroupTable!$A:$A,1,0)))))))</f>
        <v/>
      </c>
      <c r="CC111" s="2" t="str">
        <f>IF(AND(ISBLANK(CB111),OR(NOT(ISBLANK(CD111)),NOT(ISBLANK(CE111)))),#N/A,
IF(ISBLANK(CB111),"",
IF(AND(NOT(ISERROR(VLOOKUP(CB111,MonsterTable!$A:$B,MATCH(MonsterTable!$B$1,MonsterTable!$A$1:$B$1,0),0))),OR(ISBLANK(CD111),ISBLANK(CE111))),#N/A,
IFERROR(VLOOKUP(CB111,MonsterTable!$A:$B,MATCH(MonsterTable!$B$1,MonsterTable!$A$1:$B$1,0),0),
IF(OR(NOT(ISBLANK(CD111)),ISBLANK(CE111)),#N/A,
IF(CB111="empty","empty",
VLOOKUP(CB111,MonsterGroupTable!$A:$A,1,0)))))))</f>
        <v/>
      </c>
      <c r="CJ111" s="2" t="str">
        <f>IF(AND(ISBLANK(CI111),OR(NOT(ISBLANK(CK111)),NOT(ISBLANK(CL111)))),#N/A,
IF(ISBLANK(CI111),"",
IF(AND(NOT(ISERROR(VLOOKUP(CI111,MonsterTable!$A:$B,MATCH(MonsterTable!$B$1,MonsterTable!$A$1:$B$1,0),0))),OR(ISBLANK(CK111),ISBLANK(CL111))),#N/A,
IFERROR(VLOOKUP(CI111,MonsterTable!$A:$B,MATCH(MonsterTable!$B$1,MonsterTable!$A$1:$B$1,0),0),
IF(OR(NOT(ISBLANK(CK111)),ISBLANK(CL111)),#N/A,
IF(CI111="empty","empty",
VLOOKUP(CI111,MonsterGroupTable!$A:$A,1,0)))))))</f>
        <v/>
      </c>
    </row>
    <row r="112" spans="1:88">
      <c r="A112">
        <v>10111</v>
      </c>
      <c r="B112">
        <f t="shared" si="2"/>
        <v>1.1000000000000001</v>
      </c>
      <c r="C112">
        <f t="shared" si="2"/>
        <v>1.1000000000000001</v>
      </c>
      <c r="F112">
        <v>360</v>
      </c>
      <c r="G112">
        <v>3469</v>
      </c>
      <c r="H112">
        <v>0</v>
      </c>
      <c r="I112">
        <v>0</v>
      </c>
      <c r="J112">
        <v>0</v>
      </c>
      <c r="K112" t="s">
        <v>28</v>
      </c>
      <c r="L112" t="s">
        <v>243</v>
      </c>
      <c r="M112" t="s">
        <v>79</v>
      </c>
      <c r="N112" t="s">
        <v>80</v>
      </c>
      <c r="O112">
        <v>0</v>
      </c>
      <c r="P112">
        <v>-4.75</v>
      </c>
      <c r="Q112">
        <v>-3.5</v>
      </c>
      <c r="R112">
        <v>4.75</v>
      </c>
      <c r="S112">
        <v>3</v>
      </c>
      <c r="T112">
        <v>-13.5</v>
      </c>
      <c r="U112">
        <v>2.5499999999999998</v>
      </c>
      <c r="V112">
        <v>-6.75</v>
      </c>
      <c r="W112" t="str">
        <f t="shared" si="3"/>
        <v>g112,5</v>
      </c>
      <c r="X112" s="1" t="s">
        <v>329</v>
      </c>
      <c r="Y112" s="2" t="str">
        <f>IF(AND(ISBLANK(X112),OR(NOT(ISBLANK(Z112)),NOT(ISBLANK(AA112)))),#N/A,
IF(ISBLANK(X112),"",
IF(AND(NOT(ISERROR(VLOOKUP(X112,MonsterTable!$A:$B,MATCH(MonsterTable!$B$1,MonsterTable!$A$1:$B$1,0),0))),OR(ISBLANK(Z112),ISBLANK(AA112))),#N/A,
IFERROR(VLOOKUP(X112,MonsterTable!$A:$B,MATCH(MonsterTable!$B$1,MonsterTable!$A$1:$B$1,0),0),
IF(OR(NOT(ISBLANK(Z112)),ISBLANK(AA112)),#N/A,
IF(X112="empty","empty",
VLOOKUP(X112,MonsterGroupTable!$A:$A,1,0)))))))</f>
        <v>g112</v>
      </c>
      <c r="AA112">
        <v>5</v>
      </c>
      <c r="AF112" s="2" t="str">
        <f>IF(AND(ISBLANK(AE112),OR(NOT(ISBLANK(AG112)),NOT(ISBLANK(AH112)))),#N/A,
IF(ISBLANK(AE112),"",
IF(AND(NOT(ISERROR(VLOOKUP(AE112,MonsterTable!$A:$B,MATCH(MonsterTable!$B$1,MonsterTable!$A$1:$B$1,0),0))),OR(ISBLANK(AG112),ISBLANK(AH112))),#N/A,
IFERROR(VLOOKUP(AE112,MonsterTable!$A:$B,MATCH(MonsterTable!$B$1,MonsterTable!$A$1:$B$1,0),0),
IF(OR(NOT(ISBLANK(AG112)),ISBLANK(AH112)),#N/A,
IF(AE112="empty","empty",
VLOOKUP(AE112,MonsterGroupTable!$A:$A,1,0)))))))</f>
        <v/>
      </c>
      <c r="AM112" s="2" t="str">
        <f>IF(AND(ISBLANK(AL112),OR(NOT(ISBLANK(AN112)),NOT(ISBLANK(AO112)))),#N/A,
IF(ISBLANK(AL112),"",
IF(AND(NOT(ISERROR(VLOOKUP(AL112,MonsterTable!$A:$B,MATCH(MonsterTable!$B$1,MonsterTable!$A$1:$B$1,0),0))),OR(ISBLANK(AN112),ISBLANK(AO112))),#N/A,
IFERROR(VLOOKUP(AL112,MonsterTable!$A:$B,MATCH(MonsterTable!$B$1,MonsterTable!$A$1:$B$1,0),0),
IF(OR(NOT(ISBLANK(AN112)),ISBLANK(AO112)),#N/A,
IF(AL112="empty","empty",
VLOOKUP(AL112,MonsterGroupTable!$A:$A,1,0)))))))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BA112" s="2" t="str">
        <f>IF(AND(ISBLANK(AZ112),OR(NOT(ISBLANK(BB112)),NOT(ISBLANK(BC112)))),#N/A,
IF(ISBLANK(AZ112),"",
IF(AND(NOT(ISERROR(VLOOKUP(AZ112,MonsterTable!$A:$B,MATCH(MonsterTable!$B$1,MonsterTable!$A$1:$B$1,0),0))),OR(ISBLANK(BB112),ISBLANK(BC112))),#N/A,
IFERROR(VLOOKUP(AZ112,MonsterTable!$A:$B,MATCH(MonsterTable!$B$1,MonsterTable!$A$1:$B$1,0),0),
IF(OR(NOT(ISBLANK(BB112)),ISBLANK(BC112)),#N/A,
IF(AZ112="empty","empty",
VLOOKUP(AZ112,MonsterGroupTable!$A:$A,1,0)))))))</f>
        <v/>
      </c>
      <c r="BH112" s="2" t="str">
        <f>IF(AND(ISBLANK(BG112),OR(NOT(ISBLANK(BI112)),NOT(ISBLANK(BJ112)))),#N/A,
IF(ISBLANK(BG112),"",
IF(AND(NOT(ISERROR(VLOOKUP(BG112,MonsterTable!$A:$B,MATCH(MonsterTable!$B$1,MonsterTable!$A$1:$B$1,0),0))),OR(ISBLANK(BI112),ISBLANK(BJ112))),#N/A,
IFERROR(VLOOKUP(BG112,MonsterTable!$A:$B,MATCH(MonsterTable!$B$1,MonsterTable!$A$1:$B$1,0),0),
IF(OR(NOT(ISBLANK(BI112)),ISBLANK(BJ112)),#N/A,
IF(BG112="empty","empty",
VLOOKUP(BG112,MonsterGroupTable!$A:$A,1,0)))))))</f>
        <v/>
      </c>
      <c r="BO112" s="2" t="str">
        <f>IF(AND(ISBLANK(BN112),OR(NOT(ISBLANK(BP112)),NOT(ISBLANK(BQ112)))),#N/A,
IF(ISBLANK(BN112),"",
IF(AND(NOT(ISERROR(VLOOKUP(BN112,MonsterTable!$A:$B,MATCH(MonsterTable!$B$1,MonsterTable!$A$1:$B$1,0),0))),OR(ISBLANK(BP112),ISBLANK(BQ112))),#N/A,
IFERROR(VLOOKUP(BN112,MonsterTable!$A:$B,MATCH(MonsterTable!$B$1,MonsterTable!$A$1:$B$1,0),0),
IF(OR(NOT(ISBLANK(BP112)),ISBLANK(BQ112)),#N/A,
IF(BN112="empty","empty",
VLOOKUP(BN112,MonsterGroupTable!$A:$A,1,0)))))))</f>
        <v/>
      </c>
      <c r="BV112" s="2" t="str">
        <f>IF(AND(ISBLANK(BU112),OR(NOT(ISBLANK(BW112)),NOT(ISBLANK(BX112)))),#N/A,
IF(ISBLANK(BU112),"",
IF(AND(NOT(ISERROR(VLOOKUP(BU112,MonsterTable!$A:$B,MATCH(MonsterTable!$B$1,MonsterTable!$A$1:$B$1,0),0))),OR(ISBLANK(BW112),ISBLANK(BX112))),#N/A,
IFERROR(VLOOKUP(BU112,MonsterTable!$A:$B,MATCH(MonsterTable!$B$1,MonsterTable!$A$1:$B$1,0),0),
IF(OR(NOT(ISBLANK(BW112)),ISBLANK(BX112)),#N/A,
IF(BU112="empty","empty",
VLOOKUP(BU112,MonsterGroupTable!$A:$A,1,0)))))))</f>
        <v/>
      </c>
      <c r="CC112" s="2" t="str">
        <f>IF(AND(ISBLANK(CB112),OR(NOT(ISBLANK(CD112)),NOT(ISBLANK(CE112)))),#N/A,
IF(ISBLANK(CB112),"",
IF(AND(NOT(ISERROR(VLOOKUP(CB112,MonsterTable!$A:$B,MATCH(MonsterTable!$B$1,MonsterTable!$A$1:$B$1,0),0))),OR(ISBLANK(CD112),ISBLANK(CE112))),#N/A,
IFERROR(VLOOKUP(CB112,MonsterTable!$A:$B,MATCH(MonsterTable!$B$1,MonsterTable!$A$1:$B$1,0),0),
IF(OR(NOT(ISBLANK(CD112)),ISBLANK(CE112)),#N/A,
IF(CB112="empty","empty",
VLOOKUP(CB112,MonsterGroupTable!$A:$A,1,0)))))))</f>
        <v/>
      </c>
      <c r="CJ112" s="2" t="str">
        <f>IF(AND(ISBLANK(CI112),OR(NOT(ISBLANK(CK112)),NOT(ISBLANK(CL112)))),#N/A,
IF(ISBLANK(CI112),"",
IF(AND(NOT(ISERROR(VLOOKUP(CI112,MonsterTable!$A:$B,MATCH(MonsterTable!$B$1,MonsterTable!$A$1:$B$1,0),0))),OR(ISBLANK(CK112),ISBLANK(CL112))),#N/A,
IFERROR(VLOOKUP(CI112,MonsterTable!$A:$B,MATCH(MonsterTable!$B$1,MonsterTable!$A$1:$B$1,0),0),
IF(OR(NOT(ISBLANK(CK112)),ISBLANK(CL112)),#N/A,
IF(CI112="empty","empty",
VLOOKUP(CI112,MonsterGroupTable!$A:$A,1,0)))))))</f>
        <v/>
      </c>
    </row>
    <row r="113" spans="1:88">
      <c r="A113">
        <v>10112</v>
      </c>
      <c r="B113">
        <f t="shared" si="2"/>
        <v>1.1000000000000001</v>
      </c>
      <c r="C113">
        <f t="shared" si="2"/>
        <v>1.1000000000000001</v>
      </c>
      <c r="F113">
        <v>360</v>
      </c>
      <c r="G113">
        <v>3523</v>
      </c>
      <c r="H113">
        <v>0</v>
      </c>
      <c r="I113">
        <v>0</v>
      </c>
      <c r="J113">
        <v>0</v>
      </c>
      <c r="K113" t="s">
        <v>28</v>
      </c>
      <c r="L113" t="s">
        <v>243</v>
      </c>
      <c r="M113" t="s">
        <v>79</v>
      </c>
      <c r="N113" t="s">
        <v>80</v>
      </c>
      <c r="O113">
        <v>0</v>
      </c>
      <c r="P113">
        <v>-4.75</v>
      </c>
      <c r="Q113">
        <v>-3.5</v>
      </c>
      <c r="R113">
        <v>4.75</v>
      </c>
      <c r="S113">
        <v>3</v>
      </c>
      <c r="T113">
        <v>-13.5</v>
      </c>
      <c r="U113">
        <v>2.5499999999999998</v>
      </c>
      <c r="V113">
        <v>-6.75</v>
      </c>
      <c r="W113" t="str">
        <f t="shared" si="3"/>
        <v>g112,5</v>
      </c>
      <c r="X113" s="1" t="s">
        <v>329</v>
      </c>
      <c r="Y113" s="2" t="str">
        <f>IF(AND(ISBLANK(X113),OR(NOT(ISBLANK(Z113)),NOT(ISBLANK(AA113)))),#N/A,
IF(ISBLANK(X113),"",
IF(AND(NOT(ISERROR(VLOOKUP(X113,MonsterTable!$A:$B,MATCH(MonsterTable!$B$1,MonsterTable!$A$1:$B$1,0),0))),OR(ISBLANK(Z113),ISBLANK(AA113))),#N/A,
IFERROR(VLOOKUP(X113,MonsterTable!$A:$B,MATCH(MonsterTable!$B$1,MonsterTable!$A$1:$B$1,0),0),
IF(OR(NOT(ISBLANK(Z113)),ISBLANK(AA113)),#N/A,
IF(X113="empty","empty",
VLOOKUP(X113,MonsterGroupTable!$A:$A,1,0)))))))</f>
        <v>g112</v>
      </c>
      <c r="AA113">
        <v>5</v>
      </c>
      <c r="AF113" s="2" t="str">
        <f>IF(AND(ISBLANK(AE113),OR(NOT(ISBLANK(AG113)),NOT(ISBLANK(AH113)))),#N/A,
IF(ISBLANK(AE113),"",
IF(AND(NOT(ISERROR(VLOOKUP(AE113,MonsterTable!$A:$B,MATCH(MonsterTable!$B$1,MonsterTable!$A$1:$B$1,0),0))),OR(ISBLANK(AG113),ISBLANK(AH113))),#N/A,
IFERROR(VLOOKUP(AE113,MonsterTable!$A:$B,MATCH(MonsterTable!$B$1,MonsterTable!$A$1:$B$1,0),0),
IF(OR(NOT(ISBLANK(AG113)),ISBLANK(AH113)),#N/A,
IF(AE113="empty","empty",
VLOOKUP(AE113,MonsterGroupTable!$A:$A,1,0)))))))</f>
        <v/>
      </c>
      <c r="AM113" s="2" t="str">
        <f>IF(AND(ISBLANK(AL113),OR(NOT(ISBLANK(AN113)),NOT(ISBLANK(AO113)))),#N/A,
IF(ISBLANK(AL113),"",
IF(AND(NOT(ISERROR(VLOOKUP(AL113,MonsterTable!$A:$B,MATCH(MonsterTable!$B$1,MonsterTable!$A$1:$B$1,0),0))),OR(ISBLANK(AN113),ISBLANK(AO113))),#N/A,
IFERROR(VLOOKUP(AL113,MonsterTable!$A:$B,MATCH(MonsterTable!$B$1,MonsterTable!$A$1:$B$1,0),0),
IF(OR(NOT(ISBLANK(AN113)),ISBLANK(AO113)),#N/A,
IF(AL113="empty","empty",
VLOOKUP(AL113,MonsterGroupTable!$A:$A,1,0)))))))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BA113" s="2" t="str">
        <f>IF(AND(ISBLANK(AZ113),OR(NOT(ISBLANK(BB113)),NOT(ISBLANK(BC113)))),#N/A,
IF(ISBLANK(AZ113),"",
IF(AND(NOT(ISERROR(VLOOKUP(AZ113,MonsterTable!$A:$B,MATCH(MonsterTable!$B$1,MonsterTable!$A$1:$B$1,0),0))),OR(ISBLANK(BB113),ISBLANK(BC113))),#N/A,
IFERROR(VLOOKUP(AZ113,MonsterTable!$A:$B,MATCH(MonsterTable!$B$1,MonsterTable!$A$1:$B$1,0),0),
IF(OR(NOT(ISBLANK(BB113)),ISBLANK(BC113)),#N/A,
IF(AZ113="empty","empty",
VLOOKUP(AZ113,MonsterGroupTable!$A:$A,1,0)))))))</f>
        <v/>
      </c>
      <c r="BH113" s="2" t="str">
        <f>IF(AND(ISBLANK(BG113),OR(NOT(ISBLANK(BI113)),NOT(ISBLANK(BJ113)))),#N/A,
IF(ISBLANK(BG113),"",
IF(AND(NOT(ISERROR(VLOOKUP(BG113,MonsterTable!$A:$B,MATCH(MonsterTable!$B$1,MonsterTable!$A$1:$B$1,0),0))),OR(ISBLANK(BI113),ISBLANK(BJ113))),#N/A,
IFERROR(VLOOKUP(BG113,MonsterTable!$A:$B,MATCH(MonsterTable!$B$1,MonsterTable!$A$1:$B$1,0),0),
IF(OR(NOT(ISBLANK(BI113)),ISBLANK(BJ113)),#N/A,
IF(BG113="empty","empty",
VLOOKUP(BG113,MonsterGroupTable!$A:$A,1,0)))))))</f>
        <v/>
      </c>
      <c r="BO113" s="2" t="str">
        <f>IF(AND(ISBLANK(BN113),OR(NOT(ISBLANK(BP113)),NOT(ISBLANK(BQ113)))),#N/A,
IF(ISBLANK(BN113),"",
IF(AND(NOT(ISERROR(VLOOKUP(BN113,MonsterTable!$A:$B,MATCH(MonsterTable!$B$1,MonsterTable!$A$1:$B$1,0),0))),OR(ISBLANK(BP113),ISBLANK(BQ113))),#N/A,
IFERROR(VLOOKUP(BN113,MonsterTable!$A:$B,MATCH(MonsterTable!$B$1,MonsterTable!$A$1:$B$1,0),0),
IF(OR(NOT(ISBLANK(BP113)),ISBLANK(BQ113)),#N/A,
IF(BN113="empty","empty",
VLOOKUP(BN113,MonsterGroupTable!$A:$A,1,0)))))))</f>
        <v/>
      </c>
      <c r="BV113" s="2" t="str">
        <f>IF(AND(ISBLANK(BU113),OR(NOT(ISBLANK(BW113)),NOT(ISBLANK(BX113)))),#N/A,
IF(ISBLANK(BU113),"",
IF(AND(NOT(ISERROR(VLOOKUP(BU113,MonsterTable!$A:$B,MATCH(MonsterTable!$B$1,MonsterTable!$A$1:$B$1,0),0))),OR(ISBLANK(BW113),ISBLANK(BX113))),#N/A,
IFERROR(VLOOKUP(BU113,MonsterTable!$A:$B,MATCH(MonsterTable!$B$1,MonsterTable!$A$1:$B$1,0),0),
IF(OR(NOT(ISBLANK(BW113)),ISBLANK(BX113)),#N/A,
IF(BU113="empty","empty",
VLOOKUP(BU113,MonsterGroupTable!$A:$A,1,0)))))))</f>
        <v/>
      </c>
      <c r="CC113" s="2" t="str">
        <f>IF(AND(ISBLANK(CB113),OR(NOT(ISBLANK(CD113)),NOT(ISBLANK(CE113)))),#N/A,
IF(ISBLANK(CB113),"",
IF(AND(NOT(ISERROR(VLOOKUP(CB113,MonsterTable!$A:$B,MATCH(MonsterTable!$B$1,MonsterTable!$A$1:$B$1,0),0))),OR(ISBLANK(CD113),ISBLANK(CE113))),#N/A,
IFERROR(VLOOKUP(CB113,MonsterTable!$A:$B,MATCH(MonsterTable!$B$1,MonsterTable!$A$1:$B$1,0),0),
IF(OR(NOT(ISBLANK(CD113)),ISBLANK(CE113)),#N/A,
IF(CB113="empty","empty",
VLOOKUP(CB113,MonsterGroupTable!$A:$A,1,0)))))))</f>
        <v/>
      </c>
      <c r="CJ113" s="2" t="str">
        <f>IF(AND(ISBLANK(CI113),OR(NOT(ISBLANK(CK113)),NOT(ISBLANK(CL113)))),#N/A,
IF(ISBLANK(CI113),"",
IF(AND(NOT(ISERROR(VLOOKUP(CI113,MonsterTable!$A:$B,MATCH(MonsterTable!$B$1,MonsterTable!$A$1:$B$1,0),0))),OR(ISBLANK(CK113),ISBLANK(CL113))),#N/A,
IFERROR(VLOOKUP(CI113,MonsterTable!$A:$B,MATCH(MonsterTable!$B$1,MonsterTable!$A$1:$B$1,0),0),
IF(OR(NOT(ISBLANK(CK113)),ISBLANK(CL113)),#N/A,
IF(CI113="empty","empty",
VLOOKUP(CI113,MonsterGroupTable!$A:$A,1,0)))))))</f>
        <v/>
      </c>
    </row>
    <row r="114" spans="1:88">
      <c r="A114">
        <v>10113</v>
      </c>
      <c r="B114">
        <f t="shared" si="2"/>
        <v>1.1000000000000001</v>
      </c>
      <c r="C114">
        <f t="shared" si="2"/>
        <v>1.1000000000000001</v>
      </c>
      <c r="F114">
        <v>360</v>
      </c>
      <c r="G114">
        <v>3577</v>
      </c>
      <c r="H114">
        <v>0</v>
      </c>
      <c r="I114">
        <v>0</v>
      </c>
      <c r="J114">
        <v>0</v>
      </c>
      <c r="K114" t="s">
        <v>28</v>
      </c>
      <c r="L114" t="s">
        <v>243</v>
      </c>
      <c r="M114" t="s">
        <v>79</v>
      </c>
      <c r="N114" t="s">
        <v>80</v>
      </c>
      <c r="O114">
        <v>0</v>
      </c>
      <c r="P114">
        <v>-4.75</v>
      </c>
      <c r="Q114">
        <v>-3.5</v>
      </c>
      <c r="R114">
        <v>4.75</v>
      </c>
      <c r="S114">
        <v>3</v>
      </c>
      <c r="T114">
        <v>-13.5</v>
      </c>
      <c r="U114">
        <v>2.5499999999999998</v>
      </c>
      <c r="V114">
        <v>-6.75</v>
      </c>
      <c r="W114" t="str">
        <f t="shared" si="3"/>
        <v>g112,5</v>
      </c>
      <c r="X114" s="1" t="s">
        <v>329</v>
      </c>
      <c r="Y114" s="2" t="str">
        <f>IF(AND(ISBLANK(X114),OR(NOT(ISBLANK(Z114)),NOT(ISBLANK(AA114)))),#N/A,
IF(ISBLANK(X114),"",
IF(AND(NOT(ISERROR(VLOOKUP(X114,MonsterTable!$A:$B,MATCH(MonsterTable!$B$1,MonsterTable!$A$1:$B$1,0),0))),OR(ISBLANK(Z114),ISBLANK(AA114))),#N/A,
IFERROR(VLOOKUP(X114,MonsterTable!$A:$B,MATCH(MonsterTable!$B$1,MonsterTable!$A$1:$B$1,0),0),
IF(OR(NOT(ISBLANK(Z114)),ISBLANK(AA114)),#N/A,
IF(X114="empty","empty",
VLOOKUP(X114,MonsterGroupTable!$A:$A,1,0)))))))</f>
        <v>g112</v>
      </c>
      <c r="AA114">
        <v>5</v>
      </c>
      <c r="AF114" s="2" t="str">
        <f>IF(AND(ISBLANK(AE114),OR(NOT(ISBLANK(AG114)),NOT(ISBLANK(AH114)))),#N/A,
IF(ISBLANK(AE114),"",
IF(AND(NOT(ISERROR(VLOOKUP(AE114,MonsterTable!$A:$B,MATCH(MonsterTable!$B$1,MonsterTable!$A$1:$B$1,0),0))),OR(ISBLANK(AG114),ISBLANK(AH114))),#N/A,
IFERROR(VLOOKUP(AE114,MonsterTable!$A:$B,MATCH(MonsterTable!$B$1,MonsterTable!$A$1:$B$1,0),0),
IF(OR(NOT(ISBLANK(AG114)),ISBLANK(AH114)),#N/A,
IF(AE114="empty","empty",
VLOOKUP(AE114,MonsterGroupTable!$A:$A,1,0)))))))</f>
        <v/>
      </c>
      <c r="AM114" s="2" t="str">
        <f>IF(AND(ISBLANK(AL114),OR(NOT(ISBLANK(AN114)),NOT(ISBLANK(AO114)))),#N/A,
IF(ISBLANK(AL114),"",
IF(AND(NOT(ISERROR(VLOOKUP(AL114,MonsterTable!$A:$B,MATCH(MonsterTable!$B$1,MonsterTable!$A$1:$B$1,0),0))),OR(ISBLANK(AN114),ISBLANK(AO114))),#N/A,
IFERROR(VLOOKUP(AL114,MonsterTable!$A:$B,MATCH(MonsterTable!$B$1,MonsterTable!$A$1:$B$1,0),0),
IF(OR(NOT(ISBLANK(AN114)),ISBLANK(AO114)),#N/A,
IF(AL114="empty","empty",
VLOOKUP(AL114,MonsterGroupTable!$A:$A,1,0)))))))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BA114" s="2" t="str">
        <f>IF(AND(ISBLANK(AZ114),OR(NOT(ISBLANK(BB114)),NOT(ISBLANK(BC114)))),#N/A,
IF(ISBLANK(AZ114),"",
IF(AND(NOT(ISERROR(VLOOKUP(AZ114,MonsterTable!$A:$B,MATCH(MonsterTable!$B$1,MonsterTable!$A$1:$B$1,0),0))),OR(ISBLANK(BB114),ISBLANK(BC114))),#N/A,
IFERROR(VLOOKUP(AZ114,MonsterTable!$A:$B,MATCH(MonsterTable!$B$1,MonsterTable!$A$1:$B$1,0),0),
IF(OR(NOT(ISBLANK(BB114)),ISBLANK(BC114)),#N/A,
IF(AZ114="empty","empty",
VLOOKUP(AZ114,MonsterGroupTable!$A:$A,1,0)))))))</f>
        <v/>
      </c>
      <c r="BH114" s="2" t="str">
        <f>IF(AND(ISBLANK(BG114),OR(NOT(ISBLANK(BI114)),NOT(ISBLANK(BJ114)))),#N/A,
IF(ISBLANK(BG114),"",
IF(AND(NOT(ISERROR(VLOOKUP(BG114,MonsterTable!$A:$B,MATCH(MonsterTable!$B$1,MonsterTable!$A$1:$B$1,0),0))),OR(ISBLANK(BI114),ISBLANK(BJ114))),#N/A,
IFERROR(VLOOKUP(BG114,MonsterTable!$A:$B,MATCH(MonsterTable!$B$1,MonsterTable!$A$1:$B$1,0),0),
IF(OR(NOT(ISBLANK(BI114)),ISBLANK(BJ114)),#N/A,
IF(BG114="empty","empty",
VLOOKUP(BG114,MonsterGroupTable!$A:$A,1,0)))))))</f>
        <v/>
      </c>
      <c r="BO114" s="2" t="str">
        <f>IF(AND(ISBLANK(BN114),OR(NOT(ISBLANK(BP114)),NOT(ISBLANK(BQ114)))),#N/A,
IF(ISBLANK(BN114),"",
IF(AND(NOT(ISERROR(VLOOKUP(BN114,MonsterTable!$A:$B,MATCH(MonsterTable!$B$1,MonsterTable!$A$1:$B$1,0),0))),OR(ISBLANK(BP114),ISBLANK(BQ114))),#N/A,
IFERROR(VLOOKUP(BN114,MonsterTable!$A:$B,MATCH(MonsterTable!$B$1,MonsterTable!$A$1:$B$1,0),0),
IF(OR(NOT(ISBLANK(BP114)),ISBLANK(BQ114)),#N/A,
IF(BN114="empty","empty",
VLOOKUP(BN114,MonsterGroupTable!$A:$A,1,0)))))))</f>
        <v/>
      </c>
      <c r="BV114" s="2" t="str">
        <f>IF(AND(ISBLANK(BU114),OR(NOT(ISBLANK(BW114)),NOT(ISBLANK(BX114)))),#N/A,
IF(ISBLANK(BU114),"",
IF(AND(NOT(ISERROR(VLOOKUP(BU114,MonsterTable!$A:$B,MATCH(MonsterTable!$B$1,MonsterTable!$A$1:$B$1,0),0))),OR(ISBLANK(BW114),ISBLANK(BX114))),#N/A,
IFERROR(VLOOKUP(BU114,MonsterTable!$A:$B,MATCH(MonsterTable!$B$1,MonsterTable!$A$1:$B$1,0),0),
IF(OR(NOT(ISBLANK(BW114)),ISBLANK(BX114)),#N/A,
IF(BU114="empty","empty",
VLOOKUP(BU114,MonsterGroupTable!$A:$A,1,0)))))))</f>
        <v/>
      </c>
      <c r="CC114" s="2" t="str">
        <f>IF(AND(ISBLANK(CB114),OR(NOT(ISBLANK(CD114)),NOT(ISBLANK(CE114)))),#N/A,
IF(ISBLANK(CB114),"",
IF(AND(NOT(ISERROR(VLOOKUP(CB114,MonsterTable!$A:$B,MATCH(MonsterTable!$B$1,MonsterTable!$A$1:$B$1,0),0))),OR(ISBLANK(CD114),ISBLANK(CE114))),#N/A,
IFERROR(VLOOKUP(CB114,MonsterTable!$A:$B,MATCH(MonsterTable!$B$1,MonsterTable!$A$1:$B$1,0),0),
IF(OR(NOT(ISBLANK(CD114)),ISBLANK(CE114)),#N/A,
IF(CB114="empty","empty",
VLOOKUP(CB114,MonsterGroupTable!$A:$A,1,0)))))))</f>
        <v/>
      </c>
      <c r="CJ114" s="2" t="str">
        <f>IF(AND(ISBLANK(CI114),OR(NOT(ISBLANK(CK114)),NOT(ISBLANK(CL114)))),#N/A,
IF(ISBLANK(CI114),"",
IF(AND(NOT(ISERROR(VLOOKUP(CI114,MonsterTable!$A:$B,MATCH(MonsterTable!$B$1,MonsterTable!$A$1:$B$1,0),0))),OR(ISBLANK(CK114),ISBLANK(CL114))),#N/A,
IFERROR(VLOOKUP(CI114,MonsterTable!$A:$B,MATCH(MonsterTable!$B$1,MonsterTable!$A$1:$B$1,0),0),
IF(OR(NOT(ISBLANK(CK114)),ISBLANK(CL114)),#N/A,
IF(CI114="empty","empty",
VLOOKUP(CI114,MonsterGroupTable!$A:$A,1,0)))))))</f>
        <v/>
      </c>
    </row>
    <row r="115" spans="1:88">
      <c r="A115">
        <v>10114</v>
      </c>
      <c r="B115">
        <f t="shared" si="2"/>
        <v>1.1000000000000001</v>
      </c>
      <c r="C115">
        <f t="shared" si="2"/>
        <v>1.1000000000000001</v>
      </c>
      <c r="F115">
        <v>360</v>
      </c>
      <c r="G115">
        <v>3631</v>
      </c>
      <c r="H115">
        <v>0</v>
      </c>
      <c r="I115">
        <v>0</v>
      </c>
      <c r="J115">
        <v>0</v>
      </c>
      <c r="K115" t="s">
        <v>28</v>
      </c>
      <c r="L115" t="s">
        <v>243</v>
      </c>
      <c r="M115" t="s">
        <v>79</v>
      </c>
      <c r="N115" t="s">
        <v>80</v>
      </c>
      <c r="O115">
        <v>0</v>
      </c>
      <c r="P115">
        <v>-4.75</v>
      </c>
      <c r="Q115">
        <v>-3.5</v>
      </c>
      <c r="R115">
        <v>4.75</v>
      </c>
      <c r="S115">
        <v>3</v>
      </c>
      <c r="T115">
        <v>-13.5</v>
      </c>
      <c r="U115">
        <v>2.5499999999999998</v>
      </c>
      <c r="V115">
        <v>-6.75</v>
      </c>
      <c r="W115" t="str">
        <f t="shared" si="3"/>
        <v>g112,5</v>
      </c>
      <c r="X115" s="1" t="s">
        <v>329</v>
      </c>
      <c r="Y115" s="2" t="str">
        <f>IF(AND(ISBLANK(X115),OR(NOT(ISBLANK(Z115)),NOT(ISBLANK(AA115)))),#N/A,
IF(ISBLANK(X115),"",
IF(AND(NOT(ISERROR(VLOOKUP(X115,MonsterTable!$A:$B,MATCH(MonsterTable!$B$1,MonsterTable!$A$1:$B$1,0),0))),OR(ISBLANK(Z115),ISBLANK(AA115))),#N/A,
IFERROR(VLOOKUP(X115,MonsterTable!$A:$B,MATCH(MonsterTable!$B$1,MonsterTable!$A$1:$B$1,0),0),
IF(OR(NOT(ISBLANK(Z115)),ISBLANK(AA115)),#N/A,
IF(X115="empty","empty",
VLOOKUP(X115,MonsterGroupTable!$A:$A,1,0)))))))</f>
        <v>g112</v>
      </c>
      <c r="AA115">
        <v>5</v>
      </c>
      <c r="AF115" s="2" t="str">
        <f>IF(AND(ISBLANK(AE115),OR(NOT(ISBLANK(AG115)),NOT(ISBLANK(AH115)))),#N/A,
IF(ISBLANK(AE115),"",
IF(AND(NOT(ISERROR(VLOOKUP(AE115,MonsterTable!$A:$B,MATCH(MonsterTable!$B$1,MonsterTable!$A$1:$B$1,0),0))),OR(ISBLANK(AG115),ISBLANK(AH115))),#N/A,
IFERROR(VLOOKUP(AE115,MonsterTable!$A:$B,MATCH(MonsterTable!$B$1,MonsterTable!$A$1:$B$1,0),0),
IF(OR(NOT(ISBLANK(AG115)),ISBLANK(AH115)),#N/A,
IF(AE115="empty","empty",
VLOOKUP(AE115,MonsterGroupTable!$A:$A,1,0)))))))</f>
        <v/>
      </c>
      <c r="AM115" s="2" t="str">
        <f>IF(AND(ISBLANK(AL115),OR(NOT(ISBLANK(AN115)),NOT(ISBLANK(AO115)))),#N/A,
IF(ISBLANK(AL115),"",
IF(AND(NOT(ISERROR(VLOOKUP(AL115,MonsterTable!$A:$B,MATCH(MonsterTable!$B$1,MonsterTable!$A$1:$B$1,0),0))),OR(ISBLANK(AN115),ISBLANK(AO115))),#N/A,
IFERROR(VLOOKUP(AL115,MonsterTable!$A:$B,MATCH(MonsterTable!$B$1,MonsterTable!$A$1:$B$1,0),0),
IF(OR(NOT(ISBLANK(AN115)),ISBLANK(AO115)),#N/A,
IF(AL115="empty","empty",
VLOOKUP(AL115,MonsterGroupTable!$A:$A,1,0)))))))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BA115" s="2" t="str">
        <f>IF(AND(ISBLANK(AZ115),OR(NOT(ISBLANK(BB115)),NOT(ISBLANK(BC115)))),#N/A,
IF(ISBLANK(AZ115),"",
IF(AND(NOT(ISERROR(VLOOKUP(AZ115,MonsterTable!$A:$B,MATCH(MonsterTable!$B$1,MonsterTable!$A$1:$B$1,0),0))),OR(ISBLANK(BB115),ISBLANK(BC115))),#N/A,
IFERROR(VLOOKUP(AZ115,MonsterTable!$A:$B,MATCH(MonsterTable!$B$1,MonsterTable!$A$1:$B$1,0),0),
IF(OR(NOT(ISBLANK(BB115)),ISBLANK(BC115)),#N/A,
IF(AZ115="empty","empty",
VLOOKUP(AZ115,MonsterGroupTable!$A:$A,1,0)))))))</f>
        <v/>
      </c>
      <c r="BH115" s="2" t="str">
        <f>IF(AND(ISBLANK(BG115),OR(NOT(ISBLANK(BI115)),NOT(ISBLANK(BJ115)))),#N/A,
IF(ISBLANK(BG115),"",
IF(AND(NOT(ISERROR(VLOOKUP(BG115,MonsterTable!$A:$B,MATCH(MonsterTable!$B$1,MonsterTable!$A$1:$B$1,0),0))),OR(ISBLANK(BI115),ISBLANK(BJ115))),#N/A,
IFERROR(VLOOKUP(BG115,MonsterTable!$A:$B,MATCH(MonsterTable!$B$1,MonsterTable!$A$1:$B$1,0),0),
IF(OR(NOT(ISBLANK(BI115)),ISBLANK(BJ115)),#N/A,
IF(BG115="empty","empty",
VLOOKUP(BG115,MonsterGroupTable!$A:$A,1,0)))))))</f>
        <v/>
      </c>
      <c r="BO115" s="2" t="str">
        <f>IF(AND(ISBLANK(BN115),OR(NOT(ISBLANK(BP115)),NOT(ISBLANK(BQ115)))),#N/A,
IF(ISBLANK(BN115),"",
IF(AND(NOT(ISERROR(VLOOKUP(BN115,MonsterTable!$A:$B,MATCH(MonsterTable!$B$1,MonsterTable!$A$1:$B$1,0),0))),OR(ISBLANK(BP115),ISBLANK(BQ115))),#N/A,
IFERROR(VLOOKUP(BN115,MonsterTable!$A:$B,MATCH(MonsterTable!$B$1,MonsterTable!$A$1:$B$1,0),0),
IF(OR(NOT(ISBLANK(BP115)),ISBLANK(BQ115)),#N/A,
IF(BN115="empty","empty",
VLOOKUP(BN115,MonsterGroupTable!$A:$A,1,0)))))))</f>
        <v/>
      </c>
      <c r="BV115" s="2" t="str">
        <f>IF(AND(ISBLANK(BU115),OR(NOT(ISBLANK(BW115)),NOT(ISBLANK(BX115)))),#N/A,
IF(ISBLANK(BU115),"",
IF(AND(NOT(ISERROR(VLOOKUP(BU115,MonsterTable!$A:$B,MATCH(MonsterTable!$B$1,MonsterTable!$A$1:$B$1,0),0))),OR(ISBLANK(BW115),ISBLANK(BX115))),#N/A,
IFERROR(VLOOKUP(BU115,MonsterTable!$A:$B,MATCH(MonsterTable!$B$1,MonsterTable!$A$1:$B$1,0),0),
IF(OR(NOT(ISBLANK(BW115)),ISBLANK(BX115)),#N/A,
IF(BU115="empty","empty",
VLOOKUP(BU115,MonsterGroupTable!$A:$A,1,0)))))))</f>
        <v/>
      </c>
      <c r="CC115" s="2" t="str">
        <f>IF(AND(ISBLANK(CB115),OR(NOT(ISBLANK(CD115)),NOT(ISBLANK(CE115)))),#N/A,
IF(ISBLANK(CB115),"",
IF(AND(NOT(ISERROR(VLOOKUP(CB115,MonsterTable!$A:$B,MATCH(MonsterTable!$B$1,MonsterTable!$A$1:$B$1,0),0))),OR(ISBLANK(CD115),ISBLANK(CE115))),#N/A,
IFERROR(VLOOKUP(CB115,MonsterTable!$A:$B,MATCH(MonsterTable!$B$1,MonsterTable!$A$1:$B$1,0),0),
IF(OR(NOT(ISBLANK(CD115)),ISBLANK(CE115)),#N/A,
IF(CB115="empty","empty",
VLOOKUP(CB115,MonsterGroupTable!$A:$A,1,0)))))))</f>
        <v/>
      </c>
      <c r="CJ115" s="2" t="str">
        <f>IF(AND(ISBLANK(CI115),OR(NOT(ISBLANK(CK115)),NOT(ISBLANK(CL115)))),#N/A,
IF(ISBLANK(CI115),"",
IF(AND(NOT(ISERROR(VLOOKUP(CI115,MonsterTable!$A:$B,MATCH(MonsterTable!$B$1,MonsterTable!$A$1:$B$1,0),0))),OR(ISBLANK(CK115),ISBLANK(CL115))),#N/A,
IFERROR(VLOOKUP(CI115,MonsterTable!$A:$B,MATCH(MonsterTable!$B$1,MonsterTable!$A$1:$B$1,0),0),
IF(OR(NOT(ISBLANK(CK115)),ISBLANK(CL115)),#N/A,
IF(CI115="empty","empty",
VLOOKUP(CI115,MonsterGroupTable!$A:$A,1,0)))))))</f>
        <v/>
      </c>
    </row>
    <row r="116" spans="1:88">
      <c r="A116">
        <v>10115</v>
      </c>
      <c r="B116">
        <f t="shared" si="2"/>
        <v>1.1000000000000001</v>
      </c>
      <c r="C116">
        <f t="shared" si="2"/>
        <v>1.1000000000000001</v>
      </c>
      <c r="F116">
        <v>360</v>
      </c>
      <c r="G116">
        <v>3685</v>
      </c>
      <c r="H116">
        <v>0</v>
      </c>
      <c r="I116">
        <v>0</v>
      </c>
      <c r="J116">
        <v>0</v>
      </c>
      <c r="K116" t="s">
        <v>28</v>
      </c>
      <c r="L116" t="s">
        <v>243</v>
      </c>
      <c r="M116" t="s">
        <v>79</v>
      </c>
      <c r="N116" t="s">
        <v>80</v>
      </c>
      <c r="O116">
        <v>0</v>
      </c>
      <c r="P116">
        <v>-4.75</v>
      </c>
      <c r="Q116">
        <v>-3.5</v>
      </c>
      <c r="R116">
        <v>4.75</v>
      </c>
      <c r="S116">
        <v>3</v>
      </c>
      <c r="T116">
        <v>-13.5</v>
      </c>
      <c r="U116">
        <v>2.5499999999999998</v>
      </c>
      <c r="V116">
        <v>-6.75</v>
      </c>
      <c r="W116" t="str">
        <f t="shared" si="3"/>
        <v>g112,5</v>
      </c>
      <c r="X116" s="1" t="s">
        <v>329</v>
      </c>
      <c r="Y116" s="2" t="str">
        <f>IF(AND(ISBLANK(X116),OR(NOT(ISBLANK(Z116)),NOT(ISBLANK(AA116)))),#N/A,
IF(ISBLANK(X116),"",
IF(AND(NOT(ISERROR(VLOOKUP(X116,MonsterTable!$A:$B,MATCH(MonsterTable!$B$1,MonsterTable!$A$1:$B$1,0),0))),OR(ISBLANK(Z116),ISBLANK(AA116))),#N/A,
IFERROR(VLOOKUP(X116,MonsterTable!$A:$B,MATCH(MonsterTable!$B$1,MonsterTable!$A$1:$B$1,0),0),
IF(OR(NOT(ISBLANK(Z116)),ISBLANK(AA116)),#N/A,
IF(X116="empty","empty",
VLOOKUP(X116,MonsterGroupTable!$A:$A,1,0)))))))</f>
        <v>g112</v>
      </c>
      <c r="AA116">
        <v>5</v>
      </c>
      <c r="AF116" s="2" t="str">
        <f>IF(AND(ISBLANK(AE116),OR(NOT(ISBLANK(AG116)),NOT(ISBLANK(AH116)))),#N/A,
IF(ISBLANK(AE116),"",
IF(AND(NOT(ISERROR(VLOOKUP(AE116,MonsterTable!$A:$B,MATCH(MonsterTable!$B$1,MonsterTable!$A$1:$B$1,0),0))),OR(ISBLANK(AG116),ISBLANK(AH116))),#N/A,
IFERROR(VLOOKUP(AE116,MonsterTable!$A:$B,MATCH(MonsterTable!$B$1,MonsterTable!$A$1:$B$1,0),0),
IF(OR(NOT(ISBLANK(AG116)),ISBLANK(AH116)),#N/A,
IF(AE116="empty","empty",
VLOOKUP(AE116,MonsterGroupTable!$A:$A,1,0)))))))</f>
        <v/>
      </c>
      <c r="AM116" s="2" t="str">
        <f>IF(AND(ISBLANK(AL116),OR(NOT(ISBLANK(AN116)),NOT(ISBLANK(AO116)))),#N/A,
IF(ISBLANK(AL116),"",
IF(AND(NOT(ISERROR(VLOOKUP(AL116,MonsterTable!$A:$B,MATCH(MonsterTable!$B$1,MonsterTable!$A$1:$B$1,0),0))),OR(ISBLANK(AN116),ISBLANK(AO116))),#N/A,
IFERROR(VLOOKUP(AL116,MonsterTable!$A:$B,MATCH(MonsterTable!$B$1,MonsterTable!$A$1:$B$1,0),0),
IF(OR(NOT(ISBLANK(AN116)),ISBLANK(AO116)),#N/A,
IF(AL116="empty","empty",
VLOOKUP(AL116,MonsterGroupTable!$A:$A,1,0)))))))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BA116" s="2" t="str">
        <f>IF(AND(ISBLANK(AZ116),OR(NOT(ISBLANK(BB116)),NOT(ISBLANK(BC116)))),#N/A,
IF(ISBLANK(AZ116),"",
IF(AND(NOT(ISERROR(VLOOKUP(AZ116,MonsterTable!$A:$B,MATCH(MonsterTable!$B$1,MonsterTable!$A$1:$B$1,0),0))),OR(ISBLANK(BB116),ISBLANK(BC116))),#N/A,
IFERROR(VLOOKUP(AZ116,MonsterTable!$A:$B,MATCH(MonsterTable!$B$1,MonsterTable!$A$1:$B$1,0),0),
IF(OR(NOT(ISBLANK(BB116)),ISBLANK(BC116)),#N/A,
IF(AZ116="empty","empty",
VLOOKUP(AZ116,MonsterGroupTable!$A:$A,1,0)))))))</f>
        <v/>
      </c>
      <c r="BH116" s="2" t="str">
        <f>IF(AND(ISBLANK(BG116),OR(NOT(ISBLANK(BI116)),NOT(ISBLANK(BJ116)))),#N/A,
IF(ISBLANK(BG116),"",
IF(AND(NOT(ISERROR(VLOOKUP(BG116,MonsterTable!$A:$B,MATCH(MonsterTable!$B$1,MonsterTable!$A$1:$B$1,0),0))),OR(ISBLANK(BI116),ISBLANK(BJ116))),#N/A,
IFERROR(VLOOKUP(BG116,MonsterTable!$A:$B,MATCH(MonsterTable!$B$1,MonsterTable!$A$1:$B$1,0),0),
IF(OR(NOT(ISBLANK(BI116)),ISBLANK(BJ116)),#N/A,
IF(BG116="empty","empty",
VLOOKUP(BG116,MonsterGroupTable!$A:$A,1,0)))))))</f>
        <v/>
      </c>
      <c r="BO116" s="2" t="str">
        <f>IF(AND(ISBLANK(BN116),OR(NOT(ISBLANK(BP116)),NOT(ISBLANK(BQ116)))),#N/A,
IF(ISBLANK(BN116),"",
IF(AND(NOT(ISERROR(VLOOKUP(BN116,MonsterTable!$A:$B,MATCH(MonsterTable!$B$1,MonsterTable!$A$1:$B$1,0),0))),OR(ISBLANK(BP116),ISBLANK(BQ116))),#N/A,
IFERROR(VLOOKUP(BN116,MonsterTable!$A:$B,MATCH(MonsterTable!$B$1,MonsterTable!$A$1:$B$1,0),0),
IF(OR(NOT(ISBLANK(BP116)),ISBLANK(BQ116)),#N/A,
IF(BN116="empty","empty",
VLOOKUP(BN116,MonsterGroupTable!$A:$A,1,0)))))))</f>
        <v/>
      </c>
      <c r="BV116" s="2" t="str">
        <f>IF(AND(ISBLANK(BU116),OR(NOT(ISBLANK(BW116)),NOT(ISBLANK(BX116)))),#N/A,
IF(ISBLANK(BU116),"",
IF(AND(NOT(ISERROR(VLOOKUP(BU116,MonsterTable!$A:$B,MATCH(MonsterTable!$B$1,MonsterTable!$A$1:$B$1,0),0))),OR(ISBLANK(BW116),ISBLANK(BX116))),#N/A,
IFERROR(VLOOKUP(BU116,MonsterTable!$A:$B,MATCH(MonsterTable!$B$1,MonsterTable!$A$1:$B$1,0),0),
IF(OR(NOT(ISBLANK(BW116)),ISBLANK(BX116)),#N/A,
IF(BU116="empty","empty",
VLOOKUP(BU116,MonsterGroupTable!$A:$A,1,0)))))))</f>
        <v/>
      </c>
      <c r="CC116" s="2" t="str">
        <f>IF(AND(ISBLANK(CB116),OR(NOT(ISBLANK(CD116)),NOT(ISBLANK(CE116)))),#N/A,
IF(ISBLANK(CB116),"",
IF(AND(NOT(ISERROR(VLOOKUP(CB116,MonsterTable!$A:$B,MATCH(MonsterTable!$B$1,MonsterTable!$A$1:$B$1,0),0))),OR(ISBLANK(CD116),ISBLANK(CE116))),#N/A,
IFERROR(VLOOKUP(CB116,MonsterTable!$A:$B,MATCH(MonsterTable!$B$1,MonsterTable!$A$1:$B$1,0),0),
IF(OR(NOT(ISBLANK(CD116)),ISBLANK(CE116)),#N/A,
IF(CB116="empty","empty",
VLOOKUP(CB116,MonsterGroupTable!$A:$A,1,0)))))))</f>
        <v/>
      </c>
      <c r="CJ116" s="2" t="str">
        <f>IF(AND(ISBLANK(CI116),OR(NOT(ISBLANK(CK116)),NOT(ISBLANK(CL116)))),#N/A,
IF(ISBLANK(CI116),"",
IF(AND(NOT(ISERROR(VLOOKUP(CI116,MonsterTable!$A:$B,MATCH(MonsterTable!$B$1,MonsterTable!$A$1:$B$1,0),0))),OR(ISBLANK(CK116),ISBLANK(CL116))),#N/A,
IFERROR(VLOOKUP(CI116,MonsterTable!$A:$B,MATCH(MonsterTable!$B$1,MonsterTable!$A$1:$B$1,0),0),
IF(OR(NOT(ISBLANK(CK116)),ISBLANK(CL116)),#N/A,
IF(CI116="empty","empty",
VLOOKUP(CI116,MonsterGroupTable!$A:$A,1,0)))))))</f>
        <v/>
      </c>
    </row>
    <row r="117" spans="1:88">
      <c r="A117">
        <v>10116</v>
      </c>
      <c r="B117">
        <f t="shared" si="2"/>
        <v>1.1000000000000001</v>
      </c>
      <c r="C117">
        <f t="shared" si="2"/>
        <v>1.1000000000000001</v>
      </c>
      <c r="F117">
        <v>360</v>
      </c>
      <c r="G117">
        <v>3739</v>
      </c>
      <c r="H117">
        <v>0</v>
      </c>
      <c r="I117">
        <v>0</v>
      </c>
      <c r="J117">
        <v>0</v>
      </c>
      <c r="K117" t="s">
        <v>28</v>
      </c>
      <c r="L117" t="s">
        <v>243</v>
      </c>
      <c r="M117" t="s">
        <v>79</v>
      </c>
      <c r="N117" t="s">
        <v>80</v>
      </c>
      <c r="O117">
        <v>0</v>
      </c>
      <c r="P117">
        <v>-4.75</v>
      </c>
      <c r="Q117">
        <v>-3.5</v>
      </c>
      <c r="R117">
        <v>4.75</v>
      </c>
      <c r="S117">
        <v>3</v>
      </c>
      <c r="T117">
        <v>-13.5</v>
      </c>
      <c r="U117">
        <v>2.5499999999999998</v>
      </c>
      <c r="V117">
        <v>-6.75</v>
      </c>
      <c r="W117" t="str">
        <f t="shared" si="3"/>
        <v>g112,5</v>
      </c>
      <c r="X117" s="1" t="s">
        <v>329</v>
      </c>
      <c r="Y117" s="2" t="str">
        <f>IF(AND(ISBLANK(X117),OR(NOT(ISBLANK(Z117)),NOT(ISBLANK(AA117)))),#N/A,
IF(ISBLANK(X117),"",
IF(AND(NOT(ISERROR(VLOOKUP(X117,MonsterTable!$A:$B,MATCH(MonsterTable!$B$1,MonsterTable!$A$1:$B$1,0),0))),OR(ISBLANK(Z117),ISBLANK(AA117))),#N/A,
IFERROR(VLOOKUP(X117,MonsterTable!$A:$B,MATCH(MonsterTable!$B$1,MonsterTable!$A$1:$B$1,0),0),
IF(OR(NOT(ISBLANK(Z117)),ISBLANK(AA117)),#N/A,
IF(X117="empty","empty",
VLOOKUP(X117,MonsterGroupTable!$A:$A,1,0)))))))</f>
        <v>g112</v>
      </c>
      <c r="AA117">
        <v>5</v>
      </c>
      <c r="AF117" s="2" t="str">
        <f>IF(AND(ISBLANK(AE117),OR(NOT(ISBLANK(AG117)),NOT(ISBLANK(AH117)))),#N/A,
IF(ISBLANK(AE117),"",
IF(AND(NOT(ISERROR(VLOOKUP(AE117,MonsterTable!$A:$B,MATCH(MonsterTable!$B$1,MonsterTable!$A$1:$B$1,0),0))),OR(ISBLANK(AG117),ISBLANK(AH117))),#N/A,
IFERROR(VLOOKUP(AE117,MonsterTable!$A:$B,MATCH(MonsterTable!$B$1,MonsterTable!$A$1:$B$1,0),0),
IF(OR(NOT(ISBLANK(AG117)),ISBLANK(AH117)),#N/A,
IF(AE117="empty","empty",
VLOOKUP(AE117,MonsterGroupTable!$A:$A,1,0)))))))</f>
        <v/>
      </c>
      <c r="AM117" s="2" t="str">
        <f>IF(AND(ISBLANK(AL117),OR(NOT(ISBLANK(AN117)),NOT(ISBLANK(AO117)))),#N/A,
IF(ISBLANK(AL117),"",
IF(AND(NOT(ISERROR(VLOOKUP(AL117,MonsterTable!$A:$B,MATCH(MonsterTable!$B$1,MonsterTable!$A$1:$B$1,0),0))),OR(ISBLANK(AN117),ISBLANK(AO117))),#N/A,
IFERROR(VLOOKUP(AL117,MonsterTable!$A:$B,MATCH(MonsterTable!$B$1,MonsterTable!$A$1:$B$1,0),0),
IF(OR(NOT(ISBLANK(AN117)),ISBLANK(AO117)),#N/A,
IF(AL117="empty","empty",
VLOOKUP(AL117,MonsterGroupTable!$A:$A,1,0)))))))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BA117" s="2" t="str">
        <f>IF(AND(ISBLANK(AZ117),OR(NOT(ISBLANK(BB117)),NOT(ISBLANK(BC117)))),#N/A,
IF(ISBLANK(AZ117),"",
IF(AND(NOT(ISERROR(VLOOKUP(AZ117,MonsterTable!$A:$B,MATCH(MonsterTable!$B$1,MonsterTable!$A$1:$B$1,0),0))),OR(ISBLANK(BB117),ISBLANK(BC117))),#N/A,
IFERROR(VLOOKUP(AZ117,MonsterTable!$A:$B,MATCH(MonsterTable!$B$1,MonsterTable!$A$1:$B$1,0),0),
IF(OR(NOT(ISBLANK(BB117)),ISBLANK(BC117)),#N/A,
IF(AZ117="empty","empty",
VLOOKUP(AZ117,MonsterGroupTable!$A:$A,1,0)))))))</f>
        <v/>
      </c>
      <c r="BH117" s="2" t="str">
        <f>IF(AND(ISBLANK(BG117),OR(NOT(ISBLANK(BI117)),NOT(ISBLANK(BJ117)))),#N/A,
IF(ISBLANK(BG117),"",
IF(AND(NOT(ISERROR(VLOOKUP(BG117,MonsterTable!$A:$B,MATCH(MonsterTable!$B$1,MonsterTable!$A$1:$B$1,0),0))),OR(ISBLANK(BI117),ISBLANK(BJ117))),#N/A,
IFERROR(VLOOKUP(BG117,MonsterTable!$A:$B,MATCH(MonsterTable!$B$1,MonsterTable!$A$1:$B$1,0),0),
IF(OR(NOT(ISBLANK(BI117)),ISBLANK(BJ117)),#N/A,
IF(BG117="empty","empty",
VLOOKUP(BG117,MonsterGroupTable!$A:$A,1,0)))))))</f>
        <v/>
      </c>
      <c r="BO117" s="2" t="str">
        <f>IF(AND(ISBLANK(BN117),OR(NOT(ISBLANK(BP117)),NOT(ISBLANK(BQ117)))),#N/A,
IF(ISBLANK(BN117),"",
IF(AND(NOT(ISERROR(VLOOKUP(BN117,MonsterTable!$A:$B,MATCH(MonsterTable!$B$1,MonsterTable!$A$1:$B$1,0),0))),OR(ISBLANK(BP117),ISBLANK(BQ117))),#N/A,
IFERROR(VLOOKUP(BN117,MonsterTable!$A:$B,MATCH(MonsterTable!$B$1,MonsterTable!$A$1:$B$1,0),0),
IF(OR(NOT(ISBLANK(BP117)),ISBLANK(BQ117)),#N/A,
IF(BN117="empty","empty",
VLOOKUP(BN117,MonsterGroupTable!$A:$A,1,0)))))))</f>
        <v/>
      </c>
      <c r="BV117" s="2" t="str">
        <f>IF(AND(ISBLANK(BU117),OR(NOT(ISBLANK(BW117)),NOT(ISBLANK(BX117)))),#N/A,
IF(ISBLANK(BU117),"",
IF(AND(NOT(ISERROR(VLOOKUP(BU117,MonsterTable!$A:$B,MATCH(MonsterTable!$B$1,MonsterTable!$A$1:$B$1,0),0))),OR(ISBLANK(BW117),ISBLANK(BX117))),#N/A,
IFERROR(VLOOKUP(BU117,MonsterTable!$A:$B,MATCH(MonsterTable!$B$1,MonsterTable!$A$1:$B$1,0),0),
IF(OR(NOT(ISBLANK(BW117)),ISBLANK(BX117)),#N/A,
IF(BU117="empty","empty",
VLOOKUP(BU117,MonsterGroupTable!$A:$A,1,0)))))))</f>
        <v/>
      </c>
      <c r="CC117" s="2" t="str">
        <f>IF(AND(ISBLANK(CB117),OR(NOT(ISBLANK(CD117)),NOT(ISBLANK(CE117)))),#N/A,
IF(ISBLANK(CB117),"",
IF(AND(NOT(ISERROR(VLOOKUP(CB117,MonsterTable!$A:$B,MATCH(MonsterTable!$B$1,MonsterTable!$A$1:$B$1,0),0))),OR(ISBLANK(CD117),ISBLANK(CE117))),#N/A,
IFERROR(VLOOKUP(CB117,MonsterTable!$A:$B,MATCH(MonsterTable!$B$1,MonsterTable!$A$1:$B$1,0),0),
IF(OR(NOT(ISBLANK(CD117)),ISBLANK(CE117)),#N/A,
IF(CB117="empty","empty",
VLOOKUP(CB117,MonsterGroupTable!$A:$A,1,0)))))))</f>
        <v/>
      </c>
      <c r="CJ117" s="2" t="str">
        <f>IF(AND(ISBLANK(CI117),OR(NOT(ISBLANK(CK117)),NOT(ISBLANK(CL117)))),#N/A,
IF(ISBLANK(CI117),"",
IF(AND(NOT(ISERROR(VLOOKUP(CI117,MonsterTable!$A:$B,MATCH(MonsterTable!$B$1,MonsterTable!$A$1:$B$1,0),0))),OR(ISBLANK(CK117),ISBLANK(CL117))),#N/A,
IFERROR(VLOOKUP(CI117,MonsterTable!$A:$B,MATCH(MonsterTable!$B$1,MonsterTable!$A$1:$B$1,0),0),
IF(OR(NOT(ISBLANK(CK117)),ISBLANK(CL117)),#N/A,
IF(CI117="empty","empty",
VLOOKUP(CI117,MonsterGroupTable!$A:$A,1,0)))))))</f>
        <v/>
      </c>
    </row>
    <row r="118" spans="1:88">
      <c r="A118">
        <v>10117</v>
      </c>
      <c r="B118">
        <f t="shared" si="2"/>
        <v>1.1000000000000001</v>
      </c>
      <c r="C118">
        <f t="shared" si="2"/>
        <v>1.1000000000000001</v>
      </c>
      <c r="F118">
        <v>360</v>
      </c>
      <c r="G118">
        <v>3793</v>
      </c>
      <c r="H118">
        <v>0</v>
      </c>
      <c r="I118">
        <v>0</v>
      </c>
      <c r="J118">
        <v>0</v>
      </c>
      <c r="K118" t="s">
        <v>28</v>
      </c>
      <c r="L118" t="s">
        <v>243</v>
      </c>
      <c r="M118" t="s">
        <v>79</v>
      </c>
      <c r="N118" t="s">
        <v>80</v>
      </c>
      <c r="O118">
        <v>0</v>
      </c>
      <c r="P118">
        <v>-4.75</v>
      </c>
      <c r="Q118">
        <v>-3.5</v>
      </c>
      <c r="R118">
        <v>4.75</v>
      </c>
      <c r="S118">
        <v>3</v>
      </c>
      <c r="T118">
        <v>-13.5</v>
      </c>
      <c r="U118">
        <v>2.5499999999999998</v>
      </c>
      <c r="V118">
        <v>-6.75</v>
      </c>
      <c r="W118" t="str">
        <f t="shared" si="3"/>
        <v>g112,5</v>
      </c>
      <c r="X118" s="1" t="s">
        <v>329</v>
      </c>
      <c r="Y118" s="2" t="str">
        <f>IF(AND(ISBLANK(X118),OR(NOT(ISBLANK(Z118)),NOT(ISBLANK(AA118)))),#N/A,
IF(ISBLANK(X118),"",
IF(AND(NOT(ISERROR(VLOOKUP(X118,MonsterTable!$A:$B,MATCH(MonsterTable!$B$1,MonsterTable!$A$1:$B$1,0),0))),OR(ISBLANK(Z118),ISBLANK(AA118))),#N/A,
IFERROR(VLOOKUP(X118,MonsterTable!$A:$B,MATCH(MonsterTable!$B$1,MonsterTable!$A$1:$B$1,0),0),
IF(OR(NOT(ISBLANK(Z118)),ISBLANK(AA118)),#N/A,
IF(X118="empty","empty",
VLOOKUP(X118,MonsterGroupTable!$A:$A,1,0)))))))</f>
        <v>g112</v>
      </c>
      <c r="AA118">
        <v>5</v>
      </c>
      <c r="AF118" s="2" t="str">
        <f>IF(AND(ISBLANK(AE118),OR(NOT(ISBLANK(AG118)),NOT(ISBLANK(AH118)))),#N/A,
IF(ISBLANK(AE118),"",
IF(AND(NOT(ISERROR(VLOOKUP(AE118,MonsterTable!$A:$B,MATCH(MonsterTable!$B$1,MonsterTable!$A$1:$B$1,0),0))),OR(ISBLANK(AG118),ISBLANK(AH118))),#N/A,
IFERROR(VLOOKUP(AE118,MonsterTable!$A:$B,MATCH(MonsterTable!$B$1,MonsterTable!$A$1:$B$1,0),0),
IF(OR(NOT(ISBLANK(AG118)),ISBLANK(AH118)),#N/A,
IF(AE118="empty","empty",
VLOOKUP(AE118,MonsterGroupTable!$A:$A,1,0)))))))</f>
        <v/>
      </c>
      <c r="AM118" s="2" t="str">
        <f>IF(AND(ISBLANK(AL118),OR(NOT(ISBLANK(AN118)),NOT(ISBLANK(AO118)))),#N/A,
IF(ISBLANK(AL118),"",
IF(AND(NOT(ISERROR(VLOOKUP(AL118,MonsterTable!$A:$B,MATCH(MonsterTable!$B$1,MonsterTable!$A$1:$B$1,0),0))),OR(ISBLANK(AN118),ISBLANK(AO118))),#N/A,
IFERROR(VLOOKUP(AL118,MonsterTable!$A:$B,MATCH(MonsterTable!$B$1,MonsterTable!$A$1:$B$1,0),0),
IF(OR(NOT(ISBLANK(AN118)),ISBLANK(AO118)),#N/A,
IF(AL118="empty","empty",
VLOOKUP(AL118,MonsterGroupTable!$A:$A,1,0)))))))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BA118" s="2" t="str">
        <f>IF(AND(ISBLANK(AZ118),OR(NOT(ISBLANK(BB118)),NOT(ISBLANK(BC118)))),#N/A,
IF(ISBLANK(AZ118),"",
IF(AND(NOT(ISERROR(VLOOKUP(AZ118,MonsterTable!$A:$B,MATCH(MonsterTable!$B$1,MonsterTable!$A$1:$B$1,0),0))),OR(ISBLANK(BB118),ISBLANK(BC118))),#N/A,
IFERROR(VLOOKUP(AZ118,MonsterTable!$A:$B,MATCH(MonsterTable!$B$1,MonsterTable!$A$1:$B$1,0),0),
IF(OR(NOT(ISBLANK(BB118)),ISBLANK(BC118)),#N/A,
IF(AZ118="empty","empty",
VLOOKUP(AZ118,MonsterGroupTable!$A:$A,1,0)))))))</f>
        <v/>
      </c>
      <c r="BH118" s="2" t="str">
        <f>IF(AND(ISBLANK(BG118),OR(NOT(ISBLANK(BI118)),NOT(ISBLANK(BJ118)))),#N/A,
IF(ISBLANK(BG118),"",
IF(AND(NOT(ISERROR(VLOOKUP(BG118,MonsterTable!$A:$B,MATCH(MonsterTable!$B$1,MonsterTable!$A$1:$B$1,0),0))),OR(ISBLANK(BI118),ISBLANK(BJ118))),#N/A,
IFERROR(VLOOKUP(BG118,MonsterTable!$A:$B,MATCH(MonsterTable!$B$1,MonsterTable!$A$1:$B$1,0),0),
IF(OR(NOT(ISBLANK(BI118)),ISBLANK(BJ118)),#N/A,
IF(BG118="empty","empty",
VLOOKUP(BG118,MonsterGroupTable!$A:$A,1,0)))))))</f>
        <v/>
      </c>
      <c r="BO118" s="2" t="str">
        <f>IF(AND(ISBLANK(BN118),OR(NOT(ISBLANK(BP118)),NOT(ISBLANK(BQ118)))),#N/A,
IF(ISBLANK(BN118),"",
IF(AND(NOT(ISERROR(VLOOKUP(BN118,MonsterTable!$A:$B,MATCH(MonsterTable!$B$1,MonsterTable!$A$1:$B$1,0),0))),OR(ISBLANK(BP118),ISBLANK(BQ118))),#N/A,
IFERROR(VLOOKUP(BN118,MonsterTable!$A:$B,MATCH(MonsterTable!$B$1,MonsterTable!$A$1:$B$1,0),0),
IF(OR(NOT(ISBLANK(BP118)),ISBLANK(BQ118)),#N/A,
IF(BN118="empty","empty",
VLOOKUP(BN118,MonsterGroupTable!$A:$A,1,0)))))))</f>
        <v/>
      </c>
      <c r="BV118" s="2" t="str">
        <f>IF(AND(ISBLANK(BU118),OR(NOT(ISBLANK(BW118)),NOT(ISBLANK(BX118)))),#N/A,
IF(ISBLANK(BU118),"",
IF(AND(NOT(ISERROR(VLOOKUP(BU118,MonsterTable!$A:$B,MATCH(MonsterTable!$B$1,MonsterTable!$A$1:$B$1,0),0))),OR(ISBLANK(BW118),ISBLANK(BX118))),#N/A,
IFERROR(VLOOKUP(BU118,MonsterTable!$A:$B,MATCH(MonsterTable!$B$1,MonsterTable!$A$1:$B$1,0),0),
IF(OR(NOT(ISBLANK(BW118)),ISBLANK(BX118)),#N/A,
IF(BU118="empty","empty",
VLOOKUP(BU118,MonsterGroupTable!$A:$A,1,0)))))))</f>
        <v/>
      </c>
      <c r="CC118" s="2" t="str">
        <f>IF(AND(ISBLANK(CB118),OR(NOT(ISBLANK(CD118)),NOT(ISBLANK(CE118)))),#N/A,
IF(ISBLANK(CB118),"",
IF(AND(NOT(ISERROR(VLOOKUP(CB118,MonsterTable!$A:$B,MATCH(MonsterTable!$B$1,MonsterTable!$A$1:$B$1,0),0))),OR(ISBLANK(CD118),ISBLANK(CE118))),#N/A,
IFERROR(VLOOKUP(CB118,MonsterTable!$A:$B,MATCH(MonsterTable!$B$1,MonsterTable!$A$1:$B$1,0),0),
IF(OR(NOT(ISBLANK(CD118)),ISBLANK(CE118)),#N/A,
IF(CB118="empty","empty",
VLOOKUP(CB118,MonsterGroupTable!$A:$A,1,0)))))))</f>
        <v/>
      </c>
      <c r="CJ118" s="2" t="str">
        <f>IF(AND(ISBLANK(CI118),OR(NOT(ISBLANK(CK118)),NOT(ISBLANK(CL118)))),#N/A,
IF(ISBLANK(CI118),"",
IF(AND(NOT(ISERROR(VLOOKUP(CI118,MonsterTable!$A:$B,MATCH(MonsterTable!$B$1,MonsterTable!$A$1:$B$1,0),0))),OR(ISBLANK(CK118),ISBLANK(CL118))),#N/A,
IFERROR(VLOOKUP(CI118,MonsterTable!$A:$B,MATCH(MonsterTable!$B$1,MonsterTable!$A$1:$B$1,0),0),
IF(OR(NOT(ISBLANK(CK118)),ISBLANK(CL118)),#N/A,
IF(CI118="empty","empty",
VLOOKUP(CI118,MonsterGroupTable!$A:$A,1,0)))))))</f>
        <v/>
      </c>
    </row>
    <row r="119" spans="1:88">
      <c r="A119">
        <v>10118</v>
      </c>
      <c r="B119">
        <f t="shared" si="2"/>
        <v>1.1000000000000001</v>
      </c>
      <c r="C119">
        <f t="shared" si="2"/>
        <v>1.1000000000000001</v>
      </c>
      <c r="F119">
        <v>360</v>
      </c>
      <c r="G119">
        <v>3847</v>
      </c>
      <c r="H119">
        <v>0</v>
      </c>
      <c r="I119">
        <v>0</v>
      </c>
      <c r="J119">
        <v>0</v>
      </c>
      <c r="K119" t="s">
        <v>28</v>
      </c>
      <c r="L119" t="s">
        <v>243</v>
      </c>
      <c r="M119" t="s">
        <v>79</v>
      </c>
      <c r="N119" t="s">
        <v>80</v>
      </c>
      <c r="O119">
        <v>0</v>
      </c>
      <c r="P119">
        <v>-4.75</v>
      </c>
      <c r="Q119">
        <v>-3.5</v>
      </c>
      <c r="R119">
        <v>4.75</v>
      </c>
      <c r="S119">
        <v>3</v>
      </c>
      <c r="T119">
        <v>-13.5</v>
      </c>
      <c r="U119">
        <v>2.5499999999999998</v>
      </c>
      <c r="V119">
        <v>-6.75</v>
      </c>
      <c r="W119" t="str">
        <f t="shared" si="3"/>
        <v>g112,5</v>
      </c>
      <c r="X119" s="1" t="s">
        <v>329</v>
      </c>
      <c r="Y119" s="2" t="str">
        <f>IF(AND(ISBLANK(X119),OR(NOT(ISBLANK(Z119)),NOT(ISBLANK(AA119)))),#N/A,
IF(ISBLANK(X119),"",
IF(AND(NOT(ISERROR(VLOOKUP(X119,MonsterTable!$A:$B,MATCH(MonsterTable!$B$1,MonsterTable!$A$1:$B$1,0),0))),OR(ISBLANK(Z119),ISBLANK(AA119))),#N/A,
IFERROR(VLOOKUP(X119,MonsterTable!$A:$B,MATCH(MonsterTable!$B$1,MonsterTable!$A$1:$B$1,0),0),
IF(OR(NOT(ISBLANK(Z119)),ISBLANK(AA119)),#N/A,
IF(X119="empty","empty",
VLOOKUP(X119,MonsterGroupTable!$A:$A,1,0)))))))</f>
        <v>g112</v>
      </c>
      <c r="AA119">
        <v>5</v>
      </c>
      <c r="AF119" s="2" t="str">
        <f>IF(AND(ISBLANK(AE119),OR(NOT(ISBLANK(AG119)),NOT(ISBLANK(AH119)))),#N/A,
IF(ISBLANK(AE119),"",
IF(AND(NOT(ISERROR(VLOOKUP(AE119,MonsterTable!$A:$B,MATCH(MonsterTable!$B$1,MonsterTable!$A$1:$B$1,0),0))),OR(ISBLANK(AG119),ISBLANK(AH119))),#N/A,
IFERROR(VLOOKUP(AE119,MonsterTable!$A:$B,MATCH(MonsterTable!$B$1,MonsterTable!$A$1:$B$1,0),0),
IF(OR(NOT(ISBLANK(AG119)),ISBLANK(AH119)),#N/A,
IF(AE119="empty","empty",
VLOOKUP(AE119,MonsterGroupTable!$A:$A,1,0)))))))</f>
        <v/>
      </c>
      <c r="AM119" s="2" t="str">
        <f>IF(AND(ISBLANK(AL119),OR(NOT(ISBLANK(AN119)),NOT(ISBLANK(AO119)))),#N/A,
IF(ISBLANK(AL119),"",
IF(AND(NOT(ISERROR(VLOOKUP(AL119,MonsterTable!$A:$B,MATCH(MonsterTable!$B$1,MonsterTable!$A$1:$B$1,0),0))),OR(ISBLANK(AN119),ISBLANK(AO119))),#N/A,
IFERROR(VLOOKUP(AL119,MonsterTable!$A:$B,MATCH(MonsterTable!$B$1,MonsterTable!$A$1:$B$1,0),0),
IF(OR(NOT(ISBLANK(AN119)),ISBLANK(AO119)),#N/A,
IF(AL119="empty","empty",
VLOOKUP(AL119,MonsterGroupTable!$A:$A,1,0)))))))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BA119" s="2" t="str">
        <f>IF(AND(ISBLANK(AZ119),OR(NOT(ISBLANK(BB119)),NOT(ISBLANK(BC119)))),#N/A,
IF(ISBLANK(AZ119),"",
IF(AND(NOT(ISERROR(VLOOKUP(AZ119,MonsterTable!$A:$B,MATCH(MonsterTable!$B$1,MonsterTable!$A$1:$B$1,0),0))),OR(ISBLANK(BB119),ISBLANK(BC119))),#N/A,
IFERROR(VLOOKUP(AZ119,MonsterTable!$A:$B,MATCH(MonsterTable!$B$1,MonsterTable!$A$1:$B$1,0),0),
IF(OR(NOT(ISBLANK(BB119)),ISBLANK(BC119)),#N/A,
IF(AZ119="empty","empty",
VLOOKUP(AZ119,MonsterGroupTable!$A:$A,1,0)))))))</f>
        <v/>
      </c>
      <c r="BH119" s="2" t="str">
        <f>IF(AND(ISBLANK(BG119),OR(NOT(ISBLANK(BI119)),NOT(ISBLANK(BJ119)))),#N/A,
IF(ISBLANK(BG119),"",
IF(AND(NOT(ISERROR(VLOOKUP(BG119,MonsterTable!$A:$B,MATCH(MonsterTable!$B$1,MonsterTable!$A$1:$B$1,0),0))),OR(ISBLANK(BI119),ISBLANK(BJ119))),#N/A,
IFERROR(VLOOKUP(BG119,MonsterTable!$A:$B,MATCH(MonsterTable!$B$1,MonsterTable!$A$1:$B$1,0),0),
IF(OR(NOT(ISBLANK(BI119)),ISBLANK(BJ119)),#N/A,
IF(BG119="empty","empty",
VLOOKUP(BG119,MonsterGroupTable!$A:$A,1,0)))))))</f>
        <v/>
      </c>
      <c r="BO119" s="2" t="str">
        <f>IF(AND(ISBLANK(BN119),OR(NOT(ISBLANK(BP119)),NOT(ISBLANK(BQ119)))),#N/A,
IF(ISBLANK(BN119),"",
IF(AND(NOT(ISERROR(VLOOKUP(BN119,MonsterTable!$A:$B,MATCH(MonsterTable!$B$1,MonsterTable!$A$1:$B$1,0),0))),OR(ISBLANK(BP119),ISBLANK(BQ119))),#N/A,
IFERROR(VLOOKUP(BN119,MonsterTable!$A:$B,MATCH(MonsterTable!$B$1,MonsterTable!$A$1:$B$1,0),0),
IF(OR(NOT(ISBLANK(BP119)),ISBLANK(BQ119)),#N/A,
IF(BN119="empty","empty",
VLOOKUP(BN119,MonsterGroupTable!$A:$A,1,0)))))))</f>
        <v/>
      </c>
      <c r="BV119" s="2" t="str">
        <f>IF(AND(ISBLANK(BU119),OR(NOT(ISBLANK(BW119)),NOT(ISBLANK(BX119)))),#N/A,
IF(ISBLANK(BU119),"",
IF(AND(NOT(ISERROR(VLOOKUP(BU119,MonsterTable!$A:$B,MATCH(MonsterTable!$B$1,MonsterTable!$A$1:$B$1,0),0))),OR(ISBLANK(BW119),ISBLANK(BX119))),#N/A,
IFERROR(VLOOKUP(BU119,MonsterTable!$A:$B,MATCH(MonsterTable!$B$1,MonsterTable!$A$1:$B$1,0),0),
IF(OR(NOT(ISBLANK(BW119)),ISBLANK(BX119)),#N/A,
IF(BU119="empty","empty",
VLOOKUP(BU119,MonsterGroupTable!$A:$A,1,0)))))))</f>
        <v/>
      </c>
      <c r="CC119" s="2" t="str">
        <f>IF(AND(ISBLANK(CB119),OR(NOT(ISBLANK(CD119)),NOT(ISBLANK(CE119)))),#N/A,
IF(ISBLANK(CB119),"",
IF(AND(NOT(ISERROR(VLOOKUP(CB119,MonsterTable!$A:$B,MATCH(MonsterTable!$B$1,MonsterTable!$A$1:$B$1,0),0))),OR(ISBLANK(CD119),ISBLANK(CE119))),#N/A,
IFERROR(VLOOKUP(CB119,MonsterTable!$A:$B,MATCH(MonsterTable!$B$1,MonsterTable!$A$1:$B$1,0),0),
IF(OR(NOT(ISBLANK(CD119)),ISBLANK(CE119)),#N/A,
IF(CB119="empty","empty",
VLOOKUP(CB119,MonsterGroupTable!$A:$A,1,0)))))))</f>
        <v/>
      </c>
      <c r="CJ119" s="2" t="str">
        <f>IF(AND(ISBLANK(CI119),OR(NOT(ISBLANK(CK119)),NOT(ISBLANK(CL119)))),#N/A,
IF(ISBLANK(CI119),"",
IF(AND(NOT(ISERROR(VLOOKUP(CI119,MonsterTable!$A:$B,MATCH(MonsterTable!$B$1,MonsterTable!$A$1:$B$1,0),0))),OR(ISBLANK(CK119),ISBLANK(CL119))),#N/A,
IFERROR(VLOOKUP(CI119,MonsterTable!$A:$B,MATCH(MonsterTable!$B$1,MonsterTable!$A$1:$B$1,0),0),
IF(OR(NOT(ISBLANK(CK119)),ISBLANK(CL119)),#N/A,
IF(CI119="empty","empty",
VLOOKUP(CI119,MonsterGroupTable!$A:$A,1,0)))))))</f>
        <v/>
      </c>
    </row>
    <row r="120" spans="1:88">
      <c r="A120">
        <v>10119</v>
      </c>
      <c r="B120">
        <f t="shared" si="2"/>
        <v>1.1000000000000001</v>
      </c>
      <c r="C120">
        <f t="shared" si="2"/>
        <v>1.1000000000000001</v>
      </c>
      <c r="F120">
        <v>360</v>
      </c>
      <c r="G120">
        <v>3901</v>
      </c>
      <c r="H120">
        <v>0</v>
      </c>
      <c r="I120">
        <v>0</v>
      </c>
      <c r="J120">
        <v>0</v>
      </c>
      <c r="K120" t="s">
        <v>28</v>
      </c>
      <c r="L120" t="s">
        <v>243</v>
      </c>
      <c r="M120" t="s">
        <v>79</v>
      </c>
      <c r="N120" t="s">
        <v>80</v>
      </c>
      <c r="O120">
        <v>0</v>
      </c>
      <c r="P120">
        <v>-4.75</v>
      </c>
      <c r="Q120">
        <v>-3.5</v>
      </c>
      <c r="R120">
        <v>4.75</v>
      </c>
      <c r="S120">
        <v>3</v>
      </c>
      <c r="T120">
        <v>-13.5</v>
      </c>
      <c r="U120">
        <v>2.5499999999999998</v>
      </c>
      <c r="V120">
        <v>-6.75</v>
      </c>
      <c r="W120" t="str">
        <f t="shared" si="3"/>
        <v>g112,5</v>
      </c>
      <c r="X120" s="1" t="s">
        <v>329</v>
      </c>
      <c r="Y120" s="2" t="str">
        <f>IF(AND(ISBLANK(X120),OR(NOT(ISBLANK(Z120)),NOT(ISBLANK(AA120)))),#N/A,
IF(ISBLANK(X120),"",
IF(AND(NOT(ISERROR(VLOOKUP(X120,MonsterTable!$A:$B,MATCH(MonsterTable!$B$1,MonsterTable!$A$1:$B$1,0),0))),OR(ISBLANK(Z120),ISBLANK(AA120))),#N/A,
IFERROR(VLOOKUP(X120,MonsterTable!$A:$B,MATCH(MonsterTable!$B$1,MonsterTable!$A$1:$B$1,0),0),
IF(OR(NOT(ISBLANK(Z120)),ISBLANK(AA120)),#N/A,
IF(X120="empty","empty",
VLOOKUP(X120,MonsterGroupTable!$A:$A,1,0)))))))</f>
        <v>g112</v>
      </c>
      <c r="AA120">
        <v>5</v>
      </c>
      <c r="AF120" s="2" t="str">
        <f>IF(AND(ISBLANK(AE120),OR(NOT(ISBLANK(AG120)),NOT(ISBLANK(AH120)))),#N/A,
IF(ISBLANK(AE120),"",
IF(AND(NOT(ISERROR(VLOOKUP(AE120,MonsterTable!$A:$B,MATCH(MonsterTable!$B$1,MonsterTable!$A$1:$B$1,0),0))),OR(ISBLANK(AG120),ISBLANK(AH120))),#N/A,
IFERROR(VLOOKUP(AE120,MonsterTable!$A:$B,MATCH(MonsterTable!$B$1,MonsterTable!$A$1:$B$1,0),0),
IF(OR(NOT(ISBLANK(AG120)),ISBLANK(AH120)),#N/A,
IF(AE120="empty","empty",
VLOOKUP(AE120,MonsterGroupTable!$A:$A,1,0)))))))</f>
        <v/>
      </c>
      <c r="AM120" s="2" t="str">
        <f>IF(AND(ISBLANK(AL120),OR(NOT(ISBLANK(AN120)),NOT(ISBLANK(AO120)))),#N/A,
IF(ISBLANK(AL120),"",
IF(AND(NOT(ISERROR(VLOOKUP(AL120,MonsterTable!$A:$B,MATCH(MonsterTable!$B$1,MonsterTable!$A$1:$B$1,0),0))),OR(ISBLANK(AN120),ISBLANK(AO120))),#N/A,
IFERROR(VLOOKUP(AL120,MonsterTable!$A:$B,MATCH(MonsterTable!$B$1,MonsterTable!$A$1:$B$1,0),0),
IF(OR(NOT(ISBLANK(AN120)),ISBLANK(AO120)),#N/A,
IF(AL120="empty","empty",
VLOOKUP(AL120,MonsterGroupTable!$A:$A,1,0)))))))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BA120" s="2" t="str">
        <f>IF(AND(ISBLANK(AZ120),OR(NOT(ISBLANK(BB120)),NOT(ISBLANK(BC120)))),#N/A,
IF(ISBLANK(AZ120),"",
IF(AND(NOT(ISERROR(VLOOKUP(AZ120,MonsterTable!$A:$B,MATCH(MonsterTable!$B$1,MonsterTable!$A$1:$B$1,0),0))),OR(ISBLANK(BB120),ISBLANK(BC120))),#N/A,
IFERROR(VLOOKUP(AZ120,MonsterTable!$A:$B,MATCH(MonsterTable!$B$1,MonsterTable!$A$1:$B$1,0),0),
IF(OR(NOT(ISBLANK(BB120)),ISBLANK(BC120)),#N/A,
IF(AZ120="empty","empty",
VLOOKUP(AZ120,MonsterGroupTable!$A:$A,1,0)))))))</f>
        <v/>
      </c>
      <c r="BH120" s="2" t="str">
        <f>IF(AND(ISBLANK(BG120),OR(NOT(ISBLANK(BI120)),NOT(ISBLANK(BJ120)))),#N/A,
IF(ISBLANK(BG120),"",
IF(AND(NOT(ISERROR(VLOOKUP(BG120,MonsterTable!$A:$B,MATCH(MonsterTable!$B$1,MonsterTable!$A$1:$B$1,0),0))),OR(ISBLANK(BI120),ISBLANK(BJ120))),#N/A,
IFERROR(VLOOKUP(BG120,MonsterTable!$A:$B,MATCH(MonsterTable!$B$1,MonsterTable!$A$1:$B$1,0),0),
IF(OR(NOT(ISBLANK(BI120)),ISBLANK(BJ120)),#N/A,
IF(BG120="empty","empty",
VLOOKUP(BG120,MonsterGroupTable!$A:$A,1,0)))))))</f>
        <v/>
      </c>
      <c r="BO120" s="2" t="str">
        <f>IF(AND(ISBLANK(BN120),OR(NOT(ISBLANK(BP120)),NOT(ISBLANK(BQ120)))),#N/A,
IF(ISBLANK(BN120),"",
IF(AND(NOT(ISERROR(VLOOKUP(BN120,MonsterTable!$A:$B,MATCH(MonsterTable!$B$1,MonsterTable!$A$1:$B$1,0),0))),OR(ISBLANK(BP120),ISBLANK(BQ120))),#N/A,
IFERROR(VLOOKUP(BN120,MonsterTable!$A:$B,MATCH(MonsterTable!$B$1,MonsterTable!$A$1:$B$1,0),0),
IF(OR(NOT(ISBLANK(BP120)),ISBLANK(BQ120)),#N/A,
IF(BN120="empty","empty",
VLOOKUP(BN120,MonsterGroupTable!$A:$A,1,0)))))))</f>
        <v/>
      </c>
      <c r="BV120" s="2" t="str">
        <f>IF(AND(ISBLANK(BU120),OR(NOT(ISBLANK(BW120)),NOT(ISBLANK(BX120)))),#N/A,
IF(ISBLANK(BU120),"",
IF(AND(NOT(ISERROR(VLOOKUP(BU120,MonsterTable!$A:$B,MATCH(MonsterTable!$B$1,MonsterTable!$A$1:$B$1,0),0))),OR(ISBLANK(BW120),ISBLANK(BX120))),#N/A,
IFERROR(VLOOKUP(BU120,MonsterTable!$A:$B,MATCH(MonsterTable!$B$1,MonsterTable!$A$1:$B$1,0),0),
IF(OR(NOT(ISBLANK(BW120)),ISBLANK(BX120)),#N/A,
IF(BU120="empty","empty",
VLOOKUP(BU120,MonsterGroupTable!$A:$A,1,0)))))))</f>
        <v/>
      </c>
      <c r="CC120" s="2" t="str">
        <f>IF(AND(ISBLANK(CB120),OR(NOT(ISBLANK(CD120)),NOT(ISBLANK(CE120)))),#N/A,
IF(ISBLANK(CB120),"",
IF(AND(NOT(ISERROR(VLOOKUP(CB120,MonsterTable!$A:$B,MATCH(MonsterTable!$B$1,MonsterTable!$A$1:$B$1,0),0))),OR(ISBLANK(CD120),ISBLANK(CE120))),#N/A,
IFERROR(VLOOKUP(CB120,MonsterTable!$A:$B,MATCH(MonsterTable!$B$1,MonsterTable!$A$1:$B$1,0),0),
IF(OR(NOT(ISBLANK(CD120)),ISBLANK(CE120)),#N/A,
IF(CB120="empty","empty",
VLOOKUP(CB120,MonsterGroupTable!$A:$A,1,0)))))))</f>
        <v/>
      </c>
      <c r="CJ120" s="2" t="str">
        <f>IF(AND(ISBLANK(CI120),OR(NOT(ISBLANK(CK120)),NOT(ISBLANK(CL120)))),#N/A,
IF(ISBLANK(CI120),"",
IF(AND(NOT(ISERROR(VLOOKUP(CI120,MonsterTable!$A:$B,MATCH(MonsterTable!$B$1,MonsterTable!$A$1:$B$1,0),0))),OR(ISBLANK(CK120),ISBLANK(CL120))),#N/A,
IFERROR(VLOOKUP(CI120,MonsterTable!$A:$B,MATCH(MonsterTable!$B$1,MonsterTable!$A$1:$B$1,0),0),
IF(OR(NOT(ISBLANK(CK120)),ISBLANK(CL120)),#N/A,
IF(CI120="empty","empty",
VLOOKUP(CI120,MonsterGroupTable!$A:$A,1,0)))))))</f>
        <v/>
      </c>
    </row>
    <row r="121" spans="1:88">
      <c r="A121">
        <v>10120</v>
      </c>
      <c r="B121">
        <f t="shared" si="2"/>
        <v>1.2</v>
      </c>
      <c r="C121">
        <f t="shared" si="2"/>
        <v>1.1000000000000001</v>
      </c>
      <c r="F121">
        <v>360</v>
      </c>
      <c r="G121">
        <v>3955</v>
      </c>
      <c r="H121">
        <v>0</v>
      </c>
      <c r="I121">
        <v>0</v>
      </c>
      <c r="J121">
        <v>0</v>
      </c>
      <c r="K121" t="s">
        <v>28</v>
      </c>
      <c r="L121" t="s">
        <v>243</v>
      </c>
      <c r="M121" t="s">
        <v>79</v>
      </c>
      <c r="N121" t="s">
        <v>80</v>
      </c>
      <c r="O121">
        <v>0</v>
      </c>
      <c r="P121">
        <v>-4.75</v>
      </c>
      <c r="Q121">
        <v>-3.5</v>
      </c>
      <c r="R121">
        <v>4.75</v>
      </c>
      <c r="S121">
        <v>3</v>
      </c>
      <c r="T121">
        <v>-13.5</v>
      </c>
      <c r="U121">
        <v>2.5499999999999998</v>
      </c>
      <c r="V121">
        <v>-6.75</v>
      </c>
      <c r="W121" t="str">
        <f t="shared" si="3"/>
        <v>g112,5</v>
      </c>
      <c r="X121" s="1" t="s">
        <v>329</v>
      </c>
      <c r="Y121" s="2" t="str">
        <f>IF(AND(ISBLANK(X121),OR(NOT(ISBLANK(Z121)),NOT(ISBLANK(AA121)))),#N/A,
IF(ISBLANK(X121),"",
IF(AND(NOT(ISERROR(VLOOKUP(X121,MonsterTable!$A:$B,MATCH(MonsterTable!$B$1,MonsterTable!$A$1:$B$1,0),0))),OR(ISBLANK(Z121),ISBLANK(AA121))),#N/A,
IFERROR(VLOOKUP(X121,MonsterTable!$A:$B,MATCH(MonsterTable!$B$1,MonsterTable!$A$1:$B$1,0),0),
IF(OR(NOT(ISBLANK(Z121)),ISBLANK(AA121)),#N/A,
IF(X121="empty","empty",
VLOOKUP(X121,MonsterGroupTable!$A:$A,1,0)))))))</f>
        <v>g112</v>
      </c>
      <c r="AA121">
        <v>5</v>
      </c>
      <c r="AF121" s="2" t="str">
        <f>IF(AND(ISBLANK(AE121),OR(NOT(ISBLANK(AG121)),NOT(ISBLANK(AH121)))),#N/A,
IF(ISBLANK(AE121),"",
IF(AND(NOT(ISERROR(VLOOKUP(AE121,MonsterTable!$A:$B,MATCH(MonsterTable!$B$1,MonsterTable!$A$1:$B$1,0),0))),OR(ISBLANK(AG121),ISBLANK(AH121))),#N/A,
IFERROR(VLOOKUP(AE121,MonsterTable!$A:$B,MATCH(MonsterTable!$B$1,MonsterTable!$A$1:$B$1,0),0),
IF(OR(NOT(ISBLANK(AG121)),ISBLANK(AH121)),#N/A,
IF(AE121="empty","empty",
VLOOKUP(AE121,MonsterGroupTable!$A:$A,1,0)))))))</f>
        <v/>
      </c>
      <c r="AM121" s="2" t="str">
        <f>IF(AND(ISBLANK(AL121),OR(NOT(ISBLANK(AN121)),NOT(ISBLANK(AO121)))),#N/A,
IF(ISBLANK(AL121),"",
IF(AND(NOT(ISERROR(VLOOKUP(AL121,MonsterTable!$A:$B,MATCH(MonsterTable!$B$1,MonsterTable!$A$1:$B$1,0),0))),OR(ISBLANK(AN121),ISBLANK(AO121))),#N/A,
IFERROR(VLOOKUP(AL121,MonsterTable!$A:$B,MATCH(MonsterTable!$B$1,MonsterTable!$A$1:$B$1,0),0),
IF(OR(NOT(ISBLANK(AN121)),ISBLANK(AO121)),#N/A,
IF(AL121="empty","empty",
VLOOKUP(AL121,MonsterGroupTable!$A:$A,1,0)))))))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BA121" s="2" t="str">
        <f>IF(AND(ISBLANK(AZ121),OR(NOT(ISBLANK(BB121)),NOT(ISBLANK(BC121)))),#N/A,
IF(ISBLANK(AZ121),"",
IF(AND(NOT(ISERROR(VLOOKUP(AZ121,MonsterTable!$A:$B,MATCH(MonsterTable!$B$1,MonsterTable!$A$1:$B$1,0),0))),OR(ISBLANK(BB121),ISBLANK(BC121))),#N/A,
IFERROR(VLOOKUP(AZ121,MonsterTable!$A:$B,MATCH(MonsterTable!$B$1,MonsterTable!$A$1:$B$1,0),0),
IF(OR(NOT(ISBLANK(BB121)),ISBLANK(BC121)),#N/A,
IF(AZ121="empty","empty",
VLOOKUP(AZ121,MonsterGroupTable!$A:$A,1,0)))))))</f>
        <v/>
      </c>
      <c r="BH121" s="2" t="str">
        <f>IF(AND(ISBLANK(BG121),OR(NOT(ISBLANK(BI121)),NOT(ISBLANK(BJ121)))),#N/A,
IF(ISBLANK(BG121),"",
IF(AND(NOT(ISERROR(VLOOKUP(BG121,MonsterTable!$A:$B,MATCH(MonsterTable!$B$1,MonsterTable!$A$1:$B$1,0),0))),OR(ISBLANK(BI121),ISBLANK(BJ121))),#N/A,
IFERROR(VLOOKUP(BG121,MonsterTable!$A:$B,MATCH(MonsterTable!$B$1,MonsterTable!$A$1:$B$1,0),0),
IF(OR(NOT(ISBLANK(BI121)),ISBLANK(BJ121)),#N/A,
IF(BG121="empty","empty",
VLOOKUP(BG121,MonsterGroupTable!$A:$A,1,0)))))))</f>
        <v/>
      </c>
      <c r="BO121" s="2" t="str">
        <f>IF(AND(ISBLANK(BN121),OR(NOT(ISBLANK(BP121)),NOT(ISBLANK(BQ121)))),#N/A,
IF(ISBLANK(BN121),"",
IF(AND(NOT(ISERROR(VLOOKUP(BN121,MonsterTable!$A:$B,MATCH(MonsterTable!$B$1,MonsterTable!$A$1:$B$1,0),0))),OR(ISBLANK(BP121),ISBLANK(BQ121))),#N/A,
IFERROR(VLOOKUP(BN121,MonsterTable!$A:$B,MATCH(MonsterTable!$B$1,MonsterTable!$A$1:$B$1,0),0),
IF(OR(NOT(ISBLANK(BP121)),ISBLANK(BQ121)),#N/A,
IF(BN121="empty","empty",
VLOOKUP(BN121,MonsterGroupTable!$A:$A,1,0)))))))</f>
        <v/>
      </c>
      <c r="BV121" s="2" t="str">
        <f>IF(AND(ISBLANK(BU121),OR(NOT(ISBLANK(BW121)),NOT(ISBLANK(BX121)))),#N/A,
IF(ISBLANK(BU121),"",
IF(AND(NOT(ISERROR(VLOOKUP(BU121,MonsterTable!$A:$B,MATCH(MonsterTable!$B$1,MonsterTable!$A$1:$B$1,0),0))),OR(ISBLANK(BW121),ISBLANK(BX121))),#N/A,
IFERROR(VLOOKUP(BU121,MonsterTable!$A:$B,MATCH(MonsterTable!$B$1,MonsterTable!$A$1:$B$1,0),0),
IF(OR(NOT(ISBLANK(BW121)),ISBLANK(BX121)),#N/A,
IF(BU121="empty","empty",
VLOOKUP(BU121,MonsterGroupTable!$A:$A,1,0)))))))</f>
        <v/>
      </c>
      <c r="CC121" s="2" t="str">
        <f>IF(AND(ISBLANK(CB121),OR(NOT(ISBLANK(CD121)),NOT(ISBLANK(CE121)))),#N/A,
IF(ISBLANK(CB121),"",
IF(AND(NOT(ISERROR(VLOOKUP(CB121,MonsterTable!$A:$B,MATCH(MonsterTable!$B$1,MonsterTable!$A$1:$B$1,0),0))),OR(ISBLANK(CD121),ISBLANK(CE121))),#N/A,
IFERROR(VLOOKUP(CB121,MonsterTable!$A:$B,MATCH(MonsterTable!$B$1,MonsterTable!$A$1:$B$1,0),0),
IF(OR(NOT(ISBLANK(CD121)),ISBLANK(CE121)),#N/A,
IF(CB121="empty","empty",
VLOOKUP(CB121,MonsterGroupTable!$A:$A,1,0)))))))</f>
        <v/>
      </c>
      <c r="CJ121" s="2" t="str">
        <f>IF(AND(ISBLANK(CI121),OR(NOT(ISBLANK(CK121)),NOT(ISBLANK(CL121)))),#N/A,
IF(ISBLANK(CI121),"",
IF(AND(NOT(ISERROR(VLOOKUP(CI121,MonsterTable!$A:$B,MATCH(MonsterTable!$B$1,MonsterTable!$A$1:$B$1,0),0))),OR(ISBLANK(CK121),ISBLANK(CL121))),#N/A,
IFERROR(VLOOKUP(CI121,MonsterTable!$A:$B,MATCH(MonsterTable!$B$1,MonsterTable!$A$1:$B$1,0),0),
IF(OR(NOT(ISBLANK(CK121)),ISBLANK(CL121)),#N/A,
IF(CI121="empty","empty",
VLOOKUP(CI121,MonsterGroupTable!$A:$A,1,0)))))))</f>
        <v/>
      </c>
    </row>
    <row r="122" spans="1:88">
      <c r="A122">
        <v>10121</v>
      </c>
      <c r="B122">
        <f t="shared" si="2"/>
        <v>1.1000000000000001</v>
      </c>
      <c r="C122">
        <f t="shared" si="2"/>
        <v>1.1000000000000001</v>
      </c>
      <c r="F122">
        <v>360</v>
      </c>
      <c r="G122">
        <v>4009</v>
      </c>
      <c r="H122">
        <v>0</v>
      </c>
      <c r="I122">
        <v>0</v>
      </c>
      <c r="J122">
        <v>0</v>
      </c>
      <c r="K122" t="s">
        <v>28</v>
      </c>
      <c r="L122" t="s">
        <v>245</v>
      </c>
      <c r="M122" t="s">
        <v>79</v>
      </c>
      <c r="N122" t="s">
        <v>80</v>
      </c>
      <c r="O122">
        <v>0</v>
      </c>
      <c r="P122">
        <v>-4.75</v>
      </c>
      <c r="Q122">
        <v>-3.5</v>
      </c>
      <c r="R122">
        <v>4.75</v>
      </c>
      <c r="S122">
        <v>3</v>
      </c>
      <c r="T122">
        <v>-13.5</v>
      </c>
      <c r="U122">
        <v>2.5499999999999998</v>
      </c>
      <c r="V122">
        <v>-6.75</v>
      </c>
      <c r="W122" t="str">
        <f t="shared" si="3"/>
        <v>g113,5</v>
      </c>
      <c r="X122" s="1" t="s">
        <v>330</v>
      </c>
      <c r="Y122" s="2" t="str">
        <f>IF(AND(ISBLANK(X122),OR(NOT(ISBLANK(Z122)),NOT(ISBLANK(AA122)))),#N/A,
IF(ISBLANK(X122),"",
IF(AND(NOT(ISERROR(VLOOKUP(X122,MonsterTable!$A:$B,MATCH(MonsterTable!$B$1,MonsterTable!$A$1:$B$1,0),0))),OR(ISBLANK(Z122),ISBLANK(AA122))),#N/A,
IFERROR(VLOOKUP(X122,MonsterTable!$A:$B,MATCH(MonsterTable!$B$1,MonsterTable!$A$1:$B$1,0),0),
IF(OR(NOT(ISBLANK(Z122)),ISBLANK(AA122)),#N/A,
IF(X122="empty","empty",
VLOOKUP(X122,MonsterGroupTable!$A:$A,1,0)))))))</f>
        <v>g113</v>
      </c>
      <c r="AA122">
        <v>5</v>
      </c>
      <c r="AF122" s="2" t="str">
        <f>IF(AND(ISBLANK(AE122),OR(NOT(ISBLANK(AG122)),NOT(ISBLANK(AH122)))),#N/A,
IF(ISBLANK(AE122),"",
IF(AND(NOT(ISERROR(VLOOKUP(AE122,MonsterTable!$A:$B,MATCH(MonsterTable!$B$1,MonsterTable!$A$1:$B$1,0),0))),OR(ISBLANK(AG122),ISBLANK(AH122))),#N/A,
IFERROR(VLOOKUP(AE122,MonsterTable!$A:$B,MATCH(MonsterTable!$B$1,MonsterTable!$A$1:$B$1,0),0),
IF(OR(NOT(ISBLANK(AG122)),ISBLANK(AH122)),#N/A,
IF(AE122="empty","empty",
VLOOKUP(AE122,MonsterGroupTable!$A:$A,1,0)))))))</f>
        <v/>
      </c>
      <c r="AM122" s="2" t="str">
        <f>IF(AND(ISBLANK(AL122),OR(NOT(ISBLANK(AN122)),NOT(ISBLANK(AO122)))),#N/A,
IF(ISBLANK(AL122),"",
IF(AND(NOT(ISERROR(VLOOKUP(AL122,MonsterTable!$A:$B,MATCH(MonsterTable!$B$1,MonsterTable!$A$1:$B$1,0),0))),OR(ISBLANK(AN122),ISBLANK(AO122))),#N/A,
IFERROR(VLOOKUP(AL122,MonsterTable!$A:$B,MATCH(MonsterTable!$B$1,MonsterTable!$A$1:$B$1,0),0),
IF(OR(NOT(ISBLANK(AN122)),ISBLANK(AO122)),#N/A,
IF(AL122="empty","empty",
VLOOKUP(AL122,MonsterGroupTable!$A:$A,1,0)))))))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BA122" s="2" t="str">
        <f>IF(AND(ISBLANK(AZ122),OR(NOT(ISBLANK(BB122)),NOT(ISBLANK(BC122)))),#N/A,
IF(ISBLANK(AZ122),"",
IF(AND(NOT(ISERROR(VLOOKUP(AZ122,MonsterTable!$A:$B,MATCH(MonsterTable!$B$1,MonsterTable!$A$1:$B$1,0),0))),OR(ISBLANK(BB122),ISBLANK(BC122))),#N/A,
IFERROR(VLOOKUP(AZ122,MonsterTable!$A:$B,MATCH(MonsterTable!$B$1,MonsterTable!$A$1:$B$1,0),0),
IF(OR(NOT(ISBLANK(BB122)),ISBLANK(BC122)),#N/A,
IF(AZ122="empty","empty",
VLOOKUP(AZ122,MonsterGroupTable!$A:$A,1,0)))))))</f>
        <v/>
      </c>
      <c r="BH122" s="2" t="str">
        <f>IF(AND(ISBLANK(BG122),OR(NOT(ISBLANK(BI122)),NOT(ISBLANK(BJ122)))),#N/A,
IF(ISBLANK(BG122),"",
IF(AND(NOT(ISERROR(VLOOKUP(BG122,MonsterTable!$A:$B,MATCH(MonsterTable!$B$1,MonsterTable!$A$1:$B$1,0),0))),OR(ISBLANK(BI122),ISBLANK(BJ122))),#N/A,
IFERROR(VLOOKUP(BG122,MonsterTable!$A:$B,MATCH(MonsterTable!$B$1,MonsterTable!$A$1:$B$1,0),0),
IF(OR(NOT(ISBLANK(BI122)),ISBLANK(BJ122)),#N/A,
IF(BG122="empty","empty",
VLOOKUP(BG122,MonsterGroupTable!$A:$A,1,0)))))))</f>
        <v/>
      </c>
      <c r="BO122" s="2" t="str">
        <f>IF(AND(ISBLANK(BN122),OR(NOT(ISBLANK(BP122)),NOT(ISBLANK(BQ122)))),#N/A,
IF(ISBLANK(BN122),"",
IF(AND(NOT(ISERROR(VLOOKUP(BN122,MonsterTable!$A:$B,MATCH(MonsterTable!$B$1,MonsterTable!$A$1:$B$1,0),0))),OR(ISBLANK(BP122),ISBLANK(BQ122))),#N/A,
IFERROR(VLOOKUP(BN122,MonsterTable!$A:$B,MATCH(MonsterTable!$B$1,MonsterTable!$A$1:$B$1,0),0),
IF(OR(NOT(ISBLANK(BP122)),ISBLANK(BQ122)),#N/A,
IF(BN122="empty","empty",
VLOOKUP(BN122,MonsterGroupTable!$A:$A,1,0)))))))</f>
        <v/>
      </c>
      <c r="BV122" s="2" t="str">
        <f>IF(AND(ISBLANK(BU122),OR(NOT(ISBLANK(BW122)),NOT(ISBLANK(BX122)))),#N/A,
IF(ISBLANK(BU122),"",
IF(AND(NOT(ISERROR(VLOOKUP(BU122,MonsterTable!$A:$B,MATCH(MonsterTable!$B$1,MonsterTable!$A$1:$B$1,0),0))),OR(ISBLANK(BW122),ISBLANK(BX122))),#N/A,
IFERROR(VLOOKUP(BU122,MonsterTable!$A:$B,MATCH(MonsterTable!$B$1,MonsterTable!$A$1:$B$1,0),0),
IF(OR(NOT(ISBLANK(BW122)),ISBLANK(BX122)),#N/A,
IF(BU122="empty","empty",
VLOOKUP(BU122,MonsterGroupTable!$A:$A,1,0)))))))</f>
        <v/>
      </c>
      <c r="CC122" s="2" t="str">
        <f>IF(AND(ISBLANK(CB122),OR(NOT(ISBLANK(CD122)),NOT(ISBLANK(CE122)))),#N/A,
IF(ISBLANK(CB122),"",
IF(AND(NOT(ISERROR(VLOOKUP(CB122,MonsterTable!$A:$B,MATCH(MonsterTable!$B$1,MonsterTable!$A$1:$B$1,0),0))),OR(ISBLANK(CD122),ISBLANK(CE122))),#N/A,
IFERROR(VLOOKUP(CB122,MonsterTable!$A:$B,MATCH(MonsterTable!$B$1,MonsterTable!$A$1:$B$1,0),0),
IF(OR(NOT(ISBLANK(CD122)),ISBLANK(CE122)),#N/A,
IF(CB122="empty","empty",
VLOOKUP(CB122,MonsterGroupTable!$A:$A,1,0)))))))</f>
        <v/>
      </c>
      <c r="CJ122" s="2" t="str">
        <f>IF(AND(ISBLANK(CI122),OR(NOT(ISBLANK(CK122)),NOT(ISBLANK(CL122)))),#N/A,
IF(ISBLANK(CI122),"",
IF(AND(NOT(ISERROR(VLOOKUP(CI122,MonsterTable!$A:$B,MATCH(MonsterTable!$B$1,MonsterTable!$A$1:$B$1,0),0))),OR(ISBLANK(CK122),ISBLANK(CL122))),#N/A,
IFERROR(VLOOKUP(CI122,MonsterTable!$A:$B,MATCH(MonsterTable!$B$1,MonsterTable!$A$1:$B$1,0),0),
IF(OR(NOT(ISBLANK(CK122)),ISBLANK(CL122)),#N/A,
IF(CI122="empty","empty",
VLOOKUP(CI122,MonsterGroupTable!$A:$A,1,0)))))))</f>
        <v/>
      </c>
    </row>
    <row r="123" spans="1:88">
      <c r="A123">
        <v>10122</v>
      </c>
      <c r="B123">
        <f t="shared" si="2"/>
        <v>1.1000000000000001</v>
      </c>
      <c r="C123">
        <f t="shared" si="2"/>
        <v>1.1000000000000001</v>
      </c>
      <c r="F123">
        <v>360</v>
      </c>
      <c r="G123">
        <v>4063</v>
      </c>
      <c r="H123">
        <v>0</v>
      </c>
      <c r="I123">
        <v>0</v>
      </c>
      <c r="J123">
        <v>0</v>
      </c>
      <c r="K123" t="s">
        <v>28</v>
      </c>
      <c r="L123" t="s">
        <v>245</v>
      </c>
      <c r="M123" t="s">
        <v>79</v>
      </c>
      <c r="N123" t="s">
        <v>80</v>
      </c>
      <c r="O123">
        <v>0</v>
      </c>
      <c r="P123">
        <v>-4.75</v>
      </c>
      <c r="Q123">
        <v>-3.5</v>
      </c>
      <c r="R123">
        <v>4.75</v>
      </c>
      <c r="S123">
        <v>3</v>
      </c>
      <c r="T123">
        <v>-13.5</v>
      </c>
      <c r="U123">
        <v>2.5499999999999998</v>
      </c>
      <c r="V123">
        <v>-6.75</v>
      </c>
      <c r="W123" t="str">
        <f t="shared" si="3"/>
        <v>g113,5</v>
      </c>
      <c r="X123" s="1" t="s">
        <v>330</v>
      </c>
      <c r="Y123" s="2" t="str">
        <f>IF(AND(ISBLANK(X123),OR(NOT(ISBLANK(Z123)),NOT(ISBLANK(AA123)))),#N/A,
IF(ISBLANK(X123),"",
IF(AND(NOT(ISERROR(VLOOKUP(X123,MonsterTable!$A:$B,MATCH(MonsterTable!$B$1,MonsterTable!$A$1:$B$1,0),0))),OR(ISBLANK(Z123),ISBLANK(AA123))),#N/A,
IFERROR(VLOOKUP(X123,MonsterTable!$A:$B,MATCH(MonsterTable!$B$1,MonsterTable!$A$1:$B$1,0),0),
IF(OR(NOT(ISBLANK(Z123)),ISBLANK(AA123)),#N/A,
IF(X123="empty","empty",
VLOOKUP(X123,MonsterGroupTable!$A:$A,1,0)))))))</f>
        <v>g113</v>
      </c>
      <c r="AA123">
        <v>5</v>
      </c>
      <c r="AF123" s="2" t="str">
        <f>IF(AND(ISBLANK(AE123),OR(NOT(ISBLANK(AG123)),NOT(ISBLANK(AH123)))),#N/A,
IF(ISBLANK(AE123),"",
IF(AND(NOT(ISERROR(VLOOKUP(AE123,MonsterTable!$A:$B,MATCH(MonsterTable!$B$1,MonsterTable!$A$1:$B$1,0),0))),OR(ISBLANK(AG123),ISBLANK(AH123))),#N/A,
IFERROR(VLOOKUP(AE123,MonsterTable!$A:$B,MATCH(MonsterTable!$B$1,MonsterTable!$A$1:$B$1,0),0),
IF(OR(NOT(ISBLANK(AG123)),ISBLANK(AH123)),#N/A,
IF(AE123="empty","empty",
VLOOKUP(AE123,MonsterGroupTable!$A:$A,1,0)))))))</f>
        <v/>
      </c>
      <c r="AM123" s="2" t="str">
        <f>IF(AND(ISBLANK(AL123),OR(NOT(ISBLANK(AN123)),NOT(ISBLANK(AO123)))),#N/A,
IF(ISBLANK(AL123),"",
IF(AND(NOT(ISERROR(VLOOKUP(AL123,MonsterTable!$A:$B,MATCH(MonsterTable!$B$1,MonsterTable!$A$1:$B$1,0),0))),OR(ISBLANK(AN123),ISBLANK(AO123))),#N/A,
IFERROR(VLOOKUP(AL123,MonsterTable!$A:$B,MATCH(MonsterTable!$B$1,MonsterTable!$A$1:$B$1,0),0),
IF(OR(NOT(ISBLANK(AN123)),ISBLANK(AO123)),#N/A,
IF(AL123="empty","empty",
VLOOKUP(AL123,MonsterGroupTable!$A:$A,1,0)))))))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BA123" s="2" t="str">
        <f>IF(AND(ISBLANK(AZ123),OR(NOT(ISBLANK(BB123)),NOT(ISBLANK(BC123)))),#N/A,
IF(ISBLANK(AZ123),"",
IF(AND(NOT(ISERROR(VLOOKUP(AZ123,MonsterTable!$A:$B,MATCH(MonsterTable!$B$1,MonsterTable!$A$1:$B$1,0),0))),OR(ISBLANK(BB123),ISBLANK(BC123))),#N/A,
IFERROR(VLOOKUP(AZ123,MonsterTable!$A:$B,MATCH(MonsterTable!$B$1,MonsterTable!$A$1:$B$1,0),0),
IF(OR(NOT(ISBLANK(BB123)),ISBLANK(BC123)),#N/A,
IF(AZ123="empty","empty",
VLOOKUP(AZ123,MonsterGroupTable!$A:$A,1,0)))))))</f>
        <v/>
      </c>
      <c r="BH123" s="2" t="str">
        <f>IF(AND(ISBLANK(BG123),OR(NOT(ISBLANK(BI123)),NOT(ISBLANK(BJ123)))),#N/A,
IF(ISBLANK(BG123),"",
IF(AND(NOT(ISERROR(VLOOKUP(BG123,MonsterTable!$A:$B,MATCH(MonsterTable!$B$1,MonsterTable!$A$1:$B$1,0),0))),OR(ISBLANK(BI123),ISBLANK(BJ123))),#N/A,
IFERROR(VLOOKUP(BG123,MonsterTable!$A:$B,MATCH(MonsterTable!$B$1,MonsterTable!$A$1:$B$1,0),0),
IF(OR(NOT(ISBLANK(BI123)),ISBLANK(BJ123)),#N/A,
IF(BG123="empty","empty",
VLOOKUP(BG123,MonsterGroupTable!$A:$A,1,0)))))))</f>
        <v/>
      </c>
      <c r="BO123" s="2" t="str">
        <f>IF(AND(ISBLANK(BN123),OR(NOT(ISBLANK(BP123)),NOT(ISBLANK(BQ123)))),#N/A,
IF(ISBLANK(BN123),"",
IF(AND(NOT(ISERROR(VLOOKUP(BN123,MonsterTable!$A:$B,MATCH(MonsterTable!$B$1,MonsterTable!$A$1:$B$1,0),0))),OR(ISBLANK(BP123),ISBLANK(BQ123))),#N/A,
IFERROR(VLOOKUP(BN123,MonsterTable!$A:$B,MATCH(MonsterTable!$B$1,MonsterTable!$A$1:$B$1,0),0),
IF(OR(NOT(ISBLANK(BP123)),ISBLANK(BQ123)),#N/A,
IF(BN123="empty","empty",
VLOOKUP(BN123,MonsterGroupTable!$A:$A,1,0)))))))</f>
        <v/>
      </c>
      <c r="BV123" s="2" t="str">
        <f>IF(AND(ISBLANK(BU123),OR(NOT(ISBLANK(BW123)),NOT(ISBLANK(BX123)))),#N/A,
IF(ISBLANK(BU123),"",
IF(AND(NOT(ISERROR(VLOOKUP(BU123,MonsterTable!$A:$B,MATCH(MonsterTable!$B$1,MonsterTable!$A$1:$B$1,0),0))),OR(ISBLANK(BW123),ISBLANK(BX123))),#N/A,
IFERROR(VLOOKUP(BU123,MonsterTable!$A:$B,MATCH(MonsterTable!$B$1,MonsterTable!$A$1:$B$1,0),0),
IF(OR(NOT(ISBLANK(BW123)),ISBLANK(BX123)),#N/A,
IF(BU123="empty","empty",
VLOOKUP(BU123,MonsterGroupTable!$A:$A,1,0)))))))</f>
        <v/>
      </c>
      <c r="CC123" s="2" t="str">
        <f>IF(AND(ISBLANK(CB123),OR(NOT(ISBLANK(CD123)),NOT(ISBLANK(CE123)))),#N/A,
IF(ISBLANK(CB123),"",
IF(AND(NOT(ISERROR(VLOOKUP(CB123,MonsterTable!$A:$B,MATCH(MonsterTable!$B$1,MonsterTable!$A$1:$B$1,0),0))),OR(ISBLANK(CD123),ISBLANK(CE123))),#N/A,
IFERROR(VLOOKUP(CB123,MonsterTable!$A:$B,MATCH(MonsterTable!$B$1,MonsterTable!$A$1:$B$1,0),0),
IF(OR(NOT(ISBLANK(CD123)),ISBLANK(CE123)),#N/A,
IF(CB123="empty","empty",
VLOOKUP(CB123,MonsterGroupTable!$A:$A,1,0)))))))</f>
        <v/>
      </c>
      <c r="CJ123" s="2" t="str">
        <f>IF(AND(ISBLANK(CI123),OR(NOT(ISBLANK(CK123)),NOT(ISBLANK(CL123)))),#N/A,
IF(ISBLANK(CI123),"",
IF(AND(NOT(ISERROR(VLOOKUP(CI123,MonsterTable!$A:$B,MATCH(MonsterTable!$B$1,MonsterTable!$A$1:$B$1,0),0))),OR(ISBLANK(CK123),ISBLANK(CL123))),#N/A,
IFERROR(VLOOKUP(CI123,MonsterTable!$A:$B,MATCH(MonsterTable!$B$1,MonsterTable!$A$1:$B$1,0),0),
IF(OR(NOT(ISBLANK(CK123)),ISBLANK(CL123)),#N/A,
IF(CI123="empty","empty",
VLOOKUP(CI123,MonsterGroupTable!$A:$A,1,0)))))))</f>
        <v/>
      </c>
    </row>
    <row r="124" spans="1:88">
      <c r="A124">
        <v>10123</v>
      </c>
      <c r="B124">
        <f t="shared" si="2"/>
        <v>1.1000000000000001</v>
      </c>
      <c r="C124">
        <f t="shared" si="2"/>
        <v>1.1000000000000001</v>
      </c>
      <c r="F124">
        <v>360</v>
      </c>
      <c r="G124">
        <v>4117</v>
      </c>
      <c r="H124">
        <v>0</v>
      </c>
      <c r="I124">
        <v>0</v>
      </c>
      <c r="J124">
        <v>0</v>
      </c>
      <c r="K124" t="s">
        <v>28</v>
      </c>
      <c r="L124" t="s">
        <v>245</v>
      </c>
      <c r="M124" t="s">
        <v>79</v>
      </c>
      <c r="N124" t="s">
        <v>80</v>
      </c>
      <c r="O124">
        <v>0</v>
      </c>
      <c r="P124">
        <v>-4.75</v>
      </c>
      <c r="Q124">
        <v>-3.5</v>
      </c>
      <c r="R124">
        <v>4.75</v>
      </c>
      <c r="S124">
        <v>3</v>
      </c>
      <c r="T124">
        <v>-13.5</v>
      </c>
      <c r="U124">
        <v>2.5499999999999998</v>
      </c>
      <c r="V124">
        <v>-6.75</v>
      </c>
      <c r="W124" t="str">
        <f t="shared" si="3"/>
        <v>g113,5</v>
      </c>
      <c r="X124" s="1" t="s">
        <v>330</v>
      </c>
      <c r="Y124" s="2" t="str">
        <f>IF(AND(ISBLANK(X124),OR(NOT(ISBLANK(Z124)),NOT(ISBLANK(AA124)))),#N/A,
IF(ISBLANK(X124),"",
IF(AND(NOT(ISERROR(VLOOKUP(X124,MonsterTable!$A:$B,MATCH(MonsterTable!$B$1,MonsterTable!$A$1:$B$1,0),0))),OR(ISBLANK(Z124),ISBLANK(AA124))),#N/A,
IFERROR(VLOOKUP(X124,MonsterTable!$A:$B,MATCH(MonsterTable!$B$1,MonsterTable!$A$1:$B$1,0),0),
IF(OR(NOT(ISBLANK(Z124)),ISBLANK(AA124)),#N/A,
IF(X124="empty","empty",
VLOOKUP(X124,MonsterGroupTable!$A:$A,1,0)))))))</f>
        <v>g113</v>
      </c>
      <c r="AA124">
        <v>5</v>
      </c>
      <c r="AF124" s="2" t="str">
        <f>IF(AND(ISBLANK(AE124),OR(NOT(ISBLANK(AG124)),NOT(ISBLANK(AH124)))),#N/A,
IF(ISBLANK(AE124),"",
IF(AND(NOT(ISERROR(VLOOKUP(AE124,MonsterTable!$A:$B,MATCH(MonsterTable!$B$1,MonsterTable!$A$1:$B$1,0),0))),OR(ISBLANK(AG124),ISBLANK(AH124))),#N/A,
IFERROR(VLOOKUP(AE124,MonsterTable!$A:$B,MATCH(MonsterTable!$B$1,MonsterTable!$A$1:$B$1,0),0),
IF(OR(NOT(ISBLANK(AG124)),ISBLANK(AH124)),#N/A,
IF(AE124="empty","empty",
VLOOKUP(AE124,MonsterGroupTable!$A:$A,1,0)))))))</f>
        <v/>
      </c>
      <c r="AM124" s="2" t="str">
        <f>IF(AND(ISBLANK(AL124),OR(NOT(ISBLANK(AN124)),NOT(ISBLANK(AO124)))),#N/A,
IF(ISBLANK(AL124),"",
IF(AND(NOT(ISERROR(VLOOKUP(AL124,MonsterTable!$A:$B,MATCH(MonsterTable!$B$1,MonsterTable!$A$1:$B$1,0),0))),OR(ISBLANK(AN124),ISBLANK(AO124))),#N/A,
IFERROR(VLOOKUP(AL124,MonsterTable!$A:$B,MATCH(MonsterTable!$B$1,MonsterTable!$A$1:$B$1,0),0),
IF(OR(NOT(ISBLANK(AN124)),ISBLANK(AO124)),#N/A,
IF(AL124="empty","empty",
VLOOKUP(AL124,MonsterGroupTable!$A:$A,1,0)))))))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BA124" s="2" t="str">
        <f>IF(AND(ISBLANK(AZ124),OR(NOT(ISBLANK(BB124)),NOT(ISBLANK(BC124)))),#N/A,
IF(ISBLANK(AZ124),"",
IF(AND(NOT(ISERROR(VLOOKUP(AZ124,MonsterTable!$A:$B,MATCH(MonsterTable!$B$1,MonsterTable!$A$1:$B$1,0),0))),OR(ISBLANK(BB124),ISBLANK(BC124))),#N/A,
IFERROR(VLOOKUP(AZ124,MonsterTable!$A:$B,MATCH(MonsterTable!$B$1,MonsterTable!$A$1:$B$1,0),0),
IF(OR(NOT(ISBLANK(BB124)),ISBLANK(BC124)),#N/A,
IF(AZ124="empty","empty",
VLOOKUP(AZ124,MonsterGroupTable!$A:$A,1,0)))))))</f>
        <v/>
      </c>
      <c r="BH124" s="2" t="str">
        <f>IF(AND(ISBLANK(BG124),OR(NOT(ISBLANK(BI124)),NOT(ISBLANK(BJ124)))),#N/A,
IF(ISBLANK(BG124),"",
IF(AND(NOT(ISERROR(VLOOKUP(BG124,MonsterTable!$A:$B,MATCH(MonsterTable!$B$1,MonsterTable!$A$1:$B$1,0),0))),OR(ISBLANK(BI124),ISBLANK(BJ124))),#N/A,
IFERROR(VLOOKUP(BG124,MonsterTable!$A:$B,MATCH(MonsterTable!$B$1,MonsterTable!$A$1:$B$1,0),0),
IF(OR(NOT(ISBLANK(BI124)),ISBLANK(BJ124)),#N/A,
IF(BG124="empty","empty",
VLOOKUP(BG124,MonsterGroupTable!$A:$A,1,0)))))))</f>
        <v/>
      </c>
      <c r="BO124" s="2" t="str">
        <f>IF(AND(ISBLANK(BN124),OR(NOT(ISBLANK(BP124)),NOT(ISBLANK(BQ124)))),#N/A,
IF(ISBLANK(BN124),"",
IF(AND(NOT(ISERROR(VLOOKUP(BN124,MonsterTable!$A:$B,MATCH(MonsterTable!$B$1,MonsterTable!$A$1:$B$1,0),0))),OR(ISBLANK(BP124),ISBLANK(BQ124))),#N/A,
IFERROR(VLOOKUP(BN124,MonsterTable!$A:$B,MATCH(MonsterTable!$B$1,MonsterTable!$A$1:$B$1,0),0),
IF(OR(NOT(ISBLANK(BP124)),ISBLANK(BQ124)),#N/A,
IF(BN124="empty","empty",
VLOOKUP(BN124,MonsterGroupTable!$A:$A,1,0)))))))</f>
        <v/>
      </c>
      <c r="BV124" s="2" t="str">
        <f>IF(AND(ISBLANK(BU124),OR(NOT(ISBLANK(BW124)),NOT(ISBLANK(BX124)))),#N/A,
IF(ISBLANK(BU124),"",
IF(AND(NOT(ISERROR(VLOOKUP(BU124,MonsterTable!$A:$B,MATCH(MonsterTable!$B$1,MonsterTable!$A$1:$B$1,0),0))),OR(ISBLANK(BW124),ISBLANK(BX124))),#N/A,
IFERROR(VLOOKUP(BU124,MonsterTable!$A:$B,MATCH(MonsterTable!$B$1,MonsterTable!$A$1:$B$1,0),0),
IF(OR(NOT(ISBLANK(BW124)),ISBLANK(BX124)),#N/A,
IF(BU124="empty","empty",
VLOOKUP(BU124,MonsterGroupTable!$A:$A,1,0)))))))</f>
        <v/>
      </c>
      <c r="CC124" s="2" t="str">
        <f>IF(AND(ISBLANK(CB124),OR(NOT(ISBLANK(CD124)),NOT(ISBLANK(CE124)))),#N/A,
IF(ISBLANK(CB124),"",
IF(AND(NOT(ISERROR(VLOOKUP(CB124,MonsterTable!$A:$B,MATCH(MonsterTable!$B$1,MonsterTable!$A$1:$B$1,0),0))),OR(ISBLANK(CD124),ISBLANK(CE124))),#N/A,
IFERROR(VLOOKUP(CB124,MonsterTable!$A:$B,MATCH(MonsterTable!$B$1,MonsterTable!$A$1:$B$1,0),0),
IF(OR(NOT(ISBLANK(CD124)),ISBLANK(CE124)),#N/A,
IF(CB124="empty","empty",
VLOOKUP(CB124,MonsterGroupTable!$A:$A,1,0)))))))</f>
        <v/>
      </c>
      <c r="CJ124" s="2" t="str">
        <f>IF(AND(ISBLANK(CI124),OR(NOT(ISBLANK(CK124)),NOT(ISBLANK(CL124)))),#N/A,
IF(ISBLANK(CI124),"",
IF(AND(NOT(ISERROR(VLOOKUP(CI124,MonsterTable!$A:$B,MATCH(MonsterTable!$B$1,MonsterTable!$A$1:$B$1,0),0))),OR(ISBLANK(CK124),ISBLANK(CL124))),#N/A,
IFERROR(VLOOKUP(CI124,MonsterTable!$A:$B,MATCH(MonsterTable!$B$1,MonsterTable!$A$1:$B$1,0),0),
IF(OR(NOT(ISBLANK(CK124)),ISBLANK(CL124)),#N/A,
IF(CI124="empty","empty",
VLOOKUP(CI124,MonsterGroupTable!$A:$A,1,0)))))))</f>
        <v/>
      </c>
    </row>
    <row r="125" spans="1:88">
      <c r="A125">
        <v>10124</v>
      </c>
      <c r="B125">
        <f t="shared" si="2"/>
        <v>1.1000000000000001</v>
      </c>
      <c r="C125">
        <f t="shared" si="2"/>
        <v>1.1000000000000001</v>
      </c>
      <c r="F125">
        <v>360</v>
      </c>
      <c r="G125">
        <v>4171</v>
      </c>
      <c r="H125">
        <v>0</v>
      </c>
      <c r="I125">
        <v>0</v>
      </c>
      <c r="J125">
        <v>0</v>
      </c>
      <c r="K125" t="s">
        <v>28</v>
      </c>
      <c r="L125" t="s">
        <v>245</v>
      </c>
      <c r="M125" t="s">
        <v>79</v>
      </c>
      <c r="N125" t="s">
        <v>80</v>
      </c>
      <c r="O125">
        <v>0</v>
      </c>
      <c r="P125">
        <v>-4.75</v>
      </c>
      <c r="Q125">
        <v>-3.5</v>
      </c>
      <c r="R125">
        <v>4.75</v>
      </c>
      <c r="S125">
        <v>3</v>
      </c>
      <c r="T125">
        <v>-13.5</v>
      </c>
      <c r="U125">
        <v>2.5499999999999998</v>
      </c>
      <c r="V125">
        <v>-6.75</v>
      </c>
      <c r="W125" t="str">
        <f t="shared" si="3"/>
        <v>g113,5</v>
      </c>
      <c r="X125" s="1" t="s">
        <v>330</v>
      </c>
      <c r="Y125" s="2" t="str">
        <f>IF(AND(ISBLANK(X125),OR(NOT(ISBLANK(Z125)),NOT(ISBLANK(AA125)))),#N/A,
IF(ISBLANK(X125),"",
IF(AND(NOT(ISERROR(VLOOKUP(X125,MonsterTable!$A:$B,MATCH(MonsterTable!$B$1,MonsterTable!$A$1:$B$1,0),0))),OR(ISBLANK(Z125),ISBLANK(AA125))),#N/A,
IFERROR(VLOOKUP(X125,MonsterTable!$A:$B,MATCH(MonsterTable!$B$1,MonsterTable!$A$1:$B$1,0),0),
IF(OR(NOT(ISBLANK(Z125)),ISBLANK(AA125)),#N/A,
IF(X125="empty","empty",
VLOOKUP(X125,MonsterGroupTable!$A:$A,1,0)))))))</f>
        <v>g113</v>
      </c>
      <c r="AA125">
        <v>5</v>
      </c>
      <c r="AF125" s="2" t="str">
        <f>IF(AND(ISBLANK(AE125),OR(NOT(ISBLANK(AG125)),NOT(ISBLANK(AH125)))),#N/A,
IF(ISBLANK(AE125),"",
IF(AND(NOT(ISERROR(VLOOKUP(AE125,MonsterTable!$A:$B,MATCH(MonsterTable!$B$1,MonsterTable!$A$1:$B$1,0),0))),OR(ISBLANK(AG125),ISBLANK(AH125))),#N/A,
IFERROR(VLOOKUP(AE125,MonsterTable!$A:$B,MATCH(MonsterTable!$B$1,MonsterTable!$A$1:$B$1,0),0),
IF(OR(NOT(ISBLANK(AG125)),ISBLANK(AH125)),#N/A,
IF(AE125="empty","empty",
VLOOKUP(AE125,MonsterGroupTable!$A:$A,1,0)))))))</f>
        <v/>
      </c>
      <c r="AM125" s="2" t="str">
        <f>IF(AND(ISBLANK(AL125),OR(NOT(ISBLANK(AN125)),NOT(ISBLANK(AO125)))),#N/A,
IF(ISBLANK(AL125),"",
IF(AND(NOT(ISERROR(VLOOKUP(AL125,MonsterTable!$A:$B,MATCH(MonsterTable!$B$1,MonsterTable!$A$1:$B$1,0),0))),OR(ISBLANK(AN125),ISBLANK(AO125))),#N/A,
IFERROR(VLOOKUP(AL125,MonsterTable!$A:$B,MATCH(MonsterTable!$B$1,MonsterTable!$A$1:$B$1,0),0),
IF(OR(NOT(ISBLANK(AN125)),ISBLANK(AO125)),#N/A,
IF(AL125="empty","empty",
VLOOKUP(AL125,MonsterGroupTable!$A:$A,1,0)))))))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BA125" s="2" t="str">
        <f>IF(AND(ISBLANK(AZ125),OR(NOT(ISBLANK(BB125)),NOT(ISBLANK(BC125)))),#N/A,
IF(ISBLANK(AZ125),"",
IF(AND(NOT(ISERROR(VLOOKUP(AZ125,MonsterTable!$A:$B,MATCH(MonsterTable!$B$1,MonsterTable!$A$1:$B$1,0),0))),OR(ISBLANK(BB125),ISBLANK(BC125))),#N/A,
IFERROR(VLOOKUP(AZ125,MonsterTable!$A:$B,MATCH(MonsterTable!$B$1,MonsterTable!$A$1:$B$1,0),0),
IF(OR(NOT(ISBLANK(BB125)),ISBLANK(BC125)),#N/A,
IF(AZ125="empty","empty",
VLOOKUP(AZ125,MonsterGroupTable!$A:$A,1,0)))))))</f>
        <v/>
      </c>
      <c r="BH125" s="2" t="str">
        <f>IF(AND(ISBLANK(BG125),OR(NOT(ISBLANK(BI125)),NOT(ISBLANK(BJ125)))),#N/A,
IF(ISBLANK(BG125),"",
IF(AND(NOT(ISERROR(VLOOKUP(BG125,MonsterTable!$A:$B,MATCH(MonsterTable!$B$1,MonsterTable!$A$1:$B$1,0),0))),OR(ISBLANK(BI125),ISBLANK(BJ125))),#N/A,
IFERROR(VLOOKUP(BG125,MonsterTable!$A:$B,MATCH(MonsterTable!$B$1,MonsterTable!$A$1:$B$1,0),0),
IF(OR(NOT(ISBLANK(BI125)),ISBLANK(BJ125)),#N/A,
IF(BG125="empty","empty",
VLOOKUP(BG125,MonsterGroupTable!$A:$A,1,0)))))))</f>
        <v/>
      </c>
      <c r="BO125" s="2" t="str">
        <f>IF(AND(ISBLANK(BN125),OR(NOT(ISBLANK(BP125)),NOT(ISBLANK(BQ125)))),#N/A,
IF(ISBLANK(BN125),"",
IF(AND(NOT(ISERROR(VLOOKUP(BN125,MonsterTable!$A:$B,MATCH(MonsterTable!$B$1,MonsterTable!$A$1:$B$1,0),0))),OR(ISBLANK(BP125),ISBLANK(BQ125))),#N/A,
IFERROR(VLOOKUP(BN125,MonsterTable!$A:$B,MATCH(MonsterTable!$B$1,MonsterTable!$A$1:$B$1,0),0),
IF(OR(NOT(ISBLANK(BP125)),ISBLANK(BQ125)),#N/A,
IF(BN125="empty","empty",
VLOOKUP(BN125,MonsterGroupTable!$A:$A,1,0)))))))</f>
        <v/>
      </c>
      <c r="BV125" s="2" t="str">
        <f>IF(AND(ISBLANK(BU125),OR(NOT(ISBLANK(BW125)),NOT(ISBLANK(BX125)))),#N/A,
IF(ISBLANK(BU125),"",
IF(AND(NOT(ISERROR(VLOOKUP(BU125,MonsterTable!$A:$B,MATCH(MonsterTable!$B$1,MonsterTable!$A$1:$B$1,0),0))),OR(ISBLANK(BW125),ISBLANK(BX125))),#N/A,
IFERROR(VLOOKUP(BU125,MonsterTable!$A:$B,MATCH(MonsterTable!$B$1,MonsterTable!$A$1:$B$1,0),0),
IF(OR(NOT(ISBLANK(BW125)),ISBLANK(BX125)),#N/A,
IF(BU125="empty","empty",
VLOOKUP(BU125,MonsterGroupTable!$A:$A,1,0)))))))</f>
        <v/>
      </c>
      <c r="CC125" s="2" t="str">
        <f>IF(AND(ISBLANK(CB125),OR(NOT(ISBLANK(CD125)),NOT(ISBLANK(CE125)))),#N/A,
IF(ISBLANK(CB125),"",
IF(AND(NOT(ISERROR(VLOOKUP(CB125,MonsterTable!$A:$B,MATCH(MonsterTable!$B$1,MonsterTable!$A$1:$B$1,0),0))),OR(ISBLANK(CD125),ISBLANK(CE125))),#N/A,
IFERROR(VLOOKUP(CB125,MonsterTable!$A:$B,MATCH(MonsterTable!$B$1,MonsterTable!$A$1:$B$1,0),0),
IF(OR(NOT(ISBLANK(CD125)),ISBLANK(CE125)),#N/A,
IF(CB125="empty","empty",
VLOOKUP(CB125,MonsterGroupTable!$A:$A,1,0)))))))</f>
        <v/>
      </c>
      <c r="CJ125" s="2" t="str">
        <f>IF(AND(ISBLANK(CI125),OR(NOT(ISBLANK(CK125)),NOT(ISBLANK(CL125)))),#N/A,
IF(ISBLANK(CI125),"",
IF(AND(NOT(ISERROR(VLOOKUP(CI125,MonsterTable!$A:$B,MATCH(MonsterTable!$B$1,MonsterTable!$A$1:$B$1,0),0))),OR(ISBLANK(CK125),ISBLANK(CL125))),#N/A,
IFERROR(VLOOKUP(CI125,MonsterTable!$A:$B,MATCH(MonsterTable!$B$1,MonsterTable!$A$1:$B$1,0),0),
IF(OR(NOT(ISBLANK(CK125)),ISBLANK(CL125)),#N/A,
IF(CI125="empty","empty",
VLOOKUP(CI125,MonsterGroupTable!$A:$A,1,0)))))))</f>
        <v/>
      </c>
    </row>
    <row r="126" spans="1:88">
      <c r="A126">
        <v>10125</v>
      </c>
      <c r="B126">
        <f t="shared" si="2"/>
        <v>1.1000000000000001</v>
      </c>
      <c r="C126">
        <f t="shared" si="2"/>
        <v>1.1000000000000001</v>
      </c>
      <c r="F126">
        <v>360</v>
      </c>
      <c r="G126">
        <v>4225</v>
      </c>
      <c r="H126">
        <v>0</v>
      </c>
      <c r="I126">
        <v>0</v>
      </c>
      <c r="J126">
        <v>0</v>
      </c>
      <c r="K126" t="s">
        <v>28</v>
      </c>
      <c r="L126" t="s">
        <v>245</v>
      </c>
      <c r="M126" t="s">
        <v>79</v>
      </c>
      <c r="N126" t="s">
        <v>80</v>
      </c>
      <c r="O126">
        <v>0</v>
      </c>
      <c r="P126">
        <v>-4.75</v>
      </c>
      <c r="Q126">
        <v>-3.5</v>
      </c>
      <c r="R126">
        <v>4.75</v>
      </c>
      <c r="S126">
        <v>3</v>
      </c>
      <c r="T126">
        <v>-13.5</v>
      </c>
      <c r="U126">
        <v>2.5499999999999998</v>
      </c>
      <c r="V126">
        <v>-6.75</v>
      </c>
      <c r="W126" t="str">
        <f t="shared" si="3"/>
        <v>g113,5</v>
      </c>
      <c r="X126" s="1" t="s">
        <v>330</v>
      </c>
      <c r="Y126" s="2" t="str">
        <f>IF(AND(ISBLANK(X126),OR(NOT(ISBLANK(Z126)),NOT(ISBLANK(AA126)))),#N/A,
IF(ISBLANK(X126),"",
IF(AND(NOT(ISERROR(VLOOKUP(X126,MonsterTable!$A:$B,MATCH(MonsterTable!$B$1,MonsterTable!$A$1:$B$1,0),0))),OR(ISBLANK(Z126),ISBLANK(AA126))),#N/A,
IFERROR(VLOOKUP(X126,MonsterTable!$A:$B,MATCH(MonsterTable!$B$1,MonsterTable!$A$1:$B$1,0),0),
IF(OR(NOT(ISBLANK(Z126)),ISBLANK(AA126)),#N/A,
IF(X126="empty","empty",
VLOOKUP(X126,MonsterGroupTable!$A:$A,1,0)))))))</f>
        <v>g113</v>
      </c>
      <c r="AA126">
        <v>5</v>
      </c>
      <c r="AF126" s="2" t="str">
        <f>IF(AND(ISBLANK(AE126),OR(NOT(ISBLANK(AG126)),NOT(ISBLANK(AH126)))),#N/A,
IF(ISBLANK(AE126),"",
IF(AND(NOT(ISERROR(VLOOKUP(AE126,MonsterTable!$A:$B,MATCH(MonsterTable!$B$1,MonsterTable!$A$1:$B$1,0),0))),OR(ISBLANK(AG126),ISBLANK(AH126))),#N/A,
IFERROR(VLOOKUP(AE126,MonsterTable!$A:$B,MATCH(MonsterTable!$B$1,MonsterTable!$A$1:$B$1,0),0),
IF(OR(NOT(ISBLANK(AG126)),ISBLANK(AH126)),#N/A,
IF(AE126="empty","empty",
VLOOKUP(AE126,MonsterGroupTable!$A:$A,1,0)))))))</f>
        <v/>
      </c>
      <c r="AM126" s="2" t="str">
        <f>IF(AND(ISBLANK(AL126),OR(NOT(ISBLANK(AN126)),NOT(ISBLANK(AO126)))),#N/A,
IF(ISBLANK(AL126),"",
IF(AND(NOT(ISERROR(VLOOKUP(AL126,MonsterTable!$A:$B,MATCH(MonsterTable!$B$1,MonsterTable!$A$1:$B$1,0),0))),OR(ISBLANK(AN126),ISBLANK(AO126))),#N/A,
IFERROR(VLOOKUP(AL126,MonsterTable!$A:$B,MATCH(MonsterTable!$B$1,MonsterTable!$A$1:$B$1,0),0),
IF(OR(NOT(ISBLANK(AN126)),ISBLANK(AO126)),#N/A,
IF(AL126="empty","empty",
VLOOKUP(AL126,MonsterGroupTable!$A:$A,1,0)))))))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BA126" s="2" t="str">
        <f>IF(AND(ISBLANK(AZ126),OR(NOT(ISBLANK(BB126)),NOT(ISBLANK(BC126)))),#N/A,
IF(ISBLANK(AZ126),"",
IF(AND(NOT(ISERROR(VLOOKUP(AZ126,MonsterTable!$A:$B,MATCH(MonsterTable!$B$1,MonsterTable!$A$1:$B$1,0),0))),OR(ISBLANK(BB126),ISBLANK(BC126))),#N/A,
IFERROR(VLOOKUP(AZ126,MonsterTable!$A:$B,MATCH(MonsterTable!$B$1,MonsterTable!$A$1:$B$1,0),0),
IF(OR(NOT(ISBLANK(BB126)),ISBLANK(BC126)),#N/A,
IF(AZ126="empty","empty",
VLOOKUP(AZ126,MonsterGroupTable!$A:$A,1,0)))))))</f>
        <v/>
      </c>
      <c r="BH126" s="2" t="str">
        <f>IF(AND(ISBLANK(BG126),OR(NOT(ISBLANK(BI126)),NOT(ISBLANK(BJ126)))),#N/A,
IF(ISBLANK(BG126),"",
IF(AND(NOT(ISERROR(VLOOKUP(BG126,MonsterTable!$A:$B,MATCH(MonsterTable!$B$1,MonsterTable!$A$1:$B$1,0),0))),OR(ISBLANK(BI126),ISBLANK(BJ126))),#N/A,
IFERROR(VLOOKUP(BG126,MonsterTable!$A:$B,MATCH(MonsterTable!$B$1,MonsterTable!$A$1:$B$1,0),0),
IF(OR(NOT(ISBLANK(BI126)),ISBLANK(BJ126)),#N/A,
IF(BG126="empty","empty",
VLOOKUP(BG126,MonsterGroupTable!$A:$A,1,0)))))))</f>
        <v/>
      </c>
      <c r="BO126" s="2" t="str">
        <f>IF(AND(ISBLANK(BN126),OR(NOT(ISBLANK(BP126)),NOT(ISBLANK(BQ126)))),#N/A,
IF(ISBLANK(BN126),"",
IF(AND(NOT(ISERROR(VLOOKUP(BN126,MonsterTable!$A:$B,MATCH(MonsterTable!$B$1,MonsterTable!$A$1:$B$1,0),0))),OR(ISBLANK(BP126),ISBLANK(BQ126))),#N/A,
IFERROR(VLOOKUP(BN126,MonsterTable!$A:$B,MATCH(MonsterTable!$B$1,MonsterTable!$A$1:$B$1,0),0),
IF(OR(NOT(ISBLANK(BP126)),ISBLANK(BQ126)),#N/A,
IF(BN126="empty","empty",
VLOOKUP(BN126,MonsterGroupTable!$A:$A,1,0)))))))</f>
        <v/>
      </c>
      <c r="BV126" s="2" t="str">
        <f>IF(AND(ISBLANK(BU126),OR(NOT(ISBLANK(BW126)),NOT(ISBLANK(BX126)))),#N/A,
IF(ISBLANK(BU126),"",
IF(AND(NOT(ISERROR(VLOOKUP(BU126,MonsterTable!$A:$B,MATCH(MonsterTable!$B$1,MonsterTable!$A$1:$B$1,0),0))),OR(ISBLANK(BW126),ISBLANK(BX126))),#N/A,
IFERROR(VLOOKUP(BU126,MonsterTable!$A:$B,MATCH(MonsterTable!$B$1,MonsterTable!$A$1:$B$1,0),0),
IF(OR(NOT(ISBLANK(BW126)),ISBLANK(BX126)),#N/A,
IF(BU126="empty","empty",
VLOOKUP(BU126,MonsterGroupTable!$A:$A,1,0)))))))</f>
        <v/>
      </c>
      <c r="CC126" s="2" t="str">
        <f>IF(AND(ISBLANK(CB126),OR(NOT(ISBLANK(CD126)),NOT(ISBLANK(CE126)))),#N/A,
IF(ISBLANK(CB126),"",
IF(AND(NOT(ISERROR(VLOOKUP(CB126,MonsterTable!$A:$B,MATCH(MonsterTable!$B$1,MonsterTable!$A$1:$B$1,0),0))),OR(ISBLANK(CD126),ISBLANK(CE126))),#N/A,
IFERROR(VLOOKUP(CB126,MonsterTable!$A:$B,MATCH(MonsterTable!$B$1,MonsterTable!$A$1:$B$1,0),0),
IF(OR(NOT(ISBLANK(CD126)),ISBLANK(CE126)),#N/A,
IF(CB126="empty","empty",
VLOOKUP(CB126,MonsterGroupTable!$A:$A,1,0)))))))</f>
        <v/>
      </c>
      <c r="CJ126" s="2" t="str">
        <f>IF(AND(ISBLANK(CI126),OR(NOT(ISBLANK(CK126)),NOT(ISBLANK(CL126)))),#N/A,
IF(ISBLANK(CI126),"",
IF(AND(NOT(ISERROR(VLOOKUP(CI126,MonsterTable!$A:$B,MATCH(MonsterTable!$B$1,MonsterTable!$A$1:$B$1,0),0))),OR(ISBLANK(CK126),ISBLANK(CL126))),#N/A,
IFERROR(VLOOKUP(CI126,MonsterTable!$A:$B,MATCH(MonsterTable!$B$1,MonsterTable!$A$1:$B$1,0),0),
IF(OR(NOT(ISBLANK(CK126)),ISBLANK(CL126)),#N/A,
IF(CI126="empty","empty",
VLOOKUP(CI126,MonsterGroupTable!$A:$A,1,0)))))))</f>
        <v/>
      </c>
    </row>
    <row r="127" spans="1:88">
      <c r="A127">
        <v>10126</v>
      </c>
      <c r="B127">
        <f t="shared" si="2"/>
        <v>1.1000000000000001</v>
      </c>
      <c r="C127">
        <f t="shared" si="2"/>
        <v>1.1000000000000001</v>
      </c>
      <c r="F127">
        <v>360</v>
      </c>
      <c r="G127">
        <v>4279</v>
      </c>
      <c r="H127">
        <v>0</v>
      </c>
      <c r="I127">
        <v>0</v>
      </c>
      <c r="J127">
        <v>0</v>
      </c>
      <c r="K127" t="s">
        <v>28</v>
      </c>
      <c r="L127" t="s">
        <v>245</v>
      </c>
      <c r="M127" t="s">
        <v>79</v>
      </c>
      <c r="N127" t="s">
        <v>80</v>
      </c>
      <c r="O127">
        <v>0</v>
      </c>
      <c r="P127">
        <v>-4.75</v>
      </c>
      <c r="Q127">
        <v>-3.5</v>
      </c>
      <c r="R127">
        <v>4.75</v>
      </c>
      <c r="S127">
        <v>3</v>
      </c>
      <c r="T127">
        <v>-13.5</v>
      </c>
      <c r="U127">
        <v>2.5499999999999998</v>
      </c>
      <c r="V127">
        <v>-6.75</v>
      </c>
      <c r="W127" t="str">
        <f t="shared" si="3"/>
        <v>g113,5</v>
      </c>
      <c r="X127" s="1" t="s">
        <v>330</v>
      </c>
      <c r="Y127" s="2" t="str">
        <f>IF(AND(ISBLANK(X127),OR(NOT(ISBLANK(Z127)),NOT(ISBLANK(AA127)))),#N/A,
IF(ISBLANK(X127),"",
IF(AND(NOT(ISERROR(VLOOKUP(X127,MonsterTable!$A:$B,MATCH(MonsterTable!$B$1,MonsterTable!$A$1:$B$1,0),0))),OR(ISBLANK(Z127),ISBLANK(AA127))),#N/A,
IFERROR(VLOOKUP(X127,MonsterTable!$A:$B,MATCH(MonsterTable!$B$1,MonsterTable!$A$1:$B$1,0),0),
IF(OR(NOT(ISBLANK(Z127)),ISBLANK(AA127)),#N/A,
IF(X127="empty","empty",
VLOOKUP(X127,MonsterGroupTable!$A:$A,1,0)))))))</f>
        <v>g113</v>
      </c>
      <c r="AA127">
        <v>5</v>
      </c>
      <c r="AF127" s="2" t="str">
        <f>IF(AND(ISBLANK(AE127),OR(NOT(ISBLANK(AG127)),NOT(ISBLANK(AH127)))),#N/A,
IF(ISBLANK(AE127),"",
IF(AND(NOT(ISERROR(VLOOKUP(AE127,MonsterTable!$A:$B,MATCH(MonsterTable!$B$1,MonsterTable!$A$1:$B$1,0),0))),OR(ISBLANK(AG127),ISBLANK(AH127))),#N/A,
IFERROR(VLOOKUP(AE127,MonsterTable!$A:$B,MATCH(MonsterTable!$B$1,MonsterTable!$A$1:$B$1,0),0),
IF(OR(NOT(ISBLANK(AG127)),ISBLANK(AH127)),#N/A,
IF(AE127="empty","empty",
VLOOKUP(AE127,MonsterGroupTable!$A:$A,1,0)))))))</f>
        <v/>
      </c>
      <c r="AM127" s="2" t="str">
        <f>IF(AND(ISBLANK(AL127),OR(NOT(ISBLANK(AN127)),NOT(ISBLANK(AO127)))),#N/A,
IF(ISBLANK(AL127),"",
IF(AND(NOT(ISERROR(VLOOKUP(AL127,MonsterTable!$A:$B,MATCH(MonsterTable!$B$1,MonsterTable!$A$1:$B$1,0),0))),OR(ISBLANK(AN127),ISBLANK(AO127))),#N/A,
IFERROR(VLOOKUP(AL127,MonsterTable!$A:$B,MATCH(MonsterTable!$B$1,MonsterTable!$A$1:$B$1,0),0),
IF(OR(NOT(ISBLANK(AN127)),ISBLANK(AO127)),#N/A,
IF(AL127="empty","empty",
VLOOKUP(AL127,MonsterGroupTable!$A:$A,1,0)))))))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BA127" s="2" t="str">
        <f>IF(AND(ISBLANK(AZ127),OR(NOT(ISBLANK(BB127)),NOT(ISBLANK(BC127)))),#N/A,
IF(ISBLANK(AZ127),"",
IF(AND(NOT(ISERROR(VLOOKUP(AZ127,MonsterTable!$A:$B,MATCH(MonsterTable!$B$1,MonsterTable!$A$1:$B$1,0),0))),OR(ISBLANK(BB127),ISBLANK(BC127))),#N/A,
IFERROR(VLOOKUP(AZ127,MonsterTable!$A:$B,MATCH(MonsterTable!$B$1,MonsterTable!$A$1:$B$1,0),0),
IF(OR(NOT(ISBLANK(BB127)),ISBLANK(BC127)),#N/A,
IF(AZ127="empty","empty",
VLOOKUP(AZ127,MonsterGroupTable!$A:$A,1,0)))))))</f>
        <v/>
      </c>
      <c r="BH127" s="2" t="str">
        <f>IF(AND(ISBLANK(BG127),OR(NOT(ISBLANK(BI127)),NOT(ISBLANK(BJ127)))),#N/A,
IF(ISBLANK(BG127),"",
IF(AND(NOT(ISERROR(VLOOKUP(BG127,MonsterTable!$A:$B,MATCH(MonsterTable!$B$1,MonsterTable!$A$1:$B$1,0),0))),OR(ISBLANK(BI127),ISBLANK(BJ127))),#N/A,
IFERROR(VLOOKUP(BG127,MonsterTable!$A:$B,MATCH(MonsterTable!$B$1,MonsterTable!$A$1:$B$1,0),0),
IF(OR(NOT(ISBLANK(BI127)),ISBLANK(BJ127)),#N/A,
IF(BG127="empty","empty",
VLOOKUP(BG127,MonsterGroupTable!$A:$A,1,0)))))))</f>
        <v/>
      </c>
      <c r="BO127" s="2" t="str">
        <f>IF(AND(ISBLANK(BN127),OR(NOT(ISBLANK(BP127)),NOT(ISBLANK(BQ127)))),#N/A,
IF(ISBLANK(BN127),"",
IF(AND(NOT(ISERROR(VLOOKUP(BN127,MonsterTable!$A:$B,MATCH(MonsterTable!$B$1,MonsterTable!$A$1:$B$1,0),0))),OR(ISBLANK(BP127),ISBLANK(BQ127))),#N/A,
IFERROR(VLOOKUP(BN127,MonsterTable!$A:$B,MATCH(MonsterTable!$B$1,MonsterTable!$A$1:$B$1,0),0),
IF(OR(NOT(ISBLANK(BP127)),ISBLANK(BQ127)),#N/A,
IF(BN127="empty","empty",
VLOOKUP(BN127,MonsterGroupTable!$A:$A,1,0)))))))</f>
        <v/>
      </c>
      <c r="BV127" s="2" t="str">
        <f>IF(AND(ISBLANK(BU127),OR(NOT(ISBLANK(BW127)),NOT(ISBLANK(BX127)))),#N/A,
IF(ISBLANK(BU127),"",
IF(AND(NOT(ISERROR(VLOOKUP(BU127,MonsterTable!$A:$B,MATCH(MonsterTable!$B$1,MonsterTable!$A$1:$B$1,0),0))),OR(ISBLANK(BW127),ISBLANK(BX127))),#N/A,
IFERROR(VLOOKUP(BU127,MonsterTable!$A:$B,MATCH(MonsterTable!$B$1,MonsterTable!$A$1:$B$1,0),0),
IF(OR(NOT(ISBLANK(BW127)),ISBLANK(BX127)),#N/A,
IF(BU127="empty","empty",
VLOOKUP(BU127,MonsterGroupTable!$A:$A,1,0)))))))</f>
        <v/>
      </c>
      <c r="CC127" s="2" t="str">
        <f>IF(AND(ISBLANK(CB127),OR(NOT(ISBLANK(CD127)),NOT(ISBLANK(CE127)))),#N/A,
IF(ISBLANK(CB127),"",
IF(AND(NOT(ISERROR(VLOOKUP(CB127,MonsterTable!$A:$B,MATCH(MonsterTable!$B$1,MonsterTable!$A$1:$B$1,0),0))),OR(ISBLANK(CD127),ISBLANK(CE127))),#N/A,
IFERROR(VLOOKUP(CB127,MonsterTable!$A:$B,MATCH(MonsterTable!$B$1,MonsterTable!$A$1:$B$1,0),0),
IF(OR(NOT(ISBLANK(CD127)),ISBLANK(CE127)),#N/A,
IF(CB127="empty","empty",
VLOOKUP(CB127,MonsterGroupTable!$A:$A,1,0)))))))</f>
        <v/>
      </c>
      <c r="CJ127" s="2" t="str">
        <f>IF(AND(ISBLANK(CI127),OR(NOT(ISBLANK(CK127)),NOT(ISBLANK(CL127)))),#N/A,
IF(ISBLANK(CI127),"",
IF(AND(NOT(ISERROR(VLOOKUP(CI127,MonsterTable!$A:$B,MATCH(MonsterTable!$B$1,MonsterTable!$A$1:$B$1,0),0))),OR(ISBLANK(CK127),ISBLANK(CL127))),#N/A,
IFERROR(VLOOKUP(CI127,MonsterTable!$A:$B,MATCH(MonsterTable!$B$1,MonsterTable!$A$1:$B$1,0),0),
IF(OR(NOT(ISBLANK(CK127)),ISBLANK(CL127)),#N/A,
IF(CI127="empty","empty",
VLOOKUP(CI127,MonsterGroupTable!$A:$A,1,0)))))))</f>
        <v/>
      </c>
    </row>
    <row r="128" spans="1:88">
      <c r="A128">
        <v>10127</v>
      </c>
      <c r="B128">
        <f t="shared" si="2"/>
        <v>1.1000000000000001</v>
      </c>
      <c r="C128">
        <f t="shared" si="2"/>
        <v>1.1000000000000001</v>
      </c>
      <c r="F128">
        <v>360</v>
      </c>
      <c r="G128">
        <v>4333</v>
      </c>
      <c r="H128">
        <v>0</v>
      </c>
      <c r="I128">
        <v>0</v>
      </c>
      <c r="J128">
        <v>0</v>
      </c>
      <c r="K128" t="s">
        <v>28</v>
      </c>
      <c r="L128" t="s">
        <v>245</v>
      </c>
      <c r="M128" t="s">
        <v>79</v>
      </c>
      <c r="N128" t="s">
        <v>80</v>
      </c>
      <c r="O128">
        <v>0</v>
      </c>
      <c r="P128">
        <v>-4.75</v>
      </c>
      <c r="Q128">
        <v>-3.5</v>
      </c>
      <c r="R128">
        <v>4.75</v>
      </c>
      <c r="S128">
        <v>3</v>
      </c>
      <c r="T128">
        <v>-13.5</v>
      </c>
      <c r="U128">
        <v>2.5499999999999998</v>
      </c>
      <c r="V128">
        <v>-6.75</v>
      </c>
      <c r="W128" t="str">
        <f t="shared" si="3"/>
        <v>g113,5</v>
      </c>
      <c r="X128" s="1" t="s">
        <v>330</v>
      </c>
      <c r="Y128" s="2" t="str">
        <f>IF(AND(ISBLANK(X128),OR(NOT(ISBLANK(Z128)),NOT(ISBLANK(AA128)))),#N/A,
IF(ISBLANK(X128),"",
IF(AND(NOT(ISERROR(VLOOKUP(X128,MonsterTable!$A:$B,MATCH(MonsterTable!$B$1,MonsterTable!$A$1:$B$1,0),0))),OR(ISBLANK(Z128),ISBLANK(AA128))),#N/A,
IFERROR(VLOOKUP(X128,MonsterTable!$A:$B,MATCH(MonsterTable!$B$1,MonsterTable!$A$1:$B$1,0),0),
IF(OR(NOT(ISBLANK(Z128)),ISBLANK(AA128)),#N/A,
IF(X128="empty","empty",
VLOOKUP(X128,MonsterGroupTable!$A:$A,1,0)))))))</f>
        <v>g113</v>
      </c>
      <c r="AA128">
        <v>5</v>
      </c>
      <c r="AF128" s="2" t="str">
        <f>IF(AND(ISBLANK(AE128),OR(NOT(ISBLANK(AG128)),NOT(ISBLANK(AH128)))),#N/A,
IF(ISBLANK(AE128),"",
IF(AND(NOT(ISERROR(VLOOKUP(AE128,MonsterTable!$A:$B,MATCH(MonsterTable!$B$1,MonsterTable!$A$1:$B$1,0),0))),OR(ISBLANK(AG128),ISBLANK(AH128))),#N/A,
IFERROR(VLOOKUP(AE128,MonsterTable!$A:$B,MATCH(MonsterTable!$B$1,MonsterTable!$A$1:$B$1,0),0),
IF(OR(NOT(ISBLANK(AG128)),ISBLANK(AH128)),#N/A,
IF(AE128="empty","empty",
VLOOKUP(AE128,MonsterGroupTable!$A:$A,1,0)))))))</f>
        <v/>
      </c>
      <c r="AM128" s="2" t="str">
        <f>IF(AND(ISBLANK(AL128),OR(NOT(ISBLANK(AN128)),NOT(ISBLANK(AO128)))),#N/A,
IF(ISBLANK(AL128),"",
IF(AND(NOT(ISERROR(VLOOKUP(AL128,MonsterTable!$A:$B,MATCH(MonsterTable!$B$1,MonsterTable!$A$1:$B$1,0),0))),OR(ISBLANK(AN128),ISBLANK(AO128))),#N/A,
IFERROR(VLOOKUP(AL128,MonsterTable!$A:$B,MATCH(MonsterTable!$B$1,MonsterTable!$A$1:$B$1,0),0),
IF(OR(NOT(ISBLANK(AN128)),ISBLANK(AO128)),#N/A,
IF(AL128="empty","empty",
VLOOKUP(AL128,MonsterGroupTable!$A:$A,1,0)))))))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BA128" s="2" t="str">
        <f>IF(AND(ISBLANK(AZ128),OR(NOT(ISBLANK(BB128)),NOT(ISBLANK(BC128)))),#N/A,
IF(ISBLANK(AZ128),"",
IF(AND(NOT(ISERROR(VLOOKUP(AZ128,MonsterTable!$A:$B,MATCH(MonsterTable!$B$1,MonsterTable!$A$1:$B$1,0),0))),OR(ISBLANK(BB128),ISBLANK(BC128))),#N/A,
IFERROR(VLOOKUP(AZ128,MonsterTable!$A:$B,MATCH(MonsterTable!$B$1,MonsterTable!$A$1:$B$1,0),0),
IF(OR(NOT(ISBLANK(BB128)),ISBLANK(BC128)),#N/A,
IF(AZ128="empty","empty",
VLOOKUP(AZ128,MonsterGroupTable!$A:$A,1,0)))))))</f>
        <v/>
      </c>
      <c r="BH128" s="2" t="str">
        <f>IF(AND(ISBLANK(BG128),OR(NOT(ISBLANK(BI128)),NOT(ISBLANK(BJ128)))),#N/A,
IF(ISBLANK(BG128),"",
IF(AND(NOT(ISERROR(VLOOKUP(BG128,MonsterTable!$A:$B,MATCH(MonsterTable!$B$1,MonsterTable!$A$1:$B$1,0),0))),OR(ISBLANK(BI128),ISBLANK(BJ128))),#N/A,
IFERROR(VLOOKUP(BG128,MonsterTable!$A:$B,MATCH(MonsterTable!$B$1,MonsterTable!$A$1:$B$1,0),0),
IF(OR(NOT(ISBLANK(BI128)),ISBLANK(BJ128)),#N/A,
IF(BG128="empty","empty",
VLOOKUP(BG128,MonsterGroupTable!$A:$A,1,0)))))))</f>
        <v/>
      </c>
      <c r="BO128" s="2" t="str">
        <f>IF(AND(ISBLANK(BN128),OR(NOT(ISBLANK(BP128)),NOT(ISBLANK(BQ128)))),#N/A,
IF(ISBLANK(BN128),"",
IF(AND(NOT(ISERROR(VLOOKUP(BN128,MonsterTable!$A:$B,MATCH(MonsterTable!$B$1,MonsterTable!$A$1:$B$1,0),0))),OR(ISBLANK(BP128),ISBLANK(BQ128))),#N/A,
IFERROR(VLOOKUP(BN128,MonsterTable!$A:$B,MATCH(MonsterTable!$B$1,MonsterTable!$A$1:$B$1,0),0),
IF(OR(NOT(ISBLANK(BP128)),ISBLANK(BQ128)),#N/A,
IF(BN128="empty","empty",
VLOOKUP(BN128,MonsterGroupTable!$A:$A,1,0)))))))</f>
        <v/>
      </c>
      <c r="BV128" s="2" t="str">
        <f>IF(AND(ISBLANK(BU128),OR(NOT(ISBLANK(BW128)),NOT(ISBLANK(BX128)))),#N/A,
IF(ISBLANK(BU128),"",
IF(AND(NOT(ISERROR(VLOOKUP(BU128,MonsterTable!$A:$B,MATCH(MonsterTable!$B$1,MonsterTable!$A$1:$B$1,0),0))),OR(ISBLANK(BW128),ISBLANK(BX128))),#N/A,
IFERROR(VLOOKUP(BU128,MonsterTable!$A:$B,MATCH(MonsterTable!$B$1,MonsterTable!$A$1:$B$1,0),0),
IF(OR(NOT(ISBLANK(BW128)),ISBLANK(BX128)),#N/A,
IF(BU128="empty","empty",
VLOOKUP(BU128,MonsterGroupTable!$A:$A,1,0)))))))</f>
        <v/>
      </c>
      <c r="CC128" s="2" t="str">
        <f>IF(AND(ISBLANK(CB128),OR(NOT(ISBLANK(CD128)),NOT(ISBLANK(CE128)))),#N/A,
IF(ISBLANK(CB128),"",
IF(AND(NOT(ISERROR(VLOOKUP(CB128,MonsterTable!$A:$B,MATCH(MonsterTable!$B$1,MonsterTable!$A$1:$B$1,0),0))),OR(ISBLANK(CD128),ISBLANK(CE128))),#N/A,
IFERROR(VLOOKUP(CB128,MonsterTable!$A:$B,MATCH(MonsterTable!$B$1,MonsterTable!$A$1:$B$1,0),0),
IF(OR(NOT(ISBLANK(CD128)),ISBLANK(CE128)),#N/A,
IF(CB128="empty","empty",
VLOOKUP(CB128,MonsterGroupTable!$A:$A,1,0)))))))</f>
        <v/>
      </c>
      <c r="CJ128" s="2" t="str">
        <f>IF(AND(ISBLANK(CI128),OR(NOT(ISBLANK(CK128)),NOT(ISBLANK(CL128)))),#N/A,
IF(ISBLANK(CI128),"",
IF(AND(NOT(ISERROR(VLOOKUP(CI128,MonsterTable!$A:$B,MATCH(MonsterTable!$B$1,MonsterTable!$A$1:$B$1,0),0))),OR(ISBLANK(CK128),ISBLANK(CL128))),#N/A,
IFERROR(VLOOKUP(CI128,MonsterTable!$A:$B,MATCH(MonsterTable!$B$1,MonsterTable!$A$1:$B$1,0),0),
IF(OR(NOT(ISBLANK(CK128)),ISBLANK(CL128)),#N/A,
IF(CI128="empty","empty",
VLOOKUP(CI128,MonsterGroupTable!$A:$A,1,0)))))))</f>
        <v/>
      </c>
    </row>
    <row r="129" spans="1:88">
      <c r="A129">
        <v>10128</v>
      </c>
      <c r="B129">
        <f t="shared" si="2"/>
        <v>1.1000000000000001</v>
      </c>
      <c r="C129">
        <f t="shared" si="2"/>
        <v>1.1000000000000001</v>
      </c>
      <c r="F129">
        <v>360</v>
      </c>
      <c r="G129">
        <v>4387</v>
      </c>
      <c r="H129">
        <v>0</v>
      </c>
      <c r="I129">
        <v>0</v>
      </c>
      <c r="J129">
        <v>0</v>
      </c>
      <c r="K129" t="s">
        <v>28</v>
      </c>
      <c r="L129" t="s">
        <v>245</v>
      </c>
      <c r="M129" t="s">
        <v>79</v>
      </c>
      <c r="N129" t="s">
        <v>80</v>
      </c>
      <c r="O129">
        <v>0</v>
      </c>
      <c r="P129">
        <v>-4.75</v>
      </c>
      <c r="Q129">
        <v>-3.5</v>
      </c>
      <c r="R129">
        <v>4.75</v>
      </c>
      <c r="S129">
        <v>3</v>
      </c>
      <c r="T129">
        <v>-13.5</v>
      </c>
      <c r="U129">
        <v>2.5499999999999998</v>
      </c>
      <c r="V129">
        <v>-6.75</v>
      </c>
      <c r="W129" t="str">
        <f t="shared" si="3"/>
        <v>g113,5</v>
      </c>
      <c r="X129" s="1" t="s">
        <v>330</v>
      </c>
      <c r="Y129" s="2" t="str">
        <f>IF(AND(ISBLANK(X129),OR(NOT(ISBLANK(Z129)),NOT(ISBLANK(AA129)))),#N/A,
IF(ISBLANK(X129),"",
IF(AND(NOT(ISERROR(VLOOKUP(X129,MonsterTable!$A:$B,MATCH(MonsterTable!$B$1,MonsterTable!$A$1:$B$1,0),0))),OR(ISBLANK(Z129),ISBLANK(AA129))),#N/A,
IFERROR(VLOOKUP(X129,MonsterTable!$A:$B,MATCH(MonsterTable!$B$1,MonsterTable!$A$1:$B$1,0),0),
IF(OR(NOT(ISBLANK(Z129)),ISBLANK(AA129)),#N/A,
IF(X129="empty","empty",
VLOOKUP(X129,MonsterGroupTable!$A:$A,1,0)))))))</f>
        <v>g113</v>
      </c>
      <c r="AA129">
        <v>5</v>
      </c>
      <c r="AF129" s="2" t="str">
        <f>IF(AND(ISBLANK(AE129),OR(NOT(ISBLANK(AG129)),NOT(ISBLANK(AH129)))),#N/A,
IF(ISBLANK(AE129),"",
IF(AND(NOT(ISERROR(VLOOKUP(AE129,MonsterTable!$A:$B,MATCH(MonsterTable!$B$1,MonsterTable!$A$1:$B$1,0),0))),OR(ISBLANK(AG129),ISBLANK(AH129))),#N/A,
IFERROR(VLOOKUP(AE129,MonsterTable!$A:$B,MATCH(MonsterTable!$B$1,MonsterTable!$A$1:$B$1,0),0),
IF(OR(NOT(ISBLANK(AG129)),ISBLANK(AH129)),#N/A,
IF(AE129="empty","empty",
VLOOKUP(AE129,MonsterGroupTable!$A:$A,1,0)))))))</f>
        <v/>
      </c>
      <c r="AM129" s="2" t="str">
        <f>IF(AND(ISBLANK(AL129),OR(NOT(ISBLANK(AN129)),NOT(ISBLANK(AO129)))),#N/A,
IF(ISBLANK(AL129),"",
IF(AND(NOT(ISERROR(VLOOKUP(AL129,MonsterTable!$A:$B,MATCH(MonsterTable!$B$1,MonsterTable!$A$1:$B$1,0),0))),OR(ISBLANK(AN129),ISBLANK(AO129))),#N/A,
IFERROR(VLOOKUP(AL129,MonsterTable!$A:$B,MATCH(MonsterTable!$B$1,MonsterTable!$A$1:$B$1,0),0),
IF(OR(NOT(ISBLANK(AN129)),ISBLANK(AO129)),#N/A,
IF(AL129="empty","empty",
VLOOKUP(AL129,MonsterGroupTable!$A:$A,1,0)))))))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BA129" s="2" t="str">
        <f>IF(AND(ISBLANK(AZ129),OR(NOT(ISBLANK(BB129)),NOT(ISBLANK(BC129)))),#N/A,
IF(ISBLANK(AZ129),"",
IF(AND(NOT(ISERROR(VLOOKUP(AZ129,MonsterTable!$A:$B,MATCH(MonsterTable!$B$1,MonsterTable!$A$1:$B$1,0),0))),OR(ISBLANK(BB129),ISBLANK(BC129))),#N/A,
IFERROR(VLOOKUP(AZ129,MonsterTable!$A:$B,MATCH(MonsterTable!$B$1,MonsterTable!$A$1:$B$1,0),0),
IF(OR(NOT(ISBLANK(BB129)),ISBLANK(BC129)),#N/A,
IF(AZ129="empty","empty",
VLOOKUP(AZ129,MonsterGroupTable!$A:$A,1,0)))))))</f>
        <v/>
      </c>
      <c r="BH129" s="2" t="str">
        <f>IF(AND(ISBLANK(BG129),OR(NOT(ISBLANK(BI129)),NOT(ISBLANK(BJ129)))),#N/A,
IF(ISBLANK(BG129),"",
IF(AND(NOT(ISERROR(VLOOKUP(BG129,MonsterTable!$A:$B,MATCH(MonsterTable!$B$1,MonsterTable!$A$1:$B$1,0),0))),OR(ISBLANK(BI129),ISBLANK(BJ129))),#N/A,
IFERROR(VLOOKUP(BG129,MonsterTable!$A:$B,MATCH(MonsterTable!$B$1,MonsterTable!$A$1:$B$1,0),0),
IF(OR(NOT(ISBLANK(BI129)),ISBLANK(BJ129)),#N/A,
IF(BG129="empty","empty",
VLOOKUP(BG129,MonsterGroupTable!$A:$A,1,0)))))))</f>
        <v/>
      </c>
      <c r="BO129" s="2" t="str">
        <f>IF(AND(ISBLANK(BN129),OR(NOT(ISBLANK(BP129)),NOT(ISBLANK(BQ129)))),#N/A,
IF(ISBLANK(BN129),"",
IF(AND(NOT(ISERROR(VLOOKUP(BN129,MonsterTable!$A:$B,MATCH(MonsterTable!$B$1,MonsterTable!$A$1:$B$1,0),0))),OR(ISBLANK(BP129),ISBLANK(BQ129))),#N/A,
IFERROR(VLOOKUP(BN129,MonsterTable!$A:$B,MATCH(MonsterTable!$B$1,MonsterTable!$A$1:$B$1,0),0),
IF(OR(NOT(ISBLANK(BP129)),ISBLANK(BQ129)),#N/A,
IF(BN129="empty","empty",
VLOOKUP(BN129,MonsterGroupTable!$A:$A,1,0)))))))</f>
        <v/>
      </c>
      <c r="BV129" s="2" t="str">
        <f>IF(AND(ISBLANK(BU129),OR(NOT(ISBLANK(BW129)),NOT(ISBLANK(BX129)))),#N/A,
IF(ISBLANK(BU129),"",
IF(AND(NOT(ISERROR(VLOOKUP(BU129,MonsterTable!$A:$B,MATCH(MonsterTable!$B$1,MonsterTable!$A$1:$B$1,0),0))),OR(ISBLANK(BW129),ISBLANK(BX129))),#N/A,
IFERROR(VLOOKUP(BU129,MonsterTable!$A:$B,MATCH(MonsterTable!$B$1,MonsterTable!$A$1:$B$1,0),0),
IF(OR(NOT(ISBLANK(BW129)),ISBLANK(BX129)),#N/A,
IF(BU129="empty","empty",
VLOOKUP(BU129,MonsterGroupTable!$A:$A,1,0)))))))</f>
        <v/>
      </c>
      <c r="CC129" s="2" t="str">
        <f>IF(AND(ISBLANK(CB129),OR(NOT(ISBLANK(CD129)),NOT(ISBLANK(CE129)))),#N/A,
IF(ISBLANK(CB129),"",
IF(AND(NOT(ISERROR(VLOOKUP(CB129,MonsterTable!$A:$B,MATCH(MonsterTable!$B$1,MonsterTable!$A$1:$B$1,0),0))),OR(ISBLANK(CD129),ISBLANK(CE129))),#N/A,
IFERROR(VLOOKUP(CB129,MonsterTable!$A:$B,MATCH(MonsterTable!$B$1,MonsterTable!$A$1:$B$1,0),0),
IF(OR(NOT(ISBLANK(CD129)),ISBLANK(CE129)),#N/A,
IF(CB129="empty","empty",
VLOOKUP(CB129,MonsterGroupTable!$A:$A,1,0)))))))</f>
        <v/>
      </c>
      <c r="CJ129" s="2" t="str">
        <f>IF(AND(ISBLANK(CI129),OR(NOT(ISBLANK(CK129)),NOT(ISBLANK(CL129)))),#N/A,
IF(ISBLANK(CI129),"",
IF(AND(NOT(ISERROR(VLOOKUP(CI129,MonsterTable!$A:$B,MATCH(MonsterTable!$B$1,MonsterTable!$A$1:$B$1,0),0))),OR(ISBLANK(CK129),ISBLANK(CL129))),#N/A,
IFERROR(VLOOKUP(CI129,MonsterTable!$A:$B,MATCH(MonsterTable!$B$1,MonsterTable!$A$1:$B$1,0),0),
IF(OR(NOT(ISBLANK(CK129)),ISBLANK(CL129)),#N/A,
IF(CI129="empty","empty",
VLOOKUP(CI129,MonsterGroupTable!$A:$A,1,0)))))))</f>
        <v/>
      </c>
    </row>
    <row r="130" spans="1:88">
      <c r="A130">
        <v>10129</v>
      </c>
      <c r="B130">
        <f t="shared" si="2"/>
        <v>1.1000000000000001</v>
      </c>
      <c r="C130">
        <f t="shared" si="2"/>
        <v>1.1000000000000001</v>
      </c>
      <c r="F130">
        <v>360</v>
      </c>
      <c r="G130">
        <v>4441</v>
      </c>
      <c r="H130">
        <v>0</v>
      </c>
      <c r="I130">
        <v>0</v>
      </c>
      <c r="J130">
        <v>0</v>
      </c>
      <c r="K130" t="s">
        <v>28</v>
      </c>
      <c r="L130" t="s">
        <v>245</v>
      </c>
      <c r="M130" t="s">
        <v>79</v>
      </c>
      <c r="N130" t="s">
        <v>80</v>
      </c>
      <c r="O130">
        <v>0</v>
      </c>
      <c r="P130">
        <v>-4.75</v>
      </c>
      <c r="Q130">
        <v>-3.5</v>
      </c>
      <c r="R130">
        <v>4.75</v>
      </c>
      <c r="S130">
        <v>3</v>
      </c>
      <c r="T130">
        <v>-13.5</v>
      </c>
      <c r="U130">
        <v>2.5499999999999998</v>
      </c>
      <c r="V130">
        <v>-6.75</v>
      </c>
      <c r="W130" t="str">
        <f t="shared" si="3"/>
        <v>g113,5</v>
      </c>
      <c r="X130" s="1" t="s">
        <v>330</v>
      </c>
      <c r="Y130" s="2" t="str">
        <f>IF(AND(ISBLANK(X130),OR(NOT(ISBLANK(Z130)),NOT(ISBLANK(AA130)))),#N/A,
IF(ISBLANK(X130),"",
IF(AND(NOT(ISERROR(VLOOKUP(X130,MonsterTable!$A:$B,MATCH(MonsterTable!$B$1,MonsterTable!$A$1:$B$1,0),0))),OR(ISBLANK(Z130),ISBLANK(AA130))),#N/A,
IFERROR(VLOOKUP(X130,MonsterTable!$A:$B,MATCH(MonsterTable!$B$1,MonsterTable!$A$1:$B$1,0),0),
IF(OR(NOT(ISBLANK(Z130)),ISBLANK(AA130)),#N/A,
IF(X130="empty","empty",
VLOOKUP(X130,MonsterGroupTable!$A:$A,1,0)))))))</f>
        <v>g113</v>
      </c>
      <c r="AA130">
        <v>5</v>
      </c>
      <c r="AF130" s="2" t="str">
        <f>IF(AND(ISBLANK(AE130),OR(NOT(ISBLANK(AG130)),NOT(ISBLANK(AH130)))),#N/A,
IF(ISBLANK(AE130),"",
IF(AND(NOT(ISERROR(VLOOKUP(AE130,MonsterTable!$A:$B,MATCH(MonsterTable!$B$1,MonsterTable!$A$1:$B$1,0),0))),OR(ISBLANK(AG130),ISBLANK(AH130))),#N/A,
IFERROR(VLOOKUP(AE130,MonsterTable!$A:$B,MATCH(MonsterTable!$B$1,MonsterTable!$A$1:$B$1,0),0),
IF(OR(NOT(ISBLANK(AG130)),ISBLANK(AH130)),#N/A,
IF(AE130="empty","empty",
VLOOKUP(AE130,MonsterGroupTable!$A:$A,1,0)))))))</f>
        <v/>
      </c>
      <c r="AM130" s="2" t="str">
        <f>IF(AND(ISBLANK(AL130),OR(NOT(ISBLANK(AN130)),NOT(ISBLANK(AO130)))),#N/A,
IF(ISBLANK(AL130),"",
IF(AND(NOT(ISERROR(VLOOKUP(AL130,MonsterTable!$A:$B,MATCH(MonsterTable!$B$1,MonsterTable!$A$1:$B$1,0),0))),OR(ISBLANK(AN130),ISBLANK(AO130))),#N/A,
IFERROR(VLOOKUP(AL130,MonsterTable!$A:$B,MATCH(MonsterTable!$B$1,MonsterTable!$A$1:$B$1,0),0),
IF(OR(NOT(ISBLANK(AN130)),ISBLANK(AO130)),#N/A,
IF(AL130="empty","empty",
VLOOKUP(AL130,MonsterGroupTable!$A:$A,1,0)))))))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BA130" s="2" t="str">
        <f>IF(AND(ISBLANK(AZ130),OR(NOT(ISBLANK(BB130)),NOT(ISBLANK(BC130)))),#N/A,
IF(ISBLANK(AZ130),"",
IF(AND(NOT(ISERROR(VLOOKUP(AZ130,MonsterTable!$A:$B,MATCH(MonsterTable!$B$1,MonsterTable!$A$1:$B$1,0),0))),OR(ISBLANK(BB130),ISBLANK(BC130))),#N/A,
IFERROR(VLOOKUP(AZ130,MonsterTable!$A:$B,MATCH(MonsterTable!$B$1,MonsterTable!$A$1:$B$1,0),0),
IF(OR(NOT(ISBLANK(BB130)),ISBLANK(BC130)),#N/A,
IF(AZ130="empty","empty",
VLOOKUP(AZ130,MonsterGroupTable!$A:$A,1,0)))))))</f>
        <v/>
      </c>
      <c r="BH130" s="2" t="str">
        <f>IF(AND(ISBLANK(BG130),OR(NOT(ISBLANK(BI130)),NOT(ISBLANK(BJ130)))),#N/A,
IF(ISBLANK(BG130),"",
IF(AND(NOT(ISERROR(VLOOKUP(BG130,MonsterTable!$A:$B,MATCH(MonsterTable!$B$1,MonsterTable!$A$1:$B$1,0),0))),OR(ISBLANK(BI130),ISBLANK(BJ130))),#N/A,
IFERROR(VLOOKUP(BG130,MonsterTable!$A:$B,MATCH(MonsterTable!$B$1,MonsterTable!$A$1:$B$1,0),0),
IF(OR(NOT(ISBLANK(BI130)),ISBLANK(BJ130)),#N/A,
IF(BG130="empty","empty",
VLOOKUP(BG130,MonsterGroupTable!$A:$A,1,0)))))))</f>
        <v/>
      </c>
      <c r="BO130" s="2" t="str">
        <f>IF(AND(ISBLANK(BN130),OR(NOT(ISBLANK(BP130)),NOT(ISBLANK(BQ130)))),#N/A,
IF(ISBLANK(BN130),"",
IF(AND(NOT(ISERROR(VLOOKUP(BN130,MonsterTable!$A:$B,MATCH(MonsterTable!$B$1,MonsterTable!$A$1:$B$1,0),0))),OR(ISBLANK(BP130),ISBLANK(BQ130))),#N/A,
IFERROR(VLOOKUP(BN130,MonsterTable!$A:$B,MATCH(MonsterTable!$B$1,MonsterTable!$A$1:$B$1,0),0),
IF(OR(NOT(ISBLANK(BP130)),ISBLANK(BQ130)),#N/A,
IF(BN130="empty","empty",
VLOOKUP(BN130,MonsterGroupTable!$A:$A,1,0)))))))</f>
        <v/>
      </c>
      <c r="BV130" s="2" t="str">
        <f>IF(AND(ISBLANK(BU130),OR(NOT(ISBLANK(BW130)),NOT(ISBLANK(BX130)))),#N/A,
IF(ISBLANK(BU130),"",
IF(AND(NOT(ISERROR(VLOOKUP(BU130,MonsterTable!$A:$B,MATCH(MonsterTable!$B$1,MonsterTable!$A$1:$B$1,0),0))),OR(ISBLANK(BW130),ISBLANK(BX130))),#N/A,
IFERROR(VLOOKUP(BU130,MonsterTable!$A:$B,MATCH(MonsterTable!$B$1,MonsterTable!$A$1:$B$1,0),0),
IF(OR(NOT(ISBLANK(BW130)),ISBLANK(BX130)),#N/A,
IF(BU130="empty","empty",
VLOOKUP(BU130,MonsterGroupTable!$A:$A,1,0)))))))</f>
        <v/>
      </c>
      <c r="CC130" s="2" t="str">
        <f>IF(AND(ISBLANK(CB130),OR(NOT(ISBLANK(CD130)),NOT(ISBLANK(CE130)))),#N/A,
IF(ISBLANK(CB130),"",
IF(AND(NOT(ISERROR(VLOOKUP(CB130,MonsterTable!$A:$B,MATCH(MonsterTable!$B$1,MonsterTable!$A$1:$B$1,0),0))),OR(ISBLANK(CD130),ISBLANK(CE130))),#N/A,
IFERROR(VLOOKUP(CB130,MonsterTable!$A:$B,MATCH(MonsterTable!$B$1,MonsterTable!$A$1:$B$1,0),0),
IF(OR(NOT(ISBLANK(CD130)),ISBLANK(CE130)),#N/A,
IF(CB130="empty","empty",
VLOOKUP(CB130,MonsterGroupTable!$A:$A,1,0)))))))</f>
        <v/>
      </c>
      <c r="CJ130" s="2" t="str">
        <f>IF(AND(ISBLANK(CI130),OR(NOT(ISBLANK(CK130)),NOT(ISBLANK(CL130)))),#N/A,
IF(ISBLANK(CI130),"",
IF(AND(NOT(ISERROR(VLOOKUP(CI130,MonsterTable!$A:$B,MATCH(MonsterTable!$B$1,MonsterTable!$A$1:$B$1,0),0))),OR(ISBLANK(CK130),ISBLANK(CL130))),#N/A,
IFERROR(VLOOKUP(CI130,MonsterTable!$A:$B,MATCH(MonsterTable!$B$1,MonsterTable!$A$1:$B$1,0),0),
IF(OR(NOT(ISBLANK(CK130)),ISBLANK(CL130)),#N/A,
IF(CI130="empty","empty",
VLOOKUP(CI130,MonsterGroupTable!$A:$A,1,0)))))))</f>
        <v/>
      </c>
    </row>
    <row r="131" spans="1:88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360</v>
      </c>
      <c r="G131">
        <v>4495</v>
      </c>
      <c r="H131">
        <v>0</v>
      </c>
      <c r="I131">
        <v>0</v>
      </c>
      <c r="J131">
        <v>0</v>
      </c>
      <c r="K131" t="s">
        <v>28</v>
      </c>
      <c r="L131" t="s">
        <v>245</v>
      </c>
      <c r="M131" t="s">
        <v>79</v>
      </c>
      <c r="N131" t="s">
        <v>80</v>
      </c>
      <c r="O131">
        <v>0</v>
      </c>
      <c r="P131">
        <v>-4.75</v>
      </c>
      <c r="Q131">
        <v>-3.5</v>
      </c>
      <c r="R131">
        <v>4.75</v>
      </c>
      <c r="S131">
        <v>3</v>
      </c>
      <c r="T131">
        <v>-13.5</v>
      </c>
      <c r="U131">
        <v>2.5499999999999998</v>
      </c>
      <c r="V131">
        <v>-6.75</v>
      </c>
      <c r="W131" t="str">
        <f t="shared" ref="W131:W194" si="5">Y131&amp;IF(ISBLANK(Z131),"",","&amp;Z131)&amp;IF(ISBLANK(AA131),"",","&amp;AA131)&amp;IF(ISBLANK(AB131),"",","&amp;AB131)&amp;IF(ISBLANK(AC131),"",","&amp;AC131)&amp;IF(ISBLANK(AD131),"",","&amp;AD131)
&amp;IF(LEN(AF131)=0,"",","&amp;AF131)&amp;IF(ISBLANK(AG131),"",","&amp;AG131)&amp;IF(ISBLANK(AH131),"",","&amp;AH131)&amp;IF(ISBLANK(AI131),"",","&amp;AI131)&amp;IF(ISBLANK(AJ131),"",","&amp;AJ131)&amp;IF(ISBLANK(AK131),"",","&amp;AK131)
&amp;IF(LEN(AM131)=0,"",","&amp;AM131)&amp;IF(ISBLANK(AN131),"",","&amp;AN131)&amp;IF(ISBLANK(AO131),"",","&amp;AO131)&amp;IF(ISBLANK(AP131),"",","&amp;AP131)&amp;IF(ISBLANK(AQ131),"",","&amp;AQ131)&amp;IF(ISBLANK(AR131),"",","&amp;AR131)
&amp;IF(LEN(AT131)=0,"",","&amp;AT131)&amp;IF(ISBLANK(AU131),"",","&amp;AU131)&amp;IF(ISBLANK(AV131),"",","&amp;AV131)&amp;IF(ISBLANK(AW131),"",","&amp;AW131)&amp;IF(ISBLANK(AX131),"",","&amp;AX131)&amp;IF(ISBLANK(AY131),"",","&amp;AY131)
&amp;IF(LEN(BA131)=0,"",","&amp;BA131)&amp;IF(ISBLANK(BB131),"",","&amp;BB131)&amp;IF(ISBLANK(BC131),"",","&amp;BC131)&amp;IF(ISBLANK(BD131),"",","&amp;BD131)&amp;IF(ISBLANK(BE131),"",","&amp;BE131)&amp;IF(ISBLANK(BF131),"",","&amp;BF131)
&amp;IF(LEN(BH131)=0,"",","&amp;BH131)&amp;IF(ISBLANK(BI131),"",","&amp;BI131)&amp;IF(ISBLANK(BJ131),"",","&amp;BJ131)&amp;IF(ISBLANK(BK131),"",","&amp;BK131)&amp;IF(ISBLANK(BL131),"",","&amp;BL131)&amp;IF(ISBLANK(BM131),"",","&amp;BM131)
&amp;IF(LEN(BO131)=0,"",","&amp;BO131)&amp;IF(ISBLANK(BP131),"",","&amp;BP131)&amp;IF(ISBLANK(BQ131),"",","&amp;BQ131)&amp;IF(ISBLANK(BR131),"",","&amp;BR131)&amp;IF(ISBLANK(BS131),"",","&amp;BS131)&amp;IF(ISBLANK(BT131),"",","&amp;BT131)
&amp;IF(LEN(BV131)=0,"",","&amp;BV131)&amp;IF(ISBLANK(BW131),"",","&amp;BW131)&amp;IF(ISBLANK(BX131),"",","&amp;BX131)&amp;IF(ISBLANK(BY131),"",","&amp;BY131)&amp;IF(ISBLANK(BZ131),"",","&amp;BZ131)&amp;IF(ISBLANK(CA131),"",","&amp;CA131)
&amp;IF(LEN(CC131)=0,"",","&amp;CC131)&amp;IF(ISBLANK(CD131),"",","&amp;CD131)&amp;IF(ISBLANK(CE131),"",","&amp;CE131)&amp;IF(ISBLANK(CF131),"",","&amp;CF131)&amp;IF(ISBLANK(CG131),"",","&amp;CG131)&amp;IF(ISBLANK(CH131),"",","&amp;CH131)
&amp;IF(LEN(CJ131)=0,"",","&amp;CJ131)&amp;IF(ISBLANK(CK131),"",","&amp;CK131)&amp;IF(ISBLANK(CL131),"",","&amp;CL131)&amp;IF(ISBLANK(CM131),"",","&amp;CM131)&amp;IF(ISBLANK(CN131),"",","&amp;CN131)&amp;IF(ISBLANK(CO131),"",","&amp;CO131)</f>
        <v>g113,5</v>
      </c>
      <c r="X131" s="1" t="s">
        <v>330</v>
      </c>
      <c r="Y131" s="2" t="str">
        <f>IF(AND(ISBLANK(X131),OR(NOT(ISBLANK(Z131)),NOT(ISBLANK(AA131)))),#N/A,
IF(ISBLANK(X131),"",
IF(AND(NOT(ISERROR(VLOOKUP(X131,MonsterTable!$A:$B,MATCH(MonsterTable!$B$1,MonsterTable!$A$1:$B$1,0),0))),OR(ISBLANK(Z131),ISBLANK(AA131))),#N/A,
IFERROR(VLOOKUP(X131,MonsterTable!$A:$B,MATCH(MonsterTable!$B$1,MonsterTable!$A$1:$B$1,0),0),
IF(OR(NOT(ISBLANK(Z131)),ISBLANK(AA131)),#N/A,
IF(X131="empty","empty",
VLOOKUP(X131,MonsterGroupTable!$A:$A,1,0)))))))</f>
        <v>g113</v>
      </c>
      <c r="AA131">
        <v>5</v>
      </c>
      <c r="AF131" s="2" t="str">
        <f>IF(AND(ISBLANK(AE131),OR(NOT(ISBLANK(AG131)),NOT(ISBLANK(AH131)))),#N/A,
IF(ISBLANK(AE131),"",
IF(AND(NOT(ISERROR(VLOOKUP(AE131,MonsterTable!$A:$B,MATCH(MonsterTable!$B$1,MonsterTable!$A$1:$B$1,0),0))),OR(ISBLANK(AG131),ISBLANK(AH131))),#N/A,
IFERROR(VLOOKUP(AE131,MonsterTable!$A:$B,MATCH(MonsterTable!$B$1,MonsterTable!$A$1:$B$1,0),0),
IF(OR(NOT(ISBLANK(AG131)),ISBLANK(AH131)),#N/A,
IF(AE131="empty","empty",
VLOOKUP(AE131,MonsterGroupTable!$A:$A,1,0)))))))</f>
        <v/>
      </c>
      <c r="AM131" s="2" t="str">
        <f>IF(AND(ISBLANK(AL131),OR(NOT(ISBLANK(AN131)),NOT(ISBLANK(AO131)))),#N/A,
IF(ISBLANK(AL131),"",
IF(AND(NOT(ISERROR(VLOOKUP(AL131,MonsterTable!$A:$B,MATCH(MonsterTable!$B$1,MonsterTable!$A$1:$B$1,0),0))),OR(ISBLANK(AN131),ISBLANK(AO131))),#N/A,
IFERROR(VLOOKUP(AL131,MonsterTable!$A:$B,MATCH(MonsterTable!$B$1,MonsterTable!$A$1:$B$1,0),0),
IF(OR(NOT(ISBLANK(AN131)),ISBLANK(AO131)),#N/A,
IF(AL131="empty","empty",
VLOOKUP(AL131,MonsterGroupTable!$A:$A,1,0)))))))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BA131" s="2" t="str">
        <f>IF(AND(ISBLANK(AZ131),OR(NOT(ISBLANK(BB131)),NOT(ISBLANK(BC131)))),#N/A,
IF(ISBLANK(AZ131),"",
IF(AND(NOT(ISERROR(VLOOKUP(AZ131,MonsterTable!$A:$B,MATCH(MonsterTable!$B$1,MonsterTable!$A$1:$B$1,0),0))),OR(ISBLANK(BB131),ISBLANK(BC131))),#N/A,
IFERROR(VLOOKUP(AZ131,MonsterTable!$A:$B,MATCH(MonsterTable!$B$1,MonsterTable!$A$1:$B$1,0),0),
IF(OR(NOT(ISBLANK(BB131)),ISBLANK(BC131)),#N/A,
IF(AZ131="empty","empty",
VLOOKUP(AZ131,MonsterGroupTable!$A:$A,1,0)))))))</f>
        <v/>
      </c>
      <c r="BH131" s="2" t="str">
        <f>IF(AND(ISBLANK(BG131),OR(NOT(ISBLANK(BI131)),NOT(ISBLANK(BJ131)))),#N/A,
IF(ISBLANK(BG131),"",
IF(AND(NOT(ISERROR(VLOOKUP(BG131,MonsterTable!$A:$B,MATCH(MonsterTable!$B$1,MonsterTable!$A$1:$B$1,0),0))),OR(ISBLANK(BI131),ISBLANK(BJ131))),#N/A,
IFERROR(VLOOKUP(BG131,MonsterTable!$A:$B,MATCH(MonsterTable!$B$1,MonsterTable!$A$1:$B$1,0),0),
IF(OR(NOT(ISBLANK(BI131)),ISBLANK(BJ131)),#N/A,
IF(BG131="empty","empty",
VLOOKUP(BG131,MonsterGroupTable!$A:$A,1,0)))))))</f>
        <v/>
      </c>
      <c r="BO131" s="2" t="str">
        <f>IF(AND(ISBLANK(BN131),OR(NOT(ISBLANK(BP131)),NOT(ISBLANK(BQ131)))),#N/A,
IF(ISBLANK(BN131),"",
IF(AND(NOT(ISERROR(VLOOKUP(BN131,MonsterTable!$A:$B,MATCH(MonsterTable!$B$1,MonsterTable!$A$1:$B$1,0),0))),OR(ISBLANK(BP131),ISBLANK(BQ131))),#N/A,
IFERROR(VLOOKUP(BN131,MonsterTable!$A:$B,MATCH(MonsterTable!$B$1,MonsterTable!$A$1:$B$1,0),0),
IF(OR(NOT(ISBLANK(BP131)),ISBLANK(BQ131)),#N/A,
IF(BN131="empty","empty",
VLOOKUP(BN131,MonsterGroupTable!$A:$A,1,0)))))))</f>
        <v/>
      </c>
      <c r="BV131" s="2" t="str">
        <f>IF(AND(ISBLANK(BU131),OR(NOT(ISBLANK(BW131)),NOT(ISBLANK(BX131)))),#N/A,
IF(ISBLANK(BU131),"",
IF(AND(NOT(ISERROR(VLOOKUP(BU131,MonsterTable!$A:$B,MATCH(MonsterTable!$B$1,MonsterTable!$A$1:$B$1,0),0))),OR(ISBLANK(BW131),ISBLANK(BX131))),#N/A,
IFERROR(VLOOKUP(BU131,MonsterTable!$A:$B,MATCH(MonsterTable!$B$1,MonsterTable!$A$1:$B$1,0),0),
IF(OR(NOT(ISBLANK(BW131)),ISBLANK(BX131)),#N/A,
IF(BU131="empty","empty",
VLOOKUP(BU131,MonsterGroupTable!$A:$A,1,0)))))))</f>
        <v/>
      </c>
      <c r="CC131" s="2" t="str">
        <f>IF(AND(ISBLANK(CB131),OR(NOT(ISBLANK(CD131)),NOT(ISBLANK(CE131)))),#N/A,
IF(ISBLANK(CB131),"",
IF(AND(NOT(ISERROR(VLOOKUP(CB131,MonsterTable!$A:$B,MATCH(MonsterTable!$B$1,MonsterTable!$A$1:$B$1,0),0))),OR(ISBLANK(CD131),ISBLANK(CE131))),#N/A,
IFERROR(VLOOKUP(CB131,MonsterTable!$A:$B,MATCH(MonsterTable!$B$1,MonsterTable!$A$1:$B$1,0),0),
IF(OR(NOT(ISBLANK(CD131)),ISBLANK(CE131)),#N/A,
IF(CB131="empty","empty",
VLOOKUP(CB131,MonsterGroupTable!$A:$A,1,0)))))))</f>
        <v/>
      </c>
      <c r="CJ131" s="2" t="str">
        <f>IF(AND(ISBLANK(CI131),OR(NOT(ISBLANK(CK131)),NOT(ISBLANK(CL131)))),#N/A,
IF(ISBLANK(CI131),"",
IF(AND(NOT(ISERROR(VLOOKUP(CI131,MonsterTable!$A:$B,MATCH(MonsterTable!$B$1,MonsterTable!$A$1:$B$1,0),0))),OR(ISBLANK(CK131),ISBLANK(CL131))),#N/A,
IFERROR(VLOOKUP(CI131,MonsterTable!$A:$B,MATCH(MonsterTable!$B$1,MonsterTable!$A$1:$B$1,0),0),
IF(OR(NOT(ISBLANK(CK131)),ISBLANK(CL131)),#N/A,
IF(CI131="empty","empty",
VLOOKUP(CI131,MonsterGroupTable!$A:$A,1,0)))))))</f>
        <v/>
      </c>
    </row>
    <row r="132" spans="1:88">
      <c r="A132">
        <v>10131</v>
      </c>
      <c r="B132">
        <f t="shared" si="4"/>
        <v>1.1000000000000001</v>
      </c>
      <c r="C132">
        <f t="shared" si="4"/>
        <v>1.1000000000000001</v>
      </c>
      <c r="F132">
        <v>360</v>
      </c>
      <c r="G132">
        <v>4549</v>
      </c>
      <c r="H132">
        <v>0</v>
      </c>
      <c r="I132">
        <v>0</v>
      </c>
      <c r="J132">
        <v>0</v>
      </c>
      <c r="K132" t="s">
        <v>28</v>
      </c>
      <c r="L132" t="s">
        <v>247</v>
      </c>
      <c r="M132" t="s">
        <v>79</v>
      </c>
      <c r="N132" t="s">
        <v>80</v>
      </c>
      <c r="O132">
        <v>0</v>
      </c>
      <c r="P132">
        <v>-4.75</v>
      </c>
      <c r="Q132">
        <v>-3.5</v>
      </c>
      <c r="R132">
        <v>4.75</v>
      </c>
      <c r="S132">
        <v>3</v>
      </c>
      <c r="T132">
        <v>-13.5</v>
      </c>
      <c r="U132">
        <v>2.5499999999999998</v>
      </c>
      <c r="V132">
        <v>-6.75</v>
      </c>
      <c r="W132" t="str">
        <f t="shared" si="5"/>
        <v>g114,5</v>
      </c>
      <c r="X132" s="1" t="s">
        <v>331</v>
      </c>
      <c r="Y132" s="2" t="str">
        <f>IF(AND(ISBLANK(X132),OR(NOT(ISBLANK(Z132)),NOT(ISBLANK(AA132)))),#N/A,
IF(ISBLANK(X132),"",
IF(AND(NOT(ISERROR(VLOOKUP(X132,MonsterTable!$A:$B,MATCH(MonsterTable!$B$1,MonsterTable!$A$1:$B$1,0),0))),OR(ISBLANK(Z132),ISBLANK(AA132))),#N/A,
IFERROR(VLOOKUP(X132,MonsterTable!$A:$B,MATCH(MonsterTable!$B$1,MonsterTable!$A$1:$B$1,0),0),
IF(OR(NOT(ISBLANK(Z132)),ISBLANK(AA132)),#N/A,
IF(X132="empty","empty",
VLOOKUP(X132,MonsterGroupTable!$A:$A,1,0)))))))</f>
        <v>g114</v>
      </c>
      <c r="AA132">
        <v>5</v>
      </c>
      <c r="AF132" s="2" t="str">
        <f>IF(AND(ISBLANK(AE132),OR(NOT(ISBLANK(AG132)),NOT(ISBLANK(AH132)))),#N/A,
IF(ISBLANK(AE132),"",
IF(AND(NOT(ISERROR(VLOOKUP(AE132,MonsterTable!$A:$B,MATCH(MonsterTable!$B$1,MonsterTable!$A$1:$B$1,0),0))),OR(ISBLANK(AG132),ISBLANK(AH132))),#N/A,
IFERROR(VLOOKUP(AE132,MonsterTable!$A:$B,MATCH(MonsterTable!$B$1,MonsterTable!$A$1:$B$1,0),0),
IF(OR(NOT(ISBLANK(AG132)),ISBLANK(AH132)),#N/A,
IF(AE132="empty","empty",
VLOOKUP(AE132,MonsterGroupTable!$A:$A,1,0)))))))</f>
        <v/>
      </c>
      <c r="AM132" s="2" t="str">
        <f>IF(AND(ISBLANK(AL132),OR(NOT(ISBLANK(AN132)),NOT(ISBLANK(AO132)))),#N/A,
IF(ISBLANK(AL132),"",
IF(AND(NOT(ISERROR(VLOOKUP(AL132,MonsterTable!$A:$B,MATCH(MonsterTable!$B$1,MonsterTable!$A$1:$B$1,0),0))),OR(ISBLANK(AN132),ISBLANK(AO132))),#N/A,
IFERROR(VLOOKUP(AL132,MonsterTable!$A:$B,MATCH(MonsterTable!$B$1,MonsterTable!$A$1:$B$1,0),0),
IF(OR(NOT(ISBLANK(AN132)),ISBLANK(AO132)),#N/A,
IF(AL132="empty","empty",
VLOOKUP(AL132,MonsterGroupTable!$A:$A,1,0)))))))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BA132" s="2" t="str">
        <f>IF(AND(ISBLANK(AZ132),OR(NOT(ISBLANK(BB132)),NOT(ISBLANK(BC132)))),#N/A,
IF(ISBLANK(AZ132),"",
IF(AND(NOT(ISERROR(VLOOKUP(AZ132,MonsterTable!$A:$B,MATCH(MonsterTable!$B$1,MonsterTable!$A$1:$B$1,0),0))),OR(ISBLANK(BB132),ISBLANK(BC132))),#N/A,
IFERROR(VLOOKUP(AZ132,MonsterTable!$A:$B,MATCH(MonsterTable!$B$1,MonsterTable!$A$1:$B$1,0),0),
IF(OR(NOT(ISBLANK(BB132)),ISBLANK(BC132)),#N/A,
IF(AZ132="empty","empty",
VLOOKUP(AZ132,MonsterGroupTable!$A:$A,1,0)))))))</f>
        <v/>
      </c>
      <c r="BH132" s="2" t="str">
        <f>IF(AND(ISBLANK(BG132),OR(NOT(ISBLANK(BI132)),NOT(ISBLANK(BJ132)))),#N/A,
IF(ISBLANK(BG132),"",
IF(AND(NOT(ISERROR(VLOOKUP(BG132,MonsterTable!$A:$B,MATCH(MonsterTable!$B$1,MonsterTable!$A$1:$B$1,0),0))),OR(ISBLANK(BI132),ISBLANK(BJ132))),#N/A,
IFERROR(VLOOKUP(BG132,MonsterTable!$A:$B,MATCH(MonsterTable!$B$1,MonsterTable!$A$1:$B$1,0),0),
IF(OR(NOT(ISBLANK(BI132)),ISBLANK(BJ132)),#N/A,
IF(BG132="empty","empty",
VLOOKUP(BG132,MonsterGroupTable!$A:$A,1,0)))))))</f>
        <v/>
      </c>
      <c r="BO132" s="2" t="str">
        <f>IF(AND(ISBLANK(BN132),OR(NOT(ISBLANK(BP132)),NOT(ISBLANK(BQ132)))),#N/A,
IF(ISBLANK(BN132),"",
IF(AND(NOT(ISERROR(VLOOKUP(BN132,MonsterTable!$A:$B,MATCH(MonsterTable!$B$1,MonsterTable!$A$1:$B$1,0),0))),OR(ISBLANK(BP132),ISBLANK(BQ132))),#N/A,
IFERROR(VLOOKUP(BN132,MonsterTable!$A:$B,MATCH(MonsterTable!$B$1,MonsterTable!$A$1:$B$1,0),0),
IF(OR(NOT(ISBLANK(BP132)),ISBLANK(BQ132)),#N/A,
IF(BN132="empty","empty",
VLOOKUP(BN132,MonsterGroupTable!$A:$A,1,0)))))))</f>
        <v/>
      </c>
      <c r="BV132" s="2" t="str">
        <f>IF(AND(ISBLANK(BU132),OR(NOT(ISBLANK(BW132)),NOT(ISBLANK(BX132)))),#N/A,
IF(ISBLANK(BU132),"",
IF(AND(NOT(ISERROR(VLOOKUP(BU132,MonsterTable!$A:$B,MATCH(MonsterTable!$B$1,MonsterTable!$A$1:$B$1,0),0))),OR(ISBLANK(BW132),ISBLANK(BX132))),#N/A,
IFERROR(VLOOKUP(BU132,MonsterTable!$A:$B,MATCH(MonsterTable!$B$1,MonsterTable!$A$1:$B$1,0),0),
IF(OR(NOT(ISBLANK(BW132)),ISBLANK(BX132)),#N/A,
IF(BU132="empty","empty",
VLOOKUP(BU132,MonsterGroupTable!$A:$A,1,0)))))))</f>
        <v/>
      </c>
      <c r="CC132" s="2" t="str">
        <f>IF(AND(ISBLANK(CB132),OR(NOT(ISBLANK(CD132)),NOT(ISBLANK(CE132)))),#N/A,
IF(ISBLANK(CB132),"",
IF(AND(NOT(ISERROR(VLOOKUP(CB132,MonsterTable!$A:$B,MATCH(MonsterTable!$B$1,MonsterTable!$A$1:$B$1,0),0))),OR(ISBLANK(CD132),ISBLANK(CE132))),#N/A,
IFERROR(VLOOKUP(CB132,MonsterTable!$A:$B,MATCH(MonsterTable!$B$1,MonsterTable!$A$1:$B$1,0),0),
IF(OR(NOT(ISBLANK(CD132)),ISBLANK(CE132)),#N/A,
IF(CB132="empty","empty",
VLOOKUP(CB132,MonsterGroupTable!$A:$A,1,0)))))))</f>
        <v/>
      </c>
      <c r="CJ132" s="2" t="str">
        <f>IF(AND(ISBLANK(CI132),OR(NOT(ISBLANK(CK132)),NOT(ISBLANK(CL132)))),#N/A,
IF(ISBLANK(CI132),"",
IF(AND(NOT(ISERROR(VLOOKUP(CI132,MonsterTable!$A:$B,MATCH(MonsterTable!$B$1,MonsterTable!$A$1:$B$1,0),0))),OR(ISBLANK(CK132),ISBLANK(CL132))),#N/A,
IFERROR(VLOOKUP(CI132,MonsterTable!$A:$B,MATCH(MonsterTable!$B$1,MonsterTable!$A$1:$B$1,0),0),
IF(OR(NOT(ISBLANK(CK132)),ISBLANK(CL132)),#N/A,
IF(CI132="empty","empty",
VLOOKUP(CI132,MonsterGroupTable!$A:$A,1,0)))))))</f>
        <v/>
      </c>
    </row>
    <row r="133" spans="1:88">
      <c r="A133">
        <v>10132</v>
      </c>
      <c r="B133">
        <f t="shared" si="4"/>
        <v>1.1000000000000001</v>
      </c>
      <c r="C133">
        <f t="shared" si="4"/>
        <v>1.1000000000000001</v>
      </c>
      <c r="F133">
        <v>360</v>
      </c>
      <c r="G133">
        <v>4603</v>
      </c>
      <c r="H133">
        <v>0</v>
      </c>
      <c r="I133">
        <v>0</v>
      </c>
      <c r="J133">
        <v>0</v>
      </c>
      <c r="K133" t="s">
        <v>28</v>
      </c>
      <c r="L133" t="s">
        <v>247</v>
      </c>
      <c r="M133" t="s">
        <v>79</v>
      </c>
      <c r="N133" t="s">
        <v>80</v>
      </c>
      <c r="O133">
        <v>0</v>
      </c>
      <c r="P133">
        <v>-4.75</v>
      </c>
      <c r="Q133">
        <v>-3.5</v>
      </c>
      <c r="R133">
        <v>4.75</v>
      </c>
      <c r="S133">
        <v>3</v>
      </c>
      <c r="T133">
        <v>-13.5</v>
      </c>
      <c r="U133">
        <v>2.5499999999999998</v>
      </c>
      <c r="V133">
        <v>-6.75</v>
      </c>
      <c r="W133" t="str">
        <f t="shared" si="5"/>
        <v>g114,5</v>
      </c>
      <c r="X133" s="1" t="s">
        <v>331</v>
      </c>
      <c r="Y133" s="2" t="str">
        <f>IF(AND(ISBLANK(X133),OR(NOT(ISBLANK(Z133)),NOT(ISBLANK(AA133)))),#N/A,
IF(ISBLANK(X133),"",
IF(AND(NOT(ISERROR(VLOOKUP(X133,MonsterTable!$A:$B,MATCH(MonsterTable!$B$1,MonsterTable!$A$1:$B$1,0),0))),OR(ISBLANK(Z133),ISBLANK(AA133))),#N/A,
IFERROR(VLOOKUP(X133,MonsterTable!$A:$B,MATCH(MonsterTable!$B$1,MonsterTable!$A$1:$B$1,0),0),
IF(OR(NOT(ISBLANK(Z133)),ISBLANK(AA133)),#N/A,
IF(X133="empty","empty",
VLOOKUP(X133,MonsterGroupTable!$A:$A,1,0)))))))</f>
        <v>g114</v>
      </c>
      <c r="AA133">
        <v>5</v>
      </c>
      <c r="AF133" s="2" t="str">
        <f>IF(AND(ISBLANK(AE133),OR(NOT(ISBLANK(AG133)),NOT(ISBLANK(AH133)))),#N/A,
IF(ISBLANK(AE133),"",
IF(AND(NOT(ISERROR(VLOOKUP(AE133,MonsterTable!$A:$B,MATCH(MonsterTable!$B$1,MonsterTable!$A$1:$B$1,0),0))),OR(ISBLANK(AG133),ISBLANK(AH133))),#N/A,
IFERROR(VLOOKUP(AE133,MonsterTable!$A:$B,MATCH(MonsterTable!$B$1,MonsterTable!$A$1:$B$1,0),0),
IF(OR(NOT(ISBLANK(AG133)),ISBLANK(AH133)),#N/A,
IF(AE133="empty","empty",
VLOOKUP(AE133,MonsterGroupTable!$A:$A,1,0)))))))</f>
        <v/>
      </c>
      <c r="AM133" s="2" t="str">
        <f>IF(AND(ISBLANK(AL133),OR(NOT(ISBLANK(AN133)),NOT(ISBLANK(AO133)))),#N/A,
IF(ISBLANK(AL133),"",
IF(AND(NOT(ISERROR(VLOOKUP(AL133,MonsterTable!$A:$B,MATCH(MonsterTable!$B$1,MonsterTable!$A$1:$B$1,0),0))),OR(ISBLANK(AN133),ISBLANK(AO133))),#N/A,
IFERROR(VLOOKUP(AL133,MonsterTable!$A:$B,MATCH(MonsterTable!$B$1,MonsterTable!$A$1:$B$1,0),0),
IF(OR(NOT(ISBLANK(AN133)),ISBLANK(AO133)),#N/A,
IF(AL133="empty","empty",
VLOOKUP(AL133,MonsterGroupTable!$A:$A,1,0)))))))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BA133" s="2" t="str">
        <f>IF(AND(ISBLANK(AZ133),OR(NOT(ISBLANK(BB133)),NOT(ISBLANK(BC133)))),#N/A,
IF(ISBLANK(AZ133),"",
IF(AND(NOT(ISERROR(VLOOKUP(AZ133,MonsterTable!$A:$B,MATCH(MonsterTable!$B$1,MonsterTable!$A$1:$B$1,0),0))),OR(ISBLANK(BB133),ISBLANK(BC133))),#N/A,
IFERROR(VLOOKUP(AZ133,MonsterTable!$A:$B,MATCH(MonsterTable!$B$1,MonsterTable!$A$1:$B$1,0),0),
IF(OR(NOT(ISBLANK(BB133)),ISBLANK(BC133)),#N/A,
IF(AZ133="empty","empty",
VLOOKUP(AZ133,MonsterGroupTable!$A:$A,1,0)))))))</f>
        <v/>
      </c>
      <c r="BH133" s="2" t="str">
        <f>IF(AND(ISBLANK(BG133),OR(NOT(ISBLANK(BI133)),NOT(ISBLANK(BJ133)))),#N/A,
IF(ISBLANK(BG133),"",
IF(AND(NOT(ISERROR(VLOOKUP(BG133,MonsterTable!$A:$B,MATCH(MonsterTable!$B$1,MonsterTable!$A$1:$B$1,0),0))),OR(ISBLANK(BI133),ISBLANK(BJ133))),#N/A,
IFERROR(VLOOKUP(BG133,MonsterTable!$A:$B,MATCH(MonsterTable!$B$1,MonsterTable!$A$1:$B$1,0),0),
IF(OR(NOT(ISBLANK(BI133)),ISBLANK(BJ133)),#N/A,
IF(BG133="empty","empty",
VLOOKUP(BG133,MonsterGroupTable!$A:$A,1,0)))))))</f>
        <v/>
      </c>
      <c r="BO133" s="2" t="str">
        <f>IF(AND(ISBLANK(BN133),OR(NOT(ISBLANK(BP133)),NOT(ISBLANK(BQ133)))),#N/A,
IF(ISBLANK(BN133),"",
IF(AND(NOT(ISERROR(VLOOKUP(BN133,MonsterTable!$A:$B,MATCH(MonsterTable!$B$1,MonsterTable!$A$1:$B$1,0),0))),OR(ISBLANK(BP133),ISBLANK(BQ133))),#N/A,
IFERROR(VLOOKUP(BN133,MonsterTable!$A:$B,MATCH(MonsterTable!$B$1,MonsterTable!$A$1:$B$1,0),0),
IF(OR(NOT(ISBLANK(BP133)),ISBLANK(BQ133)),#N/A,
IF(BN133="empty","empty",
VLOOKUP(BN133,MonsterGroupTable!$A:$A,1,0)))))))</f>
        <v/>
      </c>
      <c r="BV133" s="2" t="str">
        <f>IF(AND(ISBLANK(BU133),OR(NOT(ISBLANK(BW133)),NOT(ISBLANK(BX133)))),#N/A,
IF(ISBLANK(BU133),"",
IF(AND(NOT(ISERROR(VLOOKUP(BU133,MonsterTable!$A:$B,MATCH(MonsterTable!$B$1,MonsterTable!$A$1:$B$1,0),0))),OR(ISBLANK(BW133),ISBLANK(BX133))),#N/A,
IFERROR(VLOOKUP(BU133,MonsterTable!$A:$B,MATCH(MonsterTable!$B$1,MonsterTable!$A$1:$B$1,0),0),
IF(OR(NOT(ISBLANK(BW133)),ISBLANK(BX133)),#N/A,
IF(BU133="empty","empty",
VLOOKUP(BU133,MonsterGroupTable!$A:$A,1,0)))))))</f>
        <v/>
      </c>
      <c r="CC133" s="2" t="str">
        <f>IF(AND(ISBLANK(CB133),OR(NOT(ISBLANK(CD133)),NOT(ISBLANK(CE133)))),#N/A,
IF(ISBLANK(CB133),"",
IF(AND(NOT(ISERROR(VLOOKUP(CB133,MonsterTable!$A:$B,MATCH(MonsterTable!$B$1,MonsterTable!$A$1:$B$1,0),0))),OR(ISBLANK(CD133),ISBLANK(CE133))),#N/A,
IFERROR(VLOOKUP(CB133,MonsterTable!$A:$B,MATCH(MonsterTable!$B$1,MonsterTable!$A$1:$B$1,0),0),
IF(OR(NOT(ISBLANK(CD133)),ISBLANK(CE133)),#N/A,
IF(CB133="empty","empty",
VLOOKUP(CB133,MonsterGroupTable!$A:$A,1,0)))))))</f>
        <v/>
      </c>
      <c r="CJ133" s="2" t="str">
        <f>IF(AND(ISBLANK(CI133),OR(NOT(ISBLANK(CK133)),NOT(ISBLANK(CL133)))),#N/A,
IF(ISBLANK(CI133),"",
IF(AND(NOT(ISERROR(VLOOKUP(CI133,MonsterTable!$A:$B,MATCH(MonsterTable!$B$1,MonsterTable!$A$1:$B$1,0),0))),OR(ISBLANK(CK133),ISBLANK(CL133))),#N/A,
IFERROR(VLOOKUP(CI133,MonsterTable!$A:$B,MATCH(MonsterTable!$B$1,MonsterTable!$A$1:$B$1,0),0),
IF(OR(NOT(ISBLANK(CK133)),ISBLANK(CL133)),#N/A,
IF(CI133="empty","empty",
VLOOKUP(CI133,MonsterGroupTable!$A:$A,1,0)))))))</f>
        <v/>
      </c>
    </row>
    <row r="134" spans="1:88">
      <c r="A134">
        <v>10133</v>
      </c>
      <c r="B134">
        <f t="shared" si="4"/>
        <v>1.1000000000000001</v>
      </c>
      <c r="C134">
        <f t="shared" si="4"/>
        <v>1.1000000000000001</v>
      </c>
      <c r="F134">
        <v>360</v>
      </c>
      <c r="G134">
        <v>4657</v>
      </c>
      <c r="H134">
        <v>0</v>
      </c>
      <c r="I134">
        <v>0</v>
      </c>
      <c r="J134">
        <v>0</v>
      </c>
      <c r="K134" t="s">
        <v>28</v>
      </c>
      <c r="L134" t="s">
        <v>247</v>
      </c>
      <c r="M134" t="s">
        <v>79</v>
      </c>
      <c r="N134" t="s">
        <v>80</v>
      </c>
      <c r="O134">
        <v>0</v>
      </c>
      <c r="P134">
        <v>-4.75</v>
      </c>
      <c r="Q134">
        <v>-3.5</v>
      </c>
      <c r="R134">
        <v>4.75</v>
      </c>
      <c r="S134">
        <v>3</v>
      </c>
      <c r="T134">
        <v>-13.5</v>
      </c>
      <c r="U134">
        <v>2.5499999999999998</v>
      </c>
      <c r="V134">
        <v>-6.75</v>
      </c>
      <c r="W134" t="str">
        <f t="shared" si="5"/>
        <v>g114,5</v>
      </c>
      <c r="X134" s="1" t="s">
        <v>331</v>
      </c>
      <c r="Y134" s="2" t="str">
        <f>IF(AND(ISBLANK(X134),OR(NOT(ISBLANK(Z134)),NOT(ISBLANK(AA134)))),#N/A,
IF(ISBLANK(X134),"",
IF(AND(NOT(ISERROR(VLOOKUP(X134,MonsterTable!$A:$B,MATCH(MonsterTable!$B$1,MonsterTable!$A$1:$B$1,0),0))),OR(ISBLANK(Z134),ISBLANK(AA134))),#N/A,
IFERROR(VLOOKUP(X134,MonsterTable!$A:$B,MATCH(MonsterTable!$B$1,MonsterTable!$A$1:$B$1,0),0),
IF(OR(NOT(ISBLANK(Z134)),ISBLANK(AA134)),#N/A,
IF(X134="empty","empty",
VLOOKUP(X134,MonsterGroupTable!$A:$A,1,0)))))))</f>
        <v>g114</v>
      </c>
      <c r="AA134">
        <v>5</v>
      </c>
      <c r="AF134" s="2" t="str">
        <f>IF(AND(ISBLANK(AE134),OR(NOT(ISBLANK(AG134)),NOT(ISBLANK(AH134)))),#N/A,
IF(ISBLANK(AE134),"",
IF(AND(NOT(ISERROR(VLOOKUP(AE134,MonsterTable!$A:$B,MATCH(MonsterTable!$B$1,MonsterTable!$A$1:$B$1,0),0))),OR(ISBLANK(AG134),ISBLANK(AH134))),#N/A,
IFERROR(VLOOKUP(AE134,MonsterTable!$A:$B,MATCH(MonsterTable!$B$1,MonsterTable!$A$1:$B$1,0),0),
IF(OR(NOT(ISBLANK(AG134)),ISBLANK(AH134)),#N/A,
IF(AE134="empty","empty",
VLOOKUP(AE134,MonsterGroupTable!$A:$A,1,0)))))))</f>
        <v/>
      </c>
      <c r="AM134" s="2" t="str">
        <f>IF(AND(ISBLANK(AL134),OR(NOT(ISBLANK(AN134)),NOT(ISBLANK(AO134)))),#N/A,
IF(ISBLANK(AL134),"",
IF(AND(NOT(ISERROR(VLOOKUP(AL134,MonsterTable!$A:$B,MATCH(MonsterTable!$B$1,MonsterTable!$A$1:$B$1,0),0))),OR(ISBLANK(AN134),ISBLANK(AO134))),#N/A,
IFERROR(VLOOKUP(AL134,MonsterTable!$A:$B,MATCH(MonsterTable!$B$1,MonsterTable!$A$1:$B$1,0),0),
IF(OR(NOT(ISBLANK(AN134)),ISBLANK(AO134)),#N/A,
IF(AL134="empty","empty",
VLOOKUP(AL134,MonsterGroupTable!$A:$A,1,0)))))))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BA134" s="2" t="str">
        <f>IF(AND(ISBLANK(AZ134),OR(NOT(ISBLANK(BB134)),NOT(ISBLANK(BC134)))),#N/A,
IF(ISBLANK(AZ134),"",
IF(AND(NOT(ISERROR(VLOOKUP(AZ134,MonsterTable!$A:$B,MATCH(MonsterTable!$B$1,MonsterTable!$A$1:$B$1,0),0))),OR(ISBLANK(BB134),ISBLANK(BC134))),#N/A,
IFERROR(VLOOKUP(AZ134,MonsterTable!$A:$B,MATCH(MonsterTable!$B$1,MonsterTable!$A$1:$B$1,0),0),
IF(OR(NOT(ISBLANK(BB134)),ISBLANK(BC134)),#N/A,
IF(AZ134="empty","empty",
VLOOKUP(AZ134,MonsterGroupTable!$A:$A,1,0)))))))</f>
        <v/>
      </c>
      <c r="BH134" s="2" t="str">
        <f>IF(AND(ISBLANK(BG134),OR(NOT(ISBLANK(BI134)),NOT(ISBLANK(BJ134)))),#N/A,
IF(ISBLANK(BG134),"",
IF(AND(NOT(ISERROR(VLOOKUP(BG134,MonsterTable!$A:$B,MATCH(MonsterTable!$B$1,MonsterTable!$A$1:$B$1,0),0))),OR(ISBLANK(BI134),ISBLANK(BJ134))),#N/A,
IFERROR(VLOOKUP(BG134,MonsterTable!$A:$B,MATCH(MonsterTable!$B$1,MonsterTable!$A$1:$B$1,0),0),
IF(OR(NOT(ISBLANK(BI134)),ISBLANK(BJ134)),#N/A,
IF(BG134="empty","empty",
VLOOKUP(BG134,MonsterGroupTable!$A:$A,1,0)))))))</f>
        <v/>
      </c>
      <c r="BO134" s="2" t="str">
        <f>IF(AND(ISBLANK(BN134),OR(NOT(ISBLANK(BP134)),NOT(ISBLANK(BQ134)))),#N/A,
IF(ISBLANK(BN134),"",
IF(AND(NOT(ISERROR(VLOOKUP(BN134,MonsterTable!$A:$B,MATCH(MonsterTable!$B$1,MonsterTable!$A$1:$B$1,0),0))),OR(ISBLANK(BP134),ISBLANK(BQ134))),#N/A,
IFERROR(VLOOKUP(BN134,MonsterTable!$A:$B,MATCH(MonsterTable!$B$1,MonsterTable!$A$1:$B$1,0),0),
IF(OR(NOT(ISBLANK(BP134)),ISBLANK(BQ134)),#N/A,
IF(BN134="empty","empty",
VLOOKUP(BN134,MonsterGroupTable!$A:$A,1,0)))))))</f>
        <v/>
      </c>
      <c r="BV134" s="2" t="str">
        <f>IF(AND(ISBLANK(BU134),OR(NOT(ISBLANK(BW134)),NOT(ISBLANK(BX134)))),#N/A,
IF(ISBLANK(BU134),"",
IF(AND(NOT(ISERROR(VLOOKUP(BU134,MonsterTable!$A:$B,MATCH(MonsterTable!$B$1,MonsterTable!$A$1:$B$1,0),0))),OR(ISBLANK(BW134),ISBLANK(BX134))),#N/A,
IFERROR(VLOOKUP(BU134,MonsterTable!$A:$B,MATCH(MonsterTable!$B$1,MonsterTable!$A$1:$B$1,0),0),
IF(OR(NOT(ISBLANK(BW134)),ISBLANK(BX134)),#N/A,
IF(BU134="empty","empty",
VLOOKUP(BU134,MonsterGroupTable!$A:$A,1,0)))))))</f>
        <v/>
      </c>
      <c r="CC134" s="2" t="str">
        <f>IF(AND(ISBLANK(CB134),OR(NOT(ISBLANK(CD134)),NOT(ISBLANK(CE134)))),#N/A,
IF(ISBLANK(CB134),"",
IF(AND(NOT(ISERROR(VLOOKUP(CB134,MonsterTable!$A:$B,MATCH(MonsterTable!$B$1,MonsterTable!$A$1:$B$1,0),0))),OR(ISBLANK(CD134),ISBLANK(CE134))),#N/A,
IFERROR(VLOOKUP(CB134,MonsterTable!$A:$B,MATCH(MonsterTable!$B$1,MonsterTable!$A$1:$B$1,0),0),
IF(OR(NOT(ISBLANK(CD134)),ISBLANK(CE134)),#N/A,
IF(CB134="empty","empty",
VLOOKUP(CB134,MonsterGroupTable!$A:$A,1,0)))))))</f>
        <v/>
      </c>
      <c r="CJ134" s="2" t="str">
        <f>IF(AND(ISBLANK(CI134),OR(NOT(ISBLANK(CK134)),NOT(ISBLANK(CL134)))),#N/A,
IF(ISBLANK(CI134),"",
IF(AND(NOT(ISERROR(VLOOKUP(CI134,MonsterTable!$A:$B,MATCH(MonsterTable!$B$1,MonsterTable!$A$1:$B$1,0),0))),OR(ISBLANK(CK134),ISBLANK(CL134))),#N/A,
IFERROR(VLOOKUP(CI134,MonsterTable!$A:$B,MATCH(MonsterTable!$B$1,MonsterTable!$A$1:$B$1,0),0),
IF(OR(NOT(ISBLANK(CK134)),ISBLANK(CL134)),#N/A,
IF(CI134="empty","empty",
VLOOKUP(CI134,MonsterGroupTable!$A:$A,1,0)))))))</f>
        <v/>
      </c>
    </row>
    <row r="135" spans="1:88">
      <c r="A135">
        <v>10134</v>
      </c>
      <c r="B135">
        <f t="shared" si="4"/>
        <v>1.1000000000000001</v>
      </c>
      <c r="C135">
        <f t="shared" si="4"/>
        <v>1.1000000000000001</v>
      </c>
      <c r="F135">
        <v>360</v>
      </c>
      <c r="G135">
        <v>4711</v>
      </c>
      <c r="H135">
        <v>0</v>
      </c>
      <c r="I135">
        <v>0</v>
      </c>
      <c r="J135">
        <v>0</v>
      </c>
      <c r="K135" t="s">
        <v>28</v>
      </c>
      <c r="L135" t="s">
        <v>247</v>
      </c>
      <c r="M135" t="s">
        <v>79</v>
      </c>
      <c r="N135" t="s">
        <v>80</v>
      </c>
      <c r="O135">
        <v>0</v>
      </c>
      <c r="P135">
        <v>-4.75</v>
      </c>
      <c r="Q135">
        <v>-3.5</v>
      </c>
      <c r="R135">
        <v>4.75</v>
      </c>
      <c r="S135">
        <v>3</v>
      </c>
      <c r="T135">
        <v>-13.5</v>
      </c>
      <c r="U135">
        <v>2.5499999999999998</v>
      </c>
      <c r="V135">
        <v>-6.75</v>
      </c>
      <c r="W135" t="str">
        <f t="shared" si="5"/>
        <v>g114,5</v>
      </c>
      <c r="X135" s="1" t="s">
        <v>331</v>
      </c>
      <c r="Y135" s="2" t="str">
        <f>IF(AND(ISBLANK(X135),OR(NOT(ISBLANK(Z135)),NOT(ISBLANK(AA135)))),#N/A,
IF(ISBLANK(X135),"",
IF(AND(NOT(ISERROR(VLOOKUP(X135,MonsterTable!$A:$B,MATCH(MonsterTable!$B$1,MonsterTable!$A$1:$B$1,0),0))),OR(ISBLANK(Z135),ISBLANK(AA135))),#N/A,
IFERROR(VLOOKUP(X135,MonsterTable!$A:$B,MATCH(MonsterTable!$B$1,MonsterTable!$A$1:$B$1,0),0),
IF(OR(NOT(ISBLANK(Z135)),ISBLANK(AA135)),#N/A,
IF(X135="empty","empty",
VLOOKUP(X135,MonsterGroupTable!$A:$A,1,0)))))))</f>
        <v>g114</v>
      </c>
      <c r="AA135">
        <v>5</v>
      </c>
      <c r="AF135" s="2" t="str">
        <f>IF(AND(ISBLANK(AE135),OR(NOT(ISBLANK(AG135)),NOT(ISBLANK(AH135)))),#N/A,
IF(ISBLANK(AE135),"",
IF(AND(NOT(ISERROR(VLOOKUP(AE135,MonsterTable!$A:$B,MATCH(MonsterTable!$B$1,MonsterTable!$A$1:$B$1,0),0))),OR(ISBLANK(AG135),ISBLANK(AH135))),#N/A,
IFERROR(VLOOKUP(AE135,MonsterTable!$A:$B,MATCH(MonsterTable!$B$1,MonsterTable!$A$1:$B$1,0),0),
IF(OR(NOT(ISBLANK(AG135)),ISBLANK(AH135)),#N/A,
IF(AE135="empty","empty",
VLOOKUP(AE135,MonsterGroupTable!$A:$A,1,0)))))))</f>
        <v/>
      </c>
      <c r="AM135" s="2" t="str">
        <f>IF(AND(ISBLANK(AL135),OR(NOT(ISBLANK(AN135)),NOT(ISBLANK(AO135)))),#N/A,
IF(ISBLANK(AL135),"",
IF(AND(NOT(ISERROR(VLOOKUP(AL135,MonsterTable!$A:$B,MATCH(MonsterTable!$B$1,MonsterTable!$A$1:$B$1,0),0))),OR(ISBLANK(AN135),ISBLANK(AO135))),#N/A,
IFERROR(VLOOKUP(AL135,MonsterTable!$A:$B,MATCH(MonsterTable!$B$1,MonsterTable!$A$1:$B$1,0),0),
IF(OR(NOT(ISBLANK(AN135)),ISBLANK(AO135)),#N/A,
IF(AL135="empty","empty",
VLOOKUP(AL135,MonsterGroupTable!$A:$A,1,0)))))))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BA135" s="2" t="str">
        <f>IF(AND(ISBLANK(AZ135),OR(NOT(ISBLANK(BB135)),NOT(ISBLANK(BC135)))),#N/A,
IF(ISBLANK(AZ135),"",
IF(AND(NOT(ISERROR(VLOOKUP(AZ135,MonsterTable!$A:$B,MATCH(MonsterTable!$B$1,MonsterTable!$A$1:$B$1,0),0))),OR(ISBLANK(BB135),ISBLANK(BC135))),#N/A,
IFERROR(VLOOKUP(AZ135,MonsterTable!$A:$B,MATCH(MonsterTable!$B$1,MonsterTable!$A$1:$B$1,0),0),
IF(OR(NOT(ISBLANK(BB135)),ISBLANK(BC135)),#N/A,
IF(AZ135="empty","empty",
VLOOKUP(AZ135,MonsterGroupTable!$A:$A,1,0)))))))</f>
        <v/>
      </c>
      <c r="BH135" s="2" t="str">
        <f>IF(AND(ISBLANK(BG135),OR(NOT(ISBLANK(BI135)),NOT(ISBLANK(BJ135)))),#N/A,
IF(ISBLANK(BG135),"",
IF(AND(NOT(ISERROR(VLOOKUP(BG135,MonsterTable!$A:$B,MATCH(MonsterTable!$B$1,MonsterTable!$A$1:$B$1,0),0))),OR(ISBLANK(BI135),ISBLANK(BJ135))),#N/A,
IFERROR(VLOOKUP(BG135,MonsterTable!$A:$B,MATCH(MonsterTable!$B$1,MonsterTable!$A$1:$B$1,0),0),
IF(OR(NOT(ISBLANK(BI135)),ISBLANK(BJ135)),#N/A,
IF(BG135="empty","empty",
VLOOKUP(BG135,MonsterGroupTable!$A:$A,1,0)))))))</f>
        <v/>
      </c>
      <c r="BO135" s="2" t="str">
        <f>IF(AND(ISBLANK(BN135),OR(NOT(ISBLANK(BP135)),NOT(ISBLANK(BQ135)))),#N/A,
IF(ISBLANK(BN135),"",
IF(AND(NOT(ISERROR(VLOOKUP(BN135,MonsterTable!$A:$B,MATCH(MonsterTable!$B$1,MonsterTable!$A$1:$B$1,0),0))),OR(ISBLANK(BP135),ISBLANK(BQ135))),#N/A,
IFERROR(VLOOKUP(BN135,MonsterTable!$A:$B,MATCH(MonsterTable!$B$1,MonsterTable!$A$1:$B$1,0),0),
IF(OR(NOT(ISBLANK(BP135)),ISBLANK(BQ135)),#N/A,
IF(BN135="empty","empty",
VLOOKUP(BN135,MonsterGroupTable!$A:$A,1,0)))))))</f>
        <v/>
      </c>
      <c r="BV135" s="2" t="str">
        <f>IF(AND(ISBLANK(BU135),OR(NOT(ISBLANK(BW135)),NOT(ISBLANK(BX135)))),#N/A,
IF(ISBLANK(BU135),"",
IF(AND(NOT(ISERROR(VLOOKUP(BU135,MonsterTable!$A:$B,MATCH(MonsterTable!$B$1,MonsterTable!$A$1:$B$1,0),0))),OR(ISBLANK(BW135),ISBLANK(BX135))),#N/A,
IFERROR(VLOOKUP(BU135,MonsterTable!$A:$B,MATCH(MonsterTable!$B$1,MonsterTable!$A$1:$B$1,0),0),
IF(OR(NOT(ISBLANK(BW135)),ISBLANK(BX135)),#N/A,
IF(BU135="empty","empty",
VLOOKUP(BU135,MonsterGroupTable!$A:$A,1,0)))))))</f>
        <v/>
      </c>
      <c r="CC135" s="2" t="str">
        <f>IF(AND(ISBLANK(CB135),OR(NOT(ISBLANK(CD135)),NOT(ISBLANK(CE135)))),#N/A,
IF(ISBLANK(CB135),"",
IF(AND(NOT(ISERROR(VLOOKUP(CB135,MonsterTable!$A:$B,MATCH(MonsterTable!$B$1,MonsterTable!$A$1:$B$1,0),0))),OR(ISBLANK(CD135),ISBLANK(CE135))),#N/A,
IFERROR(VLOOKUP(CB135,MonsterTable!$A:$B,MATCH(MonsterTable!$B$1,MonsterTable!$A$1:$B$1,0),0),
IF(OR(NOT(ISBLANK(CD135)),ISBLANK(CE135)),#N/A,
IF(CB135="empty","empty",
VLOOKUP(CB135,MonsterGroupTable!$A:$A,1,0)))))))</f>
        <v/>
      </c>
      <c r="CJ135" s="2" t="str">
        <f>IF(AND(ISBLANK(CI135),OR(NOT(ISBLANK(CK135)),NOT(ISBLANK(CL135)))),#N/A,
IF(ISBLANK(CI135),"",
IF(AND(NOT(ISERROR(VLOOKUP(CI135,MonsterTable!$A:$B,MATCH(MonsterTable!$B$1,MonsterTable!$A$1:$B$1,0),0))),OR(ISBLANK(CK135),ISBLANK(CL135))),#N/A,
IFERROR(VLOOKUP(CI135,MonsterTable!$A:$B,MATCH(MonsterTable!$B$1,MonsterTable!$A$1:$B$1,0),0),
IF(OR(NOT(ISBLANK(CK135)),ISBLANK(CL135)),#N/A,
IF(CI135="empty","empty",
VLOOKUP(CI135,MonsterGroupTable!$A:$A,1,0)))))))</f>
        <v/>
      </c>
    </row>
    <row r="136" spans="1:88">
      <c r="A136">
        <v>10135</v>
      </c>
      <c r="B136">
        <f t="shared" si="4"/>
        <v>1.1000000000000001</v>
      </c>
      <c r="C136">
        <f t="shared" si="4"/>
        <v>1.1000000000000001</v>
      </c>
      <c r="F136">
        <v>360</v>
      </c>
      <c r="G136">
        <v>4765</v>
      </c>
      <c r="H136">
        <v>0</v>
      </c>
      <c r="I136">
        <v>0</v>
      </c>
      <c r="J136">
        <v>0</v>
      </c>
      <c r="K136" t="s">
        <v>28</v>
      </c>
      <c r="L136" t="s">
        <v>247</v>
      </c>
      <c r="M136" t="s">
        <v>79</v>
      </c>
      <c r="N136" t="s">
        <v>80</v>
      </c>
      <c r="O136">
        <v>0</v>
      </c>
      <c r="P136">
        <v>-4.75</v>
      </c>
      <c r="Q136">
        <v>-3.5</v>
      </c>
      <c r="R136">
        <v>4.75</v>
      </c>
      <c r="S136">
        <v>3</v>
      </c>
      <c r="T136">
        <v>-13.5</v>
      </c>
      <c r="U136">
        <v>2.5499999999999998</v>
      </c>
      <c r="V136">
        <v>-6.75</v>
      </c>
      <c r="W136" t="str">
        <f t="shared" si="5"/>
        <v>g114,5</v>
      </c>
      <c r="X136" s="1" t="s">
        <v>331</v>
      </c>
      <c r="Y136" s="2" t="str">
        <f>IF(AND(ISBLANK(X136),OR(NOT(ISBLANK(Z136)),NOT(ISBLANK(AA136)))),#N/A,
IF(ISBLANK(X136),"",
IF(AND(NOT(ISERROR(VLOOKUP(X136,MonsterTable!$A:$B,MATCH(MonsterTable!$B$1,MonsterTable!$A$1:$B$1,0),0))),OR(ISBLANK(Z136),ISBLANK(AA136))),#N/A,
IFERROR(VLOOKUP(X136,MonsterTable!$A:$B,MATCH(MonsterTable!$B$1,MonsterTable!$A$1:$B$1,0),0),
IF(OR(NOT(ISBLANK(Z136)),ISBLANK(AA136)),#N/A,
IF(X136="empty","empty",
VLOOKUP(X136,MonsterGroupTable!$A:$A,1,0)))))))</f>
        <v>g114</v>
      </c>
      <c r="AA136">
        <v>5</v>
      </c>
      <c r="AF136" s="2" t="str">
        <f>IF(AND(ISBLANK(AE136),OR(NOT(ISBLANK(AG136)),NOT(ISBLANK(AH136)))),#N/A,
IF(ISBLANK(AE136),"",
IF(AND(NOT(ISERROR(VLOOKUP(AE136,MonsterTable!$A:$B,MATCH(MonsterTable!$B$1,MonsterTable!$A$1:$B$1,0),0))),OR(ISBLANK(AG136),ISBLANK(AH136))),#N/A,
IFERROR(VLOOKUP(AE136,MonsterTable!$A:$B,MATCH(MonsterTable!$B$1,MonsterTable!$A$1:$B$1,0),0),
IF(OR(NOT(ISBLANK(AG136)),ISBLANK(AH136)),#N/A,
IF(AE136="empty","empty",
VLOOKUP(AE136,MonsterGroupTable!$A:$A,1,0)))))))</f>
        <v/>
      </c>
      <c r="AM136" s="2" t="str">
        <f>IF(AND(ISBLANK(AL136),OR(NOT(ISBLANK(AN136)),NOT(ISBLANK(AO136)))),#N/A,
IF(ISBLANK(AL136),"",
IF(AND(NOT(ISERROR(VLOOKUP(AL136,MonsterTable!$A:$B,MATCH(MonsterTable!$B$1,MonsterTable!$A$1:$B$1,0),0))),OR(ISBLANK(AN136),ISBLANK(AO136))),#N/A,
IFERROR(VLOOKUP(AL136,MonsterTable!$A:$B,MATCH(MonsterTable!$B$1,MonsterTable!$A$1:$B$1,0),0),
IF(OR(NOT(ISBLANK(AN136)),ISBLANK(AO136)),#N/A,
IF(AL136="empty","empty",
VLOOKUP(AL136,MonsterGroupTable!$A:$A,1,0)))))))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BA136" s="2" t="str">
        <f>IF(AND(ISBLANK(AZ136),OR(NOT(ISBLANK(BB136)),NOT(ISBLANK(BC136)))),#N/A,
IF(ISBLANK(AZ136),"",
IF(AND(NOT(ISERROR(VLOOKUP(AZ136,MonsterTable!$A:$B,MATCH(MonsterTable!$B$1,MonsterTable!$A$1:$B$1,0),0))),OR(ISBLANK(BB136),ISBLANK(BC136))),#N/A,
IFERROR(VLOOKUP(AZ136,MonsterTable!$A:$B,MATCH(MonsterTable!$B$1,MonsterTable!$A$1:$B$1,0),0),
IF(OR(NOT(ISBLANK(BB136)),ISBLANK(BC136)),#N/A,
IF(AZ136="empty","empty",
VLOOKUP(AZ136,MonsterGroupTable!$A:$A,1,0)))))))</f>
        <v/>
      </c>
      <c r="BH136" s="2" t="str">
        <f>IF(AND(ISBLANK(BG136),OR(NOT(ISBLANK(BI136)),NOT(ISBLANK(BJ136)))),#N/A,
IF(ISBLANK(BG136),"",
IF(AND(NOT(ISERROR(VLOOKUP(BG136,MonsterTable!$A:$B,MATCH(MonsterTable!$B$1,MonsterTable!$A$1:$B$1,0),0))),OR(ISBLANK(BI136),ISBLANK(BJ136))),#N/A,
IFERROR(VLOOKUP(BG136,MonsterTable!$A:$B,MATCH(MonsterTable!$B$1,MonsterTable!$A$1:$B$1,0),0),
IF(OR(NOT(ISBLANK(BI136)),ISBLANK(BJ136)),#N/A,
IF(BG136="empty","empty",
VLOOKUP(BG136,MonsterGroupTable!$A:$A,1,0)))))))</f>
        <v/>
      </c>
      <c r="BO136" s="2" t="str">
        <f>IF(AND(ISBLANK(BN136),OR(NOT(ISBLANK(BP136)),NOT(ISBLANK(BQ136)))),#N/A,
IF(ISBLANK(BN136),"",
IF(AND(NOT(ISERROR(VLOOKUP(BN136,MonsterTable!$A:$B,MATCH(MonsterTable!$B$1,MonsterTable!$A$1:$B$1,0),0))),OR(ISBLANK(BP136),ISBLANK(BQ136))),#N/A,
IFERROR(VLOOKUP(BN136,MonsterTable!$A:$B,MATCH(MonsterTable!$B$1,MonsterTable!$A$1:$B$1,0),0),
IF(OR(NOT(ISBLANK(BP136)),ISBLANK(BQ136)),#N/A,
IF(BN136="empty","empty",
VLOOKUP(BN136,MonsterGroupTable!$A:$A,1,0)))))))</f>
        <v/>
      </c>
      <c r="BV136" s="2" t="str">
        <f>IF(AND(ISBLANK(BU136),OR(NOT(ISBLANK(BW136)),NOT(ISBLANK(BX136)))),#N/A,
IF(ISBLANK(BU136),"",
IF(AND(NOT(ISERROR(VLOOKUP(BU136,MonsterTable!$A:$B,MATCH(MonsterTable!$B$1,MonsterTable!$A$1:$B$1,0),0))),OR(ISBLANK(BW136),ISBLANK(BX136))),#N/A,
IFERROR(VLOOKUP(BU136,MonsterTable!$A:$B,MATCH(MonsterTable!$B$1,MonsterTable!$A$1:$B$1,0),0),
IF(OR(NOT(ISBLANK(BW136)),ISBLANK(BX136)),#N/A,
IF(BU136="empty","empty",
VLOOKUP(BU136,MonsterGroupTable!$A:$A,1,0)))))))</f>
        <v/>
      </c>
      <c r="CC136" s="2" t="str">
        <f>IF(AND(ISBLANK(CB136),OR(NOT(ISBLANK(CD136)),NOT(ISBLANK(CE136)))),#N/A,
IF(ISBLANK(CB136),"",
IF(AND(NOT(ISERROR(VLOOKUP(CB136,MonsterTable!$A:$B,MATCH(MonsterTable!$B$1,MonsterTable!$A$1:$B$1,0),0))),OR(ISBLANK(CD136),ISBLANK(CE136))),#N/A,
IFERROR(VLOOKUP(CB136,MonsterTable!$A:$B,MATCH(MonsterTable!$B$1,MonsterTable!$A$1:$B$1,0),0),
IF(OR(NOT(ISBLANK(CD136)),ISBLANK(CE136)),#N/A,
IF(CB136="empty","empty",
VLOOKUP(CB136,MonsterGroupTable!$A:$A,1,0)))))))</f>
        <v/>
      </c>
      <c r="CJ136" s="2" t="str">
        <f>IF(AND(ISBLANK(CI136),OR(NOT(ISBLANK(CK136)),NOT(ISBLANK(CL136)))),#N/A,
IF(ISBLANK(CI136),"",
IF(AND(NOT(ISERROR(VLOOKUP(CI136,MonsterTable!$A:$B,MATCH(MonsterTable!$B$1,MonsterTable!$A$1:$B$1,0),0))),OR(ISBLANK(CK136),ISBLANK(CL136))),#N/A,
IFERROR(VLOOKUP(CI136,MonsterTable!$A:$B,MATCH(MonsterTable!$B$1,MonsterTable!$A$1:$B$1,0),0),
IF(OR(NOT(ISBLANK(CK136)),ISBLANK(CL136)),#N/A,
IF(CI136="empty","empty",
VLOOKUP(CI136,MonsterGroupTable!$A:$A,1,0)))))))</f>
        <v/>
      </c>
    </row>
    <row r="137" spans="1:88">
      <c r="A137">
        <v>10136</v>
      </c>
      <c r="B137">
        <f t="shared" si="4"/>
        <v>1.1000000000000001</v>
      </c>
      <c r="C137">
        <f t="shared" si="4"/>
        <v>1.1000000000000001</v>
      </c>
      <c r="F137">
        <v>360</v>
      </c>
      <c r="G137">
        <v>4819</v>
      </c>
      <c r="H137">
        <v>0</v>
      </c>
      <c r="I137">
        <v>0</v>
      </c>
      <c r="J137">
        <v>0</v>
      </c>
      <c r="K137" t="s">
        <v>28</v>
      </c>
      <c r="L137" t="s">
        <v>247</v>
      </c>
      <c r="M137" t="s">
        <v>79</v>
      </c>
      <c r="N137" t="s">
        <v>80</v>
      </c>
      <c r="O137">
        <v>0</v>
      </c>
      <c r="P137">
        <v>-4.75</v>
      </c>
      <c r="Q137">
        <v>-3.5</v>
      </c>
      <c r="R137">
        <v>4.75</v>
      </c>
      <c r="S137">
        <v>3</v>
      </c>
      <c r="T137">
        <v>-13.5</v>
      </c>
      <c r="U137">
        <v>2.5499999999999998</v>
      </c>
      <c r="V137">
        <v>-6.75</v>
      </c>
      <c r="W137" t="str">
        <f t="shared" si="5"/>
        <v>g114,5</v>
      </c>
      <c r="X137" s="1" t="s">
        <v>331</v>
      </c>
      <c r="Y137" s="2" t="str">
        <f>IF(AND(ISBLANK(X137),OR(NOT(ISBLANK(Z137)),NOT(ISBLANK(AA137)))),#N/A,
IF(ISBLANK(X137),"",
IF(AND(NOT(ISERROR(VLOOKUP(X137,MonsterTable!$A:$B,MATCH(MonsterTable!$B$1,MonsterTable!$A$1:$B$1,0),0))),OR(ISBLANK(Z137),ISBLANK(AA137))),#N/A,
IFERROR(VLOOKUP(X137,MonsterTable!$A:$B,MATCH(MonsterTable!$B$1,MonsterTable!$A$1:$B$1,0),0),
IF(OR(NOT(ISBLANK(Z137)),ISBLANK(AA137)),#N/A,
IF(X137="empty","empty",
VLOOKUP(X137,MonsterGroupTable!$A:$A,1,0)))))))</f>
        <v>g114</v>
      </c>
      <c r="AA137">
        <v>5</v>
      </c>
      <c r="AF137" s="2" t="str">
        <f>IF(AND(ISBLANK(AE137),OR(NOT(ISBLANK(AG137)),NOT(ISBLANK(AH137)))),#N/A,
IF(ISBLANK(AE137),"",
IF(AND(NOT(ISERROR(VLOOKUP(AE137,MonsterTable!$A:$B,MATCH(MonsterTable!$B$1,MonsterTable!$A$1:$B$1,0),0))),OR(ISBLANK(AG137),ISBLANK(AH137))),#N/A,
IFERROR(VLOOKUP(AE137,MonsterTable!$A:$B,MATCH(MonsterTable!$B$1,MonsterTable!$A$1:$B$1,0),0),
IF(OR(NOT(ISBLANK(AG137)),ISBLANK(AH137)),#N/A,
IF(AE137="empty","empty",
VLOOKUP(AE137,MonsterGroupTable!$A:$A,1,0)))))))</f>
        <v/>
      </c>
      <c r="AM137" s="2" t="str">
        <f>IF(AND(ISBLANK(AL137),OR(NOT(ISBLANK(AN137)),NOT(ISBLANK(AO137)))),#N/A,
IF(ISBLANK(AL137),"",
IF(AND(NOT(ISERROR(VLOOKUP(AL137,MonsterTable!$A:$B,MATCH(MonsterTable!$B$1,MonsterTable!$A$1:$B$1,0),0))),OR(ISBLANK(AN137),ISBLANK(AO137))),#N/A,
IFERROR(VLOOKUP(AL137,MonsterTable!$A:$B,MATCH(MonsterTable!$B$1,MonsterTable!$A$1:$B$1,0),0),
IF(OR(NOT(ISBLANK(AN137)),ISBLANK(AO137)),#N/A,
IF(AL137="empty","empty",
VLOOKUP(AL137,MonsterGroupTable!$A:$A,1,0)))))))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BA137" s="2" t="str">
        <f>IF(AND(ISBLANK(AZ137),OR(NOT(ISBLANK(BB137)),NOT(ISBLANK(BC137)))),#N/A,
IF(ISBLANK(AZ137),"",
IF(AND(NOT(ISERROR(VLOOKUP(AZ137,MonsterTable!$A:$B,MATCH(MonsterTable!$B$1,MonsterTable!$A$1:$B$1,0),0))),OR(ISBLANK(BB137),ISBLANK(BC137))),#N/A,
IFERROR(VLOOKUP(AZ137,MonsterTable!$A:$B,MATCH(MonsterTable!$B$1,MonsterTable!$A$1:$B$1,0),0),
IF(OR(NOT(ISBLANK(BB137)),ISBLANK(BC137)),#N/A,
IF(AZ137="empty","empty",
VLOOKUP(AZ137,MonsterGroupTable!$A:$A,1,0)))))))</f>
        <v/>
      </c>
      <c r="BH137" s="2" t="str">
        <f>IF(AND(ISBLANK(BG137),OR(NOT(ISBLANK(BI137)),NOT(ISBLANK(BJ137)))),#N/A,
IF(ISBLANK(BG137),"",
IF(AND(NOT(ISERROR(VLOOKUP(BG137,MonsterTable!$A:$B,MATCH(MonsterTable!$B$1,MonsterTable!$A$1:$B$1,0),0))),OR(ISBLANK(BI137),ISBLANK(BJ137))),#N/A,
IFERROR(VLOOKUP(BG137,MonsterTable!$A:$B,MATCH(MonsterTable!$B$1,MonsterTable!$A$1:$B$1,0),0),
IF(OR(NOT(ISBLANK(BI137)),ISBLANK(BJ137)),#N/A,
IF(BG137="empty","empty",
VLOOKUP(BG137,MonsterGroupTable!$A:$A,1,0)))))))</f>
        <v/>
      </c>
      <c r="BO137" s="2" t="str">
        <f>IF(AND(ISBLANK(BN137),OR(NOT(ISBLANK(BP137)),NOT(ISBLANK(BQ137)))),#N/A,
IF(ISBLANK(BN137),"",
IF(AND(NOT(ISERROR(VLOOKUP(BN137,MonsterTable!$A:$B,MATCH(MonsterTable!$B$1,MonsterTable!$A$1:$B$1,0),0))),OR(ISBLANK(BP137),ISBLANK(BQ137))),#N/A,
IFERROR(VLOOKUP(BN137,MonsterTable!$A:$B,MATCH(MonsterTable!$B$1,MonsterTable!$A$1:$B$1,0),0),
IF(OR(NOT(ISBLANK(BP137)),ISBLANK(BQ137)),#N/A,
IF(BN137="empty","empty",
VLOOKUP(BN137,MonsterGroupTable!$A:$A,1,0)))))))</f>
        <v/>
      </c>
      <c r="BV137" s="2" t="str">
        <f>IF(AND(ISBLANK(BU137),OR(NOT(ISBLANK(BW137)),NOT(ISBLANK(BX137)))),#N/A,
IF(ISBLANK(BU137),"",
IF(AND(NOT(ISERROR(VLOOKUP(BU137,MonsterTable!$A:$B,MATCH(MonsterTable!$B$1,MonsterTable!$A$1:$B$1,0),0))),OR(ISBLANK(BW137),ISBLANK(BX137))),#N/A,
IFERROR(VLOOKUP(BU137,MonsterTable!$A:$B,MATCH(MonsterTable!$B$1,MonsterTable!$A$1:$B$1,0),0),
IF(OR(NOT(ISBLANK(BW137)),ISBLANK(BX137)),#N/A,
IF(BU137="empty","empty",
VLOOKUP(BU137,MonsterGroupTable!$A:$A,1,0)))))))</f>
        <v/>
      </c>
      <c r="CC137" s="2" t="str">
        <f>IF(AND(ISBLANK(CB137),OR(NOT(ISBLANK(CD137)),NOT(ISBLANK(CE137)))),#N/A,
IF(ISBLANK(CB137),"",
IF(AND(NOT(ISERROR(VLOOKUP(CB137,MonsterTable!$A:$B,MATCH(MonsterTable!$B$1,MonsterTable!$A$1:$B$1,0),0))),OR(ISBLANK(CD137),ISBLANK(CE137))),#N/A,
IFERROR(VLOOKUP(CB137,MonsterTable!$A:$B,MATCH(MonsterTable!$B$1,MonsterTable!$A$1:$B$1,0),0),
IF(OR(NOT(ISBLANK(CD137)),ISBLANK(CE137)),#N/A,
IF(CB137="empty","empty",
VLOOKUP(CB137,MonsterGroupTable!$A:$A,1,0)))))))</f>
        <v/>
      </c>
      <c r="CJ137" s="2" t="str">
        <f>IF(AND(ISBLANK(CI137),OR(NOT(ISBLANK(CK137)),NOT(ISBLANK(CL137)))),#N/A,
IF(ISBLANK(CI137),"",
IF(AND(NOT(ISERROR(VLOOKUP(CI137,MonsterTable!$A:$B,MATCH(MonsterTable!$B$1,MonsterTable!$A$1:$B$1,0),0))),OR(ISBLANK(CK137),ISBLANK(CL137))),#N/A,
IFERROR(VLOOKUP(CI137,MonsterTable!$A:$B,MATCH(MonsterTable!$B$1,MonsterTable!$A$1:$B$1,0),0),
IF(OR(NOT(ISBLANK(CK137)),ISBLANK(CL137)),#N/A,
IF(CI137="empty","empty",
VLOOKUP(CI137,MonsterGroupTable!$A:$A,1,0)))))))</f>
        <v/>
      </c>
    </row>
    <row r="138" spans="1:88">
      <c r="A138">
        <v>10137</v>
      </c>
      <c r="B138">
        <f t="shared" si="4"/>
        <v>1.1000000000000001</v>
      </c>
      <c r="C138">
        <f t="shared" si="4"/>
        <v>1.1000000000000001</v>
      </c>
      <c r="F138">
        <v>360</v>
      </c>
      <c r="G138">
        <v>4873</v>
      </c>
      <c r="H138">
        <v>0</v>
      </c>
      <c r="I138">
        <v>0</v>
      </c>
      <c r="J138">
        <v>0</v>
      </c>
      <c r="K138" t="s">
        <v>28</v>
      </c>
      <c r="L138" t="s">
        <v>247</v>
      </c>
      <c r="M138" t="s">
        <v>79</v>
      </c>
      <c r="N138" t="s">
        <v>80</v>
      </c>
      <c r="O138">
        <v>0</v>
      </c>
      <c r="P138">
        <v>-4.75</v>
      </c>
      <c r="Q138">
        <v>-3.5</v>
      </c>
      <c r="R138">
        <v>4.75</v>
      </c>
      <c r="S138">
        <v>3</v>
      </c>
      <c r="T138">
        <v>-13.5</v>
      </c>
      <c r="U138">
        <v>2.5499999999999998</v>
      </c>
      <c r="V138">
        <v>-6.75</v>
      </c>
      <c r="W138" t="str">
        <f t="shared" si="5"/>
        <v>g114,5</v>
      </c>
      <c r="X138" s="1" t="s">
        <v>331</v>
      </c>
      <c r="Y138" s="2" t="str">
        <f>IF(AND(ISBLANK(X138),OR(NOT(ISBLANK(Z138)),NOT(ISBLANK(AA138)))),#N/A,
IF(ISBLANK(X138),"",
IF(AND(NOT(ISERROR(VLOOKUP(X138,MonsterTable!$A:$B,MATCH(MonsterTable!$B$1,MonsterTable!$A$1:$B$1,0),0))),OR(ISBLANK(Z138),ISBLANK(AA138))),#N/A,
IFERROR(VLOOKUP(X138,MonsterTable!$A:$B,MATCH(MonsterTable!$B$1,MonsterTable!$A$1:$B$1,0),0),
IF(OR(NOT(ISBLANK(Z138)),ISBLANK(AA138)),#N/A,
IF(X138="empty","empty",
VLOOKUP(X138,MonsterGroupTable!$A:$A,1,0)))))))</f>
        <v>g114</v>
      </c>
      <c r="AA138">
        <v>5</v>
      </c>
      <c r="AF138" s="2" t="str">
        <f>IF(AND(ISBLANK(AE138),OR(NOT(ISBLANK(AG138)),NOT(ISBLANK(AH138)))),#N/A,
IF(ISBLANK(AE138),"",
IF(AND(NOT(ISERROR(VLOOKUP(AE138,MonsterTable!$A:$B,MATCH(MonsterTable!$B$1,MonsterTable!$A$1:$B$1,0),0))),OR(ISBLANK(AG138),ISBLANK(AH138))),#N/A,
IFERROR(VLOOKUP(AE138,MonsterTable!$A:$B,MATCH(MonsterTable!$B$1,MonsterTable!$A$1:$B$1,0),0),
IF(OR(NOT(ISBLANK(AG138)),ISBLANK(AH138)),#N/A,
IF(AE138="empty","empty",
VLOOKUP(AE138,MonsterGroupTable!$A:$A,1,0)))))))</f>
        <v/>
      </c>
      <c r="AM138" s="2" t="str">
        <f>IF(AND(ISBLANK(AL138),OR(NOT(ISBLANK(AN138)),NOT(ISBLANK(AO138)))),#N/A,
IF(ISBLANK(AL138),"",
IF(AND(NOT(ISERROR(VLOOKUP(AL138,MonsterTable!$A:$B,MATCH(MonsterTable!$B$1,MonsterTable!$A$1:$B$1,0),0))),OR(ISBLANK(AN138),ISBLANK(AO138))),#N/A,
IFERROR(VLOOKUP(AL138,MonsterTable!$A:$B,MATCH(MonsterTable!$B$1,MonsterTable!$A$1:$B$1,0),0),
IF(OR(NOT(ISBLANK(AN138)),ISBLANK(AO138)),#N/A,
IF(AL138="empty","empty",
VLOOKUP(AL138,MonsterGroupTable!$A:$A,1,0)))))))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BA138" s="2" t="str">
        <f>IF(AND(ISBLANK(AZ138),OR(NOT(ISBLANK(BB138)),NOT(ISBLANK(BC138)))),#N/A,
IF(ISBLANK(AZ138),"",
IF(AND(NOT(ISERROR(VLOOKUP(AZ138,MonsterTable!$A:$B,MATCH(MonsterTable!$B$1,MonsterTable!$A$1:$B$1,0),0))),OR(ISBLANK(BB138),ISBLANK(BC138))),#N/A,
IFERROR(VLOOKUP(AZ138,MonsterTable!$A:$B,MATCH(MonsterTable!$B$1,MonsterTable!$A$1:$B$1,0),0),
IF(OR(NOT(ISBLANK(BB138)),ISBLANK(BC138)),#N/A,
IF(AZ138="empty","empty",
VLOOKUP(AZ138,MonsterGroupTable!$A:$A,1,0)))))))</f>
        <v/>
      </c>
      <c r="BH138" s="2" t="str">
        <f>IF(AND(ISBLANK(BG138),OR(NOT(ISBLANK(BI138)),NOT(ISBLANK(BJ138)))),#N/A,
IF(ISBLANK(BG138),"",
IF(AND(NOT(ISERROR(VLOOKUP(BG138,MonsterTable!$A:$B,MATCH(MonsterTable!$B$1,MonsterTable!$A$1:$B$1,0),0))),OR(ISBLANK(BI138),ISBLANK(BJ138))),#N/A,
IFERROR(VLOOKUP(BG138,MonsterTable!$A:$B,MATCH(MonsterTable!$B$1,MonsterTable!$A$1:$B$1,0),0),
IF(OR(NOT(ISBLANK(BI138)),ISBLANK(BJ138)),#N/A,
IF(BG138="empty","empty",
VLOOKUP(BG138,MonsterGroupTable!$A:$A,1,0)))))))</f>
        <v/>
      </c>
      <c r="BO138" s="2" t="str">
        <f>IF(AND(ISBLANK(BN138),OR(NOT(ISBLANK(BP138)),NOT(ISBLANK(BQ138)))),#N/A,
IF(ISBLANK(BN138),"",
IF(AND(NOT(ISERROR(VLOOKUP(BN138,MonsterTable!$A:$B,MATCH(MonsterTable!$B$1,MonsterTable!$A$1:$B$1,0),0))),OR(ISBLANK(BP138),ISBLANK(BQ138))),#N/A,
IFERROR(VLOOKUP(BN138,MonsterTable!$A:$B,MATCH(MonsterTable!$B$1,MonsterTable!$A$1:$B$1,0),0),
IF(OR(NOT(ISBLANK(BP138)),ISBLANK(BQ138)),#N/A,
IF(BN138="empty","empty",
VLOOKUP(BN138,MonsterGroupTable!$A:$A,1,0)))))))</f>
        <v/>
      </c>
      <c r="BV138" s="2" t="str">
        <f>IF(AND(ISBLANK(BU138),OR(NOT(ISBLANK(BW138)),NOT(ISBLANK(BX138)))),#N/A,
IF(ISBLANK(BU138),"",
IF(AND(NOT(ISERROR(VLOOKUP(BU138,MonsterTable!$A:$B,MATCH(MonsterTable!$B$1,MonsterTable!$A$1:$B$1,0),0))),OR(ISBLANK(BW138),ISBLANK(BX138))),#N/A,
IFERROR(VLOOKUP(BU138,MonsterTable!$A:$B,MATCH(MonsterTable!$B$1,MonsterTable!$A$1:$B$1,0),0),
IF(OR(NOT(ISBLANK(BW138)),ISBLANK(BX138)),#N/A,
IF(BU138="empty","empty",
VLOOKUP(BU138,MonsterGroupTable!$A:$A,1,0)))))))</f>
        <v/>
      </c>
      <c r="CC138" s="2" t="str">
        <f>IF(AND(ISBLANK(CB138),OR(NOT(ISBLANK(CD138)),NOT(ISBLANK(CE138)))),#N/A,
IF(ISBLANK(CB138),"",
IF(AND(NOT(ISERROR(VLOOKUP(CB138,MonsterTable!$A:$B,MATCH(MonsterTable!$B$1,MonsterTable!$A$1:$B$1,0),0))),OR(ISBLANK(CD138),ISBLANK(CE138))),#N/A,
IFERROR(VLOOKUP(CB138,MonsterTable!$A:$B,MATCH(MonsterTable!$B$1,MonsterTable!$A$1:$B$1,0),0),
IF(OR(NOT(ISBLANK(CD138)),ISBLANK(CE138)),#N/A,
IF(CB138="empty","empty",
VLOOKUP(CB138,MonsterGroupTable!$A:$A,1,0)))))))</f>
        <v/>
      </c>
      <c r="CJ138" s="2" t="str">
        <f>IF(AND(ISBLANK(CI138),OR(NOT(ISBLANK(CK138)),NOT(ISBLANK(CL138)))),#N/A,
IF(ISBLANK(CI138),"",
IF(AND(NOT(ISERROR(VLOOKUP(CI138,MonsterTable!$A:$B,MATCH(MonsterTable!$B$1,MonsterTable!$A$1:$B$1,0),0))),OR(ISBLANK(CK138),ISBLANK(CL138))),#N/A,
IFERROR(VLOOKUP(CI138,MonsterTable!$A:$B,MATCH(MonsterTable!$B$1,MonsterTable!$A$1:$B$1,0),0),
IF(OR(NOT(ISBLANK(CK138)),ISBLANK(CL138)),#N/A,
IF(CI138="empty","empty",
VLOOKUP(CI138,MonsterGroupTable!$A:$A,1,0)))))))</f>
        <v/>
      </c>
    </row>
    <row r="139" spans="1:88">
      <c r="A139">
        <v>10138</v>
      </c>
      <c r="B139">
        <f t="shared" si="4"/>
        <v>1.1000000000000001</v>
      </c>
      <c r="C139">
        <f t="shared" si="4"/>
        <v>1.1000000000000001</v>
      </c>
      <c r="F139">
        <v>360</v>
      </c>
      <c r="G139">
        <v>4927</v>
      </c>
      <c r="H139">
        <v>0</v>
      </c>
      <c r="I139">
        <v>0</v>
      </c>
      <c r="J139">
        <v>0</v>
      </c>
      <c r="K139" t="s">
        <v>28</v>
      </c>
      <c r="L139" t="s">
        <v>247</v>
      </c>
      <c r="M139" t="s">
        <v>79</v>
      </c>
      <c r="N139" t="s">
        <v>80</v>
      </c>
      <c r="O139">
        <v>0</v>
      </c>
      <c r="P139">
        <v>-4.75</v>
      </c>
      <c r="Q139">
        <v>-3.5</v>
      </c>
      <c r="R139">
        <v>4.75</v>
      </c>
      <c r="S139">
        <v>3</v>
      </c>
      <c r="T139">
        <v>-13.5</v>
      </c>
      <c r="U139">
        <v>2.5499999999999998</v>
      </c>
      <c r="V139">
        <v>-6.75</v>
      </c>
      <c r="W139" t="str">
        <f t="shared" si="5"/>
        <v>g114,5</v>
      </c>
      <c r="X139" s="1" t="s">
        <v>331</v>
      </c>
      <c r="Y139" s="2" t="str">
        <f>IF(AND(ISBLANK(X139),OR(NOT(ISBLANK(Z139)),NOT(ISBLANK(AA139)))),#N/A,
IF(ISBLANK(X139),"",
IF(AND(NOT(ISERROR(VLOOKUP(X139,MonsterTable!$A:$B,MATCH(MonsterTable!$B$1,MonsterTable!$A$1:$B$1,0),0))),OR(ISBLANK(Z139),ISBLANK(AA139))),#N/A,
IFERROR(VLOOKUP(X139,MonsterTable!$A:$B,MATCH(MonsterTable!$B$1,MonsterTable!$A$1:$B$1,0),0),
IF(OR(NOT(ISBLANK(Z139)),ISBLANK(AA139)),#N/A,
IF(X139="empty","empty",
VLOOKUP(X139,MonsterGroupTable!$A:$A,1,0)))))))</f>
        <v>g114</v>
      </c>
      <c r="AA139">
        <v>5</v>
      </c>
      <c r="AF139" s="2" t="str">
        <f>IF(AND(ISBLANK(AE139),OR(NOT(ISBLANK(AG139)),NOT(ISBLANK(AH139)))),#N/A,
IF(ISBLANK(AE139),"",
IF(AND(NOT(ISERROR(VLOOKUP(AE139,MonsterTable!$A:$B,MATCH(MonsterTable!$B$1,MonsterTable!$A$1:$B$1,0),0))),OR(ISBLANK(AG139),ISBLANK(AH139))),#N/A,
IFERROR(VLOOKUP(AE139,MonsterTable!$A:$B,MATCH(MonsterTable!$B$1,MonsterTable!$A$1:$B$1,0),0),
IF(OR(NOT(ISBLANK(AG139)),ISBLANK(AH139)),#N/A,
IF(AE139="empty","empty",
VLOOKUP(AE139,MonsterGroupTable!$A:$A,1,0)))))))</f>
        <v/>
      </c>
      <c r="AM139" s="2" t="str">
        <f>IF(AND(ISBLANK(AL139),OR(NOT(ISBLANK(AN139)),NOT(ISBLANK(AO139)))),#N/A,
IF(ISBLANK(AL139),"",
IF(AND(NOT(ISERROR(VLOOKUP(AL139,MonsterTable!$A:$B,MATCH(MonsterTable!$B$1,MonsterTable!$A$1:$B$1,0),0))),OR(ISBLANK(AN139),ISBLANK(AO139))),#N/A,
IFERROR(VLOOKUP(AL139,MonsterTable!$A:$B,MATCH(MonsterTable!$B$1,MonsterTable!$A$1:$B$1,0),0),
IF(OR(NOT(ISBLANK(AN139)),ISBLANK(AO139)),#N/A,
IF(AL139="empty","empty",
VLOOKUP(AL139,MonsterGroupTable!$A:$A,1,0)))))))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BA139" s="2" t="str">
        <f>IF(AND(ISBLANK(AZ139),OR(NOT(ISBLANK(BB139)),NOT(ISBLANK(BC139)))),#N/A,
IF(ISBLANK(AZ139),"",
IF(AND(NOT(ISERROR(VLOOKUP(AZ139,MonsterTable!$A:$B,MATCH(MonsterTable!$B$1,MonsterTable!$A$1:$B$1,0),0))),OR(ISBLANK(BB139),ISBLANK(BC139))),#N/A,
IFERROR(VLOOKUP(AZ139,MonsterTable!$A:$B,MATCH(MonsterTable!$B$1,MonsterTable!$A$1:$B$1,0),0),
IF(OR(NOT(ISBLANK(BB139)),ISBLANK(BC139)),#N/A,
IF(AZ139="empty","empty",
VLOOKUP(AZ139,MonsterGroupTable!$A:$A,1,0)))))))</f>
        <v/>
      </c>
      <c r="BH139" s="2" t="str">
        <f>IF(AND(ISBLANK(BG139),OR(NOT(ISBLANK(BI139)),NOT(ISBLANK(BJ139)))),#N/A,
IF(ISBLANK(BG139),"",
IF(AND(NOT(ISERROR(VLOOKUP(BG139,MonsterTable!$A:$B,MATCH(MonsterTable!$B$1,MonsterTable!$A$1:$B$1,0),0))),OR(ISBLANK(BI139),ISBLANK(BJ139))),#N/A,
IFERROR(VLOOKUP(BG139,MonsterTable!$A:$B,MATCH(MonsterTable!$B$1,MonsterTable!$A$1:$B$1,0),0),
IF(OR(NOT(ISBLANK(BI139)),ISBLANK(BJ139)),#N/A,
IF(BG139="empty","empty",
VLOOKUP(BG139,MonsterGroupTable!$A:$A,1,0)))))))</f>
        <v/>
      </c>
      <c r="BO139" s="2" t="str">
        <f>IF(AND(ISBLANK(BN139),OR(NOT(ISBLANK(BP139)),NOT(ISBLANK(BQ139)))),#N/A,
IF(ISBLANK(BN139),"",
IF(AND(NOT(ISERROR(VLOOKUP(BN139,MonsterTable!$A:$B,MATCH(MonsterTable!$B$1,MonsterTable!$A$1:$B$1,0),0))),OR(ISBLANK(BP139),ISBLANK(BQ139))),#N/A,
IFERROR(VLOOKUP(BN139,MonsterTable!$A:$B,MATCH(MonsterTable!$B$1,MonsterTable!$A$1:$B$1,0),0),
IF(OR(NOT(ISBLANK(BP139)),ISBLANK(BQ139)),#N/A,
IF(BN139="empty","empty",
VLOOKUP(BN139,MonsterGroupTable!$A:$A,1,0)))))))</f>
        <v/>
      </c>
      <c r="BV139" s="2" t="str">
        <f>IF(AND(ISBLANK(BU139),OR(NOT(ISBLANK(BW139)),NOT(ISBLANK(BX139)))),#N/A,
IF(ISBLANK(BU139),"",
IF(AND(NOT(ISERROR(VLOOKUP(BU139,MonsterTable!$A:$B,MATCH(MonsterTable!$B$1,MonsterTable!$A$1:$B$1,0),0))),OR(ISBLANK(BW139),ISBLANK(BX139))),#N/A,
IFERROR(VLOOKUP(BU139,MonsterTable!$A:$B,MATCH(MonsterTable!$B$1,MonsterTable!$A$1:$B$1,0),0),
IF(OR(NOT(ISBLANK(BW139)),ISBLANK(BX139)),#N/A,
IF(BU139="empty","empty",
VLOOKUP(BU139,MonsterGroupTable!$A:$A,1,0)))))))</f>
        <v/>
      </c>
      <c r="CC139" s="2" t="str">
        <f>IF(AND(ISBLANK(CB139),OR(NOT(ISBLANK(CD139)),NOT(ISBLANK(CE139)))),#N/A,
IF(ISBLANK(CB139),"",
IF(AND(NOT(ISERROR(VLOOKUP(CB139,MonsterTable!$A:$B,MATCH(MonsterTable!$B$1,MonsterTable!$A$1:$B$1,0),0))),OR(ISBLANK(CD139),ISBLANK(CE139))),#N/A,
IFERROR(VLOOKUP(CB139,MonsterTable!$A:$B,MATCH(MonsterTable!$B$1,MonsterTable!$A$1:$B$1,0),0),
IF(OR(NOT(ISBLANK(CD139)),ISBLANK(CE139)),#N/A,
IF(CB139="empty","empty",
VLOOKUP(CB139,MonsterGroupTable!$A:$A,1,0)))))))</f>
        <v/>
      </c>
      <c r="CJ139" s="2" t="str">
        <f>IF(AND(ISBLANK(CI139),OR(NOT(ISBLANK(CK139)),NOT(ISBLANK(CL139)))),#N/A,
IF(ISBLANK(CI139),"",
IF(AND(NOT(ISERROR(VLOOKUP(CI139,MonsterTable!$A:$B,MATCH(MonsterTable!$B$1,MonsterTable!$A$1:$B$1,0),0))),OR(ISBLANK(CK139),ISBLANK(CL139))),#N/A,
IFERROR(VLOOKUP(CI139,MonsterTable!$A:$B,MATCH(MonsterTable!$B$1,MonsterTable!$A$1:$B$1,0),0),
IF(OR(NOT(ISBLANK(CK139)),ISBLANK(CL139)),#N/A,
IF(CI139="empty","empty",
VLOOKUP(CI139,MonsterGroupTable!$A:$A,1,0)))))))</f>
        <v/>
      </c>
    </row>
    <row r="140" spans="1:88">
      <c r="A140">
        <v>10139</v>
      </c>
      <c r="B140">
        <f t="shared" si="4"/>
        <v>1.1000000000000001</v>
      </c>
      <c r="C140">
        <f t="shared" si="4"/>
        <v>1.1000000000000001</v>
      </c>
      <c r="F140">
        <v>360</v>
      </c>
      <c r="G140">
        <v>4981</v>
      </c>
      <c r="H140">
        <v>0</v>
      </c>
      <c r="I140">
        <v>0</v>
      </c>
      <c r="J140">
        <v>0</v>
      </c>
      <c r="K140" t="s">
        <v>28</v>
      </c>
      <c r="L140" t="s">
        <v>247</v>
      </c>
      <c r="M140" t="s">
        <v>79</v>
      </c>
      <c r="N140" t="s">
        <v>80</v>
      </c>
      <c r="O140">
        <v>0</v>
      </c>
      <c r="P140">
        <v>-4.75</v>
      </c>
      <c r="Q140">
        <v>-3.5</v>
      </c>
      <c r="R140">
        <v>4.75</v>
      </c>
      <c r="S140">
        <v>3</v>
      </c>
      <c r="T140">
        <v>-13.5</v>
      </c>
      <c r="U140">
        <v>2.5499999999999998</v>
      </c>
      <c r="V140">
        <v>-6.75</v>
      </c>
      <c r="W140" t="str">
        <f t="shared" si="5"/>
        <v>g114,5</v>
      </c>
      <c r="X140" s="1" t="s">
        <v>331</v>
      </c>
      <c r="Y140" s="2" t="str">
        <f>IF(AND(ISBLANK(X140),OR(NOT(ISBLANK(Z140)),NOT(ISBLANK(AA140)))),#N/A,
IF(ISBLANK(X140),"",
IF(AND(NOT(ISERROR(VLOOKUP(X140,MonsterTable!$A:$B,MATCH(MonsterTable!$B$1,MonsterTable!$A$1:$B$1,0),0))),OR(ISBLANK(Z140),ISBLANK(AA140))),#N/A,
IFERROR(VLOOKUP(X140,MonsterTable!$A:$B,MATCH(MonsterTable!$B$1,MonsterTable!$A$1:$B$1,0),0),
IF(OR(NOT(ISBLANK(Z140)),ISBLANK(AA140)),#N/A,
IF(X140="empty","empty",
VLOOKUP(X140,MonsterGroupTable!$A:$A,1,0)))))))</f>
        <v>g114</v>
      </c>
      <c r="AA140">
        <v>5</v>
      </c>
      <c r="AF140" s="2" t="str">
        <f>IF(AND(ISBLANK(AE140),OR(NOT(ISBLANK(AG140)),NOT(ISBLANK(AH140)))),#N/A,
IF(ISBLANK(AE140),"",
IF(AND(NOT(ISERROR(VLOOKUP(AE140,MonsterTable!$A:$B,MATCH(MonsterTable!$B$1,MonsterTable!$A$1:$B$1,0),0))),OR(ISBLANK(AG140),ISBLANK(AH140))),#N/A,
IFERROR(VLOOKUP(AE140,MonsterTable!$A:$B,MATCH(MonsterTable!$B$1,MonsterTable!$A$1:$B$1,0),0),
IF(OR(NOT(ISBLANK(AG140)),ISBLANK(AH140)),#N/A,
IF(AE140="empty","empty",
VLOOKUP(AE140,MonsterGroupTable!$A:$A,1,0)))))))</f>
        <v/>
      </c>
      <c r="AM140" s="2" t="str">
        <f>IF(AND(ISBLANK(AL140),OR(NOT(ISBLANK(AN140)),NOT(ISBLANK(AO140)))),#N/A,
IF(ISBLANK(AL140),"",
IF(AND(NOT(ISERROR(VLOOKUP(AL140,MonsterTable!$A:$B,MATCH(MonsterTable!$B$1,MonsterTable!$A$1:$B$1,0),0))),OR(ISBLANK(AN140),ISBLANK(AO140))),#N/A,
IFERROR(VLOOKUP(AL140,MonsterTable!$A:$B,MATCH(MonsterTable!$B$1,MonsterTable!$A$1:$B$1,0),0),
IF(OR(NOT(ISBLANK(AN140)),ISBLANK(AO140)),#N/A,
IF(AL140="empty","empty",
VLOOKUP(AL140,MonsterGroupTable!$A:$A,1,0)))))))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BA140" s="2" t="str">
        <f>IF(AND(ISBLANK(AZ140),OR(NOT(ISBLANK(BB140)),NOT(ISBLANK(BC140)))),#N/A,
IF(ISBLANK(AZ140),"",
IF(AND(NOT(ISERROR(VLOOKUP(AZ140,MonsterTable!$A:$B,MATCH(MonsterTable!$B$1,MonsterTable!$A$1:$B$1,0),0))),OR(ISBLANK(BB140),ISBLANK(BC140))),#N/A,
IFERROR(VLOOKUP(AZ140,MonsterTable!$A:$B,MATCH(MonsterTable!$B$1,MonsterTable!$A$1:$B$1,0),0),
IF(OR(NOT(ISBLANK(BB140)),ISBLANK(BC140)),#N/A,
IF(AZ140="empty","empty",
VLOOKUP(AZ140,MonsterGroupTable!$A:$A,1,0)))))))</f>
        <v/>
      </c>
      <c r="BH140" s="2" t="str">
        <f>IF(AND(ISBLANK(BG140),OR(NOT(ISBLANK(BI140)),NOT(ISBLANK(BJ140)))),#N/A,
IF(ISBLANK(BG140),"",
IF(AND(NOT(ISERROR(VLOOKUP(BG140,MonsterTable!$A:$B,MATCH(MonsterTable!$B$1,MonsterTable!$A$1:$B$1,0),0))),OR(ISBLANK(BI140),ISBLANK(BJ140))),#N/A,
IFERROR(VLOOKUP(BG140,MonsterTable!$A:$B,MATCH(MonsterTable!$B$1,MonsterTable!$A$1:$B$1,0),0),
IF(OR(NOT(ISBLANK(BI140)),ISBLANK(BJ140)),#N/A,
IF(BG140="empty","empty",
VLOOKUP(BG140,MonsterGroupTable!$A:$A,1,0)))))))</f>
        <v/>
      </c>
      <c r="BO140" s="2" t="str">
        <f>IF(AND(ISBLANK(BN140),OR(NOT(ISBLANK(BP140)),NOT(ISBLANK(BQ140)))),#N/A,
IF(ISBLANK(BN140),"",
IF(AND(NOT(ISERROR(VLOOKUP(BN140,MonsterTable!$A:$B,MATCH(MonsterTable!$B$1,MonsterTable!$A$1:$B$1,0),0))),OR(ISBLANK(BP140),ISBLANK(BQ140))),#N/A,
IFERROR(VLOOKUP(BN140,MonsterTable!$A:$B,MATCH(MonsterTable!$B$1,MonsterTable!$A$1:$B$1,0),0),
IF(OR(NOT(ISBLANK(BP140)),ISBLANK(BQ140)),#N/A,
IF(BN140="empty","empty",
VLOOKUP(BN140,MonsterGroupTable!$A:$A,1,0)))))))</f>
        <v/>
      </c>
      <c r="BV140" s="2" t="str">
        <f>IF(AND(ISBLANK(BU140),OR(NOT(ISBLANK(BW140)),NOT(ISBLANK(BX140)))),#N/A,
IF(ISBLANK(BU140),"",
IF(AND(NOT(ISERROR(VLOOKUP(BU140,MonsterTable!$A:$B,MATCH(MonsterTable!$B$1,MonsterTable!$A$1:$B$1,0),0))),OR(ISBLANK(BW140),ISBLANK(BX140))),#N/A,
IFERROR(VLOOKUP(BU140,MonsterTable!$A:$B,MATCH(MonsterTable!$B$1,MonsterTable!$A$1:$B$1,0),0),
IF(OR(NOT(ISBLANK(BW140)),ISBLANK(BX140)),#N/A,
IF(BU140="empty","empty",
VLOOKUP(BU140,MonsterGroupTable!$A:$A,1,0)))))))</f>
        <v/>
      </c>
      <c r="CC140" s="2" t="str">
        <f>IF(AND(ISBLANK(CB140),OR(NOT(ISBLANK(CD140)),NOT(ISBLANK(CE140)))),#N/A,
IF(ISBLANK(CB140),"",
IF(AND(NOT(ISERROR(VLOOKUP(CB140,MonsterTable!$A:$B,MATCH(MonsterTable!$B$1,MonsterTable!$A$1:$B$1,0),0))),OR(ISBLANK(CD140),ISBLANK(CE140))),#N/A,
IFERROR(VLOOKUP(CB140,MonsterTable!$A:$B,MATCH(MonsterTable!$B$1,MonsterTable!$A$1:$B$1,0),0),
IF(OR(NOT(ISBLANK(CD140)),ISBLANK(CE140)),#N/A,
IF(CB140="empty","empty",
VLOOKUP(CB140,MonsterGroupTable!$A:$A,1,0)))))))</f>
        <v/>
      </c>
      <c r="CJ140" s="2" t="str">
        <f>IF(AND(ISBLANK(CI140),OR(NOT(ISBLANK(CK140)),NOT(ISBLANK(CL140)))),#N/A,
IF(ISBLANK(CI140),"",
IF(AND(NOT(ISERROR(VLOOKUP(CI140,MonsterTable!$A:$B,MATCH(MonsterTable!$B$1,MonsterTable!$A$1:$B$1,0),0))),OR(ISBLANK(CK140),ISBLANK(CL140))),#N/A,
IFERROR(VLOOKUP(CI140,MonsterTable!$A:$B,MATCH(MonsterTable!$B$1,MonsterTable!$A$1:$B$1,0),0),
IF(OR(NOT(ISBLANK(CK140)),ISBLANK(CL140)),#N/A,
IF(CI140="empty","empty",
VLOOKUP(CI140,MonsterGroupTable!$A:$A,1,0)))))))</f>
        <v/>
      </c>
    </row>
    <row r="141" spans="1:88">
      <c r="A141">
        <v>10140</v>
      </c>
      <c r="B141">
        <f t="shared" si="4"/>
        <v>1.2</v>
      </c>
      <c r="C141">
        <f t="shared" si="4"/>
        <v>1.1000000000000001</v>
      </c>
      <c r="F141">
        <v>360</v>
      </c>
      <c r="G141">
        <v>5035</v>
      </c>
      <c r="H141">
        <v>0</v>
      </c>
      <c r="I141">
        <v>0</v>
      </c>
      <c r="J141">
        <v>0</v>
      </c>
      <c r="K141" t="s">
        <v>28</v>
      </c>
      <c r="L141" t="s">
        <v>247</v>
      </c>
      <c r="M141" t="s">
        <v>79</v>
      </c>
      <c r="N141" t="s">
        <v>80</v>
      </c>
      <c r="O141">
        <v>0</v>
      </c>
      <c r="P141">
        <v>-4.75</v>
      </c>
      <c r="Q141">
        <v>-3.5</v>
      </c>
      <c r="R141">
        <v>4.75</v>
      </c>
      <c r="S141">
        <v>3</v>
      </c>
      <c r="T141">
        <v>-13.5</v>
      </c>
      <c r="U141">
        <v>2.5499999999999998</v>
      </c>
      <c r="V141">
        <v>-6.75</v>
      </c>
      <c r="W141" t="str">
        <f t="shared" si="5"/>
        <v>g114,5</v>
      </c>
      <c r="X141" s="1" t="s">
        <v>331</v>
      </c>
      <c r="Y141" s="2" t="str">
        <f>IF(AND(ISBLANK(X141),OR(NOT(ISBLANK(Z141)),NOT(ISBLANK(AA141)))),#N/A,
IF(ISBLANK(X141),"",
IF(AND(NOT(ISERROR(VLOOKUP(X141,MonsterTable!$A:$B,MATCH(MonsterTable!$B$1,MonsterTable!$A$1:$B$1,0),0))),OR(ISBLANK(Z141),ISBLANK(AA141))),#N/A,
IFERROR(VLOOKUP(X141,MonsterTable!$A:$B,MATCH(MonsterTable!$B$1,MonsterTable!$A$1:$B$1,0),0),
IF(OR(NOT(ISBLANK(Z141)),ISBLANK(AA141)),#N/A,
IF(X141="empty","empty",
VLOOKUP(X141,MonsterGroupTable!$A:$A,1,0)))))))</f>
        <v>g114</v>
      </c>
      <c r="AA141">
        <v>5</v>
      </c>
      <c r="AF141" s="2" t="str">
        <f>IF(AND(ISBLANK(AE141),OR(NOT(ISBLANK(AG141)),NOT(ISBLANK(AH141)))),#N/A,
IF(ISBLANK(AE141),"",
IF(AND(NOT(ISERROR(VLOOKUP(AE141,MonsterTable!$A:$B,MATCH(MonsterTable!$B$1,MonsterTable!$A$1:$B$1,0),0))),OR(ISBLANK(AG141),ISBLANK(AH141))),#N/A,
IFERROR(VLOOKUP(AE141,MonsterTable!$A:$B,MATCH(MonsterTable!$B$1,MonsterTable!$A$1:$B$1,0),0),
IF(OR(NOT(ISBLANK(AG141)),ISBLANK(AH141)),#N/A,
IF(AE141="empty","empty",
VLOOKUP(AE141,MonsterGroupTable!$A:$A,1,0)))))))</f>
        <v/>
      </c>
      <c r="AM141" s="2" t="str">
        <f>IF(AND(ISBLANK(AL141),OR(NOT(ISBLANK(AN141)),NOT(ISBLANK(AO141)))),#N/A,
IF(ISBLANK(AL141),"",
IF(AND(NOT(ISERROR(VLOOKUP(AL141,MonsterTable!$A:$B,MATCH(MonsterTable!$B$1,MonsterTable!$A$1:$B$1,0),0))),OR(ISBLANK(AN141),ISBLANK(AO141))),#N/A,
IFERROR(VLOOKUP(AL141,MonsterTable!$A:$B,MATCH(MonsterTable!$B$1,MonsterTable!$A$1:$B$1,0),0),
IF(OR(NOT(ISBLANK(AN141)),ISBLANK(AO141)),#N/A,
IF(AL141="empty","empty",
VLOOKUP(AL141,MonsterGroupTable!$A:$A,1,0)))))))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BA141" s="2" t="str">
        <f>IF(AND(ISBLANK(AZ141),OR(NOT(ISBLANK(BB141)),NOT(ISBLANK(BC141)))),#N/A,
IF(ISBLANK(AZ141),"",
IF(AND(NOT(ISERROR(VLOOKUP(AZ141,MonsterTable!$A:$B,MATCH(MonsterTable!$B$1,MonsterTable!$A$1:$B$1,0),0))),OR(ISBLANK(BB141),ISBLANK(BC141))),#N/A,
IFERROR(VLOOKUP(AZ141,MonsterTable!$A:$B,MATCH(MonsterTable!$B$1,MonsterTable!$A$1:$B$1,0),0),
IF(OR(NOT(ISBLANK(BB141)),ISBLANK(BC141)),#N/A,
IF(AZ141="empty","empty",
VLOOKUP(AZ141,MonsterGroupTable!$A:$A,1,0)))))))</f>
        <v/>
      </c>
      <c r="BH141" s="2" t="str">
        <f>IF(AND(ISBLANK(BG141),OR(NOT(ISBLANK(BI141)),NOT(ISBLANK(BJ141)))),#N/A,
IF(ISBLANK(BG141),"",
IF(AND(NOT(ISERROR(VLOOKUP(BG141,MonsterTable!$A:$B,MATCH(MonsterTable!$B$1,MonsterTable!$A$1:$B$1,0),0))),OR(ISBLANK(BI141),ISBLANK(BJ141))),#N/A,
IFERROR(VLOOKUP(BG141,MonsterTable!$A:$B,MATCH(MonsterTable!$B$1,MonsterTable!$A$1:$B$1,0),0),
IF(OR(NOT(ISBLANK(BI141)),ISBLANK(BJ141)),#N/A,
IF(BG141="empty","empty",
VLOOKUP(BG141,MonsterGroupTable!$A:$A,1,0)))))))</f>
        <v/>
      </c>
      <c r="BO141" s="2" t="str">
        <f>IF(AND(ISBLANK(BN141),OR(NOT(ISBLANK(BP141)),NOT(ISBLANK(BQ141)))),#N/A,
IF(ISBLANK(BN141),"",
IF(AND(NOT(ISERROR(VLOOKUP(BN141,MonsterTable!$A:$B,MATCH(MonsterTable!$B$1,MonsterTable!$A$1:$B$1,0),0))),OR(ISBLANK(BP141),ISBLANK(BQ141))),#N/A,
IFERROR(VLOOKUP(BN141,MonsterTable!$A:$B,MATCH(MonsterTable!$B$1,MonsterTable!$A$1:$B$1,0),0),
IF(OR(NOT(ISBLANK(BP141)),ISBLANK(BQ141)),#N/A,
IF(BN141="empty","empty",
VLOOKUP(BN141,MonsterGroupTable!$A:$A,1,0)))))))</f>
        <v/>
      </c>
      <c r="BV141" s="2" t="str">
        <f>IF(AND(ISBLANK(BU141),OR(NOT(ISBLANK(BW141)),NOT(ISBLANK(BX141)))),#N/A,
IF(ISBLANK(BU141),"",
IF(AND(NOT(ISERROR(VLOOKUP(BU141,MonsterTable!$A:$B,MATCH(MonsterTable!$B$1,MonsterTable!$A$1:$B$1,0),0))),OR(ISBLANK(BW141),ISBLANK(BX141))),#N/A,
IFERROR(VLOOKUP(BU141,MonsterTable!$A:$B,MATCH(MonsterTable!$B$1,MonsterTable!$A$1:$B$1,0),0),
IF(OR(NOT(ISBLANK(BW141)),ISBLANK(BX141)),#N/A,
IF(BU141="empty","empty",
VLOOKUP(BU141,MonsterGroupTable!$A:$A,1,0)))))))</f>
        <v/>
      </c>
      <c r="CC141" s="2" t="str">
        <f>IF(AND(ISBLANK(CB141),OR(NOT(ISBLANK(CD141)),NOT(ISBLANK(CE141)))),#N/A,
IF(ISBLANK(CB141),"",
IF(AND(NOT(ISERROR(VLOOKUP(CB141,MonsterTable!$A:$B,MATCH(MonsterTable!$B$1,MonsterTable!$A$1:$B$1,0),0))),OR(ISBLANK(CD141),ISBLANK(CE141))),#N/A,
IFERROR(VLOOKUP(CB141,MonsterTable!$A:$B,MATCH(MonsterTable!$B$1,MonsterTable!$A$1:$B$1,0),0),
IF(OR(NOT(ISBLANK(CD141)),ISBLANK(CE141)),#N/A,
IF(CB141="empty","empty",
VLOOKUP(CB141,MonsterGroupTable!$A:$A,1,0)))))))</f>
        <v/>
      </c>
      <c r="CJ141" s="2" t="str">
        <f>IF(AND(ISBLANK(CI141),OR(NOT(ISBLANK(CK141)),NOT(ISBLANK(CL141)))),#N/A,
IF(ISBLANK(CI141),"",
IF(AND(NOT(ISERROR(VLOOKUP(CI141,MonsterTable!$A:$B,MATCH(MonsterTable!$B$1,MonsterTable!$A$1:$B$1,0),0))),OR(ISBLANK(CK141),ISBLANK(CL141))),#N/A,
IFERROR(VLOOKUP(CI141,MonsterTable!$A:$B,MATCH(MonsterTable!$B$1,MonsterTable!$A$1:$B$1,0),0),
IF(OR(NOT(ISBLANK(CK141)),ISBLANK(CL141)),#N/A,
IF(CI141="empty","empty",
VLOOKUP(CI141,MonsterGroupTable!$A:$A,1,0)))))))</f>
        <v/>
      </c>
    </row>
    <row r="142" spans="1:88">
      <c r="A142">
        <v>10141</v>
      </c>
      <c r="B142">
        <f t="shared" si="4"/>
        <v>1.1000000000000001</v>
      </c>
      <c r="C142">
        <f t="shared" si="4"/>
        <v>1.1000000000000001</v>
      </c>
      <c r="F142">
        <v>360</v>
      </c>
      <c r="G142">
        <v>5089</v>
      </c>
      <c r="H142">
        <v>0</v>
      </c>
      <c r="I142">
        <v>0</v>
      </c>
      <c r="J142">
        <v>0</v>
      </c>
      <c r="K142" t="s">
        <v>28</v>
      </c>
      <c r="L142" t="s">
        <v>249</v>
      </c>
      <c r="M142" t="s">
        <v>79</v>
      </c>
      <c r="N142" t="s">
        <v>80</v>
      </c>
      <c r="O142">
        <v>0</v>
      </c>
      <c r="P142">
        <v>-4.75</v>
      </c>
      <c r="Q142">
        <v>-3.5</v>
      </c>
      <c r="R142">
        <v>4.75</v>
      </c>
      <c r="S142">
        <v>3</v>
      </c>
      <c r="T142">
        <v>-13.5</v>
      </c>
      <c r="U142">
        <v>2.5499999999999998</v>
      </c>
      <c r="V142">
        <v>-6.75</v>
      </c>
      <c r="W142" t="str">
        <f t="shared" si="5"/>
        <v>g115,5</v>
      </c>
      <c r="X142" s="1" t="s">
        <v>332</v>
      </c>
      <c r="Y142" s="2" t="str">
        <f>IF(AND(ISBLANK(X142),OR(NOT(ISBLANK(Z142)),NOT(ISBLANK(AA142)))),#N/A,
IF(ISBLANK(X142),"",
IF(AND(NOT(ISERROR(VLOOKUP(X142,MonsterTable!$A:$B,MATCH(MonsterTable!$B$1,MonsterTable!$A$1:$B$1,0),0))),OR(ISBLANK(Z142),ISBLANK(AA142))),#N/A,
IFERROR(VLOOKUP(X142,MonsterTable!$A:$B,MATCH(MonsterTable!$B$1,MonsterTable!$A$1:$B$1,0),0),
IF(OR(NOT(ISBLANK(Z142)),ISBLANK(AA142)),#N/A,
IF(X142="empty","empty",
VLOOKUP(X142,MonsterGroupTable!$A:$A,1,0)))))))</f>
        <v>g115</v>
      </c>
      <c r="AA142">
        <v>5</v>
      </c>
      <c r="AF142" s="2" t="str">
        <f>IF(AND(ISBLANK(AE142),OR(NOT(ISBLANK(AG142)),NOT(ISBLANK(AH142)))),#N/A,
IF(ISBLANK(AE142),"",
IF(AND(NOT(ISERROR(VLOOKUP(AE142,MonsterTable!$A:$B,MATCH(MonsterTable!$B$1,MonsterTable!$A$1:$B$1,0),0))),OR(ISBLANK(AG142),ISBLANK(AH142))),#N/A,
IFERROR(VLOOKUP(AE142,MonsterTable!$A:$B,MATCH(MonsterTable!$B$1,MonsterTable!$A$1:$B$1,0),0),
IF(OR(NOT(ISBLANK(AG142)),ISBLANK(AH142)),#N/A,
IF(AE142="empty","empty",
VLOOKUP(AE142,MonsterGroupTable!$A:$A,1,0)))))))</f>
        <v/>
      </c>
      <c r="AM142" s="2" t="str">
        <f>IF(AND(ISBLANK(AL142),OR(NOT(ISBLANK(AN142)),NOT(ISBLANK(AO142)))),#N/A,
IF(ISBLANK(AL142),"",
IF(AND(NOT(ISERROR(VLOOKUP(AL142,MonsterTable!$A:$B,MATCH(MonsterTable!$B$1,MonsterTable!$A$1:$B$1,0),0))),OR(ISBLANK(AN142),ISBLANK(AO142))),#N/A,
IFERROR(VLOOKUP(AL142,MonsterTable!$A:$B,MATCH(MonsterTable!$B$1,MonsterTable!$A$1:$B$1,0),0),
IF(OR(NOT(ISBLANK(AN142)),ISBLANK(AO142)),#N/A,
IF(AL142="empty","empty",
VLOOKUP(AL142,MonsterGroupTable!$A:$A,1,0)))))))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BA142" s="2" t="str">
        <f>IF(AND(ISBLANK(AZ142),OR(NOT(ISBLANK(BB142)),NOT(ISBLANK(BC142)))),#N/A,
IF(ISBLANK(AZ142),"",
IF(AND(NOT(ISERROR(VLOOKUP(AZ142,MonsterTable!$A:$B,MATCH(MonsterTable!$B$1,MonsterTable!$A$1:$B$1,0),0))),OR(ISBLANK(BB142),ISBLANK(BC142))),#N/A,
IFERROR(VLOOKUP(AZ142,MonsterTable!$A:$B,MATCH(MonsterTable!$B$1,MonsterTable!$A$1:$B$1,0),0),
IF(OR(NOT(ISBLANK(BB142)),ISBLANK(BC142)),#N/A,
IF(AZ142="empty","empty",
VLOOKUP(AZ142,MonsterGroupTable!$A:$A,1,0)))))))</f>
        <v/>
      </c>
      <c r="BH142" s="2" t="str">
        <f>IF(AND(ISBLANK(BG142),OR(NOT(ISBLANK(BI142)),NOT(ISBLANK(BJ142)))),#N/A,
IF(ISBLANK(BG142),"",
IF(AND(NOT(ISERROR(VLOOKUP(BG142,MonsterTable!$A:$B,MATCH(MonsterTable!$B$1,MonsterTable!$A$1:$B$1,0),0))),OR(ISBLANK(BI142),ISBLANK(BJ142))),#N/A,
IFERROR(VLOOKUP(BG142,MonsterTable!$A:$B,MATCH(MonsterTable!$B$1,MonsterTable!$A$1:$B$1,0),0),
IF(OR(NOT(ISBLANK(BI142)),ISBLANK(BJ142)),#N/A,
IF(BG142="empty","empty",
VLOOKUP(BG142,MonsterGroupTable!$A:$A,1,0)))))))</f>
        <v/>
      </c>
      <c r="BO142" s="2" t="str">
        <f>IF(AND(ISBLANK(BN142),OR(NOT(ISBLANK(BP142)),NOT(ISBLANK(BQ142)))),#N/A,
IF(ISBLANK(BN142),"",
IF(AND(NOT(ISERROR(VLOOKUP(BN142,MonsterTable!$A:$B,MATCH(MonsterTable!$B$1,MonsterTable!$A$1:$B$1,0),0))),OR(ISBLANK(BP142),ISBLANK(BQ142))),#N/A,
IFERROR(VLOOKUP(BN142,MonsterTable!$A:$B,MATCH(MonsterTable!$B$1,MonsterTable!$A$1:$B$1,0),0),
IF(OR(NOT(ISBLANK(BP142)),ISBLANK(BQ142)),#N/A,
IF(BN142="empty","empty",
VLOOKUP(BN142,MonsterGroupTable!$A:$A,1,0)))))))</f>
        <v/>
      </c>
      <c r="BV142" s="2" t="str">
        <f>IF(AND(ISBLANK(BU142),OR(NOT(ISBLANK(BW142)),NOT(ISBLANK(BX142)))),#N/A,
IF(ISBLANK(BU142),"",
IF(AND(NOT(ISERROR(VLOOKUP(BU142,MonsterTable!$A:$B,MATCH(MonsterTable!$B$1,MonsterTable!$A$1:$B$1,0),0))),OR(ISBLANK(BW142),ISBLANK(BX142))),#N/A,
IFERROR(VLOOKUP(BU142,MonsterTable!$A:$B,MATCH(MonsterTable!$B$1,MonsterTable!$A$1:$B$1,0),0),
IF(OR(NOT(ISBLANK(BW142)),ISBLANK(BX142)),#N/A,
IF(BU142="empty","empty",
VLOOKUP(BU142,MonsterGroupTable!$A:$A,1,0)))))))</f>
        <v/>
      </c>
      <c r="CC142" s="2" t="str">
        <f>IF(AND(ISBLANK(CB142),OR(NOT(ISBLANK(CD142)),NOT(ISBLANK(CE142)))),#N/A,
IF(ISBLANK(CB142),"",
IF(AND(NOT(ISERROR(VLOOKUP(CB142,MonsterTable!$A:$B,MATCH(MonsterTable!$B$1,MonsterTable!$A$1:$B$1,0),0))),OR(ISBLANK(CD142),ISBLANK(CE142))),#N/A,
IFERROR(VLOOKUP(CB142,MonsterTable!$A:$B,MATCH(MonsterTable!$B$1,MonsterTable!$A$1:$B$1,0),0),
IF(OR(NOT(ISBLANK(CD142)),ISBLANK(CE142)),#N/A,
IF(CB142="empty","empty",
VLOOKUP(CB142,MonsterGroupTable!$A:$A,1,0)))))))</f>
        <v/>
      </c>
      <c r="CJ142" s="2" t="str">
        <f>IF(AND(ISBLANK(CI142),OR(NOT(ISBLANK(CK142)),NOT(ISBLANK(CL142)))),#N/A,
IF(ISBLANK(CI142),"",
IF(AND(NOT(ISERROR(VLOOKUP(CI142,MonsterTable!$A:$B,MATCH(MonsterTable!$B$1,MonsterTable!$A$1:$B$1,0),0))),OR(ISBLANK(CK142),ISBLANK(CL142))),#N/A,
IFERROR(VLOOKUP(CI142,MonsterTable!$A:$B,MATCH(MonsterTable!$B$1,MonsterTable!$A$1:$B$1,0),0),
IF(OR(NOT(ISBLANK(CK142)),ISBLANK(CL142)),#N/A,
IF(CI142="empty","empty",
VLOOKUP(CI142,MonsterGroupTable!$A:$A,1,0)))))))</f>
        <v/>
      </c>
    </row>
    <row r="143" spans="1:88">
      <c r="A143">
        <v>10142</v>
      </c>
      <c r="B143">
        <f t="shared" si="4"/>
        <v>1.1000000000000001</v>
      </c>
      <c r="C143">
        <f t="shared" si="4"/>
        <v>1.1000000000000001</v>
      </c>
      <c r="F143">
        <v>360</v>
      </c>
      <c r="G143">
        <v>5143</v>
      </c>
      <c r="H143">
        <v>0</v>
      </c>
      <c r="I143">
        <v>0</v>
      </c>
      <c r="J143">
        <v>0</v>
      </c>
      <c r="K143" t="s">
        <v>28</v>
      </c>
      <c r="L143" t="s">
        <v>249</v>
      </c>
      <c r="M143" t="s">
        <v>79</v>
      </c>
      <c r="N143" t="s">
        <v>80</v>
      </c>
      <c r="O143">
        <v>0</v>
      </c>
      <c r="P143">
        <v>-4.75</v>
      </c>
      <c r="Q143">
        <v>-3.5</v>
      </c>
      <c r="R143">
        <v>4.75</v>
      </c>
      <c r="S143">
        <v>3</v>
      </c>
      <c r="T143">
        <v>-13.5</v>
      </c>
      <c r="U143">
        <v>2.5499999999999998</v>
      </c>
      <c r="V143">
        <v>-6.75</v>
      </c>
      <c r="W143" t="str">
        <f t="shared" si="5"/>
        <v>g115,5</v>
      </c>
      <c r="X143" s="1" t="s">
        <v>332</v>
      </c>
      <c r="Y143" s="2" t="str">
        <f>IF(AND(ISBLANK(X143),OR(NOT(ISBLANK(Z143)),NOT(ISBLANK(AA143)))),#N/A,
IF(ISBLANK(X143),"",
IF(AND(NOT(ISERROR(VLOOKUP(X143,MonsterTable!$A:$B,MATCH(MonsterTable!$B$1,MonsterTable!$A$1:$B$1,0),0))),OR(ISBLANK(Z143),ISBLANK(AA143))),#N/A,
IFERROR(VLOOKUP(X143,MonsterTable!$A:$B,MATCH(MonsterTable!$B$1,MonsterTable!$A$1:$B$1,0),0),
IF(OR(NOT(ISBLANK(Z143)),ISBLANK(AA143)),#N/A,
IF(X143="empty","empty",
VLOOKUP(X143,MonsterGroupTable!$A:$A,1,0)))))))</f>
        <v>g115</v>
      </c>
      <c r="AA143">
        <v>5</v>
      </c>
      <c r="AF143" s="2" t="str">
        <f>IF(AND(ISBLANK(AE143),OR(NOT(ISBLANK(AG143)),NOT(ISBLANK(AH143)))),#N/A,
IF(ISBLANK(AE143),"",
IF(AND(NOT(ISERROR(VLOOKUP(AE143,MonsterTable!$A:$B,MATCH(MonsterTable!$B$1,MonsterTable!$A$1:$B$1,0),0))),OR(ISBLANK(AG143),ISBLANK(AH143))),#N/A,
IFERROR(VLOOKUP(AE143,MonsterTable!$A:$B,MATCH(MonsterTable!$B$1,MonsterTable!$A$1:$B$1,0),0),
IF(OR(NOT(ISBLANK(AG143)),ISBLANK(AH143)),#N/A,
IF(AE143="empty","empty",
VLOOKUP(AE143,MonsterGroupTable!$A:$A,1,0)))))))</f>
        <v/>
      </c>
      <c r="AM143" s="2" t="str">
        <f>IF(AND(ISBLANK(AL143),OR(NOT(ISBLANK(AN143)),NOT(ISBLANK(AO143)))),#N/A,
IF(ISBLANK(AL143),"",
IF(AND(NOT(ISERROR(VLOOKUP(AL143,MonsterTable!$A:$B,MATCH(MonsterTable!$B$1,MonsterTable!$A$1:$B$1,0),0))),OR(ISBLANK(AN143),ISBLANK(AO143))),#N/A,
IFERROR(VLOOKUP(AL143,MonsterTable!$A:$B,MATCH(MonsterTable!$B$1,MonsterTable!$A$1:$B$1,0),0),
IF(OR(NOT(ISBLANK(AN143)),ISBLANK(AO143)),#N/A,
IF(AL143="empty","empty",
VLOOKUP(AL143,MonsterGroupTable!$A:$A,1,0)))))))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BA143" s="2" t="str">
        <f>IF(AND(ISBLANK(AZ143),OR(NOT(ISBLANK(BB143)),NOT(ISBLANK(BC143)))),#N/A,
IF(ISBLANK(AZ143),"",
IF(AND(NOT(ISERROR(VLOOKUP(AZ143,MonsterTable!$A:$B,MATCH(MonsterTable!$B$1,MonsterTable!$A$1:$B$1,0),0))),OR(ISBLANK(BB143),ISBLANK(BC143))),#N/A,
IFERROR(VLOOKUP(AZ143,MonsterTable!$A:$B,MATCH(MonsterTable!$B$1,MonsterTable!$A$1:$B$1,0),0),
IF(OR(NOT(ISBLANK(BB143)),ISBLANK(BC143)),#N/A,
IF(AZ143="empty","empty",
VLOOKUP(AZ143,MonsterGroupTable!$A:$A,1,0)))))))</f>
        <v/>
      </c>
      <c r="BH143" s="2" t="str">
        <f>IF(AND(ISBLANK(BG143),OR(NOT(ISBLANK(BI143)),NOT(ISBLANK(BJ143)))),#N/A,
IF(ISBLANK(BG143),"",
IF(AND(NOT(ISERROR(VLOOKUP(BG143,MonsterTable!$A:$B,MATCH(MonsterTable!$B$1,MonsterTable!$A$1:$B$1,0),0))),OR(ISBLANK(BI143),ISBLANK(BJ143))),#N/A,
IFERROR(VLOOKUP(BG143,MonsterTable!$A:$B,MATCH(MonsterTable!$B$1,MonsterTable!$A$1:$B$1,0),0),
IF(OR(NOT(ISBLANK(BI143)),ISBLANK(BJ143)),#N/A,
IF(BG143="empty","empty",
VLOOKUP(BG143,MonsterGroupTable!$A:$A,1,0)))))))</f>
        <v/>
      </c>
      <c r="BO143" s="2" t="str">
        <f>IF(AND(ISBLANK(BN143),OR(NOT(ISBLANK(BP143)),NOT(ISBLANK(BQ143)))),#N/A,
IF(ISBLANK(BN143),"",
IF(AND(NOT(ISERROR(VLOOKUP(BN143,MonsterTable!$A:$B,MATCH(MonsterTable!$B$1,MonsterTable!$A$1:$B$1,0),0))),OR(ISBLANK(BP143),ISBLANK(BQ143))),#N/A,
IFERROR(VLOOKUP(BN143,MonsterTable!$A:$B,MATCH(MonsterTable!$B$1,MonsterTable!$A$1:$B$1,0),0),
IF(OR(NOT(ISBLANK(BP143)),ISBLANK(BQ143)),#N/A,
IF(BN143="empty","empty",
VLOOKUP(BN143,MonsterGroupTable!$A:$A,1,0)))))))</f>
        <v/>
      </c>
      <c r="BV143" s="2" t="str">
        <f>IF(AND(ISBLANK(BU143),OR(NOT(ISBLANK(BW143)),NOT(ISBLANK(BX143)))),#N/A,
IF(ISBLANK(BU143),"",
IF(AND(NOT(ISERROR(VLOOKUP(BU143,MonsterTable!$A:$B,MATCH(MonsterTable!$B$1,MonsterTable!$A$1:$B$1,0),0))),OR(ISBLANK(BW143),ISBLANK(BX143))),#N/A,
IFERROR(VLOOKUP(BU143,MonsterTable!$A:$B,MATCH(MonsterTable!$B$1,MonsterTable!$A$1:$B$1,0),0),
IF(OR(NOT(ISBLANK(BW143)),ISBLANK(BX143)),#N/A,
IF(BU143="empty","empty",
VLOOKUP(BU143,MonsterGroupTable!$A:$A,1,0)))))))</f>
        <v/>
      </c>
      <c r="CC143" s="2" t="str">
        <f>IF(AND(ISBLANK(CB143),OR(NOT(ISBLANK(CD143)),NOT(ISBLANK(CE143)))),#N/A,
IF(ISBLANK(CB143),"",
IF(AND(NOT(ISERROR(VLOOKUP(CB143,MonsterTable!$A:$B,MATCH(MonsterTable!$B$1,MonsterTable!$A$1:$B$1,0),0))),OR(ISBLANK(CD143),ISBLANK(CE143))),#N/A,
IFERROR(VLOOKUP(CB143,MonsterTable!$A:$B,MATCH(MonsterTable!$B$1,MonsterTable!$A$1:$B$1,0),0),
IF(OR(NOT(ISBLANK(CD143)),ISBLANK(CE143)),#N/A,
IF(CB143="empty","empty",
VLOOKUP(CB143,MonsterGroupTable!$A:$A,1,0)))))))</f>
        <v/>
      </c>
      <c r="CJ143" s="2" t="str">
        <f>IF(AND(ISBLANK(CI143),OR(NOT(ISBLANK(CK143)),NOT(ISBLANK(CL143)))),#N/A,
IF(ISBLANK(CI143),"",
IF(AND(NOT(ISERROR(VLOOKUP(CI143,MonsterTable!$A:$B,MATCH(MonsterTable!$B$1,MonsterTable!$A$1:$B$1,0),0))),OR(ISBLANK(CK143),ISBLANK(CL143))),#N/A,
IFERROR(VLOOKUP(CI143,MonsterTable!$A:$B,MATCH(MonsterTable!$B$1,MonsterTable!$A$1:$B$1,0),0),
IF(OR(NOT(ISBLANK(CK143)),ISBLANK(CL143)),#N/A,
IF(CI143="empty","empty",
VLOOKUP(CI143,MonsterGroupTable!$A:$A,1,0)))))))</f>
        <v/>
      </c>
    </row>
    <row r="144" spans="1:88">
      <c r="A144">
        <v>10143</v>
      </c>
      <c r="B144">
        <f t="shared" si="4"/>
        <v>1.1000000000000001</v>
      </c>
      <c r="C144">
        <f t="shared" si="4"/>
        <v>1.1000000000000001</v>
      </c>
      <c r="F144">
        <v>360</v>
      </c>
      <c r="G144">
        <v>5197</v>
      </c>
      <c r="H144">
        <v>0</v>
      </c>
      <c r="I144">
        <v>0</v>
      </c>
      <c r="J144">
        <v>0</v>
      </c>
      <c r="K144" t="s">
        <v>28</v>
      </c>
      <c r="L144" t="s">
        <v>249</v>
      </c>
      <c r="M144" t="s">
        <v>79</v>
      </c>
      <c r="N144" t="s">
        <v>80</v>
      </c>
      <c r="O144">
        <v>0</v>
      </c>
      <c r="P144">
        <v>-4.75</v>
      </c>
      <c r="Q144">
        <v>-3.5</v>
      </c>
      <c r="R144">
        <v>4.75</v>
      </c>
      <c r="S144">
        <v>3</v>
      </c>
      <c r="T144">
        <v>-13.5</v>
      </c>
      <c r="U144">
        <v>2.5499999999999998</v>
      </c>
      <c r="V144">
        <v>-6.75</v>
      </c>
      <c r="W144" t="str">
        <f t="shared" si="5"/>
        <v>g115,5</v>
      </c>
      <c r="X144" s="1" t="s">
        <v>332</v>
      </c>
      <c r="Y144" s="2" t="str">
        <f>IF(AND(ISBLANK(X144),OR(NOT(ISBLANK(Z144)),NOT(ISBLANK(AA144)))),#N/A,
IF(ISBLANK(X144),"",
IF(AND(NOT(ISERROR(VLOOKUP(X144,MonsterTable!$A:$B,MATCH(MonsterTable!$B$1,MonsterTable!$A$1:$B$1,0),0))),OR(ISBLANK(Z144),ISBLANK(AA144))),#N/A,
IFERROR(VLOOKUP(X144,MonsterTable!$A:$B,MATCH(MonsterTable!$B$1,MonsterTable!$A$1:$B$1,0),0),
IF(OR(NOT(ISBLANK(Z144)),ISBLANK(AA144)),#N/A,
IF(X144="empty","empty",
VLOOKUP(X144,MonsterGroupTable!$A:$A,1,0)))))))</f>
        <v>g115</v>
      </c>
      <c r="AA144">
        <v>5</v>
      </c>
      <c r="AF144" s="2" t="str">
        <f>IF(AND(ISBLANK(AE144),OR(NOT(ISBLANK(AG144)),NOT(ISBLANK(AH144)))),#N/A,
IF(ISBLANK(AE144),"",
IF(AND(NOT(ISERROR(VLOOKUP(AE144,MonsterTable!$A:$B,MATCH(MonsterTable!$B$1,MonsterTable!$A$1:$B$1,0),0))),OR(ISBLANK(AG144),ISBLANK(AH144))),#N/A,
IFERROR(VLOOKUP(AE144,MonsterTable!$A:$B,MATCH(MonsterTable!$B$1,MonsterTable!$A$1:$B$1,0),0),
IF(OR(NOT(ISBLANK(AG144)),ISBLANK(AH144)),#N/A,
IF(AE144="empty","empty",
VLOOKUP(AE144,MonsterGroupTable!$A:$A,1,0)))))))</f>
        <v/>
      </c>
      <c r="AM144" s="2" t="str">
        <f>IF(AND(ISBLANK(AL144),OR(NOT(ISBLANK(AN144)),NOT(ISBLANK(AO144)))),#N/A,
IF(ISBLANK(AL144),"",
IF(AND(NOT(ISERROR(VLOOKUP(AL144,MonsterTable!$A:$B,MATCH(MonsterTable!$B$1,MonsterTable!$A$1:$B$1,0),0))),OR(ISBLANK(AN144),ISBLANK(AO144))),#N/A,
IFERROR(VLOOKUP(AL144,MonsterTable!$A:$B,MATCH(MonsterTable!$B$1,MonsterTable!$A$1:$B$1,0),0),
IF(OR(NOT(ISBLANK(AN144)),ISBLANK(AO144)),#N/A,
IF(AL144="empty","empty",
VLOOKUP(AL144,MonsterGroupTable!$A:$A,1,0)))))))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BA144" s="2" t="str">
        <f>IF(AND(ISBLANK(AZ144),OR(NOT(ISBLANK(BB144)),NOT(ISBLANK(BC144)))),#N/A,
IF(ISBLANK(AZ144),"",
IF(AND(NOT(ISERROR(VLOOKUP(AZ144,MonsterTable!$A:$B,MATCH(MonsterTable!$B$1,MonsterTable!$A$1:$B$1,0),0))),OR(ISBLANK(BB144),ISBLANK(BC144))),#N/A,
IFERROR(VLOOKUP(AZ144,MonsterTable!$A:$B,MATCH(MonsterTable!$B$1,MonsterTable!$A$1:$B$1,0),0),
IF(OR(NOT(ISBLANK(BB144)),ISBLANK(BC144)),#N/A,
IF(AZ144="empty","empty",
VLOOKUP(AZ144,MonsterGroupTable!$A:$A,1,0)))))))</f>
        <v/>
      </c>
      <c r="BH144" s="2" t="str">
        <f>IF(AND(ISBLANK(BG144),OR(NOT(ISBLANK(BI144)),NOT(ISBLANK(BJ144)))),#N/A,
IF(ISBLANK(BG144),"",
IF(AND(NOT(ISERROR(VLOOKUP(BG144,MonsterTable!$A:$B,MATCH(MonsterTable!$B$1,MonsterTable!$A$1:$B$1,0),0))),OR(ISBLANK(BI144),ISBLANK(BJ144))),#N/A,
IFERROR(VLOOKUP(BG144,MonsterTable!$A:$B,MATCH(MonsterTable!$B$1,MonsterTable!$A$1:$B$1,0),0),
IF(OR(NOT(ISBLANK(BI144)),ISBLANK(BJ144)),#N/A,
IF(BG144="empty","empty",
VLOOKUP(BG144,MonsterGroupTable!$A:$A,1,0)))))))</f>
        <v/>
      </c>
      <c r="BO144" s="2" t="str">
        <f>IF(AND(ISBLANK(BN144),OR(NOT(ISBLANK(BP144)),NOT(ISBLANK(BQ144)))),#N/A,
IF(ISBLANK(BN144),"",
IF(AND(NOT(ISERROR(VLOOKUP(BN144,MonsterTable!$A:$B,MATCH(MonsterTable!$B$1,MonsterTable!$A$1:$B$1,0),0))),OR(ISBLANK(BP144),ISBLANK(BQ144))),#N/A,
IFERROR(VLOOKUP(BN144,MonsterTable!$A:$B,MATCH(MonsterTable!$B$1,MonsterTable!$A$1:$B$1,0),0),
IF(OR(NOT(ISBLANK(BP144)),ISBLANK(BQ144)),#N/A,
IF(BN144="empty","empty",
VLOOKUP(BN144,MonsterGroupTable!$A:$A,1,0)))))))</f>
        <v/>
      </c>
      <c r="BV144" s="2" t="str">
        <f>IF(AND(ISBLANK(BU144),OR(NOT(ISBLANK(BW144)),NOT(ISBLANK(BX144)))),#N/A,
IF(ISBLANK(BU144),"",
IF(AND(NOT(ISERROR(VLOOKUP(BU144,MonsterTable!$A:$B,MATCH(MonsterTable!$B$1,MonsterTable!$A$1:$B$1,0),0))),OR(ISBLANK(BW144),ISBLANK(BX144))),#N/A,
IFERROR(VLOOKUP(BU144,MonsterTable!$A:$B,MATCH(MonsterTable!$B$1,MonsterTable!$A$1:$B$1,0),0),
IF(OR(NOT(ISBLANK(BW144)),ISBLANK(BX144)),#N/A,
IF(BU144="empty","empty",
VLOOKUP(BU144,MonsterGroupTable!$A:$A,1,0)))))))</f>
        <v/>
      </c>
      <c r="CC144" s="2" t="str">
        <f>IF(AND(ISBLANK(CB144),OR(NOT(ISBLANK(CD144)),NOT(ISBLANK(CE144)))),#N/A,
IF(ISBLANK(CB144),"",
IF(AND(NOT(ISERROR(VLOOKUP(CB144,MonsterTable!$A:$B,MATCH(MonsterTable!$B$1,MonsterTable!$A$1:$B$1,0),0))),OR(ISBLANK(CD144),ISBLANK(CE144))),#N/A,
IFERROR(VLOOKUP(CB144,MonsterTable!$A:$B,MATCH(MonsterTable!$B$1,MonsterTable!$A$1:$B$1,0),0),
IF(OR(NOT(ISBLANK(CD144)),ISBLANK(CE144)),#N/A,
IF(CB144="empty","empty",
VLOOKUP(CB144,MonsterGroupTable!$A:$A,1,0)))))))</f>
        <v/>
      </c>
      <c r="CJ144" s="2" t="str">
        <f>IF(AND(ISBLANK(CI144),OR(NOT(ISBLANK(CK144)),NOT(ISBLANK(CL144)))),#N/A,
IF(ISBLANK(CI144),"",
IF(AND(NOT(ISERROR(VLOOKUP(CI144,MonsterTable!$A:$B,MATCH(MonsterTable!$B$1,MonsterTable!$A$1:$B$1,0),0))),OR(ISBLANK(CK144),ISBLANK(CL144))),#N/A,
IFERROR(VLOOKUP(CI144,MonsterTable!$A:$B,MATCH(MonsterTable!$B$1,MonsterTable!$A$1:$B$1,0),0),
IF(OR(NOT(ISBLANK(CK144)),ISBLANK(CL144)),#N/A,
IF(CI144="empty","empty",
VLOOKUP(CI144,MonsterGroupTable!$A:$A,1,0)))))))</f>
        <v/>
      </c>
    </row>
    <row r="145" spans="1:88">
      <c r="A145">
        <v>10144</v>
      </c>
      <c r="B145">
        <f t="shared" si="4"/>
        <v>1.1000000000000001</v>
      </c>
      <c r="C145">
        <f t="shared" si="4"/>
        <v>1.1000000000000001</v>
      </c>
      <c r="F145">
        <v>360</v>
      </c>
      <c r="G145">
        <v>5251</v>
      </c>
      <c r="H145">
        <v>0</v>
      </c>
      <c r="I145">
        <v>0</v>
      </c>
      <c r="J145">
        <v>0</v>
      </c>
      <c r="K145" t="s">
        <v>28</v>
      </c>
      <c r="L145" t="s">
        <v>249</v>
      </c>
      <c r="M145" t="s">
        <v>79</v>
      </c>
      <c r="N145" t="s">
        <v>80</v>
      </c>
      <c r="O145">
        <v>0</v>
      </c>
      <c r="P145">
        <v>-4.75</v>
      </c>
      <c r="Q145">
        <v>-3.5</v>
      </c>
      <c r="R145">
        <v>4.75</v>
      </c>
      <c r="S145">
        <v>3</v>
      </c>
      <c r="T145">
        <v>-13.5</v>
      </c>
      <c r="U145">
        <v>2.5499999999999998</v>
      </c>
      <c r="V145">
        <v>-6.75</v>
      </c>
      <c r="W145" t="str">
        <f t="shared" si="5"/>
        <v>g115,5</v>
      </c>
      <c r="X145" s="1" t="s">
        <v>332</v>
      </c>
      <c r="Y145" s="2" t="str">
        <f>IF(AND(ISBLANK(X145),OR(NOT(ISBLANK(Z145)),NOT(ISBLANK(AA145)))),#N/A,
IF(ISBLANK(X145),"",
IF(AND(NOT(ISERROR(VLOOKUP(X145,MonsterTable!$A:$B,MATCH(MonsterTable!$B$1,MonsterTable!$A$1:$B$1,0),0))),OR(ISBLANK(Z145),ISBLANK(AA145))),#N/A,
IFERROR(VLOOKUP(X145,MonsterTable!$A:$B,MATCH(MonsterTable!$B$1,MonsterTable!$A$1:$B$1,0),0),
IF(OR(NOT(ISBLANK(Z145)),ISBLANK(AA145)),#N/A,
IF(X145="empty","empty",
VLOOKUP(X145,MonsterGroupTable!$A:$A,1,0)))))))</f>
        <v>g115</v>
      </c>
      <c r="AA145">
        <v>5</v>
      </c>
      <c r="AF145" s="2" t="str">
        <f>IF(AND(ISBLANK(AE145),OR(NOT(ISBLANK(AG145)),NOT(ISBLANK(AH145)))),#N/A,
IF(ISBLANK(AE145),"",
IF(AND(NOT(ISERROR(VLOOKUP(AE145,MonsterTable!$A:$B,MATCH(MonsterTable!$B$1,MonsterTable!$A$1:$B$1,0),0))),OR(ISBLANK(AG145),ISBLANK(AH145))),#N/A,
IFERROR(VLOOKUP(AE145,MonsterTable!$A:$B,MATCH(MonsterTable!$B$1,MonsterTable!$A$1:$B$1,0),0),
IF(OR(NOT(ISBLANK(AG145)),ISBLANK(AH145)),#N/A,
IF(AE145="empty","empty",
VLOOKUP(AE145,MonsterGroupTable!$A:$A,1,0)))))))</f>
        <v/>
      </c>
      <c r="AM145" s="2" t="str">
        <f>IF(AND(ISBLANK(AL145),OR(NOT(ISBLANK(AN145)),NOT(ISBLANK(AO145)))),#N/A,
IF(ISBLANK(AL145),"",
IF(AND(NOT(ISERROR(VLOOKUP(AL145,MonsterTable!$A:$B,MATCH(MonsterTable!$B$1,MonsterTable!$A$1:$B$1,0),0))),OR(ISBLANK(AN145),ISBLANK(AO145))),#N/A,
IFERROR(VLOOKUP(AL145,MonsterTable!$A:$B,MATCH(MonsterTable!$B$1,MonsterTable!$A$1:$B$1,0),0),
IF(OR(NOT(ISBLANK(AN145)),ISBLANK(AO145)),#N/A,
IF(AL145="empty","empty",
VLOOKUP(AL145,MonsterGroupTable!$A:$A,1,0)))))))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BA145" s="2" t="str">
        <f>IF(AND(ISBLANK(AZ145),OR(NOT(ISBLANK(BB145)),NOT(ISBLANK(BC145)))),#N/A,
IF(ISBLANK(AZ145),"",
IF(AND(NOT(ISERROR(VLOOKUP(AZ145,MonsterTable!$A:$B,MATCH(MonsterTable!$B$1,MonsterTable!$A$1:$B$1,0),0))),OR(ISBLANK(BB145),ISBLANK(BC145))),#N/A,
IFERROR(VLOOKUP(AZ145,MonsterTable!$A:$B,MATCH(MonsterTable!$B$1,MonsterTable!$A$1:$B$1,0),0),
IF(OR(NOT(ISBLANK(BB145)),ISBLANK(BC145)),#N/A,
IF(AZ145="empty","empty",
VLOOKUP(AZ145,MonsterGroupTable!$A:$A,1,0)))))))</f>
        <v/>
      </c>
      <c r="BH145" s="2" t="str">
        <f>IF(AND(ISBLANK(BG145),OR(NOT(ISBLANK(BI145)),NOT(ISBLANK(BJ145)))),#N/A,
IF(ISBLANK(BG145),"",
IF(AND(NOT(ISERROR(VLOOKUP(BG145,MonsterTable!$A:$B,MATCH(MonsterTable!$B$1,MonsterTable!$A$1:$B$1,0),0))),OR(ISBLANK(BI145),ISBLANK(BJ145))),#N/A,
IFERROR(VLOOKUP(BG145,MonsterTable!$A:$B,MATCH(MonsterTable!$B$1,MonsterTable!$A$1:$B$1,0),0),
IF(OR(NOT(ISBLANK(BI145)),ISBLANK(BJ145)),#N/A,
IF(BG145="empty","empty",
VLOOKUP(BG145,MonsterGroupTable!$A:$A,1,0)))))))</f>
        <v/>
      </c>
      <c r="BO145" s="2" t="str">
        <f>IF(AND(ISBLANK(BN145),OR(NOT(ISBLANK(BP145)),NOT(ISBLANK(BQ145)))),#N/A,
IF(ISBLANK(BN145),"",
IF(AND(NOT(ISERROR(VLOOKUP(BN145,MonsterTable!$A:$B,MATCH(MonsterTable!$B$1,MonsterTable!$A$1:$B$1,0),0))),OR(ISBLANK(BP145),ISBLANK(BQ145))),#N/A,
IFERROR(VLOOKUP(BN145,MonsterTable!$A:$B,MATCH(MonsterTable!$B$1,MonsterTable!$A$1:$B$1,0),0),
IF(OR(NOT(ISBLANK(BP145)),ISBLANK(BQ145)),#N/A,
IF(BN145="empty","empty",
VLOOKUP(BN145,MonsterGroupTable!$A:$A,1,0)))))))</f>
        <v/>
      </c>
      <c r="BV145" s="2" t="str">
        <f>IF(AND(ISBLANK(BU145),OR(NOT(ISBLANK(BW145)),NOT(ISBLANK(BX145)))),#N/A,
IF(ISBLANK(BU145),"",
IF(AND(NOT(ISERROR(VLOOKUP(BU145,MonsterTable!$A:$B,MATCH(MonsterTable!$B$1,MonsterTable!$A$1:$B$1,0),0))),OR(ISBLANK(BW145),ISBLANK(BX145))),#N/A,
IFERROR(VLOOKUP(BU145,MonsterTable!$A:$B,MATCH(MonsterTable!$B$1,MonsterTable!$A$1:$B$1,0),0),
IF(OR(NOT(ISBLANK(BW145)),ISBLANK(BX145)),#N/A,
IF(BU145="empty","empty",
VLOOKUP(BU145,MonsterGroupTable!$A:$A,1,0)))))))</f>
        <v/>
      </c>
      <c r="CC145" s="2" t="str">
        <f>IF(AND(ISBLANK(CB145),OR(NOT(ISBLANK(CD145)),NOT(ISBLANK(CE145)))),#N/A,
IF(ISBLANK(CB145),"",
IF(AND(NOT(ISERROR(VLOOKUP(CB145,MonsterTable!$A:$B,MATCH(MonsterTable!$B$1,MonsterTable!$A$1:$B$1,0),0))),OR(ISBLANK(CD145),ISBLANK(CE145))),#N/A,
IFERROR(VLOOKUP(CB145,MonsterTable!$A:$B,MATCH(MonsterTable!$B$1,MonsterTable!$A$1:$B$1,0),0),
IF(OR(NOT(ISBLANK(CD145)),ISBLANK(CE145)),#N/A,
IF(CB145="empty","empty",
VLOOKUP(CB145,MonsterGroupTable!$A:$A,1,0)))))))</f>
        <v/>
      </c>
      <c r="CJ145" s="2" t="str">
        <f>IF(AND(ISBLANK(CI145),OR(NOT(ISBLANK(CK145)),NOT(ISBLANK(CL145)))),#N/A,
IF(ISBLANK(CI145),"",
IF(AND(NOT(ISERROR(VLOOKUP(CI145,MonsterTable!$A:$B,MATCH(MonsterTable!$B$1,MonsterTable!$A$1:$B$1,0),0))),OR(ISBLANK(CK145),ISBLANK(CL145))),#N/A,
IFERROR(VLOOKUP(CI145,MonsterTable!$A:$B,MATCH(MonsterTable!$B$1,MonsterTable!$A$1:$B$1,0),0),
IF(OR(NOT(ISBLANK(CK145)),ISBLANK(CL145)),#N/A,
IF(CI145="empty","empty",
VLOOKUP(CI145,MonsterGroupTable!$A:$A,1,0)))))))</f>
        <v/>
      </c>
    </row>
    <row r="146" spans="1:88">
      <c r="A146">
        <v>10145</v>
      </c>
      <c r="B146">
        <f t="shared" si="4"/>
        <v>1.1000000000000001</v>
      </c>
      <c r="C146">
        <f t="shared" si="4"/>
        <v>1.1000000000000001</v>
      </c>
      <c r="F146">
        <v>360</v>
      </c>
      <c r="G146">
        <v>5305</v>
      </c>
      <c r="H146">
        <v>0</v>
      </c>
      <c r="I146">
        <v>0</v>
      </c>
      <c r="J146">
        <v>0</v>
      </c>
      <c r="K146" t="s">
        <v>28</v>
      </c>
      <c r="L146" t="s">
        <v>249</v>
      </c>
      <c r="M146" t="s">
        <v>79</v>
      </c>
      <c r="N146" t="s">
        <v>80</v>
      </c>
      <c r="O146">
        <v>0</v>
      </c>
      <c r="P146">
        <v>-4.75</v>
      </c>
      <c r="Q146">
        <v>-3.5</v>
      </c>
      <c r="R146">
        <v>4.75</v>
      </c>
      <c r="S146">
        <v>3</v>
      </c>
      <c r="T146">
        <v>-13.5</v>
      </c>
      <c r="U146">
        <v>2.5499999999999998</v>
      </c>
      <c r="V146">
        <v>-6.75</v>
      </c>
      <c r="W146" t="str">
        <f t="shared" si="5"/>
        <v>g115,5</v>
      </c>
      <c r="X146" s="1" t="s">
        <v>332</v>
      </c>
      <c r="Y146" s="2" t="str">
        <f>IF(AND(ISBLANK(X146),OR(NOT(ISBLANK(Z146)),NOT(ISBLANK(AA146)))),#N/A,
IF(ISBLANK(X146),"",
IF(AND(NOT(ISERROR(VLOOKUP(X146,MonsterTable!$A:$B,MATCH(MonsterTable!$B$1,MonsterTable!$A$1:$B$1,0),0))),OR(ISBLANK(Z146),ISBLANK(AA146))),#N/A,
IFERROR(VLOOKUP(X146,MonsterTable!$A:$B,MATCH(MonsterTable!$B$1,MonsterTable!$A$1:$B$1,0),0),
IF(OR(NOT(ISBLANK(Z146)),ISBLANK(AA146)),#N/A,
IF(X146="empty","empty",
VLOOKUP(X146,MonsterGroupTable!$A:$A,1,0)))))))</f>
        <v>g115</v>
      </c>
      <c r="AA146">
        <v>5</v>
      </c>
      <c r="AF146" s="2" t="str">
        <f>IF(AND(ISBLANK(AE146),OR(NOT(ISBLANK(AG146)),NOT(ISBLANK(AH146)))),#N/A,
IF(ISBLANK(AE146),"",
IF(AND(NOT(ISERROR(VLOOKUP(AE146,MonsterTable!$A:$B,MATCH(MonsterTable!$B$1,MonsterTable!$A$1:$B$1,0),0))),OR(ISBLANK(AG146),ISBLANK(AH146))),#N/A,
IFERROR(VLOOKUP(AE146,MonsterTable!$A:$B,MATCH(MonsterTable!$B$1,MonsterTable!$A$1:$B$1,0),0),
IF(OR(NOT(ISBLANK(AG146)),ISBLANK(AH146)),#N/A,
IF(AE146="empty","empty",
VLOOKUP(AE146,MonsterGroupTable!$A:$A,1,0)))))))</f>
        <v/>
      </c>
      <c r="AM146" s="2" t="str">
        <f>IF(AND(ISBLANK(AL146),OR(NOT(ISBLANK(AN146)),NOT(ISBLANK(AO146)))),#N/A,
IF(ISBLANK(AL146),"",
IF(AND(NOT(ISERROR(VLOOKUP(AL146,MonsterTable!$A:$B,MATCH(MonsterTable!$B$1,MonsterTable!$A$1:$B$1,0),0))),OR(ISBLANK(AN146),ISBLANK(AO146))),#N/A,
IFERROR(VLOOKUP(AL146,MonsterTable!$A:$B,MATCH(MonsterTable!$B$1,MonsterTable!$A$1:$B$1,0),0),
IF(OR(NOT(ISBLANK(AN146)),ISBLANK(AO146)),#N/A,
IF(AL146="empty","empty",
VLOOKUP(AL146,MonsterGroupTable!$A:$A,1,0)))))))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BA146" s="2" t="str">
        <f>IF(AND(ISBLANK(AZ146),OR(NOT(ISBLANK(BB146)),NOT(ISBLANK(BC146)))),#N/A,
IF(ISBLANK(AZ146),"",
IF(AND(NOT(ISERROR(VLOOKUP(AZ146,MonsterTable!$A:$B,MATCH(MonsterTable!$B$1,MonsterTable!$A$1:$B$1,0),0))),OR(ISBLANK(BB146),ISBLANK(BC146))),#N/A,
IFERROR(VLOOKUP(AZ146,MonsterTable!$A:$B,MATCH(MonsterTable!$B$1,MonsterTable!$A$1:$B$1,0),0),
IF(OR(NOT(ISBLANK(BB146)),ISBLANK(BC146)),#N/A,
IF(AZ146="empty","empty",
VLOOKUP(AZ146,MonsterGroupTable!$A:$A,1,0)))))))</f>
        <v/>
      </c>
      <c r="BH146" s="2" t="str">
        <f>IF(AND(ISBLANK(BG146),OR(NOT(ISBLANK(BI146)),NOT(ISBLANK(BJ146)))),#N/A,
IF(ISBLANK(BG146),"",
IF(AND(NOT(ISERROR(VLOOKUP(BG146,MonsterTable!$A:$B,MATCH(MonsterTable!$B$1,MonsterTable!$A$1:$B$1,0),0))),OR(ISBLANK(BI146),ISBLANK(BJ146))),#N/A,
IFERROR(VLOOKUP(BG146,MonsterTable!$A:$B,MATCH(MonsterTable!$B$1,MonsterTable!$A$1:$B$1,0),0),
IF(OR(NOT(ISBLANK(BI146)),ISBLANK(BJ146)),#N/A,
IF(BG146="empty","empty",
VLOOKUP(BG146,MonsterGroupTable!$A:$A,1,0)))))))</f>
        <v/>
      </c>
      <c r="BO146" s="2" t="str">
        <f>IF(AND(ISBLANK(BN146),OR(NOT(ISBLANK(BP146)),NOT(ISBLANK(BQ146)))),#N/A,
IF(ISBLANK(BN146),"",
IF(AND(NOT(ISERROR(VLOOKUP(BN146,MonsterTable!$A:$B,MATCH(MonsterTable!$B$1,MonsterTable!$A$1:$B$1,0),0))),OR(ISBLANK(BP146),ISBLANK(BQ146))),#N/A,
IFERROR(VLOOKUP(BN146,MonsterTable!$A:$B,MATCH(MonsterTable!$B$1,MonsterTable!$A$1:$B$1,0),0),
IF(OR(NOT(ISBLANK(BP146)),ISBLANK(BQ146)),#N/A,
IF(BN146="empty","empty",
VLOOKUP(BN146,MonsterGroupTable!$A:$A,1,0)))))))</f>
        <v/>
      </c>
      <c r="BV146" s="2" t="str">
        <f>IF(AND(ISBLANK(BU146),OR(NOT(ISBLANK(BW146)),NOT(ISBLANK(BX146)))),#N/A,
IF(ISBLANK(BU146),"",
IF(AND(NOT(ISERROR(VLOOKUP(BU146,MonsterTable!$A:$B,MATCH(MonsterTable!$B$1,MonsterTable!$A$1:$B$1,0),0))),OR(ISBLANK(BW146),ISBLANK(BX146))),#N/A,
IFERROR(VLOOKUP(BU146,MonsterTable!$A:$B,MATCH(MonsterTable!$B$1,MonsterTable!$A$1:$B$1,0),0),
IF(OR(NOT(ISBLANK(BW146)),ISBLANK(BX146)),#N/A,
IF(BU146="empty","empty",
VLOOKUP(BU146,MonsterGroupTable!$A:$A,1,0)))))))</f>
        <v/>
      </c>
      <c r="CC146" s="2" t="str">
        <f>IF(AND(ISBLANK(CB146),OR(NOT(ISBLANK(CD146)),NOT(ISBLANK(CE146)))),#N/A,
IF(ISBLANK(CB146),"",
IF(AND(NOT(ISERROR(VLOOKUP(CB146,MonsterTable!$A:$B,MATCH(MonsterTable!$B$1,MonsterTable!$A$1:$B$1,0),0))),OR(ISBLANK(CD146),ISBLANK(CE146))),#N/A,
IFERROR(VLOOKUP(CB146,MonsterTable!$A:$B,MATCH(MonsterTable!$B$1,MonsterTable!$A$1:$B$1,0),0),
IF(OR(NOT(ISBLANK(CD146)),ISBLANK(CE146)),#N/A,
IF(CB146="empty","empty",
VLOOKUP(CB146,MonsterGroupTable!$A:$A,1,0)))))))</f>
        <v/>
      </c>
      <c r="CJ146" s="2" t="str">
        <f>IF(AND(ISBLANK(CI146),OR(NOT(ISBLANK(CK146)),NOT(ISBLANK(CL146)))),#N/A,
IF(ISBLANK(CI146),"",
IF(AND(NOT(ISERROR(VLOOKUP(CI146,MonsterTable!$A:$B,MATCH(MonsterTable!$B$1,MonsterTable!$A$1:$B$1,0),0))),OR(ISBLANK(CK146),ISBLANK(CL146))),#N/A,
IFERROR(VLOOKUP(CI146,MonsterTable!$A:$B,MATCH(MonsterTable!$B$1,MonsterTable!$A$1:$B$1,0),0),
IF(OR(NOT(ISBLANK(CK146)),ISBLANK(CL146)),#N/A,
IF(CI146="empty","empty",
VLOOKUP(CI146,MonsterGroupTable!$A:$A,1,0)))))))</f>
        <v/>
      </c>
    </row>
    <row r="147" spans="1:88">
      <c r="A147">
        <v>10146</v>
      </c>
      <c r="B147">
        <f t="shared" si="4"/>
        <v>1.1000000000000001</v>
      </c>
      <c r="C147">
        <f t="shared" si="4"/>
        <v>1.1000000000000001</v>
      </c>
      <c r="F147">
        <v>360</v>
      </c>
      <c r="G147">
        <v>5359</v>
      </c>
      <c r="H147">
        <v>0</v>
      </c>
      <c r="I147">
        <v>0</v>
      </c>
      <c r="J147">
        <v>0</v>
      </c>
      <c r="K147" t="s">
        <v>28</v>
      </c>
      <c r="L147" t="s">
        <v>249</v>
      </c>
      <c r="M147" t="s">
        <v>79</v>
      </c>
      <c r="N147" t="s">
        <v>80</v>
      </c>
      <c r="O147">
        <v>0</v>
      </c>
      <c r="P147">
        <v>-4.75</v>
      </c>
      <c r="Q147">
        <v>-3.5</v>
      </c>
      <c r="R147">
        <v>4.75</v>
      </c>
      <c r="S147">
        <v>3</v>
      </c>
      <c r="T147">
        <v>-13.5</v>
      </c>
      <c r="U147">
        <v>2.5499999999999998</v>
      </c>
      <c r="V147">
        <v>-6.75</v>
      </c>
      <c r="W147" t="str">
        <f t="shared" si="5"/>
        <v>g115,5</v>
      </c>
      <c r="X147" s="1" t="s">
        <v>332</v>
      </c>
      <c r="Y147" s="2" t="str">
        <f>IF(AND(ISBLANK(X147),OR(NOT(ISBLANK(Z147)),NOT(ISBLANK(AA147)))),#N/A,
IF(ISBLANK(X147),"",
IF(AND(NOT(ISERROR(VLOOKUP(X147,MonsterTable!$A:$B,MATCH(MonsterTable!$B$1,MonsterTable!$A$1:$B$1,0),0))),OR(ISBLANK(Z147),ISBLANK(AA147))),#N/A,
IFERROR(VLOOKUP(X147,MonsterTable!$A:$B,MATCH(MonsterTable!$B$1,MonsterTable!$A$1:$B$1,0),0),
IF(OR(NOT(ISBLANK(Z147)),ISBLANK(AA147)),#N/A,
IF(X147="empty","empty",
VLOOKUP(X147,MonsterGroupTable!$A:$A,1,0)))))))</f>
        <v>g115</v>
      </c>
      <c r="AA147">
        <v>5</v>
      </c>
      <c r="AF147" s="2" t="str">
        <f>IF(AND(ISBLANK(AE147),OR(NOT(ISBLANK(AG147)),NOT(ISBLANK(AH147)))),#N/A,
IF(ISBLANK(AE147),"",
IF(AND(NOT(ISERROR(VLOOKUP(AE147,MonsterTable!$A:$B,MATCH(MonsterTable!$B$1,MonsterTable!$A$1:$B$1,0),0))),OR(ISBLANK(AG147),ISBLANK(AH147))),#N/A,
IFERROR(VLOOKUP(AE147,MonsterTable!$A:$B,MATCH(MonsterTable!$B$1,MonsterTable!$A$1:$B$1,0),0),
IF(OR(NOT(ISBLANK(AG147)),ISBLANK(AH147)),#N/A,
IF(AE147="empty","empty",
VLOOKUP(AE147,MonsterGroupTable!$A:$A,1,0)))))))</f>
        <v/>
      </c>
      <c r="AM147" s="2" t="str">
        <f>IF(AND(ISBLANK(AL147),OR(NOT(ISBLANK(AN147)),NOT(ISBLANK(AO147)))),#N/A,
IF(ISBLANK(AL147),"",
IF(AND(NOT(ISERROR(VLOOKUP(AL147,MonsterTable!$A:$B,MATCH(MonsterTable!$B$1,MonsterTable!$A$1:$B$1,0),0))),OR(ISBLANK(AN147),ISBLANK(AO147))),#N/A,
IFERROR(VLOOKUP(AL147,MonsterTable!$A:$B,MATCH(MonsterTable!$B$1,MonsterTable!$A$1:$B$1,0),0),
IF(OR(NOT(ISBLANK(AN147)),ISBLANK(AO147)),#N/A,
IF(AL147="empty","empty",
VLOOKUP(AL147,MonsterGroupTable!$A:$A,1,0)))))))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BA147" s="2" t="str">
        <f>IF(AND(ISBLANK(AZ147),OR(NOT(ISBLANK(BB147)),NOT(ISBLANK(BC147)))),#N/A,
IF(ISBLANK(AZ147),"",
IF(AND(NOT(ISERROR(VLOOKUP(AZ147,MonsterTable!$A:$B,MATCH(MonsterTable!$B$1,MonsterTable!$A$1:$B$1,0),0))),OR(ISBLANK(BB147),ISBLANK(BC147))),#N/A,
IFERROR(VLOOKUP(AZ147,MonsterTable!$A:$B,MATCH(MonsterTable!$B$1,MonsterTable!$A$1:$B$1,0),0),
IF(OR(NOT(ISBLANK(BB147)),ISBLANK(BC147)),#N/A,
IF(AZ147="empty","empty",
VLOOKUP(AZ147,MonsterGroupTable!$A:$A,1,0)))))))</f>
        <v/>
      </c>
      <c r="BH147" s="2" t="str">
        <f>IF(AND(ISBLANK(BG147),OR(NOT(ISBLANK(BI147)),NOT(ISBLANK(BJ147)))),#N/A,
IF(ISBLANK(BG147),"",
IF(AND(NOT(ISERROR(VLOOKUP(BG147,MonsterTable!$A:$B,MATCH(MonsterTable!$B$1,MonsterTable!$A$1:$B$1,0),0))),OR(ISBLANK(BI147),ISBLANK(BJ147))),#N/A,
IFERROR(VLOOKUP(BG147,MonsterTable!$A:$B,MATCH(MonsterTable!$B$1,MonsterTable!$A$1:$B$1,0),0),
IF(OR(NOT(ISBLANK(BI147)),ISBLANK(BJ147)),#N/A,
IF(BG147="empty","empty",
VLOOKUP(BG147,MonsterGroupTable!$A:$A,1,0)))))))</f>
        <v/>
      </c>
      <c r="BO147" s="2" t="str">
        <f>IF(AND(ISBLANK(BN147),OR(NOT(ISBLANK(BP147)),NOT(ISBLANK(BQ147)))),#N/A,
IF(ISBLANK(BN147),"",
IF(AND(NOT(ISERROR(VLOOKUP(BN147,MonsterTable!$A:$B,MATCH(MonsterTable!$B$1,MonsterTable!$A$1:$B$1,0),0))),OR(ISBLANK(BP147),ISBLANK(BQ147))),#N/A,
IFERROR(VLOOKUP(BN147,MonsterTable!$A:$B,MATCH(MonsterTable!$B$1,MonsterTable!$A$1:$B$1,0),0),
IF(OR(NOT(ISBLANK(BP147)),ISBLANK(BQ147)),#N/A,
IF(BN147="empty","empty",
VLOOKUP(BN147,MonsterGroupTable!$A:$A,1,0)))))))</f>
        <v/>
      </c>
      <c r="BV147" s="2" t="str">
        <f>IF(AND(ISBLANK(BU147),OR(NOT(ISBLANK(BW147)),NOT(ISBLANK(BX147)))),#N/A,
IF(ISBLANK(BU147),"",
IF(AND(NOT(ISERROR(VLOOKUP(BU147,MonsterTable!$A:$B,MATCH(MonsterTable!$B$1,MonsterTable!$A$1:$B$1,0),0))),OR(ISBLANK(BW147),ISBLANK(BX147))),#N/A,
IFERROR(VLOOKUP(BU147,MonsterTable!$A:$B,MATCH(MonsterTable!$B$1,MonsterTable!$A$1:$B$1,0),0),
IF(OR(NOT(ISBLANK(BW147)),ISBLANK(BX147)),#N/A,
IF(BU147="empty","empty",
VLOOKUP(BU147,MonsterGroupTable!$A:$A,1,0)))))))</f>
        <v/>
      </c>
      <c r="CC147" s="2" t="str">
        <f>IF(AND(ISBLANK(CB147),OR(NOT(ISBLANK(CD147)),NOT(ISBLANK(CE147)))),#N/A,
IF(ISBLANK(CB147),"",
IF(AND(NOT(ISERROR(VLOOKUP(CB147,MonsterTable!$A:$B,MATCH(MonsterTable!$B$1,MonsterTable!$A$1:$B$1,0),0))),OR(ISBLANK(CD147),ISBLANK(CE147))),#N/A,
IFERROR(VLOOKUP(CB147,MonsterTable!$A:$B,MATCH(MonsterTable!$B$1,MonsterTable!$A$1:$B$1,0),0),
IF(OR(NOT(ISBLANK(CD147)),ISBLANK(CE147)),#N/A,
IF(CB147="empty","empty",
VLOOKUP(CB147,MonsterGroupTable!$A:$A,1,0)))))))</f>
        <v/>
      </c>
      <c r="CJ147" s="2" t="str">
        <f>IF(AND(ISBLANK(CI147),OR(NOT(ISBLANK(CK147)),NOT(ISBLANK(CL147)))),#N/A,
IF(ISBLANK(CI147),"",
IF(AND(NOT(ISERROR(VLOOKUP(CI147,MonsterTable!$A:$B,MATCH(MonsterTable!$B$1,MonsterTable!$A$1:$B$1,0),0))),OR(ISBLANK(CK147),ISBLANK(CL147))),#N/A,
IFERROR(VLOOKUP(CI147,MonsterTable!$A:$B,MATCH(MonsterTable!$B$1,MonsterTable!$A$1:$B$1,0),0),
IF(OR(NOT(ISBLANK(CK147)),ISBLANK(CL147)),#N/A,
IF(CI147="empty","empty",
VLOOKUP(CI147,MonsterGroupTable!$A:$A,1,0)))))))</f>
        <v/>
      </c>
    </row>
    <row r="148" spans="1:88">
      <c r="A148">
        <v>10147</v>
      </c>
      <c r="B148">
        <f t="shared" si="4"/>
        <v>1.1000000000000001</v>
      </c>
      <c r="C148">
        <f t="shared" si="4"/>
        <v>1.1000000000000001</v>
      </c>
      <c r="F148">
        <v>360</v>
      </c>
      <c r="G148">
        <v>5413</v>
      </c>
      <c r="H148">
        <v>0</v>
      </c>
      <c r="I148">
        <v>0</v>
      </c>
      <c r="J148">
        <v>0</v>
      </c>
      <c r="K148" t="s">
        <v>28</v>
      </c>
      <c r="L148" t="s">
        <v>249</v>
      </c>
      <c r="M148" t="s">
        <v>79</v>
      </c>
      <c r="N148" t="s">
        <v>80</v>
      </c>
      <c r="O148">
        <v>0</v>
      </c>
      <c r="P148">
        <v>-4.75</v>
      </c>
      <c r="Q148">
        <v>-3.5</v>
      </c>
      <c r="R148">
        <v>4.75</v>
      </c>
      <c r="S148">
        <v>3</v>
      </c>
      <c r="T148">
        <v>-13.5</v>
      </c>
      <c r="U148">
        <v>2.5499999999999998</v>
      </c>
      <c r="V148">
        <v>-6.75</v>
      </c>
      <c r="W148" t="str">
        <f t="shared" si="5"/>
        <v>g115,5</v>
      </c>
      <c r="X148" s="1" t="s">
        <v>332</v>
      </c>
      <c r="Y148" s="2" t="str">
        <f>IF(AND(ISBLANK(X148),OR(NOT(ISBLANK(Z148)),NOT(ISBLANK(AA148)))),#N/A,
IF(ISBLANK(X148),"",
IF(AND(NOT(ISERROR(VLOOKUP(X148,MonsterTable!$A:$B,MATCH(MonsterTable!$B$1,MonsterTable!$A$1:$B$1,0),0))),OR(ISBLANK(Z148),ISBLANK(AA148))),#N/A,
IFERROR(VLOOKUP(X148,MonsterTable!$A:$B,MATCH(MonsterTable!$B$1,MonsterTable!$A$1:$B$1,0),0),
IF(OR(NOT(ISBLANK(Z148)),ISBLANK(AA148)),#N/A,
IF(X148="empty","empty",
VLOOKUP(X148,MonsterGroupTable!$A:$A,1,0)))))))</f>
        <v>g115</v>
      </c>
      <c r="AA148">
        <v>5</v>
      </c>
      <c r="AF148" s="2" t="str">
        <f>IF(AND(ISBLANK(AE148),OR(NOT(ISBLANK(AG148)),NOT(ISBLANK(AH148)))),#N/A,
IF(ISBLANK(AE148),"",
IF(AND(NOT(ISERROR(VLOOKUP(AE148,MonsterTable!$A:$B,MATCH(MonsterTable!$B$1,MonsterTable!$A$1:$B$1,0),0))),OR(ISBLANK(AG148),ISBLANK(AH148))),#N/A,
IFERROR(VLOOKUP(AE148,MonsterTable!$A:$B,MATCH(MonsterTable!$B$1,MonsterTable!$A$1:$B$1,0),0),
IF(OR(NOT(ISBLANK(AG148)),ISBLANK(AH148)),#N/A,
IF(AE148="empty","empty",
VLOOKUP(AE148,MonsterGroupTable!$A:$A,1,0)))))))</f>
        <v/>
      </c>
      <c r="AM148" s="2" t="str">
        <f>IF(AND(ISBLANK(AL148),OR(NOT(ISBLANK(AN148)),NOT(ISBLANK(AO148)))),#N/A,
IF(ISBLANK(AL148),"",
IF(AND(NOT(ISERROR(VLOOKUP(AL148,MonsterTable!$A:$B,MATCH(MonsterTable!$B$1,MonsterTable!$A$1:$B$1,0),0))),OR(ISBLANK(AN148),ISBLANK(AO148))),#N/A,
IFERROR(VLOOKUP(AL148,MonsterTable!$A:$B,MATCH(MonsterTable!$B$1,MonsterTable!$A$1:$B$1,0),0),
IF(OR(NOT(ISBLANK(AN148)),ISBLANK(AO148)),#N/A,
IF(AL148="empty","empty",
VLOOKUP(AL148,MonsterGroupTable!$A:$A,1,0)))))))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BA148" s="2" t="str">
        <f>IF(AND(ISBLANK(AZ148),OR(NOT(ISBLANK(BB148)),NOT(ISBLANK(BC148)))),#N/A,
IF(ISBLANK(AZ148),"",
IF(AND(NOT(ISERROR(VLOOKUP(AZ148,MonsterTable!$A:$B,MATCH(MonsterTable!$B$1,MonsterTable!$A$1:$B$1,0),0))),OR(ISBLANK(BB148),ISBLANK(BC148))),#N/A,
IFERROR(VLOOKUP(AZ148,MonsterTable!$A:$B,MATCH(MonsterTable!$B$1,MonsterTable!$A$1:$B$1,0),0),
IF(OR(NOT(ISBLANK(BB148)),ISBLANK(BC148)),#N/A,
IF(AZ148="empty","empty",
VLOOKUP(AZ148,MonsterGroupTable!$A:$A,1,0)))))))</f>
        <v/>
      </c>
      <c r="BH148" s="2" t="str">
        <f>IF(AND(ISBLANK(BG148),OR(NOT(ISBLANK(BI148)),NOT(ISBLANK(BJ148)))),#N/A,
IF(ISBLANK(BG148),"",
IF(AND(NOT(ISERROR(VLOOKUP(BG148,MonsterTable!$A:$B,MATCH(MonsterTable!$B$1,MonsterTable!$A$1:$B$1,0),0))),OR(ISBLANK(BI148),ISBLANK(BJ148))),#N/A,
IFERROR(VLOOKUP(BG148,MonsterTable!$A:$B,MATCH(MonsterTable!$B$1,MonsterTable!$A$1:$B$1,0),0),
IF(OR(NOT(ISBLANK(BI148)),ISBLANK(BJ148)),#N/A,
IF(BG148="empty","empty",
VLOOKUP(BG148,MonsterGroupTable!$A:$A,1,0)))))))</f>
        <v/>
      </c>
      <c r="BO148" s="2" t="str">
        <f>IF(AND(ISBLANK(BN148),OR(NOT(ISBLANK(BP148)),NOT(ISBLANK(BQ148)))),#N/A,
IF(ISBLANK(BN148),"",
IF(AND(NOT(ISERROR(VLOOKUP(BN148,MonsterTable!$A:$B,MATCH(MonsterTable!$B$1,MonsterTable!$A$1:$B$1,0),0))),OR(ISBLANK(BP148),ISBLANK(BQ148))),#N/A,
IFERROR(VLOOKUP(BN148,MonsterTable!$A:$B,MATCH(MonsterTable!$B$1,MonsterTable!$A$1:$B$1,0),0),
IF(OR(NOT(ISBLANK(BP148)),ISBLANK(BQ148)),#N/A,
IF(BN148="empty","empty",
VLOOKUP(BN148,MonsterGroupTable!$A:$A,1,0)))))))</f>
        <v/>
      </c>
      <c r="BV148" s="2" t="str">
        <f>IF(AND(ISBLANK(BU148),OR(NOT(ISBLANK(BW148)),NOT(ISBLANK(BX148)))),#N/A,
IF(ISBLANK(BU148),"",
IF(AND(NOT(ISERROR(VLOOKUP(BU148,MonsterTable!$A:$B,MATCH(MonsterTable!$B$1,MonsterTable!$A$1:$B$1,0),0))),OR(ISBLANK(BW148),ISBLANK(BX148))),#N/A,
IFERROR(VLOOKUP(BU148,MonsterTable!$A:$B,MATCH(MonsterTable!$B$1,MonsterTable!$A$1:$B$1,0),0),
IF(OR(NOT(ISBLANK(BW148)),ISBLANK(BX148)),#N/A,
IF(BU148="empty","empty",
VLOOKUP(BU148,MonsterGroupTable!$A:$A,1,0)))))))</f>
        <v/>
      </c>
      <c r="CC148" s="2" t="str">
        <f>IF(AND(ISBLANK(CB148),OR(NOT(ISBLANK(CD148)),NOT(ISBLANK(CE148)))),#N/A,
IF(ISBLANK(CB148),"",
IF(AND(NOT(ISERROR(VLOOKUP(CB148,MonsterTable!$A:$B,MATCH(MonsterTable!$B$1,MonsterTable!$A$1:$B$1,0),0))),OR(ISBLANK(CD148),ISBLANK(CE148))),#N/A,
IFERROR(VLOOKUP(CB148,MonsterTable!$A:$B,MATCH(MonsterTable!$B$1,MonsterTable!$A$1:$B$1,0),0),
IF(OR(NOT(ISBLANK(CD148)),ISBLANK(CE148)),#N/A,
IF(CB148="empty","empty",
VLOOKUP(CB148,MonsterGroupTable!$A:$A,1,0)))))))</f>
        <v/>
      </c>
      <c r="CJ148" s="2" t="str">
        <f>IF(AND(ISBLANK(CI148),OR(NOT(ISBLANK(CK148)),NOT(ISBLANK(CL148)))),#N/A,
IF(ISBLANK(CI148),"",
IF(AND(NOT(ISERROR(VLOOKUP(CI148,MonsterTable!$A:$B,MATCH(MonsterTable!$B$1,MonsterTable!$A$1:$B$1,0),0))),OR(ISBLANK(CK148),ISBLANK(CL148))),#N/A,
IFERROR(VLOOKUP(CI148,MonsterTable!$A:$B,MATCH(MonsterTable!$B$1,MonsterTable!$A$1:$B$1,0),0),
IF(OR(NOT(ISBLANK(CK148)),ISBLANK(CL148)),#N/A,
IF(CI148="empty","empty",
VLOOKUP(CI148,MonsterGroupTable!$A:$A,1,0)))))))</f>
        <v/>
      </c>
    </row>
    <row r="149" spans="1:88">
      <c r="A149">
        <v>10148</v>
      </c>
      <c r="B149">
        <f t="shared" si="4"/>
        <v>1.1000000000000001</v>
      </c>
      <c r="C149">
        <f t="shared" si="4"/>
        <v>1.1000000000000001</v>
      </c>
      <c r="F149">
        <v>360</v>
      </c>
      <c r="G149">
        <v>5467</v>
      </c>
      <c r="H149">
        <v>0</v>
      </c>
      <c r="I149">
        <v>0</v>
      </c>
      <c r="J149">
        <v>0</v>
      </c>
      <c r="K149" t="s">
        <v>28</v>
      </c>
      <c r="L149" t="s">
        <v>249</v>
      </c>
      <c r="M149" t="s">
        <v>79</v>
      </c>
      <c r="N149" t="s">
        <v>80</v>
      </c>
      <c r="O149">
        <v>0</v>
      </c>
      <c r="P149">
        <v>-4.75</v>
      </c>
      <c r="Q149">
        <v>-3.5</v>
      </c>
      <c r="R149">
        <v>4.75</v>
      </c>
      <c r="S149">
        <v>3</v>
      </c>
      <c r="T149">
        <v>-13.5</v>
      </c>
      <c r="U149">
        <v>2.5499999999999998</v>
      </c>
      <c r="V149">
        <v>-6.75</v>
      </c>
      <c r="W149" t="str">
        <f t="shared" si="5"/>
        <v>g115,5</v>
      </c>
      <c r="X149" s="1" t="s">
        <v>332</v>
      </c>
      <c r="Y149" s="2" t="str">
        <f>IF(AND(ISBLANK(X149),OR(NOT(ISBLANK(Z149)),NOT(ISBLANK(AA149)))),#N/A,
IF(ISBLANK(X149),"",
IF(AND(NOT(ISERROR(VLOOKUP(X149,MonsterTable!$A:$B,MATCH(MonsterTable!$B$1,MonsterTable!$A$1:$B$1,0),0))),OR(ISBLANK(Z149),ISBLANK(AA149))),#N/A,
IFERROR(VLOOKUP(X149,MonsterTable!$A:$B,MATCH(MonsterTable!$B$1,MonsterTable!$A$1:$B$1,0),0),
IF(OR(NOT(ISBLANK(Z149)),ISBLANK(AA149)),#N/A,
IF(X149="empty","empty",
VLOOKUP(X149,MonsterGroupTable!$A:$A,1,0)))))))</f>
        <v>g115</v>
      </c>
      <c r="AA149">
        <v>5</v>
      </c>
      <c r="AF149" s="2" t="str">
        <f>IF(AND(ISBLANK(AE149),OR(NOT(ISBLANK(AG149)),NOT(ISBLANK(AH149)))),#N/A,
IF(ISBLANK(AE149),"",
IF(AND(NOT(ISERROR(VLOOKUP(AE149,MonsterTable!$A:$B,MATCH(MonsterTable!$B$1,MonsterTable!$A$1:$B$1,0),0))),OR(ISBLANK(AG149),ISBLANK(AH149))),#N/A,
IFERROR(VLOOKUP(AE149,MonsterTable!$A:$B,MATCH(MonsterTable!$B$1,MonsterTable!$A$1:$B$1,0),0),
IF(OR(NOT(ISBLANK(AG149)),ISBLANK(AH149)),#N/A,
IF(AE149="empty","empty",
VLOOKUP(AE149,MonsterGroupTable!$A:$A,1,0)))))))</f>
        <v/>
      </c>
      <c r="AM149" s="2" t="str">
        <f>IF(AND(ISBLANK(AL149),OR(NOT(ISBLANK(AN149)),NOT(ISBLANK(AO149)))),#N/A,
IF(ISBLANK(AL149),"",
IF(AND(NOT(ISERROR(VLOOKUP(AL149,MonsterTable!$A:$B,MATCH(MonsterTable!$B$1,MonsterTable!$A$1:$B$1,0),0))),OR(ISBLANK(AN149),ISBLANK(AO149))),#N/A,
IFERROR(VLOOKUP(AL149,MonsterTable!$A:$B,MATCH(MonsterTable!$B$1,MonsterTable!$A$1:$B$1,0),0),
IF(OR(NOT(ISBLANK(AN149)),ISBLANK(AO149)),#N/A,
IF(AL149="empty","empty",
VLOOKUP(AL149,MonsterGroupTable!$A:$A,1,0)))))))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BA149" s="2" t="str">
        <f>IF(AND(ISBLANK(AZ149),OR(NOT(ISBLANK(BB149)),NOT(ISBLANK(BC149)))),#N/A,
IF(ISBLANK(AZ149),"",
IF(AND(NOT(ISERROR(VLOOKUP(AZ149,MonsterTable!$A:$B,MATCH(MonsterTable!$B$1,MonsterTable!$A$1:$B$1,0),0))),OR(ISBLANK(BB149),ISBLANK(BC149))),#N/A,
IFERROR(VLOOKUP(AZ149,MonsterTable!$A:$B,MATCH(MonsterTable!$B$1,MonsterTable!$A$1:$B$1,0),0),
IF(OR(NOT(ISBLANK(BB149)),ISBLANK(BC149)),#N/A,
IF(AZ149="empty","empty",
VLOOKUP(AZ149,MonsterGroupTable!$A:$A,1,0)))))))</f>
        <v/>
      </c>
      <c r="BH149" s="2" t="str">
        <f>IF(AND(ISBLANK(BG149),OR(NOT(ISBLANK(BI149)),NOT(ISBLANK(BJ149)))),#N/A,
IF(ISBLANK(BG149),"",
IF(AND(NOT(ISERROR(VLOOKUP(BG149,MonsterTable!$A:$B,MATCH(MonsterTable!$B$1,MonsterTable!$A$1:$B$1,0),0))),OR(ISBLANK(BI149),ISBLANK(BJ149))),#N/A,
IFERROR(VLOOKUP(BG149,MonsterTable!$A:$B,MATCH(MonsterTable!$B$1,MonsterTable!$A$1:$B$1,0),0),
IF(OR(NOT(ISBLANK(BI149)),ISBLANK(BJ149)),#N/A,
IF(BG149="empty","empty",
VLOOKUP(BG149,MonsterGroupTable!$A:$A,1,0)))))))</f>
        <v/>
      </c>
      <c r="BO149" s="2" t="str">
        <f>IF(AND(ISBLANK(BN149),OR(NOT(ISBLANK(BP149)),NOT(ISBLANK(BQ149)))),#N/A,
IF(ISBLANK(BN149),"",
IF(AND(NOT(ISERROR(VLOOKUP(BN149,MonsterTable!$A:$B,MATCH(MonsterTable!$B$1,MonsterTable!$A$1:$B$1,0),0))),OR(ISBLANK(BP149),ISBLANK(BQ149))),#N/A,
IFERROR(VLOOKUP(BN149,MonsterTable!$A:$B,MATCH(MonsterTable!$B$1,MonsterTable!$A$1:$B$1,0),0),
IF(OR(NOT(ISBLANK(BP149)),ISBLANK(BQ149)),#N/A,
IF(BN149="empty","empty",
VLOOKUP(BN149,MonsterGroupTable!$A:$A,1,0)))))))</f>
        <v/>
      </c>
      <c r="BV149" s="2" t="str">
        <f>IF(AND(ISBLANK(BU149),OR(NOT(ISBLANK(BW149)),NOT(ISBLANK(BX149)))),#N/A,
IF(ISBLANK(BU149),"",
IF(AND(NOT(ISERROR(VLOOKUP(BU149,MonsterTable!$A:$B,MATCH(MonsterTable!$B$1,MonsterTable!$A$1:$B$1,0),0))),OR(ISBLANK(BW149),ISBLANK(BX149))),#N/A,
IFERROR(VLOOKUP(BU149,MonsterTable!$A:$B,MATCH(MonsterTable!$B$1,MonsterTable!$A$1:$B$1,0),0),
IF(OR(NOT(ISBLANK(BW149)),ISBLANK(BX149)),#N/A,
IF(BU149="empty","empty",
VLOOKUP(BU149,MonsterGroupTable!$A:$A,1,0)))))))</f>
        <v/>
      </c>
      <c r="CC149" s="2" t="str">
        <f>IF(AND(ISBLANK(CB149),OR(NOT(ISBLANK(CD149)),NOT(ISBLANK(CE149)))),#N/A,
IF(ISBLANK(CB149),"",
IF(AND(NOT(ISERROR(VLOOKUP(CB149,MonsterTable!$A:$B,MATCH(MonsterTable!$B$1,MonsterTable!$A$1:$B$1,0),0))),OR(ISBLANK(CD149),ISBLANK(CE149))),#N/A,
IFERROR(VLOOKUP(CB149,MonsterTable!$A:$B,MATCH(MonsterTable!$B$1,MonsterTable!$A$1:$B$1,0),0),
IF(OR(NOT(ISBLANK(CD149)),ISBLANK(CE149)),#N/A,
IF(CB149="empty","empty",
VLOOKUP(CB149,MonsterGroupTable!$A:$A,1,0)))))))</f>
        <v/>
      </c>
      <c r="CJ149" s="2" t="str">
        <f>IF(AND(ISBLANK(CI149),OR(NOT(ISBLANK(CK149)),NOT(ISBLANK(CL149)))),#N/A,
IF(ISBLANK(CI149),"",
IF(AND(NOT(ISERROR(VLOOKUP(CI149,MonsterTable!$A:$B,MATCH(MonsterTable!$B$1,MonsterTable!$A$1:$B$1,0),0))),OR(ISBLANK(CK149),ISBLANK(CL149))),#N/A,
IFERROR(VLOOKUP(CI149,MonsterTable!$A:$B,MATCH(MonsterTable!$B$1,MonsterTable!$A$1:$B$1,0),0),
IF(OR(NOT(ISBLANK(CK149)),ISBLANK(CL149)),#N/A,
IF(CI149="empty","empty",
VLOOKUP(CI149,MonsterGroupTable!$A:$A,1,0)))))))</f>
        <v/>
      </c>
    </row>
    <row r="150" spans="1:88">
      <c r="A150">
        <v>10149</v>
      </c>
      <c r="B150">
        <f t="shared" si="4"/>
        <v>1.1000000000000001</v>
      </c>
      <c r="C150">
        <f t="shared" si="4"/>
        <v>1.1000000000000001</v>
      </c>
      <c r="F150">
        <v>360</v>
      </c>
      <c r="G150">
        <v>5521</v>
      </c>
      <c r="H150">
        <v>0</v>
      </c>
      <c r="I150">
        <v>0</v>
      </c>
      <c r="J150">
        <v>0</v>
      </c>
      <c r="K150" t="s">
        <v>28</v>
      </c>
      <c r="L150" t="s">
        <v>249</v>
      </c>
      <c r="M150" t="s">
        <v>79</v>
      </c>
      <c r="N150" t="s">
        <v>80</v>
      </c>
      <c r="O150">
        <v>0</v>
      </c>
      <c r="P150">
        <v>-4.75</v>
      </c>
      <c r="Q150">
        <v>-3.5</v>
      </c>
      <c r="R150">
        <v>4.75</v>
      </c>
      <c r="S150">
        <v>3</v>
      </c>
      <c r="T150">
        <v>-13.5</v>
      </c>
      <c r="U150">
        <v>2.5499999999999998</v>
      </c>
      <c r="V150">
        <v>-6.75</v>
      </c>
      <c r="W150" t="str">
        <f t="shared" si="5"/>
        <v>g115,5</v>
      </c>
      <c r="X150" s="1" t="s">
        <v>332</v>
      </c>
      <c r="Y150" s="2" t="str">
        <f>IF(AND(ISBLANK(X150),OR(NOT(ISBLANK(Z150)),NOT(ISBLANK(AA150)))),#N/A,
IF(ISBLANK(X150),"",
IF(AND(NOT(ISERROR(VLOOKUP(X150,MonsterTable!$A:$B,MATCH(MonsterTable!$B$1,MonsterTable!$A$1:$B$1,0),0))),OR(ISBLANK(Z150),ISBLANK(AA150))),#N/A,
IFERROR(VLOOKUP(X150,MonsterTable!$A:$B,MATCH(MonsterTable!$B$1,MonsterTable!$A$1:$B$1,0),0),
IF(OR(NOT(ISBLANK(Z150)),ISBLANK(AA150)),#N/A,
IF(X150="empty","empty",
VLOOKUP(X150,MonsterGroupTable!$A:$A,1,0)))))))</f>
        <v>g115</v>
      </c>
      <c r="AA150">
        <v>5</v>
      </c>
      <c r="AF150" s="2" t="str">
        <f>IF(AND(ISBLANK(AE150),OR(NOT(ISBLANK(AG150)),NOT(ISBLANK(AH150)))),#N/A,
IF(ISBLANK(AE150),"",
IF(AND(NOT(ISERROR(VLOOKUP(AE150,MonsterTable!$A:$B,MATCH(MonsterTable!$B$1,MonsterTable!$A$1:$B$1,0),0))),OR(ISBLANK(AG150),ISBLANK(AH150))),#N/A,
IFERROR(VLOOKUP(AE150,MonsterTable!$A:$B,MATCH(MonsterTable!$B$1,MonsterTable!$A$1:$B$1,0),0),
IF(OR(NOT(ISBLANK(AG150)),ISBLANK(AH150)),#N/A,
IF(AE150="empty","empty",
VLOOKUP(AE150,MonsterGroupTable!$A:$A,1,0)))))))</f>
        <v/>
      </c>
      <c r="AM150" s="2" t="str">
        <f>IF(AND(ISBLANK(AL150),OR(NOT(ISBLANK(AN150)),NOT(ISBLANK(AO150)))),#N/A,
IF(ISBLANK(AL150),"",
IF(AND(NOT(ISERROR(VLOOKUP(AL150,MonsterTable!$A:$B,MATCH(MonsterTable!$B$1,MonsterTable!$A$1:$B$1,0),0))),OR(ISBLANK(AN150),ISBLANK(AO150))),#N/A,
IFERROR(VLOOKUP(AL150,MonsterTable!$A:$B,MATCH(MonsterTable!$B$1,MonsterTable!$A$1:$B$1,0),0),
IF(OR(NOT(ISBLANK(AN150)),ISBLANK(AO150)),#N/A,
IF(AL150="empty","empty",
VLOOKUP(AL150,MonsterGroupTable!$A:$A,1,0)))))))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BA150" s="2" t="str">
        <f>IF(AND(ISBLANK(AZ150),OR(NOT(ISBLANK(BB150)),NOT(ISBLANK(BC150)))),#N/A,
IF(ISBLANK(AZ150),"",
IF(AND(NOT(ISERROR(VLOOKUP(AZ150,MonsterTable!$A:$B,MATCH(MonsterTable!$B$1,MonsterTable!$A$1:$B$1,0),0))),OR(ISBLANK(BB150),ISBLANK(BC150))),#N/A,
IFERROR(VLOOKUP(AZ150,MonsterTable!$A:$B,MATCH(MonsterTable!$B$1,MonsterTable!$A$1:$B$1,0),0),
IF(OR(NOT(ISBLANK(BB150)),ISBLANK(BC150)),#N/A,
IF(AZ150="empty","empty",
VLOOKUP(AZ150,MonsterGroupTable!$A:$A,1,0)))))))</f>
        <v/>
      </c>
      <c r="BH150" s="2" t="str">
        <f>IF(AND(ISBLANK(BG150),OR(NOT(ISBLANK(BI150)),NOT(ISBLANK(BJ150)))),#N/A,
IF(ISBLANK(BG150),"",
IF(AND(NOT(ISERROR(VLOOKUP(BG150,MonsterTable!$A:$B,MATCH(MonsterTable!$B$1,MonsterTable!$A$1:$B$1,0),0))),OR(ISBLANK(BI150),ISBLANK(BJ150))),#N/A,
IFERROR(VLOOKUP(BG150,MonsterTable!$A:$B,MATCH(MonsterTable!$B$1,MonsterTable!$A$1:$B$1,0),0),
IF(OR(NOT(ISBLANK(BI150)),ISBLANK(BJ150)),#N/A,
IF(BG150="empty","empty",
VLOOKUP(BG150,MonsterGroupTable!$A:$A,1,0)))))))</f>
        <v/>
      </c>
      <c r="BO150" s="2" t="str">
        <f>IF(AND(ISBLANK(BN150),OR(NOT(ISBLANK(BP150)),NOT(ISBLANK(BQ150)))),#N/A,
IF(ISBLANK(BN150),"",
IF(AND(NOT(ISERROR(VLOOKUP(BN150,MonsterTable!$A:$B,MATCH(MonsterTable!$B$1,MonsterTable!$A$1:$B$1,0),0))),OR(ISBLANK(BP150),ISBLANK(BQ150))),#N/A,
IFERROR(VLOOKUP(BN150,MonsterTable!$A:$B,MATCH(MonsterTable!$B$1,MonsterTable!$A$1:$B$1,0),0),
IF(OR(NOT(ISBLANK(BP150)),ISBLANK(BQ150)),#N/A,
IF(BN150="empty","empty",
VLOOKUP(BN150,MonsterGroupTable!$A:$A,1,0)))))))</f>
        <v/>
      </c>
      <c r="BV150" s="2" t="str">
        <f>IF(AND(ISBLANK(BU150),OR(NOT(ISBLANK(BW150)),NOT(ISBLANK(BX150)))),#N/A,
IF(ISBLANK(BU150),"",
IF(AND(NOT(ISERROR(VLOOKUP(BU150,MonsterTable!$A:$B,MATCH(MonsterTable!$B$1,MonsterTable!$A$1:$B$1,0),0))),OR(ISBLANK(BW150),ISBLANK(BX150))),#N/A,
IFERROR(VLOOKUP(BU150,MonsterTable!$A:$B,MATCH(MonsterTable!$B$1,MonsterTable!$A$1:$B$1,0),0),
IF(OR(NOT(ISBLANK(BW150)),ISBLANK(BX150)),#N/A,
IF(BU150="empty","empty",
VLOOKUP(BU150,MonsterGroupTable!$A:$A,1,0)))))))</f>
        <v/>
      </c>
      <c r="CC150" s="2" t="str">
        <f>IF(AND(ISBLANK(CB150),OR(NOT(ISBLANK(CD150)),NOT(ISBLANK(CE150)))),#N/A,
IF(ISBLANK(CB150),"",
IF(AND(NOT(ISERROR(VLOOKUP(CB150,MonsterTable!$A:$B,MATCH(MonsterTable!$B$1,MonsterTable!$A$1:$B$1,0),0))),OR(ISBLANK(CD150),ISBLANK(CE150))),#N/A,
IFERROR(VLOOKUP(CB150,MonsterTable!$A:$B,MATCH(MonsterTable!$B$1,MonsterTable!$A$1:$B$1,0),0),
IF(OR(NOT(ISBLANK(CD150)),ISBLANK(CE150)),#N/A,
IF(CB150="empty","empty",
VLOOKUP(CB150,MonsterGroupTable!$A:$A,1,0)))))))</f>
        <v/>
      </c>
      <c r="CJ150" s="2" t="str">
        <f>IF(AND(ISBLANK(CI150),OR(NOT(ISBLANK(CK150)),NOT(ISBLANK(CL150)))),#N/A,
IF(ISBLANK(CI150),"",
IF(AND(NOT(ISERROR(VLOOKUP(CI150,MonsterTable!$A:$B,MATCH(MonsterTable!$B$1,MonsterTable!$A$1:$B$1,0),0))),OR(ISBLANK(CK150),ISBLANK(CL150))),#N/A,
IFERROR(VLOOKUP(CI150,MonsterTable!$A:$B,MATCH(MonsterTable!$B$1,MonsterTable!$A$1:$B$1,0),0),
IF(OR(NOT(ISBLANK(CK150)),ISBLANK(CL150)),#N/A,
IF(CI150="empty","empty",
VLOOKUP(CI150,MonsterGroupTable!$A:$A,1,0)))))))</f>
        <v/>
      </c>
    </row>
    <row r="151" spans="1:88">
      <c r="A151">
        <v>10150</v>
      </c>
      <c r="B151">
        <f t="shared" si="4"/>
        <v>1.2</v>
      </c>
      <c r="C151">
        <f t="shared" si="4"/>
        <v>1.1000000000000001</v>
      </c>
      <c r="F151">
        <v>360</v>
      </c>
      <c r="G151">
        <v>5575</v>
      </c>
      <c r="H151">
        <v>0</v>
      </c>
      <c r="I151">
        <v>0</v>
      </c>
      <c r="J151">
        <v>0</v>
      </c>
      <c r="K151" t="s">
        <v>28</v>
      </c>
      <c r="L151" t="s">
        <v>249</v>
      </c>
      <c r="M151" t="s">
        <v>79</v>
      </c>
      <c r="N151" t="s">
        <v>80</v>
      </c>
      <c r="O151">
        <v>0</v>
      </c>
      <c r="P151">
        <v>-4.75</v>
      </c>
      <c r="Q151">
        <v>-3.5</v>
      </c>
      <c r="R151">
        <v>4.75</v>
      </c>
      <c r="S151">
        <v>3</v>
      </c>
      <c r="T151">
        <v>-13.5</v>
      </c>
      <c r="U151">
        <v>2.5499999999999998</v>
      </c>
      <c r="V151">
        <v>-6.75</v>
      </c>
      <c r="W151" t="str">
        <f t="shared" si="5"/>
        <v>g115,5</v>
      </c>
      <c r="X151" s="1" t="s">
        <v>332</v>
      </c>
      <c r="Y151" s="2" t="str">
        <f>IF(AND(ISBLANK(X151),OR(NOT(ISBLANK(Z151)),NOT(ISBLANK(AA151)))),#N/A,
IF(ISBLANK(X151),"",
IF(AND(NOT(ISERROR(VLOOKUP(X151,MonsterTable!$A:$B,MATCH(MonsterTable!$B$1,MonsterTable!$A$1:$B$1,0),0))),OR(ISBLANK(Z151),ISBLANK(AA151))),#N/A,
IFERROR(VLOOKUP(X151,MonsterTable!$A:$B,MATCH(MonsterTable!$B$1,MonsterTable!$A$1:$B$1,0),0),
IF(OR(NOT(ISBLANK(Z151)),ISBLANK(AA151)),#N/A,
IF(X151="empty","empty",
VLOOKUP(X151,MonsterGroupTable!$A:$A,1,0)))))))</f>
        <v>g115</v>
      </c>
      <c r="AA151">
        <v>5</v>
      </c>
      <c r="AF151" s="2" t="str">
        <f>IF(AND(ISBLANK(AE151),OR(NOT(ISBLANK(AG151)),NOT(ISBLANK(AH151)))),#N/A,
IF(ISBLANK(AE151),"",
IF(AND(NOT(ISERROR(VLOOKUP(AE151,MonsterTable!$A:$B,MATCH(MonsterTable!$B$1,MonsterTable!$A$1:$B$1,0),0))),OR(ISBLANK(AG151),ISBLANK(AH151))),#N/A,
IFERROR(VLOOKUP(AE151,MonsterTable!$A:$B,MATCH(MonsterTable!$B$1,MonsterTable!$A$1:$B$1,0),0),
IF(OR(NOT(ISBLANK(AG151)),ISBLANK(AH151)),#N/A,
IF(AE151="empty","empty",
VLOOKUP(AE151,MonsterGroupTable!$A:$A,1,0)))))))</f>
        <v/>
      </c>
      <c r="AM151" s="2" t="str">
        <f>IF(AND(ISBLANK(AL151),OR(NOT(ISBLANK(AN151)),NOT(ISBLANK(AO151)))),#N/A,
IF(ISBLANK(AL151),"",
IF(AND(NOT(ISERROR(VLOOKUP(AL151,MonsterTable!$A:$B,MATCH(MonsterTable!$B$1,MonsterTable!$A$1:$B$1,0),0))),OR(ISBLANK(AN151),ISBLANK(AO151))),#N/A,
IFERROR(VLOOKUP(AL151,MonsterTable!$A:$B,MATCH(MonsterTable!$B$1,MonsterTable!$A$1:$B$1,0),0),
IF(OR(NOT(ISBLANK(AN151)),ISBLANK(AO151)),#N/A,
IF(AL151="empty","empty",
VLOOKUP(AL151,MonsterGroupTable!$A:$A,1,0)))))))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BA151" s="2" t="str">
        <f>IF(AND(ISBLANK(AZ151),OR(NOT(ISBLANK(BB151)),NOT(ISBLANK(BC151)))),#N/A,
IF(ISBLANK(AZ151),"",
IF(AND(NOT(ISERROR(VLOOKUP(AZ151,MonsterTable!$A:$B,MATCH(MonsterTable!$B$1,MonsterTable!$A$1:$B$1,0),0))),OR(ISBLANK(BB151),ISBLANK(BC151))),#N/A,
IFERROR(VLOOKUP(AZ151,MonsterTable!$A:$B,MATCH(MonsterTable!$B$1,MonsterTable!$A$1:$B$1,0),0),
IF(OR(NOT(ISBLANK(BB151)),ISBLANK(BC151)),#N/A,
IF(AZ151="empty","empty",
VLOOKUP(AZ151,MonsterGroupTable!$A:$A,1,0)))))))</f>
        <v/>
      </c>
      <c r="BH151" s="2" t="str">
        <f>IF(AND(ISBLANK(BG151),OR(NOT(ISBLANK(BI151)),NOT(ISBLANK(BJ151)))),#N/A,
IF(ISBLANK(BG151),"",
IF(AND(NOT(ISERROR(VLOOKUP(BG151,MonsterTable!$A:$B,MATCH(MonsterTable!$B$1,MonsterTable!$A$1:$B$1,0),0))),OR(ISBLANK(BI151),ISBLANK(BJ151))),#N/A,
IFERROR(VLOOKUP(BG151,MonsterTable!$A:$B,MATCH(MonsterTable!$B$1,MonsterTable!$A$1:$B$1,0),0),
IF(OR(NOT(ISBLANK(BI151)),ISBLANK(BJ151)),#N/A,
IF(BG151="empty","empty",
VLOOKUP(BG151,MonsterGroupTable!$A:$A,1,0)))))))</f>
        <v/>
      </c>
      <c r="BO151" s="2" t="str">
        <f>IF(AND(ISBLANK(BN151),OR(NOT(ISBLANK(BP151)),NOT(ISBLANK(BQ151)))),#N/A,
IF(ISBLANK(BN151),"",
IF(AND(NOT(ISERROR(VLOOKUP(BN151,MonsterTable!$A:$B,MATCH(MonsterTable!$B$1,MonsterTable!$A$1:$B$1,0),0))),OR(ISBLANK(BP151),ISBLANK(BQ151))),#N/A,
IFERROR(VLOOKUP(BN151,MonsterTable!$A:$B,MATCH(MonsterTable!$B$1,MonsterTable!$A$1:$B$1,0),0),
IF(OR(NOT(ISBLANK(BP151)),ISBLANK(BQ151)),#N/A,
IF(BN151="empty","empty",
VLOOKUP(BN151,MonsterGroupTable!$A:$A,1,0)))))))</f>
        <v/>
      </c>
      <c r="BV151" s="2" t="str">
        <f>IF(AND(ISBLANK(BU151),OR(NOT(ISBLANK(BW151)),NOT(ISBLANK(BX151)))),#N/A,
IF(ISBLANK(BU151),"",
IF(AND(NOT(ISERROR(VLOOKUP(BU151,MonsterTable!$A:$B,MATCH(MonsterTable!$B$1,MonsterTable!$A$1:$B$1,0),0))),OR(ISBLANK(BW151),ISBLANK(BX151))),#N/A,
IFERROR(VLOOKUP(BU151,MonsterTable!$A:$B,MATCH(MonsterTable!$B$1,MonsterTable!$A$1:$B$1,0),0),
IF(OR(NOT(ISBLANK(BW151)),ISBLANK(BX151)),#N/A,
IF(BU151="empty","empty",
VLOOKUP(BU151,MonsterGroupTable!$A:$A,1,0)))))))</f>
        <v/>
      </c>
      <c r="CC151" s="2" t="str">
        <f>IF(AND(ISBLANK(CB151),OR(NOT(ISBLANK(CD151)),NOT(ISBLANK(CE151)))),#N/A,
IF(ISBLANK(CB151),"",
IF(AND(NOT(ISERROR(VLOOKUP(CB151,MonsterTable!$A:$B,MATCH(MonsterTable!$B$1,MonsterTable!$A$1:$B$1,0),0))),OR(ISBLANK(CD151),ISBLANK(CE151))),#N/A,
IFERROR(VLOOKUP(CB151,MonsterTable!$A:$B,MATCH(MonsterTable!$B$1,MonsterTable!$A$1:$B$1,0),0),
IF(OR(NOT(ISBLANK(CD151)),ISBLANK(CE151)),#N/A,
IF(CB151="empty","empty",
VLOOKUP(CB151,MonsterGroupTable!$A:$A,1,0)))))))</f>
        <v/>
      </c>
      <c r="CJ151" s="2" t="str">
        <f>IF(AND(ISBLANK(CI151),OR(NOT(ISBLANK(CK151)),NOT(ISBLANK(CL151)))),#N/A,
IF(ISBLANK(CI151),"",
IF(AND(NOT(ISERROR(VLOOKUP(CI151,MonsterTable!$A:$B,MATCH(MonsterTable!$B$1,MonsterTable!$A$1:$B$1,0),0))),OR(ISBLANK(CK151),ISBLANK(CL151))),#N/A,
IFERROR(VLOOKUP(CI151,MonsterTable!$A:$B,MATCH(MonsterTable!$B$1,MonsterTable!$A$1:$B$1,0),0),
IF(OR(NOT(ISBLANK(CK151)),ISBLANK(CL151)),#N/A,
IF(CI151="empty","empty",
VLOOKUP(CI151,MonsterGroupTable!$A:$A,1,0)))))))</f>
        <v/>
      </c>
    </row>
    <row r="152" spans="1:88">
      <c r="A152">
        <v>10151</v>
      </c>
      <c r="B152">
        <f t="shared" si="4"/>
        <v>1.1000000000000001</v>
      </c>
      <c r="C152">
        <f t="shared" si="4"/>
        <v>1.1000000000000001</v>
      </c>
      <c r="F152">
        <v>400</v>
      </c>
      <c r="G152">
        <v>6677</v>
      </c>
      <c r="H152">
        <v>0</v>
      </c>
      <c r="I152">
        <v>0</v>
      </c>
      <c r="J152">
        <v>0</v>
      </c>
      <c r="K152" t="s">
        <v>28</v>
      </c>
      <c r="L152" t="s">
        <v>251</v>
      </c>
      <c r="M152" t="s">
        <v>79</v>
      </c>
      <c r="N152" t="s">
        <v>80</v>
      </c>
      <c r="O152">
        <v>0</v>
      </c>
      <c r="P152">
        <v>-4.75</v>
      </c>
      <c r="Q152">
        <v>-3.5</v>
      </c>
      <c r="R152">
        <v>4.75</v>
      </c>
      <c r="S152">
        <v>3</v>
      </c>
      <c r="T152">
        <v>-13.5</v>
      </c>
      <c r="U152">
        <v>2.5499999999999998</v>
      </c>
      <c r="V152">
        <v>-6.75</v>
      </c>
      <c r="W152" t="str">
        <f t="shared" si="5"/>
        <v>g116,5</v>
      </c>
      <c r="X152" s="1" t="s">
        <v>333</v>
      </c>
      <c r="Y152" s="2" t="str">
        <f>IF(AND(ISBLANK(X152),OR(NOT(ISBLANK(Z152)),NOT(ISBLANK(AA152)))),#N/A,
IF(ISBLANK(X152),"",
IF(AND(NOT(ISERROR(VLOOKUP(X152,MonsterTable!$A:$B,MATCH(MonsterTable!$B$1,MonsterTable!$A$1:$B$1,0),0))),OR(ISBLANK(Z152),ISBLANK(AA152))),#N/A,
IFERROR(VLOOKUP(X152,MonsterTable!$A:$B,MATCH(MonsterTable!$B$1,MonsterTable!$A$1:$B$1,0),0),
IF(OR(NOT(ISBLANK(Z152)),ISBLANK(AA152)),#N/A,
IF(X152="empty","empty",
VLOOKUP(X152,MonsterGroupTable!$A:$A,1,0)))))))</f>
        <v>g116</v>
      </c>
      <c r="AA152">
        <v>5</v>
      </c>
      <c r="AF152" s="2" t="str">
        <f>IF(AND(ISBLANK(AE152),OR(NOT(ISBLANK(AG152)),NOT(ISBLANK(AH152)))),#N/A,
IF(ISBLANK(AE152),"",
IF(AND(NOT(ISERROR(VLOOKUP(AE152,MonsterTable!$A:$B,MATCH(MonsterTable!$B$1,MonsterTable!$A$1:$B$1,0),0))),OR(ISBLANK(AG152),ISBLANK(AH152))),#N/A,
IFERROR(VLOOKUP(AE152,MonsterTable!$A:$B,MATCH(MonsterTable!$B$1,MonsterTable!$A$1:$B$1,0),0),
IF(OR(NOT(ISBLANK(AG152)),ISBLANK(AH152)),#N/A,
IF(AE152="empty","empty",
VLOOKUP(AE152,MonsterGroupTable!$A:$A,1,0)))))))</f>
        <v/>
      </c>
      <c r="AM152" s="2" t="str">
        <f>IF(AND(ISBLANK(AL152),OR(NOT(ISBLANK(AN152)),NOT(ISBLANK(AO152)))),#N/A,
IF(ISBLANK(AL152),"",
IF(AND(NOT(ISERROR(VLOOKUP(AL152,MonsterTable!$A:$B,MATCH(MonsterTable!$B$1,MonsterTable!$A$1:$B$1,0),0))),OR(ISBLANK(AN152),ISBLANK(AO152))),#N/A,
IFERROR(VLOOKUP(AL152,MonsterTable!$A:$B,MATCH(MonsterTable!$B$1,MonsterTable!$A$1:$B$1,0),0),
IF(OR(NOT(ISBLANK(AN152)),ISBLANK(AO152)),#N/A,
IF(AL152="empty","empty",
VLOOKUP(AL152,MonsterGroupTable!$A:$A,1,0)))))))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BA152" s="2" t="str">
        <f>IF(AND(ISBLANK(AZ152),OR(NOT(ISBLANK(BB152)),NOT(ISBLANK(BC152)))),#N/A,
IF(ISBLANK(AZ152),"",
IF(AND(NOT(ISERROR(VLOOKUP(AZ152,MonsterTable!$A:$B,MATCH(MonsterTable!$B$1,MonsterTable!$A$1:$B$1,0),0))),OR(ISBLANK(BB152),ISBLANK(BC152))),#N/A,
IFERROR(VLOOKUP(AZ152,MonsterTable!$A:$B,MATCH(MonsterTable!$B$1,MonsterTable!$A$1:$B$1,0),0),
IF(OR(NOT(ISBLANK(BB152)),ISBLANK(BC152)),#N/A,
IF(AZ152="empty","empty",
VLOOKUP(AZ152,MonsterGroupTable!$A:$A,1,0)))))))</f>
        <v/>
      </c>
      <c r="BH152" s="2" t="str">
        <f>IF(AND(ISBLANK(BG152),OR(NOT(ISBLANK(BI152)),NOT(ISBLANK(BJ152)))),#N/A,
IF(ISBLANK(BG152),"",
IF(AND(NOT(ISERROR(VLOOKUP(BG152,MonsterTable!$A:$B,MATCH(MonsterTable!$B$1,MonsterTable!$A$1:$B$1,0),0))),OR(ISBLANK(BI152),ISBLANK(BJ152))),#N/A,
IFERROR(VLOOKUP(BG152,MonsterTable!$A:$B,MATCH(MonsterTable!$B$1,MonsterTable!$A$1:$B$1,0),0),
IF(OR(NOT(ISBLANK(BI152)),ISBLANK(BJ152)),#N/A,
IF(BG152="empty","empty",
VLOOKUP(BG152,MonsterGroupTable!$A:$A,1,0)))))))</f>
        <v/>
      </c>
      <c r="BO152" s="2" t="str">
        <f>IF(AND(ISBLANK(BN152),OR(NOT(ISBLANK(BP152)),NOT(ISBLANK(BQ152)))),#N/A,
IF(ISBLANK(BN152),"",
IF(AND(NOT(ISERROR(VLOOKUP(BN152,MonsterTable!$A:$B,MATCH(MonsterTable!$B$1,MonsterTable!$A$1:$B$1,0),0))),OR(ISBLANK(BP152),ISBLANK(BQ152))),#N/A,
IFERROR(VLOOKUP(BN152,MonsterTable!$A:$B,MATCH(MonsterTable!$B$1,MonsterTable!$A$1:$B$1,0),0),
IF(OR(NOT(ISBLANK(BP152)),ISBLANK(BQ152)),#N/A,
IF(BN152="empty","empty",
VLOOKUP(BN152,MonsterGroupTable!$A:$A,1,0)))))))</f>
        <v/>
      </c>
      <c r="BV152" s="2" t="str">
        <f>IF(AND(ISBLANK(BU152),OR(NOT(ISBLANK(BW152)),NOT(ISBLANK(BX152)))),#N/A,
IF(ISBLANK(BU152),"",
IF(AND(NOT(ISERROR(VLOOKUP(BU152,MonsterTable!$A:$B,MATCH(MonsterTable!$B$1,MonsterTable!$A$1:$B$1,0),0))),OR(ISBLANK(BW152),ISBLANK(BX152))),#N/A,
IFERROR(VLOOKUP(BU152,MonsterTable!$A:$B,MATCH(MonsterTable!$B$1,MonsterTable!$A$1:$B$1,0),0),
IF(OR(NOT(ISBLANK(BW152)),ISBLANK(BX152)),#N/A,
IF(BU152="empty","empty",
VLOOKUP(BU152,MonsterGroupTable!$A:$A,1,0)))))))</f>
        <v/>
      </c>
      <c r="CC152" s="2" t="str">
        <f>IF(AND(ISBLANK(CB152),OR(NOT(ISBLANK(CD152)),NOT(ISBLANK(CE152)))),#N/A,
IF(ISBLANK(CB152),"",
IF(AND(NOT(ISERROR(VLOOKUP(CB152,MonsterTable!$A:$B,MATCH(MonsterTable!$B$1,MonsterTable!$A$1:$B$1,0),0))),OR(ISBLANK(CD152),ISBLANK(CE152))),#N/A,
IFERROR(VLOOKUP(CB152,MonsterTable!$A:$B,MATCH(MonsterTable!$B$1,MonsterTable!$A$1:$B$1,0),0),
IF(OR(NOT(ISBLANK(CD152)),ISBLANK(CE152)),#N/A,
IF(CB152="empty","empty",
VLOOKUP(CB152,MonsterGroupTable!$A:$A,1,0)))))))</f>
        <v/>
      </c>
      <c r="CJ152" s="2" t="str">
        <f>IF(AND(ISBLANK(CI152),OR(NOT(ISBLANK(CK152)),NOT(ISBLANK(CL152)))),#N/A,
IF(ISBLANK(CI152),"",
IF(AND(NOT(ISERROR(VLOOKUP(CI152,MonsterTable!$A:$B,MATCH(MonsterTable!$B$1,MonsterTable!$A$1:$B$1,0),0))),OR(ISBLANK(CK152),ISBLANK(CL152))),#N/A,
IFERROR(VLOOKUP(CI152,MonsterTable!$A:$B,MATCH(MonsterTable!$B$1,MonsterTable!$A$1:$B$1,0),0),
IF(OR(NOT(ISBLANK(CK152)),ISBLANK(CL152)),#N/A,
IF(CI152="empty","empty",
VLOOKUP(CI152,MonsterGroupTable!$A:$A,1,0)))))))</f>
        <v/>
      </c>
    </row>
    <row r="153" spans="1:88">
      <c r="A153">
        <v>10152</v>
      </c>
      <c r="B153">
        <f t="shared" si="4"/>
        <v>1.1000000000000001</v>
      </c>
      <c r="C153">
        <f t="shared" si="4"/>
        <v>1.1000000000000001</v>
      </c>
      <c r="F153">
        <v>440</v>
      </c>
      <c r="G153">
        <v>6731</v>
      </c>
      <c r="H153">
        <v>0</v>
      </c>
      <c r="I153">
        <v>0</v>
      </c>
      <c r="J153">
        <v>0</v>
      </c>
      <c r="K153" t="s">
        <v>28</v>
      </c>
      <c r="L153" t="s">
        <v>251</v>
      </c>
      <c r="M153" t="s">
        <v>79</v>
      </c>
      <c r="N153" t="s">
        <v>80</v>
      </c>
      <c r="O153">
        <v>0</v>
      </c>
      <c r="P153">
        <v>-4.75</v>
      </c>
      <c r="Q153">
        <v>-3.5</v>
      </c>
      <c r="R153">
        <v>4.75</v>
      </c>
      <c r="S153">
        <v>3</v>
      </c>
      <c r="T153">
        <v>-13.5</v>
      </c>
      <c r="U153">
        <v>2.5499999999999998</v>
      </c>
      <c r="V153">
        <v>-6.75</v>
      </c>
      <c r="W153" t="str">
        <f t="shared" si="5"/>
        <v>g116,5</v>
      </c>
      <c r="X153" s="1" t="s">
        <v>333</v>
      </c>
      <c r="Y153" s="2" t="str">
        <f>IF(AND(ISBLANK(X153),OR(NOT(ISBLANK(Z153)),NOT(ISBLANK(AA153)))),#N/A,
IF(ISBLANK(X153),"",
IF(AND(NOT(ISERROR(VLOOKUP(X153,MonsterTable!$A:$B,MATCH(MonsterTable!$B$1,MonsterTable!$A$1:$B$1,0),0))),OR(ISBLANK(Z153),ISBLANK(AA153))),#N/A,
IFERROR(VLOOKUP(X153,MonsterTable!$A:$B,MATCH(MonsterTable!$B$1,MonsterTable!$A$1:$B$1,0),0),
IF(OR(NOT(ISBLANK(Z153)),ISBLANK(AA153)),#N/A,
IF(X153="empty","empty",
VLOOKUP(X153,MonsterGroupTable!$A:$A,1,0)))))))</f>
        <v>g116</v>
      </c>
      <c r="AA153">
        <v>5</v>
      </c>
      <c r="AF153" s="2" t="str">
        <f>IF(AND(ISBLANK(AE153),OR(NOT(ISBLANK(AG153)),NOT(ISBLANK(AH153)))),#N/A,
IF(ISBLANK(AE153),"",
IF(AND(NOT(ISERROR(VLOOKUP(AE153,MonsterTable!$A:$B,MATCH(MonsterTable!$B$1,MonsterTable!$A$1:$B$1,0),0))),OR(ISBLANK(AG153),ISBLANK(AH153))),#N/A,
IFERROR(VLOOKUP(AE153,MonsterTable!$A:$B,MATCH(MonsterTable!$B$1,MonsterTable!$A$1:$B$1,0),0),
IF(OR(NOT(ISBLANK(AG153)),ISBLANK(AH153)),#N/A,
IF(AE153="empty","empty",
VLOOKUP(AE153,MonsterGroupTable!$A:$A,1,0)))))))</f>
        <v/>
      </c>
      <c r="AM153" s="2" t="str">
        <f>IF(AND(ISBLANK(AL153),OR(NOT(ISBLANK(AN153)),NOT(ISBLANK(AO153)))),#N/A,
IF(ISBLANK(AL153),"",
IF(AND(NOT(ISERROR(VLOOKUP(AL153,MonsterTable!$A:$B,MATCH(MonsterTable!$B$1,MonsterTable!$A$1:$B$1,0),0))),OR(ISBLANK(AN153),ISBLANK(AO153))),#N/A,
IFERROR(VLOOKUP(AL153,MonsterTable!$A:$B,MATCH(MonsterTable!$B$1,MonsterTable!$A$1:$B$1,0),0),
IF(OR(NOT(ISBLANK(AN153)),ISBLANK(AO153)),#N/A,
IF(AL153="empty","empty",
VLOOKUP(AL153,MonsterGroupTable!$A:$A,1,0)))))))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BA153" s="2" t="str">
        <f>IF(AND(ISBLANK(AZ153),OR(NOT(ISBLANK(BB153)),NOT(ISBLANK(BC153)))),#N/A,
IF(ISBLANK(AZ153),"",
IF(AND(NOT(ISERROR(VLOOKUP(AZ153,MonsterTable!$A:$B,MATCH(MonsterTable!$B$1,MonsterTable!$A$1:$B$1,0),0))),OR(ISBLANK(BB153),ISBLANK(BC153))),#N/A,
IFERROR(VLOOKUP(AZ153,MonsterTable!$A:$B,MATCH(MonsterTable!$B$1,MonsterTable!$A$1:$B$1,0),0),
IF(OR(NOT(ISBLANK(BB153)),ISBLANK(BC153)),#N/A,
IF(AZ153="empty","empty",
VLOOKUP(AZ153,MonsterGroupTable!$A:$A,1,0)))))))</f>
        <v/>
      </c>
      <c r="BH153" s="2" t="str">
        <f>IF(AND(ISBLANK(BG153),OR(NOT(ISBLANK(BI153)),NOT(ISBLANK(BJ153)))),#N/A,
IF(ISBLANK(BG153),"",
IF(AND(NOT(ISERROR(VLOOKUP(BG153,MonsterTable!$A:$B,MATCH(MonsterTable!$B$1,MonsterTable!$A$1:$B$1,0),0))),OR(ISBLANK(BI153),ISBLANK(BJ153))),#N/A,
IFERROR(VLOOKUP(BG153,MonsterTable!$A:$B,MATCH(MonsterTable!$B$1,MonsterTable!$A$1:$B$1,0),0),
IF(OR(NOT(ISBLANK(BI153)),ISBLANK(BJ153)),#N/A,
IF(BG153="empty","empty",
VLOOKUP(BG153,MonsterGroupTable!$A:$A,1,0)))))))</f>
        <v/>
      </c>
      <c r="BO153" s="2" t="str">
        <f>IF(AND(ISBLANK(BN153),OR(NOT(ISBLANK(BP153)),NOT(ISBLANK(BQ153)))),#N/A,
IF(ISBLANK(BN153),"",
IF(AND(NOT(ISERROR(VLOOKUP(BN153,MonsterTable!$A:$B,MATCH(MonsterTable!$B$1,MonsterTable!$A$1:$B$1,0),0))),OR(ISBLANK(BP153),ISBLANK(BQ153))),#N/A,
IFERROR(VLOOKUP(BN153,MonsterTable!$A:$B,MATCH(MonsterTable!$B$1,MonsterTable!$A$1:$B$1,0),0),
IF(OR(NOT(ISBLANK(BP153)),ISBLANK(BQ153)),#N/A,
IF(BN153="empty","empty",
VLOOKUP(BN153,MonsterGroupTable!$A:$A,1,0)))))))</f>
        <v/>
      </c>
      <c r="BV153" s="2" t="str">
        <f>IF(AND(ISBLANK(BU153),OR(NOT(ISBLANK(BW153)),NOT(ISBLANK(BX153)))),#N/A,
IF(ISBLANK(BU153),"",
IF(AND(NOT(ISERROR(VLOOKUP(BU153,MonsterTable!$A:$B,MATCH(MonsterTable!$B$1,MonsterTable!$A$1:$B$1,0),0))),OR(ISBLANK(BW153),ISBLANK(BX153))),#N/A,
IFERROR(VLOOKUP(BU153,MonsterTable!$A:$B,MATCH(MonsterTable!$B$1,MonsterTable!$A$1:$B$1,0),0),
IF(OR(NOT(ISBLANK(BW153)),ISBLANK(BX153)),#N/A,
IF(BU153="empty","empty",
VLOOKUP(BU153,MonsterGroupTable!$A:$A,1,0)))))))</f>
        <v/>
      </c>
      <c r="CC153" s="2" t="str">
        <f>IF(AND(ISBLANK(CB153),OR(NOT(ISBLANK(CD153)),NOT(ISBLANK(CE153)))),#N/A,
IF(ISBLANK(CB153),"",
IF(AND(NOT(ISERROR(VLOOKUP(CB153,MonsterTable!$A:$B,MATCH(MonsterTable!$B$1,MonsterTable!$A$1:$B$1,0),0))),OR(ISBLANK(CD153),ISBLANK(CE153))),#N/A,
IFERROR(VLOOKUP(CB153,MonsterTable!$A:$B,MATCH(MonsterTable!$B$1,MonsterTable!$A$1:$B$1,0),0),
IF(OR(NOT(ISBLANK(CD153)),ISBLANK(CE153)),#N/A,
IF(CB153="empty","empty",
VLOOKUP(CB153,MonsterGroupTable!$A:$A,1,0)))))))</f>
        <v/>
      </c>
      <c r="CJ153" s="2" t="str">
        <f>IF(AND(ISBLANK(CI153),OR(NOT(ISBLANK(CK153)),NOT(ISBLANK(CL153)))),#N/A,
IF(ISBLANK(CI153),"",
IF(AND(NOT(ISERROR(VLOOKUP(CI153,MonsterTable!$A:$B,MATCH(MonsterTable!$B$1,MonsterTable!$A$1:$B$1,0),0))),OR(ISBLANK(CK153),ISBLANK(CL153))),#N/A,
IFERROR(VLOOKUP(CI153,MonsterTable!$A:$B,MATCH(MonsterTable!$B$1,MonsterTable!$A$1:$B$1,0),0),
IF(OR(NOT(ISBLANK(CK153)),ISBLANK(CL153)),#N/A,
IF(CI153="empty","empty",
VLOOKUP(CI153,MonsterGroupTable!$A:$A,1,0)))))))</f>
        <v/>
      </c>
    </row>
    <row r="154" spans="1:88">
      <c r="A154">
        <v>10153</v>
      </c>
      <c r="B154">
        <f t="shared" si="4"/>
        <v>1.1000000000000001</v>
      </c>
      <c r="C154">
        <f t="shared" si="4"/>
        <v>1.1000000000000001</v>
      </c>
      <c r="F154">
        <v>480</v>
      </c>
      <c r="G154">
        <v>6785</v>
      </c>
      <c r="H154">
        <v>0</v>
      </c>
      <c r="I154">
        <v>0</v>
      </c>
      <c r="J154">
        <v>0</v>
      </c>
      <c r="K154" t="s">
        <v>28</v>
      </c>
      <c r="L154" t="s">
        <v>251</v>
      </c>
      <c r="M154" t="s">
        <v>79</v>
      </c>
      <c r="N154" t="s">
        <v>80</v>
      </c>
      <c r="O154">
        <v>0</v>
      </c>
      <c r="P154">
        <v>-4.75</v>
      </c>
      <c r="Q154">
        <v>-3.5</v>
      </c>
      <c r="R154">
        <v>4.75</v>
      </c>
      <c r="S154">
        <v>3</v>
      </c>
      <c r="T154">
        <v>-13.5</v>
      </c>
      <c r="U154">
        <v>2.5499999999999998</v>
      </c>
      <c r="V154">
        <v>-6.75</v>
      </c>
      <c r="W154" t="str">
        <f t="shared" si="5"/>
        <v>g116,5</v>
      </c>
      <c r="X154" s="1" t="s">
        <v>333</v>
      </c>
      <c r="Y154" s="2" t="str">
        <f>IF(AND(ISBLANK(X154),OR(NOT(ISBLANK(Z154)),NOT(ISBLANK(AA154)))),#N/A,
IF(ISBLANK(X154),"",
IF(AND(NOT(ISERROR(VLOOKUP(X154,MonsterTable!$A:$B,MATCH(MonsterTable!$B$1,MonsterTable!$A$1:$B$1,0),0))),OR(ISBLANK(Z154),ISBLANK(AA154))),#N/A,
IFERROR(VLOOKUP(X154,MonsterTable!$A:$B,MATCH(MonsterTable!$B$1,MonsterTable!$A$1:$B$1,0),0),
IF(OR(NOT(ISBLANK(Z154)),ISBLANK(AA154)),#N/A,
IF(X154="empty","empty",
VLOOKUP(X154,MonsterGroupTable!$A:$A,1,0)))))))</f>
        <v>g116</v>
      </c>
      <c r="AA154">
        <v>5</v>
      </c>
      <c r="AF154" s="2" t="str">
        <f>IF(AND(ISBLANK(AE154),OR(NOT(ISBLANK(AG154)),NOT(ISBLANK(AH154)))),#N/A,
IF(ISBLANK(AE154),"",
IF(AND(NOT(ISERROR(VLOOKUP(AE154,MonsterTable!$A:$B,MATCH(MonsterTable!$B$1,MonsterTable!$A$1:$B$1,0),0))),OR(ISBLANK(AG154),ISBLANK(AH154))),#N/A,
IFERROR(VLOOKUP(AE154,MonsterTable!$A:$B,MATCH(MonsterTable!$B$1,MonsterTable!$A$1:$B$1,0),0),
IF(OR(NOT(ISBLANK(AG154)),ISBLANK(AH154)),#N/A,
IF(AE154="empty","empty",
VLOOKUP(AE154,MonsterGroupTable!$A:$A,1,0)))))))</f>
        <v/>
      </c>
      <c r="AM154" s="2" t="str">
        <f>IF(AND(ISBLANK(AL154),OR(NOT(ISBLANK(AN154)),NOT(ISBLANK(AO154)))),#N/A,
IF(ISBLANK(AL154),"",
IF(AND(NOT(ISERROR(VLOOKUP(AL154,MonsterTable!$A:$B,MATCH(MonsterTable!$B$1,MonsterTable!$A$1:$B$1,0),0))),OR(ISBLANK(AN154),ISBLANK(AO154))),#N/A,
IFERROR(VLOOKUP(AL154,MonsterTable!$A:$B,MATCH(MonsterTable!$B$1,MonsterTable!$A$1:$B$1,0),0),
IF(OR(NOT(ISBLANK(AN154)),ISBLANK(AO154)),#N/A,
IF(AL154="empty","empty",
VLOOKUP(AL154,MonsterGroupTable!$A:$A,1,0)))))))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BA154" s="2" t="str">
        <f>IF(AND(ISBLANK(AZ154),OR(NOT(ISBLANK(BB154)),NOT(ISBLANK(BC154)))),#N/A,
IF(ISBLANK(AZ154),"",
IF(AND(NOT(ISERROR(VLOOKUP(AZ154,MonsterTable!$A:$B,MATCH(MonsterTable!$B$1,MonsterTable!$A$1:$B$1,0),0))),OR(ISBLANK(BB154),ISBLANK(BC154))),#N/A,
IFERROR(VLOOKUP(AZ154,MonsterTable!$A:$B,MATCH(MonsterTable!$B$1,MonsterTable!$A$1:$B$1,0),0),
IF(OR(NOT(ISBLANK(BB154)),ISBLANK(BC154)),#N/A,
IF(AZ154="empty","empty",
VLOOKUP(AZ154,MonsterGroupTable!$A:$A,1,0)))))))</f>
        <v/>
      </c>
      <c r="BH154" s="2" t="str">
        <f>IF(AND(ISBLANK(BG154),OR(NOT(ISBLANK(BI154)),NOT(ISBLANK(BJ154)))),#N/A,
IF(ISBLANK(BG154),"",
IF(AND(NOT(ISERROR(VLOOKUP(BG154,MonsterTable!$A:$B,MATCH(MonsterTable!$B$1,MonsterTable!$A$1:$B$1,0),0))),OR(ISBLANK(BI154),ISBLANK(BJ154))),#N/A,
IFERROR(VLOOKUP(BG154,MonsterTable!$A:$B,MATCH(MonsterTable!$B$1,MonsterTable!$A$1:$B$1,0),0),
IF(OR(NOT(ISBLANK(BI154)),ISBLANK(BJ154)),#N/A,
IF(BG154="empty","empty",
VLOOKUP(BG154,MonsterGroupTable!$A:$A,1,0)))))))</f>
        <v/>
      </c>
      <c r="BO154" s="2" t="str">
        <f>IF(AND(ISBLANK(BN154),OR(NOT(ISBLANK(BP154)),NOT(ISBLANK(BQ154)))),#N/A,
IF(ISBLANK(BN154),"",
IF(AND(NOT(ISERROR(VLOOKUP(BN154,MonsterTable!$A:$B,MATCH(MonsterTable!$B$1,MonsterTable!$A$1:$B$1,0),0))),OR(ISBLANK(BP154),ISBLANK(BQ154))),#N/A,
IFERROR(VLOOKUP(BN154,MonsterTable!$A:$B,MATCH(MonsterTable!$B$1,MonsterTable!$A$1:$B$1,0),0),
IF(OR(NOT(ISBLANK(BP154)),ISBLANK(BQ154)),#N/A,
IF(BN154="empty","empty",
VLOOKUP(BN154,MonsterGroupTable!$A:$A,1,0)))))))</f>
        <v/>
      </c>
      <c r="BV154" s="2" t="str">
        <f>IF(AND(ISBLANK(BU154),OR(NOT(ISBLANK(BW154)),NOT(ISBLANK(BX154)))),#N/A,
IF(ISBLANK(BU154),"",
IF(AND(NOT(ISERROR(VLOOKUP(BU154,MonsterTable!$A:$B,MATCH(MonsterTable!$B$1,MonsterTable!$A$1:$B$1,0),0))),OR(ISBLANK(BW154),ISBLANK(BX154))),#N/A,
IFERROR(VLOOKUP(BU154,MonsterTable!$A:$B,MATCH(MonsterTable!$B$1,MonsterTable!$A$1:$B$1,0),0),
IF(OR(NOT(ISBLANK(BW154)),ISBLANK(BX154)),#N/A,
IF(BU154="empty","empty",
VLOOKUP(BU154,MonsterGroupTable!$A:$A,1,0)))))))</f>
        <v/>
      </c>
      <c r="CC154" s="2" t="str">
        <f>IF(AND(ISBLANK(CB154),OR(NOT(ISBLANK(CD154)),NOT(ISBLANK(CE154)))),#N/A,
IF(ISBLANK(CB154),"",
IF(AND(NOT(ISERROR(VLOOKUP(CB154,MonsterTable!$A:$B,MATCH(MonsterTable!$B$1,MonsterTable!$A$1:$B$1,0),0))),OR(ISBLANK(CD154),ISBLANK(CE154))),#N/A,
IFERROR(VLOOKUP(CB154,MonsterTable!$A:$B,MATCH(MonsterTable!$B$1,MonsterTable!$A$1:$B$1,0),0),
IF(OR(NOT(ISBLANK(CD154)),ISBLANK(CE154)),#N/A,
IF(CB154="empty","empty",
VLOOKUP(CB154,MonsterGroupTable!$A:$A,1,0)))))))</f>
        <v/>
      </c>
      <c r="CJ154" s="2" t="str">
        <f>IF(AND(ISBLANK(CI154),OR(NOT(ISBLANK(CK154)),NOT(ISBLANK(CL154)))),#N/A,
IF(ISBLANK(CI154),"",
IF(AND(NOT(ISERROR(VLOOKUP(CI154,MonsterTable!$A:$B,MATCH(MonsterTable!$B$1,MonsterTable!$A$1:$B$1,0),0))),OR(ISBLANK(CK154),ISBLANK(CL154))),#N/A,
IFERROR(VLOOKUP(CI154,MonsterTable!$A:$B,MATCH(MonsterTable!$B$1,MonsterTable!$A$1:$B$1,0),0),
IF(OR(NOT(ISBLANK(CK154)),ISBLANK(CL154)),#N/A,
IF(CI154="empty","empty",
VLOOKUP(CI154,MonsterGroupTable!$A:$A,1,0)))))))</f>
        <v/>
      </c>
    </row>
    <row r="155" spans="1:88">
      <c r="A155">
        <v>10154</v>
      </c>
      <c r="B155">
        <f t="shared" si="4"/>
        <v>1.1000000000000001</v>
      </c>
      <c r="C155">
        <f t="shared" si="4"/>
        <v>1.1000000000000001</v>
      </c>
      <c r="F155">
        <v>520</v>
      </c>
      <c r="G155">
        <v>6839</v>
      </c>
      <c r="H155">
        <v>0</v>
      </c>
      <c r="I155">
        <v>0</v>
      </c>
      <c r="J155">
        <v>0</v>
      </c>
      <c r="K155" t="s">
        <v>28</v>
      </c>
      <c r="L155" t="s">
        <v>251</v>
      </c>
      <c r="M155" t="s">
        <v>79</v>
      </c>
      <c r="N155" t="s">
        <v>80</v>
      </c>
      <c r="O155">
        <v>0</v>
      </c>
      <c r="P155">
        <v>-4.75</v>
      </c>
      <c r="Q155">
        <v>-3.5</v>
      </c>
      <c r="R155">
        <v>4.75</v>
      </c>
      <c r="S155">
        <v>3</v>
      </c>
      <c r="T155">
        <v>-13.5</v>
      </c>
      <c r="U155">
        <v>2.5499999999999998</v>
      </c>
      <c r="V155">
        <v>-6.75</v>
      </c>
      <c r="W155" t="str">
        <f t="shared" si="5"/>
        <v>g116,5</v>
      </c>
      <c r="X155" s="1" t="s">
        <v>333</v>
      </c>
      <c r="Y155" s="2" t="str">
        <f>IF(AND(ISBLANK(X155),OR(NOT(ISBLANK(Z155)),NOT(ISBLANK(AA155)))),#N/A,
IF(ISBLANK(X155),"",
IF(AND(NOT(ISERROR(VLOOKUP(X155,MonsterTable!$A:$B,MATCH(MonsterTable!$B$1,MonsterTable!$A$1:$B$1,0),0))),OR(ISBLANK(Z155),ISBLANK(AA155))),#N/A,
IFERROR(VLOOKUP(X155,MonsterTable!$A:$B,MATCH(MonsterTable!$B$1,MonsterTable!$A$1:$B$1,0),0),
IF(OR(NOT(ISBLANK(Z155)),ISBLANK(AA155)),#N/A,
IF(X155="empty","empty",
VLOOKUP(X155,MonsterGroupTable!$A:$A,1,0)))))))</f>
        <v>g116</v>
      </c>
      <c r="AA155">
        <v>5</v>
      </c>
      <c r="AF155" s="2" t="str">
        <f>IF(AND(ISBLANK(AE155),OR(NOT(ISBLANK(AG155)),NOT(ISBLANK(AH155)))),#N/A,
IF(ISBLANK(AE155),"",
IF(AND(NOT(ISERROR(VLOOKUP(AE155,MonsterTable!$A:$B,MATCH(MonsterTable!$B$1,MonsterTable!$A$1:$B$1,0),0))),OR(ISBLANK(AG155),ISBLANK(AH155))),#N/A,
IFERROR(VLOOKUP(AE155,MonsterTable!$A:$B,MATCH(MonsterTable!$B$1,MonsterTable!$A$1:$B$1,0),0),
IF(OR(NOT(ISBLANK(AG155)),ISBLANK(AH155)),#N/A,
IF(AE155="empty","empty",
VLOOKUP(AE155,MonsterGroupTable!$A:$A,1,0)))))))</f>
        <v/>
      </c>
      <c r="AM155" s="2" t="str">
        <f>IF(AND(ISBLANK(AL155),OR(NOT(ISBLANK(AN155)),NOT(ISBLANK(AO155)))),#N/A,
IF(ISBLANK(AL155),"",
IF(AND(NOT(ISERROR(VLOOKUP(AL155,MonsterTable!$A:$B,MATCH(MonsterTable!$B$1,MonsterTable!$A$1:$B$1,0),0))),OR(ISBLANK(AN155),ISBLANK(AO155))),#N/A,
IFERROR(VLOOKUP(AL155,MonsterTable!$A:$B,MATCH(MonsterTable!$B$1,MonsterTable!$A$1:$B$1,0),0),
IF(OR(NOT(ISBLANK(AN155)),ISBLANK(AO155)),#N/A,
IF(AL155="empty","empty",
VLOOKUP(AL155,MonsterGroupTable!$A:$A,1,0)))))))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BA155" s="2" t="str">
        <f>IF(AND(ISBLANK(AZ155),OR(NOT(ISBLANK(BB155)),NOT(ISBLANK(BC155)))),#N/A,
IF(ISBLANK(AZ155),"",
IF(AND(NOT(ISERROR(VLOOKUP(AZ155,MonsterTable!$A:$B,MATCH(MonsterTable!$B$1,MonsterTable!$A$1:$B$1,0),0))),OR(ISBLANK(BB155),ISBLANK(BC155))),#N/A,
IFERROR(VLOOKUP(AZ155,MonsterTable!$A:$B,MATCH(MonsterTable!$B$1,MonsterTable!$A$1:$B$1,0),0),
IF(OR(NOT(ISBLANK(BB155)),ISBLANK(BC155)),#N/A,
IF(AZ155="empty","empty",
VLOOKUP(AZ155,MonsterGroupTable!$A:$A,1,0)))))))</f>
        <v/>
      </c>
      <c r="BH155" s="2" t="str">
        <f>IF(AND(ISBLANK(BG155),OR(NOT(ISBLANK(BI155)),NOT(ISBLANK(BJ155)))),#N/A,
IF(ISBLANK(BG155),"",
IF(AND(NOT(ISERROR(VLOOKUP(BG155,MonsterTable!$A:$B,MATCH(MonsterTable!$B$1,MonsterTable!$A$1:$B$1,0),0))),OR(ISBLANK(BI155),ISBLANK(BJ155))),#N/A,
IFERROR(VLOOKUP(BG155,MonsterTable!$A:$B,MATCH(MonsterTable!$B$1,MonsterTable!$A$1:$B$1,0),0),
IF(OR(NOT(ISBLANK(BI155)),ISBLANK(BJ155)),#N/A,
IF(BG155="empty","empty",
VLOOKUP(BG155,MonsterGroupTable!$A:$A,1,0)))))))</f>
        <v/>
      </c>
      <c r="BO155" s="2" t="str">
        <f>IF(AND(ISBLANK(BN155),OR(NOT(ISBLANK(BP155)),NOT(ISBLANK(BQ155)))),#N/A,
IF(ISBLANK(BN155),"",
IF(AND(NOT(ISERROR(VLOOKUP(BN155,MonsterTable!$A:$B,MATCH(MonsterTable!$B$1,MonsterTable!$A$1:$B$1,0),0))),OR(ISBLANK(BP155),ISBLANK(BQ155))),#N/A,
IFERROR(VLOOKUP(BN155,MonsterTable!$A:$B,MATCH(MonsterTable!$B$1,MonsterTable!$A$1:$B$1,0),0),
IF(OR(NOT(ISBLANK(BP155)),ISBLANK(BQ155)),#N/A,
IF(BN155="empty","empty",
VLOOKUP(BN155,MonsterGroupTable!$A:$A,1,0)))))))</f>
        <v/>
      </c>
      <c r="BV155" s="2" t="str">
        <f>IF(AND(ISBLANK(BU155),OR(NOT(ISBLANK(BW155)),NOT(ISBLANK(BX155)))),#N/A,
IF(ISBLANK(BU155),"",
IF(AND(NOT(ISERROR(VLOOKUP(BU155,MonsterTable!$A:$B,MATCH(MonsterTable!$B$1,MonsterTable!$A$1:$B$1,0),0))),OR(ISBLANK(BW155),ISBLANK(BX155))),#N/A,
IFERROR(VLOOKUP(BU155,MonsterTable!$A:$B,MATCH(MonsterTable!$B$1,MonsterTable!$A$1:$B$1,0),0),
IF(OR(NOT(ISBLANK(BW155)),ISBLANK(BX155)),#N/A,
IF(BU155="empty","empty",
VLOOKUP(BU155,MonsterGroupTable!$A:$A,1,0)))))))</f>
        <v/>
      </c>
      <c r="CC155" s="2" t="str">
        <f>IF(AND(ISBLANK(CB155),OR(NOT(ISBLANK(CD155)),NOT(ISBLANK(CE155)))),#N/A,
IF(ISBLANK(CB155),"",
IF(AND(NOT(ISERROR(VLOOKUP(CB155,MonsterTable!$A:$B,MATCH(MonsterTable!$B$1,MonsterTable!$A$1:$B$1,0),0))),OR(ISBLANK(CD155),ISBLANK(CE155))),#N/A,
IFERROR(VLOOKUP(CB155,MonsterTable!$A:$B,MATCH(MonsterTable!$B$1,MonsterTable!$A$1:$B$1,0),0),
IF(OR(NOT(ISBLANK(CD155)),ISBLANK(CE155)),#N/A,
IF(CB155="empty","empty",
VLOOKUP(CB155,MonsterGroupTable!$A:$A,1,0)))))))</f>
        <v/>
      </c>
      <c r="CJ155" s="2" t="str">
        <f>IF(AND(ISBLANK(CI155),OR(NOT(ISBLANK(CK155)),NOT(ISBLANK(CL155)))),#N/A,
IF(ISBLANK(CI155),"",
IF(AND(NOT(ISERROR(VLOOKUP(CI155,MonsterTable!$A:$B,MATCH(MonsterTable!$B$1,MonsterTable!$A$1:$B$1,0),0))),OR(ISBLANK(CK155),ISBLANK(CL155))),#N/A,
IFERROR(VLOOKUP(CI155,MonsterTable!$A:$B,MATCH(MonsterTable!$B$1,MonsterTable!$A$1:$B$1,0),0),
IF(OR(NOT(ISBLANK(CK155)),ISBLANK(CL155)),#N/A,
IF(CI155="empty","empty",
VLOOKUP(CI155,MonsterGroupTable!$A:$A,1,0)))))))</f>
        <v/>
      </c>
    </row>
    <row r="156" spans="1:88">
      <c r="A156">
        <v>10155</v>
      </c>
      <c r="B156">
        <f t="shared" si="4"/>
        <v>1.1000000000000001</v>
      </c>
      <c r="C156">
        <f t="shared" si="4"/>
        <v>1.1000000000000001</v>
      </c>
      <c r="F156">
        <v>560</v>
      </c>
      <c r="G156">
        <v>6893</v>
      </c>
      <c r="H156">
        <v>0</v>
      </c>
      <c r="I156">
        <v>0</v>
      </c>
      <c r="J156">
        <v>0</v>
      </c>
      <c r="K156" t="s">
        <v>28</v>
      </c>
      <c r="L156" t="s">
        <v>251</v>
      </c>
      <c r="M156" t="s">
        <v>79</v>
      </c>
      <c r="N156" t="s">
        <v>80</v>
      </c>
      <c r="O156">
        <v>0</v>
      </c>
      <c r="P156">
        <v>-4.75</v>
      </c>
      <c r="Q156">
        <v>-3.5</v>
      </c>
      <c r="R156">
        <v>4.75</v>
      </c>
      <c r="S156">
        <v>3</v>
      </c>
      <c r="T156">
        <v>-13.5</v>
      </c>
      <c r="U156">
        <v>2.5499999999999998</v>
      </c>
      <c r="V156">
        <v>-6.75</v>
      </c>
      <c r="W156" t="str">
        <f t="shared" si="5"/>
        <v>g116,5</v>
      </c>
      <c r="X156" s="1" t="s">
        <v>333</v>
      </c>
      <c r="Y156" s="2" t="str">
        <f>IF(AND(ISBLANK(X156),OR(NOT(ISBLANK(Z156)),NOT(ISBLANK(AA156)))),#N/A,
IF(ISBLANK(X156),"",
IF(AND(NOT(ISERROR(VLOOKUP(X156,MonsterTable!$A:$B,MATCH(MonsterTable!$B$1,MonsterTable!$A$1:$B$1,0),0))),OR(ISBLANK(Z156),ISBLANK(AA156))),#N/A,
IFERROR(VLOOKUP(X156,MonsterTable!$A:$B,MATCH(MonsterTable!$B$1,MonsterTable!$A$1:$B$1,0),0),
IF(OR(NOT(ISBLANK(Z156)),ISBLANK(AA156)),#N/A,
IF(X156="empty","empty",
VLOOKUP(X156,MonsterGroupTable!$A:$A,1,0)))))))</f>
        <v>g116</v>
      </c>
      <c r="AA156">
        <v>5</v>
      </c>
      <c r="AF156" s="2" t="str">
        <f>IF(AND(ISBLANK(AE156),OR(NOT(ISBLANK(AG156)),NOT(ISBLANK(AH156)))),#N/A,
IF(ISBLANK(AE156),"",
IF(AND(NOT(ISERROR(VLOOKUP(AE156,MonsterTable!$A:$B,MATCH(MonsterTable!$B$1,MonsterTable!$A$1:$B$1,0),0))),OR(ISBLANK(AG156),ISBLANK(AH156))),#N/A,
IFERROR(VLOOKUP(AE156,MonsterTable!$A:$B,MATCH(MonsterTable!$B$1,MonsterTable!$A$1:$B$1,0),0),
IF(OR(NOT(ISBLANK(AG156)),ISBLANK(AH156)),#N/A,
IF(AE156="empty","empty",
VLOOKUP(AE156,MonsterGroupTable!$A:$A,1,0)))))))</f>
        <v/>
      </c>
      <c r="AM156" s="2" t="str">
        <f>IF(AND(ISBLANK(AL156),OR(NOT(ISBLANK(AN156)),NOT(ISBLANK(AO156)))),#N/A,
IF(ISBLANK(AL156),"",
IF(AND(NOT(ISERROR(VLOOKUP(AL156,MonsterTable!$A:$B,MATCH(MonsterTable!$B$1,MonsterTable!$A$1:$B$1,0),0))),OR(ISBLANK(AN156),ISBLANK(AO156))),#N/A,
IFERROR(VLOOKUP(AL156,MonsterTable!$A:$B,MATCH(MonsterTable!$B$1,MonsterTable!$A$1:$B$1,0),0),
IF(OR(NOT(ISBLANK(AN156)),ISBLANK(AO156)),#N/A,
IF(AL156="empty","empty",
VLOOKUP(AL156,MonsterGroupTable!$A:$A,1,0)))))))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BA156" s="2" t="str">
        <f>IF(AND(ISBLANK(AZ156),OR(NOT(ISBLANK(BB156)),NOT(ISBLANK(BC156)))),#N/A,
IF(ISBLANK(AZ156),"",
IF(AND(NOT(ISERROR(VLOOKUP(AZ156,MonsterTable!$A:$B,MATCH(MonsterTable!$B$1,MonsterTable!$A$1:$B$1,0),0))),OR(ISBLANK(BB156),ISBLANK(BC156))),#N/A,
IFERROR(VLOOKUP(AZ156,MonsterTable!$A:$B,MATCH(MonsterTable!$B$1,MonsterTable!$A$1:$B$1,0),0),
IF(OR(NOT(ISBLANK(BB156)),ISBLANK(BC156)),#N/A,
IF(AZ156="empty","empty",
VLOOKUP(AZ156,MonsterGroupTable!$A:$A,1,0)))))))</f>
        <v/>
      </c>
      <c r="BH156" s="2" t="str">
        <f>IF(AND(ISBLANK(BG156),OR(NOT(ISBLANK(BI156)),NOT(ISBLANK(BJ156)))),#N/A,
IF(ISBLANK(BG156),"",
IF(AND(NOT(ISERROR(VLOOKUP(BG156,MonsterTable!$A:$B,MATCH(MonsterTable!$B$1,MonsterTable!$A$1:$B$1,0),0))),OR(ISBLANK(BI156),ISBLANK(BJ156))),#N/A,
IFERROR(VLOOKUP(BG156,MonsterTable!$A:$B,MATCH(MonsterTable!$B$1,MonsterTable!$A$1:$B$1,0),0),
IF(OR(NOT(ISBLANK(BI156)),ISBLANK(BJ156)),#N/A,
IF(BG156="empty","empty",
VLOOKUP(BG156,MonsterGroupTable!$A:$A,1,0)))))))</f>
        <v/>
      </c>
      <c r="BO156" s="2" t="str">
        <f>IF(AND(ISBLANK(BN156),OR(NOT(ISBLANK(BP156)),NOT(ISBLANK(BQ156)))),#N/A,
IF(ISBLANK(BN156),"",
IF(AND(NOT(ISERROR(VLOOKUP(BN156,MonsterTable!$A:$B,MATCH(MonsterTable!$B$1,MonsterTable!$A$1:$B$1,0),0))),OR(ISBLANK(BP156),ISBLANK(BQ156))),#N/A,
IFERROR(VLOOKUP(BN156,MonsterTable!$A:$B,MATCH(MonsterTable!$B$1,MonsterTable!$A$1:$B$1,0),0),
IF(OR(NOT(ISBLANK(BP156)),ISBLANK(BQ156)),#N/A,
IF(BN156="empty","empty",
VLOOKUP(BN156,MonsterGroupTable!$A:$A,1,0)))))))</f>
        <v/>
      </c>
      <c r="BV156" s="2" t="str">
        <f>IF(AND(ISBLANK(BU156),OR(NOT(ISBLANK(BW156)),NOT(ISBLANK(BX156)))),#N/A,
IF(ISBLANK(BU156),"",
IF(AND(NOT(ISERROR(VLOOKUP(BU156,MonsterTable!$A:$B,MATCH(MonsterTable!$B$1,MonsterTable!$A$1:$B$1,0),0))),OR(ISBLANK(BW156),ISBLANK(BX156))),#N/A,
IFERROR(VLOOKUP(BU156,MonsterTable!$A:$B,MATCH(MonsterTable!$B$1,MonsterTable!$A$1:$B$1,0),0),
IF(OR(NOT(ISBLANK(BW156)),ISBLANK(BX156)),#N/A,
IF(BU156="empty","empty",
VLOOKUP(BU156,MonsterGroupTable!$A:$A,1,0)))))))</f>
        <v/>
      </c>
      <c r="CC156" s="2" t="str">
        <f>IF(AND(ISBLANK(CB156),OR(NOT(ISBLANK(CD156)),NOT(ISBLANK(CE156)))),#N/A,
IF(ISBLANK(CB156),"",
IF(AND(NOT(ISERROR(VLOOKUP(CB156,MonsterTable!$A:$B,MATCH(MonsterTable!$B$1,MonsterTable!$A$1:$B$1,0),0))),OR(ISBLANK(CD156),ISBLANK(CE156))),#N/A,
IFERROR(VLOOKUP(CB156,MonsterTable!$A:$B,MATCH(MonsterTable!$B$1,MonsterTable!$A$1:$B$1,0),0),
IF(OR(NOT(ISBLANK(CD156)),ISBLANK(CE156)),#N/A,
IF(CB156="empty","empty",
VLOOKUP(CB156,MonsterGroupTable!$A:$A,1,0)))))))</f>
        <v/>
      </c>
      <c r="CJ156" s="2" t="str">
        <f>IF(AND(ISBLANK(CI156),OR(NOT(ISBLANK(CK156)),NOT(ISBLANK(CL156)))),#N/A,
IF(ISBLANK(CI156),"",
IF(AND(NOT(ISERROR(VLOOKUP(CI156,MonsterTable!$A:$B,MATCH(MonsterTable!$B$1,MonsterTable!$A$1:$B$1,0),0))),OR(ISBLANK(CK156),ISBLANK(CL156))),#N/A,
IFERROR(VLOOKUP(CI156,MonsterTable!$A:$B,MATCH(MonsterTable!$B$1,MonsterTable!$A$1:$B$1,0),0),
IF(OR(NOT(ISBLANK(CK156)),ISBLANK(CL156)),#N/A,
IF(CI156="empty","empty",
VLOOKUP(CI156,MonsterGroupTable!$A:$A,1,0)))))))</f>
        <v/>
      </c>
    </row>
    <row r="157" spans="1:88">
      <c r="A157">
        <v>10156</v>
      </c>
      <c r="B157">
        <f t="shared" si="4"/>
        <v>1.1000000000000001</v>
      </c>
      <c r="C157">
        <f t="shared" si="4"/>
        <v>1.1000000000000001</v>
      </c>
      <c r="F157">
        <v>600</v>
      </c>
      <c r="G157">
        <v>6947</v>
      </c>
      <c r="H157">
        <v>0</v>
      </c>
      <c r="I157">
        <v>0</v>
      </c>
      <c r="J157">
        <v>0</v>
      </c>
      <c r="K157" t="s">
        <v>28</v>
      </c>
      <c r="L157" t="s">
        <v>251</v>
      </c>
      <c r="M157" t="s">
        <v>79</v>
      </c>
      <c r="N157" t="s">
        <v>80</v>
      </c>
      <c r="O157">
        <v>0</v>
      </c>
      <c r="P157">
        <v>-4.75</v>
      </c>
      <c r="Q157">
        <v>-3.5</v>
      </c>
      <c r="R157">
        <v>4.75</v>
      </c>
      <c r="S157">
        <v>3</v>
      </c>
      <c r="T157">
        <v>-13.5</v>
      </c>
      <c r="U157">
        <v>2.5499999999999998</v>
      </c>
      <c r="V157">
        <v>-6.75</v>
      </c>
      <c r="W157" t="str">
        <f t="shared" si="5"/>
        <v>g116,5</v>
      </c>
      <c r="X157" s="1" t="s">
        <v>333</v>
      </c>
      <c r="Y157" s="2" t="str">
        <f>IF(AND(ISBLANK(X157),OR(NOT(ISBLANK(Z157)),NOT(ISBLANK(AA157)))),#N/A,
IF(ISBLANK(X157),"",
IF(AND(NOT(ISERROR(VLOOKUP(X157,MonsterTable!$A:$B,MATCH(MonsterTable!$B$1,MonsterTable!$A$1:$B$1,0),0))),OR(ISBLANK(Z157),ISBLANK(AA157))),#N/A,
IFERROR(VLOOKUP(X157,MonsterTable!$A:$B,MATCH(MonsterTable!$B$1,MonsterTable!$A$1:$B$1,0),0),
IF(OR(NOT(ISBLANK(Z157)),ISBLANK(AA157)),#N/A,
IF(X157="empty","empty",
VLOOKUP(X157,MonsterGroupTable!$A:$A,1,0)))))))</f>
        <v>g116</v>
      </c>
      <c r="AA157">
        <v>5</v>
      </c>
      <c r="AF157" s="2" t="str">
        <f>IF(AND(ISBLANK(AE157),OR(NOT(ISBLANK(AG157)),NOT(ISBLANK(AH157)))),#N/A,
IF(ISBLANK(AE157),"",
IF(AND(NOT(ISERROR(VLOOKUP(AE157,MonsterTable!$A:$B,MATCH(MonsterTable!$B$1,MonsterTable!$A$1:$B$1,0),0))),OR(ISBLANK(AG157),ISBLANK(AH157))),#N/A,
IFERROR(VLOOKUP(AE157,MonsterTable!$A:$B,MATCH(MonsterTable!$B$1,MonsterTable!$A$1:$B$1,0),0),
IF(OR(NOT(ISBLANK(AG157)),ISBLANK(AH157)),#N/A,
IF(AE157="empty","empty",
VLOOKUP(AE157,MonsterGroupTable!$A:$A,1,0)))))))</f>
        <v/>
      </c>
      <c r="AM157" s="2" t="str">
        <f>IF(AND(ISBLANK(AL157),OR(NOT(ISBLANK(AN157)),NOT(ISBLANK(AO157)))),#N/A,
IF(ISBLANK(AL157),"",
IF(AND(NOT(ISERROR(VLOOKUP(AL157,MonsterTable!$A:$B,MATCH(MonsterTable!$B$1,MonsterTable!$A$1:$B$1,0),0))),OR(ISBLANK(AN157),ISBLANK(AO157))),#N/A,
IFERROR(VLOOKUP(AL157,MonsterTable!$A:$B,MATCH(MonsterTable!$B$1,MonsterTable!$A$1:$B$1,0),0),
IF(OR(NOT(ISBLANK(AN157)),ISBLANK(AO157)),#N/A,
IF(AL157="empty","empty",
VLOOKUP(AL157,MonsterGroupTable!$A:$A,1,0)))))))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BA157" s="2" t="str">
        <f>IF(AND(ISBLANK(AZ157),OR(NOT(ISBLANK(BB157)),NOT(ISBLANK(BC157)))),#N/A,
IF(ISBLANK(AZ157),"",
IF(AND(NOT(ISERROR(VLOOKUP(AZ157,MonsterTable!$A:$B,MATCH(MonsterTable!$B$1,MonsterTable!$A$1:$B$1,0),0))),OR(ISBLANK(BB157),ISBLANK(BC157))),#N/A,
IFERROR(VLOOKUP(AZ157,MonsterTable!$A:$B,MATCH(MonsterTable!$B$1,MonsterTable!$A$1:$B$1,0),0),
IF(OR(NOT(ISBLANK(BB157)),ISBLANK(BC157)),#N/A,
IF(AZ157="empty","empty",
VLOOKUP(AZ157,MonsterGroupTable!$A:$A,1,0)))))))</f>
        <v/>
      </c>
      <c r="BH157" s="2" t="str">
        <f>IF(AND(ISBLANK(BG157),OR(NOT(ISBLANK(BI157)),NOT(ISBLANK(BJ157)))),#N/A,
IF(ISBLANK(BG157),"",
IF(AND(NOT(ISERROR(VLOOKUP(BG157,MonsterTable!$A:$B,MATCH(MonsterTable!$B$1,MonsterTable!$A$1:$B$1,0),0))),OR(ISBLANK(BI157),ISBLANK(BJ157))),#N/A,
IFERROR(VLOOKUP(BG157,MonsterTable!$A:$B,MATCH(MonsterTable!$B$1,MonsterTable!$A$1:$B$1,0),0),
IF(OR(NOT(ISBLANK(BI157)),ISBLANK(BJ157)),#N/A,
IF(BG157="empty","empty",
VLOOKUP(BG157,MonsterGroupTable!$A:$A,1,0)))))))</f>
        <v/>
      </c>
      <c r="BO157" s="2" t="str">
        <f>IF(AND(ISBLANK(BN157),OR(NOT(ISBLANK(BP157)),NOT(ISBLANK(BQ157)))),#N/A,
IF(ISBLANK(BN157),"",
IF(AND(NOT(ISERROR(VLOOKUP(BN157,MonsterTable!$A:$B,MATCH(MonsterTable!$B$1,MonsterTable!$A$1:$B$1,0),0))),OR(ISBLANK(BP157),ISBLANK(BQ157))),#N/A,
IFERROR(VLOOKUP(BN157,MonsterTable!$A:$B,MATCH(MonsterTable!$B$1,MonsterTable!$A$1:$B$1,0),0),
IF(OR(NOT(ISBLANK(BP157)),ISBLANK(BQ157)),#N/A,
IF(BN157="empty","empty",
VLOOKUP(BN157,MonsterGroupTable!$A:$A,1,0)))))))</f>
        <v/>
      </c>
      <c r="BV157" s="2" t="str">
        <f>IF(AND(ISBLANK(BU157),OR(NOT(ISBLANK(BW157)),NOT(ISBLANK(BX157)))),#N/A,
IF(ISBLANK(BU157),"",
IF(AND(NOT(ISERROR(VLOOKUP(BU157,MonsterTable!$A:$B,MATCH(MonsterTable!$B$1,MonsterTable!$A$1:$B$1,0),0))),OR(ISBLANK(BW157),ISBLANK(BX157))),#N/A,
IFERROR(VLOOKUP(BU157,MonsterTable!$A:$B,MATCH(MonsterTable!$B$1,MonsterTable!$A$1:$B$1,0),0),
IF(OR(NOT(ISBLANK(BW157)),ISBLANK(BX157)),#N/A,
IF(BU157="empty","empty",
VLOOKUP(BU157,MonsterGroupTable!$A:$A,1,0)))))))</f>
        <v/>
      </c>
      <c r="CC157" s="2" t="str">
        <f>IF(AND(ISBLANK(CB157),OR(NOT(ISBLANK(CD157)),NOT(ISBLANK(CE157)))),#N/A,
IF(ISBLANK(CB157),"",
IF(AND(NOT(ISERROR(VLOOKUP(CB157,MonsterTable!$A:$B,MATCH(MonsterTable!$B$1,MonsterTable!$A$1:$B$1,0),0))),OR(ISBLANK(CD157),ISBLANK(CE157))),#N/A,
IFERROR(VLOOKUP(CB157,MonsterTable!$A:$B,MATCH(MonsterTable!$B$1,MonsterTable!$A$1:$B$1,0),0),
IF(OR(NOT(ISBLANK(CD157)),ISBLANK(CE157)),#N/A,
IF(CB157="empty","empty",
VLOOKUP(CB157,MonsterGroupTable!$A:$A,1,0)))))))</f>
        <v/>
      </c>
      <c r="CJ157" s="2" t="str">
        <f>IF(AND(ISBLANK(CI157),OR(NOT(ISBLANK(CK157)),NOT(ISBLANK(CL157)))),#N/A,
IF(ISBLANK(CI157),"",
IF(AND(NOT(ISERROR(VLOOKUP(CI157,MonsterTable!$A:$B,MATCH(MonsterTable!$B$1,MonsterTable!$A$1:$B$1,0),0))),OR(ISBLANK(CK157),ISBLANK(CL157))),#N/A,
IFERROR(VLOOKUP(CI157,MonsterTable!$A:$B,MATCH(MonsterTable!$B$1,MonsterTable!$A$1:$B$1,0),0),
IF(OR(NOT(ISBLANK(CK157)),ISBLANK(CL157)),#N/A,
IF(CI157="empty","empty",
VLOOKUP(CI157,MonsterGroupTable!$A:$A,1,0)))))))</f>
        <v/>
      </c>
    </row>
    <row r="158" spans="1:88">
      <c r="A158">
        <v>10157</v>
      </c>
      <c r="B158">
        <f t="shared" si="4"/>
        <v>1.1000000000000001</v>
      </c>
      <c r="C158">
        <f t="shared" si="4"/>
        <v>1.1000000000000001</v>
      </c>
      <c r="F158">
        <v>600</v>
      </c>
      <c r="G158">
        <v>7001</v>
      </c>
      <c r="H158">
        <v>0</v>
      </c>
      <c r="I158">
        <v>0</v>
      </c>
      <c r="J158">
        <v>0</v>
      </c>
      <c r="K158" t="s">
        <v>28</v>
      </c>
      <c r="L158" t="s">
        <v>251</v>
      </c>
      <c r="M158" t="s">
        <v>79</v>
      </c>
      <c r="N158" t="s">
        <v>80</v>
      </c>
      <c r="O158">
        <v>0</v>
      </c>
      <c r="P158">
        <v>-4.75</v>
      </c>
      <c r="Q158">
        <v>-3.5</v>
      </c>
      <c r="R158">
        <v>4.75</v>
      </c>
      <c r="S158">
        <v>3</v>
      </c>
      <c r="T158">
        <v>-13.5</v>
      </c>
      <c r="U158">
        <v>2.5499999999999998</v>
      </c>
      <c r="V158">
        <v>-6.75</v>
      </c>
      <c r="W158" t="str">
        <f t="shared" si="5"/>
        <v>g116,5</v>
      </c>
      <c r="X158" s="1" t="s">
        <v>333</v>
      </c>
      <c r="Y158" s="2" t="str">
        <f>IF(AND(ISBLANK(X158),OR(NOT(ISBLANK(Z158)),NOT(ISBLANK(AA158)))),#N/A,
IF(ISBLANK(X158),"",
IF(AND(NOT(ISERROR(VLOOKUP(X158,MonsterTable!$A:$B,MATCH(MonsterTable!$B$1,MonsterTable!$A$1:$B$1,0),0))),OR(ISBLANK(Z158),ISBLANK(AA158))),#N/A,
IFERROR(VLOOKUP(X158,MonsterTable!$A:$B,MATCH(MonsterTable!$B$1,MonsterTable!$A$1:$B$1,0),0),
IF(OR(NOT(ISBLANK(Z158)),ISBLANK(AA158)),#N/A,
IF(X158="empty","empty",
VLOOKUP(X158,MonsterGroupTable!$A:$A,1,0)))))))</f>
        <v>g116</v>
      </c>
      <c r="AA158">
        <v>5</v>
      </c>
      <c r="AF158" s="2" t="str">
        <f>IF(AND(ISBLANK(AE158),OR(NOT(ISBLANK(AG158)),NOT(ISBLANK(AH158)))),#N/A,
IF(ISBLANK(AE158),"",
IF(AND(NOT(ISERROR(VLOOKUP(AE158,MonsterTable!$A:$B,MATCH(MonsterTable!$B$1,MonsterTable!$A$1:$B$1,0),0))),OR(ISBLANK(AG158),ISBLANK(AH158))),#N/A,
IFERROR(VLOOKUP(AE158,MonsterTable!$A:$B,MATCH(MonsterTable!$B$1,MonsterTable!$A$1:$B$1,0),0),
IF(OR(NOT(ISBLANK(AG158)),ISBLANK(AH158)),#N/A,
IF(AE158="empty","empty",
VLOOKUP(AE158,MonsterGroupTable!$A:$A,1,0)))))))</f>
        <v/>
      </c>
      <c r="AM158" s="2" t="str">
        <f>IF(AND(ISBLANK(AL158),OR(NOT(ISBLANK(AN158)),NOT(ISBLANK(AO158)))),#N/A,
IF(ISBLANK(AL158),"",
IF(AND(NOT(ISERROR(VLOOKUP(AL158,MonsterTable!$A:$B,MATCH(MonsterTable!$B$1,MonsterTable!$A$1:$B$1,0),0))),OR(ISBLANK(AN158),ISBLANK(AO158))),#N/A,
IFERROR(VLOOKUP(AL158,MonsterTable!$A:$B,MATCH(MonsterTable!$B$1,MonsterTable!$A$1:$B$1,0),0),
IF(OR(NOT(ISBLANK(AN158)),ISBLANK(AO158)),#N/A,
IF(AL158="empty","empty",
VLOOKUP(AL158,MonsterGroupTable!$A:$A,1,0)))))))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BA158" s="2" t="str">
        <f>IF(AND(ISBLANK(AZ158),OR(NOT(ISBLANK(BB158)),NOT(ISBLANK(BC158)))),#N/A,
IF(ISBLANK(AZ158),"",
IF(AND(NOT(ISERROR(VLOOKUP(AZ158,MonsterTable!$A:$B,MATCH(MonsterTable!$B$1,MonsterTable!$A$1:$B$1,0),0))),OR(ISBLANK(BB158),ISBLANK(BC158))),#N/A,
IFERROR(VLOOKUP(AZ158,MonsterTable!$A:$B,MATCH(MonsterTable!$B$1,MonsterTable!$A$1:$B$1,0),0),
IF(OR(NOT(ISBLANK(BB158)),ISBLANK(BC158)),#N/A,
IF(AZ158="empty","empty",
VLOOKUP(AZ158,MonsterGroupTable!$A:$A,1,0)))))))</f>
        <v/>
      </c>
      <c r="BH158" s="2" t="str">
        <f>IF(AND(ISBLANK(BG158),OR(NOT(ISBLANK(BI158)),NOT(ISBLANK(BJ158)))),#N/A,
IF(ISBLANK(BG158),"",
IF(AND(NOT(ISERROR(VLOOKUP(BG158,MonsterTable!$A:$B,MATCH(MonsterTable!$B$1,MonsterTable!$A$1:$B$1,0),0))),OR(ISBLANK(BI158),ISBLANK(BJ158))),#N/A,
IFERROR(VLOOKUP(BG158,MonsterTable!$A:$B,MATCH(MonsterTable!$B$1,MonsterTable!$A$1:$B$1,0),0),
IF(OR(NOT(ISBLANK(BI158)),ISBLANK(BJ158)),#N/A,
IF(BG158="empty","empty",
VLOOKUP(BG158,MonsterGroupTable!$A:$A,1,0)))))))</f>
        <v/>
      </c>
      <c r="BO158" s="2" t="str">
        <f>IF(AND(ISBLANK(BN158),OR(NOT(ISBLANK(BP158)),NOT(ISBLANK(BQ158)))),#N/A,
IF(ISBLANK(BN158),"",
IF(AND(NOT(ISERROR(VLOOKUP(BN158,MonsterTable!$A:$B,MATCH(MonsterTable!$B$1,MonsterTable!$A$1:$B$1,0),0))),OR(ISBLANK(BP158),ISBLANK(BQ158))),#N/A,
IFERROR(VLOOKUP(BN158,MonsterTable!$A:$B,MATCH(MonsterTable!$B$1,MonsterTable!$A$1:$B$1,0),0),
IF(OR(NOT(ISBLANK(BP158)),ISBLANK(BQ158)),#N/A,
IF(BN158="empty","empty",
VLOOKUP(BN158,MonsterGroupTable!$A:$A,1,0)))))))</f>
        <v/>
      </c>
      <c r="BV158" s="2" t="str">
        <f>IF(AND(ISBLANK(BU158),OR(NOT(ISBLANK(BW158)),NOT(ISBLANK(BX158)))),#N/A,
IF(ISBLANK(BU158),"",
IF(AND(NOT(ISERROR(VLOOKUP(BU158,MonsterTable!$A:$B,MATCH(MonsterTable!$B$1,MonsterTable!$A$1:$B$1,0),0))),OR(ISBLANK(BW158),ISBLANK(BX158))),#N/A,
IFERROR(VLOOKUP(BU158,MonsterTable!$A:$B,MATCH(MonsterTable!$B$1,MonsterTable!$A$1:$B$1,0),0),
IF(OR(NOT(ISBLANK(BW158)),ISBLANK(BX158)),#N/A,
IF(BU158="empty","empty",
VLOOKUP(BU158,MonsterGroupTable!$A:$A,1,0)))))))</f>
        <v/>
      </c>
      <c r="CC158" s="2" t="str">
        <f>IF(AND(ISBLANK(CB158),OR(NOT(ISBLANK(CD158)),NOT(ISBLANK(CE158)))),#N/A,
IF(ISBLANK(CB158),"",
IF(AND(NOT(ISERROR(VLOOKUP(CB158,MonsterTable!$A:$B,MATCH(MonsterTable!$B$1,MonsterTable!$A$1:$B$1,0),0))),OR(ISBLANK(CD158),ISBLANK(CE158))),#N/A,
IFERROR(VLOOKUP(CB158,MonsterTable!$A:$B,MATCH(MonsterTable!$B$1,MonsterTable!$A$1:$B$1,0),0),
IF(OR(NOT(ISBLANK(CD158)),ISBLANK(CE158)),#N/A,
IF(CB158="empty","empty",
VLOOKUP(CB158,MonsterGroupTable!$A:$A,1,0)))))))</f>
        <v/>
      </c>
      <c r="CJ158" s="2" t="str">
        <f>IF(AND(ISBLANK(CI158),OR(NOT(ISBLANK(CK158)),NOT(ISBLANK(CL158)))),#N/A,
IF(ISBLANK(CI158),"",
IF(AND(NOT(ISERROR(VLOOKUP(CI158,MonsterTable!$A:$B,MATCH(MonsterTable!$B$1,MonsterTable!$A$1:$B$1,0),0))),OR(ISBLANK(CK158),ISBLANK(CL158))),#N/A,
IFERROR(VLOOKUP(CI158,MonsterTable!$A:$B,MATCH(MonsterTable!$B$1,MonsterTable!$A$1:$B$1,0),0),
IF(OR(NOT(ISBLANK(CK158)),ISBLANK(CL158)),#N/A,
IF(CI158="empty","empty",
VLOOKUP(CI158,MonsterGroupTable!$A:$A,1,0)))))))</f>
        <v/>
      </c>
    </row>
    <row r="159" spans="1:88">
      <c r="A159">
        <v>10158</v>
      </c>
      <c r="B159">
        <f t="shared" si="4"/>
        <v>1.1000000000000001</v>
      </c>
      <c r="C159">
        <f t="shared" si="4"/>
        <v>1.1000000000000001</v>
      </c>
      <c r="F159">
        <v>600</v>
      </c>
      <c r="G159">
        <v>7091</v>
      </c>
      <c r="H159">
        <v>0</v>
      </c>
      <c r="I159">
        <v>0</v>
      </c>
      <c r="J159">
        <v>0</v>
      </c>
      <c r="K159" t="s">
        <v>28</v>
      </c>
      <c r="L159" t="s">
        <v>251</v>
      </c>
      <c r="M159" t="s">
        <v>79</v>
      </c>
      <c r="N159" t="s">
        <v>80</v>
      </c>
      <c r="O159">
        <v>0</v>
      </c>
      <c r="P159">
        <v>-4.75</v>
      </c>
      <c r="Q159">
        <v>-3.5</v>
      </c>
      <c r="R159">
        <v>4.75</v>
      </c>
      <c r="S159">
        <v>3</v>
      </c>
      <c r="T159">
        <v>-13.5</v>
      </c>
      <c r="U159">
        <v>2.5499999999999998</v>
      </c>
      <c r="V159">
        <v>-6.75</v>
      </c>
      <c r="W159" t="str">
        <f t="shared" si="5"/>
        <v>g116,5</v>
      </c>
      <c r="X159" s="1" t="s">
        <v>333</v>
      </c>
      <c r="Y159" s="2" t="str">
        <f>IF(AND(ISBLANK(X159),OR(NOT(ISBLANK(Z159)),NOT(ISBLANK(AA159)))),#N/A,
IF(ISBLANK(X159),"",
IF(AND(NOT(ISERROR(VLOOKUP(X159,MonsterTable!$A:$B,MATCH(MonsterTable!$B$1,MonsterTable!$A$1:$B$1,0),0))),OR(ISBLANK(Z159),ISBLANK(AA159))),#N/A,
IFERROR(VLOOKUP(X159,MonsterTable!$A:$B,MATCH(MonsterTable!$B$1,MonsterTable!$A$1:$B$1,0),0),
IF(OR(NOT(ISBLANK(Z159)),ISBLANK(AA159)),#N/A,
IF(X159="empty","empty",
VLOOKUP(X159,MonsterGroupTable!$A:$A,1,0)))))))</f>
        <v>g116</v>
      </c>
      <c r="AA159">
        <v>5</v>
      </c>
      <c r="AF159" s="2" t="str">
        <f>IF(AND(ISBLANK(AE159),OR(NOT(ISBLANK(AG159)),NOT(ISBLANK(AH159)))),#N/A,
IF(ISBLANK(AE159),"",
IF(AND(NOT(ISERROR(VLOOKUP(AE159,MonsterTable!$A:$B,MATCH(MonsterTable!$B$1,MonsterTable!$A$1:$B$1,0),0))),OR(ISBLANK(AG159),ISBLANK(AH159))),#N/A,
IFERROR(VLOOKUP(AE159,MonsterTable!$A:$B,MATCH(MonsterTable!$B$1,MonsterTable!$A$1:$B$1,0),0),
IF(OR(NOT(ISBLANK(AG159)),ISBLANK(AH159)),#N/A,
IF(AE159="empty","empty",
VLOOKUP(AE159,MonsterGroupTable!$A:$A,1,0)))))))</f>
        <v/>
      </c>
      <c r="AM159" s="2" t="str">
        <f>IF(AND(ISBLANK(AL159),OR(NOT(ISBLANK(AN159)),NOT(ISBLANK(AO159)))),#N/A,
IF(ISBLANK(AL159),"",
IF(AND(NOT(ISERROR(VLOOKUP(AL159,MonsterTable!$A:$B,MATCH(MonsterTable!$B$1,MonsterTable!$A$1:$B$1,0),0))),OR(ISBLANK(AN159),ISBLANK(AO159))),#N/A,
IFERROR(VLOOKUP(AL159,MonsterTable!$A:$B,MATCH(MonsterTable!$B$1,MonsterTable!$A$1:$B$1,0),0),
IF(OR(NOT(ISBLANK(AN159)),ISBLANK(AO159)),#N/A,
IF(AL159="empty","empty",
VLOOKUP(AL159,MonsterGroupTable!$A:$A,1,0)))))))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BA159" s="2" t="str">
        <f>IF(AND(ISBLANK(AZ159),OR(NOT(ISBLANK(BB159)),NOT(ISBLANK(BC159)))),#N/A,
IF(ISBLANK(AZ159),"",
IF(AND(NOT(ISERROR(VLOOKUP(AZ159,MonsterTable!$A:$B,MATCH(MonsterTable!$B$1,MonsterTable!$A$1:$B$1,0),0))),OR(ISBLANK(BB159),ISBLANK(BC159))),#N/A,
IFERROR(VLOOKUP(AZ159,MonsterTable!$A:$B,MATCH(MonsterTable!$B$1,MonsterTable!$A$1:$B$1,0),0),
IF(OR(NOT(ISBLANK(BB159)),ISBLANK(BC159)),#N/A,
IF(AZ159="empty","empty",
VLOOKUP(AZ159,MonsterGroupTable!$A:$A,1,0)))))))</f>
        <v/>
      </c>
      <c r="BH159" s="2" t="str">
        <f>IF(AND(ISBLANK(BG159),OR(NOT(ISBLANK(BI159)),NOT(ISBLANK(BJ159)))),#N/A,
IF(ISBLANK(BG159),"",
IF(AND(NOT(ISERROR(VLOOKUP(BG159,MonsterTable!$A:$B,MATCH(MonsterTable!$B$1,MonsterTable!$A$1:$B$1,0),0))),OR(ISBLANK(BI159),ISBLANK(BJ159))),#N/A,
IFERROR(VLOOKUP(BG159,MonsterTable!$A:$B,MATCH(MonsterTable!$B$1,MonsterTable!$A$1:$B$1,0),0),
IF(OR(NOT(ISBLANK(BI159)),ISBLANK(BJ159)),#N/A,
IF(BG159="empty","empty",
VLOOKUP(BG159,MonsterGroupTable!$A:$A,1,0)))))))</f>
        <v/>
      </c>
      <c r="BO159" s="2" t="str">
        <f>IF(AND(ISBLANK(BN159),OR(NOT(ISBLANK(BP159)),NOT(ISBLANK(BQ159)))),#N/A,
IF(ISBLANK(BN159),"",
IF(AND(NOT(ISERROR(VLOOKUP(BN159,MonsterTable!$A:$B,MATCH(MonsterTable!$B$1,MonsterTable!$A$1:$B$1,0),0))),OR(ISBLANK(BP159),ISBLANK(BQ159))),#N/A,
IFERROR(VLOOKUP(BN159,MonsterTable!$A:$B,MATCH(MonsterTable!$B$1,MonsterTable!$A$1:$B$1,0),0),
IF(OR(NOT(ISBLANK(BP159)),ISBLANK(BQ159)),#N/A,
IF(BN159="empty","empty",
VLOOKUP(BN159,MonsterGroupTable!$A:$A,1,0)))))))</f>
        <v/>
      </c>
      <c r="BV159" s="2" t="str">
        <f>IF(AND(ISBLANK(BU159),OR(NOT(ISBLANK(BW159)),NOT(ISBLANK(BX159)))),#N/A,
IF(ISBLANK(BU159),"",
IF(AND(NOT(ISERROR(VLOOKUP(BU159,MonsterTable!$A:$B,MATCH(MonsterTable!$B$1,MonsterTable!$A$1:$B$1,0),0))),OR(ISBLANK(BW159),ISBLANK(BX159))),#N/A,
IFERROR(VLOOKUP(BU159,MonsterTable!$A:$B,MATCH(MonsterTable!$B$1,MonsterTable!$A$1:$B$1,0),0),
IF(OR(NOT(ISBLANK(BW159)),ISBLANK(BX159)),#N/A,
IF(BU159="empty","empty",
VLOOKUP(BU159,MonsterGroupTable!$A:$A,1,0)))))))</f>
        <v/>
      </c>
      <c r="CC159" s="2" t="str">
        <f>IF(AND(ISBLANK(CB159),OR(NOT(ISBLANK(CD159)),NOT(ISBLANK(CE159)))),#N/A,
IF(ISBLANK(CB159),"",
IF(AND(NOT(ISERROR(VLOOKUP(CB159,MonsterTable!$A:$B,MATCH(MonsterTable!$B$1,MonsterTable!$A$1:$B$1,0),0))),OR(ISBLANK(CD159),ISBLANK(CE159))),#N/A,
IFERROR(VLOOKUP(CB159,MonsterTable!$A:$B,MATCH(MonsterTable!$B$1,MonsterTable!$A$1:$B$1,0),0),
IF(OR(NOT(ISBLANK(CD159)),ISBLANK(CE159)),#N/A,
IF(CB159="empty","empty",
VLOOKUP(CB159,MonsterGroupTable!$A:$A,1,0)))))))</f>
        <v/>
      </c>
      <c r="CJ159" s="2" t="str">
        <f>IF(AND(ISBLANK(CI159),OR(NOT(ISBLANK(CK159)),NOT(ISBLANK(CL159)))),#N/A,
IF(ISBLANK(CI159),"",
IF(AND(NOT(ISERROR(VLOOKUP(CI159,MonsterTable!$A:$B,MATCH(MonsterTable!$B$1,MonsterTable!$A$1:$B$1,0),0))),OR(ISBLANK(CK159),ISBLANK(CL159))),#N/A,
IFERROR(VLOOKUP(CI159,MonsterTable!$A:$B,MATCH(MonsterTable!$B$1,MonsterTable!$A$1:$B$1,0),0),
IF(OR(NOT(ISBLANK(CK159)),ISBLANK(CL159)),#N/A,
IF(CI159="empty","empty",
VLOOKUP(CI159,MonsterGroupTable!$A:$A,1,0)))))))</f>
        <v/>
      </c>
    </row>
    <row r="160" spans="1:88">
      <c r="A160">
        <v>10159</v>
      </c>
      <c r="B160">
        <f t="shared" si="4"/>
        <v>1.1000000000000001</v>
      </c>
      <c r="C160">
        <f t="shared" si="4"/>
        <v>1.1000000000000001</v>
      </c>
      <c r="F160">
        <v>600</v>
      </c>
      <c r="G160">
        <v>7181</v>
      </c>
      <c r="H160">
        <v>0</v>
      </c>
      <c r="I160">
        <v>0</v>
      </c>
      <c r="J160">
        <v>0</v>
      </c>
      <c r="K160" t="s">
        <v>28</v>
      </c>
      <c r="L160" t="s">
        <v>251</v>
      </c>
      <c r="M160" t="s">
        <v>79</v>
      </c>
      <c r="N160" t="s">
        <v>80</v>
      </c>
      <c r="O160">
        <v>0</v>
      </c>
      <c r="P160">
        <v>-4.75</v>
      </c>
      <c r="Q160">
        <v>-3.5</v>
      </c>
      <c r="R160">
        <v>4.75</v>
      </c>
      <c r="S160">
        <v>3</v>
      </c>
      <c r="T160">
        <v>-13.5</v>
      </c>
      <c r="U160">
        <v>2.5499999999999998</v>
      </c>
      <c r="V160">
        <v>-6.75</v>
      </c>
      <c r="W160" t="str">
        <f t="shared" si="5"/>
        <v>g116,5</v>
      </c>
      <c r="X160" s="1" t="s">
        <v>333</v>
      </c>
      <c r="Y160" s="2" t="str">
        <f>IF(AND(ISBLANK(X160),OR(NOT(ISBLANK(Z160)),NOT(ISBLANK(AA160)))),#N/A,
IF(ISBLANK(X160),"",
IF(AND(NOT(ISERROR(VLOOKUP(X160,MonsterTable!$A:$B,MATCH(MonsterTable!$B$1,MonsterTable!$A$1:$B$1,0),0))),OR(ISBLANK(Z160),ISBLANK(AA160))),#N/A,
IFERROR(VLOOKUP(X160,MonsterTable!$A:$B,MATCH(MonsterTable!$B$1,MonsterTable!$A$1:$B$1,0),0),
IF(OR(NOT(ISBLANK(Z160)),ISBLANK(AA160)),#N/A,
IF(X160="empty","empty",
VLOOKUP(X160,MonsterGroupTable!$A:$A,1,0)))))))</f>
        <v>g116</v>
      </c>
      <c r="AA160">
        <v>5</v>
      </c>
      <c r="AF160" s="2" t="str">
        <f>IF(AND(ISBLANK(AE160),OR(NOT(ISBLANK(AG160)),NOT(ISBLANK(AH160)))),#N/A,
IF(ISBLANK(AE160),"",
IF(AND(NOT(ISERROR(VLOOKUP(AE160,MonsterTable!$A:$B,MATCH(MonsterTable!$B$1,MonsterTable!$A$1:$B$1,0),0))),OR(ISBLANK(AG160),ISBLANK(AH160))),#N/A,
IFERROR(VLOOKUP(AE160,MonsterTable!$A:$B,MATCH(MonsterTable!$B$1,MonsterTable!$A$1:$B$1,0),0),
IF(OR(NOT(ISBLANK(AG160)),ISBLANK(AH160)),#N/A,
IF(AE160="empty","empty",
VLOOKUP(AE160,MonsterGroupTable!$A:$A,1,0)))))))</f>
        <v/>
      </c>
      <c r="AM160" s="2" t="str">
        <f>IF(AND(ISBLANK(AL160),OR(NOT(ISBLANK(AN160)),NOT(ISBLANK(AO160)))),#N/A,
IF(ISBLANK(AL160),"",
IF(AND(NOT(ISERROR(VLOOKUP(AL160,MonsterTable!$A:$B,MATCH(MonsterTable!$B$1,MonsterTable!$A$1:$B$1,0),0))),OR(ISBLANK(AN160),ISBLANK(AO160))),#N/A,
IFERROR(VLOOKUP(AL160,MonsterTable!$A:$B,MATCH(MonsterTable!$B$1,MonsterTable!$A$1:$B$1,0),0),
IF(OR(NOT(ISBLANK(AN160)),ISBLANK(AO160)),#N/A,
IF(AL160="empty","empty",
VLOOKUP(AL160,MonsterGroupTable!$A:$A,1,0)))))))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BA160" s="2" t="str">
        <f>IF(AND(ISBLANK(AZ160),OR(NOT(ISBLANK(BB160)),NOT(ISBLANK(BC160)))),#N/A,
IF(ISBLANK(AZ160),"",
IF(AND(NOT(ISERROR(VLOOKUP(AZ160,MonsterTable!$A:$B,MATCH(MonsterTable!$B$1,MonsterTable!$A$1:$B$1,0),0))),OR(ISBLANK(BB160),ISBLANK(BC160))),#N/A,
IFERROR(VLOOKUP(AZ160,MonsterTable!$A:$B,MATCH(MonsterTable!$B$1,MonsterTable!$A$1:$B$1,0),0),
IF(OR(NOT(ISBLANK(BB160)),ISBLANK(BC160)),#N/A,
IF(AZ160="empty","empty",
VLOOKUP(AZ160,MonsterGroupTable!$A:$A,1,0)))))))</f>
        <v/>
      </c>
      <c r="BH160" s="2" t="str">
        <f>IF(AND(ISBLANK(BG160),OR(NOT(ISBLANK(BI160)),NOT(ISBLANK(BJ160)))),#N/A,
IF(ISBLANK(BG160),"",
IF(AND(NOT(ISERROR(VLOOKUP(BG160,MonsterTable!$A:$B,MATCH(MonsterTable!$B$1,MonsterTable!$A$1:$B$1,0),0))),OR(ISBLANK(BI160),ISBLANK(BJ160))),#N/A,
IFERROR(VLOOKUP(BG160,MonsterTable!$A:$B,MATCH(MonsterTable!$B$1,MonsterTable!$A$1:$B$1,0),0),
IF(OR(NOT(ISBLANK(BI160)),ISBLANK(BJ160)),#N/A,
IF(BG160="empty","empty",
VLOOKUP(BG160,MonsterGroupTable!$A:$A,1,0)))))))</f>
        <v/>
      </c>
      <c r="BO160" s="2" t="str">
        <f>IF(AND(ISBLANK(BN160),OR(NOT(ISBLANK(BP160)),NOT(ISBLANK(BQ160)))),#N/A,
IF(ISBLANK(BN160),"",
IF(AND(NOT(ISERROR(VLOOKUP(BN160,MonsterTable!$A:$B,MATCH(MonsterTable!$B$1,MonsterTable!$A$1:$B$1,0),0))),OR(ISBLANK(BP160),ISBLANK(BQ160))),#N/A,
IFERROR(VLOOKUP(BN160,MonsterTable!$A:$B,MATCH(MonsterTable!$B$1,MonsterTable!$A$1:$B$1,0),0),
IF(OR(NOT(ISBLANK(BP160)),ISBLANK(BQ160)),#N/A,
IF(BN160="empty","empty",
VLOOKUP(BN160,MonsterGroupTable!$A:$A,1,0)))))))</f>
        <v/>
      </c>
      <c r="BV160" s="2" t="str">
        <f>IF(AND(ISBLANK(BU160),OR(NOT(ISBLANK(BW160)),NOT(ISBLANK(BX160)))),#N/A,
IF(ISBLANK(BU160),"",
IF(AND(NOT(ISERROR(VLOOKUP(BU160,MonsterTable!$A:$B,MATCH(MonsterTable!$B$1,MonsterTable!$A$1:$B$1,0),0))),OR(ISBLANK(BW160),ISBLANK(BX160))),#N/A,
IFERROR(VLOOKUP(BU160,MonsterTable!$A:$B,MATCH(MonsterTable!$B$1,MonsterTable!$A$1:$B$1,0),0),
IF(OR(NOT(ISBLANK(BW160)),ISBLANK(BX160)),#N/A,
IF(BU160="empty","empty",
VLOOKUP(BU160,MonsterGroupTable!$A:$A,1,0)))))))</f>
        <v/>
      </c>
      <c r="CC160" s="2" t="str">
        <f>IF(AND(ISBLANK(CB160),OR(NOT(ISBLANK(CD160)),NOT(ISBLANK(CE160)))),#N/A,
IF(ISBLANK(CB160),"",
IF(AND(NOT(ISERROR(VLOOKUP(CB160,MonsterTable!$A:$B,MATCH(MonsterTable!$B$1,MonsterTable!$A$1:$B$1,0),0))),OR(ISBLANK(CD160),ISBLANK(CE160))),#N/A,
IFERROR(VLOOKUP(CB160,MonsterTable!$A:$B,MATCH(MonsterTable!$B$1,MonsterTable!$A$1:$B$1,0),0),
IF(OR(NOT(ISBLANK(CD160)),ISBLANK(CE160)),#N/A,
IF(CB160="empty","empty",
VLOOKUP(CB160,MonsterGroupTable!$A:$A,1,0)))))))</f>
        <v/>
      </c>
      <c r="CJ160" s="2" t="str">
        <f>IF(AND(ISBLANK(CI160),OR(NOT(ISBLANK(CK160)),NOT(ISBLANK(CL160)))),#N/A,
IF(ISBLANK(CI160),"",
IF(AND(NOT(ISERROR(VLOOKUP(CI160,MonsterTable!$A:$B,MATCH(MonsterTable!$B$1,MonsterTable!$A$1:$B$1,0),0))),OR(ISBLANK(CK160),ISBLANK(CL160))),#N/A,
IFERROR(VLOOKUP(CI160,MonsterTable!$A:$B,MATCH(MonsterTable!$B$1,MonsterTable!$A$1:$B$1,0),0),
IF(OR(NOT(ISBLANK(CK160)),ISBLANK(CL160)),#N/A,
IF(CI160="empty","empty",
VLOOKUP(CI160,MonsterGroupTable!$A:$A,1,0)))))))</f>
        <v/>
      </c>
    </row>
    <row r="161" spans="1:88">
      <c r="A161">
        <v>10160</v>
      </c>
      <c r="B161">
        <f t="shared" si="4"/>
        <v>1.2</v>
      </c>
      <c r="C161">
        <f t="shared" si="4"/>
        <v>1.1000000000000001</v>
      </c>
      <c r="F161">
        <v>600</v>
      </c>
      <c r="G161">
        <v>7271</v>
      </c>
      <c r="H161">
        <v>0</v>
      </c>
      <c r="I161">
        <v>0</v>
      </c>
      <c r="J161">
        <v>0</v>
      </c>
      <c r="K161" t="s">
        <v>28</v>
      </c>
      <c r="L161" t="s">
        <v>251</v>
      </c>
      <c r="M161" t="s">
        <v>79</v>
      </c>
      <c r="N161" t="s">
        <v>80</v>
      </c>
      <c r="O161">
        <v>0</v>
      </c>
      <c r="P161">
        <v>-4.75</v>
      </c>
      <c r="Q161">
        <v>-3.5</v>
      </c>
      <c r="R161">
        <v>4.75</v>
      </c>
      <c r="S161">
        <v>3</v>
      </c>
      <c r="T161">
        <v>-13.5</v>
      </c>
      <c r="U161">
        <v>2.5499999999999998</v>
      </c>
      <c r="V161">
        <v>-6.75</v>
      </c>
      <c r="W161" t="str">
        <f t="shared" si="5"/>
        <v>g116,5</v>
      </c>
      <c r="X161" s="1" t="s">
        <v>333</v>
      </c>
      <c r="Y161" s="2" t="str">
        <f>IF(AND(ISBLANK(X161),OR(NOT(ISBLANK(Z161)),NOT(ISBLANK(AA161)))),#N/A,
IF(ISBLANK(X161),"",
IF(AND(NOT(ISERROR(VLOOKUP(X161,MonsterTable!$A:$B,MATCH(MonsterTable!$B$1,MonsterTable!$A$1:$B$1,0),0))),OR(ISBLANK(Z161),ISBLANK(AA161))),#N/A,
IFERROR(VLOOKUP(X161,MonsterTable!$A:$B,MATCH(MonsterTable!$B$1,MonsterTable!$A$1:$B$1,0),0),
IF(OR(NOT(ISBLANK(Z161)),ISBLANK(AA161)),#N/A,
IF(X161="empty","empty",
VLOOKUP(X161,MonsterGroupTable!$A:$A,1,0)))))))</f>
        <v>g116</v>
      </c>
      <c r="AA161">
        <v>5</v>
      </c>
      <c r="AF161" s="2" t="str">
        <f>IF(AND(ISBLANK(AE161),OR(NOT(ISBLANK(AG161)),NOT(ISBLANK(AH161)))),#N/A,
IF(ISBLANK(AE161),"",
IF(AND(NOT(ISERROR(VLOOKUP(AE161,MonsterTable!$A:$B,MATCH(MonsterTable!$B$1,MonsterTable!$A$1:$B$1,0),0))),OR(ISBLANK(AG161),ISBLANK(AH161))),#N/A,
IFERROR(VLOOKUP(AE161,MonsterTable!$A:$B,MATCH(MonsterTable!$B$1,MonsterTable!$A$1:$B$1,0),0),
IF(OR(NOT(ISBLANK(AG161)),ISBLANK(AH161)),#N/A,
IF(AE161="empty","empty",
VLOOKUP(AE161,MonsterGroupTable!$A:$A,1,0)))))))</f>
        <v/>
      </c>
      <c r="AM161" s="2" t="str">
        <f>IF(AND(ISBLANK(AL161),OR(NOT(ISBLANK(AN161)),NOT(ISBLANK(AO161)))),#N/A,
IF(ISBLANK(AL161),"",
IF(AND(NOT(ISERROR(VLOOKUP(AL161,MonsterTable!$A:$B,MATCH(MonsterTable!$B$1,MonsterTable!$A$1:$B$1,0),0))),OR(ISBLANK(AN161),ISBLANK(AO161))),#N/A,
IFERROR(VLOOKUP(AL161,MonsterTable!$A:$B,MATCH(MonsterTable!$B$1,MonsterTable!$A$1:$B$1,0),0),
IF(OR(NOT(ISBLANK(AN161)),ISBLANK(AO161)),#N/A,
IF(AL161="empty","empty",
VLOOKUP(AL161,MonsterGroupTable!$A:$A,1,0)))))))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BA161" s="2" t="str">
        <f>IF(AND(ISBLANK(AZ161),OR(NOT(ISBLANK(BB161)),NOT(ISBLANK(BC161)))),#N/A,
IF(ISBLANK(AZ161),"",
IF(AND(NOT(ISERROR(VLOOKUP(AZ161,MonsterTable!$A:$B,MATCH(MonsterTable!$B$1,MonsterTable!$A$1:$B$1,0),0))),OR(ISBLANK(BB161),ISBLANK(BC161))),#N/A,
IFERROR(VLOOKUP(AZ161,MonsterTable!$A:$B,MATCH(MonsterTable!$B$1,MonsterTable!$A$1:$B$1,0),0),
IF(OR(NOT(ISBLANK(BB161)),ISBLANK(BC161)),#N/A,
IF(AZ161="empty","empty",
VLOOKUP(AZ161,MonsterGroupTable!$A:$A,1,0)))))))</f>
        <v/>
      </c>
      <c r="BH161" s="2" t="str">
        <f>IF(AND(ISBLANK(BG161),OR(NOT(ISBLANK(BI161)),NOT(ISBLANK(BJ161)))),#N/A,
IF(ISBLANK(BG161),"",
IF(AND(NOT(ISERROR(VLOOKUP(BG161,MonsterTable!$A:$B,MATCH(MonsterTable!$B$1,MonsterTable!$A$1:$B$1,0),0))),OR(ISBLANK(BI161),ISBLANK(BJ161))),#N/A,
IFERROR(VLOOKUP(BG161,MonsterTable!$A:$B,MATCH(MonsterTable!$B$1,MonsterTable!$A$1:$B$1,0),0),
IF(OR(NOT(ISBLANK(BI161)),ISBLANK(BJ161)),#N/A,
IF(BG161="empty","empty",
VLOOKUP(BG161,MonsterGroupTable!$A:$A,1,0)))))))</f>
        <v/>
      </c>
      <c r="BO161" s="2" t="str">
        <f>IF(AND(ISBLANK(BN161),OR(NOT(ISBLANK(BP161)),NOT(ISBLANK(BQ161)))),#N/A,
IF(ISBLANK(BN161),"",
IF(AND(NOT(ISERROR(VLOOKUP(BN161,MonsterTable!$A:$B,MATCH(MonsterTable!$B$1,MonsterTable!$A$1:$B$1,0),0))),OR(ISBLANK(BP161),ISBLANK(BQ161))),#N/A,
IFERROR(VLOOKUP(BN161,MonsterTable!$A:$B,MATCH(MonsterTable!$B$1,MonsterTable!$A$1:$B$1,0),0),
IF(OR(NOT(ISBLANK(BP161)),ISBLANK(BQ161)),#N/A,
IF(BN161="empty","empty",
VLOOKUP(BN161,MonsterGroupTable!$A:$A,1,0)))))))</f>
        <v/>
      </c>
      <c r="BV161" s="2" t="str">
        <f>IF(AND(ISBLANK(BU161),OR(NOT(ISBLANK(BW161)),NOT(ISBLANK(BX161)))),#N/A,
IF(ISBLANK(BU161),"",
IF(AND(NOT(ISERROR(VLOOKUP(BU161,MonsterTable!$A:$B,MATCH(MonsterTable!$B$1,MonsterTable!$A$1:$B$1,0),0))),OR(ISBLANK(BW161),ISBLANK(BX161))),#N/A,
IFERROR(VLOOKUP(BU161,MonsterTable!$A:$B,MATCH(MonsterTable!$B$1,MonsterTable!$A$1:$B$1,0),0),
IF(OR(NOT(ISBLANK(BW161)),ISBLANK(BX161)),#N/A,
IF(BU161="empty","empty",
VLOOKUP(BU161,MonsterGroupTable!$A:$A,1,0)))))))</f>
        <v/>
      </c>
      <c r="CC161" s="2" t="str">
        <f>IF(AND(ISBLANK(CB161),OR(NOT(ISBLANK(CD161)),NOT(ISBLANK(CE161)))),#N/A,
IF(ISBLANK(CB161),"",
IF(AND(NOT(ISERROR(VLOOKUP(CB161,MonsterTable!$A:$B,MATCH(MonsterTable!$B$1,MonsterTable!$A$1:$B$1,0),0))),OR(ISBLANK(CD161),ISBLANK(CE161))),#N/A,
IFERROR(VLOOKUP(CB161,MonsterTable!$A:$B,MATCH(MonsterTable!$B$1,MonsterTable!$A$1:$B$1,0),0),
IF(OR(NOT(ISBLANK(CD161)),ISBLANK(CE161)),#N/A,
IF(CB161="empty","empty",
VLOOKUP(CB161,MonsterGroupTable!$A:$A,1,0)))))))</f>
        <v/>
      </c>
      <c r="CJ161" s="2" t="str">
        <f>IF(AND(ISBLANK(CI161),OR(NOT(ISBLANK(CK161)),NOT(ISBLANK(CL161)))),#N/A,
IF(ISBLANK(CI161),"",
IF(AND(NOT(ISERROR(VLOOKUP(CI161,MonsterTable!$A:$B,MATCH(MonsterTable!$B$1,MonsterTable!$A$1:$B$1,0),0))),OR(ISBLANK(CK161),ISBLANK(CL161))),#N/A,
IFERROR(VLOOKUP(CI161,MonsterTable!$A:$B,MATCH(MonsterTable!$B$1,MonsterTable!$A$1:$B$1,0),0),
IF(OR(NOT(ISBLANK(CK161)),ISBLANK(CL161)),#N/A,
IF(CI161="empty","empty",
VLOOKUP(CI161,MonsterGroupTable!$A:$A,1,0)))))))</f>
        <v/>
      </c>
    </row>
    <row r="162" spans="1:88">
      <c r="A162">
        <v>10161</v>
      </c>
      <c r="B162">
        <f t="shared" si="4"/>
        <v>1.1000000000000001</v>
      </c>
      <c r="C162">
        <f t="shared" si="4"/>
        <v>1.1000000000000001</v>
      </c>
      <c r="F162">
        <v>600</v>
      </c>
      <c r="G162">
        <v>7361</v>
      </c>
      <c r="H162">
        <v>0</v>
      </c>
      <c r="I162">
        <v>0</v>
      </c>
      <c r="J162">
        <v>0</v>
      </c>
      <c r="K162" t="s">
        <v>28</v>
      </c>
      <c r="L162" t="s">
        <v>253</v>
      </c>
      <c r="M162" t="s">
        <v>79</v>
      </c>
      <c r="N162" t="s">
        <v>80</v>
      </c>
      <c r="O162">
        <v>0</v>
      </c>
      <c r="P162">
        <v>-4.75</v>
      </c>
      <c r="Q162">
        <v>-3.5</v>
      </c>
      <c r="R162">
        <v>4.75</v>
      </c>
      <c r="S162">
        <v>3</v>
      </c>
      <c r="T162">
        <v>-13.5</v>
      </c>
      <c r="U162">
        <v>2.5499999999999998</v>
      </c>
      <c r="V162">
        <v>-6.75</v>
      </c>
      <c r="W162" t="str">
        <f t="shared" si="5"/>
        <v>g117,5</v>
      </c>
      <c r="X162" s="1" t="s">
        <v>334</v>
      </c>
      <c r="Y162" s="2" t="str">
        <f>IF(AND(ISBLANK(X162),OR(NOT(ISBLANK(Z162)),NOT(ISBLANK(AA162)))),#N/A,
IF(ISBLANK(X162),"",
IF(AND(NOT(ISERROR(VLOOKUP(X162,MonsterTable!$A:$B,MATCH(MonsterTable!$B$1,MonsterTable!$A$1:$B$1,0),0))),OR(ISBLANK(Z162),ISBLANK(AA162))),#N/A,
IFERROR(VLOOKUP(X162,MonsterTable!$A:$B,MATCH(MonsterTable!$B$1,MonsterTable!$A$1:$B$1,0),0),
IF(OR(NOT(ISBLANK(Z162)),ISBLANK(AA162)),#N/A,
IF(X162="empty","empty",
VLOOKUP(X162,MonsterGroupTable!$A:$A,1,0)))))))</f>
        <v>g117</v>
      </c>
      <c r="AA162">
        <v>5</v>
      </c>
      <c r="AF162" s="2" t="str">
        <f>IF(AND(ISBLANK(AE162),OR(NOT(ISBLANK(AG162)),NOT(ISBLANK(AH162)))),#N/A,
IF(ISBLANK(AE162),"",
IF(AND(NOT(ISERROR(VLOOKUP(AE162,MonsterTable!$A:$B,MATCH(MonsterTable!$B$1,MonsterTable!$A$1:$B$1,0),0))),OR(ISBLANK(AG162),ISBLANK(AH162))),#N/A,
IFERROR(VLOOKUP(AE162,MonsterTable!$A:$B,MATCH(MonsterTable!$B$1,MonsterTable!$A$1:$B$1,0),0),
IF(OR(NOT(ISBLANK(AG162)),ISBLANK(AH162)),#N/A,
IF(AE162="empty","empty",
VLOOKUP(AE162,MonsterGroupTable!$A:$A,1,0)))))))</f>
        <v/>
      </c>
      <c r="AM162" s="2" t="str">
        <f>IF(AND(ISBLANK(AL162),OR(NOT(ISBLANK(AN162)),NOT(ISBLANK(AO162)))),#N/A,
IF(ISBLANK(AL162),"",
IF(AND(NOT(ISERROR(VLOOKUP(AL162,MonsterTable!$A:$B,MATCH(MonsterTable!$B$1,MonsterTable!$A$1:$B$1,0),0))),OR(ISBLANK(AN162),ISBLANK(AO162))),#N/A,
IFERROR(VLOOKUP(AL162,MonsterTable!$A:$B,MATCH(MonsterTable!$B$1,MonsterTable!$A$1:$B$1,0),0),
IF(OR(NOT(ISBLANK(AN162)),ISBLANK(AO162)),#N/A,
IF(AL162="empty","empty",
VLOOKUP(AL162,MonsterGroupTable!$A:$A,1,0)))))))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BA162" s="2" t="str">
        <f>IF(AND(ISBLANK(AZ162),OR(NOT(ISBLANK(BB162)),NOT(ISBLANK(BC162)))),#N/A,
IF(ISBLANK(AZ162),"",
IF(AND(NOT(ISERROR(VLOOKUP(AZ162,MonsterTable!$A:$B,MATCH(MonsterTable!$B$1,MonsterTable!$A$1:$B$1,0),0))),OR(ISBLANK(BB162),ISBLANK(BC162))),#N/A,
IFERROR(VLOOKUP(AZ162,MonsterTable!$A:$B,MATCH(MonsterTable!$B$1,MonsterTable!$A$1:$B$1,0),0),
IF(OR(NOT(ISBLANK(BB162)),ISBLANK(BC162)),#N/A,
IF(AZ162="empty","empty",
VLOOKUP(AZ162,MonsterGroupTable!$A:$A,1,0)))))))</f>
        <v/>
      </c>
      <c r="BH162" s="2" t="str">
        <f>IF(AND(ISBLANK(BG162),OR(NOT(ISBLANK(BI162)),NOT(ISBLANK(BJ162)))),#N/A,
IF(ISBLANK(BG162),"",
IF(AND(NOT(ISERROR(VLOOKUP(BG162,MonsterTable!$A:$B,MATCH(MonsterTable!$B$1,MonsterTable!$A$1:$B$1,0),0))),OR(ISBLANK(BI162),ISBLANK(BJ162))),#N/A,
IFERROR(VLOOKUP(BG162,MonsterTable!$A:$B,MATCH(MonsterTable!$B$1,MonsterTable!$A$1:$B$1,0),0),
IF(OR(NOT(ISBLANK(BI162)),ISBLANK(BJ162)),#N/A,
IF(BG162="empty","empty",
VLOOKUP(BG162,MonsterGroupTable!$A:$A,1,0)))))))</f>
        <v/>
      </c>
      <c r="BO162" s="2" t="str">
        <f>IF(AND(ISBLANK(BN162),OR(NOT(ISBLANK(BP162)),NOT(ISBLANK(BQ162)))),#N/A,
IF(ISBLANK(BN162),"",
IF(AND(NOT(ISERROR(VLOOKUP(BN162,MonsterTable!$A:$B,MATCH(MonsterTable!$B$1,MonsterTable!$A$1:$B$1,0),0))),OR(ISBLANK(BP162),ISBLANK(BQ162))),#N/A,
IFERROR(VLOOKUP(BN162,MonsterTable!$A:$B,MATCH(MonsterTable!$B$1,MonsterTable!$A$1:$B$1,0),0),
IF(OR(NOT(ISBLANK(BP162)),ISBLANK(BQ162)),#N/A,
IF(BN162="empty","empty",
VLOOKUP(BN162,MonsterGroupTable!$A:$A,1,0)))))))</f>
        <v/>
      </c>
      <c r="BV162" s="2" t="str">
        <f>IF(AND(ISBLANK(BU162),OR(NOT(ISBLANK(BW162)),NOT(ISBLANK(BX162)))),#N/A,
IF(ISBLANK(BU162),"",
IF(AND(NOT(ISERROR(VLOOKUP(BU162,MonsterTable!$A:$B,MATCH(MonsterTable!$B$1,MonsterTable!$A$1:$B$1,0),0))),OR(ISBLANK(BW162),ISBLANK(BX162))),#N/A,
IFERROR(VLOOKUP(BU162,MonsterTable!$A:$B,MATCH(MonsterTable!$B$1,MonsterTable!$A$1:$B$1,0),0),
IF(OR(NOT(ISBLANK(BW162)),ISBLANK(BX162)),#N/A,
IF(BU162="empty","empty",
VLOOKUP(BU162,MonsterGroupTable!$A:$A,1,0)))))))</f>
        <v/>
      </c>
      <c r="CC162" s="2" t="str">
        <f>IF(AND(ISBLANK(CB162),OR(NOT(ISBLANK(CD162)),NOT(ISBLANK(CE162)))),#N/A,
IF(ISBLANK(CB162),"",
IF(AND(NOT(ISERROR(VLOOKUP(CB162,MonsterTable!$A:$B,MATCH(MonsterTable!$B$1,MonsterTable!$A$1:$B$1,0),0))),OR(ISBLANK(CD162),ISBLANK(CE162))),#N/A,
IFERROR(VLOOKUP(CB162,MonsterTable!$A:$B,MATCH(MonsterTable!$B$1,MonsterTable!$A$1:$B$1,0),0),
IF(OR(NOT(ISBLANK(CD162)),ISBLANK(CE162)),#N/A,
IF(CB162="empty","empty",
VLOOKUP(CB162,MonsterGroupTable!$A:$A,1,0)))))))</f>
        <v/>
      </c>
      <c r="CJ162" s="2" t="str">
        <f>IF(AND(ISBLANK(CI162),OR(NOT(ISBLANK(CK162)),NOT(ISBLANK(CL162)))),#N/A,
IF(ISBLANK(CI162),"",
IF(AND(NOT(ISERROR(VLOOKUP(CI162,MonsterTable!$A:$B,MATCH(MonsterTable!$B$1,MonsterTable!$A$1:$B$1,0),0))),OR(ISBLANK(CK162),ISBLANK(CL162))),#N/A,
IFERROR(VLOOKUP(CI162,MonsterTable!$A:$B,MATCH(MonsterTable!$B$1,MonsterTable!$A$1:$B$1,0),0),
IF(OR(NOT(ISBLANK(CK162)),ISBLANK(CL162)),#N/A,
IF(CI162="empty","empty",
VLOOKUP(CI162,MonsterGroupTable!$A:$A,1,0)))))))</f>
        <v/>
      </c>
    </row>
    <row r="163" spans="1:88">
      <c r="A163">
        <v>10162</v>
      </c>
      <c r="B163">
        <f t="shared" si="4"/>
        <v>1.1000000000000001</v>
      </c>
      <c r="C163">
        <f t="shared" si="4"/>
        <v>1.1000000000000001</v>
      </c>
      <c r="F163">
        <v>600</v>
      </c>
      <c r="G163">
        <v>7451</v>
      </c>
      <c r="H163">
        <v>0</v>
      </c>
      <c r="I163">
        <v>0</v>
      </c>
      <c r="J163">
        <v>0</v>
      </c>
      <c r="K163" t="s">
        <v>28</v>
      </c>
      <c r="L163" t="s">
        <v>253</v>
      </c>
      <c r="M163" t="s">
        <v>79</v>
      </c>
      <c r="N163" t="s">
        <v>80</v>
      </c>
      <c r="O163">
        <v>0</v>
      </c>
      <c r="P163">
        <v>-4.75</v>
      </c>
      <c r="Q163">
        <v>-3.5</v>
      </c>
      <c r="R163">
        <v>4.75</v>
      </c>
      <c r="S163">
        <v>3</v>
      </c>
      <c r="T163">
        <v>-13.5</v>
      </c>
      <c r="U163">
        <v>2.5499999999999998</v>
      </c>
      <c r="V163">
        <v>-6.75</v>
      </c>
      <c r="W163" t="str">
        <f t="shared" si="5"/>
        <v>g117,5</v>
      </c>
      <c r="X163" s="1" t="s">
        <v>334</v>
      </c>
      <c r="Y163" s="2" t="str">
        <f>IF(AND(ISBLANK(X163),OR(NOT(ISBLANK(Z163)),NOT(ISBLANK(AA163)))),#N/A,
IF(ISBLANK(X163),"",
IF(AND(NOT(ISERROR(VLOOKUP(X163,MonsterTable!$A:$B,MATCH(MonsterTable!$B$1,MonsterTable!$A$1:$B$1,0),0))),OR(ISBLANK(Z163),ISBLANK(AA163))),#N/A,
IFERROR(VLOOKUP(X163,MonsterTable!$A:$B,MATCH(MonsterTable!$B$1,MonsterTable!$A$1:$B$1,0),0),
IF(OR(NOT(ISBLANK(Z163)),ISBLANK(AA163)),#N/A,
IF(X163="empty","empty",
VLOOKUP(X163,MonsterGroupTable!$A:$A,1,0)))))))</f>
        <v>g117</v>
      </c>
      <c r="AA163">
        <v>5</v>
      </c>
      <c r="AF163" s="2" t="str">
        <f>IF(AND(ISBLANK(AE163),OR(NOT(ISBLANK(AG163)),NOT(ISBLANK(AH163)))),#N/A,
IF(ISBLANK(AE163),"",
IF(AND(NOT(ISERROR(VLOOKUP(AE163,MonsterTable!$A:$B,MATCH(MonsterTable!$B$1,MonsterTable!$A$1:$B$1,0),0))),OR(ISBLANK(AG163),ISBLANK(AH163))),#N/A,
IFERROR(VLOOKUP(AE163,MonsterTable!$A:$B,MATCH(MonsterTable!$B$1,MonsterTable!$A$1:$B$1,0),0),
IF(OR(NOT(ISBLANK(AG163)),ISBLANK(AH163)),#N/A,
IF(AE163="empty","empty",
VLOOKUP(AE163,MonsterGroupTable!$A:$A,1,0)))))))</f>
        <v/>
      </c>
      <c r="AM163" s="2" t="str">
        <f>IF(AND(ISBLANK(AL163),OR(NOT(ISBLANK(AN163)),NOT(ISBLANK(AO163)))),#N/A,
IF(ISBLANK(AL163),"",
IF(AND(NOT(ISERROR(VLOOKUP(AL163,MonsterTable!$A:$B,MATCH(MonsterTable!$B$1,MonsterTable!$A$1:$B$1,0),0))),OR(ISBLANK(AN163),ISBLANK(AO163))),#N/A,
IFERROR(VLOOKUP(AL163,MonsterTable!$A:$B,MATCH(MonsterTable!$B$1,MonsterTable!$A$1:$B$1,0),0),
IF(OR(NOT(ISBLANK(AN163)),ISBLANK(AO163)),#N/A,
IF(AL163="empty","empty",
VLOOKUP(AL163,MonsterGroupTable!$A:$A,1,0)))))))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BA163" s="2" t="str">
        <f>IF(AND(ISBLANK(AZ163),OR(NOT(ISBLANK(BB163)),NOT(ISBLANK(BC163)))),#N/A,
IF(ISBLANK(AZ163),"",
IF(AND(NOT(ISERROR(VLOOKUP(AZ163,MonsterTable!$A:$B,MATCH(MonsterTable!$B$1,MonsterTable!$A$1:$B$1,0),0))),OR(ISBLANK(BB163),ISBLANK(BC163))),#N/A,
IFERROR(VLOOKUP(AZ163,MonsterTable!$A:$B,MATCH(MonsterTable!$B$1,MonsterTable!$A$1:$B$1,0),0),
IF(OR(NOT(ISBLANK(BB163)),ISBLANK(BC163)),#N/A,
IF(AZ163="empty","empty",
VLOOKUP(AZ163,MonsterGroupTable!$A:$A,1,0)))))))</f>
        <v/>
      </c>
      <c r="BH163" s="2" t="str">
        <f>IF(AND(ISBLANK(BG163),OR(NOT(ISBLANK(BI163)),NOT(ISBLANK(BJ163)))),#N/A,
IF(ISBLANK(BG163),"",
IF(AND(NOT(ISERROR(VLOOKUP(BG163,MonsterTable!$A:$B,MATCH(MonsterTable!$B$1,MonsterTable!$A$1:$B$1,0),0))),OR(ISBLANK(BI163),ISBLANK(BJ163))),#N/A,
IFERROR(VLOOKUP(BG163,MonsterTable!$A:$B,MATCH(MonsterTable!$B$1,MonsterTable!$A$1:$B$1,0),0),
IF(OR(NOT(ISBLANK(BI163)),ISBLANK(BJ163)),#N/A,
IF(BG163="empty","empty",
VLOOKUP(BG163,MonsterGroupTable!$A:$A,1,0)))))))</f>
        <v/>
      </c>
      <c r="BO163" s="2" t="str">
        <f>IF(AND(ISBLANK(BN163),OR(NOT(ISBLANK(BP163)),NOT(ISBLANK(BQ163)))),#N/A,
IF(ISBLANK(BN163),"",
IF(AND(NOT(ISERROR(VLOOKUP(BN163,MonsterTable!$A:$B,MATCH(MonsterTable!$B$1,MonsterTable!$A$1:$B$1,0),0))),OR(ISBLANK(BP163),ISBLANK(BQ163))),#N/A,
IFERROR(VLOOKUP(BN163,MonsterTable!$A:$B,MATCH(MonsterTable!$B$1,MonsterTable!$A$1:$B$1,0),0),
IF(OR(NOT(ISBLANK(BP163)),ISBLANK(BQ163)),#N/A,
IF(BN163="empty","empty",
VLOOKUP(BN163,MonsterGroupTable!$A:$A,1,0)))))))</f>
        <v/>
      </c>
      <c r="BV163" s="2" t="str">
        <f>IF(AND(ISBLANK(BU163),OR(NOT(ISBLANK(BW163)),NOT(ISBLANK(BX163)))),#N/A,
IF(ISBLANK(BU163),"",
IF(AND(NOT(ISERROR(VLOOKUP(BU163,MonsterTable!$A:$B,MATCH(MonsterTable!$B$1,MonsterTable!$A$1:$B$1,0),0))),OR(ISBLANK(BW163),ISBLANK(BX163))),#N/A,
IFERROR(VLOOKUP(BU163,MonsterTable!$A:$B,MATCH(MonsterTable!$B$1,MonsterTable!$A$1:$B$1,0),0),
IF(OR(NOT(ISBLANK(BW163)),ISBLANK(BX163)),#N/A,
IF(BU163="empty","empty",
VLOOKUP(BU163,MonsterGroupTable!$A:$A,1,0)))))))</f>
        <v/>
      </c>
      <c r="CC163" s="2" t="str">
        <f>IF(AND(ISBLANK(CB163),OR(NOT(ISBLANK(CD163)),NOT(ISBLANK(CE163)))),#N/A,
IF(ISBLANK(CB163),"",
IF(AND(NOT(ISERROR(VLOOKUP(CB163,MonsterTable!$A:$B,MATCH(MonsterTable!$B$1,MonsterTable!$A$1:$B$1,0),0))),OR(ISBLANK(CD163),ISBLANK(CE163))),#N/A,
IFERROR(VLOOKUP(CB163,MonsterTable!$A:$B,MATCH(MonsterTable!$B$1,MonsterTable!$A$1:$B$1,0),0),
IF(OR(NOT(ISBLANK(CD163)),ISBLANK(CE163)),#N/A,
IF(CB163="empty","empty",
VLOOKUP(CB163,MonsterGroupTable!$A:$A,1,0)))))))</f>
        <v/>
      </c>
      <c r="CJ163" s="2" t="str">
        <f>IF(AND(ISBLANK(CI163),OR(NOT(ISBLANK(CK163)),NOT(ISBLANK(CL163)))),#N/A,
IF(ISBLANK(CI163),"",
IF(AND(NOT(ISERROR(VLOOKUP(CI163,MonsterTable!$A:$B,MATCH(MonsterTable!$B$1,MonsterTable!$A$1:$B$1,0),0))),OR(ISBLANK(CK163),ISBLANK(CL163))),#N/A,
IFERROR(VLOOKUP(CI163,MonsterTable!$A:$B,MATCH(MonsterTable!$B$1,MonsterTable!$A$1:$B$1,0),0),
IF(OR(NOT(ISBLANK(CK163)),ISBLANK(CL163)),#N/A,
IF(CI163="empty","empty",
VLOOKUP(CI163,MonsterGroupTable!$A:$A,1,0)))))))</f>
        <v/>
      </c>
    </row>
    <row r="164" spans="1:88">
      <c r="A164">
        <v>10163</v>
      </c>
      <c r="B164">
        <f t="shared" si="4"/>
        <v>1.1000000000000001</v>
      </c>
      <c r="C164">
        <f t="shared" si="4"/>
        <v>1.1000000000000001</v>
      </c>
      <c r="F164">
        <v>600</v>
      </c>
      <c r="G164">
        <v>7541</v>
      </c>
      <c r="H164">
        <v>0</v>
      </c>
      <c r="I164">
        <v>0</v>
      </c>
      <c r="J164">
        <v>0</v>
      </c>
      <c r="K164" t="s">
        <v>28</v>
      </c>
      <c r="L164" t="s">
        <v>253</v>
      </c>
      <c r="M164" t="s">
        <v>79</v>
      </c>
      <c r="N164" t="s">
        <v>80</v>
      </c>
      <c r="O164">
        <v>0</v>
      </c>
      <c r="P164">
        <v>-4.75</v>
      </c>
      <c r="Q164">
        <v>-3.5</v>
      </c>
      <c r="R164">
        <v>4.75</v>
      </c>
      <c r="S164">
        <v>3</v>
      </c>
      <c r="T164">
        <v>-13.5</v>
      </c>
      <c r="U164">
        <v>2.5499999999999998</v>
      </c>
      <c r="V164">
        <v>-6.75</v>
      </c>
      <c r="W164" t="str">
        <f t="shared" si="5"/>
        <v>g117,5</v>
      </c>
      <c r="X164" s="1" t="s">
        <v>334</v>
      </c>
      <c r="Y164" s="2" t="str">
        <f>IF(AND(ISBLANK(X164),OR(NOT(ISBLANK(Z164)),NOT(ISBLANK(AA164)))),#N/A,
IF(ISBLANK(X164),"",
IF(AND(NOT(ISERROR(VLOOKUP(X164,MonsterTable!$A:$B,MATCH(MonsterTable!$B$1,MonsterTable!$A$1:$B$1,0),0))),OR(ISBLANK(Z164),ISBLANK(AA164))),#N/A,
IFERROR(VLOOKUP(X164,MonsterTable!$A:$B,MATCH(MonsterTable!$B$1,MonsterTable!$A$1:$B$1,0),0),
IF(OR(NOT(ISBLANK(Z164)),ISBLANK(AA164)),#N/A,
IF(X164="empty","empty",
VLOOKUP(X164,MonsterGroupTable!$A:$A,1,0)))))))</f>
        <v>g117</v>
      </c>
      <c r="AA164">
        <v>5</v>
      </c>
      <c r="AF164" s="2" t="str">
        <f>IF(AND(ISBLANK(AE164),OR(NOT(ISBLANK(AG164)),NOT(ISBLANK(AH164)))),#N/A,
IF(ISBLANK(AE164),"",
IF(AND(NOT(ISERROR(VLOOKUP(AE164,MonsterTable!$A:$B,MATCH(MonsterTable!$B$1,MonsterTable!$A$1:$B$1,0),0))),OR(ISBLANK(AG164),ISBLANK(AH164))),#N/A,
IFERROR(VLOOKUP(AE164,MonsterTable!$A:$B,MATCH(MonsterTable!$B$1,MonsterTable!$A$1:$B$1,0),0),
IF(OR(NOT(ISBLANK(AG164)),ISBLANK(AH164)),#N/A,
IF(AE164="empty","empty",
VLOOKUP(AE164,MonsterGroupTable!$A:$A,1,0)))))))</f>
        <v/>
      </c>
      <c r="AM164" s="2" t="str">
        <f>IF(AND(ISBLANK(AL164),OR(NOT(ISBLANK(AN164)),NOT(ISBLANK(AO164)))),#N/A,
IF(ISBLANK(AL164),"",
IF(AND(NOT(ISERROR(VLOOKUP(AL164,MonsterTable!$A:$B,MATCH(MonsterTable!$B$1,MonsterTable!$A$1:$B$1,0),0))),OR(ISBLANK(AN164),ISBLANK(AO164))),#N/A,
IFERROR(VLOOKUP(AL164,MonsterTable!$A:$B,MATCH(MonsterTable!$B$1,MonsterTable!$A$1:$B$1,0),0),
IF(OR(NOT(ISBLANK(AN164)),ISBLANK(AO164)),#N/A,
IF(AL164="empty","empty",
VLOOKUP(AL164,MonsterGroupTable!$A:$A,1,0)))))))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BA164" s="2" t="str">
        <f>IF(AND(ISBLANK(AZ164),OR(NOT(ISBLANK(BB164)),NOT(ISBLANK(BC164)))),#N/A,
IF(ISBLANK(AZ164),"",
IF(AND(NOT(ISERROR(VLOOKUP(AZ164,MonsterTable!$A:$B,MATCH(MonsterTable!$B$1,MonsterTable!$A$1:$B$1,0),0))),OR(ISBLANK(BB164),ISBLANK(BC164))),#N/A,
IFERROR(VLOOKUP(AZ164,MonsterTable!$A:$B,MATCH(MonsterTable!$B$1,MonsterTable!$A$1:$B$1,0),0),
IF(OR(NOT(ISBLANK(BB164)),ISBLANK(BC164)),#N/A,
IF(AZ164="empty","empty",
VLOOKUP(AZ164,MonsterGroupTable!$A:$A,1,0)))))))</f>
        <v/>
      </c>
      <c r="BH164" s="2" t="str">
        <f>IF(AND(ISBLANK(BG164),OR(NOT(ISBLANK(BI164)),NOT(ISBLANK(BJ164)))),#N/A,
IF(ISBLANK(BG164),"",
IF(AND(NOT(ISERROR(VLOOKUP(BG164,MonsterTable!$A:$B,MATCH(MonsterTable!$B$1,MonsterTable!$A$1:$B$1,0),0))),OR(ISBLANK(BI164),ISBLANK(BJ164))),#N/A,
IFERROR(VLOOKUP(BG164,MonsterTable!$A:$B,MATCH(MonsterTable!$B$1,MonsterTable!$A$1:$B$1,0),0),
IF(OR(NOT(ISBLANK(BI164)),ISBLANK(BJ164)),#N/A,
IF(BG164="empty","empty",
VLOOKUP(BG164,MonsterGroupTable!$A:$A,1,0)))))))</f>
        <v/>
      </c>
      <c r="BO164" s="2" t="str">
        <f>IF(AND(ISBLANK(BN164),OR(NOT(ISBLANK(BP164)),NOT(ISBLANK(BQ164)))),#N/A,
IF(ISBLANK(BN164),"",
IF(AND(NOT(ISERROR(VLOOKUP(BN164,MonsterTable!$A:$B,MATCH(MonsterTable!$B$1,MonsterTable!$A$1:$B$1,0),0))),OR(ISBLANK(BP164),ISBLANK(BQ164))),#N/A,
IFERROR(VLOOKUP(BN164,MonsterTable!$A:$B,MATCH(MonsterTable!$B$1,MonsterTable!$A$1:$B$1,0),0),
IF(OR(NOT(ISBLANK(BP164)),ISBLANK(BQ164)),#N/A,
IF(BN164="empty","empty",
VLOOKUP(BN164,MonsterGroupTable!$A:$A,1,0)))))))</f>
        <v/>
      </c>
      <c r="BV164" s="2" t="str">
        <f>IF(AND(ISBLANK(BU164),OR(NOT(ISBLANK(BW164)),NOT(ISBLANK(BX164)))),#N/A,
IF(ISBLANK(BU164),"",
IF(AND(NOT(ISERROR(VLOOKUP(BU164,MonsterTable!$A:$B,MATCH(MonsterTable!$B$1,MonsterTable!$A$1:$B$1,0),0))),OR(ISBLANK(BW164),ISBLANK(BX164))),#N/A,
IFERROR(VLOOKUP(BU164,MonsterTable!$A:$B,MATCH(MonsterTable!$B$1,MonsterTable!$A$1:$B$1,0),0),
IF(OR(NOT(ISBLANK(BW164)),ISBLANK(BX164)),#N/A,
IF(BU164="empty","empty",
VLOOKUP(BU164,MonsterGroupTable!$A:$A,1,0)))))))</f>
        <v/>
      </c>
      <c r="CC164" s="2" t="str">
        <f>IF(AND(ISBLANK(CB164),OR(NOT(ISBLANK(CD164)),NOT(ISBLANK(CE164)))),#N/A,
IF(ISBLANK(CB164),"",
IF(AND(NOT(ISERROR(VLOOKUP(CB164,MonsterTable!$A:$B,MATCH(MonsterTable!$B$1,MonsterTable!$A$1:$B$1,0),0))),OR(ISBLANK(CD164),ISBLANK(CE164))),#N/A,
IFERROR(VLOOKUP(CB164,MonsterTable!$A:$B,MATCH(MonsterTable!$B$1,MonsterTable!$A$1:$B$1,0),0),
IF(OR(NOT(ISBLANK(CD164)),ISBLANK(CE164)),#N/A,
IF(CB164="empty","empty",
VLOOKUP(CB164,MonsterGroupTable!$A:$A,1,0)))))))</f>
        <v/>
      </c>
      <c r="CJ164" s="2" t="str">
        <f>IF(AND(ISBLANK(CI164),OR(NOT(ISBLANK(CK164)),NOT(ISBLANK(CL164)))),#N/A,
IF(ISBLANK(CI164),"",
IF(AND(NOT(ISERROR(VLOOKUP(CI164,MonsterTable!$A:$B,MATCH(MonsterTable!$B$1,MonsterTable!$A$1:$B$1,0),0))),OR(ISBLANK(CK164),ISBLANK(CL164))),#N/A,
IFERROR(VLOOKUP(CI164,MonsterTable!$A:$B,MATCH(MonsterTable!$B$1,MonsterTable!$A$1:$B$1,0),0),
IF(OR(NOT(ISBLANK(CK164)),ISBLANK(CL164)),#N/A,
IF(CI164="empty","empty",
VLOOKUP(CI164,MonsterGroupTable!$A:$A,1,0)))))))</f>
        <v/>
      </c>
    </row>
    <row r="165" spans="1:88">
      <c r="A165">
        <v>10164</v>
      </c>
      <c r="B165">
        <f t="shared" si="4"/>
        <v>1.1000000000000001</v>
      </c>
      <c r="C165">
        <f t="shared" si="4"/>
        <v>1.1000000000000001</v>
      </c>
      <c r="F165">
        <v>600</v>
      </c>
      <c r="G165">
        <v>7631</v>
      </c>
      <c r="H165">
        <v>0</v>
      </c>
      <c r="I165">
        <v>0</v>
      </c>
      <c r="J165">
        <v>0</v>
      </c>
      <c r="K165" t="s">
        <v>28</v>
      </c>
      <c r="L165" t="s">
        <v>253</v>
      </c>
      <c r="M165" t="s">
        <v>79</v>
      </c>
      <c r="N165" t="s">
        <v>80</v>
      </c>
      <c r="O165">
        <v>0</v>
      </c>
      <c r="P165">
        <v>-4.75</v>
      </c>
      <c r="Q165">
        <v>-3.5</v>
      </c>
      <c r="R165">
        <v>4.75</v>
      </c>
      <c r="S165">
        <v>3</v>
      </c>
      <c r="T165">
        <v>-13.5</v>
      </c>
      <c r="U165">
        <v>2.5499999999999998</v>
      </c>
      <c r="V165">
        <v>-6.75</v>
      </c>
      <c r="W165" t="str">
        <f t="shared" si="5"/>
        <v>g117,5</v>
      </c>
      <c r="X165" s="1" t="s">
        <v>334</v>
      </c>
      <c r="Y165" s="2" t="str">
        <f>IF(AND(ISBLANK(X165),OR(NOT(ISBLANK(Z165)),NOT(ISBLANK(AA165)))),#N/A,
IF(ISBLANK(X165),"",
IF(AND(NOT(ISERROR(VLOOKUP(X165,MonsterTable!$A:$B,MATCH(MonsterTable!$B$1,MonsterTable!$A$1:$B$1,0),0))),OR(ISBLANK(Z165),ISBLANK(AA165))),#N/A,
IFERROR(VLOOKUP(X165,MonsterTable!$A:$B,MATCH(MonsterTable!$B$1,MonsterTable!$A$1:$B$1,0),0),
IF(OR(NOT(ISBLANK(Z165)),ISBLANK(AA165)),#N/A,
IF(X165="empty","empty",
VLOOKUP(X165,MonsterGroupTable!$A:$A,1,0)))))))</f>
        <v>g117</v>
      </c>
      <c r="AA165">
        <v>5</v>
      </c>
      <c r="AF165" s="2" t="str">
        <f>IF(AND(ISBLANK(AE165),OR(NOT(ISBLANK(AG165)),NOT(ISBLANK(AH165)))),#N/A,
IF(ISBLANK(AE165),"",
IF(AND(NOT(ISERROR(VLOOKUP(AE165,MonsterTable!$A:$B,MATCH(MonsterTable!$B$1,MonsterTable!$A$1:$B$1,0),0))),OR(ISBLANK(AG165),ISBLANK(AH165))),#N/A,
IFERROR(VLOOKUP(AE165,MonsterTable!$A:$B,MATCH(MonsterTable!$B$1,MonsterTable!$A$1:$B$1,0),0),
IF(OR(NOT(ISBLANK(AG165)),ISBLANK(AH165)),#N/A,
IF(AE165="empty","empty",
VLOOKUP(AE165,MonsterGroupTable!$A:$A,1,0)))))))</f>
        <v/>
      </c>
      <c r="AM165" s="2" t="str">
        <f>IF(AND(ISBLANK(AL165),OR(NOT(ISBLANK(AN165)),NOT(ISBLANK(AO165)))),#N/A,
IF(ISBLANK(AL165),"",
IF(AND(NOT(ISERROR(VLOOKUP(AL165,MonsterTable!$A:$B,MATCH(MonsterTable!$B$1,MonsterTable!$A$1:$B$1,0),0))),OR(ISBLANK(AN165),ISBLANK(AO165))),#N/A,
IFERROR(VLOOKUP(AL165,MonsterTable!$A:$B,MATCH(MonsterTable!$B$1,MonsterTable!$A$1:$B$1,0),0),
IF(OR(NOT(ISBLANK(AN165)),ISBLANK(AO165)),#N/A,
IF(AL165="empty","empty",
VLOOKUP(AL165,MonsterGroupTable!$A:$A,1,0)))))))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BA165" s="2" t="str">
        <f>IF(AND(ISBLANK(AZ165),OR(NOT(ISBLANK(BB165)),NOT(ISBLANK(BC165)))),#N/A,
IF(ISBLANK(AZ165),"",
IF(AND(NOT(ISERROR(VLOOKUP(AZ165,MonsterTable!$A:$B,MATCH(MonsterTable!$B$1,MonsterTable!$A$1:$B$1,0),0))),OR(ISBLANK(BB165),ISBLANK(BC165))),#N/A,
IFERROR(VLOOKUP(AZ165,MonsterTable!$A:$B,MATCH(MonsterTable!$B$1,MonsterTable!$A$1:$B$1,0),0),
IF(OR(NOT(ISBLANK(BB165)),ISBLANK(BC165)),#N/A,
IF(AZ165="empty","empty",
VLOOKUP(AZ165,MonsterGroupTable!$A:$A,1,0)))))))</f>
        <v/>
      </c>
      <c r="BH165" s="2" t="str">
        <f>IF(AND(ISBLANK(BG165),OR(NOT(ISBLANK(BI165)),NOT(ISBLANK(BJ165)))),#N/A,
IF(ISBLANK(BG165),"",
IF(AND(NOT(ISERROR(VLOOKUP(BG165,MonsterTable!$A:$B,MATCH(MonsterTable!$B$1,MonsterTable!$A$1:$B$1,0),0))),OR(ISBLANK(BI165),ISBLANK(BJ165))),#N/A,
IFERROR(VLOOKUP(BG165,MonsterTable!$A:$B,MATCH(MonsterTable!$B$1,MonsterTable!$A$1:$B$1,0),0),
IF(OR(NOT(ISBLANK(BI165)),ISBLANK(BJ165)),#N/A,
IF(BG165="empty","empty",
VLOOKUP(BG165,MonsterGroupTable!$A:$A,1,0)))))))</f>
        <v/>
      </c>
      <c r="BO165" s="2" t="str">
        <f>IF(AND(ISBLANK(BN165),OR(NOT(ISBLANK(BP165)),NOT(ISBLANK(BQ165)))),#N/A,
IF(ISBLANK(BN165),"",
IF(AND(NOT(ISERROR(VLOOKUP(BN165,MonsterTable!$A:$B,MATCH(MonsterTable!$B$1,MonsterTable!$A$1:$B$1,0),0))),OR(ISBLANK(BP165),ISBLANK(BQ165))),#N/A,
IFERROR(VLOOKUP(BN165,MonsterTable!$A:$B,MATCH(MonsterTable!$B$1,MonsterTable!$A$1:$B$1,0),0),
IF(OR(NOT(ISBLANK(BP165)),ISBLANK(BQ165)),#N/A,
IF(BN165="empty","empty",
VLOOKUP(BN165,MonsterGroupTable!$A:$A,1,0)))))))</f>
        <v/>
      </c>
      <c r="BV165" s="2" t="str">
        <f>IF(AND(ISBLANK(BU165),OR(NOT(ISBLANK(BW165)),NOT(ISBLANK(BX165)))),#N/A,
IF(ISBLANK(BU165),"",
IF(AND(NOT(ISERROR(VLOOKUP(BU165,MonsterTable!$A:$B,MATCH(MonsterTable!$B$1,MonsterTable!$A$1:$B$1,0),0))),OR(ISBLANK(BW165),ISBLANK(BX165))),#N/A,
IFERROR(VLOOKUP(BU165,MonsterTable!$A:$B,MATCH(MonsterTable!$B$1,MonsterTable!$A$1:$B$1,0),0),
IF(OR(NOT(ISBLANK(BW165)),ISBLANK(BX165)),#N/A,
IF(BU165="empty","empty",
VLOOKUP(BU165,MonsterGroupTable!$A:$A,1,0)))))))</f>
        <v/>
      </c>
      <c r="CC165" s="2" t="str">
        <f>IF(AND(ISBLANK(CB165),OR(NOT(ISBLANK(CD165)),NOT(ISBLANK(CE165)))),#N/A,
IF(ISBLANK(CB165),"",
IF(AND(NOT(ISERROR(VLOOKUP(CB165,MonsterTable!$A:$B,MATCH(MonsterTable!$B$1,MonsterTable!$A$1:$B$1,0),0))),OR(ISBLANK(CD165),ISBLANK(CE165))),#N/A,
IFERROR(VLOOKUP(CB165,MonsterTable!$A:$B,MATCH(MonsterTable!$B$1,MonsterTable!$A$1:$B$1,0),0),
IF(OR(NOT(ISBLANK(CD165)),ISBLANK(CE165)),#N/A,
IF(CB165="empty","empty",
VLOOKUP(CB165,MonsterGroupTable!$A:$A,1,0)))))))</f>
        <v/>
      </c>
      <c r="CJ165" s="2" t="str">
        <f>IF(AND(ISBLANK(CI165),OR(NOT(ISBLANK(CK165)),NOT(ISBLANK(CL165)))),#N/A,
IF(ISBLANK(CI165),"",
IF(AND(NOT(ISERROR(VLOOKUP(CI165,MonsterTable!$A:$B,MATCH(MonsterTable!$B$1,MonsterTable!$A$1:$B$1,0),0))),OR(ISBLANK(CK165),ISBLANK(CL165))),#N/A,
IFERROR(VLOOKUP(CI165,MonsterTable!$A:$B,MATCH(MonsterTable!$B$1,MonsterTable!$A$1:$B$1,0),0),
IF(OR(NOT(ISBLANK(CK165)),ISBLANK(CL165)),#N/A,
IF(CI165="empty","empty",
VLOOKUP(CI165,MonsterGroupTable!$A:$A,1,0)))))))</f>
        <v/>
      </c>
    </row>
    <row r="166" spans="1:88">
      <c r="A166">
        <v>10165</v>
      </c>
      <c r="B166">
        <f t="shared" si="4"/>
        <v>1.1000000000000001</v>
      </c>
      <c r="C166">
        <f t="shared" si="4"/>
        <v>1.1000000000000001</v>
      </c>
      <c r="F166">
        <v>600</v>
      </c>
      <c r="G166">
        <v>7721</v>
      </c>
      <c r="H166">
        <v>0</v>
      </c>
      <c r="I166">
        <v>0</v>
      </c>
      <c r="J166">
        <v>0</v>
      </c>
      <c r="K166" t="s">
        <v>28</v>
      </c>
      <c r="L166" t="s">
        <v>253</v>
      </c>
      <c r="M166" t="s">
        <v>79</v>
      </c>
      <c r="N166" t="s">
        <v>80</v>
      </c>
      <c r="O166">
        <v>0</v>
      </c>
      <c r="P166">
        <v>-4.75</v>
      </c>
      <c r="Q166">
        <v>-3.5</v>
      </c>
      <c r="R166">
        <v>4.75</v>
      </c>
      <c r="S166">
        <v>3</v>
      </c>
      <c r="T166">
        <v>-13.5</v>
      </c>
      <c r="U166">
        <v>2.5499999999999998</v>
      </c>
      <c r="V166">
        <v>-6.75</v>
      </c>
      <c r="W166" t="str">
        <f t="shared" si="5"/>
        <v>g117,5</v>
      </c>
      <c r="X166" s="1" t="s">
        <v>334</v>
      </c>
      <c r="Y166" s="2" t="str">
        <f>IF(AND(ISBLANK(X166),OR(NOT(ISBLANK(Z166)),NOT(ISBLANK(AA166)))),#N/A,
IF(ISBLANK(X166),"",
IF(AND(NOT(ISERROR(VLOOKUP(X166,MonsterTable!$A:$B,MATCH(MonsterTable!$B$1,MonsterTable!$A$1:$B$1,0),0))),OR(ISBLANK(Z166),ISBLANK(AA166))),#N/A,
IFERROR(VLOOKUP(X166,MonsterTable!$A:$B,MATCH(MonsterTable!$B$1,MonsterTable!$A$1:$B$1,0),0),
IF(OR(NOT(ISBLANK(Z166)),ISBLANK(AA166)),#N/A,
IF(X166="empty","empty",
VLOOKUP(X166,MonsterGroupTable!$A:$A,1,0)))))))</f>
        <v>g117</v>
      </c>
      <c r="AA166">
        <v>5</v>
      </c>
      <c r="AF166" s="2" t="str">
        <f>IF(AND(ISBLANK(AE166),OR(NOT(ISBLANK(AG166)),NOT(ISBLANK(AH166)))),#N/A,
IF(ISBLANK(AE166),"",
IF(AND(NOT(ISERROR(VLOOKUP(AE166,MonsterTable!$A:$B,MATCH(MonsterTable!$B$1,MonsterTable!$A$1:$B$1,0),0))),OR(ISBLANK(AG166),ISBLANK(AH166))),#N/A,
IFERROR(VLOOKUP(AE166,MonsterTable!$A:$B,MATCH(MonsterTable!$B$1,MonsterTable!$A$1:$B$1,0),0),
IF(OR(NOT(ISBLANK(AG166)),ISBLANK(AH166)),#N/A,
IF(AE166="empty","empty",
VLOOKUP(AE166,MonsterGroupTable!$A:$A,1,0)))))))</f>
        <v/>
      </c>
      <c r="AM166" s="2" t="str">
        <f>IF(AND(ISBLANK(AL166),OR(NOT(ISBLANK(AN166)),NOT(ISBLANK(AO166)))),#N/A,
IF(ISBLANK(AL166),"",
IF(AND(NOT(ISERROR(VLOOKUP(AL166,MonsterTable!$A:$B,MATCH(MonsterTable!$B$1,MonsterTable!$A$1:$B$1,0),0))),OR(ISBLANK(AN166),ISBLANK(AO166))),#N/A,
IFERROR(VLOOKUP(AL166,MonsterTable!$A:$B,MATCH(MonsterTable!$B$1,MonsterTable!$A$1:$B$1,0),0),
IF(OR(NOT(ISBLANK(AN166)),ISBLANK(AO166)),#N/A,
IF(AL166="empty","empty",
VLOOKUP(AL166,MonsterGroupTable!$A:$A,1,0)))))))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BA166" s="2" t="str">
        <f>IF(AND(ISBLANK(AZ166),OR(NOT(ISBLANK(BB166)),NOT(ISBLANK(BC166)))),#N/A,
IF(ISBLANK(AZ166),"",
IF(AND(NOT(ISERROR(VLOOKUP(AZ166,MonsterTable!$A:$B,MATCH(MonsterTable!$B$1,MonsterTable!$A$1:$B$1,0),0))),OR(ISBLANK(BB166),ISBLANK(BC166))),#N/A,
IFERROR(VLOOKUP(AZ166,MonsterTable!$A:$B,MATCH(MonsterTable!$B$1,MonsterTable!$A$1:$B$1,0),0),
IF(OR(NOT(ISBLANK(BB166)),ISBLANK(BC166)),#N/A,
IF(AZ166="empty","empty",
VLOOKUP(AZ166,MonsterGroupTable!$A:$A,1,0)))))))</f>
        <v/>
      </c>
      <c r="BH166" s="2" t="str">
        <f>IF(AND(ISBLANK(BG166),OR(NOT(ISBLANK(BI166)),NOT(ISBLANK(BJ166)))),#N/A,
IF(ISBLANK(BG166),"",
IF(AND(NOT(ISERROR(VLOOKUP(BG166,MonsterTable!$A:$B,MATCH(MonsterTable!$B$1,MonsterTable!$A$1:$B$1,0),0))),OR(ISBLANK(BI166),ISBLANK(BJ166))),#N/A,
IFERROR(VLOOKUP(BG166,MonsterTable!$A:$B,MATCH(MonsterTable!$B$1,MonsterTable!$A$1:$B$1,0),0),
IF(OR(NOT(ISBLANK(BI166)),ISBLANK(BJ166)),#N/A,
IF(BG166="empty","empty",
VLOOKUP(BG166,MonsterGroupTable!$A:$A,1,0)))))))</f>
        <v/>
      </c>
      <c r="BO166" s="2" t="str">
        <f>IF(AND(ISBLANK(BN166),OR(NOT(ISBLANK(BP166)),NOT(ISBLANK(BQ166)))),#N/A,
IF(ISBLANK(BN166),"",
IF(AND(NOT(ISERROR(VLOOKUP(BN166,MonsterTable!$A:$B,MATCH(MonsterTable!$B$1,MonsterTable!$A$1:$B$1,0),0))),OR(ISBLANK(BP166),ISBLANK(BQ166))),#N/A,
IFERROR(VLOOKUP(BN166,MonsterTable!$A:$B,MATCH(MonsterTable!$B$1,MonsterTable!$A$1:$B$1,0),0),
IF(OR(NOT(ISBLANK(BP166)),ISBLANK(BQ166)),#N/A,
IF(BN166="empty","empty",
VLOOKUP(BN166,MonsterGroupTable!$A:$A,1,0)))))))</f>
        <v/>
      </c>
      <c r="BV166" s="2" t="str">
        <f>IF(AND(ISBLANK(BU166),OR(NOT(ISBLANK(BW166)),NOT(ISBLANK(BX166)))),#N/A,
IF(ISBLANK(BU166),"",
IF(AND(NOT(ISERROR(VLOOKUP(BU166,MonsterTable!$A:$B,MATCH(MonsterTable!$B$1,MonsterTable!$A$1:$B$1,0),0))),OR(ISBLANK(BW166),ISBLANK(BX166))),#N/A,
IFERROR(VLOOKUP(BU166,MonsterTable!$A:$B,MATCH(MonsterTable!$B$1,MonsterTable!$A$1:$B$1,0),0),
IF(OR(NOT(ISBLANK(BW166)),ISBLANK(BX166)),#N/A,
IF(BU166="empty","empty",
VLOOKUP(BU166,MonsterGroupTable!$A:$A,1,0)))))))</f>
        <v/>
      </c>
      <c r="CC166" s="2" t="str">
        <f>IF(AND(ISBLANK(CB166),OR(NOT(ISBLANK(CD166)),NOT(ISBLANK(CE166)))),#N/A,
IF(ISBLANK(CB166),"",
IF(AND(NOT(ISERROR(VLOOKUP(CB166,MonsterTable!$A:$B,MATCH(MonsterTable!$B$1,MonsterTable!$A$1:$B$1,0),0))),OR(ISBLANK(CD166),ISBLANK(CE166))),#N/A,
IFERROR(VLOOKUP(CB166,MonsterTable!$A:$B,MATCH(MonsterTable!$B$1,MonsterTable!$A$1:$B$1,0),0),
IF(OR(NOT(ISBLANK(CD166)),ISBLANK(CE166)),#N/A,
IF(CB166="empty","empty",
VLOOKUP(CB166,MonsterGroupTable!$A:$A,1,0)))))))</f>
        <v/>
      </c>
      <c r="CJ166" s="2" t="str">
        <f>IF(AND(ISBLANK(CI166),OR(NOT(ISBLANK(CK166)),NOT(ISBLANK(CL166)))),#N/A,
IF(ISBLANK(CI166),"",
IF(AND(NOT(ISERROR(VLOOKUP(CI166,MonsterTable!$A:$B,MATCH(MonsterTable!$B$1,MonsterTable!$A$1:$B$1,0),0))),OR(ISBLANK(CK166),ISBLANK(CL166))),#N/A,
IFERROR(VLOOKUP(CI166,MonsterTable!$A:$B,MATCH(MonsterTable!$B$1,MonsterTable!$A$1:$B$1,0),0),
IF(OR(NOT(ISBLANK(CK166)),ISBLANK(CL166)),#N/A,
IF(CI166="empty","empty",
VLOOKUP(CI166,MonsterGroupTable!$A:$A,1,0)))))))</f>
        <v/>
      </c>
    </row>
    <row r="167" spans="1:88">
      <c r="A167">
        <v>10166</v>
      </c>
      <c r="B167">
        <f t="shared" si="4"/>
        <v>1.1000000000000001</v>
      </c>
      <c r="C167">
        <f t="shared" si="4"/>
        <v>1.1000000000000001</v>
      </c>
      <c r="F167">
        <v>600</v>
      </c>
      <c r="G167">
        <v>7811</v>
      </c>
      <c r="H167">
        <v>0</v>
      </c>
      <c r="I167">
        <v>0</v>
      </c>
      <c r="J167">
        <v>0</v>
      </c>
      <c r="K167" t="s">
        <v>28</v>
      </c>
      <c r="L167" t="s">
        <v>253</v>
      </c>
      <c r="M167" t="s">
        <v>79</v>
      </c>
      <c r="N167" t="s">
        <v>80</v>
      </c>
      <c r="O167">
        <v>0</v>
      </c>
      <c r="P167">
        <v>-4.75</v>
      </c>
      <c r="Q167">
        <v>-3.5</v>
      </c>
      <c r="R167">
        <v>4.75</v>
      </c>
      <c r="S167">
        <v>3</v>
      </c>
      <c r="T167">
        <v>-13.5</v>
      </c>
      <c r="U167">
        <v>2.5499999999999998</v>
      </c>
      <c r="V167">
        <v>-6.75</v>
      </c>
      <c r="W167" t="str">
        <f t="shared" si="5"/>
        <v>g117,5</v>
      </c>
      <c r="X167" s="1" t="s">
        <v>334</v>
      </c>
      <c r="Y167" s="2" t="str">
        <f>IF(AND(ISBLANK(X167),OR(NOT(ISBLANK(Z167)),NOT(ISBLANK(AA167)))),#N/A,
IF(ISBLANK(X167),"",
IF(AND(NOT(ISERROR(VLOOKUP(X167,MonsterTable!$A:$B,MATCH(MonsterTable!$B$1,MonsterTable!$A$1:$B$1,0),0))),OR(ISBLANK(Z167),ISBLANK(AA167))),#N/A,
IFERROR(VLOOKUP(X167,MonsterTable!$A:$B,MATCH(MonsterTable!$B$1,MonsterTable!$A$1:$B$1,0),0),
IF(OR(NOT(ISBLANK(Z167)),ISBLANK(AA167)),#N/A,
IF(X167="empty","empty",
VLOOKUP(X167,MonsterGroupTable!$A:$A,1,0)))))))</f>
        <v>g117</v>
      </c>
      <c r="AA167">
        <v>5</v>
      </c>
      <c r="AF167" s="2" t="str">
        <f>IF(AND(ISBLANK(AE167),OR(NOT(ISBLANK(AG167)),NOT(ISBLANK(AH167)))),#N/A,
IF(ISBLANK(AE167),"",
IF(AND(NOT(ISERROR(VLOOKUP(AE167,MonsterTable!$A:$B,MATCH(MonsterTable!$B$1,MonsterTable!$A$1:$B$1,0),0))),OR(ISBLANK(AG167),ISBLANK(AH167))),#N/A,
IFERROR(VLOOKUP(AE167,MonsterTable!$A:$B,MATCH(MonsterTable!$B$1,MonsterTable!$A$1:$B$1,0),0),
IF(OR(NOT(ISBLANK(AG167)),ISBLANK(AH167)),#N/A,
IF(AE167="empty","empty",
VLOOKUP(AE167,MonsterGroupTable!$A:$A,1,0)))))))</f>
        <v/>
      </c>
      <c r="AM167" s="2" t="str">
        <f>IF(AND(ISBLANK(AL167),OR(NOT(ISBLANK(AN167)),NOT(ISBLANK(AO167)))),#N/A,
IF(ISBLANK(AL167),"",
IF(AND(NOT(ISERROR(VLOOKUP(AL167,MonsterTable!$A:$B,MATCH(MonsterTable!$B$1,MonsterTable!$A$1:$B$1,0),0))),OR(ISBLANK(AN167),ISBLANK(AO167))),#N/A,
IFERROR(VLOOKUP(AL167,MonsterTable!$A:$B,MATCH(MonsterTable!$B$1,MonsterTable!$A$1:$B$1,0),0),
IF(OR(NOT(ISBLANK(AN167)),ISBLANK(AO167)),#N/A,
IF(AL167="empty","empty",
VLOOKUP(AL167,MonsterGroupTable!$A:$A,1,0)))))))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BA167" s="2" t="str">
        <f>IF(AND(ISBLANK(AZ167),OR(NOT(ISBLANK(BB167)),NOT(ISBLANK(BC167)))),#N/A,
IF(ISBLANK(AZ167),"",
IF(AND(NOT(ISERROR(VLOOKUP(AZ167,MonsterTable!$A:$B,MATCH(MonsterTable!$B$1,MonsterTable!$A$1:$B$1,0),0))),OR(ISBLANK(BB167),ISBLANK(BC167))),#N/A,
IFERROR(VLOOKUP(AZ167,MonsterTable!$A:$B,MATCH(MonsterTable!$B$1,MonsterTable!$A$1:$B$1,0),0),
IF(OR(NOT(ISBLANK(BB167)),ISBLANK(BC167)),#N/A,
IF(AZ167="empty","empty",
VLOOKUP(AZ167,MonsterGroupTable!$A:$A,1,0)))))))</f>
        <v/>
      </c>
      <c r="BH167" s="2" t="str">
        <f>IF(AND(ISBLANK(BG167),OR(NOT(ISBLANK(BI167)),NOT(ISBLANK(BJ167)))),#N/A,
IF(ISBLANK(BG167),"",
IF(AND(NOT(ISERROR(VLOOKUP(BG167,MonsterTable!$A:$B,MATCH(MonsterTable!$B$1,MonsterTable!$A$1:$B$1,0),0))),OR(ISBLANK(BI167),ISBLANK(BJ167))),#N/A,
IFERROR(VLOOKUP(BG167,MonsterTable!$A:$B,MATCH(MonsterTable!$B$1,MonsterTable!$A$1:$B$1,0),0),
IF(OR(NOT(ISBLANK(BI167)),ISBLANK(BJ167)),#N/A,
IF(BG167="empty","empty",
VLOOKUP(BG167,MonsterGroupTable!$A:$A,1,0)))))))</f>
        <v/>
      </c>
      <c r="BO167" s="2" t="str">
        <f>IF(AND(ISBLANK(BN167),OR(NOT(ISBLANK(BP167)),NOT(ISBLANK(BQ167)))),#N/A,
IF(ISBLANK(BN167),"",
IF(AND(NOT(ISERROR(VLOOKUP(BN167,MonsterTable!$A:$B,MATCH(MonsterTable!$B$1,MonsterTable!$A$1:$B$1,0),0))),OR(ISBLANK(BP167),ISBLANK(BQ167))),#N/A,
IFERROR(VLOOKUP(BN167,MonsterTable!$A:$B,MATCH(MonsterTable!$B$1,MonsterTable!$A$1:$B$1,0),0),
IF(OR(NOT(ISBLANK(BP167)),ISBLANK(BQ167)),#N/A,
IF(BN167="empty","empty",
VLOOKUP(BN167,MonsterGroupTable!$A:$A,1,0)))))))</f>
        <v/>
      </c>
      <c r="BV167" s="2" t="str">
        <f>IF(AND(ISBLANK(BU167),OR(NOT(ISBLANK(BW167)),NOT(ISBLANK(BX167)))),#N/A,
IF(ISBLANK(BU167),"",
IF(AND(NOT(ISERROR(VLOOKUP(BU167,MonsterTable!$A:$B,MATCH(MonsterTable!$B$1,MonsterTable!$A$1:$B$1,0),0))),OR(ISBLANK(BW167),ISBLANK(BX167))),#N/A,
IFERROR(VLOOKUP(BU167,MonsterTable!$A:$B,MATCH(MonsterTable!$B$1,MonsterTable!$A$1:$B$1,0),0),
IF(OR(NOT(ISBLANK(BW167)),ISBLANK(BX167)),#N/A,
IF(BU167="empty","empty",
VLOOKUP(BU167,MonsterGroupTable!$A:$A,1,0)))))))</f>
        <v/>
      </c>
      <c r="CC167" s="2" t="str">
        <f>IF(AND(ISBLANK(CB167),OR(NOT(ISBLANK(CD167)),NOT(ISBLANK(CE167)))),#N/A,
IF(ISBLANK(CB167),"",
IF(AND(NOT(ISERROR(VLOOKUP(CB167,MonsterTable!$A:$B,MATCH(MonsterTable!$B$1,MonsterTable!$A$1:$B$1,0),0))),OR(ISBLANK(CD167),ISBLANK(CE167))),#N/A,
IFERROR(VLOOKUP(CB167,MonsterTable!$A:$B,MATCH(MonsterTable!$B$1,MonsterTable!$A$1:$B$1,0),0),
IF(OR(NOT(ISBLANK(CD167)),ISBLANK(CE167)),#N/A,
IF(CB167="empty","empty",
VLOOKUP(CB167,MonsterGroupTable!$A:$A,1,0)))))))</f>
        <v/>
      </c>
      <c r="CJ167" s="2" t="str">
        <f>IF(AND(ISBLANK(CI167),OR(NOT(ISBLANK(CK167)),NOT(ISBLANK(CL167)))),#N/A,
IF(ISBLANK(CI167),"",
IF(AND(NOT(ISERROR(VLOOKUP(CI167,MonsterTable!$A:$B,MATCH(MonsterTable!$B$1,MonsterTable!$A$1:$B$1,0),0))),OR(ISBLANK(CK167),ISBLANK(CL167))),#N/A,
IFERROR(VLOOKUP(CI167,MonsterTable!$A:$B,MATCH(MonsterTable!$B$1,MonsterTable!$A$1:$B$1,0),0),
IF(OR(NOT(ISBLANK(CK167)),ISBLANK(CL167)),#N/A,
IF(CI167="empty","empty",
VLOOKUP(CI167,MonsterGroupTable!$A:$A,1,0)))))))</f>
        <v/>
      </c>
    </row>
    <row r="168" spans="1:88">
      <c r="A168">
        <v>10167</v>
      </c>
      <c r="B168">
        <f t="shared" si="4"/>
        <v>1.1000000000000001</v>
      </c>
      <c r="C168">
        <f t="shared" si="4"/>
        <v>1.1000000000000001</v>
      </c>
      <c r="F168">
        <v>600</v>
      </c>
      <c r="G168">
        <v>7901</v>
      </c>
      <c r="H168">
        <v>0</v>
      </c>
      <c r="I168">
        <v>0</v>
      </c>
      <c r="J168">
        <v>0</v>
      </c>
      <c r="K168" t="s">
        <v>28</v>
      </c>
      <c r="L168" t="s">
        <v>253</v>
      </c>
      <c r="M168" t="s">
        <v>79</v>
      </c>
      <c r="N168" t="s">
        <v>80</v>
      </c>
      <c r="O168">
        <v>0</v>
      </c>
      <c r="P168">
        <v>-4.75</v>
      </c>
      <c r="Q168">
        <v>-3.5</v>
      </c>
      <c r="R168">
        <v>4.75</v>
      </c>
      <c r="S168">
        <v>3</v>
      </c>
      <c r="T168">
        <v>-13.5</v>
      </c>
      <c r="U168">
        <v>2.5499999999999998</v>
      </c>
      <c r="V168">
        <v>-6.75</v>
      </c>
      <c r="W168" t="str">
        <f t="shared" si="5"/>
        <v>g117,5</v>
      </c>
      <c r="X168" s="1" t="s">
        <v>334</v>
      </c>
      <c r="Y168" s="2" t="str">
        <f>IF(AND(ISBLANK(X168),OR(NOT(ISBLANK(Z168)),NOT(ISBLANK(AA168)))),#N/A,
IF(ISBLANK(X168),"",
IF(AND(NOT(ISERROR(VLOOKUP(X168,MonsterTable!$A:$B,MATCH(MonsterTable!$B$1,MonsterTable!$A$1:$B$1,0),0))),OR(ISBLANK(Z168),ISBLANK(AA168))),#N/A,
IFERROR(VLOOKUP(X168,MonsterTable!$A:$B,MATCH(MonsterTable!$B$1,MonsterTable!$A$1:$B$1,0),0),
IF(OR(NOT(ISBLANK(Z168)),ISBLANK(AA168)),#N/A,
IF(X168="empty","empty",
VLOOKUP(X168,MonsterGroupTable!$A:$A,1,0)))))))</f>
        <v>g117</v>
      </c>
      <c r="AA168">
        <v>5</v>
      </c>
      <c r="AF168" s="2" t="str">
        <f>IF(AND(ISBLANK(AE168),OR(NOT(ISBLANK(AG168)),NOT(ISBLANK(AH168)))),#N/A,
IF(ISBLANK(AE168),"",
IF(AND(NOT(ISERROR(VLOOKUP(AE168,MonsterTable!$A:$B,MATCH(MonsterTable!$B$1,MonsterTable!$A$1:$B$1,0),0))),OR(ISBLANK(AG168),ISBLANK(AH168))),#N/A,
IFERROR(VLOOKUP(AE168,MonsterTable!$A:$B,MATCH(MonsterTable!$B$1,MonsterTable!$A$1:$B$1,0),0),
IF(OR(NOT(ISBLANK(AG168)),ISBLANK(AH168)),#N/A,
IF(AE168="empty","empty",
VLOOKUP(AE168,MonsterGroupTable!$A:$A,1,0)))))))</f>
        <v/>
      </c>
      <c r="AM168" s="2" t="str">
        <f>IF(AND(ISBLANK(AL168),OR(NOT(ISBLANK(AN168)),NOT(ISBLANK(AO168)))),#N/A,
IF(ISBLANK(AL168),"",
IF(AND(NOT(ISERROR(VLOOKUP(AL168,MonsterTable!$A:$B,MATCH(MonsterTable!$B$1,MonsterTable!$A$1:$B$1,0),0))),OR(ISBLANK(AN168),ISBLANK(AO168))),#N/A,
IFERROR(VLOOKUP(AL168,MonsterTable!$A:$B,MATCH(MonsterTable!$B$1,MonsterTable!$A$1:$B$1,0),0),
IF(OR(NOT(ISBLANK(AN168)),ISBLANK(AO168)),#N/A,
IF(AL168="empty","empty",
VLOOKUP(AL168,MonsterGroupTable!$A:$A,1,0)))))))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BA168" s="2" t="str">
        <f>IF(AND(ISBLANK(AZ168),OR(NOT(ISBLANK(BB168)),NOT(ISBLANK(BC168)))),#N/A,
IF(ISBLANK(AZ168),"",
IF(AND(NOT(ISERROR(VLOOKUP(AZ168,MonsterTable!$A:$B,MATCH(MonsterTable!$B$1,MonsterTable!$A$1:$B$1,0),0))),OR(ISBLANK(BB168),ISBLANK(BC168))),#N/A,
IFERROR(VLOOKUP(AZ168,MonsterTable!$A:$B,MATCH(MonsterTable!$B$1,MonsterTable!$A$1:$B$1,0),0),
IF(OR(NOT(ISBLANK(BB168)),ISBLANK(BC168)),#N/A,
IF(AZ168="empty","empty",
VLOOKUP(AZ168,MonsterGroupTable!$A:$A,1,0)))))))</f>
        <v/>
      </c>
      <c r="BH168" s="2" t="str">
        <f>IF(AND(ISBLANK(BG168),OR(NOT(ISBLANK(BI168)),NOT(ISBLANK(BJ168)))),#N/A,
IF(ISBLANK(BG168),"",
IF(AND(NOT(ISERROR(VLOOKUP(BG168,MonsterTable!$A:$B,MATCH(MonsterTable!$B$1,MonsterTable!$A$1:$B$1,0),0))),OR(ISBLANK(BI168),ISBLANK(BJ168))),#N/A,
IFERROR(VLOOKUP(BG168,MonsterTable!$A:$B,MATCH(MonsterTable!$B$1,MonsterTable!$A$1:$B$1,0),0),
IF(OR(NOT(ISBLANK(BI168)),ISBLANK(BJ168)),#N/A,
IF(BG168="empty","empty",
VLOOKUP(BG168,MonsterGroupTable!$A:$A,1,0)))))))</f>
        <v/>
      </c>
      <c r="BO168" s="2" t="str">
        <f>IF(AND(ISBLANK(BN168),OR(NOT(ISBLANK(BP168)),NOT(ISBLANK(BQ168)))),#N/A,
IF(ISBLANK(BN168),"",
IF(AND(NOT(ISERROR(VLOOKUP(BN168,MonsterTable!$A:$B,MATCH(MonsterTable!$B$1,MonsterTable!$A$1:$B$1,0),0))),OR(ISBLANK(BP168),ISBLANK(BQ168))),#N/A,
IFERROR(VLOOKUP(BN168,MonsterTable!$A:$B,MATCH(MonsterTable!$B$1,MonsterTable!$A$1:$B$1,0),0),
IF(OR(NOT(ISBLANK(BP168)),ISBLANK(BQ168)),#N/A,
IF(BN168="empty","empty",
VLOOKUP(BN168,MonsterGroupTable!$A:$A,1,0)))))))</f>
        <v/>
      </c>
      <c r="BV168" s="2" t="str">
        <f>IF(AND(ISBLANK(BU168),OR(NOT(ISBLANK(BW168)),NOT(ISBLANK(BX168)))),#N/A,
IF(ISBLANK(BU168),"",
IF(AND(NOT(ISERROR(VLOOKUP(BU168,MonsterTable!$A:$B,MATCH(MonsterTable!$B$1,MonsterTable!$A$1:$B$1,0),0))),OR(ISBLANK(BW168),ISBLANK(BX168))),#N/A,
IFERROR(VLOOKUP(BU168,MonsterTable!$A:$B,MATCH(MonsterTable!$B$1,MonsterTable!$A$1:$B$1,0),0),
IF(OR(NOT(ISBLANK(BW168)),ISBLANK(BX168)),#N/A,
IF(BU168="empty","empty",
VLOOKUP(BU168,MonsterGroupTable!$A:$A,1,0)))))))</f>
        <v/>
      </c>
      <c r="CC168" s="2" t="str">
        <f>IF(AND(ISBLANK(CB168),OR(NOT(ISBLANK(CD168)),NOT(ISBLANK(CE168)))),#N/A,
IF(ISBLANK(CB168),"",
IF(AND(NOT(ISERROR(VLOOKUP(CB168,MonsterTable!$A:$B,MATCH(MonsterTable!$B$1,MonsterTable!$A$1:$B$1,0),0))),OR(ISBLANK(CD168),ISBLANK(CE168))),#N/A,
IFERROR(VLOOKUP(CB168,MonsterTable!$A:$B,MATCH(MonsterTable!$B$1,MonsterTable!$A$1:$B$1,0),0),
IF(OR(NOT(ISBLANK(CD168)),ISBLANK(CE168)),#N/A,
IF(CB168="empty","empty",
VLOOKUP(CB168,MonsterGroupTable!$A:$A,1,0)))))))</f>
        <v/>
      </c>
      <c r="CJ168" s="2" t="str">
        <f>IF(AND(ISBLANK(CI168),OR(NOT(ISBLANK(CK168)),NOT(ISBLANK(CL168)))),#N/A,
IF(ISBLANK(CI168),"",
IF(AND(NOT(ISERROR(VLOOKUP(CI168,MonsterTable!$A:$B,MATCH(MonsterTable!$B$1,MonsterTable!$A$1:$B$1,0),0))),OR(ISBLANK(CK168),ISBLANK(CL168))),#N/A,
IFERROR(VLOOKUP(CI168,MonsterTable!$A:$B,MATCH(MonsterTable!$B$1,MonsterTable!$A$1:$B$1,0),0),
IF(OR(NOT(ISBLANK(CK168)),ISBLANK(CL168)),#N/A,
IF(CI168="empty","empty",
VLOOKUP(CI168,MonsterGroupTable!$A:$A,1,0)))))))</f>
        <v/>
      </c>
    </row>
    <row r="169" spans="1:88">
      <c r="A169">
        <v>10168</v>
      </c>
      <c r="B169">
        <f t="shared" si="4"/>
        <v>1.1000000000000001</v>
      </c>
      <c r="C169">
        <f t="shared" si="4"/>
        <v>1.1000000000000001</v>
      </c>
      <c r="F169">
        <v>600</v>
      </c>
      <c r="G169">
        <v>7991</v>
      </c>
      <c r="H169">
        <v>0</v>
      </c>
      <c r="I169">
        <v>0</v>
      </c>
      <c r="J169">
        <v>0</v>
      </c>
      <c r="K169" t="s">
        <v>28</v>
      </c>
      <c r="L169" t="s">
        <v>253</v>
      </c>
      <c r="M169" t="s">
        <v>79</v>
      </c>
      <c r="N169" t="s">
        <v>80</v>
      </c>
      <c r="O169">
        <v>0</v>
      </c>
      <c r="P169">
        <v>-4.75</v>
      </c>
      <c r="Q169">
        <v>-3.5</v>
      </c>
      <c r="R169">
        <v>4.75</v>
      </c>
      <c r="S169">
        <v>3</v>
      </c>
      <c r="T169">
        <v>-13.5</v>
      </c>
      <c r="U169">
        <v>2.5499999999999998</v>
      </c>
      <c r="V169">
        <v>-6.75</v>
      </c>
      <c r="W169" t="str">
        <f t="shared" si="5"/>
        <v>g117,5</v>
      </c>
      <c r="X169" s="1" t="s">
        <v>334</v>
      </c>
      <c r="Y169" s="2" t="str">
        <f>IF(AND(ISBLANK(X169),OR(NOT(ISBLANK(Z169)),NOT(ISBLANK(AA169)))),#N/A,
IF(ISBLANK(X169),"",
IF(AND(NOT(ISERROR(VLOOKUP(X169,MonsterTable!$A:$B,MATCH(MonsterTable!$B$1,MonsterTable!$A$1:$B$1,0),0))),OR(ISBLANK(Z169),ISBLANK(AA169))),#N/A,
IFERROR(VLOOKUP(X169,MonsterTable!$A:$B,MATCH(MonsterTable!$B$1,MonsterTable!$A$1:$B$1,0),0),
IF(OR(NOT(ISBLANK(Z169)),ISBLANK(AA169)),#N/A,
IF(X169="empty","empty",
VLOOKUP(X169,MonsterGroupTable!$A:$A,1,0)))))))</f>
        <v>g117</v>
      </c>
      <c r="AA169">
        <v>5</v>
      </c>
      <c r="AF169" s="2" t="str">
        <f>IF(AND(ISBLANK(AE169),OR(NOT(ISBLANK(AG169)),NOT(ISBLANK(AH169)))),#N/A,
IF(ISBLANK(AE169),"",
IF(AND(NOT(ISERROR(VLOOKUP(AE169,MonsterTable!$A:$B,MATCH(MonsterTable!$B$1,MonsterTable!$A$1:$B$1,0),0))),OR(ISBLANK(AG169),ISBLANK(AH169))),#N/A,
IFERROR(VLOOKUP(AE169,MonsterTable!$A:$B,MATCH(MonsterTable!$B$1,MonsterTable!$A$1:$B$1,0),0),
IF(OR(NOT(ISBLANK(AG169)),ISBLANK(AH169)),#N/A,
IF(AE169="empty","empty",
VLOOKUP(AE169,MonsterGroupTable!$A:$A,1,0)))))))</f>
        <v/>
      </c>
      <c r="AM169" s="2" t="str">
        <f>IF(AND(ISBLANK(AL169),OR(NOT(ISBLANK(AN169)),NOT(ISBLANK(AO169)))),#N/A,
IF(ISBLANK(AL169),"",
IF(AND(NOT(ISERROR(VLOOKUP(AL169,MonsterTable!$A:$B,MATCH(MonsterTable!$B$1,MonsterTable!$A$1:$B$1,0),0))),OR(ISBLANK(AN169),ISBLANK(AO169))),#N/A,
IFERROR(VLOOKUP(AL169,MonsterTable!$A:$B,MATCH(MonsterTable!$B$1,MonsterTable!$A$1:$B$1,0),0),
IF(OR(NOT(ISBLANK(AN169)),ISBLANK(AO169)),#N/A,
IF(AL169="empty","empty",
VLOOKUP(AL169,MonsterGroupTable!$A:$A,1,0)))))))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BA169" s="2" t="str">
        <f>IF(AND(ISBLANK(AZ169),OR(NOT(ISBLANK(BB169)),NOT(ISBLANK(BC169)))),#N/A,
IF(ISBLANK(AZ169),"",
IF(AND(NOT(ISERROR(VLOOKUP(AZ169,MonsterTable!$A:$B,MATCH(MonsterTable!$B$1,MonsterTable!$A$1:$B$1,0),0))),OR(ISBLANK(BB169),ISBLANK(BC169))),#N/A,
IFERROR(VLOOKUP(AZ169,MonsterTable!$A:$B,MATCH(MonsterTable!$B$1,MonsterTable!$A$1:$B$1,0),0),
IF(OR(NOT(ISBLANK(BB169)),ISBLANK(BC169)),#N/A,
IF(AZ169="empty","empty",
VLOOKUP(AZ169,MonsterGroupTable!$A:$A,1,0)))))))</f>
        <v/>
      </c>
      <c r="BH169" s="2" t="str">
        <f>IF(AND(ISBLANK(BG169),OR(NOT(ISBLANK(BI169)),NOT(ISBLANK(BJ169)))),#N/A,
IF(ISBLANK(BG169),"",
IF(AND(NOT(ISERROR(VLOOKUP(BG169,MonsterTable!$A:$B,MATCH(MonsterTable!$B$1,MonsterTable!$A$1:$B$1,0),0))),OR(ISBLANK(BI169),ISBLANK(BJ169))),#N/A,
IFERROR(VLOOKUP(BG169,MonsterTable!$A:$B,MATCH(MonsterTable!$B$1,MonsterTable!$A$1:$B$1,0),0),
IF(OR(NOT(ISBLANK(BI169)),ISBLANK(BJ169)),#N/A,
IF(BG169="empty","empty",
VLOOKUP(BG169,MonsterGroupTable!$A:$A,1,0)))))))</f>
        <v/>
      </c>
      <c r="BO169" s="2" t="str">
        <f>IF(AND(ISBLANK(BN169),OR(NOT(ISBLANK(BP169)),NOT(ISBLANK(BQ169)))),#N/A,
IF(ISBLANK(BN169),"",
IF(AND(NOT(ISERROR(VLOOKUP(BN169,MonsterTable!$A:$B,MATCH(MonsterTable!$B$1,MonsterTable!$A$1:$B$1,0),0))),OR(ISBLANK(BP169),ISBLANK(BQ169))),#N/A,
IFERROR(VLOOKUP(BN169,MonsterTable!$A:$B,MATCH(MonsterTable!$B$1,MonsterTable!$A$1:$B$1,0),0),
IF(OR(NOT(ISBLANK(BP169)),ISBLANK(BQ169)),#N/A,
IF(BN169="empty","empty",
VLOOKUP(BN169,MonsterGroupTable!$A:$A,1,0)))))))</f>
        <v/>
      </c>
      <c r="BV169" s="2" t="str">
        <f>IF(AND(ISBLANK(BU169),OR(NOT(ISBLANK(BW169)),NOT(ISBLANK(BX169)))),#N/A,
IF(ISBLANK(BU169),"",
IF(AND(NOT(ISERROR(VLOOKUP(BU169,MonsterTable!$A:$B,MATCH(MonsterTable!$B$1,MonsterTable!$A$1:$B$1,0),0))),OR(ISBLANK(BW169),ISBLANK(BX169))),#N/A,
IFERROR(VLOOKUP(BU169,MonsterTable!$A:$B,MATCH(MonsterTable!$B$1,MonsterTable!$A$1:$B$1,0),0),
IF(OR(NOT(ISBLANK(BW169)),ISBLANK(BX169)),#N/A,
IF(BU169="empty","empty",
VLOOKUP(BU169,MonsterGroupTable!$A:$A,1,0)))))))</f>
        <v/>
      </c>
      <c r="CC169" s="2" t="str">
        <f>IF(AND(ISBLANK(CB169),OR(NOT(ISBLANK(CD169)),NOT(ISBLANK(CE169)))),#N/A,
IF(ISBLANK(CB169),"",
IF(AND(NOT(ISERROR(VLOOKUP(CB169,MonsterTable!$A:$B,MATCH(MonsterTable!$B$1,MonsterTable!$A$1:$B$1,0),0))),OR(ISBLANK(CD169),ISBLANK(CE169))),#N/A,
IFERROR(VLOOKUP(CB169,MonsterTable!$A:$B,MATCH(MonsterTable!$B$1,MonsterTable!$A$1:$B$1,0),0),
IF(OR(NOT(ISBLANK(CD169)),ISBLANK(CE169)),#N/A,
IF(CB169="empty","empty",
VLOOKUP(CB169,MonsterGroupTable!$A:$A,1,0)))))))</f>
        <v/>
      </c>
      <c r="CJ169" s="2" t="str">
        <f>IF(AND(ISBLANK(CI169),OR(NOT(ISBLANK(CK169)),NOT(ISBLANK(CL169)))),#N/A,
IF(ISBLANK(CI169),"",
IF(AND(NOT(ISERROR(VLOOKUP(CI169,MonsterTable!$A:$B,MATCH(MonsterTable!$B$1,MonsterTable!$A$1:$B$1,0),0))),OR(ISBLANK(CK169),ISBLANK(CL169))),#N/A,
IFERROR(VLOOKUP(CI169,MonsterTable!$A:$B,MATCH(MonsterTable!$B$1,MonsterTable!$A$1:$B$1,0),0),
IF(OR(NOT(ISBLANK(CK169)),ISBLANK(CL169)),#N/A,
IF(CI169="empty","empty",
VLOOKUP(CI169,MonsterGroupTable!$A:$A,1,0)))))))</f>
        <v/>
      </c>
    </row>
    <row r="170" spans="1:88">
      <c r="A170">
        <v>10169</v>
      </c>
      <c r="B170">
        <f t="shared" si="4"/>
        <v>1.1000000000000001</v>
      </c>
      <c r="C170">
        <f t="shared" si="4"/>
        <v>1.1000000000000001</v>
      </c>
      <c r="F170">
        <v>600</v>
      </c>
      <c r="G170">
        <v>8081</v>
      </c>
      <c r="H170">
        <v>0</v>
      </c>
      <c r="I170">
        <v>0</v>
      </c>
      <c r="J170">
        <v>0</v>
      </c>
      <c r="K170" t="s">
        <v>28</v>
      </c>
      <c r="L170" t="s">
        <v>253</v>
      </c>
      <c r="M170" t="s">
        <v>79</v>
      </c>
      <c r="N170" t="s">
        <v>80</v>
      </c>
      <c r="O170">
        <v>0</v>
      </c>
      <c r="P170">
        <v>-4.75</v>
      </c>
      <c r="Q170">
        <v>-3.5</v>
      </c>
      <c r="R170">
        <v>4.75</v>
      </c>
      <c r="S170">
        <v>3</v>
      </c>
      <c r="T170">
        <v>-13.5</v>
      </c>
      <c r="U170">
        <v>2.5499999999999998</v>
      </c>
      <c r="V170">
        <v>-6.75</v>
      </c>
      <c r="W170" t="str">
        <f t="shared" si="5"/>
        <v>g117,5</v>
      </c>
      <c r="X170" s="1" t="s">
        <v>334</v>
      </c>
      <c r="Y170" s="2" t="str">
        <f>IF(AND(ISBLANK(X170),OR(NOT(ISBLANK(Z170)),NOT(ISBLANK(AA170)))),#N/A,
IF(ISBLANK(X170),"",
IF(AND(NOT(ISERROR(VLOOKUP(X170,MonsterTable!$A:$B,MATCH(MonsterTable!$B$1,MonsterTable!$A$1:$B$1,0),0))),OR(ISBLANK(Z170),ISBLANK(AA170))),#N/A,
IFERROR(VLOOKUP(X170,MonsterTable!$A:$B,MATCH(MonsterTable!$B$1,MonsterTable!$A$1:$B$1,0),0),
IF(OR(NOT(ISBLANK(Z170)),ISBLANK(AA170)),#N/A,
IF(X170="empty","empty",
VLOOKUP(X170,MonsterGroupTable!$A:$A,1,0)))))))</f>
        <v>g117</v>
      </c>
      <c r="AA170">
        <v>5</v>
      </c>
      <c r="AF170" s="2" t="str">
        <f>IF(AND(ISBLANK(AE170),OR(NOT(ISBLANK(AG170)),NOT(ISBLANK(AH170)))),#N/A,
IF(ISBLANK(AE170),"",
IF(AND(NOT(ISERROR(VLOOKUP(AE170,MonsterTable!$A:$B,MATCH(MonsterTable!$B$1,MonsterTable!$A$1:$B$1,0),0))),OR(ISBLANK(AG170),ISBLANK(AH170))),#N/A,
IFERROR(VLOOKUP(AE170,MonsterTable!$A:$B,MATCH(MonsterTable!$B$1,MonsterTable!$A$1:$B$1,0),0),
IF(OR(NOT(ISBLANK(AG170)),ISBLANK(AH170)),#N/A,
IF(AE170="empty","empty",
VLOOKUP(AE170,MonsterGroupTable!$A:$A,1,0)))))))</f>
        <v/>
      </c>
      <c r="AM170" s="2" t="str">
        <f>IF(AND(ISBLANK(AL170),OR(NOT(ISBLANK(AN170)),NOT(ISBLANK(AO170)))),#N/A,
IF(ISBLANK(AL170),"",
IF(AND(NOT(ISERROR(VLOOKUP(AL170,MonsterTable!$A:$B,MATCH(MonsterTable!$B$1,MonsterTable!$A$1:$B$1,0),0))),OR(ISBLANK(AN170),ISBLANK(AO170))),#N/A,
IFERROR(VLOOKUP(AL170,MonsterTable!$A:$B,MATCH(MonsterTable!$B$1,MonsterTable!$A$1:$B$1,0),0),
IF(OR(NOT(ISBLANK(AN170)),ISBLANK(AO170)),#N/A,
IF(AL170="empty","empty",
VLOOKUP(AL170,MonsterGroupTable!$A:$A,1,0)))))))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BA170" s="2" t="str">
        <f>IF(AND(ISBLANK(AZ170),OR(NOT(ISBLANK(BB170)),NOT(ISBLANK(BC170)))),#N/A,
IF(ISBLANK(AZ170),"",
IF(AND(NOT(ISERROR(VLOOKUP(AZ170,MonsterTable!$A:$B,MATCH(MonsterTable!$B$1,MonsterTable!$A$1:$B$1,0),0))),OR(ISBLANK(BB170),ISBLANK(BC170))),#N/A,
IFERROR(VLOOKUP(AZ170,MonsterTable!$A:$B,MATCH(MonsterTable!$B$1,MonsterTable!$A$1:$B$1,0),0),
IF(OR(NOT(ISBLANK(BB170)),ISBLANK(BC170)),#N/A,
IF(AZ170="empty","empty",
VLOOKUP(AZ170,MonsterGroupTable!$A:$A,1,0)))))))</f>
        <v/>
      </c>
      <c r="BH170" s="2" t="str">
        <f>IF(AND(ISBLANK(BG170),OR(NOT(ISBLANK(BI170)),NOT(ISBLANK(BJ170)))),#N/A,
IF(ISBLANK(BG170),"",
IF(AND(NOT(ISERROR(VLOOKUP(BG170,MonsterTable!$A:$B,MATCH(MonsterTable!$B$1,MonsterTable!$A$1:$B$1,0),0))),OR(ISBLANK(BI170),ISBLANK(BJ170))),#N/A,
IFERROR(VLOOKUP(BG170,MonsterTable!$A:$B,MATCH(MonsterTable!$B$1,MonsterTable!$A$1:$B$1,0),0),
IF(OR(NOT(ISBLANK(BI170)),ISBLANK(BJ170)),#N/A,
IF(BG170="empty","empty",
VLOOKUP(BG170,MonsterGroupTable!$A:$A,1,0)))))))</f>
        <v/>
      </c>
      <c r="BO170" s="2" t="str">
        <f>IF(AND(ISBLANK(BN170),OR(NOT(ISBLANK(BP170)),NOT(ISBLANK(BQ170)))),#N/A,
IF(ISBLANK(BN170),"",
IF(AND(NOT(ISERROR(VLOOKUP(BN170,MonsterTable!$A:$B,MATCH(MonsterTable!$B$1,MonsterTable!$A$1:$B$1,0),0))),OR(ISBLANK(BP170),ISBLANK(BQ170))),#N/A,
IFERROR(VLOOKUP(BN170,MonsterTable!$A:$B,MATCH(MonsterTable!$B$1,MonsterTable!$A$1:$B$1,0),0),
IF(OR(NOT(ISBLANK(BP170)),ISBLANK(BQ170)),#N/A,
IF(BN170="empty","empty",
VLOOKUP(BN170,MonsterGroupTable!$A:$A,1,0)))))))</f>
        <v/>
      </c>
      <c r="BV170" s="2" t="str">
        <f>IF(AND(ISBLANK(BU170),OR(NOT(ISBLANK(BW170)),NOT(ISBLANK(BX170)))),#N/A,
IF(ISBLANK(BU170),"",
IF(AND(NOT(ISERROR(VLOOKUP(BU170,MonsterTable!$A:$B,MATCH(MonsterTable!$B$1,MonsterTable!$A$1:$B$1,0),0))),OR(ISBLANK(BW170),ISBLANK(BX170))),#N/A,
IFERROR(VLOOKUP(BU170,MonsterTable!$A:$B,MATCH(MonsterTable!$B$1,MonsterTable!$A$1:$B$1,0),0),
IF(OR(NOT(ISBLANK(BW170)),ISBLANK(BX170)),#N/A,
IF(BU170="empty","empty",
VLOOKUP(BU170,MonsterGroupTable!$A:$A,1,0)))))))</f>
        <v/>
      </c>
      <c r="CC170" s="2" t="str">
        <f>IF(AND(ISBLANK(CB170),OR(NOT(ISBLANK(CD170)),NOT(ISBLANK(CE170)))),#N/A,
IF(ISBLANK(CB170),"",
IF(AND(NOT(ISERROR(VLOOKUP(CB170,MonsterTable!$A:$B,MATCH(MonsterTable!$B$1,MonsterTable!$A$1:$B$1,0),0))),OR(ISBLANK(CD170),ISBLANK(CE170))),#N/A,
IFERROR(VLOOKUP(CB170,MonsterTable!$A:$B,MATCH(MonsterTable!$B$1,MonsterTable!$A$1:$B$1,0),0),
IF(OR(NOT(ISBLANK(CD170)),ISBLANK(CE170)),#N/A,
IF(CB170="empty","empty",
VLOOKUP(CB170,MonsterGroupTable!$A:$A,1,0)))))))</f>
        <v/>
      </c>
      <c r="CJ170" s="2" t="str">
        <f>IF(AND(ISBLANK(CI170),OR(NOT(ISBLANK(CK170)),NOT(ISBLANK(CL170)))),#N/A,
IF(ISBLANK(CI170),"",
IF(AND(NOT(ISERROR(VLOOKUP(CI170,MonsterTable!$A:$B,MATCH(MonsterTable!$B$1,MonsterTable!$A$1:$B$1,0),0))),OR(ISBLANK(CK170),ISBLANK(CL170))),#N/A,
IFERROR(VLOOKUP(CI170,MonsterTable!$A:$B,MATCH(MonsterTable!$B$1,MonsterTable!$A$1:$B$1,0),0),
IF(OR(NOT(ISBLANK(CK170)),ISBLANK(CL170)),#N/A,
IF(CI170="empty","empty",
VLOOKUP(CI170,MonsterGroupTable!$A:$A,1,0)))))))</f>
        <v/>
      </c>
    </row>
    <row r="171" spans="1:88">
      <c r="A171">
        <v>10170</v>
      </c>
      <c r="B171">
        <f t="shared" si="4"/>
        <v>1.2</v>
      </c>
      <c r="C171">
        <f t="shared" si="4"/>
        <v>1.1000000000000001</v>
      </c>
      <c r="F171">
        <v>600</v>
      </c>
      <c r="G171">
        <v>8171</v>
      </c>
      <c r="H171">
        <v>0</v>
      </c>
      <c r="I171">
        <v>0</v>
      </c>
      <c r="J171">
        <v>0</v>
      </c>
      <c r="K171" t="s">
        <v>28</v>
      </c>
      <c r="L171" t="s">
        <v>253</v>
      </c>
      <c r="M171" t="s">
        <v>79</v>
      </c>
      <c r="N171" t="s">
        <v>80</v>
      </c>
      <c r="O171">
        <v>0</v>
      </c>
      <c r="P171">
        <v>-4.75</v>
      </c>
      <c r="Q171">
        <v>-3.5</v>
      </c>
      <c r="R171">
        <v>4.75</v>
      </c>
      <c r="S171">
        <v>3</v>
      </c>
      <c r="T171">
        <v>-13.5</v>
      </c>
      <c r="U171">
        <v>2.5499999999999998</v>
      </c>
      <c r="V171">
        <v>-6.75</v>
      </c>
      <c r="W171" t="str">
        <f t="shared" si="5"/>
        <v>g117,5</v>
      </c>
      <c r="X171" s="1" t="s">
        <v>334</v>
      </c>
      <c r="Y171" s="2" t="str">
        <f>IF(AND(ISBLANK(X171),OR(NOT(ISBLANK(Z171)),NOT(ISBLANK(AA171)))),#N/A,
IF(ISBLANK(X171),"",
IF(AND(NOT(ISERROR(VLOOKUP(X171,MonsterTable!$A:$B,MATCH(MonsterTable!$B$1,MonsterTable!$A$1:$B$1,0),0))),OR(ISBLANK(Z171),ISBLANK(AA171))),#N/A,
IFERROR(VLOOKUP(X171,MonsterTable!$A:$B,MATCH(MonsterTable!$B$1,MonsterTable!$A$1:$B$1,0),0),
IF(OR(NOT(ISBLANK(Z171)),ISBLANK(AA171)),#N/A,
IF(X171="empty","empty",
VLOOKUP(X171,MonsterGroupTable!$A:$A,1,0)))))))</f>
        <v>g117</v>
      </c>
      <c r="AA171">
        <v>5</v>
      </c>
      <c r="AF171" s="2" t="str">
        <f>IF(AND(ISBLANK(AE171),OR(NOT(ISBLANK(AG171)),NOT(ISBLANK(AH171)))),#N/A,
IF(ISBLANK(AE171),"",
IF(AND(NOT(ISERROR(VLOOKUP(AE171,MonsterTable!$A:$B,MATCH(MonsterTable!$B$1,MonsterTable!$A$1:$B$1,0),0))),OR(ISBLANK(AG171),ISBLANK(AH171))),#N/A,
IFERROR(VLOOKUP(AE171,MonsterTable!$A:$B,MATCH(MonsterTable!$B$1,MonsterTable!$A$1:$B$1,0),0),
IF(OR(NOT(ISBLANK(AG171)),ISBLANK(AH171)),#N/A,
IF(AE171="empty","empty",
VLOOKUP(AE171,MonsterGroupTable!$A:$A,1,0)))))))</f>
        <v/>
      </c>
      <c r="AM171" s="2" t="str">
        <f>IF(AND(ISBLANK(AL171),OR(NOT(ISBLANK(AN171)),NOT(ISBLANK(AO171)))),#N/A,
IF(ISBLANK(AL171),"",
IF(AND(NOT(ISERROR(VLOOKUP(AL171,MonsterTable!$A:$B,MATCH(MonsterTable!$B$1,MonsterTable!$A$1:$B$1,0),0))),OR(ISBLANK(AN171),ISBLANK(AO171))),#N/A,
IFERROR(VLOOKUP(AL171,MonsterTable!$A:$B,MATCH(MonsterTable!$B$1,MonsterTable!$A$1:$B$1,0),0),
IF(OR(NOT(ISBLANK(AN171)),ISBLANK(AO171)),#N/A,
IF(AL171="empty","empty",
VLOOKUP(AL171,MonsterGroupTable!$A:$A,1,0)))))))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BA171" s="2" t="str">
        <f>IF(AND(ISBLANK(AZ171),OR(NOT(ISBLANK(BB171)),NOT(ISBLANK(BC171)))),#N/A,
IF(ISBLANK(AZ171),"",
IF(AND(NOT(ISERROR(VLOOKUP(AZ171,MonsterTable!$A:$B,MATCH(MonsterTable!$B$1,MonsterTable!$A$1:$B$1,0),0))),OR(ISBLANK(BB171),ISBLANK(BC171))),#N/A,
IFERROR(VLOOKUP(AZ171,MonsterTable!$A:$B,MATCH(MonsterTable!$B$1,MonsterTable!$A$1:$B$1,0),0),
IF(OR(NOT(ISBLANK(BB171)),ISBLANK(BC171)),#N/A,
IF(AZ171="empty","empty",
VLOOKUP(AZ171,MonsterGroupTable!$A:$A,1,0)))))))</f>
        <v/>
      </c>
      <c r="BH171" s="2" t="str">
        <f>IF(AND(ISBLANK(BG171),OR(NOT(ISBLANK(BI171)),NOT(ISBLANK(BJ171)))),#N/A,
IF(ISBLANK(BG171),"",
IF(AND(NOT(ISERROR(VLOOKUP(BG171,MonsterTable!$A:$B,MATCH(MonsterTable!$B$1,MonsterTable!$A$1:$B$1,0),0))),OR(ISBLANK(BI171),ISBLANK(BJ171))),#N/A,
IFERROR(VLOOKUP(BG171,MonsterTable!$A:$B,MATCH(MonsterTable!$B$1,MonsterTable!$A$1:$B$1,0),0),
IF(OR(NOT(ISBLANK(BI171)),ISBLANK(BJ171)),#N/A,
IF(BG171="empty","empty",
VLOOKUP(BG171,MonsterGroupTable!$A:$A,1,0)))))))</f>
        <v/>
      </c>
      <c r="BO171" s="2" t="str">
        <f>IF(AND(ISBLANK(BN171),OR(NOT(ISBLANK(BP171)),NOT(ISBLANK(BQ171)))),#N/A,
IF(ISBLANK(BN171),"",
IF(AND(NOT(ISERROR(VLOOKUP(BN171,MonsterTable!$A:$B,MATCH(MonsterTable!$B$1,MonsterTable!$A$1:$B$1,0),0))),OR(ISBLANK(BP171),ISBLANK(BQ171))),#N/A,
IFERROR(VLOOKUP(BN171,MonsterTable!$A:$B,MATCH(MonsterTable!$B$1,MonsterTable!$A$1:$B$1,0),0),
IF(OR(NOT(ISBLANK(BP171)),ISBLANK(BQ171)),#N/A,
IF(BN171="empty","empty",
VLOOKUP(BN171,MonsterGroupTable!$A:$A,1,0)))))))</f>
        <v/>
      </c>
      <c r="BV171" s="2" t="str">
        <f>IF(AND(ISBLANK(BU171),OR(NOT(ISBLANK(BW171)),NOT(ISBLANK(BX171)))),#N/A,
IF(ISBLANK(BU171),"",
IF(AND(NOT(ISERROR(VLOOKUP(BU171,MonsterTable!$A:$B,MATCH(MonsterTable!$B$1,MonsterTable!$A$1:$B$1,0),0))),OR(ISBLANK(BW171),ISBLANK(BX171))),#N/A,
IFERROR(VLOOKUP(BU171,MonsterTable!$A:$B,MATCH(MonsterTable!$B$1,MonsterTable!$A$1:$B$1,0),0),
IF(OR(NOT(ISBLANK(BW171)),ISBLANK(BX171)),#N/A,
IF(BU171="empty","empty",
VLOOKUP(BU171,MonsterGroupTable!$A:$A,1,0)))))))</f>
        <v/>
      </c>
      <c r="CC171" s="2" t="str">
        <f>IF(AND(ISBLANK(CB171),OR(NOT(ISBLANK(CD171)),NOT(ISBLANK(CE171)))),#N/A,
IF(ISBLANK(CB171),"",
IF(AND(NOT(ISERROR(VLOOKUP(CB171,MonsterTable!$A:$B,MATCH(MonsterTable!$B$1,MonsterTable!$A$1:$B$1,0),0))),OR(ISBLANK(CD171),ISBLANK(CE171))),#N/A,
IFERROR(VLOOKUP(CB171,MonsterTable!$A:$B,MATCH(MonsterTable!$B$1,MonsterTable!$A$1:$B$1,0),0),
IF(OR(NOT(ISBLANK(CD171)),ISBLANK(CE171)),#N/A,
IF(CB171="empty","empty",
VLOOKUP(CB171,MonsterGroupTable!$A:$A,1,0)))))))</f>
        <v/>
      </c>
      <c r="CJ171" s="2" t="str">
        <f>IF(AND(ISBLANK(CI171),OR(NOT(ISBLANK(CK171)),NOT(ISBLANK(CL171)))),#N/A,
IF(ISBLANK(CI171),"",
IF(AND(NOT(ISERROR(VLOOKUP(CI171,MonsterTable!$A:$B,MATCH(MonsterTable!$B$1,MonsterTable!$A$1:$B$1,0),0))),OR(ISBLANK(CK171),ISBLANK(CL171))),#N/A,
IFERROR(VLOOKUP(CI171,MonsterTable!$A:$B,MATCH(MonsterTable!$B$1,MonsterTable!$A$1:$B$1,0),0),
IF(OR(NOT(ISBLANK(CK171)),ISBLANK(CL171)),#N/A,
IF(CI171="empty","empty",
VLOOKUP(CI171,MonsterGroupTable!$A:$A,1,0)))))))</f>
        <v/>
      </c>
    </row>
    <row r="172" spans="1:88">
      <c r="A172">
        <v>10171</v>
      </c>
      <c r="B172">
        <f t="shared" si="4"/>
        <v>1.1000000000000001</v>
      </c>
      <c r="C172">
        <f t="shared" si="4"/>
        <v>1.1000000000000001</v>
      </c>
      <c r="F172">
        <v>600</v>
      </c>
      <c r="G172">
        <v>8261</v>
      </c>
      <c r="H172">
        <v>0</v>
      </c>
      <c r="I172">
        <v>0</v>
      </c>
      <c r="J172">
        <v>0</v>
      </c>
      <c r="K172" t="s">
        <v>28</v>
      </c>
      <c r="L172" t="s">
        <v>254</v>
      </c>
      <c r="M172" t="s">
        <v>79</v>
      </c>
      <c r="N172" t="s">
        <v>80</v>
      </c>
      <c r="O172">
        <v>0</v>
      </c>
      <c r="P172">
        <v>-4.75</v>
      </c>
      <c r="Q172">
        <v>-3.5</v>
      </c>
      <c r="R172">
        <v>4.75</v>
      </c>
      <c r="S172">
        <v>3</v>
      </c>
      <c r="T172">
        <v>-13.5</v>
      </c>
      <c r="U172">
        <v>2.5499999999999998</v>
      </c>
      <c r="V172">
        <v>-6.75</v>
      </c>
      <c r="W172" t="str">
        <f t="shared" si="5"/>
        <v>g118,5</v>
      </c>
      <c r="X172" s="1" t="s">
        <v>335</v>
      </c>
      <c r="Y172" s="2" t="str">
        <f>IF(AND(ISBLANK(X172),OR(NOT(ISBLANK(Z172)),NOT(ISBLANK(AA172)))),#N/A,
IF(ISBLANK(X172),"",
IF(AND(NOT(ISERROR(VLOOKUP(X172,MonsterTable!$A:$B,MATCH(MonsterTable!$B$1,MonsterTable!$A$1:$B$1,0),0))),OR(ISBLANK(Z172),ISBLANK(AA172))),#N/A,
IFERROR(VLOOKUP(X172,MonsterTable!$A:$B,MATCH(MonsterTable!$B$1,MonsterTable!$A$1:$B$1,0),0),
IF(OR(NOT(ISBLANK(Z172)),ISBLANK(AA172)),#N/A,
IF(X172="empty","empty",
VLOOKUP(X172,MonsterGroupTable!$A:$A,1,0)))))))</f>
        <v>g118</v>
      </c>
      <c r="AA172">
        <v>5</v>
      </c>
      <c r="AF172" s="2" t="str">
        <f>IF(AND(ISBLANK(AE172),OR(NOT(ISBLANK(AG172)),NOT(ISBLANK(AH172)))),#N/A,
IF(ISBLANK(AE172),"",
IF(AND(NOT(ISERROR(VLOOKUP(AE172,MonsterTable!$A:$B,MATCH(MonsterTable!$B$1,MonsterTable!$A$1:$B$1,0),0))),OR(ISBLANK(AG172),ISBLANK(AH172))),#N/A,
IFERROR(VLOOKUP(AE172,MonsterTable!$A:$B,MATCH(MonsterTable!$B$1,MonsterTable!$A$1:$B$1,0),0),
IF(OR(NOT(ISBLANK(AG172)),ISBLANK(AH172)),#N/A,
IF(AE172="empty","empty",
VLOOKUP(AE172,MonsterGroupTable!$A:$A,1,0)))))))</f>
        <v/>
      </c>
      <c r="AM172" s="2" t="str">
        <f>IF(AND(ISBLANK(AL172),OR(NOT(ISBLANK(AN172)),NOT(ISBLANK(AO172)))),#N/A,
IF(ISBLANK(AL172),"",
IF(AND(NOT(ISERROR(VLOOKUP(AL172,MonsterTable!$A:$B,MATCH(MonsterTable!$B$1,MonsterTable!$A$1:$B$1,0),0))),OR(ISBLANK(AN172),ISBLANK(AO172))),#N/A,
IFERROR(VLOOKUP(AL172,MonsterTable!$A:$B,MATCH(MonsterTable!$B$1,MonsterTable!$A$1:$B$1,0),0),
IF(OR(NOT(ISBLANK(AN172)),ISBLANK(AO172)),#N/A,
IF(AL172="empty","empty",
VLOOKUP(AL172,MonsterGroupTable!$A:$A,1,0)))))))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BA172" s="2" t="str">
        <f>IF(AND(ISBLANK(AZ172),OR(NOT(ISBLANK(BB172)),NOT(ISBLANK(BC172)))),#N/A,
IF(ISBLANK(AZ172),"",
IF(AND(NOT(ISERROR(VLOOKUP(AZ172,MonsterTable!$A:$B,MATCH(MonsterTable!$B$1,MonsterTable!$A$1:$B$1,0),0))),OR(ISBLANK(BB172),ISBLANK(BC172))),#N/A,
IFERROR(VLOOKUP(AZ172,MonsterTable!$A:$B,MATCH(MonsterTable!$B$1,MonsterTable!$A$1:$B$1,0),0),
IF(OR(NOT(ISBLANK(BB172)),ISBLANK(BC172)),#N/A,
IF(AZ172="empty","empty",
VLOOKUP(AZ172,MonsterGroupTable!$A:$A,1,0)))))))</f>
        <v/>
      </c>
      <c r="BH172" s="2" t="str">
        <f>IF(AND(ISBLANK(BG172),OR(NOT(ISBLANK(BI172)),NOT(ISBLANK(BJ172)))),#N/A,
IF(ISBLANK(BG172),"",
IF(AND(NOT(ISERROR(VLOOKUP(BG172,MonsterTable!$A:$B,MATCH(MonsterTable!$B$1,MonsterTable!$A$1:$B$1,0),0))),OR(ISBLANK(BI172),ISBLANK(BJ172))),#N/A,
IFERROR(VLOOKUP(BG172,MonsterTable!$A:$B,MATCH(MonsterTable!$B$1,MonsterTable!$A$1:$B$1,0),0),
IF(OR(NOT(ISBLANK(BI172)),ISBLANK(BJ172)),#N/A,
IF(BG172="empty","empty",
VLOOKUP(BG172,MonsterGroupTable!$A:$A,1,0)))))))</f>
        <v/>
      </c>
      <c r="BO172" s="2" t="str">
        <f>IF(AND(ISBLANK(BN172),OR(NOT(ISBLANK(BP172)),NOT(ISBLANK(BQ172)))),#N/A,
IF(ISBLANK(BN172),"",
IF(AND(NOT(ISERROR(VLOOKUP(BN172,MonsterTable!$A:$B,MATCH(MonsterTable!$B$1,MonsterTable!$A$1:$B$1,0),0))),OR(ISBLANK(BP172),ISBLANK(BQ172))),#N/A,
IFERROR(VLOOKUP(BN172,MonsterTable!$A:$B,MATCH(MonsterTable!$B$1,MonsterTable!$A$1:$B$1,0),0),
IF(OR(NOT(ISBLANK(BP172)),ISBLANK(BQ172)),#N/A,
IF(BN172="empty","empty",
VLOOKUP(BN172,MonsterGroupTable!$A:$A,1,0)))))))</f>
        <v/>
      </c>
      <c r="BV172" s="2" t="str">
        <f>IF(AND(ISBLANK(BU172),OR(NOT(ISBLANK(BW172)),NOT(ISBLANK(BX172)))),#N/A,
IF(ISBLANK(BU172),"",
IF(AND(NOT(ISERROR(VLOOKUP(BU172,MonsterTable!$A:$B,MATCH(MonsterTable!$B$1,MonsterTable!$A$1:$B$1,0),0))),OR(ISBLANK(BW172),ISBLANK(BX172))),#N/A,
IFERROR(VLOOKUP(BU172,MonsterTable!$A:$B,MATCH(MonsterTable!$B$1,MonsterTable!$A$1:$B$1,0),0),
IF(OR(NOT(ISBLANK(BW172)),ISBLANK(BX172)),#N/A,
IF(BU172="empty","empty",
VLOOKUP(BU172,MonsterGroupTable!$A:$A,1,0)))))))</f>
        <v/>
      </c>
      <c r="CC172" s="2" t="str">
        <f>IF(AND(ISBLANK(CB172),OR(NOT(ISBLANK(CD172)),NOT(ISBLANK(CE172)))),#N/A,
IF(ISBLANK(CB172),"",
IF(AND(NOT(ISERROR(VLOOKUP(CB172,MonsterTable!$A:$B,MATCH(MonsterTable!$B$1,MonsterTable!$A$1:$B$1,0),0))),OR(ISBLANK(CD172),ISBLANK(CE172))),#N/A,
IFERROR(VLOOKUP(CB172,MonsterTable!$A:$B,MATCH(MonsterTable!$B$1,MonsterTable!$A$1:$B$1,0),0),
IF(OR(NOT(ISBLANK(CD172)),ISBLANK(CE172)),#N/A,
IF(CB172="empty","empty",
VLOOKUP(CB172,MonsterGroupTable!$A:$A,1,0)))))))</f>
        <v/>
      </c>
      <c r="CJ172" s="2" t="str">
        <f>IF(AND(ISBLANK(CI172),OR(NOT(ISBLANK(CK172)),NOT(ISBLANK(CL172)))),#N/A,
IF(ISBLANK(CI172),"",
IF(AND(NOT(ISERROR(VLOOKUP(CI172,MonsterTable!$A:$B,MATCH(MonsterTable!$B$1,MonsterTable!$A$1:$B$1,0),0))),OR(ISBLANK(CK172),ISBLANK(CL172))),#N/A,
IFERROR(VLOOKUP(CI172,MonsterTable!$A:$B,MATCH(MonsterTable!$B$1,MonsterTable!$A$1:$B$1,0),0),
IF(OR(NOT(ISBLANK(CK172)),ISBLANK(CL172)),#N/A,
IF(CI172="empty","empty",
VLOOKUP(CI172,MonsterGroupTable!$A:$A,1,0)))))))</f>
        <v/>
      </c>
    </row>
    <row r="173" spans="1:88">
      <c r="A173">
        <v>10172</v>
      </c>
      <c r="B173">
        <f t="shared" si="4"/>
        <v>1.1000000000000001</v>
      </c>
      <c r="C173">
        <f t="shared" si="4"/>
        <v>1.1000000000000001</v>
      </c>
      <c r="F173">
        <v>600</v>
      </c>
      <c r="G173">
        <v>8351</v>
      </c>
      <c r="H173">
        <v>0</v>
      </c>
      <c r="I173">
        <v>0</v>
      </c>
      <c r="J173">
        <v>0</v>
      </c>
      <c r="K173" t="s">
        <v>28</v>
      </c>
      <c r="L173" t="s">
        <v>254</v>
      </c>
      <c r="M173" t="s">
        <v>79</v>
      </c>
      <c r="N173" t="s">
        <v>80</v>
      </c>
      <c r="O173">
        <v>0</v>
      </c>
      <c r="P173">
        <v>-4.75</v>
      </c>
      <c r="Q173">
        <v>-3.5</v>
      </c>
      <c r="R173">
        <v>4.75</v>
      </c>
      <c r="S173">
        <v>3</v>
      </c>
      <c r="T173">
        <v>-13.5</v>
      </c>
      <c r="U173">
        <v>2.5499999999999998</v>
      </c>
      <c r="V173">
        <v>-6.75</v>
      </c>
      <c r="W173" t="str">
        <f t="shared" si="5"/>
        <v>g118,5</v>
      </c>
      <c r="X173" s="1" t="s">
        <v>335</v>
      </c>
      <c r="Y173" s="2" t="str">
        <f>IF(AND(ISBLANK(X173),OR(NOT(ISBLANK(Z173)),NOT(ISBLANK(AA173)))),#N/A,
IF(ISBLANK(X173),"",
IF(AND(NOT(ISERROR(VLOOKUP(X173,MonsterTable!$A:$B,MATCH(MonsterTable!$B$1,MonsterTable!$A$1:$B$1,0),0))),OR(ISBLANK(Z173),ISBLANK(AA173))),#N/A,
IFERROR(VLOOKUP(X173,MonsterTable!$A:$B,MATCH(MonsterTable!$B$1,MonsterTable!$A$1:$B$1,0),0),
IF(OR(NOT(ISBLANK(Z173)),ISBLANK(AA173)),#N/A,
IF(X173="empty","empty",
VLOOKUP(X173,MonsterGroupTable!$A:$A,1,0)))))))</f>
        <v>g118</v>
      </c>
      <c r="AA173">
        <v>5</v>
      </c>
      <c r="AF173" s="2" t="str">
        <f>IF(AND(ISBLANK(AE173),OR(NOT(ISBLANK(AG173)),NOT(ISBLANK(AH173)))),#N/A,
IF(ISBLANK(AE173),"",
IF(AND(NOT(ISERROR(VLOOKUP(AE173,MonsterTable!$A:$B,MATCH(MonsterTable!$B$1,MonsterTable!$A$1:$B$1,0),0))),OR(ISBLANK(AG173),ISBLANK(AH173))),#N/A,
IFERROR(VLOOKUP(AE173,MonsterTable!$A:$B,MATCH(MonsterTable!$B$1,MonsterTable!$A$1:$B$1,0),0),
IF(OR(NOT(ISBLANK(AG173)),ISBLANK(AH173)),#N/A,
IF(AE173="empty","empty",
VLOOKUP(AE173,MonsterGroupTable!$A:$A,1,0)))))))</f>
        <v/>
      </c>
      <c r="AM173" s="2" t="str">
        <f>IF(AND(ISBLANK(AL173),OR(NOT(ISBLANK(AN173)),NOT(ISBLANK(AO173)))),#N/A,
IF(ISBLANK(AL173),"",
IF(AND(NOT(ISERROR(VLOOKUP(AL173,MonsterTable!$A:$B,MATCH(MonsterTable!$B$1,MonsterTable!$A$1:$B$1,0),0))),OR(ISBLANK(AN173),ISBLANK(AO173))),#N/A,
IFERROR(VLOOKUP(AL173,MonsterTable!$A:$B,MATCH(MonsterTable!$B$1,MonsterTable!$A$1:$B$1,0),0),
IF(OR(NOT(ISBLANK(AN173)),ISBLANK(AO173)),#N/A,
IF(AL173="empty","empty",
VLOOKUP(AL173,MonsterGroupTable!$A:$A,1,0)))))))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BA173" s="2" t="str">
        <f>IF(AND(ISBLANK(AZ173),OR(NOT(ISBLANK(BB173)),NOT(ISBLANK(BC173)))),#N/A,
IF(ISBLANK(AZ173),"",
IF(AND(NOT(ISERROR(VLOOKUP(AZ173,MonsterTable!$A:$B,MATCH(MonsterTable!$B$1,MonsterTable!$A$1:$B$1,0),0))),OR(ISBLANK(BB173),ISBLANK(BC173))),#N/A,
IFERROR(VLOOKUP(AZ173,MonsterTable!$A:$B,MATCH(MonsterTable!$B$1,MonsterTable!$A$1:$B$1,0),0),
IF(OR(NOT(ISBLANK(BB173)),ISBLANK(BC173)),#N/A,
IF(AZ173="empty","empty",
VLOOKUP(AZ173,MonsterGroupTable!$A:$A,1,0)))))))</f>
        <v/>
      </c>
      <c r="BH173" s="2" t="str">
        <f>IF(AND(ISBLANK(BG173),OR(NOT(ISBLANK(BI173)),NOT(ISBLANK(BJ173)))),#N/A,
IF(ISBLANK(BG173),"",
IF(AND(NOT(ISERROR(VLOOKUP(BG173,MonsterTable!$A:$B,MATCH(MonsterTable!$B$1,MonsterTable!$A$1:$B$1,0),0))),OR(ISBLANK(BI173),ISBLANK(BJ173))),#N/A,
IFERROR(VLOOKUP(BG173,MonsterTable!$A:$B,MATCH(MonsterTable!$B$1,MonsterTable!$A$1:$B$1,0),0),
IF(OR(NOT(ISBLANK(BI173)),ISBLANK(BJ173)),#N/A,
IF(BG173="empty","empty",
VLOOKUP(BG173,MonsterGroupTable!$A:$A,1,0)))))))</f>
        <v/>
      </c>
      <c r="BO173" s="2" t="str">
        <f>IF(AND(ISBLANK(BN173),OR(NOT(ISBLANK(BP173)),NOT(ISBLANK(BQ173)))),#N/A,
IF(ISBLANK(BN173),"",
IF(AND(NOT(ISERROR(VLOOKUP(BN173,MonsterTable!$A:$B,MATCH(MonsterTable!$B$1,MonsterTable!$A$1:$B$1,0),0))),OR(ISBLANK(BP173),ISBLANK(BQ173))),#N/A,
IFERROR(VLOOKUP(BN173,MonsterTable!$A:$B,MATCH(MonsterTable!$B$1,MonsterTable!$A$1:$B$1,0),0),
IF(OR(NOT(ISBLANK(BP173)),ISBLANK(BQ173)),#N/A,
IF(BN173="empty","empty",
VLOOKUP(BN173,MonsterGroupTable!$A:$A,1,0)))))))</f>
        <v/>
      </c>
      <c r="BV173" s="2" t="str">
        <f>IF(AND(ISBLANK(BU173),OR(NOT(ISBLANK(BW173)),NOT(ISBLANK(BX173)))),#N/A,
IF(ISBLANK(BU173),"",
IF(AND(NOT(ISERROR(VLOOKUP(BU173,MonsterTable!$A:$B,MATCH(MonsterTable!$B$1,MonsterTable!$A$1:$B$1,0),0))),OR(ISBLANK(BW173),ISBLANK(BX173))),#N/A,
IFERROR(VLOOKUP(BU173,MonsterTable!$A:$B,MATCH(MonsterTable!$B$1,MonsterTable!$A$1:$B$1,0),0),
IF(OR(NOT(ISBLANK(BW173)),ISBLANK(BX173)),#N/A,
IF(BU173="empty","empty",
VLOOKUP(BU173,MonsterGroupTable!$A:$A,1,0)))))))</f>
        <v/>
      </c>
      <c r="CC173" s="2" t="str">
        <f>IF(AND(ISBLANK(CB173),OR(NOT(ISBLANK(CD173)),NOT(ISBLANK(CE173)))),#N/A,
IF(ISBLANK(CB173),"",
IF(AND(NOT(ISERROR(VLOOKUP(CB173,MonsterTable!$A:$B,MATCH(MonsterTable!$B$1,MonsterTable!$A$1:$B$1,0),0))),OR(ISBLANK(CD173),ISBLANK(CE173))),#N/A,
IFERROR(VLOOKUP(CB173,MonsterTable!$A:$B,MATCH(MonsterTable!$B$1,MonsterTable!$A$1:$B$1,0),0),
IF(OR(NOT(ISBLANK(CD173)),ISBLANK(CE173)),#N/A,
IF(CB173="empty","empty",
VLOOKUP(CB173,MonsterGroupTable!$A:$A,1,0)))))))</f>
        <v/>
      </c>
      <c r="CJ173" s="2" t="str">
        <f>IF(AND(ISBLANK(CI173),OR(NOT(ISBLANK(CK173)),NOT(ISBLANK(CL173)))),#N/A,
IF(ISBLANK(CI173),"",
IF(AND(NOT(ISERROR(VLOOKUP(CI173,MonsterTable!$A:$B,MATCH(MonsterTable!$B$1,MonsterTable!$A$1:$B$1,0),0))),OR(ISBLANK(CK173),ISBLANK(CL173))),#N/A,
IFERROR(VLOOKUP(CI173,MonsterTable!$A:$B,MATCH(MonsterTable!$B$1,MonsterTable!$A$1:$B$1,0),0),
IF(OR(NOT(ISBLANK(CK173)),ISBLANK(CL173)),#N/A,
IF(CI173="empty","empty",
VLOOKUP(CI173,MonsterGroupTable!$A:$A,1,0)))))))</f>
        <v/>
      </c>
    </row>
    <row r="174" spans="1:88">
      <c r="A174">
        <v>10173</v>
      </c>
      <c r="B174">
        <f t="shared" si="4"/>
        <v>1.1000000000000001</v>
      </c>
      <c r="C174">
        <f t="shared" si="4"/>
        <v>1.1000000000000001</v>
      </c>
      <c r="F174">
        <v>600</v>
      </c>
      <c r="G174">
        <v>8441</v>
      </c>
      <c r="H174">
        <v>0</v>
      </c>
      <c r="I174">
        <v>0</v>
      </c>
      <c r="J174">
        <v>0</v>
      </c>
      <c r="K174" t="s">
        <v>28</v>
      </c>
      <c r="L174" t="s">
        <v>254</v>
      </c>
      <c r="M174" t="s">
        <v>79</v>
      </c>
      <c r="N174" t="s">
        <v>80</v>
      </c>
      <c r="O174">
        <v>0</v>
      </c>
      <c r="P174">
        <v>-4.75</v>
      </c>
      <c r="Q174">
        <v>-3.5</v>
      </c>
      <c r="R174">
        <v>4.75</v>
      </c>
      <c r="S174">
        <v>3</v>
      </c>
      <c r="T174">
        <v>-13.5</v>
      </c>
      <c r="U174">
        <v>2.5499999999999998</v>
      </c>
      <c r="V174">
        <v>-6.75</v>
      </c>
      <c r="W174" t="str">
        <f t="shared" si="5"/>
        <v>g118,5</v>
      </c>
      <c r="X174" s="1" t="s">
        <v>335</v>
      </c>
      <c r="Y174" s="2" t="str">
        <f>IF(AND(ISBLANK(X174),OR(NOT(ISBLANK(Z174)),NOT(ISBLANK(AA174)))),#N/A,
IF(ISBLANK(X174),"",
IF(AND(NOT(ISERROR(VLOOKUP(X174,MonsterTable!$A:$B,MATCH(MonsterTable!$B$1,MonsterTable!$A$1:$B$1,0),0))),OR(ISBLANK(Z174),ISBLANK(AA174))),#N/A,
IFERROR(VLOOKUP(X174,MonsterTable!$A:$B,MATCH(MonsterTable!$B$1,MonsterTable!$A$1:$B$1,0),0),
IF(OR(NOT(ISBLANK(Z174)),ISBLANK(AA174)),#N/A,
IF(X174="empty","empty",
VLOOKUP(X174,MonsterGroupTable!$A:$A,1,0)))))))</f>
        <v>g118</v>
      </c>
      <c r="AA174">
        <v>5</v>
      </c>
      <c r="AF174" s="2" t="str">
        <f>IF(AND(ISBLANK(AE174),OR(NOT(ISBLANK(AG174)),NOT(ISBLANK(AH174)))),#N/A,
IF(ISBLANK(AE174),"",
IF(AND(NOT(ISERROR(VLOOKUP(AE174,MonsterTable!$A:$B,MATCH(MonsterTable!$B$1,MonsterTable!$A$1:$B$1,0),0))),OR(ISBLANK(AG174),ISBLANK(AH174))),#N/A,
IFERROR(VLOOKUP(AE174,MonsterTable!$A:$B,MATCH(MonsterTable!$B$1,MonsterTable!$A$1:$B$1,0),0),
IF(OR(NOT(ISBLANK(AG174)),ISBLANK(AH174)),#N/A,
IF(AE174="empty","empty",
VLOOKUP(AE174,MonsterGroupTable!$A:$A,1,0)))))))</f>
        <v/>
      </c>
      <c r="AM174" s="2" t="str">
        <f>IF(AND(ISBLANK(AL174),OR(NOT(ISBLANK(AN174)),NOT(ISBLANK(AO174)))),#N/A,
IF(ISBLANK(AL174),"",
IF(AND(NOT(ISERROR(VLOOKUP(AL174,MonsterTable!$A:$B,MATCH(MonsterTable!$B$1,MonsterTable!$A$1:$B$1,0),0))),OR(ISBLANK(AN174),ISBLANK(AO174))),#N/A,
IFERROR(VLOOKUP(AL174,MonsterTable!$A:$B,MATCH(MonsterTable!$B$1,MonsterTable!$A$1:$B$1,0),0),
IF(OR(NOT(ISBLANK(AN174)),ISBLANK(AO174)),#N/A,
IF(AL174="empty","empty",
VLOOKUP(AL174,MonsterGroupTable!$A:$A,1,0)))))))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BA174" s="2" t="str">
        <f>IF(AND(ISBLANK(AZ174),OR(NOT(ISBLANK(BB174)),NOT(ISBLANK(BC174)))),#N/A,
IF(ISBLANK(AZ174),"",
IF(AND(NOT(ISERROR(VLOOKUP(AZ174,MonsterTable!$A:$B,MATCH(MonsterTable!$B$1,MonsterTable!$A$1:$B$1,0),0))),OR(ISBLANK(BB174),ISBLANK(BC174))),#N/A,
IFERROR(VLOOKUP(AZ174,MonsterTable!$A:$B,MATCH(MonsterTable!$B$1,MonsterTable!$A$1:$B$1,0),0),
IF(OR(NOT(ISBLANK(BB174)),ISBLANK(BC174)),#N/A,
IF(AZ174="empty","empty",
VLOOKUP(AZ174,MonsterGroupTable!$A:$A,1,0)))))))</f>
        <v/>
      </c>
      <c r="BH174" s="2" t="str">
        <f>IF(AND(ISBLANK(BG174),OR(NOT(ISBLANK(BI174)),NOT(ISBLANK(BJ174)))),#N/A,
IF(ISBLANK(BG174),"",
IF(AND(NOT(ISERROR(VLOOKUP(BG174,MonsterTable!$A:$B,MATCH(MonsterTable!$B$1,MonsterTable!$A$1:$B$1,0),0))),OR(ISBLANK(BI174),ISBLANK(BJ174))),#N/A,
IFERROR(VLOOKUP(BG174,MonsterTable!$A:$B,MATCH(MonsterTable!$B$1,MonsterTable!$A$1:$B$1,0),0),
IF(OR(NOT(ISBLANK(BI174)),ISBLANK(BJ174)),#N/A,
IF(BG174="empty","empty",
VLOOKUP(BG174,MonsterGroupTable!$A:$A,1,0)))))))</f>
        <v/>
      </c>
      <c r="BO174" s="2" t="str">
        <f>IF(AND(ISBLANK(BN174),OR(NOT(ISBLANK(BP174)),NOT(ISBLANK(BQ174)))),#N/A,
IF(ISBLANK(BN174),"",
IF(AND(NOT(ISERROR(VLOOKUP(BN174,MonsterTable!$A:$B,MATCH(MonsterTable!$B$1,MonsterTable!$A$1:$B$1,0),0))),OR(ISBLANK(BP174),ISBLANK(BQ174))),#N/A,
IFERROR(VLOOKUP(BN174,MonsterTable!$A:$B,MATCH(MonsterTable!$B$1,MonsterTable!$A$1:$B$1,0),0),
IF(OR(NOT(ISBLANK(BP174)),ISBLANK(BQ174)),#N/A,
IF(BN174="empty","empty",
VLOOKUP(BN174,MonsterGroupTable!$A:$A,1,0)))))))</f>
        <v/>
      </c>
      <c r="BV174" s="2" t="str">
        <f>IF(AND(ISBLANK(BU174),OR(NOT(ISBLANK(BW174)),NOT(ISBLANK(BX174)))),#N/A,
IF(ISBLANK(BU174),"",
IF(AND(NOT(ISERROR(VLOOKUP(BU174,MonsterTable!$A:$B,MATCH(MonsterTable!$B$1,MonsterTable!$A$1:$B$1,0),0))),OR(ISBLANK(BW174),ISBLANK(BX174))),#N/A,
IFERROR(VLOOKUP(BU174,MonsterTable!$A:$B,MATCH(MonsterTable!$B$1,MonsterTable!$A$1:$B$1,0),0),
IF(OR(NOT(ISBLANK(BW174)),ISBLANK(BX174)),#N/A,
IF(BU174="empty","empty",
VLOOKUP(BU174,MonsterGroupTable!$A:$A,1,0)))))))</f>
        <v/>
      </c>
      <c r="CC174" s="2" t="str">
        <f>IF(AND(ISBLANK(CB174),OR(NOT(ISBLANK(CD174)),NOT(ISBLANK(CE174)))),#N/A,
IF(ISBLANK(CB174),"",
IF(AND(NOT(ISERROR(VLOOKUP(CB174,MonsterTable!$A:$B,MATCH(MonsterTable!$B$1,MonsterTable!$A$1:$B$1,0),0))),OR(ISBLANK(CD174),ISBLANK(CE174))),#N/A,
IFERROR(VLOOKUP(CB174,MonsterTable!$A:$B,MATCH(MonsterTable!$B$1,MonsterTable!$A$1:$B$1,0),0),
IF(OR(NOT(ISBLANK(CD174)),ISBLANK(CE174)),#N/A,
IF(CB174="empty","empty",
VLOOKUP(CB174,MonsterGroupTable!$A:$A,1,0)))))))</f>
        <v/>
      </c>
      <c r="CJ174" s="2" t="str">
        <f>IF(AND(ISBLANK(CI174),OR(NOT(ISBLANK(CK174)),NOT(ISBLANK(CL174)))),#N/A,
IF(ISBLANK(CI174),"",
IF(AND(NOT(ISERROR(VLOOKUP(CI174,MonsterTable!$A:$B,MATCH(MonsterTable!$B$1,MonsterTable!$A$1:$B$1,0),0))),OR(ISBLANK(CK174),ISBLANK(CL174))),#N/A,
IFERROR(VLOOKUP(CI174,MonsterTable!$A:$B,MATCH(MonsterTable!$B$1,MonsterTable!$A$1:$B$1,0),0),
IF(OR(NOT(ISBLANK(CK174)),ISBLANK(CL174)),#N/A,
IF(CI174="empty","empty",
VLOOKUP(CI174,MonsterGroupTable!$A:$A,1,0)))))))</f>
        <v/>
      </c>
    </row>
    <row r="175" spans="1:88">
      <c r="A175">
        <v>10174</v>
      </c>
      <c r="B175">
        <f t="shared" si="4"/>
        <v>1.1000000000000001</v>
      </c>
      <c r="C175">
        <f t="shared" si="4"/>
        <v>1.1000000000000001</v>
      </c>
      <c r="F175">
        <v>600</v>
      </c>
      <c r="G175">
        <v>8531</v>
      </c>
      <c r="H175">
        <v>0</v>
      </c>
      <c r="I175">
        <v>0</v>
      </c>
      <c r="J175">
        <v>0</v>
      </c>
      <c r="K175" t="s">
        <v>28</v>
      </c>
      <c r="L175" t="s">
        <v>254</v>
      </c>
      <c r="M175" t="s">
        <v>79</v>
      </c>
      <c r="N175" t="s">
        <v>80</v>
      </c>
      <c r="O175">
        <v>0</v>
      </c>
      <c r="P175">
        <v>-4.75</v>
      </c>
      <c r="Q175">
        <v>-3.5</v>
      </c>
      <c r="R175">
        <v>4.75</v>
      </c>
      <c r="S175">
        <v>3</v>
      </c>
      <c r="T175">
        <v>-13.5</v>
      </c>
      <c r="U175">
        <v>2.5499999999999998</v>
      </c>
      <c r="V175">
        <v>-6.75</v>
      </c>
      <c r="W175" t="str">
        <f t="shared" si="5"/>
        <v>g118,5</v>
      </c>
      <c r="X175" s="1" t="s">
        <v>335</v>
      </c>
      <c r="Y175" s="2" t="str">
        <f>IF(AND(ISBLANK(X175),OR(NOT(ISBLANK(Z175)),NOT(ISBLANK(AA175)))),#N/A,
IF(ISBLANK(X175),"",
IF(AND(NOT(ISERROR(VLOOKUP(X175,MonsterTable!$A:$B,MATCH(MonsterTable!$B$1,MonsterTable!$A$1:$B$1,0),0))),OR(ISBLANK(Z175),ISBLANK(AA175))),#N/A,
IFERROR(VLOOKUP(X175,MonsterTable!$A:$B,MATCH(MonsterTable!$B$1,MonsterTable!$A$1:$B$1,0),0),
IF(OR(NOT(ISBLANK(Z175)),ISBLANK(AA175)),#N/A,
IF(X175="empty","empty",
VLOOKUP(X175,MonsterGroupTable!$A:$A,1,0)))))))</f>
        <v>g118</v>
      </c>
      <c r="AA175">
        <v>5</v>
      </c>
      <c r="AF175" s="2" t="str">
        <f>IF(AND(ISBLANK(AE175),OR(NOT(ISBLANK(AG175)),NOT(ISBLANK(AH175)))),#N/A,
IF(ISBLANK(AE175),"",
IF(AND(NOT(ISERROR(VLOOKUP(AE175,MonsterTable!$A:$B,MATCH(MonsterTable!$B$1,MonsterTable!$A$1:$B$1,0),0))),OR(ISBLANK(AG175),ISBLANK(AH175))),#N/A,
IFERROR(VLOOKUP(AE175,MonsterTable!$A:$B,MATCH(MonsterTable!$B$1,MonsterTable!$A$1:$B$1,0),0),
IF(OR(NOT(ISBLANK(AG175)),ISBLANK(AH175)),#N/A,
IF(AE175="empty","empty",
VLOOKUP(AE175,MonsterGroupTable!$A:$A,1,0)))))))</f>
        <v/>
      </c>
      <c r="AM175" s="2" t="str">
        <f>IF(AND(ISBLANK(AL175),OR(NOT(ISBLANK(AN175)),NOT(ISBLANK(AO175)))),#N/A,
IF(ISBLANK(AL175),"",
IF(AND(NOT(ISERROR(VLOOKUP(AL175,MonsterTable!$A:$B,MATCH(MonsterTable!$B$1,MonsterTable!$A$1:$B$1,0),0))),OR(ISBLANK(AN175),ISBLANK(AO175))),#N/A,
IFERROR(VLOOKUP(AL175,MonsterTable!$A:$B,MATCH(MonsterTable!$B$1,MonsterTable!$A$1:$B$1,0),0),
IF(OR(NOT(ISBLANK(AN175)),ISBLANK(AO175)),#N/A,
IF(AL175="empty","empty",
VLOOKUP(AL175,MonsterGroupTable!$A:$A,1,0)))))))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BA175" s="2" t="str">
        <f>IF(AND(ISBLANK(AZ175),OR(NOT(ISBLANK(BB175)),NOT(ISBLANK(BC175)))),#N/A,
IF(ISBLANK(AZ175),"",
IF(AND(NOT(ISERROR(VLOOKUP(AZ175,MonsterTable!$A:$B,MATCH(MonsterTable!$B$1,MonsterTable!$A$1:$B$1,0),0))),OR(ISBLANK(BB175),ISBLANK(BC175))),#N/A,
IFERROR(VLOOKUP(AZ175,MonsterTable!$A:$B,MATCH(MonsterTable!$B$1,MonsterTable!$A$1:$B$1,0),0),
IF(OR(NOT(ISBLANK(BB175)),ISBLANK(BC175)),#N/A,
IF(AZ175="empty","empty",
VLOOKUP(AZ175,MonsterGroupTable!$A:$A,1,0)))))))</f>
        <v/>
      </c>
      <c r="BH175" s="2" t="str">
        <f>IF(AND(ISBLANK(BG175),OR(NOT(ISBLANK(BI175)),NOT(ISBLANK(BJ175)))),#N/A,
IF(ISBLANK(BG175),"",
IF(AND(NOT(ISERROR(VLOOKUP(BG175,MonsterTable!$A:$B,MATCH(MonsterTable!$B$1,MonsterTable!$A$1:$B$1,0),0))),OR(ISBLANK(BI175),ISBLANK(BJ175))),#N/A,
IFERROR(VLOOKUP(BG175,MonsterTable!$A:$B,MATCH(MonsterTable!$B$1,MonsterTable!$A$1:$B$1,0),0),
IF(OR(NOT(ISBLANK(BI175)),ISBLANK(BJ175)),#N/A,
IF(BG175="empty","empty",
VLOOKUP(BG175,MonsterGroupTable!$A:$A,1,0)))))))</f>
        <v/>
      </c>
      <c r="BO175" s="2" t="str">
        <f>IF(AND(ISBLANK(BN175),OR(NOT(ISBLANK(BP175)),NOT(ISBLANK(BQ175)))),#N/A,
IF(ISBLANK(BN175),"",
IF(AND(NOT(ISERROR(VLOOKUP(BN175,MonsterTable!$A:$B,MATCH(MonsterTable!$B$1,MonsterTable!$A$1:$B$1,0),0))),OR(ISBLANK(BP175),ISBLANK(BQ175))),#N/A,
IFERROR(VLOOKUP(BN175,MonsterTable!$A:$B,MATCH(MonsterTable!$B$1,MonsterTable!$A$1:$B$1,0),0),
IF(OR(NOT(ISBLANK(BP175)),ISBLANK(BQ175)),#N/A,
IF(BN175="empty","empty",
VLOOKUP(BN175,MonsterGroupTable!$A:$A,1,0)))))))</f>
        <v/>
      </c>
      <c r="BV175" s="2" t="str">
        <f>IF(AND(ISBLANK(BU175),OR(NOT(ISBLANK(BW175)),NOT(ISBLANK(BX175)))),#N/A,
IF(ISBLANK(BU175),"",
IF(AND(NOT(ISERROR(VLOOKUP(BU175,MonsterTable!$A:$B,MATCH(MonsterTable!$B$1,MonsterTable!$A$1:$B$1,0),0))),OR(ISBLANK(BW175),ISBLANK(BX175))),#N/A,
IFERROR(VLOOKUP(BU175,MonsterTable!$A:$B,MATCH(MonsterTable!$B$1,MonsterTable!$A$1:$B$1,0),0),
IF(OR(NOT(ISBLANK(BW175)),ISBLANK(BX175)),#N/A,
IF(BU175="empty","empty",
VLOOKUP(BU175,MonsterGroupTable!$A:$A,1,0)))))))</f>
        <v/>
      </c>
      <c r="CC175" s="2" t="str">
        <f>IF(AND(ISBLANK(CB175),OR(NOT(ISBLANK(CD175)),NOT(ISBLANK(CE175)))),#N/A,
IF(ISBLANK(CB175),"",
IF(AND(NOT(ISERROR(VLOOKUP(CB175,MonsterTable!$A:$B,MATCH(MonsterTable!$B$1,MonsterTable!$A$1:$B$1,0),0))),OR(ISBLANK(CD175),ISBLANK(CE175))),#N/A,
IFERROR(VLOOKUP(CB175,MonsterTable!$A:$B,MATCH(MonsterTable!$B$1,MonsterTable!$A$1:$B$1,0),0),
IF(OR(NOT(ISBLANK(CD175)),ISBLANK(CE175)),#N/A,
IF(CB175="empty","empty",
VLOOKUP(CB175,MonsterGroupTable!$A:$A,1,0)))))))</f>
        <v/>
      </c>
      <c r="CJ175" s="2" t="str">
        <f>IF(AND(ISBLANK(CI175),OR(NOT(ISBLANK(CK175)),NOT(ISBLANK(CL175)))),#N/A,
IF(ISBLANK(CI175),"",
IF(AND(NOT(ISERROR(VLOOKUP(CI175,MonsterTable!$A:$B,MATCH(MonsterTable!$B$1,MonsterTable!$A$1:$B$1,0),0))),OR(ISBLANK(CK175),ISBLANK(CL175))),#N/A,
IFERROR(VLOOKUP(CI175,MonsterTable!$A:$B,MATCH(MonsterTable!$B$1,MonsterTable!$A$1:$B$1,0),0),
IF(OR(NOT(ISBLANK(CK175)),ISBLANK(CL175)),#N/A,
IF(CI175="empty","empty",
VLOOKUP(CI175,MonsterGroupTable!$A:$A,1,0)))))))</f>
        <v/>
      </c>
    </row>
    <row r="176" spans="1:88">
      <c r="A176">
        <v>10175</v>
      </c>
      <c r="B176">
        <f t="shared" si="4"/>
        <v>1.1000000000000001</v>
      </c>
      <c r="C176">
        <f t="shared" si="4"/>
        <v>1.1000000000000001</v>
      </c>
      <c r="F176">
        <v>600</v>
      </c>
      <c r="G176">
        <v>8621</v>
      </c>
      <c r="H176">
        <v>0</v>
      </c>
      <c r="I176">
        <v>0</v>
      </c>
      <c r="J176">
        <v>0</v>
      </c>
      <c r="K176" t="s">
        <v>28</v>
      </c>
      <c r="L176" t="s">
        <v>254</v>
      </c>
      <c r="M176" t="s">
        <v>79</v>
      </c>
      <c r="N176" t="s">
        <v>80</v>
      </c>
      <c r="O176">
        <v>0</v>
      </c>
      <c r="P176">
        <v>-4.75</v>
      </c>
      <c r="Q176">
        <v>-3.5</v>
      </c>
      <c r="R176">
        <v>4.75</v>
      </c>
      <c r="S176">
        <v>3</v>
      </c>
      <c r="T176">
        <v>-13.5</v>
      </c>
      <c r="U176">
        <v>2.5499999999999998</v>
      </c>
      <c r="V176">
        <v>-6.75</v>
      </c>
      <c r="W176" t="str">
        <f t="shared" si="5"/>
        <v>g118,5</v>
      </c>
      <c r="X176" s="1" t="s">
        <v>335</v>
      </c>
      <c r="Y176" s="2" t="str">
        <f>IF(AND(ISBLANK(X176),OR(NOT(ISBLANK(Z176)),NOT(ISBLANK(AA176)))),#N/A,
IF(ISBLANK(X176),"",
IF(AND(NOT(ISERROR(VLOOKUP(X176,MonsterTable!$A:$B,MATCH(MonsterTable!$B$1,MonsterTable!$A$1:$B$1,0),0))),OR(ISBLANK(Z176),ISBLANK(AA176))),#N/A,
IFERROR(VLOOKUP(X176,MonsterTable!$A:$B,MATCH(MonsterTable!$B$1,MonsterTable!$A$1:$B$1,0),0),
IF(OR(NOT(ISBLANK(Z176)),ISBLANK(AA176)),#N/A,
IF(X176="empty","empty",
VLOOKUP(X176,MonsterGroupTable!$A:$A,1,0)))))))</f>
        <v>g118</v>
      </c>
      <c r="AA176">
        <v>5</v>
      </c>
      <c r="AF176" s="2" t="str">
        <f>IF(AND(ISBLANK(AE176),OR(NOT(ISBLANK(AG176)),NOT(ISBLANK(AH176)))),#N/A,
IF(ISBLANK(AE176),"",
IF(AND(NOT(ISERROR(VLOOKUP(AE176,MonsterTable!$A:$B,MATCH(MonsterTable!$B$1,MonsterTable!$A$1:$B$1,0),0))),OR(ISBLANK(AG176),ISBLANK(AH176))),#N/A,
IFERROR(VLOOKUP(AE176,MonsterTable!$A:$B,MATCH(MonsterTable!$B$1,MonsterTable!$A$1:$B$1,0),0),
IF(OR(NOT(ISBLANK(AG176)),ISBLANK(AH176)),#N/A,
IF(AE176="empty","empty",
VLOOKUP(AE176,MonsterGroupTable!$A:$A,1,0)))))))</f>
        <v/>
      </c>
      <c r="AM176" s="2" t="str">
        <f>IF(AND(ISBLANK(AL176),OR(NOT(ISBLANK(AN176)),NOT(ISBLANK(AO176)))),#N/A,
IF(ISBLANK(AL176),"",
IF(AND(NOT(ISERROR(VLOOKUP(AL176,MonsterTable!$A:$B,MATCH(MonsterTable!$B$1,MonsterTable!$A$1:$B$1,0),0))),OR(ISBLANK(AN176),ISBLANK(AO176))),#N/A,
IFERROR(VLOOKUP(AL176,MonsterTable!$A:$B,MATCH(MonsterTable!$B$1,MonsterTable!$A$1:$B$1,0),0),
IF(OR(NOT(ISBLANK(AN176)),ISBLANK(AO176)),#N/A,
IF(AL176="empty","empty",
VLOOKUP(AL176,MonsterGroupTable!$A:$A,1,0)))))))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BA176" s="2" t="str">
        <f>IF(AND(ISBLANK(AZ176),OR(NOT(ISBLANK(BB176)),NOT(ISBLANK(BC176)))),#N/A,
IF(ISBLANK(AZ176),"",
IF(AND(NOT(ISERROR(VLOOKUP(AZ176,MonsterTable!$A:$B,MATCH(MonsterTable!$B$1,MonsterTable!$A$1:$B$1,0),0))),OR(ISBLANK(BB176),ISBLANK(BC176))),#N/A,
IFERROR(VLOOKUP(AZ176,MonsterTable!$A:$B,MATCH(MonsterTable!$B$1,MonsterTable!$A$1:$B$1,0),0),
IF(OR(NOT(ISBLANK(BB176)),ISBLANK(BC176)),#N/A,
IF(AZ176="empty","empty",
VLOOKUP(AZ176,MonsterGroupTable!$A:$A,1,0)))))))</f>
        <v/>
      </c>
      <c r="BH176" s="2" t="str">
        <f>IF(AND(ISBLANK(BG176),OR(NOT(ISBLANK(BI176)),NOT(ISBLANK(BJ176)))),#N/A,
IF(ISBLANK(BG176),"",
IF(AND(NOT(ISERROR(VLOOKUP(BG176,MonsterTable!$A:$B,MATCH(MonsterTable!$B$1,MonsterTable!$A$1:$B$1,0),0))),OR(ISBLANK(BI176),ISBLANK(BJ176))),#N/A,
IFERROR(VLOOKUP(BG176,MonsterTable!$A:$B,MATCH(MonsterTable!$B$1,MonsterTable!$A$1:$B$1,0),0),
IF(OR(NOT(ISBLANK(BI176)),ISBLANK(BJ176)),#N/A,
IF(BG176="empty","empty",
VLOOKUP(BG176,MonsterGroupTable!$A:$A,1,0)))))))</f>
        <v/>
      </c>
      <c r="BO176" s="2" t="str">
        <f>IF(AND(ISBLANK(BN176),OR(NOT(ISBLANK(BP176)),NOT(ISBLANK(BQ176)))),#N/A,
IF(ISBLANK(BN176),"",
IF(AND(NOT(ISERROR(VLOOKUP(BN176,MonsterTable!$A:$B,MATCH(MonsterTable!$B$1,MonsterTable!$A$1:$B$1,0),0))),OR(ISBLANK(BP176),ISBLANK(BQ176))),#N/A,
IFERROR(VLOOKUP(BN176,MonsterTable!$A:$B,MATCH(MonsterTable!$B$1,MonsterTable!$A$1:$B$1,0),0),
IF(OR(NOT(ISBLANK(BP176)),ISBLANK(BQ176)),#N/A,
IF(BN176="empty","empty",
VLOOKUP(BN176,MonsterGroupTable!$A:$A,1,0)))))))</f>
        <v/>
      </c>
      <c r="BV176" s="2" t="str">
        <f>IF(AND(ISBLANK(BU176),OR(NOT(ISBLANK(BW176)),NOT(ISBLANK(BX176)))),#N/A,
IF(ISBLANK(BU176),"",
IF(AND(NOT(ISERROR(VLOOKUP(BU176,MonsterTable!$A:$B,MATCH(MonsterTable!$B$1,MonsterTable!$A$1:$B$1,0),0))),OR(ISBLANK(BW176),ISBLANK(BX176))),#N/A,
IFERROR(VLOOKUP(BU176,MonsterTable!$A:$B,MATCH(MonsterTable!$B$1,MonsterTable!$A$1:$B$1,0),0),
IF(OR(NOT(ISBLANK(BW176)),ISBLANK(BX176)),#N/A,
IF(BU176="empty","empty",
VLOOKUP(BU176,MonsterGroupTable!$A:$A,1,0)))))))</f>
        <v/>
      </c>
      <c r="CC176" s="2" t="str">
        <f>IF(AND(ISBLANK(CB176),OR(NOT(ISBLANK(CD176)),NOT(ISBLANK(CE176)))),#N/A,
IF(ISBLANK(CB176),"",
IF(AND(NOT(ISERROR(VLOOKUP(CB176,MonsterTable!$A:$B,MATCH(MonsterTable!$B$1,MonsterTable!$A$1:$B$1,0),0))),OR(ISBLANK(CD176),ISBLANK(CE176))),#N/A,
IFERROR(VLOOKUP(CB176,MonsterTable!$A:$B,MATCH(MonsterTable!$B$1,MonsterTable!$A$1:$B$1,0),0),
IF(OR(NOT(ISBLANK(CD176)),ISBLANK(CE176)),#N/A,
IF(CB176="empty","empty",
VLOOKUP(CB176,MonsterGroupTable!$A:$A,1,0)))))))</f>
        <v/>
      </c>
      <c r="CJ176" s="2" t="str">
        <f>IF(AND(ISBLANK(CI176),OR(NOT(ISBLANK(CK176)),NOT(ISBLANK(CL176)))),#N/A,
IF(ISBLANK(CI176),"",
IF(AND(NOT(ISERROR(VLOOKUP(CI176,MonsterTable!$A:$B,MATCH(MonsterTable!$B$1,MonsterTable!$A$1:$B$1,0),0))),OR(ISBLANK(CK176),ISBLANK(CL176))),#N/A,
IFERROR(VLOOKUP(CI176,MonsterTable!$A:$B,MATCH(MonsterTable!$B$1,MonsterTable!$A$1:$B$1,0),0),
IF(OR(NOT(ISBLANK(CK176)),ISBLANK(CL176)),#N/A,
IF(CI176="empty","empty",
VLOOKUP(CI176,MonsterGroupTable!$A:$A,1,0)))))))</f>
        <v/>
      </c>
    </row>
    <row r="177" spans="1:88">
      <c r="A177">
        <v>10176</v>
      </c>
      <c r="B177">
        <f t="shared" si="4"/>
        <v>1.1000000000000001</v>
      </c>
      <c r="C177">
        <f t="shared" si="4"/>
        <v>1.1000000000000001</v>
      </c>
      <c r="F177">
        <v>600</v>
      </c>
      <c r="G177">
        <v>8711</v>
      </c>
      <c r="H177">
        <v>0</v>
      </c>
      <c r="I177">
        <v>0</v>
      </c>
      <c r="J177">
        <v>0</v>
      </c>
      <c r="K177" t="s">
        <v>28</v>
      </c>
      <c r="L177" t="s">
        <v>254</v>
      </c>
      <c r="M177" t="s">
        <v>79</v>
      </c>
      <c r="N177" t="s">
        <v>80</v>
      </c>
      <c r="O177">
        <v>0</v>
      </c>
      <c r="P177">
        <v>-4.75</v>
      </c>
      <c r="Q177">
        <v>-3.5</v>
      </c>
      <c r="R177">
        <v>4.75</v>
      </c>
      <c r="S177">
        <v>3</v>
      </c>
      <c r="T177">
        <v>-13.5</v>
      </c>
      <c r="U177">
        <v>2.5499999999999998</v>
      </c>
      <c r="V177">
        <v>-6.75</v>
      </c>
      <c r="W177" t="str">
        <f t="shared" si="5"/>
        <v>g118,5</v>
      </c>
      <c r="X177" s="1" t="s">
        <v>335</v>
      </c>
      <c r="Y177" s="2" t="str">
        <f>IF(AND(ISBLANK(X177),OR(NOT(ISBLANK(Z177)),NOT(ISBLANK(AA177)))),#N/A,
IF(ISBLANK(X177),"",
IF(AND(NOT(ISERROR(VLOOKUP(X177,MonsterTable!$A:$B,MATCH(MonsterTable!$B$1,MonsterTable!$A$1:$B$1,0),0))),OR(ISBLANK(Z177),ISBLANK(AA177))),#N/A,
IFERROR(VLOOKUP(X177,MonsterTable!$A:$B,MATCH(MonsterTable!$B$1,MonsterTable!$A$1:$B$1,0),0),
IF(OR(NOT(ISBLANK(Z177)),ISBLANK(AA177)),#N/A,
IF(X177="empty","empty",
VLOOKUP(X177,MonsterGroupTable!$A:$A,1,0)))))))</f>
        <v>g118</v>
      </c>
      <c r="AA177">
        <v>5</v>
      </c>
      <c r="AF177" s="2" t="str">
        <f>IF(AND(ISBLANK(AE177),OR(NOT(ISBLANK(AG177)),NOT(ISBLANK(AH177)))),#N/A,
IF(ISBLANK(AE177),"",
IF(AND(NOT(ISERROR(VLOOKUP(AE177,MonsterTable!$A:$B,MATCH(MonsterTable!$B$1,MonsterTable!$A$1:$B$1,0),0))),OR(ISBLANK(AG177),ISBLANK(AH177))),#N/A,
IFERROR(VLOOKUP(AE177,MonsterTable!$A:$B,MATCH(MonsterTable!$B$1,MonsterTable!$A$1:$B$1,0),0),
IF(OR(NOT(ISBLANK(AG177)),ISBLANK(AH177)),#N/A,
IF(AE177="empty","empty",
VLOOKUP(AE177,MonsterGroupTable!$A:$A,1,0)))))))</f>
        <v/>
      </c>
      <c r="AM177" s="2" t="str">
        <f>IF(AND(ISBLANK(AL177),OR(NOT(ISBLANK(AN177)),NOT(ISBLANK(AO177)))),#N/A,
IF(ISBLANK(AL177),"",
IF(AND(NOT(ISERROR(VLOOKUP(AL177,MonsterTable!$A:$B,MATCH(MonsterTable!$B$1,MonsterTable!$A$1:$B$1,0),0))),OR(ISBLANK(AN177),ISBLANK(AO177))),#N/A,
IFERROR(VLOOKUP(AL177,MonsterTable!$A:$B,MATCH(MonsterTable!$B$1,MonsterTable!$A$1:$B$1,0),0),
IF(OR(NOT(ISBLANK(AN177)),ISBLANK(AO177)),#N/A,
IF(AL177="empty","empty",
VLOOKUP(AL177,MonsterGroupTable!$A:$A,1,0)))))))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BA177" s="2" t="str">
        <f>IF(AND(ISBLANK(AZ177),OR(NOT(ISBLANK(BB177)),NOT(ISBLANK(BC177)))),#N/A,
IF(ISBLANK(AZ177),"",
IF(AND(NOT(ISERROR(VLOOKUP(AZ177,MonsterTable!$A:$B,MATCH(MonsterTable!$B$1,MonsterTable!$A$1:$B$1,0),0))),OR(ISBLANK(BB177),ISBLANK(BC177))),#N/A,
IFERROR(VLOOKUP(AZ177,MonsterTable!$A:$B,MATCH(MonsterTable!$B$1,MonsterTable!$A$1:$B$1,0),0),
IF(OR(NOT(ISBLANK(BB177)),ISBLANK(BC177)),#N/A,
IF(AZ177="empty","empty",
VLOOKUP(AZ177,MonsterGroupTable!$A:$A,1,0)))))))</f>
        <v/>
      </c>
      <c r="BH177" s="2" t="str">
        <f>IF(AND(ISBLANK(BG177),OR(NOT(ISBLANK(BI177)),NOT(ISBLANK(BJ177)))),#N/A,
IF(ISBLANK(BG177),"",
IF(AND(NOT(ISERROR(VLOOKUP(BG177,MonsterTable!$A:$B,MATCH(MonsterTable!$B$1,MonsterTable!$A$1:$B$1,0),0))),OR(ISBLANK(BI177),ISBLANK(BJ177))),#N/A,
IFERROR(VLOOKUP(BG177,MonsterTable!$A:$B,MATCH(MonsterTable!$B$1,MonsterTable!$A$1:$B$1,0),0),
IF(OR(NOT(ISBLANK(BI177)),ISBLANK(BJ177)),#N/A,
IF(BG177="empty","empty",
VLOOKUP(BG177,MonsterGroupTable!$A:$A,1,0)))))))</f>
        <v/>
      </c>
      <c r="BO177" s="2" t="str">
        <f>IF(AND(ISBLANK(BN177),OR(NOT(ISBLANK(BP177)),NOT(ISBLANK(BQ177)))),#N/A,
IF(ISBLANK(BN177),"",
IF(AND(NOT(ISERROR(VLOOKUP(BN177,MonsterTable!$A:$B,MATCH(MonsterTable!$B$1,MonsterTable!$A$1:$B$1,0),0))),OR(ISBLANK(BP177),ISBLANK(BQ177))),#N/A,
IFERROR(VLOOKUP(BN177,MonsterTable!$A:$B,MATCH(MonsterTable!$B$1,MonsterTable!$A$1:$B$1,0),0),
IF(OR(NOT(ISBLANK(BP177)),ISBLANK(BQ177)),#N/A,
IF(BN177="empty","empty",
VLOOKUP(BN177,MonsterGroupTable!$A:$A,1,0)))))))</f>
        <v/>
      </c>
      <c r="BV177" s="2" t="str">
        <f>IF(AND(ISBLANK(BU177),OR(NOT(ISBLANK(BW177)),NOT(ISBLANK(BX177)))),#N/A,
IF(ISBLANK(BU177),"",
IF(AND(NOT(ISERROR(VLOOKUP(BU177,MonsterTable!$A:$B,MATCH(MonsterTable!$B$1,MonsterTable!$A$1:$B$1,0),0))),OR(ISBLANK(BW177),ISBLANK(BX177))),#N/A,
IFERROR(VLOOKUP(BU177,MonsterTable!$A:$B,MATCH(MonsterTable!$B$1,MonsterTable!$A$1:$B$1,0),0),
IF(OR(NOT(ISBLANK(BW177)),ISBLANK(BX177)),#N/A,
IF(BU177="empty","empty",
VLOOKUP(BU177,MonsterGroupTable!$A:$A,1,0)))))))</f>
        <v/>
      </c>
      <c r="CC177" s="2" t="str">
        <f>IF(AND(ISBLANK(CB177),OR(NOT(ISBLANK(CD177)),NOT(ISBLANK(CE177)))),#N/A,
IF(ISBLANK(CB177),"",
IF(AND(NOT(ISERROR(VLOOKUP(CB177,MonsterTable!$A:$B,MATCH(MonsterTable!$B$1,MonsterTable!$A$1:$B$1,0),0))),OR(ISBLANK(CD177),ISBLANK(CE177))),#N/A,
IFERROR(VLOOKUP(CB177,MonsterTable!$A:$B,MATCH(MonsterTable!$B$1,MonsterTable!$A$1:$B$1,0),0),
IF(OR(NOT(ISBLANK(CD177)),ISBLANK(CE177)),#N/A,
IF(CB177="empty","empty",
VLOOKUP(CB177,MonsterGroupTable!$A:$A,1,0)))))))</f>
        <v/>
      </c>
      <c r="CJ177" s="2" t="str">
        <f>IF(AND(ISBLANK(CI177),OR(NOT(ISBLANK(CK177)),NOT(ISBLANK(CL177)))),#N/A,
IF(ISBLANK(CI177),"",
IF(AND(NOT(ISERROR(VLOOKUP(CI177,MonsterTable!$A:$B,MATCH(MonsterTable!$B$1,MonsterTable!$A$1:$B$1,0),0))),OR(ISBLANK(CK177),ISBLANK(CL177))),#N/A,
IFERROR(VLOOKUP(CI177,MonsterTable!$A:$B,MATCH(MonsterTable!$B$1,MonsterTable!$A$1:$B$1,0),0),
IF(OR(NOT(ISBLANK(CK177)),ISBLANK(CL177)),#N/A,
IF(CI177="empty","empty",
VLOOKUP(CI177,MonsterGroupTable!$A:$A,1,0)))))))</f>
        <v/>
      </c>
    </row>
    <row r="178" spans="1:88">
      <c r="A178">
        <v>10177</v>
      </c>
      <c r="B178">
        <f t="shared" si="4"/>
        <v>1.1000000000000001</v>
      </c>
      <c r="C178">
        <f t="shared" si="4"/>
        <v>1.1000000000000001</v>
      </c>
      <c r="F178">
        <v>600</v>
      </c>
      <c r="G178">
        <v>8801</v>
      </c>
      <c r="H178">
        <v>0</v>
      </c>
      <c r="I178">
        <v>0</v>
      </c>
      <c r="J178">
        <v>0</v>
      </c>
      <c r="K178" t="s">
        <v>28</v>
      </c>
      <c r="L178" t="s">
        <v>254</v>
      </c>
      <c r="M178" t="s">
        <v>79</v>
      </c>
      <c r="N178" t="s">
        <v>80</v>
      </c>
      <c r="O178">
        <v>0</v>
      </c>
      <c r="P178">
        <v>-4.75</v>
      </c>
      <c r="Q178">
        <v>-3.5</v>
      </c>
      <c r="R178">
        <v>4.75</v>
      </c>
      <c r="S178">
        <v>3</v>
      </c>
      <c r="T178">
        <v>-13.5</v>
      </c>
      <c r="U178">
        <v>2.5499999999999998</v>
      </c>
      <c r="V178">
        <v>-6.75</v>
      </c>
      <c r="W178" t="str">
        <f t="shared" si="5"/>
        <v>g118,5</v>
      </c>
      <c r="X178" s="1" t="s">
        <v>335</v>
      </c>
      <c r="Y178" s="2" t="str">
        <f>IF(AND(ISBLANK(X178),OR(NOT(ISBLANK(Z178)),NOT(ISBLANK(AA178)))),#N/A,
IF(ISBLANK(X178),"",
IF(AND(NOT(ISERROR(VLOOKUP(X178,MonsterTable!$A:$B,MATCH(MonsterTable!$B$1,MonsterTable!$A$1:$B$1,0),0))),OR(ISBLANK(Z178),ISBLANK(AA178))),#N/A,
IFERROR(VLOOKUP(X178,MonsterTable!$A:$B,MATCH(MonsterTable!$B$1,MonsterTable!$A$1:$B$1,0),0),
IF(OR(NOT(ISBLANK(Z178)),ISBLANK(AA178)),#N/A,
IF(X178="empty","empty",
VLOOKUP(X178,MonsterGroupTable!$A:$A,1,0)))))))</f>
        <v>g118</v>
      </c>
      <c r="AA178">
        <v>5</v>
      </c>
      <c r="AF178" s="2" t="str">
        <f>IF(AND(ISBLANK(AE178),OR(NOT(ISBLANK(AG178)),NOT(ISBLANK(AH178)))),#N/A,
IF(ISBLANK(AE178),"",
IF(AND(NOT(ISERROR(VLOOKUP(AE178,MonsterTable!$A:$B,MATCH(MonsterTable!$B$1,MonsterTable!$A$1:$B$1,0),0))),OR(ISBLANK(AG178),ISBLANK(AH178))),#N/A,
IFERROR(VLOOKUP(AE178,MonsterTable!$A:$B,MATCH(MonsterTable!$B$1,MonsterTable!$A$1:$B$1,0),0),
IF(OR(NOT(ISBLANK(AG178)),ISBLANK(AH178)),#N/A,
IF(AE178="empty","empty",
VLOOKUP(AE178,MonsterGroupTable!$A:$A,1,0)))))))</f>
        <v/>
      </c>
      <c r="AM178" s="2" t="str">
        <f>IF(AND(ISBLANK(AL178),OR(NOT(ISBLANK(AN178)),NOT(ISBLANK(AO178)))),#N/A,
IF(ISBLANK(AL178),"",
IF(AND(NOT(ISERROR(VLOOKUP(AL178,MonsterTable!$A:$B,MATCH(MonsterTable!$B$1,MonsterTable!$A$1:$B$1,0),0))),OR(ISBLANK(AN178),ISBLANK(AO178))),#N/A,
IFERROR(VLOOKUP(AL178,MonsterTable!$A:$B,MATCH(MonsterTable!$B$1,MonsterTable!$A$1:$B$1,0),0),
IF(OR(NOT(ISBLANK(AN178)),ISBLANK(AO178)),#N/A,
IF(AL178="empty","empty",
VLOOKUP(AL178,MonsterGroupTable!$A:$A,1,0)))))))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BA178" s="2" t="str">
        <f>IF(AND(ISBLANK(AZ178),OR(NOT(ISBLANK(BB178)),NOT(ISBLANK(BC178)))),#N/A,
IF(ISBLANK(AZ178),"",
IF(AND(NOT(ISERROR(VLOOKUP(AZ178,MonsterTable!$A:$B,MATCH(MonsterTable!$B$1,MonsterTable!$A$1:$B$1,0),0))),OR(ISBLANK(BB178),ISBLANK(BC178))),#N/A,
IFERROR(VLOOKUP(AZ178,MonsterTable!$A:$B,MATCH(MonsterTable!$B$1,MonsterTable!$A$1:$B$1,0),0),
IF(OR(NOT(ISBLANK(BB178)),ISBLANK(BC178)),#N/A,
IF(AZ178="empty","empty",
VLOOKUP(AZ178,MonsterGroupTable!$A:$A,1,0)))))))</f>
        <v/>
      </c>
      <c r="BH178" s="2" t="str">
        <f>IF(AND(ISBLANK(BG178),OR(NOT(ISBLANK(BI178)),NOT(ISBLANK(BJ178)))),#N/A,
IF(ISBLANK(BG178),"",
IF(AND(NOT(ISERROR(VLOOKUP(BG178,MonsterTable!$A:$B,MATCH(MonsterTable!$B$1,MonsterTable!$A$1:$B$1,0),0))),OR(ISBLANK(BI178),ISBLANK(BJ178))),#N/A,
IFERROR(VLOOKUP(BG178,MonsterTable!$A:$B,MATCH(MonsterTable!$B$1,MonsterTable!$A$1:$B$1,0),0),
IF(OR(NOT(ISBLANK(BI178)),ISBLANK(BJ178)),#N/A,
IF(BG178="empty","empty",
VLOOKUP(BG178,MonsterGroupTable!$A:$A,1,0)))))))</f>
        <v/>
      </c>
      <c r="BO178" s="2" t="str">
        <f>IF(AND(ISBLANK(BN178),OR(NOT(ISBLANK(BP178)),NOT(ISBLANK(BQ178)))),#N/A,
IF(ISBLANK(BN178),"",
IF(AND(NOT(ISERROR(VLOOKUP(BN178,MonsterTable!$A:$B,MATCH(MonsterTable!$B$1,MonsterTable!$A$1:$B$1,0),0))),OR(ISBLANK(BP178),ISBLANK(BQ178))),#N/A,
IFERROR(VLOOKUP(BN178,MonsterTable!$A:$B,MATCH(MonsterTable!$B$1,MonsterTable!$A$1:$B$1,0),0),
IF(OR(NOT(ISBLANK(BP178)),ISBLANK(BQ178)),#N/A,
IF(BN178="empty","empty",
VLOOKUP(BN178,MonsterGroupTable!$A:$A,1,0)))))))</f>
        <v/>
      </c>
      <c r="BV178" s="2" t="str">
        <f>IF(AND(ISBLANK(BU178),OR(NOT(ISBLANK(BW178)),NOT(ISBLANK(BX178)))),#N/A,
IF(ISBLANK(BU178),"",
IF(AND(NOT(ISERROR(VLOOKUP(BU178,MonsterTable!$A:$B,MATCH(MonsterTable!$B$1,MonsterTable!$A$1:$B$1,0),0))),OR(ISBLANK(BW178),ISBLANK(BX178))),#N/A,
IFERROR(VLOOKUP(BU178,MonsterTable!$A:$B,MATCH(MonsterTable!$B$1,MonsterTable!$A$1:$B$1,0),0),
IF(OR(NOT(ISBLANK(BW178)),ISBLANK(BX178)),#N/A,
IF(BU178="empty","empty",
VLOOKUP(BU178,MonsterGroupTable!$A:$A,1,0)))))))</f>
        <v/>
      </c>
      <c r="CC178" s="2" t="str">
        <f>IF(AND(ISBLANK(CB178),OR(NOT(ISBLANK(CD178)),NOT(ISBLANK(CE178)))),#N/A,
IF(ISBLANK(CB178),"",
IF(AND(NOT(ISERROR(VLOOKUP(CB178,MonsterTable!$A:$B,MATCH(MonsterTable!$B$1,MonsterTable!$A$1:$B$1,0),0))),OR(ISBLANK(CD178),ISBLANK(CE178))),#N/A,
IFERROR(VLOOKUP(CB178,MonsterTable!$A:$B,MATCH(MonsterTable!$B$1,MonsterTable!$A$1:$B$1,0),0),
IF(OR(NOT(ISBLANK(CD178)),ISBLANK(CE178)),#N/A,
IF(CB178="empty","empty",
VLOOKUP(CB178,MonsterGroupTable!$A:$A,1,0)))))))</f>
        <v/>
      </c>
      <c r="CJ178" s="2" t="str">
        <f>IF(AND(ISBLANK(CI178),OR(NOT(ISBLANK(CK178)),NOT(ISBLANK(CL178)))),#N/A,
IF(ISBLANK(CI178),"",
IF(AND(NOT(ISERROR(VLOOKUP(CI178,MonsterTable!$A:$B,MATCH(MonsterTable!$B$1,MonsterTable!$A$1:$B$1,0),0))),OR(ISBLANK(CK178),ISBLANK(CL178))),#N/A,
IFERROR(VLOOKUP(CI178,MonsterTable!$A:$B,MATCH(MonsterTable!$B$1,MonsterTable!$A$1:$B$1,0),0),
IF(OR(NOT(ISBLANK(CK178)),ISBLANK(CL178)),#N/A,
IF(CI178="empty","empty",
VLOOKUP(CI178,MonsterGroupTable!$A:$A,1,0)))))))</f>
        <v/>
      </c>
    </row>
    <row r="179" spans="1:88">
      <c r="A179">
        <v>10178</v>
      </c>
      <c r="B179">
        <f t="shared" si="4"/>
        <v>1.1000000000000001</v>
      </c>
      <c r="C179">
        <f t="shared" si="4"/>
        <v>1.1000000000000001</v>
      </c>
      <c r="F179">
        <v>600</v>
      </c>
      <c r="G179">
        <v>8891</v>
      </c>
      <c r="H179">
        <v>0</v>
      </c>
      <c r="I179">
        <v>0</v>
      </c>
      <c r="J179">
        <v>0</v>
      </c>
      <c r="K179" t="s">
        <v>28</v>
      </c>
      <c r="L179" t="s">
        <v>254</v>
      </c>
      <c r="M179" t="s">
        <v>79</v>
      </c>
      <c r="N179" t="s">
        <v>80</v>
      </c>
      <c r="O179">
        <v>0</v>
      </c>
      <c r="P179">
        <v>-4.75</v>
      </c>
      <c r="Q179">
        <v>-3.5</v>
      </c>
      <c r="R179">
        <v>4.75</v>
      </c>
      <c r="S179">
        <v>3</v>
      </c>
      <c r="T179">
        <v>-13.5</v>
      </c>
      <c r="U179">
        <v>2.5499999999999998</v>
      </c>
      <c r="V179">
        <v>-6.75</v>
      </c>
      <c r="W179" t="str">
        <f t="shared" si="5"/>
        <v>g118,5</v>
      </c>
      <c r="X179" s="1" t="s">
        <v>335</v>
      </c>
      <c r="Y179" s="2" t="str">
        <f>IF(AND(ISBLANK(X179),OR(NOT(ISBLANK(Z179)),NOT(ISBLANK(AA179)))),#N/A,
IF(ISBLANK(X179),"",
IF(AND(NOT(ISERROR(VLOOKUP(X179,MonsterTable!$A:$B,MATCH(MonsterTable!$B$1,MonsterTable!$A$1:$B$1,0),0))),OR(ISBLANK(Z179),ISBLANK(AA179))),#N/A,
IFERROR(VLOOKUP(X179,MonsterTable!$A:$B,MATCH(MonsterTable!$B$1,MonsterTable!$A$1:$B$1,0),0),
IF(OR(NOT(ISBLANK(Z179)),ISBLANK(AA179)),#N/A,
IF(X179="empty","empty",
VLOOKUP(X179,MonsterGroupTable!$A:$A,1,0)))))))</f>
        <v>g118</v>
      </c>
      <c r="AA179">
        <v>5</v>
      </c>
      <c r="AF179" s="2" t="str">
        <f>IF(AND(ISBLANK(AE179),OR(NOT(ISBLANK(AG179)),NOT(ISBLANK(AH179)))),#N/A,
IF(ISBLANK(AE179),"",
IF(AND(NOT(ISERROR(VLOOKUP(AE179,MonsterTable!$A:$B,MATCH(MonsterTable!$B$1,MonsterTable!$A$1:$B$1,0),0))),OR(ISBLANK(AG179),ISBLANK(AH179))),#N/A,
IFERROR(VLOOKUP(AE179,MonsterTable!$A:$B,MATCH(MonsterTable!$B$1,MonsterTable!$A$1:$B$1,0),0),
IF(OR(NOT(ISBLANK(AG179)),ISBLANK(AH179)),#N/A,
IF(AE179="empty","empty",
VLOOKUP(AE179,MonsterGroupTable!$A:$A,1,0)))))))</f>
        <v/>
      </c>
      <c r="AM179" s="2" t="str">
        <f>IF(AND(ISBLANK(AL179),OR(NOT(ISBLANK(AN179)),NOT(ISBLANK(AO179)))),#N/A,
IF(ISBLANK(AL179),"",
IF(AND(NOT(ISERROR(VLOOKUP(AL179,MonsterTable!$A:$B,MATCH(MonsterTable!$B$1,MonsterTable!$A$1:$B$1,0),0))),OR(ISBLANK(AN179),ISBLANK(AO179))),#N/A,
IFERROR(VLOOKUP(AL179,MonsterTable!$A:$B,MATCH(MonsterTable!$B$1,MonsterTable!$A$1:$B$1,0),0),
IF(OR(NOT(ISBLANK(AN179)),ISBLANK(AO179)),#N/A,
IF(AL179="empty","empty",
VLOOKUP(AL179,MonsterGroupTable!$A:$A,1,0)))))))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BA179" s="2" t="str">
        <f>IF(AND(ISBLANK(AZ179),OR(NOT(ISBLANK(BB179)),NOT(ISBLANK(BC179)))),#N/A,
IF(ISBLANK(AZ179),"",
IF(AND(NOT(ISERROR(VLOOKUP(AZ179,MonsterTable!$A:$B,MATCH(MonsterTable!$B$1,MonsterTable!$A$1:$B$1,0),0))),OR(ISBLANK(BB179),ISBLANK(BC179))),#N/A,
IFERROR(VLOOKUP(AZ179,MonsterTable!$A:$B,MATCH(MonsterTable!$B$1,MonsterTable!$A$1:$B$1,0),0),
IF(OR(NOT(ISBLANK(BB179)),ISBLANK(BC179)),#N/A,
IF(AZ179="empty","empty",
VLOOKUP(AZ179,MonsterGroupTable!$A:$A,1,0)))))))</f>
        <v/>
      </c>
      <c r="BH179" s="2" t="str">
        <f>IF(AND(ISBLANK(BG179),OR(NOT(ISBLANK(BI179)),NOT(ISBLANK(BJ179)))),#N/A,
IF(ISBLANK(BG179),"",
IF(AND(NOT(ISERROR(VLOOKUP(BG179,MonsterTable!$A:$B,MATCH(MonsterTable!$B$1,MonsterTable!$A$1:$B$1,0),0))),OR(ISBLANK(BI179),ISBLANK(BJ179))),#N/A,
IFERROR(VLOOKUP(BG179,MonsterTable!$A:$B,MATCH(MonsterTable!$B$1,MonsterTable!$A$1:$B$1,0),0),
IF(OR(NOT(ISBLANK(BI179)),ISBLANK(BJ179)),#N/A,
IF(BG179="empty","empty",
VLOOKUP(BG179,MonsterGroupTable!$A:$A,1,0)))))))</f>
        <v/>
      </c>
      <c r="BO179" s="2" t="str">
        <f>IF(AND(ISBLANK(BN179),OR(NOT(ISBLANK(BP179)),NOT(ISBLANK(BQ179)))),#N/A,
IF(ISBLANK(BN179),"",
IF(AND(NOT(ISERROR(VLOOKUP(BN179,MonsterTable!$A:$B,MATCH(MonsterTable!$B$1,MonsterTable!$A$1:$B$1,0),0))),OR(ISBLANK(BP179),ISBLANK(BQ179))),#N/A,
IFERROR(VLOOKUP(BN179,MonsterTable!$A:$B,MATCH(MonsterTable!$B$1,MonsterTable!$A$1:$B$1,0),0),
IF(OR(NOT(ISBLANK(BP179)),ISBLANK(BQ179)),#N/A,
IF(BN179="empty","empty",
VLOOKUP(BN179,MonsterGroupTable!$A:$A,1,0)))))))</f>
        <v/>
      </c>
      <c r="BV179" s="2" t="str">
        <f>IF(AND(ISBLANK(BU179),OR(NOT(ISBLANK(BW179)),NOT(ISBLANK(BX179)))),#N/A,
IF(ISBLANK(BU179),"",
IF(AND(NOT(ISERROR(VLOOKUP(BU179,MonsterTable!$A:$B,MATCH(MonsterTable!$B$1,MonsterTable!$A$1:$B$1,0),0))),OR(ISBLANK(BW179),ISBLANK(BX179))),#N/A,
IFERROR(VLOOKUP(BU179,MonsterTable!$A:$B,MATCH(MonsterTable!$B$1,MonsterTable!$A$1:$B$1,0),0),
IF(OR(NOT(ISBLANK(BW179)),ISBLANK(BX179)),#N/A,
IF(BU179="empty","empty",
VLOOKUP(BU179,MonsterGroupTable!$A:$A,1,0)))))))</f>
        <v/>
      </c>
      <c r="CC179" s="2" t="str">
        <f>IF(AND(ISBLANK(CB179),OR(NOT(ISBLANK(CD179)),NOT(ISBLANK(CE179)))),#N/A,
IF(ISBLANK(CB179),"",
IF(AND(NOT(ISERROR(VLOOKUP(CB179,MonsterTable!$A:$B,MATCH(MonsterTable!$B$1,MonsterTable!$A$1:$B$1,0),0))),OR(ISBLANK(CD179),ISBLANK(CE179))),#N/A,
IFERROR(VLOOKUP(CB179,MonsterTable!$A:$B,MATCH(MonsterTable!$B$1,MonsterTable!$A$1:$B$1,0),0),
IF(OR(NOT(ISBLANK(CD179)),ISBLANK(CE179)),#N/A,
IF(CB179="empty","empty",
VLOOKUP(CB179,MonsterGroupTable!$A:$A,1,0)))))))</f>
        <v/>
      </c>
      <c r="CJ179" s="2" t="str">
        <f>IF(AND(ISBLANK(CI179),OR(NOT(ISBLANK(CK179)),NOT(ISBLANK(CL179)))),#N/A,
IF(ISBLANK(CI179),"",
IF(AND(NOT(ISERROR(VLOOKUP(CI179,MonsterTable!$A:$B,MATCH(MonsterTable!$B$1,MonsterTable!$A$1:$B$1,0),0))),OR(ISBLANK(CK179),ISBLANK(CL179))),#N/A,
IFERROR(VLOOKUP(CI179,MonsterTable!$A:$B,MATCH(MonsterTable!$B$1,MonsterTable!$A$1:$B$1,0),0),
IF(OR(NOT(ISBLANK(CK179)),ISBLANK(CL179)),#N/A,
IF(CI179="empty","empty",
VLOOKUP(CI179,MonsterGroupTable!$A:$A,1,0)))))))</f>
        <v/>
      </c>
    </row>
    <row r="180" spans="1:88">
      <c r="A180">
        <v>10179</v>
      </c>
      <c r="B180">
        <f t="shared" si="4"/>
        <v>1.1000000000000001</v>
      </c>
      <c r="C180">
        <f t="shared" si="4"/>
        <v>1.1000000000000001</v>
      </c>
      <c r="F180">
        <v>600</v>
      </c>
      <c r="G180">
        <v>8981</v>
      </c>
      <c r="H180">
        <v>0</v>
      </c>
      <c r="I180">
        <v>0</v>
      </c>
      <c r="J180">
        <v>0</v>
      </c>
      <c r="K180" t="s">
        <v>28</v>
      </c>
      <c r="L180" t="s">
        <v>254</v>
      </c>
      <c r="M180" t="s">
        <v>79</v>
      </c>
      <c r="N180" t="s">
        <v>80</v>
      </c>
      <c r="O180">
        <v>0</v>
      </c>
      <c r="P180">
        <v>-4.75</v>
      </c>
      <c r="Q180">
        <v>-3.5</v>
      </c>
      <c r="R180">
        <v>4.75</v>
      </c>
      <c r="S180">
        <v>3</v>
      </c>
      <c r="T180">
        <v>-13.5</v>
      </c>
      <c r="U180">
        <v>2.5499999999999998</v>
      </c>
      <c r="V180">
        <v>-6.75</v>
      </c>
      <c r="W180" t="str">
        <f t="shared" si="5"/>
        <v>g118,5</v>
      </c>
      <c r="X180" s="1" t="s">
        <v>335</v>
      </c>
      <c r="Y180" s="2" t="str">
        <f>IF(AND(ISBLANK(X180),OR(NOT(ISBLANK(Z180)),NOT(ISBLANK(AA180)))),#N/A,
IF(ISBLANK(X180),"",
IF(AND(NOT(ISERROR(VLOOKUP(X180,MonsterTable!$A:$B,MATCH(MonsterTable!$B$1,MonsterTable!$A$1:$B$1,0),0))),OR(ISBLANK(Z180),ISBLANK(AA180))),#N/A,
IFERROR(VLOOKUP(X180,MonsterTable!$A:$B,MATCH(MonsterTable!$B$1,MonsterTable!$A$1:$B$1,0),0),
IF(OR(NOT(ISBLANK(Z180)),ISBLANK(AA180)),#N/A,
IF(X180="empty","empty",
VLOOKUP(X180,MonsterGroupTable!$A:$A,1,0)))))))</f>
        <v>g118</v>
      </c>
      <c r="AA180">
        <v>5</v>
      </c>
      <c r="AF180" s="2" t="str">
        <f>IF(AND(ISBLANK(AE180),OR(NOT(ISBLANK(AG180)),NOT(ISBLANK(AH180)))),#N/A,
IF(ISBLANK(AE180),"",
IF(AND(NOT(ISERROR(VLOOKUP(AE180,MonsterTable!$A:$B,MATCH(MonsterTable!$B$1,MonsterTable!$A$1:$B$1,0),0))),OR(ISBLANK(AG180),ISBLANK(AH180))),#N/A,
IFERROR(VLOOKUP(AE180,MonsterTable!$A:$B,MATCH(MonsterTable!$B$1,MonsterTable!$A$1:$B$1,0),0),
IF(OR(NOT(ISBLANK(AG180)),ISBLANK(AH180)),#N/A,
IF(AE180="empty","empty",
VLOOKUP(AE180,MonsterGroupTable!$A:$A,1,0)))))))</f>
        <v/>
      </c>
      <c r="AM180" s="2" t="str">
        <f>IF(AND(ISBLANK(AL180),OR(NOT(ISBLANK(AN180)),NOT(ISBLANK(AO180)))),#N/A,
IF(ISBLANK(AL180),"",
IF(AND(NOT(ISERROR(VLOOKUP(AL180,MonsterTable!$A:$B,MATCH(MonsterTable!$B$1,MonsterTable!$A$1:$B$1,0),0))),OR(ISBLANK(AN180),ISBLANK(AO180))),#N/A,
IFERROR(VLOOKUP(AL180,MonsterTable!$A:$B,MATCH(MonsterTable!$B$1,MonsterTable!$A$1:$B$1,0),0),
IF(OR(NOT(ISBLANK(AN180)),ISBLANK(AO180)),#N/A,
IF(AL180="empty","empty",
VLOOKUP(AL180,MonsterGroupTable!$A:$A,1,0)))))))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BA180" s="2" t="str">
        <f>IF(AND(ISBLANK(AZ180),OR(NOT(ISBLANK(BB180)),NOT(ISBLANK(BC180)))),#N/A,
IF(ISBLANK(AZ180),"",
IF(AND(NOT(ISERROR(VLOOKUP(AZ180,MonsterTable!$A:$B,MATCH(MonsterTable!$B$1,MonsterTable!$A$1:$B$1,0),0))),OR(ISBLANK(BB180),ISBLANK(BC180))),#N/A,
IFERROR(VLOOKUP(AZ180,MonsterTable!$A:$B,MATCH(MonsterTable!$B$1,MonsterTable!$A$1:$B$1,0),0),
IF(OR(NOT(ISBLANK(BB180)),ISBLANK(BC180)),#N/A,
IF(AZ180="empty","empty",
VLOOKUP(AZ180,MonsterGroupTable!$A:$A,1,0)))))))</f>
        <v/>
      </c>
      <c r="BH180" s="2" t="str">
        <f>IF(AND(ISBLANK(BG180),OR(NOT(ISBLANK(BI180)),NOT(ISBLANK(BJ180)))),#N/A,
IF(ISBLANK(BG180),"",
IF(AND(NOT(ISERROR(VLOOKUP(BG180,MonsterTable!$A:$B,MATCH(MonsterTable!$B$1,MonsterTable!$A$1:$B$1,0),0))),OR(ISBLANK(BI180),ISBLANK(BJ180))),#N/A,
IFERROR(VLOOKUP(BG180,MonsterTable!$A:$B,MATCH(MonsterTable!$B$1,MonsterTable!$A$1:$B$1,0),0),
IF(OR(NOT(ISBLANK(BI180)),ISBLANK(BJ180)),#N/A,
IF(BG180="empty","empty",
VLOOKUP(BG180,MonsterGroupTable!$A:$A,1,0)))))))</f>
        <v/>
      </c>
      <c r="BO180" s="2" t="str">
        <f>IF(AND(ISBLANK(BN180),OR(NOT(ISBLANK(BP180)),NOT(ISBLANK(BQ180)))),#N/A,
IF(ISBLANK(BN180),"",
IF(AND(NOT(ISERROR(VLOOKUP(BN180,MonsterTable!$A:$B,MATCH(MonsterTable!$B$1,MonsterTable!$A$1:$B$1,0),0))),OR(ISBLANK(BP180),ISBLANK(BQ180))),#N/A,
IFERROR(VLOOKUP(BN180,MonsterTable!$A:$B,MATCH(MonsterTable!$B$1,MonsterTable!$A$1:$B$1,0),0),
IF(OR(NOT(ISBLANK(BP180)),ISBLANK(BQ180)),#N/A,
IF(BN180="empty","empty",
VLOOKUP(BN180,MonsterGroupTable!$A:$A,1,0)))))))</f>
        <v/>
      </c>
      <c r="BV180" s="2" t="str">
        <f>IF(AND(ISBLANK(BU180),OR(NOT(ISBLANK(BW180)),NOT(ISBLANK(BX180)))),#N/A,
IF(ISBLANK(BU180),"",
IF(AND(NOT(ISERROR(VLOOKUP(BU180,MonsterTable!$A:$B,MATCH(MonsterTable!$B$1,MonsterTable!$A$1:$B$1,0),0))),OR(ISBLANK(BW180),ISBLANK(BX180))),#N/A,
IFERROR(VLOOKUP(BU180,MonsterTable!$A:$B,MATCH(MonsterTable!$B$1,MonsterTable!$A$1:$B$1,0),0),
IF(OR(NOT(ISBLANK(BW180)),ISBLANK(BX180)),#N/A,
IF(BU180="empty","empty",
VLOOKUP(BU180,MonsterGroupTable!$A:$A,1,0)))))))</f>
        <v/>
      </c>
      <c r="CC180" s="2" t="str">
        <f>IF(AND(ISBLANK(CB180),OR(NOT(ISBLANK(CD180)),NOT(ISBLANK(CE180)))),#N/A,
IF(ISBLANK(CB180),"",
IF(AND(NOT(ISERROR(VLOOKUP(CB180,MonsterTable!$A:$B,MATCH(MonsterTable!$B$1,MonsterTable!$A$1:$B$1,0),0))),OR(ISBLANK(CD180),ISBLANK(CE180))),#N/A,
IFERROR(VLOOKUP(CB180,MonsterTable!$A:$B,MATCH(MonsterTable!$B$1,MonsterTable!$A$1:$B$1,0),0),
IF(OR(NOT(ISBLANK(CD180)),ISBLANK(CE180)),#N/A,
IF(CB180="empty","empty",
VLOOKUP(CB180,MonsterGroupTable!$A:$A,1,0)))))))</f>
        <v/>
      </c>
      <c r="CJ180" s="2" t="str">
        <f>IF(AND(ISBLANK(CI180),OR(NOT(ISBLANK(CK180)),NOT(ISBLANK(CL180)))),#N/A,
IF(ISBLANK(CI180),"",
IF(AND(NOT(ISERROR(VLOOKUP(CI180,MonsterTable!$A:$B,MATCH(MonsterTable!$B$1,MonsterTable!$A$1:$B$1,0),0))),OR(ISBLANK(CK180),ISBLANK(CL180))),#N/A,
IFERROR(VLOOKUP(CI180,MonsterTable!$A:$B,MATCH(MonsterTable!$B$1,MonsterTable!$A$1:$B$1,0),0),
IF(OR(NOT(ISBLANK(CK180)),ISBLANK(CL180)),#N/A,
IF(CI180="empty","empty",
VLOOKUP(CI180,MonsterGroupTable!$A:$A,1,0)))))))</f>
        <v/>
      </c>
    </row>
    <row r="181" spans="1:88">
      <c r="A181">
        <v>10180</v>
      </c>
      <c r="B181">
        <f t="shared" si="4"/>
        <v>1.2</v>
      </c>
      <c r="C181">
        <f t="shared" si="4"/>
        <v>1.1000000000000001</v>
      </c>
      <c r="F181">
        <v>600</v>
      </c>
      <c r="G181">
        <v>9071</v>
      </c>
      <c r="H181">
        <v>0</v>
      </c>
      <c r="I181">
        <v>0</v>
      </c>
      <c r="J181">
        <v>0</v>
      </c>
      <c r="K181" t="s">
        <v>28</v>
      </c>
      <c r="L181" t="s">
        <v>254</v>
      </c>
      <c r="M181" t="s">
        <v>79</v>
      </c>
      <c r="N181" t="s">
        <v>80</v>
      </c>
      <c r="O181">
        <v>0</v>
      </c>
      <c r="P181">
        <v>-4.75</v>
      </c>
      <c r="Q181">
        <v>-3.5</v>
      </c>
      <c r="R181">
        <v>4.75</v>
      </c>
      <c r="S181">
        <v>3</v>
      </c>
      <c r="T181">
        <v>-13.5</v>
      </c>
      <c r="U181">
        <v>2.5499999999999998</v>
      </c>
      <c r="V181">
        <v>-6.75</v>
      </c>
      <c r="W181" t="str">
        <f t="shared" si="5"/>
        <v>g118,5</v>
      </c>
      <c r="X181" s="1" t="s">
        <v>335</v>
      </c>
      <c r="Y181" s="2" t="str">
        <f>IF(AND(ISBLANK(X181),OR(NOT(ISBLANK(Z181)),NOT(ISBLANK(AA181)))),#N/A,
IF(ISBLANK(X181),"",
IF(AND(NOT(ISERROR(VLOOKUP(X181,MonsterTable!$A:$B,MATCH(MonsterTable!$B$1,MonsterTable!$A$1:$B$1,0),0))),OR(ISBLANK(Z181),ISBLANK(AA181))),#N/A,
IFERROR(VLOOKUP(X181,MonsterTable!$A:$B,MATCH(MonsterTable!$B$1,MonsterTable!$A$1:$B$1,0),0),
IF(OR(NOT(ISBLANK(Z181)),ISBLANK(AA181)),#N/A,
IF(X181="empty","empty",
VLOOKUP(X181,MonsterGroupTable!$A:$A,1,0)))))))</f>
        <v>g118</v>
      </c>
      <c r="AA181">
        <v>5</v>
      </c>
      <c r="AF181" s="2" t="str">
        <f>IF(AND(ISBLANK(AE181),OR(NOT(ISBLANK(AG181)),NOT(ISBLANK(AH181)))),#N/A,
IF(ISBLANK(AE181),"",
IF(AND(NOT(ISERROR(VLOOKUP(AE181,MonsterTable!$A:$B,MATCH(MonsterTable!$B$1,MonsterTable!$A$1:$B$1,0),0))),OR(ISBLANK(AG181),ISBLANK(AH181))),#N/A,
IFERROR(VLOOKUP(AE181,MonsterTable!$A:$B,MATCH(MonsterTable!$B$1,MonsterTable!$A$1:$B$1,0),0),
IF(OR(NOT(ISBLANK(AG181)),ISBLANK(AH181)),#N/A,
IF(AE181="empty","empty",
VLOOKUP(AE181,MonsterGroupTable!$A:$A,1,0)))))))</f>
        <v/>
      </c>
      <c r="AM181" s="2" t="str">
        <f>IF(AND(ISBLANK(AL181),OR(NOT(ISBLANK(AN181)),NOT(ISBLANK(AO181)))),#N/A,
IF(ISBLANK(AL181),"",
IF(AND(NOT(ISERROR(VLOOKUP(AL181,MonsterTable!$A:$B,MATCH(MonsterTable!$B$1,MonsterTable!$A$1:$B$1,0),0))),OR(ISBLANK(AN181),ISBLANK(AO181))),#N/A,
IFERROR(VLOOKUP(AL181,MonsterTable!$A:$B,MATCH(MonsterTable!$B$1,MonsterTable!$A$1:$B$1,0),0),
IF(OR(NOT(ISBLANK(AN181)),ISBLANK(AO181)),#N/A,
IF(AL181="empty","empty",
VLOOKUP(AL181,MonsterGroupTable!$A:$A,1,0)))))))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BA181" s="2" t="str">
        <f>IF(AND(ISBLANK(AZ181),OR(NOT(ISBLANK(BB181)),NOT(ISBLANK(BC181)))),#N/A,
IF(ISBLANK(AZ181),"",
IF(AND(NOT(ISERROR(VLOOKUP(AZ181,MonsterTable!$A:$B,MATCH(MonsterTable!$B$1,MonsterTable!$A$1:$B$1,0),0))),OR(ISBLANK(BB181),ISBLANK(BC181))),#N/A,
IFERROR(VLOOKUP(AZ181,MonsterTable!$A:$B,MATCH(MonsterTable!$B$1,MonsterTable!$A$1:$B$1,0),0),
IF(OR(NOT(ISBLANK(BB181)),ISBLANK(BC181)),#N/A,
IF(AZ181="empty","empty",
VLOOKUP(AZ181,MonsterGroupTable!$A:$A,1,0)))))))</f>
        <v/>
      </c>
      <c r="BH181" s="2" t="str">
        <f>IF(AND(ISBLANK(BG181),OR(NOT(ISBLANK(BI181)),NOT(ISBLANK(BJ181)))),#N/A,
IF(ISBLANK(BG181),"",
IF(AND(NOT(ISERROR(VLOOKUP(BG181,MonsterTable!$A:$B,MATCH(MonsterTable!$B$1,MonsterTable!$A$1:$B$1,0),0))),OR(ISBLANK(BI181),ISBLANK(BJ181))),#N/A,
IFERROR(VLOOKUP(BG181,MonsterTable!$A:$B,MATCH(MonsterTable!$B$1,MonsterTable!$A$1:$B$1,0),0),
IF(OR(NOT(ISBLANK(BI181)),ISBLANK(BJ181)),#N/A,
IF(BG181="empty","empty",
VLOOKUP(BG181,MonsterGroupTable!$A:$A,1,0)))))))</f>
        <v/>
      </c>
      <c r="BO181" s="2" t="str">
        <f>IF(AND(ISBLANK(BN181),OR(NOT(ISBLANK(BP181)),NOT(ISBLANK(BQ181)))),#N/A,
IF(ISBLANK(BN181),"",
IF(AND(NOT(ISERROR(VLOOKUP(BN181,MonsterTable!$A:$B,MATCH(MonsterTable!$B$1,MonsterTable!$A$1:$B$1,0),0))),OR(ISBLANK(BP181),ISBLANK(BQ181))),#N/A,
IFERROR(VLOOKUP(BN181,MonsterTable!$A:$B,MATCH(MonsterTable!$B$1,MonsterTable!$A$1:$B$1,0),0),
IF(OR(NOT(ISBLANK(BP181)),ISBLANK(BQ181)),#N/A,
IF(BN181="empty","empty",
VLOOKUP(BN181,MonsterGroupTable!$A:$A,1,0)))))))</f>
        <v/>
      </c>
      <c r="BV181" s="2" t="str">
        <f>IF(AND(ISBLANK(BU181),OR(NOT(ISBLANK(BW181)),NOT(ISBLANK(BX181)))),#N/A,
IF(ISBLANK(BU181),"",
IF(AND(NOT(ISERROR(VLOOKUP(BU181,MonsterTable!$A:$B,MATCH(MonsterTable!$B$1,MonsterTable!$A$1:$B$1,0),0))),OR(ISBLANK(BW181),ISBLANK(BX181))),#N/A,
IFERROR(VLOOKUP(BU181,MonsterTable!$A:$B,MATCH(MonsterTable!$B$1,MonsterTable!$A$1:$B$1,0),0),
IF(OR(NOT(ISBLANK(BW181)),ISBLANK(BX181)),#N/A,
IF(BU181="empty","empty",
VLOOKUP(BU181,MonsterGroupTable!$A:$A,1,0)))))))</f>
        <v/>
      </c>
      <c r="CC181" s="2" t="str">
        <f>IF(AND(ISBLANK(CB181),OR(NOT(ISBLANK(CD181)),NOT(ISBLANK(CE181)))),#N/A,
IF(ISBLANK(CB181),"",
IF(AND(NOT(ISERROR(VLOOKUP(CB181,MonsterTable!$A:$B,MATCH(MonsterTable!$B$1,MonsterTable!$A$1:$B$1,0),0))),OR(ISBLANK(CD181),ISBLANK(CE181))),#N/A,
IFERROR(VLOOKUP(CB181,MonsterTable!$A:$B,MATCH(MonsterTable!$B$1,MonsterTable!$A$1:$B$1,0),0),
IF(OR(NOT(ISBLANK(CD181)),ISBLANK(CE181)),#N/A,
IF(CB181="empty","empty",
VLOOKUP(CB181,MonsterGroupTable!$A:$A,1,0)))))))</f>
        <v/>
      </c>
      <c r="CJ181" s="2" t="str">
        <f>IF(AND(ISBLANK(CI181),OR(NOT(ISBLANK(CK181)),NOT(ISBLANK(CL181)))),#N/A,
IF(ISBLANK(CI181),"",
IF(AND(NOT(ISERROR(VLOOKUP(CI181,MonsterTable!$A:$B,MATCH(MonsterTable!$B$1,MonsterTable!$A$1:$B$1,0),0))),OR(ISBLANK(CK181),ISBLANK(CL181))),#N/A,
IFERROR(VLOOKUP(CI181,MonsterTable!$A:$B,MATCH(MonsterTable!$B$1,MonsterTable!$A$1:$B$1,0),0),
IF(OR(NOT(ISBLANK(CK181)),ISBLANK(CL181)),#N/A,
IF(CI181="empty","empty",
VLOOKUP(CI181,MonsterGroupTable!$A:$A,1,0)))))))</f>
        <v/>
      </c>
    </row>
    <row r="182" spans="1:88">
      <c r="A182">
        <v>10181</v>
      </c>
      <c r="B182">
        <f t="shared" si="4"/>
        <v>1.1000000000000001</v>
      </c>
      <c r="C182">
        <f t="shared" si="4"/>
        <v>1.1000000000000001</v>
      </c>
      <c r="F182">
        <v>600</v>
      </c>
      <c r="G182">
        <v>9161</v>
      </c>
      <c r="H182">
        <v>0</v>
      </c>
      <c r="I182">
        <v>0</v>
      </c>
      <c r="J182">
        <v>0</v>
      </c>
      <c r="K182" t="s">
        <v>28</v>
      </c>
      <c r="L182" t="s">
        <v>255</v>
      </c>
      <c r="M182" t="s">
        <v>79</v>
      </c>
      <c r="N182" t="s">
        <v>80</v>
      </c>
      <c r="O182">
        <v>0</v>
      </c>
      <c r="P182">
        <v>-4.75</v>
      </c>
      <c r="Q182">
        <v>-3.5</v>
      </c>
      <c r="R182">
        <v>4.75</v>
      </c>
      <c r="S182">
        <v>3</v>
      </c>
      <c r="T182">
        <v>-13.5</v>
      </c>
      <c r="U182">
        <v>2.5499999999999998</v>
      </c>
      <c r="V182">
        <v>-6.75</v>
      </c>
      <c r="W182" t="str">
        <f t="shared" si="5"/>
        <v>g119,5</v>
      </c>
      <c r="X182" s="1" t="s">
        <v>336</v>
      </c>
      <c r="Y182" s="2" t="str">
        <f>IF(AND(ISBLANK(X182),OR(NOT(ISBLANK(Z182)),NOT(ISBLANK(AA182)))),#N/A,
IF(ISBLANK(X182),"",
IF(AND(NOT(ISERROR(VLOOKUP(X182,MonsterTable!$A:$B,MATCH(MonsterTable!$B$1,MonsterTable!$A$1:$B$1,0),0))),OR(ISBLANK(Z182),ISBLANK(AA182))),#N/A,
IFERROR(VLOOKUP(X182,MonsterTable!$A:$B,MATCH(MonsterTable!$B$1,MonsterTable!$A$1:$B$1,0),0),
IF(OR(NOT(ISBLANK(Z182)),ISBLANK(AA182)),#N/A,
IF(X182="empty","empty",
VLOOKUP(X182,MonsterGroupTable!$A:$A,1,0)))))))</f>
        <v>g119</v>
      </c>
      <c r="AA182">
        <v>5</v>
      </c>
      <c r="AF182" s="2" t="str">
        <f>IF(AND(ISBLANK(AE182),OR(NOT(ISBLANK(AG182)),NOT(ISBLANK(AH182)))),#N/A,
IF(ISBLANK(AE182),"",
IF(AND(NOT(ISERROR(VLOOKUP(AE182,MonsterTable!$A:$B,MATCH(MonsterTable!$B$1,MonsterTable!$A$1:$B$1,0),0))),OR(ISBLANK(AG182),ISBLANK(AH182))),#N/A,
IFERROR(VLOOKUP(AE182,MonsterTable!$A:$B,MATCH(MonsterTable!$B$1,MonsterTable!$A$1:$B$1,0),0),
IF(OR(NOT(ISBLANK(AG182)),ISBLANK(AH182)),#N/A,
IF(AE182="empty","empty",
VLOOKUP(AE182,MonsterGroupTable!$A:$A,1,0)))))))</f>
        <v/>
      </c>
      <c r="AM182" s="2" t="str">
        <f>IF(AND(ISBLANK(AL182),OR(NOT(ISBLANK(AN182)),NOT(ISBLANK(AO182)))),#N/A,
IF(ISBLANK(AL182),"",
IF(AND(NOT(ISERROR(VLOOKUP(AL182,MonsterTable!$A:$B,MATCH(MonsterTable!$B$1,MonsterTable!$A$1:$B$1,0),0))),OR(ISBLANK(AN182),ISBLANK(AO182))),#N/A,
IFERROR(VLOOKUP(AL182,MonsterTable!$A:$B,MATCH(MonsterTable!$B$1,MonsterTable!$A$1:$B$1,0),0),
IF(OR(NOT(ISBLANK(AN182)),ISBLANK(AO182)),#N/A,
IF(AL182="empty","empty",
VLOOKUP(AL182,MonsterGroupTable!$A:$A,1,0)))))))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BA182" s="2" t="str">
        <f>IF(AND(ISBLANK(AZ182),OR(NOT(ISBLANK(BB182)),NOT(ISBLANK(BC182)))),#N/A,
IF(ISBLANK(AZ182),"",
IF(AND(NOT(ISERROR(VLOOKUP(AZ182,MonsterTable!$A:$B,MATCH(MonsterTable!$B$1,MonsterTable!$A$1:$B$1,0),0))),OR(ISBLANK(BB182),ISBLANK(BC182))),#N/A,
IFERROR(VLOOKUP(AZ182,MonsterTable!$A:$B,MATCH(MonsterTable!$B$1,MonsterTable!$A$1:$B$1,0),0),
IF(OR(NOT(ISBLANK(BB182)),ISBLANK(BC182)),#N/A,
IF(AZ182="empty","empty",
VLOOKUP(AZ182,MonsterGroupTable!$A:$A,1,0)))))))</f>
        <v/>
      </c>
      <c r="BH182" s="2" t="str">
        <f>IF(AND(ISBLANK(BG182),OR(NOT(ISBLANK(BI182)),NOT(ISBLANK(BJ182)))),#N/A,
IF(ISBLANK(BG182),"",
IF(AND(NOT(ISERROR(VLOOKUP(BG182,MonsterTable!$A:$B,MATCH(MonsterTable!$B$1,MonsterTable!$A$1:$B$1,0),0))),OR(ISBLANK(BI182),ISBLANK(BJ182))),#N/A,
IFERROR(VLOOKUP(BG182,MonsterTable!$A:$B,MATCH(MonsterTable!$B$1,MonsterTable!$A$1:$B$1,0),0),
IF(OR(NOT(ISBLANK(BI182)),ISBLANK(BJ182)),#N/A,
IF(BG182="empty","empty",
VLOOKUP(BG182,MonsterGroupTable!$A:$A,1,0)))))))</f>
        <v/>
      </c>
      <c r="BO182" s="2" t="str">
        <f>IF(AND(ISBLANK(BN182),OR(NOT(ISBLANK(BP182)),NOT(ISBLANK(BQ182)))),#N/A,
IF(ISBLANK(BN182),"",
IF(AND(NOT(ISERROR(VLOOKUP(BN182,MonsterTable!$A:$B,MATCH(MonsterTable!$B$1,MonsterTable!$A$1:$B$1,0),0))),OR(ISBLANK(BP182),ISBLANK(BQ182))),#N/A,
IFERROR(VLOOKUP(BN182,MonsterTable!$A:$B,MATCH(MonsterTable!$B$1,MonsterTable!$A$1:$B$1,0),0),
IF(OR(NOT(ISBLANK(BP182)),ISBLANK(BQ182)),#N/A,
IF(BN182="empty","empty",
VLOOKUP(BN182,MonsterGroupTable!$A:$A,1,0)))))))</f>
        <v/>
      </c>
      <c r="BV182" s="2" t="str">
        <f>IF(AND(ISBLANK(BU182),OR(NOT(ISBLANK(BW182)),NOT(ISBLANK(BX182)))),#N/A,
IF(ISBLANK(BU182),"",
IF(AND(NOT(ISERROR(VLOOKUP(BU182,MonsterTable!$A:$B,MATCH(MonsterTable!$B$1,MonsterTable!$A$1:$B$1,0),0))),OR(ISBLANK(BW182),ISBLANK(BX182))),#N/A,
IFERROR(VLOOKUP(BU182,MonsterTable!$A:$B,MATCH(MonsterTable!$B$1,MonsterTable!$A$1:$B$1,0),0),
IF(OR(NOT(ISBLANK(BW182)),ISBLANK(BX182)),#N/A,
IF(BU182="empty","empty",
VLOOKUP(BU182,MonsterGroupTable!$A:$A,1,0)))))))</f>
        <v/>
      </c>
      <c r="CC182" s="2" t="str">
        <f>IF(AND(ISBLANK(CB182),OR(NOT(ISBLANK(CD182)),NOT(ISBLANK(CE182)))),#N/A,
IF(ISBLANK(CB182),"",
IF(AND(NOT(ISERROR(VLOOKUP(CB182,MonsterTable!$A:$B,MATCH(MonsterTable!$B$1,MonsterTable!$A$1:$B$1,0),0))),OR(ISBLANK(CD182),ISBLANK(CE182))),#N/A,
IFERROR(VLOOKUP(CB182,MonsterTable!$A:$B,MATCH(MonsterTable!$B$1,MonsterTable!$A$1:$B$1,0),0),
IF(OR(NOT(ISBLANK(CD182)),ISBLANK(CE182)),#N/A,
IF(CB182="empty","empty",
VLOOKUP(CB182,MonsterGroupTable!$A:$A,1,0)))))))</f>
        <v/>
      </c>
      <c r="CJ182" s="2" t="str">
        <f>IF(AND(ISBLANK(CI182),OR(NOT(ISBLANK(CK182)),NOT(ISBLANK(CL182)))),#N/A,
IF(ISBLANK(CI182),"",
IF(AND(NOT(ISERROR(VLOOKUP(CI182,MonsterTable!$A:$B,MATCH(MonsterTable!$B$1,MonsterTable!$A$1:$B$1,0),0))),OR(ISBLANK(CK182),ISBLANK(CL182))),#N/A,
IFERROR(VLOOKUP(CI182,MonsterTable!$A:$B,MATCH(MonsterTable!$B$1,MonsterTable!$A$1:$B$1,0),0),
IF(OR(NOT(ISBLANK(CK182)),ISBLANK(CL182)),#N/A,
IF(CI182="empty","empty",
VLOOKUP(CI182,MonsterGroupTable!$A:$A,1,0)))))))</f>
        <v/>
      </c>
    </row>
    <row r="183" spans="1:88">
      <c r="A183">
        <v>10182</v>
      </c>
      <c r="B183">
        <f t="shared" si="4"/>
        <v>1.1000000000000001</v>
      </c>
      <c r="C183">
        <f t="shared" si="4"/>
        <v>1.1000000000000001</v>
      </c>
      <c r="F183">
        <v>600</v>
      </c>
      <c r="G183">
        <v>9251</v>
      </c>
      <c r="H183">
        <v>0</v>
      </c>
      <c r="I183">
        <v>0</v>
      </c>
      <c r="J183">
        <v>0</v>
      </c>
      <c r="K183" t="s">
        <v>28</v>
      </c>
      <c r="L183" t="s">
        <v>255</v>
      </c>
      <c r="M183" t="s">
        <v>79</v>
      </c>
      <c r="N183" t="s">
        <v>80</v>
      </c>
      <c r="O183">
        <v>0</v>
      </c>
      <c r="P183">
        <v>-4.75</v>
      </c>
      <c r="Q183">
        <v>-3.5</v>
      </c>
      <c r="R183">
        <v>4.75</v>
      </c>
      <c r="S183">
        <v>3</v>
      </c>
      <c r="T183">
        <v>-13.5</v>
      </c>
      <c r="U183">
        <v>2.5499999999999998</v>
      </c>
      <c r="V183">
        <v>-6.75</v>
      </c>
      <c r="W183" t="str">
        <f t="shared" si="5"/>
        <v>g119,5</v>
      </c>
      <c r="X183" s="1" t="s">
        <v>336</v>
      </c>
      <c r="Y183" s="2" t="str">
        <f>IF(AND(ISBLANK(X183),OR(NOT(ISBLANK(Z183)),NOT(ISBLANK(AA183)))),#N/A,
IF(ISBLANK(X183),"",
IF(AND(NOT(ISERROR(VLOOKUP(X183,MonsterTable!$A:$B,MATCH(MonsterTable!$B$1,MonsterTable!$A$1:$B$1,0),0))),OR(ISBLANK(Z183),ISBLANK(AA183))),#N/A,
IFERROR(VLOOKUP(X183,MonsterTable!$A:$B,MATCH(MonsterTable!$B$1,MonsterTable!$A$1:$B$1,0),0),
IF(OR(NOT(ISBLANK(Z183)),ISBLANK(AA183)),#N/A,
IF(X183="empty","empty",
VLOOKUP(X183,MonsterGroupTable!$A:$A,1,0)))))))</f>
        <v>g119</v>
      </c>
      <c r="AA183">
        <v>5</v>
      </c>
      <c r="AF183" s="2" t="str">
        <f>IF(AND(ISBLANK(AE183),OR(NOT(ISBLANK(AG183)),NOT(ISBLANK(AH183)))),#N/A,
IF(ISBLANK(AE183),"",
IF(AND(NOT(ISERROR(VLOOKUP(AE183,MonsterTable!$A:$B,MATCH(MonsterTable!$B$1,MonsterTable!$A$1:$B$1,0),0))),OR(ISBLANK(AG183),ISBLANK(AH183))),#N/A,
IFERROR(VLOOKUP(AE183,MonsterTable!$A:$B,MATCH(MonsterTable!$B$1,MonsterTable!$A$1:$B$1,0),0),
IF(OR(NOT(ISBLANK(AG183)),ISBLANK(AH183)),#N/A,
IF(AE183="empty","empty",
VLOOKUP(AE183,MonsterGroupTable!$A:$A,1,0)))))))</f>
        <v/>
      </c>
      <c r="AM183" s="2" t="str">
        <f>IF(AND(ISBLANK(AL183),OR(NOT(ISBLANK(AN183)),NOT(ISBLANK(AO183)))),#N/A,
IF(ISBLANK(AL183),"",
IF(AND(NOT(ISERROR(VLOOKUP(AL183,MonsterTable!$A:$B,MATCH(MonsterTable!$B$1,MonsterTable!$A$1:$B$1,0),0))),OR(ISBLANK(AN183),ISBLANK(AO183))),#N/A,
IFERROR(VLOOKUP(AL183,MonsterTable!$A:$B,MATCH(MonsterTable!$B$1,MonsterTable!$A$1:$B$1,0),0),
IF(OR(NOT(ISBLANK(AN183)),ISBLANK(AO183)),#N/A,
IF(AL183="empty","empty",
VLOOKUP(AL183,MonsterGroupTable!$A:$A,1,0)))))))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BA183" s="2" t="str">
        <f>IF(AND(ISBLANK(AZ183),OR(NOT(ISBLANK(BB183)),NOT(ISBLANK(BC183)))),#N/A,
IF(ISBLANK(AZ183),"",
IF(AND(NOT(ISERROR(VLOOKUP(AZ183,MonsterTable!$A:$B,MATCH(MonsterTable!$B$1,MonsterTable!$A$1:$B$1,0),0))),OR(ISBLANK(BB183),ISBLANK(BC183))),#N/A,
IFERROR(VLOOKUP(AZ183,MonsterTable!$A:$B,MATCH(MonsterTable!$B$1,MonsterTable!$A$1:$B$1,0),0),
IF(OR(NOT(ISBLANK(BB183)),ISBLANK(BC183)),#N/A,
IF(AZ183="empty","empty",
VLOOKUP(AZ183,MonsterGroupTable!$A:$A,1,0)))))))</f>
        <v/>
      </c>
      <c r="BH183" s="2" t="str">
        <f>IF(AND(ISBLANK(BG183),OR(NOT(ISBLANK(BI183)),NOT(ISBLANK(BJ183)))),#N/A,
IF(ISBLANK(BG183),"",
IF(AND(NOT(ISERROR(VLOOKUP(BG183,MonsterTable!$A:$B,MATCH(MonsterTable!$B$1,MonsterTable!$A$1:$B$1,0),0))),OR(ISBLANK(BI183),ISBLANK(BJ183))),#N/A,
IFERROR(VLOOKUP(BG183,MonsterTable!$A:$B,MATCH(MonsterTable!$B$1,MonsterTable!$A$1:$B$1,0),0),
IF(OR(NOT(ISBLANK(BI183)),ISBLANK(BJ183)),#N/A,
IF(BG183="empty","empty",
VLOOKUP(BG183,MonsterGroupTable!$A:$A,1,0)))))))</f>
        <v/>
      </c>
      <c r="BO183" s="2" t="str">
        <f>IF(AND(ISBLANK(BN183),OR(NOT(ISBLANK(BP183)),NOT(ISBLANK(BQ183)))),#N/A,
IF(ISBLANK(BN183),"",
IF(AND(NOT(ISERROR(VLOOKUP(BN183,MonsterTable!$A:$B,MATCH(MonsterTable!$B$1,MonsterTable!$A$1:$B$1,0),0))),OR(ISBLANK(BP183),ISBLANK(BQ183))),#N/A,
IFERROR(VLOOKUP(BN183,MonsterTable!$A:$B,MATCH(MonsterTable!$B$1,MonsterTable!$A$1:$B$1,0),0),
IF(OR(NOT(ISBLANK(BP183)),ISBLANK(BQ183)),#N/A,
IF(BN183="empty","empty",
VLOOKUP(BN183,MonsterGroupTable!$A:$A,1,0)))))))</f>
        <v/>
      </c>
      <c r="BV183" s="2" t="str">
        <f>IF(AND(ISBLANK(BU183),OR(NOT(ISBLANK(BW183)),NOT(ISBLANK(BX183)))),#N/A,
IF(ISBLANK(BU183),"",
IF(AND(NOT(ISERROR(VLOOKUP(BU183,MonsterTable!$A:$B,MATCH(MonsterTable!$B$1,MonsterTable!$A$1:$B$1,0),0))),OR(ISBLANK(BW183),ISBLANK(BX183))),#N/A,
IFERROR(VLOOKUP(BU183,MonsterTable!$A:$B,MATCH(MonsterTable!$B$1,MonsterTable!$A$1:$B$1,0),0),
IF(OR(NOT(ISBLANK(BW183)),ISBLANK(BX183)),#N/A,
IF(BU183="empty","empty",
VLOOKUP(BU183,MonsterGroupTable!$A:$A,1,0)))))))</f>
        <v/>
      </c>
      <c r="CC183" s="2" t="str">
        <f>IF(AND(ISBLANK(CB183),OR(NOT(ISBLANK(CD183)),NOT(ISBLANK(CE183)))),#N/A,
IF(ISBLANK(CB183),"",
IF(AND(NOT(ISERROR(VLOOKUP(CB183,MonsterTable!$A:$B,MATCH(MonsterTable!$B$1,MonsterTable!$A$1:$B$1,0),0))),OR(ISBLANK(CD183),ISBLANK(CE183))),#N/A,
IFERROR(VLOOKUP(CB183,MonsterTable!$A:$B,MATCH(MonsterTable!$B$1,MonsterTable!$A$1:$B$1,0),0),
IF(OR(NOT(ISBLANK(CD183)),ISBLANK(CE183)),#N/A,
IF(CB183="empty","empty",
VLOOKUP(CB183,MonsterGroupTable!$A:$A,1,0)))))))</f>
        <v/>
      </c>
      <c r="CJ183" s="2" t="str">
        <f>IF(AND(ISBLANK(CI183),OR(NOT(ISBLANK(CK183)),NOT(ISBLANK(CL183)))),#N/A,
IF(ISBLANK(CI183),"",
IF(AND(NOT(ISERROR(VLOOKUP(CI183,MonsterTable!$A:$B,MATCH(MonsterTable!$B$1,MonsterTable!$A$1:$B$1,0),0))),OR(ISBLANK(CK183),ISBLANK(CL183))),#N/A,
IFERROR(VLOOKUP(CI183,MonsterTable!$A:$B,MATCH(MonsterTable!$B$1,MonsterTable!$A$1:$B$1,0),0),
IF(OR(NOT(ISBLANK(CK183)),ISBLANK(CL183)),#N/A,
IF(CI183="empty","empty",
VLOOKUP(CI183,MonsterGroupTable!$A:$A,1,0)))))))</f>
        <v/>
      </c>
    </row>
    <row r="184" spans="1:88">
      <c r="A184">
        <v>10183</v>
      </c>
      <c r="B184">
        <f t="shared" si="4"/>
        <v>1.1000000000000001</v>
      </c>
      <c r="C184">
        <f t="shared" si="4"/>
        <v>1.1000000000000001</v>
      </c>
      <c r="F184">
        <v>600</v>
      </c>
      <c r="G184">
        <v>9341</v>
      </c>
      <c r="H184">
        <v>0</v>
      </c>
      <c r="I184">
        <v>0</v>
      </c>
      <c r="J184">
        <v>0</v>
      </c>
      <c r="K184" t="s">
        <v>28</v>
      </c>
      <c r="L184" t="s">
        <v>255</v>
      </c>
      <c r="M184" t="s">
        <v>79</v>
      </c>
      <c r="N184" t="s">
        <v>80</v>
      </c>
      <c r="O184">
        <v>0</v>
      </c>
      <c r="P184">
        <v>-4.75</v>
      </c>
      <c r="Q184">
        <v>-3.5</v>
      </c>
      <c r="R184">
        <v>4.75</v>
      </c>
      <c r="S184">
        <v>3</v>
      </c>
      <c r="T184">
        <v>-13.5</v>
      </c>
      <c r="U184">
        <v>2.5499999999999998</v>
      </c>
      <c r="V184">
        <v>-6.75</v>
      </c>
      <c r="W184" t="str">
        <f t="shared" si="5"/>
        <v>g119,5</v>
      </c>
      <c r="X184" s="1" t="s">
        <v>336</v>
      </c>
      <c r="Y184" s="2" t="str">
        <f>IF(AND(ISBLANK(X184),OR(NOT(ISBLANK(Z184)),NOT(ISBLANK(AA184)))),#N/A,
IF(ISBLANK(X184),"",
IF(AND(NOT(ISERROR(VLOOKUP(X184,MonsterTable!$A:$B,MATCH(MonsterTable!$B$1,MonsterTable!$A$1:$B$1,0),0))),OR(ISBLANK(Z184),ISBLANK(AA184))),#N/A,
IFERROR(VLOOKUP(X184,MonsterTable!$A:$B,MATCH(MonsterTable!$B$1,MonsterTable!$A$1:$B$1,0),0),
IF(OR(NOT(ISBLANK(Z184)),ISBLANK(AA184)),#N/A,
IF(X184="empty","empty",
VLOOKUP(X184,MonsterGroupTable!$A:$A,1,0)))))))</f>
        <v>g119</v>
      </c>
      <c r="AA184">
        <v>5</v>
      </c>
      <c r="AF184" s="2" t="str">
        <f>IF(AND(ISBLANK(AE184),OR(NOT(ISBLANK(AG184)),NOT(ISBLANK(AH184)))),#N/A,
IF(ISBLANK(AE184),"",
IF(AND(NOT(ISERROR(VLOOKUP(AE184,MonsterTable!$A:$B,MATCH(MonsterTable!$B$1,MonsterTable!$A$1:$B$1,0),0))),OR(ISBLANK(AG184),ISBLANK(AH184))),#N/A,
IFERROR(VLOOKUP(AE184,MonsterTable!$A:$B,MATCH(MonsterTable!$B$1,MonsterTable!$A$1:$B$1,0),0),
IF(OR(NOT(ISBLANK(AG184)),ISBLANK(AH184)),#N/A,
IF(AE184="empty","empty",
VLOOKUP(AE184,MonsterGroupTable!$A:$A,1,0)))))))</f>
        <v/>
      </c>
      <c r="AM184" s="2" t="str">
        <f>IF(AND(ISBLANK(AL184),OR(NOT(ISBLANK(AN184)),NOT(ISBLANK(AO184)))),#N/A,
IF(ISBLANK(AL184),"",
IF(AND(NOT(ISERROR(VLOOKUP(AL184,MonsterTable!$A:$B,MATCH(MonsterTable!$B$1,MonsterTable!$A$1:$B$1,0),0))),OR(ISBLANK(AN184),ISBLANK(AO184))),#N/A,
IFERROR(VLOOKUP(AL184,MonsterTable!$A:$B,MATCH(MonsterTable!$B$1,MonsterTable!$A$1:$B$1,0),0),
IF(OR(NOT(ISBLANK(AN184)),ISBLANK(AO184)),#N/A,
IF(AL184="empty","empty",
VLOOKUP(AL184,MonsterGroupTable!$A:$A,1,0)))))))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BA184" s="2" t="str">
        <f>IF(AND(ISBLANK(AZ184),OR(NOT(ISBLANK(BB184)),NOT(ISBLANK(BC184)))),#N/A,
IF(ISBLANK(AZ184),"",
IF(AND(NOT(ISERROR(VLOOKUP(AZ184,MonsterTable!$A:$B,MATCH(MonsterTable!$B$1,MonsterTable!$A$1:$B$1,0),0))),OR(ISBLANK(BB184),ISBLANK(BC184))),#N/A,
IFERROR(VLOOKUP(AZ184,MonsterTable!$A:$B,MATCH(MonsterTable!$B$1,MonsterTable!$A$1:$B$1,0),0),
IF(OR(NOT(ISBLANK(BB184)),ISBLANK(BC184)),#N/A,
IF(AZ184="empty","empty",
VLOOKUP(AZ184,MonsterGroupTable!$A:$A,1,0)))))))</f>
        <v/>
      </c>
      <c r="BH184" s="2" t="str">
        <f>IF(AND(ISBLANK(BG184),OR(NOT(ISBLANK(BI184)),NOT(ISBLANK(BJ184)))),#N/A,
IF(ISBLANK(BG184),"",
IF(AND(NOT(ISERROR(VLOOKUP(BG184,MonsterTable!$A:$B,MATCH(MonsterTable!$B$1,MonsterTable!$A$1:$B$1,0),0))),OR(ISBLANK(BI184),ISBLANK(BJ184))),#N/A,
IFERROR(VLOOKUP(BG184,MonsterTable!$A:$B,MATCH(MonsterTable!$B$1,MonsterTable!$A$1:$B$1,0),0),
IF(OR(NOT(ISBLANK(BI184)),ISBLANK(BJ184)),#N/A,
IF(BG184="empty","empty",
VLOOKUP(BG184,MonsterGroupTable!$A:$A,1,0)))))))</f>
        <v/>
      </c>
      <c r="BO184" s="2" t="str">
        <f>IF(AND(ISBLANK(BN184),OR(NOT(ISBLANK(BP184)),NOT(ISBLANK(BQ184)))),#N/A,
IF(ISBLANK(BN184),"",
IF(AND(NOT(ISERROR(VLOOKUP(BN184,MonsterTable!$A:$B,MATCH(MonsterTable!$B$1,MonsterTable!$A$1:$B$1,0),0))),OR(ISBLANK(BP184),ISBLANK(BQ184))),#N/A,
IFERROR(VLOOKUP(BN184,MonsterTable!$A:$B,MATCH(MonsterTable!$B$1,MonsterTable!$A$1:$B$1,0),0),
IF(OR(NOT(ISBLANK(BP184)),ISBLANK(BQ184)),#N/A,
IF(BN184="empty","empty",
VLOOKUP(BN184,MonsterGroupTable!$A:$A,1,0)))))))</f>
        <v/>
      </c>
      <c r="BV184" s="2" t="str">
        <f>IF(AND(ISBLANK(BU184),OR(NOT(ISBLANK(BW184)),NOT(ISBLANK(BX184)))),#N/A,
IF(ISBLANK(BU184),"",
IF(AND(NOT(ISERROR(VLOOKUP(BU184,MonsterTable!$A:$B,MATCH(MonsterTable!$B$1,MonsterTable!$A$1:$B$1,0),0))),OR(ISBLANK(BW184),ISBLANK(BX184))),#N/A,
IFERROR(VLOOKUP(BU184,MonsterTable!$A:$B,MATCH(MonsterTable!$B$1,MonsterTable!$A$1:$B$1,0),0),
IF(OR(NOT(ISBLANK(BW184)),ISBLANK(BX184)),#N/A,
IF(BU184="empty","empty",
VLOOKUP(BU184,MonsterGroupTable!$A:$A,1,0)))))))</f>
        <v/>
      </c>
      <c r="CC184" s="2" t="str">
        <f>IF(AND(ISBLANK(CB184),OR(NOT(ISBLANK(CD184)),NOT(ISBLANK(CE184)))),#N/A,
IF(ISBLANK(CB184),"",
IF(AND(NOT(ISERROR(VLOOKUP(CB184,MonsterTable!$A:$B,MATCH(MonsterTable!$B$1,MonsterTable!$A$1:$B$1,0),0))),OR(ISBLANK(CD184),ISBLANK(CE184))),#N/A,
IFERROR(VLOOKUP(CB184,MonsterTable!$A:$B,MATCH(MonsterTable!$B$1,MonsterTable!$A$1:$B$1,0),0),
IF(OR(NOT(ISBLANK(CD184)),ISBLANK(CE184)),#N/A,
IF(CB184="empty","empty",
VLOOKUP(CB184,MonsterGroupTable!$A:$A,1,0)))))))</f>
        <v/>
      </c>
      <c r="CJ184" s="2" t="str">
        <f>IF(AND(ISBLANK(CI184),OR(NOT(ISBLANK(CK184)),NOT(ISBLANK(CL184)))),#N/A,
IF(ISBLANK(CI184),"",
IF(AND(NOT(ISERROR(VLOOKUP(CI184,MonsterTable!$A:$B,MATCH(MonsterTable!$B$1,MonsterTable!$A$1:$B$1,0),0))),OR(ISBLANK(CK184),ISBLANK(CL184))),#N/A,
IFERROR(VLOOKUP(CI184,MonsterTable!$A:$B,MATCH(MonsterTable!$B$1,MonsterTable!$A$1:$B$1,0),0),
IF(OR(NOT(ISBLANK(CK184)),ISBLANK(CL184)),#N/A,
IF(CI184="empty","empty",
VLOOKUP(CI184,MonsterGroupTable!$A:$A,1,0)))))))</f>
        <v/>
      </c>
    </row>
    <row r="185" spans="1:88">
      <c r="A185">
        <v>10184</v>
      </c>
      <c r="B185">
        <f t="shared" si="4"/>
        <v>1.1000000000000001</v>
      </c>
      <c r="C185">
        <f t="shared" si="4"/>
        <v>1.1000000000000001</v>
      </c>
      <c r="F185">
        <v>600</v>
      </c>
      <c r="G185">
        <v>9431</v>
      </c>
      <c r="H185">
        <v>0</v>
      </c>
      <c r="I185">
        <v>0</v>
      </c>
      <c r="J185">
        <v>0</v>
      </c>
      <c r="K185" t="s">
        <v>28</v>
      </c>
      <c r="L185" t="s">
        <v>255</v>
      </c>
      <c r="M185" t="s">
        <v>79</v>
      </c>
      <c r="N185" t="s">
        <v>80</v>
      </c>
      <c r="O185">
        <v>0</v>
      </c>
      <c r="P185">
        <v>-4.75</v>
      </c>
      <c r="Q185">
        <v>-3.5</v>
      </c>
      <c r="R185">
        <v>4.75</v>
      </c>
      <c r="S185">
        <v>3</v>
      </c>
      <c r="T185">
        <v>-13.5</v>
      </c>
      <c r="U185">
        <v>2.5499999999999998</v>
      </c>
      <c r="V185">
        <v>-6.75</v>
      </c>
      <c r="W185" t="str">
        <f t="shared" si="5"/>
        <v>g119,5</v>
      </c>
      <c r="X185" s="1" t="s">
        <v>336</v>
      </c>
      <c r="Y185" s="2" t="str">
        <f>IF(AND(ISBLANK(X185),OR(NOT(ISBLANK(Z185)),NOT(ISBLANK(AA185)))),#N/A,
IF(ISBLANK(X185),"",
IF(AND(NOT(ISERROR(VLOOKUP(X185,MonsterTable!$A:$B,MATCH(MonsterTable!$B$1,MonsterTable!$A$1:$B$1,0),0))),OR(ISBLANK(Z185),ISBLANK(AA185))),#N/A,
IFERROR(VLOOKUP(X185,MonsterTable!$A:$B,MATCH(MonsterTable!$B$1,MonsterTable!$A$1:$B$1,0),0),
IF(OR(NOT(ISBLANK(Z185)),ISBLANK(AA185)),#N/A,
IF(X185="empty","empty",
VLOOKUP(X185,MonsterGroupTable!$A:$A,1,0)))))))</f>
        <v>g119</v>
      </c>
      <c r="AA185">
        <v>5</v>
      </c>
      <c r="AF185" s="2" t="str">
        <f>IF(AND(ISBLANK(AE185),OR(NOT(ISBLANK(AG185)),NOT(ISBLANK(AH185)))),#N/A,
IF(ISBLANK(AE185),"",
IF(AND(NOT(ISERROR(VLOOKUP(AE185,MonsterTable!$A:$B,MATCH(MonsterTable!$B$1,MonsterTable!$A$1:$B$1,0),0))),OR(ISBLANK(AG185),ISBLANK(AH185))),#N/A,
IFERROR(VLOOKUP(AE185,MonsterTable!$A:$B,MATCH(MonsterTable!$B$1,MonsterTable!$A$1:$B$1,0),0),
IF(OR(NOT(ISBLANK(AG185)),ISBLANK(AH185)),#N/A,
IF(AE185="empty","empty",
VLOOKUP(AE185,MonsterGroupTable!$A:$A,1,0)))))))</f>
        <v/>
      </c>
      <c r="AM185" s="2" t="str">
        <f>IF(AND(ISBLANK(AL185),OR(NOT(ISBLANK(AN185)),NOT(ISBLANK(AO185)))),#N/A,
IF(ISBLANK(AL185),"",
IF(AND(NOT(ISERROR(VLOOKUP(AL185,MonsterTable!$A:$B,MATCH(MonsterTable!$B$1,MonsterTable!$A$1:$B$1,0),0))),OR(ISBLANK(AN185),ISBLANK(AO185))),#N/A,
IFERROR(VLOOKUP(AL185,MonsterTable!$A:$B,MATCH(MonsterTable!$B$1,MonsterTable!$A$1:$B$1,0),0),
IF(OR(NOT(ISBLANK(AN185)),ISBLANK(AO185)),#N/A,
IF(AL185="empty","empty",
VLOOKUP(AL185,MonsterGroupTable!$A:$A,1,0)))))))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BA185" s="2" t="str">
        <f>IF(AND(ISBLANK(AZ185),OR(NOT(ISBLANK(BB185)),NOT(ISBLANK(BC185)))),#N/A,
IF(ISBLANK(AZ185),"",
IF(AND(NOT(ISERROR(VLOOKUP(AZ185,MonsterTable!$A:$B,MATCH(MonsterTable!$B$1,MonsterTable!$A$1:$B$1,0),0))),OR(ISBLANK(BB185),ISBLANK(BC185))),#N/A,
IFERROR(VLOOKUP(AZ185,MonsterTable!$A:$B,MATCH(MonsterTable!$B$1,MonsterTable!$A$1:$B$1,0),0),
IF(OR(NOT(ISBLANK(BB185)),ISBLANK(BC185)),#N/A,
IF(AZ185="empty","empty",
VLOOKUP(AZ185,MonsterGroupTable!$A:$A,1,0)))))))</f>
        <v/>
      </c>
      <c r="BH185" s="2" t="str">
        <f>IF(AND(ISBLANK(BG185),OR(NOT(ISBLANK(BI185)),NOT(ISBLANK(BJ185)))),#N/A,
IF(ISBLANK(BG185),"",
IF(AND(NOT(ISERROR(VLOOKUP(BG185,MonsterTable!$A:$B,MATCH(MonsterTable!$B$1,MonsterTable!$A$1:$B$1,0),0))),OR(ISBLANK(BI185),ISBLANK(BJ185))),#N/A,
IFERROR(VLOOKUP(BG185,MonsterTable!$A:$B,MATCH(MonsterTable!$B$1,MonsterTable!$A$1:$B$1,0),0),
IF(OR(NOT(ISBLANK(BI185)),ISBLANK(BJ185)),#N/A,
IF(BG185="empty","empty",
VLOOKUP(BG185,MonsterGroupTable!$A:$A,1,0)))))))</f>
        <v/>
      </c>
      <c r="BO185" s="2" t="str">
        <f>IF(AND(ISBLANK(BN185),OR(NOT(ISBLANK(BP185)),NOT(ISBLANK(BQ185)))),#N/A,
IF(ISBLANK(BN185),"",
IF(AND(NOT(ISERROR(VLOOKUP(BN185,MonsterTable!$A:$B,MATCH(MonsterTable!$B$1,MonsterTable!$A$1:$B$1,0),0))),OR(ISBLANK(BP185),ISBLANK(BQ185))),#N/A,
IFERROR(VLOOKUP(BN185,MonsterTable!$A:$B,MATCH(MonsterTable!$B$1,MonsterTable!$A$1:$B$1,0),0),
IF(OR(NOT(ISBLANK(BP185)),ISBLANK(BQ185)),#N/A,
IF(BN185="empty","empty",
VLOOKUP(BN185,MonsterGroupTable!$A:$A,1,0)))))))</f>
        <v/>
      </c>
      <c r="BV185" s="2" t="str">
        <f>IF(AND(ISBLANK(BU185),OR(NOT(ISBLANK(BW185)),NOT(ISBLANK(BX185)))),#N/A,
IF(ISBLANK(BU185),"",
IF(AND(NOT(ISERROR(VLOOKUP(BU185,MonsterTable!$A:$B,MATCH(MonsterTable!$B$1,MonsterTable!$A$1:$B$1,0),0))),OR(ISBLANK(BW185),ISBLANK(BX185))),#N/A,
IFERROR(VLOOKUP(BU185,MonsterTable!$A:$B,MATCH(MonsterTable!$B$1,MonsterTable!$A$1:$B$1,0),0),
IF(OR(NOT(ISBLANK(BW185)),ISBLANK(BX185)),#N/A,
IF(BU185="empty","empty",
VLOOKUP(BU185,MonsterGroupTable!$A:$A,1,0)))))))</f>
        <v/>
      </c>
      <c r="CC185" s="2" t="str">
        <f>IF(AND(ISBLANK(CB185),OR(NOT(ISBLANK(CD185)),NOT(ISBLANK(CE185)))),#N/A,
IF(ISBLANK(CB185),"",
IF(AND(NOT(ISERROR(VLOOKUP(CB185,MonsterTable!$A:$B,MATCH(MonsterTable!$B$1,MonsterTable!$A$1:$B$1,0),0))),OR(ISBLANK(CD185),ISBLANK(CE185))),#N/A,
IFERROR(VLOOKUP(CB185,MonsterTable!$A:$B,MATCH(MonsterTable!$B$1,MonsterTable!$A$1:$B$1,0),0),
IF(OR(NOT(ISBLANK(CD185)),ISBLANK(CE185)),#N/A,
IF(CB185="empty","empty",
VLOOKUP(CB185,MonsterGroupTable!$A:$A,1,0)))))))</f>
        <v/>
      </c>
      <c r="CJ185" s="2" t="str">
        <f>IF(AND(ISBLANK(CI185),OR(NOT(ISBLANK(CK185)),NOT(ISBLANK(CL185)))),#N/A,
IF(ISBLANK(CI185),"",
IF(AND(NOT(ISERROR(VLOOKUP(CI185,MonsterTable!$A:$B,MATCH(MonsterTable!$B$1,MonsterTable!$A$1:$B$1,0),0))),OR(ISBLANK(CK185),ISBLANK(CL185))),#N/A,
IFERROR(VLOOKUP(CI185,MonsterTable!$A:$B,MATCH(MonsterTable!$B$1,MonsterTable!$A$1:$B$1,0),0),
IF(OR(NOT(ISBLANK(CK185)),ISBLANK(CL185)),#N/A,
IF(CI185="empty","empty",
VLOOKUP(CI185,MonsterGroupTable!$A:$A,1,0)))))))</f>
        <v/>
      </c>
    </row>
    <row r="186" spans="1:88">
      <c r="A186">
        <v>10185</v>
      </c>
      <c r="B186">
        <f t="shared" si="4"/>
        <v>1.1000000000000001</v>
      </c>
      <c r="C186">
        <f t="shared" si="4"/>
        <v>1.1000000000000001</v>
      </c>
      <c r="F186">
        <v>600</v>
      </c>
      <c r="G186">
        <v>9521</v>
      </c>
      <c r="H186">
        <v>0</v>
      </c>
      <c r="I186">
        <v>0</v>
      </c>
      <c r="J186">
        <v>0</v>
      </c>
      <c r="K186" t="s">
        <v>28</v>
      </c>
      <c r="L186" t="s">
        <v>255</v>
      </c>
      <c r="M186" t="s">
        <v>79</v>
      </c>
      <c r="N186" t="s">
        <v>80</v>
      </c>
      <c r="O186">
        <v>0</v>
      </c>
      <c r="P186">
        <v>-4.75</v>
      </c>
      <c r="Q186">
        <v>-3.5</v>
      </c>
      <c r="R186">
        <v>4.75</v>
      </c>
      <c r="S186">
        <v>3</v>
      </c>
      <c r="T186">
        <v>-13.5</v>
      </c>
      <c r="U186">
        <v>2.5499999999999998</v>
      </c>
      <c r="V186">
        <v>-6.75</v>
      </c>
      <c r="W186" t="str">
        <f t="shared" si="5"/>
        <v>g119,5</v>
      </c>
      <c r="X186" s="1" t="s">
        <v>336</v>
      </c>
      <c r="Y186" s="2" t="str">
        <f>IF(AND(ISBLANK(X186),OR(NOT(ISBLANK(Z186)),NOT(ISBLANK(AA186)))),#N/A,
IF(ISBLANK(X186),"",
IF(AND(NOT(ISERROR(VLOOKUP(X186,MonsterTable!$A:$B,MATCH(MonsterTable!$B$1,MonsterTable!$A$1:$B$1,0),0))),OR(ISBLANK(Z186),ISBLANK(AA186))),#N/A,
IFERROR(VLOOKUP(X186,MonsterTable!$A:$B,MATCH(MonsterTable!$B$1,MonsterTable!$A$1:$B$1,0),0),
IF(OR(NOT(ISBLANK(Z186)),ISBLANK(AA186)),#N/A,
IF(X186="empty","empty",
VLOOKUP(X186,MonsterGroupTable!$A:$A,1,0)))))))</f>
        <v>g119</v>
      </c>
      <c r="AA186">
        <v>5</v>
      </c>
      <c r="AF186" s="2" t="str">
        <f>IF(AND(ISBLANK(AE186),OR(NOT(ISBLANK(AG186)),NOT(ISBLANK(AH186)))),#N/A,
IF(ISBLANK(AE186),"",
IF(AND(NOT(ISERROR(VLOOKUP(AE186,MonsterTable!$A:$B,MATCH(MonsterTable!$B$1,MonsterTable!$A$1:$B$1,0),0))),OR(ISBLANK(AG186),ISBLANK(AH186))),#N/A,
IFERROR(VLOOKUP(AE186,MonsterTable!$A:$B,MATCH(MonsterTable!$B$1,MonsterTable!$A$1:$B$1,0),0),
IF(OR(NOT(ISBLANK(AG186)),ISBLANK(AH186)),#N/A,
IF(AE186="empty","empty",
VLOOKUP(AE186,MonsterGroupTable!$A:$A,1,0)))))))</f>
        <v/>
      </c>
      <c r="AM186" s="2" t="str">
        <f>IF(AND(ISBLANK(AL186),OR(NOT(ISBLANK(AN186)),NOT(ISBLANK(AO186)))),#N/A,
IF(ISBLANK(AL186),"",
IF(AND(NOT(ISERROR(VLOOKUP(AL186,MonsterTable!$A:$B,MATCH(MonsterTable!$B$1,MonsterTable!$A$1:$B$1,0),0))),OR(ISBLANK(AN186),ISBLANK(AO186))),#N/A,
IFERROR(VLOOKUP(AL186,MonsterTable!$A:$B,MATCH(MonsterTable!$B$1,MonsterTable!$A$1:$B$1,0),0),
IF(OR(NOT(ISBLANK(AN186)),ISBLANK(AO186)),#N/A,
IF(AL186="empty","empty",
VLOOKUP(AL186,MonsterGroupTable!$A:$A,1,0)))))))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BA186" s="2" t="str">
        <f>IF(AND(ISBLANK(AZ186),OR(NOT(ISBLANK(BB186)),NOT(ISBLANK(BC186)))),#N/A,
IF(ISBLANK(AZ186),"",
IF(AND(NOT(ISERROR(VLOOKUP(AZ186,MonsterTable!$A:$B,MATCH(MonsterTable!$B$1,MonsterTable!$A$1:$B$1,0),0))),OR(ISBLANK(BB186),ISBLANK(BC186))),#N/A,
IFERROR(VLOOKUP(AZ186,MonsterTable!$A:$B,MATCH(MonsterTable!$B$1,MonsterTable!$A$1:$B$1,0),0),
IF(OR(NOT(ISBLANK(BB186)),ISBLANK(BC186)),#N/A,
IF(AZ186="empty","empty",
VLOOKUP(AZ186,MonsterGroupTable!$A:$A,1,0)))))))</f>
        <v/>
      </c>
      <c r="BH186" s="2" t="str">
        <f>IF(AND(ISBLANK(BG186),OR(NOT(ISBLANK(BI186)),NOT(ISBLANK(BJ186)))),#N/A,
IF(ISBLANK(BG186),"",
IF(AND(NOT(ISERROR(VLOOKUP(BG186,MonsterTable!$A:$B,MATCH(MonsterTable!$B$1,MonsterTable!$A$1:$B$1,0),0))),OR(ISBLANK(BI186),ISBLANK(BJ186))),#N/A,
IFERROR(VLOOKUP(BG186,MonsterTable!$A:$B,MATCH(MonsterTable!$B$1,MonsterTable!$A$1:$B$1,0),0),
IF(OR(NOT(ISBLANK(BI186)),ISBLANK(BJ186)),#N/A,
IF(BG186="empty","empty",
VLOOKUP(BG186,MonsterGroupTable!$A:$A,1,0)))))))</f>
        <v/>
      </c>
      <c r="BO186" s="2" t="str">
        <f>IF(AND(ISBLANK(BN186),OR(NOT(ISBLANK(BP186)),NOT(ISBLANK(BQ186)))),#N/A,
IF(ISBLANK(BN186),"",
IF(AND(NOT(ISERROR(VLOOKUP(BN186,MonsterTable!$A:$B,MATCH(MonsterTable!$B$1,MonsterTable!$A$1:$B$1,0),0))),OR(ISBLANK(BP186),ISBLANK(BQ186))),#N/A,
IFERROR(VLOOKUP(BN186,MonsterTable!$A:$B,MATCH(MonsterTable!$B$1,MonsterTable!$A$1:$B$1,0),0),
IF(OR(NOT(ISBLANK(BP186)),ISBLANK(BQ186)),#N/A,
IF(BN186="empty","empty",
VLOOKUP(BN186,MonsterGroupTable!$A:$A,1,0)))))))</f>
        <v/>
      </c>
      <c r="BV186" s="2" t="str">
        <f>IF(AND(ISBLANK(BU186),OR(NOT(ISBLANK(BW186)),NOT(ISBLANK(BX186)))),#N/A,
IF(ISBLANK(BU186),"",
IF(AND(NOT(ISERROR(VLOOKUP(BU186,MonsterTable!$A:$B,MATCH(MonsterTable!$B$1,MonsterTable!$A$1:$B$1,0),0))),OR(ISBLANK(BW186),ISBLANK(BX186))),#N/A,
IFERROR(VLOOKUP(BU186,MonsterTable!$A:$B,MATCH(MonsterTable!$B$1,MonsterTable!$A$1:$B$1,0),0),
IF(OR(NOT(ISBLANK(BW186)),ISBLANK(BX186)),#N/A,
IF(BU186="empty","empty",
VLOOKUP(BU186,MonsterGroupTable!$A:$A,1,0)))))))</f>
        <v/>
      </c>
      <c r="CC186" s="2" t="str">
        <f>IF(AND(ISBLANK(CB186),OR(NOT(ISBLANK(CD186)),NOT(ISBLANK(CE186)))),#N/A,
IF(ISBLANK(CB186),"",
IF(AND(NOT(ISERROR(VLOOKUP(CB186,MonsterTable!$A:$B,MATCH(MonsterTable!$B$1,MonsterTable!$A$1:$B$1,0),0))),OR(ISBLANK(CD186),ISBLANK(CE186))),#N/A,
IFERROR(VLOOKUP(CB186,MonsterTable!$A:$B,MATCH(MonsterTable!$B$1,MonsterTable!$A$1:$B$1,0),0),
IF(OR(NOT(ISBLANK(CD186)),ISBLANK(CE186)),#N/A,
IF(CB186="empty","empty",
VLOOKUP(CB186,MonsterGroupTable!$A:$A,1,0)))))))</f>
        <v/>
      </c>
      <c r="CJ186" s="2" t="str">
        <f>IF(AND(ISBLANK(CI186),OR(NOT(ISBLANK(CK186)),NOT(ISBLANK(CL186)))),#N/A,
IF(ISBLANK(CI186),"",
IF(AND(NOT(ISERROR(VLOOKUP(CI186,MonsterTable!$A:$B,MATCH(MonsterTable!$B$1,MonsterTable!$A$1:$B$1,0),0))),OR(ISBLANK(CK186),ISBLANK(CL186))),#N/A,
IFERROR(VLOOKUP(CI186,MonsterTable!$A:$B,MATCH(MonsterTable!$B$1,MonsterTable!$A$1:$B$1,0),0),
IF(OR(NOT(ISBLANK(CK186)),ISBLANK(CL186)),#N/A,
IF(CI186="empty","empty",
VLOOKUP(CI186,MonsterGroupTable!$A:$A,1,0)))))))</f>
        <v/>
      </c>
    </row>
    <row r="187" spans="1:88">
      <c r="A187">
        <v>10186</v>
      </c>
      <c r="B187">
        <f t="shared" si="4"/>
        <v>1.1000000000000001</v>
      </c>
      <c r="C187">
        <f t="shared" si="4"/>
        <v>1.1000000000000001</v>
      </c>
      <c r="F187">
        <v>600</v>
      </c>
      <c r="G187">
        <v>9611</v>
      </c>
      <c r="H187">
        <v>0</v>
      </c>
      <c r="I187">
        <v>0</v>
      </c>
      <c r="J187">
        <v>0</v>
      </c>
      <c r="K187" t="s">
        <v>28</v>
      </c>
      <c r="L187" t="s">
        <v>255</v>
      </c>
      <c r="M187" t="s">
        <v>79</v>
      </c>
      <c r="N187" t="s">
        <v>80</v>
      </c>
      <c r="O187">
        <v>0</v>
      </c>
      <c r="P187">
        <v>-4.75</v>
      </c>
      <c r="Q187">
        <v>-3.5</v>
      </c>
      <c r="R187">
        <v>4.75</v>
      </c>
      <c r="S187">
        <v>3</v>
      </c>
      <c r="T187">
        <v>-13.5</v>
      </c>
      <c r="U187">
        <v>2.5499999999999998</v>
      </c>
      <c r="V187">
        <v>-6.75</v>
      </c>
      <c r="W187" t="str">
        <f t="shared" si="5"/>
        <v>g119,5</v>
      </c>
      <c r="X187" s="1" t="s">
        <v>336</v>
      </c>
      <c r="Y187" s="2" t="str">
        <f>IF(AND(ISBLANK(X187),OR(NOT(ISBLANK(Z187)),NOT(ISBLANK(AA187)))),#N/A,
IF(ISBLANK(X187),"",
IF(AND(NOT(ISERROR(VLOOKUP(X187,MonsterTable!$A:$B,MATCH(MonsterTable!$B$1,MonsterTable!$A$1:$B$1,0),0))),OR(ISBLANK(Z187),ISBLANK(AA187))),#N/A,
IFERROR(VLOOKUP(X187,MonsterTable!$A:$B,MATCH(MonsterTable!$B$1,MonsterTable!$A$1:$B$1,0),0),
IF(OR(NOT(ISBLANK(Z187)),ISBLANK(AA187)),#N/A,
IF(X187="empty","empty",
VLOOKUP(X187,MonsterGroupTable!$A:$A,1,0)))))))</f>
        <v>g119</v>
      </c>
      <c r="AA187">
        <v>5</v>
      </c>
      <c r="AF187" s="2" t="str">
        <f>IF(AND(ISBLANK(AE187),OR(NOT(ISBLANK(AG187)),NOT(ISBLANK(AH187)))),#N/A,
IF(ISBLANK(AE187),"",
IF(AND(NOT(ISERROR(VLOOKUP(AE187,MonsterTable!$A:$B,MATCH(MonsterTable!$B$1,MonsterTable!$A$1:$B$1,0),0))),OR(ISBLANK(AG187),ISBLANK(AH187))),#N/A,
IFERROR(VLOOKUP(AE187,MonsterTable!$A:$B,MATCH(MonsterTable!$B$1,MonsterTable!$A$1:$B$1,0),0),
IF(OR(NOT(ISBLANK(AG187)),ISBLANK(AH187)),#N/A,
IF(AE187="empty","empty",
VLOOKUP(AE187,MonsterGroupTable!$A:$A,1,0)))))))</f>
        <v/>
      </c>
      <c r="AM187" s="2" t="str">
        <f>IF(AND(ISBLANK(AL187),OR(NOT(ISBLANK(AN187)),NOT(ISBLANK(AO187)))),#N/A,
IF(ISBLANK(AL187),"",
IF(AND(NOT(ISERROR(VLOOKUP(AL187,MonsterTable!$A:$B,MATCH(MonsterTable!$B$1,MonsterTable!$A$1:$B$1,0),0))),OR(ISBLANK(AN187),ISBLANK(AO187))),#N/A,
IFERROR(VLOOKUP(AL187,MonsterTable!$A:$B,MATCH(MonsterTable!$B$1,MonsterTable!$A$1:$B$1,0),0),
IF(OR(NOT(ISBLANK(AN187)),ISBLANK(AO187)),#N/A,
IF(AL187="empty","empty",
VLOOKUP(AL187,MonsterGroupTable!$A:$A,1,0)))))))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BA187" s="2" t="str">
        <f>IF(AND(ISBLANK(AZ187),OR(NOT(ISBLANK(BB187)),NOT(ISBLANK(BC187)))),#N/A,
IF(ISBLANK(AZ187),"",
IF(AND(NOT(ISERROR(VLOOKUP(AZ187,MonsterTable!$A:$B,MATCH(MonsterTable!$B$1,MonsterTable!$A$1:$B$1,0),0))),OR(ISBLANK(BB187),ISBLANK(BC187))),#N/A,
IFERROR(VLOOKUP(AZ187,MonsterTable!$A:$B,MATCH(MonsterTable!$B$1,MonsterTable!$A$1:$B$1,0),0),
IF(OR(NOT(ISBLANK(BB187)),ISBLANK(BC187)),#N/A,
IF(AZ187="empty","empty",
VLOOKUP(AZ187,MonsterGroupTable!$A:$A,1,0)))))))</f>
        <v/>
      </c>
      <c r="BH187" s="2" t="str">
        <f>IF(AND(ISBLANK(BG187),OR(NOT(ISBLANK(BI187)),NOT(ISBLANK(BJ187)))),#N/A,
IF(ISBLANK(BG187),"",
IF(AND(NOT(ISERROR(VLOOKUP(BG187,MonsterTable!$A:$B,MATCH(MonsterTable!$B$1,MonsterTable!$A$1:$B$1,0),0))),OR(ISBLANK(BI187),ISBLANK(BJ187))),#N/A,
IFERROR(VLOOKUP(BG187,MonsterTable!$A:$B,MATCH(MonsterTable!$B$1,MonsterTable!$A$1:$B$1,0),0),
IF(OR(NOT(ISBLANK(BI187)),ISBLANK(BJ187)),#N/A,
IF(BG187="empty","empty",
VLOOKUP(BG187,MonsterGroupTable!$A:$A,1,0)))))))</f>
        <v/>
      </c>
      <c r="BO187" s="2" t="str">
        <f>IF(AND(ISBLANK(BN187),OR(NOT(ISBLANK(BP187)),NOT(ISBLANK(BQ187)))),#N/A,
IF(ISBLANK(BN187),"",
IF(AND(NOT(ISERROR(VLOOKUP(BN187,MonsterTable!$A:$B,MATCH(MonsterTable!$B$1,MonsterTable!$A$1:$B$1,0),0))),OR(ISBLANK(BP187),ISBLANK(BQ187))),#N/A,
IFERROR(VLOOKUP(BN187,MonsterTable!$A:$B,MATCH(MonsterTable!$B$1,MonsterTable!$A$1:$B$1,0),0),
IF(OR(NOT(ISBLANK(BP187)),ISBLANK(BQ187)),#N/A,
IF(BN187="empty","empty",
VLOOKUP(BN187,MonsterGroupTable!$A:$A,1,0)))))))</f>
        <v/>
      </c>
      <c r="BV187" s="2" t="str">
        <f>IF(AND(ISBLANK(BU187),OR(NOT(ISBLANK(BW187)),NOT(ISBLANK(BX187)))),#N/A,
IF(ISBLANK(BU187),"",
IF(AND(NOT(ISERROR(VLOOKUP(BU187,MonsterTable!$A:$B,MATCH(MonsterTable!$B$1,MonsterTable!$A$1:$B$1,0),0))),OR(ISBLANK(BW187),ISBLANK(BX187))),#N/A,
IFERROR(VLOOKUP(BU187,MonsterTable!$A:$B,MATCH(MonsterTable!$B$1,MonsterTable!$A$1:$B$1,0),0),
IF(OR(NOT(ISBLANK(BW187)),ISBLANK(BX187)),#N/A,
IF(BU187="empty","empty",
VLOOKUP(BU187,MonsterGroupTable!$A:$A,1,0)))))))</f>
        <v/>
      </c>
      <c r="CC187" s="2" t="str">
        <f>IF(AND(ISBLANK(CB187),OR(NOT(ISBLANK(CD187)),NOT(ISBLANK(CE187)))),#N/A,
IF(ISBLANK(CB187),"",
IF(AND(NOT(ISERROR(VLOOKUP(CB187,MonsterTable!$A:$B,MATCH(MonsterTable!$B$1,MonsterTable!$A$1:$B$1,0),0))),OR(ISBLANK(CD187),ISBLANK(CE187))),#N/A,
IFERROR(VLOOKUP(CB187,MonsterTable!$A:$B,MATCH(MonsterTable!$B$1,MonsterTable!$A$1:$B$1,0),0),
IF(OR(NOT(ISBLANK(CD187)),ISBLANK(CE187)),#N/A,
IF(CB187="empty","empty",
VLOOKUP(CB187,MonsterGroupTable!$A:$A,1,0)))))))</f>
        <v/>
      </c>
      <c r="CJ187" s="2" t="str">
        <f>IF(AND(ISBLANK(CI187),OR(NOT(ISBLANK(CK187)),NOT(ISBLANK(CL187)))),#N/A,
IF(ISBLANK(CI187),"",
IF(AND(NOT(ISERROR(VLOOKUP(CI187,MonsterTable!$A:$B,MATCH(MonsterTable!$B$1,MonsterTable!$A$1:$B$1,0),0))),OR(ISBLANK(CK187),ISBLANK(CL187))),#N/A,
IFERROR(VLOOKUP(CI187,MonsterTable!$A:$B,MATCH(MonsterTable!$B$1,MonsterTable!$A$1:$B$1,0),0),
IF(OR(NOT(ISBLANK(CK187)),ISBLANK(CL187)),#N/A,
IF(CI187="empty","empty",
VLOOKUP(CI187,MonsterGroupTable!$A:$A,1,0)))))))</f>
        <v/>
      </c>
    </row>
    <row r="188" spans="1:88">
      <c r="A188">
        <v>10187</v>
      </c>
      <c r="B188">
        <f t="shared" si="4"/>
        <v>1.1000000000000001</v>
      </c>
      <c r="C188">
        <f t="shared" si="4"/>
        <v>1.1000000000000001</v>
      </c>
      <c r="F188">
        <v>600</v>
      </c>
      <c r="G188">
        <v>9701</v>
      </c>
      <c r="H188">
        <v>0</v>
      </c>
      <c r="I188">
        <v>0</v>
      </c>
      <c r="J188">
        <v>0</v>
      </c>
      <c r="K188" t="s">
        <v>28</v>
      </c>
      <c r="L188" t="s">
        <v>255</v>
      </c>
      <c r="M188" t="s">
        <v>79</v>
      </c>
      <c r="N188" t="s">
        <v>80</v>
      </c>
      <c r="O188">
        <v>0</v>
      </c>
      <c r="P188">
        <v>-4.75</v>
      </c>
      <c r="Q188">
        <v>-3.5</v>
      </c>
      <c r="R188">
        <v>4.75</v>
      </c>
      <c r="S188">
        <v>3</v>
      </c>
      <c r="T188">
        <v>-13.5</v>
      </c>
      <c r="U188">
        <v>2.5499999999999998</v>
      </c>
      <c r="V188">
        <v>-6.75</v>
      </c>
      <c r="W188" t="str">
        <f t="shared" si="5"/>
        <v>g119,5</v>
      </c>
      <c r="X188" s="1" t="s">
        <v>336</v>
      </c>
      <c r="Y188" s="2" t="str">
        <f>IF(AND(ISBLANK(X188),OR(NOT(ISBLANK(Z188)),NOT(ISBLANK(AA188)))),#N/A,
IF(ISBLANK(X188),"",
IF(AND(NOT(ISERROR(VLOOKUP(X188,MonsterTable!$A:$B,MATCH(MonsterTable!$B$1,MonsterTable!$A$1:$B$1,0),0))),OR(ISBLANK(Z188),ISBLANK(AA188))),#N/A,
IFERROR(VLOOKUP(X188,MonsterTable!$A:$B,MATCH(MonsterTable!$B$1,MonsterTable!$A$1:$B$1,0),0),
IF(OR(NOT(ISBLANK(Z188)),ISBLANK(AA188)),#N/A,
IF(X188="empty","empty",
VLOOKUP(X188,MonsterGroupTable!$A:$A,1,0)))))))</f>
        <v>g119</v>
      </c>
      <c r="AA188">
        <v>5</v>
      </c>
      <c r="AF188" s="2" t="str">
        <f>IF(AND(ISBLANK(AE188),OR(NOT(ISBLANK(AG188)),NOT(ISBLANK(AH188)))),#N/A,
IF(ISBLANK(AE188),"",
IF(AND(NOT(ISERROR(VLOOKUP(AE188,MonsterTable!$A:$B,MATCH(MonsterTable!$B$1,MonsterTable!$A$1:$B$1,0),0))),OR(ISBLANK(AG188),ISBLANK(AH188))),#N/A,
IFERROR(VLOOKUP(AE188,MonsterTable!$A:$B,MATCH(MonsterTable!$B$1,MonsterTable!$A$1:$B$1,0),0),
IF(OR(NOT(ISBLANK(AG188)),ISBLANK(AH188)),#N/A,
IF(AE188="empty","empty",
VLOOKUP(AE188,MonsterGroupTable!$A:$A,1,0)))))))</f>
        <v/>
      </c>
      <c r="AM188" s="2" t="str">
        <f>IF(AND(ISBLANK(AL188),OR(NOT(ISBLANK(AN188)),NOT(ISBLANK(AO188)))),#N/A,
IF(ISBLANK(AL188),"",
IF(AND(NOT(ISERROR(VLOOKUP(AL188,MonsterTable!$A:$B,MATCH(MonsterTable!$B$1,MonsterTable!$A$1:$B$1,0),0))),OR(ISBLANK(AN188),ISBLANK(AO188))),#N/A,
IFERROR(VLOOKUP(AL188,MonsterTable!$A:$B,MATCH(MonsterTable!$B$1,MonsterTable!$A$1:$B$1,0),0),
IF(OR(NOT(ISBLANK(AN188)),ISBLANK(AO188)),#N/A,
IF(AL188="empty","empty",
VLOOKUP(AL188,MonsterGroupTable!$A:$A,1,0)))))))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BA188" s="2" t="str">
        <f>IF(AND(ISBLANK(AZ188),OR(NOT(ISBLANK(BB188)),NOT(ISBLANK(BC188)))),#N/A,
IF(ISBLANK(AZ188),"",
IF(AND(NOT(ISERROR(VLOOKUP(AZ188,MonsterTable!$A:$B,MATCH(MonsterTable!$B$1,MonsterTable!$A$1:$B$1,0),0))),OR(ISBLANK(BB188),ISBLANK(BC188))),#N/A,
IFERROR(VLOOKUP(AZ188,MonsterTable!$A:$B,MATCH(MonsterTable!$B$1,MonsterTable!$A$1:$B$1,0),0),
IF(OR(NOT(ISBLANK(BB188)),ISBLANK(BC188)),#N/A,
IF(AZ188="empty","empty",
VLOOKUP(AZ188,MonsterGroupTable!$A:$A,1,0)))))))</f>
        <v/>
      </c>
      <c r="BH188" s="2" t="str">
        <f>IF(AND(ISBLANK(BG188),OR(NOT(ISBLANK(BI188)),NOT(ISBLANK(BJ188)))),#N/A,
IF(ISBLANK(BG188),"",
IF(AND(NOT(ISERROR(VLOOKUP(BG188,MonsterTable!$A:$B,MATCH(MonsterTable!$B$1,MonsterTable!$A$1:$B$1,0),0))),OR(ISBLANK(BI188),ISBLANK(BJ188))),#N/A,
IFERROR(VLOOKUP(BG188,MonsterTable!$A:$B,MATCH(MonsterTable!$B$1,MonsterTable!$A$1:$B$1,0),0),
IF(OR(NOT(ISBLANK(BI188)),ISBLANK(BJ188)),#N/A,
IF(BG188="empty","empty",
VLOOKUP(BG188,MonsterGroupTable!$A:$A,1,0)))))))</f>
        <v/>
      </c>
      <c r="BO188" s="2" t="str">
        <f>IF(AND(ISBLANK(BN188),OR(NOT(ISBLANK(BP188)),NOT(ISBLANK(BQ188)))),#N/A,
IF(ISBLANK(BN188),"",
IF(AND(NOT(ISERROR(VLOOKUP(BN188,MonsterTable!$A:$B,MATCH(MonsterTable!$B$1,MonsterTable!$A$1:$B$1,0),0))),OR(ISBLANK(BP188),ISBLANK(BQ188))),#N/A,
IFERROR(VLOOKUP(BN188,MonsterTable!$A:$B,MATCH(MonsterTable!$B$1,MonsterTable!$A$1:$B$1,0),0),
IF(OR(NOT(ISBLANK(BP188)),ISBLANK(BQ188)),#N/A,
IF(BN188="empty","empty",
VLOOKUP(BN188,MonsterGroupTable!$A:$A,1,0)))))))</f>
        <v/>
      </c>
      <c r="BV188" s="2" t="str">
        <f>IF(AND(ISBLANK(BU188),OR(NOT(ISBLANK(BW188)),NOT(ISBLANK(BX188)))),#N/A,
IF(ISBLANK(BU188),"",
IF(AND(NOT(ISERROR(VLOOKUP(BU188,MonsterTable!$A:$B,MATCH(MonsterTable!$B$1,MonsterTable!$A$1:$B$1,0),0))),OR(ISBLANK(BW188),ISBLANK(BX188))),#N/A,
IFERROR(VLOOKUP(BU188,MonsterTable!$A:$B,MATCH(MonsterTable!$B$1,MonsterTable!$A$1:$B$1,0),0),
IF(OR(NOT(ISBLANK(BW188)),ISBLANK(BX188)),#N/A,
IF(BU188="empty","empty",
VLOOKUP(BU188,MonsterGroupTable!$A:$A,1,0)))))))</f>
        <v/>
      </c>
      <c r="CC188" s="2" t="str">
        <f>IF(AND(ISBLANK(CB188),OR(NOT(ISBLANK(CD188)),NOT(ISBLANK(CE188)))),#N/A,
IF(ISBLANK(CB188),"",
IF(AND(NOT(ISERROR(VLOOKUP(CB188,MonsterTable!$A:$B,MATCH(MonsterTable!$B$1,MonsterTable!$A$1:$B$1,0),0))),OR(ISBLANK(CD188),ISBLANK(CE188))),#N/A,
IFERROR(VLOOKUP(CB188,MonsterTable!$A:$B,MATCH(MonsterTable!$B$1,MonsterTable!$A$1:$B$1,0),0),
IF(OR(NOT(ISBLANK(CD188)),ISBLANK(CE188)),#N/A,
IF(CB188="empty","empty",
VLOOKUP(CB188,MonsterGroupTable!$A:$A,1,0)))))))</f>
        <v/>
      </c>
      <c r="CJ188" s="2" t="str">
        <f>IF(AND(ISBLANK(CI188),OR(NOT(ISBLANK(CK188)),NOT(ISBLANK(CL188)))),#N/A,
IF(ISBLANK(CI188),"",
IF(AND(NOT(ISERROR(VLOOKUP(CI188,MonsterTable!$A:$B,MATCH(MonsterTable!$B$1,MonsterTable!$A$1:$B$1,0),0))),OR(ISBLANK(CK188),ISBLANK(CL188))),#N/A,
IFERROR(VLOOKUP(CI188,MonsterTable!$A:$B,MATCH(MonsterTable!$B$1,MonsterTable!$A$1:$B$1,0),0),
IF(OR(NOT(ISBLANK(CK188)),ISBLANK(CL188)),#N/A,
IF(CI188="empty","empty",
VLOOKUP(CI188,MonsterGroupTable!$A:$A,1,0)))))))</f>
        <v/>
      </c>
    </row>
    <row r="189" spans="1:88">
      <c r="A189">
        <v>10188</v>
      </c>
      <c r="B189">
        <f t="shared" si="4"/>
        <v>1.1000000000000001</v>
      </c>
      <c r="C189">
        <f t="shared" si="4"/>
        <v>1.1000000000000001</v>
      </c>
      <c r="F189">
        <v>600</v>
      </c>
      <c r="G189">
        <v>9791</v>
      </c>
      <c r="H189">
        <v>0</v>
      </c>
      <c r="I189">
        <v>0</v>
      </c>
      <c r="J189">
        <v>0</v>
      </c>
      <c r="K189" t="s">
        <v>28</v>
      </c>
      <c r="L189" t="s">
        <v>255</v>
      </c>
      <c r="M189" t="s">
        <v>79</v>
      </c>
      <c r="N189" t="s">
        <v>80</v>
      </c>
      <c r="O189">
        <v>0</v>
      </c>
      <c r="P189">
        <v>-4.75</v>
      </c>
      <c r="Q189">
        <v>-3.5</v>
      </c>
      <c r="R189">
        <v>4.75</v>
      </c>
      <c r="S189">
        <v>3</v>
      </c>
      <c r="T189">
        <v>-13.5</v>
      </c>
      <c r="U189">
        <v>2.5499999999999998</v>
      </c>
      <c r="V189">
        <v>-6.75</v>
      </c>
      <c r="W189" t="str">
        <f t="shared" si="5"/>
        <v>g119,5</v>
      </c>
      <c r="X189" s="1" t="s">
        <v>336</v>
      </c>
      <c r="Y189" s="2" t="str">
        <f>IF(AND(ISBLANK(X189),OR(NOT(ISBLANK(Z189)),NOT(ISBLANK(AA189)))),#N/A,
IF(ISBLANK(X189),"",
IF(AND(NOT(ISERROR(VLOOKUP(X189,MonsterTable!$A:$B,MATCH(MonsterTable!$B$1,MonsterTable!$A$1:$B$1,0),0))),OR(ISBLANK(Z189),ISBLANK(AA189))),#N/A,
IFERROR(VLOOKUP(X189,MonsterTable!$A:$B,MATCH(MonsterTable!$B$1,MonsterTable!$A$1:$B$1,0),0),
IF(OR(NOT(ISBLANK(Z189)),ISBLANK(AA189)),#N/A,
IF(X189="empty","empty",
VLOOKUP(X189,MonsterGroupTable!$A:$A,1,0)))))))</f>
        <v>g119</v>
      </c>
      <c r="AA189">
        <v>5</v>
      </c>
      <c r="AF189" s="2" t="str">
        <f>IF(AND(ISBLANK(AE189),OR(NOT(ISBLANK(AG189)),NOT(ISBLANK(AH189)))),#N/A,
IF(ISBLANK(AE189),"",
IF(AND(NOT(ISERROR(VLOOKUP(AE189,MonsterTable!$A:$B,MATCH(MonsterTable!$B$1,MonsterTable!$A$1:$B$1,0),0))),OR(ISBLANK(AG189),ISBLANK(AH189))),#N/A,
IFERROR(VLOOKUP(AE189,MonsterTable!$A:$B,MATCH(MonsterTable!$B$1,MonsterTable!$A$1:$B$1,0),0),
IF(OR(NOT(ISBLANK(AG189)),ISBLANK(AH189)),#N/A,
IF(AE189="empty","empty",
VLOOKUP(AE189,MonsterGroupTable!$A:$A,1,0)))))))</f>
        <v/>
      </c>
      <c r="AM189" s="2" t="str">
        <f>IF(AND(ISBLANK(AL189),OR(NOT(ISBLANK(AN189)),NOT(ISBLANK(AO189)))),#N/A,
IF(ISBLANK(AL189),"",
IF(AND(NOT(ISERROR(VLOOKUP(AL189,MonsterTable!$A:$B,MATCH(MonsterTable!$B$1,MonsterTable!$A$1:$B$1,0),0))),OR(ISBLANK(AN189),ISBLANK(AO189))),#N/A,
IFERROR(VLOOKUP(AL189,MonsterTable!$A:$B,MATCH(MonsterTable!$B$1,MonsterTable!$A$1:$B$1,0),0),
IF(OR(NOT(ISBLANK(AN189)),ISBLANK(AO189)),#N/A,
IF(AL189="empty","empty",
VLOOKUP(AL189,MonsterGroupTable!$A:$A,1,0)))))))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BA189" s="2" t="str">
        <f>IF(AND(ISBLANK(AZ189),OR(NOT(ISBLANK(BB189)),NOT(ISBLANK(BC189)))),#N/A,
IF(ISBLANK(AZ189),"",
IF(AND(NOT(ISERROR(VLOOKUP(AZ189,MonsterTable!$A:$B,MATCH(MonsterTable!$B$1,MonsterTable!$A$1:$B$1,0),0))),OR(ISBLANK(BB189),ISBLANK(BC189))),#N/A,
IFERROR(VLOOKUP(AZ189,MonsterTable!$A:$B,MATCH(MonsterTable!$B$1,MonsterTable!$A$1:$B$1,0),0),
IF(OR(NOT(ISBLANK(BB189)),ISBLANK(BC189)),#N/A,
IF(AZ189="empty","empty",
VLOOKUP(AZ189,MonsterGroupTable!$A:$A,1,0)))))))</f>
        <v/>
      </c>
      <c r="BH189" s="2" t="str">
        <f>IF(AND(ISBLANK(BG189),OR(NOT(ISBLANK(BI189)),NOT(ISBLANK(BJ189)))),#N/A,
IF(ISBLANK(BG189),"",
IF(AND(NOT(ISERROR(VLOOKUP(BG189,MonsterTable!$A:$B,MATCH(MonsterTable!$B$1,MonsterTable!$A$1:$B$1,0),0))),OR(ISBLANK(BI189),ISBLANK(BJ189))),#N/A,
IFERROR(VLOOKUP(BG189,MonsterTable!$A:$B,MATCH(MonsterTable!$B$1,MonsterTable!$A$1:$B$1,0),0),
IF(OR(NOT(ISBLANK(BI189)),ISBLANK(BJ189)),#N/A,
IF(BG189="empty","empty",
VLOOKUP(BG189,MonsterGroupTable!$A:$A,1,0)))))))</f>
        <v/>
      </c>
      <c r="BO189" s="2" t="str">
        <f>IF(AND(ISBLANK(BN189),OR(NOT(ISBLANK(BP189)),NOT(ISBLANK(BQ189)))),#N/A,
IF(ISBLANK(BN189),"",
IF(AND(NOT(ISERROR(VLOOKUP(BN189,MonsterTable!$A:$B,MATCH(MonsterTable!$B$1,MonsterTable!$A$1:$B$1,0),0))),OR(ISBLANK(BP189),ISBLANK(BQ189))),#N/A,
IFERROR(VLOOKUP(BN189,MonsterTable!$A:$B,MATCH(MonsterTable!$B$1,MonsterTable!$A$1:$B$1,0),0),
IF(OR(NOT(ISBLANK(BP189)),ISBLANK(BQ189)),#N/A,
IF(BN189="empty","empty",
VLOOKUP(BN189,MonsterGroupTable!$A:$A,1,0)))))))</f>
        <v/>
      </c>
      <c r="BV189" s="2" t="str">
        <f>IF(AND(ISBLANK(BU189),OR(NOT(ISBLANK(BW189)),NOT(ISBLANK(BX189)))),#N/A,
IF(ISBLANK(BU189),"",
IF(AND(NOT(ISERROR(VLOOKUP(BU189,MonsterTable!$A:$B,MATCH(MonsterTable!$B$1,MonsterTable!$A$1:$B$1,0),0))),OR(ISBLANK(BW189),ISBLANK(BX189))),#N/A,
IFERROR(VLOOKUP(BU189,MonsterTable!$A:$B,MATCH(MonsterTable!$B$1,MonsterTable!$A$1:$B$1,0),0),
IF(OR(NOT(ISBLANK(BW189)),ISBLANK(BX189)),#N/A,
IF(BU189="empty","empty",
VLOOKUP(BU189,MonsterGroupTable!$A:$A,1,0)))))))</f>
        <v/>
      </c>
      <c r="CC189" s="2" t="str">
        <f>IF(AND(ISBLANK(CB189),OR(NOT(ISBLANK(CD189)),NOT(ISBLANK(CE189)))),#N/A,
IF(ISBLANK(CB189),"",
IF(AND(NOT(ISERROR(VLOOKUP(CB189,MonsterTable!$A:$B,MATCH(MonsterTable!$B$1,MonsterTable!$A$1:$B$1,0),0))),OR(ISBLANK(CD189),ISBLANK(CE189))),#N/A,
IFERROR(VLOOKUP(CB189,MonsterTable!$A:$B,MATCH(MonsterTable!$B$1,MonsterTable!$A$1:$B$1,0),0),
IF(OR(NOT(ISBLANK(CD189)),ISBLANK(CE189)),#N/A,
IF(CB189="empty","empty",
VLOOKUP(CB189,MonsterGroupTable!$A:$A,1,0)))))))</f>
        <v/>
      </c>
      <c r="CJ189" s="2" t="str">
        <f>IF(AND(ISBLANK(CI189),OR(NOT(ISBLANK(CK189)),NOT(ISBLANK(CL189)))),#N/A,
IF(ISBLANK(CI189),"",
IF(AND(NOT(ISERROR(VLOOKUP(CI189,MonsterTable!$A:$B,MATCH(MonsterTable!$B$1,MonsterTable!$A$1:$B$1,0),0))),OR(ISBLANK(CK189),ISBLANK(CL189))),#N/A,
IFERROR(VLOOKUP(CI189,MonsterTable!$A:$B,MATCH(MonsterTable!$B$1,MonsterTable!$A$1:$B$1,0),0),
IF(OR(NOT(ISBLANK(CK189)),ISBLANK(CL189)),#N/A,
IF(CI189="empty","empty",
VLOOKUP(CI189,MonsterGroupTable!$A:$A,1,0)))))))</f>
        <v/>
      </c>
    </row>
    <row r="190" spans="1:88">
      <c r="A190">
        <v>10189</v>
      </c>
      <c r="B190">
        <f t="shared" si="4"/>
        <v>1.1000000000000001</v>
      </c>
      <c r="C190">
        <f t="shared" si="4"/>
        <v>1.1000000000000001</v>
      </c>
      <c r="F190">
        <v>600</v>
      </c>
      <c r="G190">
        <v>9881</v>
      </c>
      <c r="H190">
        <v>0</v>
      </c>
      <c r="I190">
        <v>0</v>
      </c>
      <c r="J190">
        <v>0</v>
      </c>
      <c r="K190" t="s">
        <v>28</v>
      </c>
      <c r="L190" t="s">
        <v>255</v>
      </c>
      <c r="M190" t="s">
        <v>79</v>
      </c>
      <c r="N190" t="s">
        <v>80</v>
      </c>
      <c r="O190">
        <v>0</v>
      </c>
      <c r="P190">
        <v>-4.75</v>
      </c>
      <c r="Q190">
        <v>-3.5</v>
      </c>
      <c r="R190">
        <v>4.75</v>
      </c>
      <c r="S190">
        <v>3</v>
      </c>
      <c r="T190">
        <v>-13.5</v>
      </c>
      <c r="U190">
        <v>2.5499999999999998</v>
      </c>
      <c r="V190">
        <v>-6.75</v>
      </c>
      <c r="W190" t="str">
        <f t="shared" si="5"/>
        <v>g119,5</v>
      </c>
      <c r="X190" s="1" t="s">
        <v>336</v>
      </c>
      <c r="Y190" s="2" t="str">
        <f>IF(AND(ISBLANK(X190),OR(NOT(ISBLANK(Z190)),NOT(ISBLANK(AA190)))),#N/A,
IF(ISBLANK(X190),"",
IF(AND(NOT(ISERROR(VLOOKUP(X190,MonsterTable!$A:$B,MATCH(MonsterTable!$B$1,MonsterTable!$A$1:$B$1,0),0))),OR(ISBLANK(Z190),ISBLANK(AA190))),#N/A,
IFERROR(VLOOKUP(X190,MonsterTable!$A:$B,MATCH(MonsterTable!$B$1,MonsterTable!$A$1:$B$1,0),0),
IF(OR(NOT(ISBLANK(Z190)),ISBLANK(AA190)),#N/A,
IF(X190="empty","empty",
VLOOKUP(X190,MonsterGroupTable!$A:$A,1,0)))))))</f>
        <v>g119</v>
      </c>
      <c r="AA190">
        <v>5</v>
      </c>
      <c r="AF190" s="2" t="str">
        <f>IF(AND(ISBLANK(AE190),OR(NOT(ISBLANK(AG190)),NOT(ISBLANK(AH190)))),#N/A,
IF(ISBLANK(AE190),"",
IF(AND(NOT(ISERROR(VLOOKUP(AE190,MonsterTable!$A:$B,MATCH(MonsterTable!$B$1,MonsterTable!$A$1:$B$1,0),0))),OR(ISBLANK(AG190),ISBLANK(AH190))),#N/A,
IFERROR(VLOOKUP(AE190,MonsterTable!$A:$B,MATCH(MonsterTable!$B$1,MonsterTable!$A$1:$B$1,0),0),
IF(OR(NOT(ISBLANK(AG190)),ISBLANK(AH190)),#N/A,
IF(AE190="empty","empty",
VLOOKUP(AE190,MonsterGroupTable!$A:$A,1,0)))))))</f>
        <v/>
      </c>
      <c r="AM190" s="2" t="str">
        <f>IF(AND(ISBLANK(AL190),OR(NOT(ISBLANK(AN190)),NOT(ISBLANK(AO190)))),#N/A,
IF(ISBLANK(AL190),"",
IF(AND(NOT(ISERROR(VLOOKUP(AL190,MonsterTable!$A:$B,MATCH(MonsterTable!$B$1,MonsterTable!$A$1:$B$1,0),0))),OR(ISBLANK(AN190),ISBLANK(AO190))),#N/A,
IFERROR(VLOOKUP(AL190,MonsterTable!$A:$B,MATCH(MonsterTable!$B$1,MonsterTable!$A$1:$B$1,0),0),
IF(OR(NOT(ISBLANK(AN190)),ISBLANK(AO190)),#N/A,
IF(AL190="empty","empty",
VLOOKUP(AL190,MonsterGroupTable!$A:$A,1,0)))))))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BA190" s="2" t="str">
        <f>IF(AND(ISBLANK(AZ190),OR(NOT(ISBLANK(BB190)),NOT(ISBLANK(BC190)))),#N/A,
IF(ISBLANK(AZ190),"",
IF(AND(NOT(ISERROR(VLOOKUP(AZ190,MonsterTable!$A:$B,MATCH(MonsterTable!$B$1,MonsterTable!$A$1:$B$1,0),0))),OR(ISBLANK(BB190),ISBLANK(BC190))),#N/A,
IFERROR(VLOOKUP(AZ190,MonsterTable!$A:$B,MATCH(MonsterTable!$B$1,MonsterTable!$A$1:$B$1,0),0),
IF(OR(NOT(ISBLANK(BB190)),ISBLANK(BC190)),#N/A,
IF(AZ190="empty","empty",
VLOOKUP(AZ190,MonsterGroupTable!$A:$A,1,0)))))))</f>
        <v/>
      </c>
      <c r="BH190" s="2" t="str">
        <f>IF(AND(ISBLANK(BG190),OR(NOT(ISBLANK(BI190)),NOT(ISBLANK(BJ190)))),#N/A,
IF(ISBLANK(BG190),"",
IF(AND(NOT(ISERROR(VLOOKUP(BG190,MonsterTable!$A:$B,MATCH(MonsterTable!$B$1,MonsterTable!$A$1:$B$1,0),0))),OR(ISBLANK(BI190),ISBLANK(BJ190))),#N/A,
IFERROR(VLOOKUP(BG190,MonsterTable!$A:$B,MATCH(MonsterTable!$B$1,MonsterTable!$A$1:$B$1,0),0),
IF(OR(NOT(ISBLANK(BI190)),ISBLANK(BJ190)),#N/A,
IF(BG190="empty","empty",
VLOOKUP(BG190,MonsterGroupTable!$A:$A,1,0)))))))</f>
        <v/>
      </c>
      <c r="BO190" s="2" t="str">
        <f>IF(AND(ISBLANK(BN190),OR(NOT(ISBLANK(BP190)),NOT(ISBLANK(BQ190)))),#N/A,
IF(ISBLANK(BN190),"",
IF(AND(NOT(ISERROR(VLOOKUP(BN190,MonsterTable!$A:$B,MATCH(MonsterTable!$B$1,MonsterTable!$A$1:$B$1,0),0))),OR(ISBLANK(BP190),ISBLANK(BQ190))),#N/A,
IFERROR(VLOOKUP(BN190,MonsterTable!$A:$B,MATCH(MonsterTable!$B$1,MonsterTable!$A$1:$B$1,0),0),
IF(OR(NOT(ISBLANK(BP190)),ISBLANK(BQ190)),#N/A,
IF(BN190="empty","empty",
VLOOKUP(BN190,MonsterGroupTable!$A:$A,1,0)))))))</f>
        <v/>
      </c>
      <c r="BV190" s="2" t="str">
        <f>IF(AND(ISBLANK(BU190),OR(NOT(ISBLANK(BW190)),NOT(ISBLANK(BX190)))),#N/A,
IF(ISBLANK(BU190),"",
IF(AND(NOT(ISERROR(VLOOKUP(BU190,MonsterTable!$A:$B,MATCH(MonsterTable!$B$1,MonsterTable!$A$1:$B$1,0),0))),OR(ISBLANK(BW190),ISBLANK(BX190))),#N/A,
IFERROR(VLOOKUP(BU190,MonsterTable!$A:$B,MATCH(MonsterTable!$B$1,MonsterTable!$A$1:$B$1,0),0),
IF(OR(NOT(ISBLANK(BW190)),ISBLANK(BX190)),#N/A,
IF(BU190="empty","empty",
VLOOKUP(BU190,MonsterGroupTable!$A:$A,1,0)))))))</f>
        <v/>
      </c>
      <c r="CC190" s="2" t="str">
        <f>IF(AND(ISBLANK(CB190),OR(NOT(ISBLANK(CD190)),NOT(ISBLANK(CE190)))),#N/A,
IF(ISBLANK(CB190),"",
IF(AND(NOT(ISERROR(VLOOKUP(CB190,MonsterTable!$A:$B,MATCH(MonsterTable!$B$1,MonsterTable!$A$1:$B$1,0),0))),OR(ISBLANK(CD190),ISBLANK(CE190))),#N/A,
IFERROR(VLOOKUP(CB190,MonsterTable!$A:$B,MATCH(MonsterTable!$B$1,MonsterTable!$A$1:$B$1,0),0),
IF(OR(NOT(ISBLANK(CD190)),ISBLANK(CE190)),#N/A,
IF(CB190="empty","empty",
VLOOKUP(CB190,MonsterGroupTable!$A:$A,1,0)))))))</f>
        <v/>
      </c>
      <c r="CJ190" s="2" t="str">
        <f>IF(AND(ISBLANK(CI190),OR(NOT(ISBLANK(CK190)),NOT(ISBLANK(CL190)))),#N/A,
IF(ISBLANK(CI190),"",
IF(AND(NOT(ISERROR(VLOOKUP(CI190,MonsterTable!$A:$B,MATCH(MonsterTable!$B$1,MonsterTable!$A$1:$B$1,0),0))),OR(ISBLANK(CK190),ISBLANK(CL190))),#N/A,
IFERROR(VLOOKUP(CI190,MonsterTable!$A:$B,MATCH(MonsterTable!$B$1,MonsterTable!$A$1:$B$1,0),0),
IF(OR(NOT(ISBLANK(CK190)),ISBLANK(CL190)),#N/A,
IF(CI190="empty","empty",
VLOOKUP(CI190,MonsterGroupTable!$A:$A,1,0)))))))</f>
        <v/>
      </c>
    </row>
    <row r="191" spans="1:88">
      <c r="A191">
        <v>10190</v>
      </c>
      <c r="B191">
        <f t="shared" si="4"/>
        <v>1.2</v>
      </c>
      <c r="C191">
        <f t="shared" si="4"/>
        <v>1.1000000000000001</v>
      </c>
      <c r="F191">
        <v>600</v>
      </c>
      <c r="G191">
        <v>9971</v>
      </c>
      <c r="H191">
        <v>0</v>
      </c>
      <c r="I191">
        <v>0</v>
      </c>
      <c r="J191">
        <v>0</v>
      </c>
      <c r="K191" t="s">
        <v>28</v>
      </c>
      <c r="L191" t="s">
        <v>255</v>
      </c>
      <c r="M191" t="s">
        <v>79</v>
      </c>
      <c r="N191" t="s">
        <v>80</v>
      </c>
      <c r="O191">
        <v>0</v>
      </c>
      <c r="P191">
        <v>-4.75</v>
      </c>
      <c r="Q191">
        <v>-3.5</v>
      </c>
      <c r="R191">
        <v>4.75</v>
      </c>
      <c r="S191">
        <v>3</v>
      </c>
      <c r="T191">
        <v>-13.5</v>
      </c>
      <c r="U191">
        <v>2.5499999999999998</v>
      </c>
      <c r="V191">
        <v>-6.75</v>
      </c>
      <c r="W191" t="str">
        <f t="shared" si="5"/>
        <v>g119,5</v>
      </c>
      <c r="X191" s="1" t="s">
        <v>336</v>
      </c>
      <c r="Y191" s="2" t="str">
        <f>IF(AND(ISBLANK(X191),OR(NOT(ISBLANK(Z191)),NOT(ISBLANK(AA191)))),#N/A,
IF(ISBLANK(X191),"",
IF(AND(NOT(ISERROR(VLOOKUP(X191,MonsterTable!$A:$B,MATCH(MonsterTable!$B$1,MonsterTable!$A$1:$B$1,0),0))),OR(ISBLANK(Z191),ISBLANK(AA191))),#N/A,
IFERROR(VLOOKUP(X191,MonsterTable!$A:$B,MATCH(MonsterTable!$B$1,MonsterTable!$A$1:$B$1,0),0),
IF(OR(NOT(ISBLANK(Z191)),ISBLANK(AA191)),#N/A,
IF(X191="empty","empty",
VLOOKUP(X191,MonsterGroupTable!$A:$A,1,0)))))))</f>
        <v>g119</v>
      </c>
      <c r="AA191">
        <v>5</v>
      </c>
      <c r="AF191" s="2" t="str">
        <f>IF(AND(ISBLANK(AE191),OR(NOT(ISBLANK(AG191)),NOT(ISBLANK(AH191)))),#N/A,
IF(ISBLANK(AE191),"",
IF(AND(NOT(ISERROR(VLOOKUP(AE191,MonsterTable!$A:$B,MATCH(MonsterTable!$B$1,MonsterTable!$A$1:$B$1,0),0))),OR(ISBLANK(AG191),ISBLANK(AH191))),#N/A,
IFERROR(VLOOKUP(AE191,MonsterTable!$A:$B,MATCH(MonsterTable!$B$1,MonsterTable!$A$1:$B$1,0),0),
IF(OR(NOT(ISBLANK(AG191)),ISBLANK(AH191)),#N/A,
IF(AE191="empty","empty",
VLOOKUP(AE191,MonsterGroupTable!$A:$A,1,0)))))))</f>
        <v/>
      </c>
      <c r="AM191" s="2" t="str">
        <f>IF(AND(ISBLANK(AL191),OR(NOT(ISBLANK(AN191)),NOT(ISBLANK(AO191)))),#N/A,
IF(ISBLANK(AL191),"",
IF(AND(NOT(ISERROR(VLOOKUP(AL191,MonsterTable!$A:$B,MATCH(MonsterTable!$B$1,MonsterTable!$A$1:$B$1,0),0))),OR(ISBLANK(AN191),ISBLANK(AO191))),#N/A,
IFERROR(VLOOKUP(AL191,MonsterTable!$A:$B,MATCH(MonsterTable!$B$1,MonsterTable!$A$1:$B$1,0),0),
IF(OR(NOT(ISBLANK(AN191)),ISBLANK(AO191)),#N/A,
IF(AL191="empty","empty",
VLOOKUP(AL191,MonsterGroupTable!$A:$A,1,0)))))))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BA191" s="2" t="str">
        <f>IF(AND(ISBLANK(AZ191),OR(NOT(ISBLANK(BB191)),NOT(ISBLANK(BC191)))),#N/A,
IF(ISBLANK(AZ191),"",
IF(AND(NOT(ISERROR(VLOOKUP(AZ191,MonsterTable!$A:$B,MATCH(MonsterTable!$B$1,MonsterTable!$A$1:$B$1,0),0))),OR(ISBLANK(BB191),ISBLANK(BC191))),#N/A,
IFERROR(VLOOKUP(AZ191,MonsterTable!$A:$B,MATCH(MonsterTable!$B$1,MonsterTable!$A$1:$B$1,0),0),
IF(OR(NOT(ISBLANK(BB191)),ISBLANK(BC191)),#N/A,
IF(AZ191="empty","empty",
VLOOKUP(AZ191,MonsterGroupTable!$A:$A,1,0)))))))</f>
        <v/>
      </c>
      <c r="BH191" s="2" t="str">
        <f>IF(AND(ISBLANK(BG191),OR(NOT(ISBLANK(BI191)),NOT(ISBLANK(BJ191)))),#N/A,
IF(ISBLANK(BG191),"",
IF(AND(NOT(ISERROR(VLOOKUP(BG191,MonsterTable!$A:$B,MATCH(MonsterTable!$B$1,MonsterTable!$A$1:$B$1,0),0))),OR(ISBLANK(BI191),ISBLANK(BJ191))),#N/A,
IFERROR(VLOOKUP(BG191,MonsterTable!$A:$B,MATCH(MonsterTable!$B$1,MonsterTable!$A$1:$B$1,0),0),
IF(OR(NOT(ISBLANK(BI191)),ISBLANK(BJ191)),#N/A,
IF(BG191="empty","empty",
VLOOKUP(BG191,MonsterGroupTable!$A:$A,1,0)))))))</f>
        <v/>
      </c>
      <c r="BO191" s="2" t="str">
        <f>IF(AND(ISBLANK(BN191),OR(NOT(ISBLANK(BP191)),NOT(ISBLANK(BQ191)))),#N/A,
IF(ISBLANK(BN191),"",
IF(AND(NOT(ISERROR(VLOOKUP(BN191,MonsterTable!$A:$B,MATCH(MonsterTable!$B$1,MonsterTable!$A$1:$B$1,0),0))),OR(ISBLANK(BP191),ISBLANK(BQ191))),#N/A,
IFERROR(VLOOKUP(BN191,MonsterTable!$A:$B,MATCH(MonsterTable!$B$1,MonsterTable!$A$1:$B$1,0),0),
IF(OR(NOT(ISBLANK(BP191)),ISBLANK(BQ191)),#N/A,
IF(BN191="empty","empty",
VLOOKUP(BN191,MonsterGroupTable!$A:$A,1,0)))))))</f>
        <v/>
      </c>
      <c r="BV191" s="2" t="str">
        <f>IF(AND(ISBLANK(BU191),OR(NOT(ISBLANK(BW191)),NOT(ISBLANK(BX191)))),#N/A,
IF(ISBLANK(BU191),"",
IF(AND(NOT(ISERROR(VLOOKUP(BU191,MonsterTable!$A:$B,MATCH(MonsterTable!$B$1,MonsterTable!$A$1:$B$1,0),0))),OR(ISBLANK(BW191),ISBLANK(BX191))),#N/A,
IFERROR(VLOOKUP(BU191,MonsterTable!$A:$B,MATCH(MonsterTable!$B$1,MonsterTable!$A$1:$B$1,0),0),
IF(OR(NOT(ISBLANK(BW191)),ISBLANK(BX191)),#N/A,
IF(BU191="empty","empty",
VLOOKUP(BU191,MonsterGroupTable!$A:$A,1,0)))))))</f>
        <v/>
      </c>
      <c r="CC191" s="2" t="str">
        <f>IF(AND(ISBLANK(CB191),OR(NOT(ISBLANK(CD191)),NOT(ISBLANK(CE191)))),#N/A,
IF(ISBLANK(CB191),"",
IF(AND(NOT(ISERROR(VLOOKUP(CB191,MonsterTable!$A:$B,MATCH(MonsterTable!$B$1,MonsterTable!$A$1:$B$1,0),0))),OR(ISBLANK(CD191),ISBLANK(CE191))),#N/A,
IFERROR(VLOOKUP(CB191,MonsterTable!$A:$B,MATCH(MonsterTable!$B$1,MonsterTable!$A$1:$B$1,0),0),
IF(OR(NOT(ISBLANK(CD191)),ISBLANK(CE191)),#N/A,
IF(CB191="empty","empty",
VLOOKUP(CB191,MonsterGroupTable!$A:$A,1,0)))))))</f>
        <v/>
      </c>
      <c r="CJ191" s="2" t="str">
        <f>IF(AND(ISBLANK(CI191),OR(NOT(ISBLANK(CK191)),NOT(ISBLANK(CL191)))),#N/A,
IF(ISBLANK(CI191),"",
IF(AND(NOT(ISERROR(VLOOKUP(CI191,MonsterTable!$A:$B,MATCH(MonsterTable!$B$1,MonsterTable!$A$1:$B$1,0),0))),OR(ISBLANK(CK191),ISBLANK(CL191))),#N/A,
IFERROR(VLOOKUP(CI191,MonsterTable!$A:$B,MATCH(MonsterTable!$B$1,MonsterTable!$A$1:$B$1,0),0),
IF(OR(NOT(ISBLANK(CK191)),ISBLANK(CL191)),#N/A,
IF(CI191="empty","empty",
VLOOKUP(CI191,MonsterGroupTable!$A:$A,1,0)))))))</f>
        <v/>
      </c>
    </row>
    <row r="192" spans="1:88">
      <c r="A192">
        <v>10191</v>
      </c>
      <c r="B192">
        <f t="shared" si="4"/>
        <v>1.1000000000000001</v>
      </c>
      <c r="C192">
        <f t="shared" si="4"/>
        <v>1.1000000000000001</v>
      </c>
      <c r="F192">
        <v>600</v>
      </c>
      <c r="G192">
        <v>10061</v>
      </c>
      <c r="H192">
        <v>0</v>
      </c>
      <c r="I192">
        <v>0</v>
      </c>
      <c r="J192">
        <v>0</v>
      </c>
      <c r="K192" t="s">
        <v>28</v>
      </c>
      <c r="L192" t="s">
        <v>256</v>
      </c>
      <c r="M192" t="s">
        <v>79</v>
      </c>
      <c r="N192" t="s">
        <v>80</v>
      </c>
      <c r="O192">
        <v>0</v>
      </c>
      <c r="P192">
        <v>-4.75</v>
      </c>
      <c r="Q192">
        <v>-3.5</v>
      </c>
      <c r="R192">
        <v>4.75</v>
      </c>
      <c r="S192">
        <v>3</v>
      </c>
      <c r="T192">
        <v>-13.5</v>
      </c>
      <c r="U192">
        <v>2.5499999999999998</v>
      </c>
      <c r="V192">
        <v>-6.75</v>
      </c>
      <c r="W192" t="str">
        <f t="shared" si="5"/>
        <v>g120,5</v>
      </c>
      <c r="X192" s="1" t="s">
        <v>337</v>
      </c>
      <c r="Y192" s="2" t="str">
        <f>IF(AND(ISBLANK(X192),OR(NOT(ISBLANK(Z192)),NOT(ISBLANK(AA192)))),#N/A,
IF(ISBLANK(X192),"",
IF(AND(NOT(ISERROR(VLOOKUP(X192,MonsterTable!$A:$B,MATCH(MonsterTable!$B$1,MonsterTable!$A$1:$B$1,0),0))),OR(ISBLANK(Z192),ISBLANK(AA192))),#N/A,
IFERROR(VLOOKUP(X192,MonsterTable!$A:$B,MATCH(MonsterTable!$B$1,MonsterTable!$A$1:$B$1,0),0),
IF(OR(NOT(ISBLANK(Z192)),ISBLANK(AA192)),#N/A,
IF(X192="empty","empty",
VLOOKUP(X192,MonsterGroupTable!$A:$A,1,0)))))))</f>
        <v>g120</v>
      </c>
      <c r="AA192">
        <v>5</v>
      </c>
      <c r="AF192" s="2" t="str">
        <f>IF(AND(ISBLANK(AE192),OR(NOT(ISBLANK(AG192)),NOT(ISBLANK(AH192)))),#N/A,
IF(ISBLANK(AE192),"",
IF(AND(NOT(ISERROR(VLOOKUP(AE192,MonsterTable!$A:$B,MATCH(MonsterTable!$B$1,MonsterTable!$A$1:$B$1,0),0))),OR(ISBLANK(AG192),ISBLANK(AH192))),#N/A,
IFERROR(VLOOKUP(AE192,MonsterTable!$A:$B,MATCH(MonsterTable!$B$1,MonsterTable!$A$1:$B$1,0),0),
IF(OR(NOT(ISBLANK(AG192)),ISBLANK(AH192)),#N/A,
IF(AE192="empty","empty",
VLOOKUP(AE192,MonsterGroupTable!$A:$A,1,0)))))))</f>
        <v/>
      </c>
      <c r="AM192" s="2" t="str">
        <f>IF(AND(ISBLANK(AL192),OR(NOT(ISBLANK(AN192)),NOT(ISBLANK(AO192)))),#N/A,
IF(ISBLANK(AL192),"",
IF(AND(NOT(ISERROR(VLOOKUP(AL192,MonsterTable!$A:$B,MATCH(MonsterTable!$B$1,MonsterTable!$A$1:$B$1,0),0))),OR(ISBLANK(AN192),ISBLANK(AO192))),#N/A,
IFERROR(VLOOKUP(AL192,MonsterTable!$A:$B,MATCH(MonsterTable!$B$1,MonsterTable!$A$1:$B$1,0),0),
IF(OR(NOT(ISBLANK(AN192)),ISBLANK(AO192)),#N/A,
IF(AL192="empty","empty",
VLOOKUP(AL192,MonsterGroupTable!$A:$A,1,0)))))))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BA192" s="2" t="str">
        <f>IF(AND(ISBLANK(AZ192),OR(NOT(ISBLANK(BB192)),NOT(ISBLANK(BC192)))),#N/A,
IF(ISBLANK(AZ192),"",
IF(AND(NOT(ISERROR(VLOOKUP(AZ192,MonsterTable!$A:$B,MATCH(MonsterTable!$B$1,MonsterTable!$A$1:$B$1,0),0))),OR(ISBLANK(BB192),ISBLANK(BC192))),#N/A,
IFERROR(VLOOKUP(AZ192,MonsterTable!$A:$B,MATCH(MonsterTable!$B$1,MonsterTable!$A$1:$B$1,0),0),
IF(OR(NOT(ISBLANK(BB192)),ISBLANK(BC192)),#N/A,
IF(AZ192="empty","empty",
VLOOKUP(AZ192,MonsterGroupTable!$A:$A,1,0)))))))</f>
        <v/>
      </c>
      <c r="BH192" s="2" t="str">
        <f>IF(AND(ISBLANK(BG192),OR(NOT(ISBLANK(BI192)),NOT(ISBLANK(BJ192)))),#N/A,
IF(ISBLANK(BG192),"",
IF(AND(NOT(ISERROR(VLOOKUP(BG192,MonsterTable!$A:$B,MATCH(MonsterTable!$B$1,MonsterTable!$A$1:$B$1,0),0))),OR(ISBLANK(BI192),ISBLANK(BJ192))),#N/A,
IFERROR(VLOOKUP(BG192,MonsterTable!$A:$B,MATCH(MonsterTable!$B$1,MonsterTable!$A$1:$B$1,0),0),
IF(OR(NOT(ISBLANK(BI192)),ISBLANK(BJ192)),#N/A,
IF(BG192="empty","empty",
VLOOKUP(BG192,MonsterGroupTable!$A:$A,1,0)))))))</f>
        <v/>
      </c>
      <c r="BO192" s="2" t="str">
        <f>IF(AND(ISBLANK(BN192),OR(NOT(ISBLANK(BP192)),NOT(ISBLANK(BQ192)))),#N/A,
IF(ISBLANK(BN192),"",
IF(AND(NOT(ISERROR(VLOOKUP(BN192,MonsterTable!$A:$B,MATCH(MonsterTable!$B$1,MonsterTable!$A$1:$B$1,0),0))),OR(ISBLANK(BP192),ISBLANK(BQ192))),#N/A,
IFERROR(VLOOKUP(BN192,MonsterTable!$A:$B,MATCH(MonsterTable!$B$1,MonsterTable!$A$1:$B$1,0),0),
IF(OR(NOT(ISBLANK(BP192)),ISBLANK(BQ192)),#N/A,
IF(BN192="empty","empty",
VLOOKUP(BN192,MonsterGroupTable!$A:$A,1,0)))))))</f>
        <v/>
      </c>
      <c r="BV192" s="2" t="str">
        <f>IF(AND(ISBLANK(BU192),OR(NOT(ISBLANK(BW192)),NOT(ISBLANK(BX192)))),#N/A,
IF(ISBLANK(BU192),"",
IF(AND(NOT(ISERROR(VLOOKUP(BU192,MonsterTable!$A:$B,MATCH(MonsterTable!$B$1,MonsterTable!$A$1:$B$1,0),0))),OR(ISBLANK(BW192),ISBLANK(BX192))),#N/A,
IFERROR(VLOOKUP(BU192,MonsterTable!$A:$B,MATCH(MonsterTable!$B$1,MonsterTable!$A$1:$B$1,0),0),
IF(OR(NOT(ISBLANK(BW192)),ISBLANK(BX192)),#N/A,
IF(BU192="empty","empty",
VLOOKUP(BU192,MonsterGroupTable!$A:$A,1,0)))))))</f>
        <v/>
      </c>
      <c r="CC192" s="2" t="str">
        <f>IF(AND(ISBLANK(CB192),OR(NOT(ISBLANK(CD192)),NOT(ISBLANK(CE192)))),#N/A,
IF(ISBLANK(CB192),"",
IF(AND(NOT(ISERROR(VLOOKUP(CB192,MonsterTable!$A:$B,MATCH(MonsterTable!$B$1,MonsterTable!$A$1:$B$1,0),0))),OR(ISBLANK(CD192),ISBLANK(CE192))),#N/A,
IFERROR(VLOOKUP(CB192,MonsterTable!$A:$B,MATCH(MonsterTable!$B$1,MonsterTable!$A$1:$B$1,0),0),
IF(OR(NOT(ISBLANK(CD192)),ISBLANK(CE192)),#N/A,
IF(CB192="empty","empty",
VLOOKUP(CB192,MonsterGroupTable!$A:$A,1,0)))))))</f>
        <v/>
      </c>
      <c r="CJ192" s="2" t="str">
        <f>IF(AND(ISBLANK(CI192),OR(NOT(ISBLANK(CK192)),NOT(ISBLANK(CL192)))),#N/A,
IF(ISBLANK(CI192),"",
IF(AND(NOT(ISERROR(VLOOKUP(CI192,MonsterTable!$A:$B,MATCH(MonsterTable!$B$1,MonsterTable!$A$1:$B$1,0),0))),OR(ISBLANK(CK192),ISBLANK(CL192))),#N/A,
IFERROR(VLOOKUP(CI192,MonsterTable!$A:$B,MATCH(MonsterTable!$B$1,MonsterTable!$A$1:$B$1,0),0),
IF(OR(NOT(ISBLANK(CK192)),ISBLANK(CL192)),#N/A,
IF(CI192="empty","empty",
VLOOKUP(CI192,MonsterGroupTable!$A:$A,1,0)))))))</f>
        <v/>
      </c>
    </row>
    <row r="193" spans="1:88">
      <c r="A193">
        <v>10192</v>
      </c>
      <c r="B193">
        <f t="shared" si="4"/>
        <v>1.1000000000000001</v>
      </c>
      <c r="C193">
        <f t="shared" si="4"/>
        <v>1.1000000000000001</v>
      </c>
      <c r="F193">
        <v>600</v>
      </c>
      <c r="G193">
        <v>10151</v>
      </c>
      <c r="H193">
        <v>0</v>
      </c>
      <c r="I193">
        <v>0</v>
      </c>
      <c r="J193">
        <v>0</v>
      </c>
      <c r="K193" t="s">
        <v>28</v>
      </c>
      <c r="L193" t="s">
        <v>256</v>
      </c>
      <c r="M193" t="s">
        <v>79</v>
      </c>
      <c r="N193" t="s">
        <v>80</v>
      </c>
      <c r="O193">
        <v>0</v>
      </c>
      <c r="P193">
        <v>-4.75</v>
      </c>
      <c r="Q193">
        <v>-3.5</v>
      </c>
      <c r="R193">
        <v>4.75</v>
      </c>
      <c r="S193">
        <v>3</v>
      </c>
      <c r="T193">
        <v>-13.5</v>
      </c>
      <c r="U193">
        <v>2.5499999999999998</v>
      </c>
      <c r="V193">
        <v>-6.75</v>
      </c>
      <c r="W193" t="str">
        <f t="shared" si="5"/>
        <v>g120,5</v>
      </c>
      <c r="X193" s="1" t="s">
        <v>337</v>
      </c>
      <c r="Y193" s="2" t="str">
        <f>IF(AND(ISBLANK(X193),OR(NOT(ISBLANK(Z193)),NOT(ISBLANK(AA193)))),#N/A,
IF(ISBLANK(X193),"",
IF(AND(NOT(ISERROR(VLOOKUP(X193,MonsterTable!$A:$B,MATCH(MonsterTable!$B$1,MonsterTable!$A$1:$B$1,0),0))),OR(ISBLANK(Z193),ISBLANK(AA193))),#N/A,
IFERROR(VLOOKUP(X193,MonsterTable!$A:$B,MATCH(MonsterTable!$B$1,MonsterTable!$A$1:$B$1,0),0),
IF(OR(NOT(ISBLANK(Z193)),ISBLANK(AA193)),#N/A,
IF(X193="empty","empty",
VLOOKUP(X193,MonsterGroupTable!$A:$A,1,0)))))))</f>
        <v>g120</v>
      </c>
      <c r="AA193">
        <v>5</v>
      </c>
      <c r="AF193" s="2" t="str">
        <f>IF(AND(ISBLANK(AE193),OR(NOT(ISBLANK(AG193)),NOT(ISBLANK(AH193)))),#N/A,
IF(ISBLANK(AE193),"",
IF(AND(NOT(ISERROR(VLOOKUP(AE193,MonsterTable!$A:$B,MATCH(MonsterTable!$B$1,MonsterTable!$A$1:$B$1,0),0))),OR(ISBLANK(AG193),ISBLANK(AH193))),#N/A,
IFERROR(VLOOKUP(AE193,MonsterTable!$A:$B,MATCH(MonsterTable!$B$1,MonsterTable!$A$1:$B$1,0),0),
IF(OR(NOT(ISBLANK(AG193)),ISBLANK(AH193)),#N/A,
IF(AE193="empty","empty",
VLOOKUP(AE193,MonsterGroupTable!$A:$A,1,0)))))))</f>
        <v/>
      </c>
      <c r="AM193" s="2" t="str">
        <f>IF(AND(ISBLANK(AL193),OR(NOT(ISBLANK(AN193)),NOT(ISBLANK(AO193)))),#N/A,
IF(ISBLANK(AL193),"",
IF(AND(NOT(ISERROR(VLOOKUP(AL193,MonsterTable!$A:$B,MATCH(MonsterTable!$B$1,MonsterTable!$A$1:$B$1,0),0))),OR(ISBLANK(AN193),ISBLANK(AO193))),#N/A,
IFERROR(VLOOKUP(AL193,MonsterTable!$A:$B,MATCH(MonsterTable!$B$1,MonsterTable!$A$1:$B$1,0),0),
IF(OR(NOT(ISBLANK(AN193)),ISBLANK(AO193)),#N/A,
IF(AL193="empty","empty",
VLOOKUP(AL193,MonsterGroupTable!$A:$A,1,0)))))))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BA193" s="2" t="str">
        <f>IF(AND(ISBLANK(AZ193),OR(NOT(ISBLANK(BB193)),NOT(ISBLANK(BC193)))),#N/A,
IF(ISBLANK(AZ193),"",
IF(AND(NOT(ISERROR(VLOOKUP(AZ193,MonsterTable!$A:$B,MATCH(MonsterTable!$B$1,MonsterTable!$A$1:$B$1,0),0))),OR(ISBLANK(BB193),ISBLANK(BC193))),#N/A,
IFERROR(VLOOKUP(AZ193,MonsterTable!$A:$B,MATCH(MonsterTable!$B$1,MonsterTable!$A$1:$B$1,0),0),
IF(OR(NOT(ISBLANK(BB193)),ISBLANK(BC193)),#N/A,
IF(AZ193="empty","empty",
VLOOKUP(AZ193,MonsterGroupTable!$A:$A,1,0)))))))</f>
        <v/>
      </c>
      <c r="BH193" s="2" t="str">
        <f>IF(AND(ISBLANK(BG193),OR(NOT(ISBLANK(BI193)),NOT(ISBLANK(BJ193)))),#N/A,
IF(ISBLANK(BG193),"",
IF(AND(NOT(ISERROR(VLOOKUP(BG193,MonsterTable!$A:$B,MATCH(MonsterTable!$B$1,MonsterTable!$A$1:$B$1,0),0))),OR(ISBLANK(BI193),ISBLANK(BJ193))),#N/A,
IFERROR(VLOOKUP(BG193,MonsterTable!$A:$B,MATCH(MonsterTable!$B$1,MonsterTable!$A$1:$B$1,0),0),
IF(OR(NOT(ISBLANK(BI193)),ISBLANK(BJ193)),#N/A,
IF(BG193="empty","empty",
VLOOKUP(BG193,MonsterGroupTable!$A:$A,1,0)))))))</f>
        <v/>
      </c>
      <c r="BO193" s="2" t="str">
        <f>IF(AND(ISBLANK(BN193),OR(NOT(ISBLANK(BP193)),NOT(ISBLANK(BQ193)))),#N/A,
IF(ISBLANK(BN193),"",
IF(AND(NOT(ISERROR(VLOOKUP(BN193,MonsterTable!$A:$B,MATCH(MonsterTable!$B$1,MonsterTable!$A$1:$B$1,0),0))),OR(ISBLANK(BP193),ISBLANK(BQ193))),#N/A,
IFERROR(VLOOKUP(BN193,MonsterTable!$A:$B,MATCH(MonsterTable!$B$1,MonsterTable!$A$1:$B$1,0),0),
IF(OR(NOT(ISBLANK(BP193)),ISBLANK(BQ193)),#N/A,
IF(BN193="empty","empty",
VLOOKUP(BN193,MonsterGroupTable!$A:$A,1,0)))))))</f>
        <v/>
      </c>
      <c r="BV193" s="2" t="str">
        <f>IF(AND(ISBLANK(BU193),OR(NOT(ISBLANK(BW193)),NOT(ISBLANK(BX193)))),#N/A,
IF(ISBLANK(BU193),"",
IF(AND(NOT(ISERROR(VLOOKUP(BU193,MonsterTable!$A:$B,MATCH(MonsterTable!$B$1,MonsterTable!$A$1:$B$1,0),0))),OR(ISBLANK(BW193),ISBLANK(BX193))),#N/A,
IFERROR(VLOOKUP(BU193,MonsterTable!$A:$B,MATCH(MonsterTable!$B$1,MonsterTable!$A$1:$B$1,0),0),
IF(OR(NOT(ISBLANK(BW193)),ISBLANK(BX193)),#N/A,
IF(BU193="empty","empty",
VLOOKUP(BU193,MonsterGroupTable!$A:$A,1,0)))))))</f>
        <v/>
      </c>
      <c r="CC193" s="2" t="str">
        <f>IF(AND(ISBLANK(CB193),OR(NOT(ISBLANK(CD193)),NOT(ISBLANK(CE193)))),#N/A,
IF(ISBLANK(CB193),"",
IF(AND(NOT(ISERROR(VLOOKUP(CB193,MonsterTable!$A:$B,MATCH(MonsterTable!$B$1,MonsterTable!$A$1:$B$1,0),0))),OR(ISBLANK(CD193),ISBLANK(CE193))),#N/A,
IFERROR(VLOOKUP(CB193,MonsterTable!$A:$B,MATCH(MonsterTable!$B$1,MonsterTable!$A$1:$B$1,0),0),
IF(OR(NOT(ISBLANK(CD193)),ISBLANK(CE193)),#N/A,
IF(CB193="empty","empty",
VLOOKUP(CB193,MonsterGroupTable!$A:$A,1,0)))))))</f>
        <v/>
      </c>
      <c r="CJ193" s="2" t="str">
        <f>IF(AND(ISBLANK(CI193),OR(NOT(ISBLANK(CK193)),NOT(ISBLANK(CL193)))),#N/A,
IF(ISBLANK(CI193),"",
IF(AND(NOT(ISERROR(VLOOKUP(CI193,MonsterTable!$A:$B,MATCH(MonsterTable!$B$1,MonsterTable!$A$1:$B$1,0),0))),OR(ISBLANK(CK193),ISBLANK(CL193))),#N/A,
IFERROR(VLOOKUP(CI193,MonsterTable!$A:$B,MATCH(MonsterTable!$B$1,MonsterTable!$A$1:$B$1,0),0),
IF(OR(NOT(ISBLANK(CK193)),ISBLANK(CL193)),#N/A,
IF(CI193="empty","empty",
VLOOKUP(CI193,MonsterGroupTable!$A:$A,1,0)))))))</f>
        <v/>
      </c>
    </row>
    <row r="194" spans="1:88">
      <c r="A194">
        <v>10193</v>
      </c>
      <c r="B194">
        <f t="shared" si="4"/>
        <v>1.1000000000000001</v>
      </c>
      <c r="C194">
        <f t="shared" si="4"/>
        <v>1.1000000000000001</v>
      </c>
      <c r="F194">
        <v>600</v>
      </c>
      <c r="G194">
        <v>10241</v>
      </c>
      <c r="H194">
        <v>0</v>
      </c>
      <c r="I194">
        <v>0</v>
      </c>
      <c r="J194">
        <v>0</v>
      </c>
      <c r="K194" t="s">
        <v>28</v>
      </c>
      <c r="L194" t="s">
        <v>256</v>
      </c>
      <c r="M194" t="s">
        <v>79</v>
      </c>
      <c r="N194" t="s">
        <v>80</v>
      </c>
      <c r="O194">
        <v>0</v>
      </c>
      <c r="P194">
        <v>-4.75</v>
      </c>
      <c r="Q194">
        <v>-3.5</v>
      </c>
      <c r="R194">
        <v>4.75</v>
      </c>
      <c r="S194">
        <v>3</v>
      </c>
      <c r="T194">
        <v>-13.5</v>
      </c>
      <c r="U194">
        <v>2.5499999999999998</v>
      </c>
      <c r="V194">
        <v>-6.75</v>
      </c>
      <c r="W194" t="str">
        <f t="shared" si="5"/>
        <v>g120,5</v>
      </c>
      <c r="X194" s="1" t="s">
        <v>337</v>
      </c>
      <c r="Y194" s="2" t="str">
        <f>IF(AND(ISBLANK(X194),OR(NOT(ISBLANK(Z194)),NOT(ISBLANK(AA194)))),#N/A,
IF(ISBLANK(X194),"",
IF(AND(NOT(ISERROR(VLOOKUP(X194,MonsterTable!$A:$B,MATCH(MonsterTable!$B$1,MonsterTable!$A$1:$B$1,0),0))),OR(ISBLANK(Z194),ISBLANK(AA194))),#N/A,
IFERROR(VLOOKUP(X194,MonsterTable!$A:$B,MATCH(MonsterTable!$B$1,MonsterTable!$A$1:$B$1,0),0),
IF(OR(NOT(ISBLANK(Z194)),ISBLANK(AA194)),#N/A,
IF(X194="empty","empty",
VLOOKUP(X194,MonsterGroupTable!$A:$A,1,0)))))))</f>
        <v>g120</v>
      </c>
      <c r="AA194">
        <v>5</v>
      </c>
      <c r="AF194" s="2" t="str">
        <f>IF(AND(ISBLANK(AE194),OR(NOT(ISBLANK(AG194)),NOT(ISBLANK(AH194)))),#N/A,
IF(ISBLANK(AE194),"",
IF(AND(NOT(ISERROR(VLOOKUP(AE194,MonsterTable!$A:$B,MATCH(MonsterTable!$B$1,MonsterTable!$A$1:$B$1,0),0))),OR(ISBLANK(AG194),ISBLANK(AH194))),#N/A,
IFERROR(VLOOKUP(AE194,MonsterTable!$A:$B,MATCH(MonsterTable!$B$1,MonsterTable!$A$1:$B$1,0),0),
IF(OR(NOT(ISBLANK(AG194)),ISBLANK(AH194)),#N/A,
IF(AE194="empty","empty",
VLOOKUP(AE194,MonsterGroupTable!$A:$A,1,0)))))))</f>
        <v/>
      </c>
      <c r="AM194" s="2" t="str">
        <f>IF(AND(ISBLANK(AL194),OR(NOT(ISBLANK(AN194)),NOT(ISBLANK(AO194)))),#N/A,
IF(ISBLANK(AL194),"",
IF(AND(NOT(ISERROR(VLOOKUP(AL194,MonsterTable!$A:$B,MATCH(MonsterTable!$B$1,MonsterTable!$A$1:$B$1,0),0))),OR(ISBLANK(AN194),ISBLANK(AO194))),#N/A,
IFERROR(VLOOKUP(AL194,MonsterTable!$A:$B,MATCH(MonsterTable!$B$1,MonsterTable!$A$1:$B$1,0),0),
IF(OR(NOT(ISBLANK(AN194)),ISBLANK(AO194)),#N/A,
IF(AL194="empty","empty",
VLOOKUP(AL194,MonsterGroupTable!$A:$A,1,0)))))))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BA194" s="2" t="str">
        <f>IF(AND(ISBLANK(AZ194),OR(NOT(ISBLANK(BB194)),NOT(ISBLANK(BC194)))),#N/A,
IF(ISBLANK(AZ194),"",
IF(AND(NOT(ISERROR(VLOOKUP(AZ194,MonsterTable!$A:$B,MATCH(MonsterTable!$B$1,MonsterTable!$A$1:$B$1,0),0))),OR(ISBLANK(BB194),ISBLANK(BC194))),#N/A,
IFERROR(VLOOKUP(AZ194,MonsterTable!$A:$B,MATCH(MonsterTable!$B$1,MonsterTable!$A$1:$B$1,0),0),
IF(OR(NOT(ISBLANK(BB194)),ISBLANK(BC194)),#N/A,
IF(AZ194="empty","empty",
VLOOKUP(AZ194,MonsterGroupTable!$A:$A,1,0)))))))</f>
        <v/>
      </c>
      <c r="BH194" s="2" t="str">
        <f>IF(AND(ISBLANK(BG194),OR(NOT(ISBLANK(BI194)),NOT(ISBLANK(BJ194)))),#N/A,
IF(ISBLANK(BG194),"",
IF(AND(NOT(ISERROR(VLOOKUP(BG194,MonsterTable!$A:$B,MATCH(MonsterTable!$B$1,MonsterTable!$A$1:$B$1,0),0))),OR(ISBLANK(BI194),ISBLANK(BJ194))),#N/A,
IFERROR(VLOOKUP(BG194,MonsterTable!$A:$B,MATCH(MonsterTable!$B$1,MonsterTable!$A$1:$B$1,0),0),
IF(OR(NOT(ISBLANK(BI194)),ISBLANK(BJ194)),#N/A,
IF(BG194="empty","empty",
VLOOKUP(BG194,MonsterGroupTable!$A:$A,1,0)))))))</f>
        <v/>
      </c>
      <c r="BO194" s="2" t="str">
        <f>IF(AND(ISBLANK(BN194),OR(NOT(ISBLANK(BP194)),NOT(ISBLANK(BQ194)))),#N/A,
IF(ISBLANK(BN194),"",
IF(AND(NOT(ISERROR(VLOOKUP(BN194,MonsterTable!$A:$B,MATCH(MonsterTable!$B$1,MonsterTable!$A$1:$B$1,0),0))),OR(ISBLANK(BP194),ISBLANK(BQ194))),#N/A,
IFERROR(VLOOKUP(BN194,MonsterTable!$A:$B,MATCH(MonsterTable!$B$1,MonsterTable!$A$1:$B$1,0),0),
IF(OR(NOT(ISBLANK(BP194)),ISBLANK(BQ194)),#N/A,
IF(BN194="empty","empty",
VLOOKUP(BN194,MonsterGroupTable!$A:$A,1,0)))))))</f>
        <v/>
      </c>
      <c r="BV194" s="2" t="str">
        <f>IF(AND(ISBLANK(BU194),OR(NOT(ISBLANK(BW194)),NOT(ISBLANK(BX194)))),#N/A,
IF(ISBLANK(BU194),"",
IF(AND(NOT(ISERROR(VLOOKUP(BU194,MonsterTable!$A:$B,MATCH(MonsterTable!$B$1,MonsterTable!$A$1:$B$1,0),0))),OR(ISBLANK(BW194),ISBLANK(BX194))),#N/A,
IFERROR(VLOOKUP(BU194,MonsterTable!$A:$B,MATCH(MonsterTable!$B$1,MonsterTable!$A$1:$B$1,0),0),
IF(OR(NOT(ISBLANK(BW194)),ISBLANK(BX194)),#N/A,
IF(BU194="empty","empty",
VLOOKUP(BU194,MonsterGroupTable!$A:$A,1,0)))))))</f>
        <v/>
      </c>
      <c r="CC194" s="2" t="str">
        <f>IF(AND(ISBLANK(CB194),OR(NOT(ISBLANK(CD194)),NOT(ISBLANK(CE194)))),#N/A,
IF(ISBLANK(CB194),"",
IF(AND(NOT(ISERROR(VLOOKUP(CB194,MonsterTable!$A:$B,MATCH(MonsterTable!$B$1,MonsterTable!$A$1:$B$1,0),0))),OR(ISBLANK(CD194),ISBLANK(CE194))),#N/A,
IFERROR(VLOOKUP(CB194,MonsterTable!$A:$B,MATCH(MonsterTable!$B$1,MonsterTable!$A$1:$B$1,0),0),
IF(OR(NOT(ISBLANK(CD194)),ISBLANK(CE194)),#N/A,
IF(CB194="empty","empty",
VLOOKUP(CB194,MonsterGroupTable!$A:$A,1,0)))))))</f>
        <v/>
      </c>
      <c r="CJ194" s="2" t="str">
        <f>IF(AND(ISBLANK(CI194),OR(NOT(ISBLANK(CK194)),NOT(ISBLANK(CL194)))),#N/A,
IF(ISBLANK(CI194),"",
IF(AND(NOT(ISERROR(VLOOKUP(CI194,MonsterTable!$A:$B,MATCH(MonsterTable!$B$1,MonsterTable!$A$1:$B$1,0),0))),OR(ISBLANK(CK194),ISBLANK(CL194))),#N/A,
IFERROR(VLOOKUP(CI194,MonsterTable!$A:$B,MATCH(MonsterTable!$B$1,MonsterTable!$A$1:$B$1,0),0),
IF(OR(NOT(ISBLANK(CK194)),ISBLANK(CL194)),#N/A,
IF(CI194="empty","empty",
VLOOKUP(CI194,MonsterGroupTable!$A:$A,1,0)))))))</f>
        <v/>
      </c>
    </row>
    <row r="195" spans="1:88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600</v>
      </c>
      <c r="G195">
        <v>10331</v>
      </c>
      <c r="H195">
        <v>0</v>
      </c>
      <c r="I195">
        <v>0</v>
      </c>
      <c r="J195">
        <v>0</v>
      </c>
      <c r="K195" t="s">
        <v>28</v>
      </c>
      <c r="L195" t="s">
        <v>256</v>
      </c>
      <c r="M195" t="s">
        <v>79</v>
      </c>
      <c r="N195" t="s">
        <v>80</v>
      </c>
      <c r="O195">
        <v>0</v>
      </c>
      <c r="P195">
        <v>-4.75</v>
      </c>
      <c r="Q195">
        <v>-3.5</v>
      </c>
      <c r="R195">
        <v>4.75</v>
      </c>
      <c r="S195">
        <v>3</v>
      </c>
      <c r="T195">
        <v>-13.5</v>
      </c>
      <c r="U195">
        <v>2.5499999999999998</v>
      </c>
      <c r="V195">
        <v>-6.75</v>
      </c>
      <c r="W195" t="str">
        <f t="shared" ref="W195:W258" si="7">Y195&amp;IF(ISBLANK(Z195),"",","&amp;Z195)&amp;IF(ISBLANK(AA195),"",","&amp;AA195)&amp;IF(ISBLANK(AB195),"",","&amp;AB195)&amp;IF(ISBLANK(AC195),"",","&amp;AC195)&amp;IF(ISBLANK(AD195),"",","&amp;AD195)
&amp;IF(LEN(AF195)=0,"",","&amp;AF195)&amp;IF(ISBLANK(AG195),"",","&amp;AG195)&amp;IF(ISBLANK(AH195),"",","&amp;AH195)&amp;IF(ISBLANK(AI195),"",","&amp;AI195)&amp;IF(ISBLANK(AJ195),"",","&amp;AJ195)&amp;IF(ISBLANK(AK195),"",","&amp;AK195)
&amp;IF(LEN(AM195)=0,"",","&amp;AM195)&amp;IF(ISBLANK(AN195),"",","&amp;AN195)&amp;IF(ISBLANK(AO195),"",","&amp;AO195)&amp;IF(ISBLANK(AP195),"",","&amp;AP195)&amp;IF(ISBLANK(AQ195),"",","&amp;AQ195)&amp;IF(ISBLANK(AR195),"",","&amp;AR195)
&amp;IF(LEN(AT195)=0,"",","&amp;AT195)&amp;IF(ISBLANK(AU195),"",","&amp;AU195)&amp;IF(ISBLANK(AV195),"",","&amp;AV195)&amp;IF(ISBLANK(AW195),"",","&amp;AW195)&amp;IF(ISBLANK(AX195),"",","&amp;AX195)&amp;IF(ISBLANK(AY195),"",","&amp;AY195)
&amp;IF(LEN(BA195)=0,"",","&amp;BA195)&amp;IF(ISBLANK(BB195),"",","&amp;BB195)&amp;IF(ISBLANK(BC195),"",","&amp;BC195)&amp;IF(ISBLANK(BD195),"",","&amp;BD195)&amp;IF(ISBLANK(BE195),"",","&amp;BE195)&amp;IF(ISBLANK(BF195),"",","&amp;BF195)
&amp;IF(LEN(BH195)=0,"",","&amp;BH195)&amp;IF(ISBLANK(BI195),"",","&amp;BI195)&amp;IF(ISBLANK(BJ195),"",","&amp;BJ195)&amp;IF(ISBLANK(BK195),"",","&amp;BK195)&amp;IF(ISBLANK(BL195),"",","&amp;BL195)&amp;IF(ISBLANK(BM195),"",","&amp;BM195)
&amp;IF(LEN(BO195)=0,"",","&amp;BO195)&amp;IF(ISBLANK(BP195),"",","&amp;BP195)&amp;IF(ISBLANK(BQ195),"",","&amp;BQ195)&amp;IF(ISBLANK(BR195),"",","&amp;BR195)&amp;IF(ISBLANK(BS195),"",","&amp;BS195)&amp;IF(ISBLANK(BT195),"",","&amp;BT195)
&amp;IF(LEN(BV195)=0,"",","&amp;BV195)&amp;IF(ISBLANK(BW195),"",","&amp;BW195)&amp;IF(ISBLANK(BX195),"",","&amp;BX195)&amp;IF(ISBLANK(BY195),"",","&amp;BY195)&amp;IF(ISBLANK(BZ195),"",","&amp;BZ195)&amp;IF(ISBLANK(CA195),"",","&amp;CA195)
&amp;IF(LEN(CC195)=0,"",","&amp;CC195)&amp;IF(ISBLANK(CD195),"",","&amp;CD195)&amp;IF(ISBLANK(CE195),"",","&amp;CE195)&amp;IF(ISBLANK(CF195),"",","&amp;CF195)&amp;IF(ISBLANK(CG195),"",","&amp;CG195)&amp;IF(ISBLANK(CH195),"",","&amp;CH195)
&amp;IF(LEN(CJ195)=0,"",","&amp;CJ195)&amp;IF(ISBLANK(CK195),"",","&amp;CK195)&amp;IF(ISBLANK(CL195),"",","&amp;CL195)&amp;IF(ISBLANK(CM195),"",","&amp;CM195)&amp;IF(ISBLANK(CN195),"",","&amp;CN195)&amp;IF(ISBLANK(CO195),"",","&amp;CO195)</f>
        <v>g120,5</v>
      </c>
      <c r="X195" s="1" t="s">
        <v>337</v>
      </c>
      <c r="Y195" s="2" t="str">
        <f>IF(AND(ISBLANK(X195),OR(NOT(ISBLANK(Z195)),NOT(ISBLANK(AA195)))),#N/A,
IF(ISBLANK(X195),"",
IF(AND(NOT(ISERROR(VLOOKUP(X195,MonsterTable!$A:$B,MATCH(MonsterTable!$B$1,MonsterTable!$A$1:$B$1,0),0))),OR(ISBLANK(Z195),ISBLANK(AA195))),#N/A,
IFERROR(VLOOKUP(X195,MonsterTable!$A:$B,MATCH(MonsterTable!$B$1,MonsterTable!$A$1:$B$1,0),0),
IF(OR(NOT(ISBLANK(Z195)),ISBLANK(AA195)),#N/A,
IF(X195="empty","empty",
VLOOKUP(X195,MonsterGroupTable!$A:$A,1,0)))))))</f>
        <v>g120</v>
      </c>
      <c r="AA195">
        <v>5</v>
      </c>
      <c r="AF195" s="2" t="str">
        <f>IF(AND(ISBLANK(AE195),OR(NOT(ISBLANK(AG195)),NOT(ISBLANK(AH195)))),#N/A,
IF(ISBLANK(AE195),"",
IF(AND(NOT(ISERROR(VLOOKUP(AE195,MonsterTable!$A:$B,MATCH(MonsterTable!$B$1,MonsterTable!$A$1:$B$1,0),0))),OR(ISBLANK(AG195),ISBLANK(AH195))),#N/A,
IFERROR(VLOOKUP(AE195,MonsterTable!$A:$B,MATCH(MonsterTable!$B$1,MonsterTable!$A$1:$B$1,0),0),
IF(OR(NOT(ISBLANK(AG195)),ISBLANK(AH195)),#N/A,
IF(AE195="empty","empty",
VLOOKUP(AE195,MonsterGroupTable!$A:$A,1,0)))))))</f>
        <v/>
      </c>
      <c r="AM195" s="2" t="str">
        <f>IF(AND(ISBLANK(AL195),OR(NOT(ISBLANK(AN195)),NOT(ISBLANK(AO195)))),#N/A,
IF(ISBLANK(AL195),"",
IF(AND(NOT(ISERROR(VLOOKUP(AL195,MonsterTable!$A:$B,MATCH(MonsterTable!$B$1,MonsterTable!$A$1:$B$1,0),0))),OR(ISBLANK(AN195),ISBLANK(AO195))),#N/A,
IFERROR(VLOOKUP(AL195,MonsterTable!$A:$B,MATCH(MonsterTable!$B$1,MonsterTable!$A$1:$B$1,0),0),
IF(OR(NOT(ISBLANK(AN195)),ISBLANK(AO195)),#N/A,
IF(AL195="empty","empty",
VLOOKUP(AL195,MonsterGroupTable!$A:$A,1,0)))))))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BA195" s="2" t="str">
        <f>IF(AND(ISBLANK(AZ195),OR(NOT(ISBLANK(BB195)),NOT(ISBLANK(BC195)))),#N/A,
IF(ISBLANK(AZ195),"",
IF(AND(NOT(ISERROR(VLOOKUP(AZ195,MonsterTable!$A:$B,MATCH(MonsterTable!$B$1,MonsterTable!$A$1:$B$1,0),0))),OR(ISBLANK(BB195),ISBLANK(BC195))),#N/A,
IFERROR(VLOOKUP(AZ195,MonsterTable!$A:$B,MATCH(MonsterTable!$B$1,MonsterTable!$A$1:$B$1,0),0),
IF(OR(NOT(ISBLANK(BB195)),ISBLANK(BC195)),#N/A,
IF(AZ195="empty","empty",
VLOOKUP(AZ195,MonsterGroupTable!$A:$A,1,0)))))))</f>
        <v/>
      </c>
      <c r="BH195" s="2" t="str">
        <f>IF(AND(ISBLANK(BG195),OR(NOT(ISBLANK(BI195)),NOT(ISBLANK(BJ195)))),#N/A,
IF(ISBLANK(BG195),"",
IF(AND(NOT(ISERROR(VLOOKUP(BG195,MonsterTable!$A:$B,MATCH(MonsterTable!$B$1,MonsterTable!$A$1:$B$1,0),0))),OR(ISBLANK(BI195),ISBLANK(BJ195))),#N/A,
IFERROR(VLOOKUP(BG195,MonsterTable!$A:$B,MATCH(MonsterTable!$B$1,MonsterTable!$A$1:$B$1,0),0),
IF(OR(NOT(ISBLANK(BI195)),ISBLANK(BJ195)),#N/A,
IF(BG195="empty","empty",
VLOOKUP(BG195,MonsterGroupTable!$A:$A,1,0)))))))</f>
        <v/>
      </c>
      <c r="BO195" s="2" t="str">
        <f>IF(AND(ISBLANK(BN195),OR(NOT(ISBLANK(BP195)),NOT(ISBLANK(BQ195)))),#N/A,
IF(ISBLANK(BN195),"",
IF(AND(NOT(ISERROR(VLOOKUP(BN195,MonsterTable!$A:$B,MATCH(MonsterTable!$B$1,MonsterTable!$A$1:$B$1,0),0))),OR(ISBLANK(BP195),ISBLANK(BQ195))),#N/A,
IFERROR(VLOOKUP(BN195,MonsterTable!$A:$B,MATCH(MonsterTable!$B$1,MonsterTable!$A$1:$B$1,0),0),
IF(OR(NOT(ISBLANK(BP195)),ISBLANK(BQ195)),#N/A,
IF(BN195="empty","empty",
VLOOKUP(BN195,MonsterGroupTable!$A:$A,1,0)))))))</f>
        <v/>
      </c>
      <c r="BV195" s="2" t="str">
        <f>IF(AND(ISBLANK(BU195),OR(NOT(ISBLANK(BW195)),NOT(ISBLANK(BX195)))),#N/A,
IF(ISBLANK(BU195),"",
IF(AND(NOT(ISERROR(VLOOKUP(BU195,MonsterTable!$A:$B,MATCH(MonsterTable!$B$1,MonsterTable!$A$1:$B$1,0),0))),OR(ISBLANK(BW195),ISBLANK(BX195))),#N/A,
IFERROR(VLOOKUP(BU195,MonsterTable!$A:$B,MATCH(MonsterTable!$B$1,MonsterTable!$A$1:$B$1,0),0),
IF(OR(NOT(ISBLANK(BW195)),ISBLANK(BX195)),#N/A,
IF(BU195="empty","empty",
VLOOKUP(BU195,MonsterGroupTable!$A:$A,1,0)))))))</f>
        <v/>
      </c>
      <c r="CC195" s="2" t="str">
        <f>IF(AND(ISBLANK(CB195),OR(NOT(ISBLANK(CD195)),NOT(ISBLANK(CE195)))),#N/A,
IF(ISBLANK(CB195),"",
IF(AND(NOT(ISERROR(VLOOKUP(CB195,MonsterTable!$A:$B,MATCH(MonsterTable!$B$1,MonsterTable!$A$1:$B$1,0),0))),OR(ISBLANK(CD195),ISBLANK(CE195))),#N/A,
IFERROR(VLOOKUP(CB195,MonsterTable!$A:$B,MATCH(MonsterTable!$B$1,MonsterTable!$A$1:$B$1,0),0),
IF(OR(NOT(ISBLANK(CD195)),ISBLANK(CE195)),#N/A,
IF(CB195="empty","empty",
VLOOKUP(CB195,MonsterGroupTable!$A:$A,1,0)))))))</f>
        <v/>
      </c>
      <c r="CJ195" s="2" t="str">
        <f>IF(AND(ISBLANK(CI195),OR(NOT(ISBLANK(CK195)),NOT(ISBLANK(CL195)))),#N/A,
IF(ISBLANK(CI195),"",
IF(AND(NOT(ISERROR(VLOOKUP(CI195,MonsterTable!$A:$B,MATCH(MonsterTable!$B$1,MonsterTable!$A$1:$B$1,0),0))),OR(ISBLANK(CK195),ISBLANK(CL195))),#N/A,
IFERROR(VLOOKUP(CI195,MonsterTable!$A:$B,MATCH(MonsterTable!$B$1,MonsterTable!$A$1:$B$1,0),0),
IF(OR(NOT(ISBLANK(CK195)),ISBLANK(CL195)),#N/A,
IF(CI195="empty","empty",
VLOOKUP(CI195,MonsterGroupTable!$A:$A,1,0)))))))</f>
        <v/>
      </c>
    </row>
    <row r="196" spans="1:88">
      <c r="A196">
        <v>10195</v>
      </c>
      <c r="B196">
        <f t="shared" si="6"/>
        <v>1.1000000000000001</v>
      </c>
      <c r="C196">
        <f t="shared" si="6"/>
        <v>1.1000000000000001</v>
      </c>
      <c r="F196">
        <v>600</v>
      </c>
      <c r="G196">
        <v>10421</v>
      </c>
      <c r="H196">
        <v>0</v>
      </c>
      <c r="I196">
        <v>0</v>
      </c>
      <c r="J196">
        <v>0</v>
      </c>
      <c r="K196" t="s">
        <v>28</v>
      </c>
      <c r="L196" t="s">
        <v>256</v>
      </c>
      <c r="M196" t="s">
        <v>79</v>
      </c>
      <c r="N196" t="s">
        <v>80</v>
      </c>
      <c r="O196">
        <v>0</v>
      </c>
      <c r="P196">
        <v>-4.75</v>
      </c>
      <c r="Q196">
        <v>-3.5</v>
      </c>
      <c r="R196">
        <v>4.75</v>
      </c>
      <c r="S196">
        <v>3</v>
      </c>
      <c r="T196">
        <v>-13.5</v>
      </c>
      <c r="U196">
        <v>2.5499999999999998</v>
      </c>
      <c r="V196">
        <v>-6.75</v>
      </c>
      <c r="W196" t="str">
        <f t="shared" si="7"/>
        <v>g120,5</v>
      </c>
      <c r="X196" s="1" t="s">
        <v>337</v>
      </c>
      <c r="Y196" s="2" t="str">
        <f>IF(AND(ISBLANK(X196),OR(NOT(ISBLANK(Z196)),NOT(ISBLANK(AA196)))),#N/A,
IF(ISBLANK(X196),"",
IF(AND(NOT(ISERROR(VLOOKUP(X196,MonsterTable!$A:$B,MATCH(MonsterTable!$B$1,MonsterTable!$A$1:$B$1,0),0))),OR(ISBLANK(Z196),ISBLANK(AA196))),#N/A,
IFERROR(VLOOKUP(X196,MonsterTable!$A:$B,MATCH(MonsterTable!$B$1,MonsterTable!$A$1:$B$1,0),0),
IF(OR(NOT(ISBLANK(Z196)),ISBLANK(AA196)),#N/A,
IF(X196="empty","empty",
VLOOKUP(X196,MonsterGroupTable!$A:$A,1,0)))))))</f>
        <v>g120</v>
      </c>
      <c r="AA196">
        <v>5</v>
      </c>
      <c r="AF196" s="2" t="str">
        <f>IF(AND(ISBLANK(AE196),OR(NOT(ISBLANK(AG196)),NOT(ISBLANK(AH196)))),#N/A,
IF(ISBLANK(AE196),"",
IF(AND(NOT(ISERROR(VLOOKUP(AE196,MonsterTable!$A:$B,MATCH(MonsterTable!$B$1,MonsterTable!$A$1:$B$1,0),0))),OR(ISBLANK(AG196),ISBLANK(AH196))),#N/A,
IFERROR(VLOOKUP(AE196,MonsterTable!$A:$B,MATCH(MonsterTable!$B$1,MonsterTable!$A$1:$B$1,0),0),
IF(OR(NOT(ISBLANK(AG196)),ISBLANK(AH196)),#N/A,
IF(AE196="empty","empty",
VLOOKUP(AE196,MonsterGroupTable!$A:$A,1,0)))))))</f>
        <v/>
      </c>
      <c r="AM196" s="2" t="str">
        <f>IF(AND(ISBLANK(AL196),OR(NOT(ISBLANK(AN196)),NOT(ISBLANK(AO196)))),#N/A,
IF(ISBLANK(AL196),"",
IF(AND(NOT(ISERROR(VLOOKUP(AL196,MonsterTable!$A:$B,MATCH(MonsterTable!$B$1,MonsterTable!$A$1:$B$1,0),0))),OR(ISBLANK(AN196),ISBLANK(AO196))),#N/A,
IFERROR(VLOOKUP(AL196,MonsterTable!$A:$B,MATCH(MonsterTable!$B$1,MonsterTable!$A$1:$B$1,0),0),
IF(OR(NOT(ISBLANK(AN196)),ISBLANK(AO196)),#N/A,
IF(AL196="empty","empty",
VLOOKUP(AL196,MonsterGroupTable!$A:$A,1,0)))))))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BA196" s="2" t="str">
        <f>IF(AND(ISBLANK(AZ196),OR(NOT(ISBLANK(BB196)),NOT(ISBLANK(BC196)))),#N/A,
IF(ISBLANK(AZ196),"",
IF(AND(NOT(ISERROR(VLOOKUP(AZ196,MonsterTable!$A:$B,MATCH(MonsterTable!$B$1,MonsterTable!$A$1:$B$1,0),0))),OR(ISBLANK(BB196),ISBLANK(BC196))),#N/A,
IFERROR(VLOOKUP(AZ196,MonsterTable!$A:$B,MATCH(MonsterTable!$B$1,MonsterTable!$A$1:$B$1,0),0),
IF(OR(NOT(ISBLANK(BB196)),ISBLANK(BC196)),#N/A,
IF(AZ196="empty","empty",
VLOOKUP(AZ196,MonsterGroupTable!$A:$A,1,0)))))))</f>
        <v/>
      </c>
      <c r="BH196" s="2" t="str">
        <f>IF(AND(ISBLANK(BG196),OR(NOT(ISBLANK(BI196)),NOT(ISBLANK(BJ196)))),#N/A,
IF(ISBLANK(BG196),"",
IF(AND(NOT(ISERROR(VLOOKUP(BG196,MonsterTable!$A:$B,MATCH(MonsterTable!$B$1,MonsterTable!$A$1:$B$1,0),0))),OR(ISBLANK(BI196),ISBLANK(BJ196))),#N/A,
IFERROR(VLOOKUP(BG196,MonsterTable!$A:$B,MATCH(MonsterTable!$B$1,MonsterTable!$A$1:$B$1,0),0),
IF(OR(NOT(ISBLANK(BI196)),ISBLANK(BJ196)),#N/A,
IF(BG196="empty","empty",
VLOOKUP(BG196,MonsterGroupTable!$A:$A,1,0)))))))</f>
        <v/>
      </c>
      <c r="BO196" s="2" t="str">
        <f>IF(AND(ISBLANK(BN196),OR(NOT(ISBLANK(BP196)),NOT(ISBLANK(BQ196)))),#N/A,
IF(ISBLANK(BN196),"",
IF(AND(NOT(ISERROR(VLOOKUP(BN196,MonsterTable!$A:$B,MATCH(MonsterTable!$B$1,MonsterTable!$A$1:$B$1,0),0))),OR(ISBLANK(BP196),ISBLANK(BQ196))),#N/A,
IFERROR(VLOOKUP(BN196,MonsterTable!$A:$B,MATCH(MonsterTable!$B$1,MonsterTable!$A$1:$B$1,0),0),
IF(OR(NOT(ISBLANK(BP196)),ISBLANK(BQ196)),#N/A,
IF(BN196="empty","empty",
VLOOKUP(BN196,MonsterGroupTable!$A:$A,1,0)))))))</f>
        <v/>
      </c>
      <c r="BV196" s="2" t="str">
        <f>IF(AND(ISBLANK(BU196),OR(NOT(ISBLANK(BW196)),NOT(ISBLANK(BX196)))),#N/A,
IF(ISBLANK(BU196),"",
IF(AND(NOT(ISERROR(VLOOKUP(BU196,MonsterTable!$A:$B,MATCH(MonsterTable!$B$1,MonsterTable!$A$1:$B$1,0),0))),OR(ISBLANK(BW196),ISBLANK(BX196))),#N/A,
IFERROR(VLOOKUP(BU196,MonsterTable!$A:$B,MATCH(MonsterTable!$B$1,MonsterTable!$A$1:$B$1,0),0),
IF(OR(NOT(ISBLANK(BW196)),ISBLANK(BX196)),#N/A,
IF(BU196="empty","empty",
VLOOKUP(BU196,MonsterGroupTable!$A:$A,1,0)))))))</f>
        <v/>
      </c>
      <c r="CC196" s="2" t="str">
        <f>IF(AND(ISBLANK(CB196),OR(NOT(ISBLANK(CD196)),NOT(ISBLANK(CE196)))),#N/A,
IF(ISBLANK(CB196),"",
IF(AND(NOT(ISERROR(VLOOKUP(CB196,MonsterTable!$A:$B,MATCH(MonsterTable!$B$1,MonsterTable!$A$1:$B$1,0),0))),OR(ISBLANK(CD196),ISBLANK(CE196))),#N/A,
IFERROR(VLOOKUP(CB196,MonsterTable!$A:$B,MATCH(MonsterTable!$B$1,MonsterTable!$A$1:$B$1,0),0),
IF(OR(NOT(ISBLANK(CD196)),ISBLANK(CE196)),#N/A,
IF(CB196="empty","empty",
VLOOKUP(CB196,MonsterGroupTable!$A:$A,1,0)))))))</f>
        <v/>
      </c>
      <c r="CJ196" s="2" t="str">
        <f>IF(AND(ISBLANK(CI196),OR(NOT(ISBLANK(CK196)),NOT(ISBLANK(CL196)))),#N/A,
IF(ISBLANK(CI196),"",
IF(AND(NOT(ISERROR(VLOOKUP(CI196,MonsterTable!$A:$B,MATCH(MonsterTable!$B$1,MonsterTable!$A$1:$B$1,0),0))),OR(ISBLANK(CK196),ISBLANK(CL196))),#N/A,
IFERROR(VLOOKUP(CI196,MonsterTable!$A:$B,MATCH(MonsterTable!$B$1,MonsterTable!$A$1:$B$1,0),0),
IF(OR(NOT(ISBLANK(CK196)),ISBLANK(CL196)),#N/A,
IF(CI196="empty","empty",
VLOOKUP(CI196,MonsterGroupTable!$A:$A,1,0)))))))</f>
        <v/>
      </c>
    </row>
    <row r="197" spans="1:88">
      <c r="A197">
        <v>10196</v>
      </c>
      <c r="B197">
        <f t="shared" si="6"/>
        <v>1.1000000000000001</v>
      </c>
      <c r="C197">
        <f t="shared" si="6"/>
        <v>1.1000000000000001</v>
      </c>
      <c r="F197">
        <v>600</v>
      </c>
      <c r="G197">
        <v>10511</v>
      </c>
      <c r="H197">
        <v>0</v>
      </c>
      <c r="I197">
        <v>0</v>
      </c>
      <c r="J197">
        <v>0</v>
      </c>
      <c r="K197" t="s">
        <v>28</v>
      </c>
      <c r="L197" t="s">
        <v>256</v>
      </c>
      <c r="M197" t="s">
        <v>79</v>
      </c>
      <c r="N197" t="s">
        <v>80</v>
      </c>
      <c r="O197">
        <v>0</v>
      </c>
      <c r="P197">
        <v>-4.75</v>
      </c>
      <c r="Q197">
        <v>-3.5</v>
      </c>
      <c r="R197">
        <v>4.75</v>
      </c>
      <c r="S197">
        <v>3</v>
      </c>
      <c r="T197">
        <v>-13.5</v>
      </c>
      <c r="U197">
        <v>2.5499999999999998</v>
      </c>
      <c r="V197">
        <v>-6.75</v>
      </c>
      <c r="W197" t="str">
        <f t="shared" si="7"/>
        <v>g120,5</v>
      </c>
      <c r="X197" s="1" t="s">
        <v>337</v>
      </c>
      <c r="Y197" s="2" t="str">
        <f>IF(AND(ISBLANK(X197),OR(NOT(ISBLANK(Z197)),NOT(ISBLANK(AA197)))),#N/A,
IF(ISBLANK(X197),"",
IF(AND(NOT(ISERROR(VLOOKUP(X197,MonsterTable!$A:$B,MATCH(MonsterTable!$B$1,MonsterTable!$A$1:$B$1,0),0))),OR(ISBLANK(Z197),ISBLANK(AA197))),#N/A,
IFERROR(VLOOKUP(X197,MonsterTable!$A:$B,MATCH(MonsterTable!$B$1,MonsterTable!$A$1:$B$1,0),0),
IF(OR(NOT(ISBLANK(Z197)),ISBLANK(AA197)),#N/A,
IF(X197="empty","empty",
VLOOKUP(X197,MonsterGroupTable!$A:$A,1,0)))))))</f>
        <v>g120</v>
      </c>
      <c r="AA197">
        <v>5</v>
      </c>
      <c r="AF197" s="2" t="str">
        <f>IF(AND(ISBLANK(AE197),OR(NOT(ISBLANK(AG197)),NOT(ISBLANK(AH197)))),#N/A,
IF(ISBLANK(AE197),"",
IF(AND(NOT(ISERROR(VLOOKUP(AE197,MonsterTable!$A:$B,MATCH(MonsterTable!$B$1,MonsterTable!$A$1:$B$1,0),0))),OR(ISBLANK(AG197),ISBLANK(AH197))),#N/A,
IFERROR(VLOOKUP(AE197,MonsterTable!$A:$B,MATCH(MonsterTable!$B$1,MonsterTable!$A$1:$B$1,0),0),
IF(OR(NOT(ISBLANK(AG197)),ISBLANK(AH197)),#N/A,
IF(AE197="empty","empty",
VLOOKUP(AE197,MonsterGroupTable!$A:$A,1,0)))))))</f>
        <v/>
      </c>
      <c r="AM197" s="2" t="str">
        <f>IF(AND(ISBLANK(AL197),OR(NOT(ISBLANK(AN197)),NOT(ISBLANK(AO197)))),#N/A,
IF(ISBLANK(AL197),"",
IF(AND(NOT(ISERROR(VLOOKUP(AL197,MonsterTable!$A:$B,MATCH(MonsterTable!$B$1,MonsterTable!$A$1:$B$1,0),0))),OR(ISBLANK(AN197),ISBLANK(AO197))),#N/A,
IFERROR(VLOOKUP(AL197,MonsterTable!$A:$B,MATCH(MonsterTable!$B$1,MonsterTable!$A$1:$B$1,0),0),
IF(OR(NOT(ISBLANK(AN197)),ISBLANK(AO197)),#N/A,
IF(AL197="empty","empty",
VLOOKUP(AL197,MonsterGroupTable!$A:$A,1,0)))))))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BA197" s="2" t="str">
        <f>IF(AND(ISBLANK(AZ197),OR(NOT(ISBLANK(BB197)),NOT(ISBLANK(BC197)))),#N/A,
IF(ISBLANK(AZ197),"",
IF(AND(NOT(ISERROR(VLOOKUP(AZ197,MonsterTable!$A:$B,MATCH(MonsterTable!$B$1,MonsterTable!$A$1:$B$1,0),0))),OR(ISBLANK(BB197),ISBLANK(BC197))),#N/A,
IFERROR(VLOOKUP(AZ197,MonsterTable!$A:$B,MATCH(MonsterTable!$B$1,MonsterTable!$A$1:$B$1,0),0),
IF(OR(NOT(ISBLANK(BB197)),ISBLANK(BC197)),#N/A,
IF(AZ197="empty","empty",
VLOOKUP(AZ197,MonsterGroupTable!$A:$A,1,0)))))))</f>
        <v/>
      </c>
      <c r="BH197" s="2" t="str">
        <f>IF(AND(ISBLANK(BG197),OR(NOT(ISBLANK(BI197)),NOT(ISBLANK(BJ197)))),#N/A,
IF(ISBLANK(BG197),"",
IF(AND(NOT(ISERROR(VLOOKUP(BG197,MonsterTable!$A:$B,MATCH(MonsterTable!$B$1,MonsterTable!$A$1:$B$1,0),0))),OR(ISBLANK(BI197),ISBLANK(BJ197))),#N/A,
IFERROR(VLOOKUP(BG197,MonsterTable!$A:$B,MATCH(MonsterTable!$B$1,MonsterTable!$A$1:$B$1,0),0),
IF(OR(NOT(ISBLANK(BI197)),ISBLANK(BJ197)),#N/A,
IF(BG197="empty","empty",
VLOOKUP(BG197,MonsterGroupTable!$A:$A,1,0)))))))</f>
        <v/>
      </c>
      <c r="BO197" s="2" t="str">
        <f>IF(AND(ISBLANK(BN197),OR(NOT(ISBLANK(BP197)),NOT(ISBLANK(BQ197)))),#N/A,
IF(ISBLANK(BN197),"",
IF(AND(NOT(ISERROR(VLOOKUP(BN197,MonsterTable!$A:$B,MATCH(MonsterTable!$B$1,MonsterTable!$A$1:$B$1,0),0))),OR(ISBLANK(BP197),ISBLANK(BQ197))),#N/A,
IFERROR(VLOOKUP(BN197,MonsterTable!$A:$B,MATCH(MonsterTable!$B$1,MonsterTable!$A$1:$B$1,0),0),
IF(OR(NOT(ISBLANK(BP197)),ISBLANK(BQ197)),#N/A,
IF(BN197="empty","empty",
VLOOKUP(BN197,MonsterGroupTable!$A:$A,1,0)))))))</f>
        <v/>
      </c>
      <c r="BV197" s="2" t="str">
        <f>IF(AND(ISBLANK(BU197),OR(NOT(ISBLANK(BW197)),NOT(ISBLANK(BX197)))),#N/A,
IF(ISBLANK(BU197),"",
IF(AND(NOT(ISERROR(VLOOKUP(BU197,MonsterTable!$A:$B,MATCH(MonsterTable!$B$1,MonsterTable!$A$1:$B$1,0),0))),OR(ISBLANK(BW197),ISBLANK(BX197))),#N/A,
IFERROR(VLOOKUP(BU197,MonsterTable!$A:$B,MATCH(MonsterTable!$B$1,MonsterTable!$A$1:$B$1,0),0),
IF(OR(NOT(ISBLANK(BW197)),ISBLANK(BX197)),#N/A,
IF(BU197="empty","empty",
VLOOKUP(BU197,MonsterGroupTable!$A:$A,1,0)))))))</f>
        <v/>
      </c>
      <c r="CC197" s="2" t="str">
        <f>IF(AND(ISBLANK(CB197),OR(NOT(ISBLANK(CD197)),NOT(ISBLANK(CE197)))),#N/A,
IF(ISBLANK(CB197),"",
IF(AND(NOT(ISERROR(VLOOKUP(CB197,MonsterTable!$A:$B,MATCH(MonsterTable!$B$1,MonsterTable!$A$1:$B$1,0),0))),OR(ISBLANK(CD197),ISBLANK(CE197))),#N/A,
IFERROR(VLOOKUP(CB197,MonsterTable!$A:$B,MATCH(MonsterTable!$B$1,MonsterTable!$A$1:$B$1,0),0),
IF(OR(NOT(ISBLANK(CD197)),ISBLANK(CE197)),#N/A,
IF(CB197="empty","empty",
VLOOKUP(CB197,MonsterGroupTable!$A:$A,1,0)))))))</f>
        <v/>
      </c>
      <c r="CJ197" s="2" t="str">
        <f>IF(AND(ISBLANK(CI197),OR(NOT(ISBLANK(CK197)),NOT(ISBLANK(CL197)))),#N/A,
IF(ISBLANK(CI197),"",
IF(AND(NOT(ISERROR(VLOOKUP(CI197,MonsterTable!$A:$B,MATCH(MonsterTable!$B$1,MonsterTable!$A$1:$B$1,0),0))),OR(ISBLANK(CK197),ISBLANK(CL197))),#N/A,
IFERROR(VLOOKUP(CI197,MonsterTable!$A:$B,MATCH(MonsterTable!$B$1,MonsterTable!$A$1:$B$1,0),0),
IF(OR(NOT(ISBLANK(CK197)),ISBLANK(CL197)),#N/A,
IF(CI197="empty","empty",
VLOOKUP(CI197,MonsterGroupTable!$A:$A,1,0)))))))</f>
        <v/>
      </c>
    </row>
    <row r="198" spans="1:88">
      <c r="A198">
        <v>10197</v>
      </c>
      <c r="B198">
        <f t="shared" si="6"/>
        <v>1.1000000000000001</v>
      </c>
      <c r="C198">
        <f t="shared" si="6"/>
        <v>1.1000000000000001</v>
      </c>
      <c r="F198">
        <v>600</v>
      </c>
      <c r="G198">
        <v>10601</v>
      </c>
      <c r="H198">
        <v>0</v>
      </c>
      <c r="I198">
        <v>0</v>
      </c>
      <c r="J198">
        <v>0</v>
      </c>
      <c r="K198" t="s">
        <v>28</v>
      </c>
      <c r="L198" t="s">
        <v>256</v>
      </c>
      <c r="M198" t="s">
        <v>79</v>
      </c>
      <c r="N198" t="s">
        <v>80</v>
      </c>
      <c r="O198">
        <v>0</v>
      </c>
      <c r="P198">
        <v>-4.75</v>
      </c>
      <c r="Q198">
        <v>-3.5</v>
      </c>
      <c r="R198">
        <v>4.75</v>
      </c>
      <c r="S198">
        <v>3</v>
      </c>
      <c r="T198">
        <v>-13.5</v>
      </c>
      <c r="U198">
        <v>2.5499999999999998</v>
      </c>
      <c r="V198">
        <v>-6.75</v>
      </c>
      <c r="W198" t="str">
        <f t="shared" si="7"/>
        <v>g120,5</v>
      </c>
      <c r="X198" s="1" t="s">
        <v>337</v>
      </c>
      <c r="Y198" s="2" t="str">
        <f>IF(AND(ISBLANK(X198),OR(NOT(ISBLANK(Z198)),NOT(ISBLANK(AA198)))),#N/A,
IF(ISBLANK(X198),"",
IF(AND(NOT(ISERROR(VLOOKUP(X198,MonsterTable!$A:$B,MATCH(MonsterTable!$B$1,MonsterTable!$A$1:$B$1,0),0))),OR(ISBLANK(Z198),ISBLANK(AA198))),#N/A,
IFERROR(VLOOKUP(X198,MonsterTable!$A:$B,MATCH(MonsterTable!$B$1,MonsterTable!$A$1:$B$1,0),0),
IF(OR(NOT(ISBLANK(Z198)),ISBLANK(AA198)),#N/A,
IF(X198="empty","empty",
VLOOKUP(X198,MonsterGroupTable!$A:$A,1,0)))))))</f>
        <v>g120</v>
      </c>
      <c r="AA198">
        <v>5</v>
      </c>
      <c r="AF198" s="2" t="str">
        <f>IF(AND(ISBLANK(AE198),OR(NOT(ISBLANK(AG198)),NOT(ISBLANK(AH198)))),#N/A,
IF(ISBLANK(AE198),"",
IF(AND(NOT(ISERROR(VLOOKUP(AE198,MonsterTable!$A:$B,MATCH(MonsterTable!$B$1,MonsterTable!$A$1:$B$1,0),0))),OR(ISBLANK(AG198),ISBLANK(AH198))),#N/A,
IFERROR(VLOOKUP(AE198,MonsterTable!$A:$B,MATCH(MonsterTable!$B$1,MonsterTable!$A$1:$B$1,0),0),
IF(OR(NOT(ISBLANK(AG198)),ISBLANK(AH198)),#N/A,
IF(AE198="empty","empty",
VLOOKUP(AE198,MonsterGroupTable!$A:$A,1,0)))))))</f>
        <v/>
      </c>
      <c r="AM198" s="2" t="str">
        <f>IF(AND(ISBLANK(AL198),OR(NOT(ISBLANK(AN198)),NOT(ISBLANK(AO198)))),#N/A,
IF(ISBLANK(AL198),"",
IF(AND(NOT(ISERROR(VLOOKUP(AL198,MonsterTable!$A:$B,MATCH(MonsterTable!$B$1,MonsterTable!$A$1:$B$1,0),0))),OR(ISBLANK(AN198),ISBLANK(AO198))),#N/A,
IFERROR(VLOOKUP(AL198,MonsterTable!$A:$B,MATCH(MonsterTable!$B$1,MonsterTable!$A$1:$B$1,0),0),
IF(OR(NOT(ISBLANK(AN198)),ISBLANK(AO198)),#N/A,
IF(AL198="empty","empty",
VLOOKUP(AL198,MonsterGroupTable!$A:$A,1,0)))))))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BA198" s="2" t="str">
        <f>IF(AND(ISBLANK(AZ198),OR(NOT(ISBLANK(BB198)),NOT(ISBLANK(BC198)))),#N/A,
IF(ISBLANK(AZ198),"",
IF(AND(NOT(ISERROR(VLOOKUP(AZ198,MonsterTable!$A:$B,MATCH(MonsterTable!$B$1,MonsterTable!$A$1:$B$1,0),0))),OR(ISBLANK(BB198),ISBLANK(BC198))),#N/A,
IFERROR(VLOOKUP(AZ198,MonsterTable!$A:$B,MATCH(MonsterTable!$B$1,MonsterTable!$A$1:$B$1,0),0),
IF(OR(NOT(ISBLANK(BB198)),ISBLANK(BC198)),#N/A,
IF(AZ198="empty","empty",
VLOOKUP(AZ198,MonsterGroupTable!$A:$A,1,0)))))))</f>
        <v/>
      </c>
      <c r="BH198" s="2" t="str">
        <f>IF(AND(ISBLANK(BG198),OR(NOT(ISBLANK(BI198)),NOT(ISBLANK(BJ198)))),#N/A,
IF(ISBLANK(BG198),"",
IF(AND(NOT(ISERROR(VLOOKUP(BG198,MonsterTable!$A:$B,MATCH(MonsterTable!$B$1,MonsterTable!$A$1:$B$1,0),0))),OR(ISBLANK(BI198),ISBLANK(BJ198))),#N/A,
IFERROR(VLOOKUP(BG198,MonsterTable!$A:$B,MATCH(MonsterTable!$B$1,MonsterTable!$A$1:$B$1,0),0),
IF(OR(NOT(ISBLANK(BI198)),ISBLANK(BJ198)),#N/A,
IF(BG198="empty","empty",
VLOOKUP(BG198,MonsterGroupTable!$A:$A,1,0)))))))</f>
        <v/>
      </c>
      <c r="BO198" s="2" t="str">
        <f>IF(AND(ISBLANK(BN198),OR(NOT(ISBLANK(BP198)),NOT(ISBLANK(BQ198)))),#N/A,
IF(ISBLANK(BN198),"",
IF(AND(NOT(ISERROR(VLOOKUP(BN198,MonsterTable!$A:$B,MATCH(MonsterTable!$B$1,MonsterTable!$A$1:$B$1,0),0))),OR(ISBLANK(BP198),ISBLANK(BQ198))),#N/A,
IFERROR(VLOOKUP(BN198,MonsterTable!$A:$B,MATCH(MonsterTable!$B$1,MonsterTable!$A$1:$B$1,0),0),
IF(OR(NOT(ISBLANK(BP198)),ISBLANK(BQ198)),#N/A,
IF(BN198="empty","empty",
VLOOKUP(BN198,MonsterGroupTable!$A:$A,1,0)))))))</f>
        <v/>
      </c>
      <c r="BV198" s="2" t="str">
        <f>IF(AND(ISBLANK(BU198),OR(NOT(ISBLANK(BW198)),NOT(ISBLANK(BX198)))),#N/A,
IF(ISBLANK(BU198),"",
IF(AND(NOT(ISERROR(VLOOKUP(BU198,MonsterTable!$A:$B,MATCH(MonsterTable!$B$1,MonsterTable!$A$1:$B$1,0),0))),OR(ISBLANK(BW198),ISBLANK(BX198))),#N/A,
IFERROR(VLOOKUP(BU198,MonsterTable!$A:$B,MATCH(MonsterTable!$B$1,MonsterTable!$A$1:$B$1,0),0),
IF(OR(NOT(ISBLANK(BW198)),ISBLANK(BX198)),#N/A,
IF(BU198="empty","empty",
VLOOKUP(BU198,MonsterGroupTable!$A:$A,1,0)))))))</f>
        <v/>
      </c>
      <c r="CC198" s="2" t="str">
        <f>IF(AND(ISBLANK(CB198),OR(NOT(ISBLANK(CD198)),NOT(ISBLANK(CE198)))),#N/A,
IF(ISBLANK(CB198),"",
IF(AND(NOT(ISERROR(VLOOKUP(CB198,MonsterTable!$A:$B,MATCH(MonsterTable!$B$1,MonsterTable!$A$1:$B$1,0),0))),OR(ISBLANK(CD198),ISBLANK(CE198))),#N/A,
IFERROR(VLOOKUP(CB198,MonsterTable!$A:$B,MATCH(MonsterTable!$B$1,MonsterTable!$A$1:$B$1,0),0),
IF(OR(NOT(ISBLANK(CD198)),ISBLANK(CE198)),#N/A,
IF(CB198="empty","empty",
VLOOKUP(CB198,MonsterGroupTable!$A:$A,1,0)))))))</f>
        <v/>
      </c>
      <c r="CJ198" s="2" t="str">
        <f>IF(AND(ISBLANK(CI198),OR(NOT(ISBLANK(CK198)),NOT(ISBLANK(CL198)))),#N/A,
IF(ISBLANK(CI198),"",
IF(AND(NOT(ISERROR(VLOOKUP(CI198,MonsterTable!$A:$B,MATCH(MonsterTable!$B$1,MonsterTable!$A$1:$B$1,0),0))),OR(ISBLANK(CK198),ISBLANK(CL198))),#N/A,
IFERROR(VLOOKUP(CI198,MonsterTable!$A:$B,MATCH(MonsterTable!$B$1,MonsterTable!$A$1:$B$1,0),0),
IF(OR(NOT(ISBLANK(CK198)),ISBLANK(CL198)),#N/A,
IF(CI198="empty","empty",
VLOOKUP(CI198,MonsterGroupTable!$A:$A,1,0)))))))</f>
        <v/>
      </c>
    </row>
    <row r="199" spans="1:88">
      <c r="A199">
        <v>10198</v>
      </c>
      <c r="B199">
        <f t="shared" si="6"/>
        <v>1.1000000000000001</v>
      </c>
      <c r="C199">
        <f t="shared" si="6"/>
        <v>1.1000000000000001</v>
      </c>
      <c r="F199">
        <v>600</v>
      </c>
      <c r="G199">
        <v>10691</v>
      </c>
      <c r="H199">
        <v>0</v>
      </c>
      <c r="I199">
        <v>0</v>
      </c>
      <c r="J199">
        <v>0</v>
      </c>
      <c r="K199" t="s">
        <v>28</v>
      </c>
      <c r="L199" t="s">
        <v>256</v>
      </c>
      <c r="M199" t="s">
        <v>79</v>
      </c>
      <c r="N199" t="s">
        <v>80</v>
      </c>
      <c r="O199">
        <v>0</v>
      </c>
      <c r="P199">
        <v>-4.75</v>
      </c>
      <c r="Q199">
        <v>-3.5</v>
      </c>
      <c r="R199">
        <v>4.75</v>
      </c>
      <c r="S199">
        <v>3</v>
      </c>
      <c r="T199">
        <v>-13.5</v>
      </c>
      <c r="U199">
        <v>2.5499999999999998</v>
      </c>
      <c r="V199">
        <v>-6.75</v>
      </c>
      <c r="W199" t="str">
        <f t="shared" si="7"/>
        <v>g120,5</v>
      </c>
      <c r="X199" s="1" t="s">
        <v>337</v>
      </c>
      <c r="Y199" s="2" t="str">
        <f>IF(AND(ISBLANK(X199),OR(NOT(ISBLANK(Z199)),NOT(ISBLANK(AA199)))),#N/A,
IF(ISBLANK(X199),"",
IF(AND(NOT(ISERROR(VLOOKUP(X199,MonsterTable!$A:$B,MATCH(MonsterTable!$B$1,MonsterTable!$A$1:$B$1,0),0))),OR(ISBLANK(Z199),ISBLANK(AA199))),#N/A,
IFERROR(VLOOKUP(X199,MonsterTable!$A:$B,MATCH(MonsterTable!$B$1,MonsterTable!$A$1:$B$1,0),0),
IF(OR(NOT(ISBLANK(Z199)),ISBLANK(AA199)),#N/A,
IF(X199="empty","empty",
VLOOKUP(X199,MonsterGroupTable!$A:$A,1,0)))))))</f>
        <v>g120</v>
      </c>
      <c r="AA199">
        <v>5</v>
      </c>
      <c r="AF199" s="2" t="str">
        <f>IF(AND(ISBLANK(AE199),OR(NOT(ISBLANK(AG199)),NOT(ISBLANK(AH199)))),#N/A,
IF(ISBLANK(AE199),"",
IF(AND(NOT(ISERROR(VLOOKUP(AE199,MonsterTable!$A:$B,MATCH(MonsterTable!$B$1,MonsterTable!$A$1:$B$1,0),0))),OR(ISBLANK(AG199),ISBLANK(AH199))),#N/A,
IFERROR(VLOOKUP(AE199,MonsterTable!$A:$B,MATCH(MonsterTable!$B$1,MonsterTable!$A$1:$B$1,0),0),
IF(OR(NOT(ISBLANK(AG199)),ISBLANK(AH199)),#N/A,
IF(AE199="empty","empty",
VLOOKUP(AE199,MonsterGroupTable!$A:$A,1,0)))))))</f>
        <v/>
      </c>
      <c r="AM199" s="2" t="str">
        <f>IF(AND(ISBLANK(AL199),OR(NOT(ISBLANK(AN199)),NOT(ISBLANK(AO199)))),#N/A,
IF(ISBLANK(AL199),"",
IF(AND(NOT(ISERROR(VLOOKUP(AL199,MonsterTable!$A:$B,MATCH(MonsterTable!$B$1,MonsterTable!$A$1:$B$1,0),0))),OR(ISBLANK(AN199),ISBLANK(AO199))),#N/A,
IFERROR(VLOOKUP(AL199,MonsterTable!$A:$B,MATCH(MonsterTable!$B$1,MonsterTable!$A$1:$B$1,0),0),
IF(OR(NOT(ISBLANK(AN199)),ISBLANK(AO199)),#N/A,
IF(AL199="empty","empty",
VLOOKUP(AL199,MonsterGroupTable!$A:$A,1,0)))))))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BA199" s="2" t="str">
        <f>IF(AND(ISBLANK(AZ199),OR(NOT(ISBLANK(BB199)),NOT(ISBLANK(BC199)))),#N/A,
IF(ISBLANK(AZ199),"",
IF(AND(NOT(ISERROR(VLOOKUP(AZ199,MonsterTable!$A:$B,MATCH(MonsterTable!$B$1,MonsterTable!$A$1:$B$1,0),0))),OR(ISBLANK(BB199),ISBLANK(BC199))),#N/A,
IFERROR(VLOOKUP(AZ199,MonsterTable!$A:$B,MATCH(MonsterTable!$B$1,MonsterTable!$A$1:$B$1,0),0),
IF(OR(NOT(ISBLANK(BB199)),ISBLANK(BC199)),#N/A,
IF(AZ199="empty","empty",
VLOOKUP(AZ199,MonsterGroupTable!$A:$A,1,0)))))))</f>
        <v/>
      </c>
      <c r="BH199" s="2" t="str">
        <f>IF(AND(ISBLANK(BG199),OR(NOT(ISBLANK(BI199)),NOT(ISBLANK(BJ199)))),#N/A,
IF(ISBLANK(BG199),"",
IF(AND(NOT(ISERROR(VLOOKUP(BG199,MonsterTable!$A:$B,MATCH(MonsterTable!$B$1,MonsterTable!$A$1:$B$1,0),0))),OR(ISBLANK(BI199),ISBLANK(BJ199))),#N/A,
IFERROR(VLOOKUP(BG199,MonsterTable!$A:$B,MATCH(MonsterTable!$B$1,MonsterTable!$A$1:$B$1,0),0),
IF(OR(NOT(ISBLANK(BI199)),ISBLANK(BJ199)),#N/A,
IF(BG199="empty","empty",
VLOOKUP(BG199,MonsterGroupTable!$A:$A,1,0)))))))</f>
        <v/>
      </c>
      <c r="BO199" s="2" t="str">
        <f>IF(AND(ISBLANK(BN199),OR(NOT(ISBLANK(BP199)),NOT(ISBLANK(BQ199)))),#N/A,
IF(ISBLANK(BN199),"",
IF(AND(NOT(ISERROR(VLOOKUP(BN199,MonsterTable!$A:$B,MATCH(MonsterTable!$B$1,MonsterTable!$A$1:$B$1,0),0))),OR(ISBLANK(BP199),ISBLANK(BQ199))),#N/A,
IFERROR(VLOOKUP(BN199,MonsterTable!$A:$B,MATCH(MonsterTable!$B$1,MonsterTable!$A$1:$B$1,0),0),
IF(OR(NOT(ISBLANK(BP199)),ISBLANK(BQ199)),#N/A,
IF(BN199="empty","empty",
VLOOKUP(BN199,MonsterGroupTable!$A:$A,1,0)))))))</f>
        <v/>
      </c>
      <c r="BV199" s="2" t="str">
        <f>IF(AND(ISBLANK(BU199),OR(NOT(ISBLANK(BW199)),NOT(ISBLANK(BX199)))),#N/A,
IF(ISBLANK(BU199),"",
IF(AND(NOT(ISERROR(VLOOKUP(BU199,MonsterTable!$A:$B,MATCH(MonsterTable!$B$1,MonsterTable!$A$1:$B$1,0),0))),OR(ISBLANK(BW199),ISBLANK(BX199))),#N/A,
IFERROR(VLOOKUP(BU199,MonsterTable!$A:$B,MATCH(MonsterTable!$B$1,MonsterTable!$A$1:$B$1,0),0),
IF(OR(NOT(ISBLANK(BW199)),ISBLANK(BX199)),#N/A,
IF(BU199="empty","empty",
VLOOKUP(BU199,MonsterGroupTable!$A:$A,1,0)))))))</f>
        <v/>
      </c>
      <c r="CC199" s="2" t="str">
        <f>IF(AND(ISBLANK(CB199),OR(NOT(ISBLANK(CD199)),NOT(ISBLANK(CE199)))),#N/A,
IF(ISBLANK(CB199),"",
IF(AND(NOT(ISERROR(VLOOKUP(CB199,MonsterTable!$A:$B,MATCH(MonsterTable!$B$1,MonsterTable!$A$1:$B$1,0),0))),OR(ISBLANK(CD199),ISBLANK(CE199))),#N/A,
IFERROR(VLOOKUP(CB199,MonsterTable!$A:$B,MATCH(MonsterTable!$B$1,MonsterTable!$A$1:$B$1,0),0),
IF(OR(NOT(ISBLANK(CD199)),ISBLANK(CE199)),#N/A,
IF(CB199="empty","empty",
VLOOKUP(CB199,MonsterGroupTable!$A:$A,1,0)))))))</f>
        <v/>
      </c>
      <c r="CJ199" s="2" t="str">
        <f>IF(AND(ISBLANK(CI199),OR(NOT(ISBLANK(CK199)),NOT(ISBLANK(CL199)))),#N/A,
IF(ISBLANK(CI199),"",
IF(AND(NOT(ISERROR(VLOOKUP(CI199,MonsterTable!$A:$B,MATCH(MonsterTable!$B$1,MonsterTable!$A$1:$B$1,0),0))),OR(ISBLANK(CK199),ISBLANK(CL199))),#N/A,
IFERROR(VLOOKUP(CI199,MonsterTable!$A:$B,MATCH(MonsterTable!$B$1,MonsterTable!$A$1:$B$1,0),0),
IF(OR(NOT(ISBLANK(CK199)),ISBLANK(CL199)),#N/A,
IF(CI199="empty","empty",
VLOOKUP(CI199,MonsterGroupTable!$A:$A,1,0)))))))</f>
        <v/>
      </c>
    </row>
    <row r="200" spans="1:88">
      <c r="A200">
        <v>10199</v>
      </c>
      <c r="B200">
        <f t="shared" si="6"/>
        <v>1.1000000000000001</v>
      </c>
      <c r="C200">
        <f t="shared" si="6"/>
        <v>1.1000000000000001</v>
      </c>
      <c r="F200">
        <v>600</v>
      </c>
      <c r="G200">
        <v>10781</v>
      </c>
      <c r="H200">
        <v>0</v>
      </c>
      <c r="I200">
        <v>0</v>
      </c>
      <c r="J200">
        <v>0</v>
      </c>
      <c r="K200" t="s">
        <v>28</v>
      </c>
      <c r="L200" t="s">
        <v>256</v>
      </c>
      <c r="M200" t="s">
        <v>79</v>
      </c>
      <c r="N200" t="s">
        <v>80</v>
      </c>
      <c r="O200">
        <v>0</v>
      </c>
      <c r="P200">
        <v>-4.75</v>
      </c>
      <c r="Q200">
        <v>-3.5</v>
      </c>
      <c r="R200">
        <v>4.75</v>
      </c>
      <c r="S200">
        <v>3</v>
      </c>
      <c r="T200">
        <v>-13.5</v>
      </c>
      <c r="U200">
        <v>2.5499999999999998</v>
      </c>
      <c r="V200">
        <v>-6.75</v>
      </c>
      <c r="W200" t="str">
        <f t="shared" si="7"/>
        <v>g120,5</v>
      </c>
      <c r="X200" s="1" t="s">
        <v>337</v>
      </c>
      <c r="Y200" s="2" t="str">
        <f>IF(AND(ISBLANK(X200),OR(NOT(ISBLANK(Z200)),NOT(ISBLANK(AA200)))),#N/A,
IF(ISBLANK(X200),"",
IF(AND(NOT(ISERROR(VLOOKUP(X200,MonsterTable!$A:$B,MATCH(MonsterTable!$B$1,MonsterTable!$A$1:$B$1,0),0))),OR(ISBLANK(Z200),ISBLANK(AA200))),#N/A,
IFERROR(VLOOKUP(X200,MonsterTable!$A:$B,MATCH(MonsterTable!$B$1,MonsterTable!$A$1:$B$1,0),0),
IF(OR(NOT(ISBLANK(Z200)),ISBLANK(AA200)),#N/A,
IF(X200="empty","empty",
VLOOKUP(X200,MonsterGroupTable!$A:$A,1,0)))))))</f>
        <v>g120</v>
      </c>
      <c r="AA200">
        <v>5</v>
      </c>
      <c r="AF200" s="2" t="str">
        <f>IF(AND(ISBLANK(AE200),OR(NOT(ISBLANK(AG200)),NOT(ISBLANK(AH200)))),#N/A,
IF(ISBLANK(AE200),"",
IF(AND(NOT(ISERROR(VLOOKUP(AE200,MonsterTable!$A:$B,MATCH(MonsterTable!$B$1,MonsterTable!$A$1:$B$1,0),0))),OR(ISBLANK(AG200),ISBLANK(AH200))),#N/A,
IFERROR(VLOOKUP(AE200,MonsterTable!$A:$B,MATCH(MonsterTable!$B$1,MonsterTable!$A$1:$B$1,0),0),
IF(OR(NOT(ISBLANK(AG200)),ISBLANK(AH200)),#N/A,
IF(AE200="empty","empty",
VLOOKUP(AE200,MonsterGroupTable!$A:$A,1,0)))))))</f>
        <v/>
      </c>
      <c r="AM200" s="2" t="str">
        <f>IF(AND(ISBLANK(AL200),OR(NOT(ISBLANK(AN200)),NOT(ISBLANK(AO200)))),#N/A,
IF(ISBLANK(AL200),"",
IF(AND(NOT(ISERROR(VLOOKUP(AL200,MonsterTable!$A:$B,MATCH(MonsterTable!$B$1,MonsterTable!$A$1:$B$1,0),0))),OR(ISBLANK(AN200),ISBLANK(AO200))),#N/A,
IFERROR(VLOOKUP(AL200,MonsterTable!$A:$B,MATCH(MonsterTable!$B$1,MonsterTable!$A$1:$B$1,0),0),
IF(OR(NOT(ISBLANK(AN200)),ISBLANK(AO200)),#N/A,
IF(AL200="empty","empty",
VLOOKUP(AL200,MonsterGroupTable!$A:$A,1,0)))))))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BA200" s="2" t="str">
        <f>IF(AND(ISBLANK(AZ200),OR(NOT(ISBLANK(BB200)),NOT(ISBLANK(BC200)))),#N/A,
IF(ISBLANK(AZ200),"",
IF(AND(NOT(ISERROR(VLOOKUP(AZ200,MonsterTable!$A:$B,MATCH(MonsterTable!$B$1,MonsterTable!$A$1:$B$1,0),0))),OR(ISBLANK(BB200),ISBLANK(BC200))),#N/A,
IFERROR(VLOOKUP(AZ200,MonsterTable!$A:$B,MATCH(MonsterTable!$B$1,MonsterTable!$A$1:$B$1,0),0),
IF(OR(NOT(ISBLANK(BB200)),ISBLANK(BC200)),#N/A,
IF(AZ200="empty","empty",
VLOOKUP(AZ200,MonsterGroupTable!$A:$A,1,0)))))))</f>
        <v/>
      </c>
      <c r="BH200" s="2" t="str">
        <f>IF(AND(ISBLANK(BG200),OR(NOT(ISBLANK(BI200)),NOT(ISBLANK(BJ200)))),#N/A,
IF(ISBLANK(BG200),"",
IF(AND(NOT(ISERROR(VLOOKUP(BG200,MonsterTable!$A:$B,MATCH(MonsterTable!$B$1,MonsterTable!$A$1:$B$1,0),0))),OR(ISBLANK(BI200),ISBLANK(BJ200))),#N/A,
IFERROR(VLOOKUP(BG200,MonsterTable!$A:$B,MATCH(MonsterTable!$B$1,MonsterTable!$A$1:$B$1,0),0),
IF(OR(NOT(ISBLANK(BI200)),ISBLANK(BJ200)),#N/A,
IF(BG200="empty","empty",
VLOOKUP(BG200,MonsterGroupTable!$A:$A,1,0)))))))</f>
        <v/>
      </c>
      <c r="BO200" s="2" t="str">
        <f>IF(AND(ISBLANK(BN200),OR(NOT(ISBLANK(BP200)),NOT(ISBLANK(BQ200)))),#N/A,
IF(ISBLANK(BN200),"",
IF(AND(NOT(ISERROR(VLOOKUP(BN200,MonsterTable!$A:$B,MATCH(MonsterTable!$B$1,MonsterTable!$A$1:$B$1,0),0))),OR(ISBLANK(BP200),ISBLANK(BQ200))),#N/A,
IFERROR(VLOOKUP(BN200,MonsterTable!$A:$B,MATCH(MonsterTable!$B$1,MonsterTable!$A$1:$B$1,0),0),
IF(OR(NOT(ISBLANK(BP200)),ISBLANK(BQ200)),#N/A,
IF(BN200="empty","empty",
VLOOKUP(BN200,MonsterGroupTable!$A:$A,1,0)))))))</f>
        <v/>
      </c>
      <c r="BV200" s="2" t="str">
        <f>IF(AND(ISBLANK(BU200),OR(NOT(ISBLANK(BW200)),NOT(ISBLANK(BX200)))),#N/A,
IF(ISBLANK(BU200),"",
IF(AND(NOT(ISERROR(VLOOKUP(BU200,MonsterTable!$A:$B,MATCH(MonsterTable!$B$1,MonsterTable!$A$1:$B$1,0),0))),OR(ISBLANK(BW200),ISBLANK(BX200))),#N/A,
IFERROR(VLOOKUP(BU200,MonsterTable!$A:$B,MATCH(MonsterTable!$B$1,MonsterTable!$A$1:$B$1,0),0),
IF(OR(NOT(ISBLANK(BW200)),ISBLANK(BX200)),#N/A,
IF(BU200="empty","empty",
VLOOKUP(BU200,MonsterGroupTable!$A:$A,1,0)))))))</f>
        <v/>
      </c>
      <c r="CC200" s="2" t="str">
        <f>IF(AND(ISBLANK(CB200),OR(NOT(ISBLANK(CD200)),NOT(ISBLANK(CE200)))),#N/A,
IF(ISBLANK(CB200),"",
IF(AND(NOT(ISERROR(VLOOKUP(CB200,MonsterTable!$A:$B,MATCH(MonsterTable!$B$1,MonsterTable!$A$1:$B$1,0),0))),OR(ISBLANK(CD200),ISBLANK(CE200))),#N/A,
IFERROR(VLOOKUP(CB200,MonsterTable!$A:$B,MATCH(MonsterTable!$B$1,MonsterTable!$A$1:$B$1,0),0),
IF(OR(NOT(ISBLANK(CD200)),ISBLANK(CE200)),#N/A,
IF(CB200="empty","empty",
VLOOKUP(CB200,MonsterGroupTable!$A:$A,1,0)))))))</f>
        <v/>
      </c>
      <c r="CJ200" s="2" t="str">
        <f>IF(AND(ISBLANK(CI200),OR(NOT(ISBLANK(CK200)),NOT(ISBLANK(CL200)))),#N/A,
IF(ISBLANK(CI200),"",
IF(AND(NOT(ISERROR(VLOOKUP(CI200,MonsterTable!$A:$B,MATCH(MonsterTable!$B$1,MonsterTable!$A$1:$B$1,0),0))),OR(ISBLANK(CK200),ISBLANK(CL200))),#N/A,
IFERROR(VLOOKUP(CI200,MonsterTable!$A:$B,MATCH(MonsterTable!$B$1,MonsterTable!$A$1:$B$1,0),0),
IF(OR(NOT(ISBLANK(CK200)),ISBLANK(CL200)),#N/A,
IF(CI200="empty","empty",
VLOOKUP(CI200,MonsterGroupTable!$A:$A,1,0)))))))</f>
        <v/>
      </c>
    </row>
    <row r="201" spans="1:88">
      <c r="A201">
        <v>10200</v>
      </c>
      <c r="B201">
        <f t="shared" si="6"/>
        <v>1.2</v>
      </c>
      <c r="C201">
        <f t="shared" si="6"/>
        <v>1.1000000000000001</v>
      </c>
      <c r="F201">
        <v>600</v>
      </c>
      <c r="G201">
        <v>10871</v>
      </c>
      <c r="H201">
        <v>0</v>
      </c>
      <c r="I201">
        <v>0</v>
      </c>
      <c r="J201">
        <v>0</v>
      </c>
      <c r="K201" t="s">
        <v>28</v>
      </c>
      <c r="L201" t="s">
        <v>258</v>
      </c>
      <c r="M201" t="s">
        <v>79</v>
      </c>
      <c r="N201" t="s">
        <v>80</v>
      </c>
      <c r="O201">
        <v>0</v>
      </c>
      <c r="P201">
        <v>-4.75</v>
      </c>
      <c r="Q201">
        <v>-3.5</v>
      </c>
      <c r="R201">
        <v>4.75</v>
      </c>
      <c r="S201">
        <v>3</v>
      </c>
      <c r="T201">
        <v>-13.5</v>
      </c>
      <c r="U201">
        <v>2.5499999999999998</v>
      </c>
      <c r="V201">
        <v>-6.75</v>
      </c>
      <c r="W201" t="str">
        <f t="shared" si="7"/>
        <v>g120,5</v>
      </c>
      <c r="X201" s="1" t="s">
        <v>337</v>
      </c>
      <c r="Y201" s="2" t="str">
        <f>IF(AND(ISBLANK(X201),OR(NOT(ISBLANK(Z201)),NOT(ISBLANK(AA201)))),#N/A,
IF(ISBLANK(X201),"",
IF(AND(NOT(ISERROR(VLOOKUP(X201,MonsterTable!$A:$B,MATCH(MonsterTable!$B$1,MonsterTable!$A$1:$B$1,0),0))),OR(ISBLANK(Z201),ISBLANK(AA201))),#N/A,
IFERROR(VLOOKUP(X201,MonsterTable!$A:$B,MATCH(MonsterTable!$B$1,MonsterTable!$A$1:$B$1,0),0),
IF(OR(NOT(ISBLANK(Z201)),ISBLANK(AA201)),#N/A,
IF(X201="empty","empty",
VLOOKUP(X201,MonsterGroupTable!$A:$A,1,0)))))))</f>
        <v>g120</v>
      </c>
      <c r="AA201">
        <v>5</v>
      </c>
      <c r="AF201" s="2" t="str">
        <f>IF(AND(ISBLANK(AE201),OR(NOT(ISBLANK(AG201)),NOT(ISBLANK(AH201)))),#N/A,
IF(ISBLANK(AE201),"",
IF(AND(NOT(ISERROR(VLOOKUP(AE201,MonsterTable!$A:$B,MATCH(MonsterTable!$B$1,MonsterTable!$A$1:$B$1,0),0))),OR(ISBLANK(AG201),ISBLANK(AH201))),#N/A,
IFERROR(VLOOKUP(AE201,MonsterTable!$A:$B,MATCH(MonsterTable!$B$1,MonsterTable!$A$1:$B$1,0),0),
IF(OR(NOT(ISBLANK(AG201)),ISBLANK(AH201)),#N/A,
IF(AE201="empty","empty",
VLOOKUP(AE201,MonsterGroupTable!$A:$A,1,0)))))))</f>
        <v/>
      </c>
      <c r="AM201" s="2" t="str">
        <f>IF(AND(ISBLANK(AL201),OR(NOT(ISBLANK(AN201)),NOT(ISBLANK(AO201)))),#N/A,
IF(ISBLANK(AL201),"",
IF(AND(NOT(ISERROR(VLOOKUP(AL201,MonsterTable!$A:$B,MATCH(MonsterTable!$B$1,MonsterTable!$A$1:$B$1,0),0))),OR(ISBLANK(AN201),ISBLANK(AO201))),#N/A,
IFERROR(VLOOKUP(AL201,MonsterTable!$A:$B,MATCH(MonsterTable!$B$1,MonsterTable!$A$1:$B$1,0),0),
IF(OR(NOT(ISBLANK(AN201)),ISBLANK(AO201)),#N/A,
IF(AL201="empty","empty",
VLOOKUP(AL201,MonsterGroupTable!$A:$A,1,0)))))))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BA201" s="2" t="str">
        <f>IF(AND(ISBLANK(AZ201),OR(NOT(ISBLANK(BB201)),NOT(ISBLANK(BC201)))),#N/A,
IF(ISBLANK(AZ201),"",
IF(AND(NOT(ISERROR(VLOOKUP(AZ201,MonsterTable!$A:$B,MATCH(MonsterTable!$B$1,MonsterTable!$A$1:$B$1,0),0))),OR(ISBLANK(BB201),ISBLANK(BC201))),#N/A,
IFERROR(VLOOKUP(AZ201,MonsterTable!$A:$B,MATCH(MonsterTable!$B$1,MonsterTable!$A$1:$B$1,0),0),
IF(OR(NOT(ISBLANK(BB201)),ISBLANK(BC201)),#N/A,
IF(AZ201="empty","empty",
VLOOKUP(AZ201,MonsterGroupTable!$A:$A,1,0)))))))</f>
        <v/>
      </c>
      <c r="BH201" s="2" t="str">
        <f>IF(AND(ISBLANK(BG201),OR(NOT(ISBLANK(BI201)),NOT(ISBLANK(BJ201)))),#N/A,
IF(ISBLANK(BG201),"",
IF(AND(NOT(ISERROR(VLOOKUP(BG201,MonsterTable!$A:$B,MATCH(MonsterTable!$B$1,MonsterTable!$A$1:$B$1,0),0))),OR(ISBLANK(BI201),ISBLANK(BJ201))),#N/A,
IFERROR(VLOOKUP(BG201,MonsterTable!$A:$B,MATCH(MonsterTable!$B$1,MonsterTable!$A$1:$B$1,0),0),
IF(OR(NOT(ISBLANK(BI201)),ISBLANK(BJ201)),#N/A,
IF(BG201="empty","empty",
VLOOKUP(BG201,MonsterGroupTable!$A:$A,1,0)))))))</f>
        <v/>
      </c>
      <c r="BO201" s="2" t="str">
        <f>IF(AND(ISBLANK(BN201),OR(NOT(ISBLANK(BP201)),NOT(ISBLANK(BQ201)))),#N/A,
IF(ISBLANK(BN201),"",
IF(AND(NOT(ISERROR(VLOOKUP(BN201,MonsterTable!$A:$B,MATCH(MonsterTable!$B$1,MonsterTable!$A$1:$B$1,0),0))),OR(ISBLANK(BP201),ISBLANK(BQ201))),#N/A,
IFERROR(VLOOKUP(BN201,MonsterTable!$A:$B,MATCH(MonsterTable!$B$1,MonsterTable!$A$1:$B$1,0),0),
IF(OR(NOT(ISBLANK(BP201)),ISBLANK(BQ201)),#N/A,
IF(BN201="empty","empty",
VLOOKUP(BN201,MonsterGroupTable!$A:$A,1,0)))))))</f>
        <v/>
      </c>
      <c r="BV201" s="2" t="str">
        <f>IF(AND(ISBLANK(BU201),OR(NOT(ISBLANK(BW201)),NOT(ISBLANK(BX201)))),#N/A,
IF(ISBLANK(BU201),"",
IF(AND(NOT(ISERROR(VLOOKUP(BU201,MonsterTable!$A:$B,MATCH(MonsterTable!$B$1,MonsterTable!$A$1:$B$1,0),0))),OR(ISBLANK(BW201),ISBLANK(BX201))),#N/A,
IFERROR(VLOOKUP(BU201,MonsterTable!$A:$B,MATCH(MonsterTable!$B$1,MonsterTable!$A$1:$B$1,0),0),
IF(OR(NOT(ISBLANK(BW201)),ISBLANK(BX201)),#N/A,
IF(BU201="empty","empty",
VLOOKUP(BU201,MonsterGroupTable!$A:$A,1,0)))))))</f>
        <v/>
      </c>
      <c r="CC201" s="2" t="str">
        <f>IF(AND(ISBLANK(CB201),OR(NOT(ISBLANK(CD201)),NOT(ISBLANK(CE201)))),#N/A,
IF(ISBLANK(CB201),"",
IF(AND(NOT(ISERROR(VLOOKUP(CB201,MonsterTable!$A:$B,MATCH(MonsterTable!$B$1,MonsterTable!$A$1:$B$1,0),0))),OR(ISBLANK(CD201),ISBLANK(CE201))),#N/A,
IFERROR(VLOOKUP(CB201,MonsterTable!$A:$B,MATCH(MonsterTable!$B$1,MonsterTable!$A$1:$B$1,0),0),
IF(OR(NOT(ISBLANK(CD201)),ISBLANK(CE201)),#N/A,
IF(CB201="empty","empty",
VLOOKUP(CB201,MonsterGroupTable!$A:$A,1,0)))))))</f>
        <v/>
      </c>
      <c r="CJ201" s="2" t="str">
        <f>IF(AND(ISBLANK(CI201),OR(NOT(ISBLANK(CK201)),NOT(ISBLANK(CL201)))),#N/A,
IF(ISBLANK(CI201),"",
IF(AND(NOT(ISERROR(VLOOKUP(CI201,MonsterTable!$A:$B,MATCH(MonsterTable!$B$1,MonsterTable!$A$1:$B$1,0),0))),OR(ISBLANK(CK201),ISBLANK(CL201))),#N/A,
IFERROR(VLOOKUP(CI201,MonsterTable!$A:$B,MATCH(MonsterTable!$B$1,MonsterTable!$A$1:$B$1,0),0),
IF(OR(NOT(ISBLANK(CK201)),ISBLANK(CL201)),#N/A,
IF(CI201="empty","empty",
VLOOKUP(CI201,MonsterGroupTable!$A:$A,1,0)))))))</f>
        <v/>
      </c>
    </row>
    <row r="202" spans="1:88">
      <c r="A202">
        <v>10201</v>
      </c>
      <c r="B202">
        <f t="shared" si="6"/>
        <v>1.1000000000000001</v>
      </c>
      <c r="C202">
        <f t="shared" si="6"/>
        <v>1.1000000000000001</v>
      </c>
      <c r="F202">
        <v>650</v>
      </c>
      <c r="G202">
        <v>12768</v>
      </c>
      <c r="H202">
        <v>0</v>
      </c>
      <c r="I202">
        <v>0</v>
      </c>
      <c r="J202">
        <v>0</v>
      </c>
      <c r="K202" t="s">
        <v>28</v>
      </c>
      <c r="L202" t="s">
        <v>260</v>
      </c>
      <c r="M202" t="s">
        <v>79</v>
      </c>
      <c r="N202" t="s">
        <v>80</v>
      </c>
      <c r="O202">
        <v>0</v>
      </c>
      <c r="P202">
        <v>-4.75</v>
      </c>
      <c r="Q202">
        <v>-3.5</v>
      </c>
      <c r="R202">
        <v>4.75</v>
      </c>
      <c r="S202">
        <v>3</v>
      </c>
      <c r="T202">
        <v>-13.5</v>
      </c>
      <c r="U202">
        <v>2.5499999999999998</v>
      </c>
      <c r="V202">
        <v>-6.75</v>
      </c>
      <c r="W202" t="str">
        <f t="shared" si="7"/>
        <v>g101,5</v>
      </c>
      <c r="X202" s="1" t="s">
        <v>20</v>
      </c>
      <c r="Y202" s="2" t="str">
        <f>IF(AND(ISBLANK(X202),OR(NOT(ISBLANK(Z202)),NOT(ISBLANK(AA202)))),#N/A,
IF(ISBLANK(X202),"",
IF(AND(NOT(ISERROR(VLOOKUP(X202,MonsterTable!$A:$B,MATCH(MonsterTable!$B$1,MonsterTable!$A$1:$B$1,0),0))),OR(ISBLANK(Z202),ISBLANK(AA202))),#N/A,
IFERROR(VLOOKUP(X202,MonsterTable!$A:$B,MATCH(MonsterTable!$B$1,MonsterTable!$A$1:$B$1,0),0),
IF(OR(NOT(ISBLANK(Z202)),ISBLANK(AA202)),#N/A,
IF(X202="empty","empty",
VLOOKUP(X202,MonsterGroupTable!$A:$A,1,0)))))))</f>
        <v>g101</v>
      </c>
      <c r="AA202">
        <v>5</v>
      </c>
      <c r="AF202" s="2" t="str">
        <f>IF(AND(ISBLANK(AE202),OR(NOT(ISBLANK(AG202)),NOT(ISBLANK(AH202)))),#N/A,
IF(ISBLANK(AE202),"",
IF(AND(NOT(ISERROR(VLOOKUP(AE202,MonsterTable!$A:$B,MATCH(MonsterTable!$B$1,MonsterTable!$A$1:$B$1,0),0))),OR(ISBLANK(AG202),ISBLANK(AH202))),#N/A,
IFERROR(VLOOKUP(AE202,MonsterTable!$A:$B,MATCH(MonsterTable!$B$1,MonsterTable!$A$1:$B$1,0),0),
IF(OR(NOT(ISBLANK(AG202)),ISBLANK(AH202)),#N/A,
IF(AE202="empty","empty",
VLOOKUP(AE202,MonsterGroupTable!$A:$A,1,0)))))))</f>
        <v/>
      </c>
      <c r="AM202" s="2" t="str">
        <f>IF(AND(ISBLANK(AL202),OR(NOT(ISBLANK(AN202)),NOT(ISBLANK(AO202)))),#N/A,
IF(ISBLANK(AL202),"",
IF(AND(NOT(ISERROR(VLOOKUP(AL202,MonsterTable!$A:$B,MATCH(MonsterTable!$B$1,MonsterTable!$A$1:$B$1,0),0))),OR(ISBLANK(AN202),ISBLANK(AO202))),#N/A,
IFERROR(VLOOKUP(AL202,MonsterTable!$A:$B,MATCH(MonsterTable!$B$1,MonsterTable!$A$1:$B$1,0),0),
IF(OR(NOT(ISBLANK(AN202)),ISBLANK(AO202)),#N/A,
IF(AL202="empty","empty",
VLOOKUP(AL202,MonsterGroupTable!$A:$A,1,0)))))))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BA202" s="2" t="str">
        <f>IF(AND(ISBLANK(AZ202),OR(NOT(ISBLANK(BB202)),NOT(ISBLANK(BC202)))),#N/A,
IF(ISBLANK(AZ202),"",
IF(AND(NOT(ISERROR(VLOOKUP(AZ202,MonsterTable!$A:$B,MATCH(MonsterTable!$B$1,MonsterTable!$A$1:$B$1,0),0))),OR(ISBLANK(BB202),ISBLANK(BC202))),#N/A,
IFERROR(VLOOKUP(AZ202,MonsterTable!$A:$B,MATCH(MonsterTable!$B$1,MonsterTable!$A$1:$B$1,0),0),
IF(OR(NOT(ISBLANK(BB202)),ISBLANK(BC202)),#N/A,
IF(AZ202="empty","empty",
VLOOKUP(AZ202,MonsterGroupTable!$A:$A,1,0)))))))</f>
        <v/>
      </c>
      <c r="BH202" s="2" t="str">
        <f>IF(AND(ISBLANK(BG202),OR(NOT(ISBLANK(BI202)),NOT(ISBLANK(BJ202)))),#N/A,
IF(ISBLANK(BG202),"",
IF(AND(NOT(ISERROR(VLOOKUP(BG202,MonsterTable!$A:$B,MATCH(MonsterTable!$B$1,MonsterTable!$A$1:$B$1,0),0))),OR(ISBLANK(BI202),ISBLANK(BJ202))),#N/A,
IFERROR(VLOOKUP(BG202,MonsterTable!$A:$B,MATCH(MonsterTable!$B$1,MonsterTable!$A$1:$B$1,0),0),
IF(OR(NOT(ISBLANK(BI202)),ISBLANK(BJ202)),#N/A,
IF(BG202="empty","empty",
VLOOKUP(BG202,MonsterGroupTable!$A:$A,1,0)))))))</f>
        <v/>
      </c>
      <c r="BO202" s="2" t="str">
        <f>IF(AND(ISBLANK(BN202),OR(NOT(ISBLANK(BP202)),NOT(ISBLANK(BQ202)))),#N/A,
IF(ISBLANK(BN202),"",
IF(AND(NOT(ISERROR(VLOOKUP(BN202,MonsterTable!$A:$B,MATCH(MonsterTable!$B$1,MonsterTable!$A$1:$B$1,0),0))),OR(ISBLANK(BP202),ISBLANK(BQ202))),#N/A,
IFERROR(VLOOKUP(BN202,MonsterTable!$A:$B,MATCH(MonsterTable!$B$1,MonsterTable!$A$1:$B$1,0),0),
IF(OR(NOT(ISBLANK(BP202)),ISBLANK(BQ202)),#N/A,
IF(BN202="empty","empty",
VLOOKUP(BN202,MonsterGroupTable!$A:$A,1,0)))))))</f>
        <v/>
      </c>
      <c r="BV202" s="2" t="str">
        <f>IF(AND(ISBLANK(BU202),OR(NOT(ISBLANK(BW202)),NOT(ISBLANK(BX202)))),#N/A,
IF(ISBLANK(BU202),"",
IF(AND(NOT(ISERROR(VLOOKUP(BU202,MonsterTable!$A:$B,MATCH(MonsterTable!$B$1,MonsterTable!$A$1:$B$1,0),0))),OR(ISBLANK(BW202),ISBLANK(BX202))),#N/A,
IFERROR(VLOOKUP(BU202,MonsterTable!$A:$B,MATCH(MonsterTable!$B$1,MonsterTable!$A$1:$B$1,0),0),
IF(OR(NOT(ISBLANK(BW202)),ISBLANK(BX202)),#N/A,
IF(BU202="empty","empty",
VLOOKUP(BU202,MonsterGroupTable!$A:$A,1,0)))))))</f>
        <v/>
      </c>
      <c r="CC202" s="2" t="str">
        <f>IF(AND(ISBLANK(CB202),OR(NOT(ISBLANK(CD202)),NOT(ISBLANK(CE202)))),#N/A,
IF(ISBLANK(CB202),"",
IF(AND(NOT(ISERROR(VLOOKUP(CB202,MonsterTable!$A:$B,MATCH(MonsterTable!$B$1,MonsterTable!$A$1:$B$1,0),0))),OR(ISBLANK(CD202),ISBLANK(CE202))),#N/A,
IFERROR(VLOOKUP(CB202,MonsterTable!$A:$B,MATCH(MonsterTable!$B$1,MonsterTable!$A$1:$B$1,0),0),
IF(OR(NOT(ISBLANK(CD202)),ISBLANK(CE202)),#N/A,
IF(CB202="empty","empty",
VLOOKUP(CB202,MonsterGroupTable!$A:$A,1,0)))))))</f>
        <v/>
      </c>
      <c r="CJ202" s="2" t="str">
        <f>IF(AND(ISBLANK(CI202),OR(NOT(ISBLANK(CK202)),NOT(ISBLANK(CL202)))),#N/A,
IF(ISBLANK(CI202),"",
IF(AND(NOT(ISERROR(VLOOKUP(CI202,MonsterTable!$A:$B,MATCH(MonsterTable!$B$1,MonsterTable!$A$1:$B$1,0),0))),OR(ISBLANK(CK202),ISBLANK(CL202))),#N/A,
IFERROR(VLOOKUP(CI202,MonsterTable!$A:$B,MATCH(MonsterTable!$B$1,MonsterTable!$A$1:$B$1,0),0),
IF(OR(NOT(ISBLANK(CK202)),ISBLANK(CL202)),#N/A,
IF(CI202="empty","empty",
VLOOKUP(CI202,MonsterGroupTable!$A:$A,1,0)))))))</f>
        <v/>
      </c>
    </row>
    <row r="203" spans="1:88">
      <c r="A203">
        <v>10202</v>
      </c>
      <c r="B203">
        <f t="shared" si="6"/>
        <v>1.1000000000000001</v>
      </c>
      <c r="C203">
        <f t="shared" si="6"/>
        <v>1.1000000000000001</v>
      </c>
      <c r="F203">
        <v>700</v>
      </c>
      <c r="G203">
        <v>12858</v>
      </c>
      <c r="H203">
        <v>0</v>
      </c>
      <c r="I203">
        <v>0</v>
      </c>
      <c r="J203">
        <v>0</v>
      </c>
      <c r="K203" t="s">
        <v>28</v>
      </c>
      <c r="L203" t="s">
        <v>260</v>
      </c>
      <c r="M203" t="s">
        <v>79</v>
      </c>
      <c r="N203" t="s">
        <v>80</v>
      </c>
      <c r="O203">
        <v>0</v>
      </c>
      <c r="P203">
        <v>-4.75</v>
      </c>
      <c r="Q203">
        <v>-3.5</v>
      </c>
      <c r="R203">
        <v>4.75</v>
      </c>
      <c r="S203">
        <v>3</v>
      </c>
      <c r="T203">
        <v>-13.5</v>
      </c>
      <c r="U203">
        <v>2.5499999999999998</v>
      </c>
      <c r="V203">
        <v>-6.75</v>
      </c>
      <c r="W203" t="str">
        <f t="shared" si="7"/>
        <v>g101,5</v>
      </c>
      <c r="X203" s="1" t="s">
        <v>20</v>
      </c>
      <c r="Y203" s="2" t="str">
        <f>IF(AND(ISBLANK(X203),OR(NOT(ISBLANK(Z203)),NOT(ISBLANK(AA203)))),#N/A,
IF(ISBLANK(X203),"",
IF(AND(NOT(ISERROR(VLOOKUP(X203,MonsterTable!$A:$B,MATCH(MonsterTable!$B$1,MonsterTable!$A$1:$B$1,0),0))),OR(ISBLANK(Z203),ISBLANK(AA203))),#N/A,
IFERROR(VLOOKUP(X203,MonsterTable!$A:$B,MATCH(MonsterTable!$B$1,MonsterTable!$A$1:$B$1,0),0),
IF(OR(NOT(ISBLANK(Z203)),ISBLANK(AA203)),#N/A,
IF(X203="empty","empty",
VLOOKUP(X203,MonsterGroupTable!$A:$A,1,0)))))))</f>
        <v>g101</v>
      </c>
      <c r="AA203">
        <v>5</v>
      </c>
      <c r="AF203" s="2" t="str">
        <f>IF(AND(ISBLANK(AE203),OR(NOT(ISBLANK(AG203)),NOT(ISBLANK(AH203)))),#N/A,
IF(ISBLANK(AE203),"",
IF(AND(NOT(ISERROR(VLOOKUP(AE203,MonsterTable!$A:$B,MATCH(MonsterTable!$B$1,MonsterTable!$A$1:$B$1,0),0))),OR(ISBLANK(AG203),ISBLANK(AH203))),#N/A,
IFERROR(VLOOKUP(AE203,MonsterTable!$A:$B,MATCH(MonsterTable!$B$1,MonsterTable!$A$1:$B$1,0),0),
IF(OR(NOT(ISBLANK(AG203)),ISBLANK(AH203)),#N/A,
IF(AE203="empty","empty",
VLOOKUP(AE203,MonsterGroupTable!$A:$A,1,0)))))))</f>
        <v/>
      </c>
      <c r="AM203" s="2" t="str">
        <f>IF(AND(ISBLANK(AL203),OR(NOT(ISBLANK(AN203)),NOT(ISBLANK(AO203)))),#N/A,
IF(ISBLANK(AL203),"",
IF(AND(NOT(ISERROR(VLOOKUP(AL203,MonsterTable!$A:$B,MATCH(MonsterTable!$B$1,MonsterTable!$A$1:$B$1,0),0))),OR(ISBLANK(AN203),ISBLANK(AO203))),#N/A,
IFERROR(VLOOKUP(AL203,MonsterTable!$A:$B,MATCH(MonsterTable!$B$1,MonsterTable!$A$1:$B$1,0),0),
IF(OR(NOT(ISBLANK(AN203)),ISBLANK(AO203)),#N/A,
IF(AL203="empty","empty",
VLOOKUP(AL203,MonsterGroupTable!$A:$A,1,0)))))))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BA203" s="2" t="str">
        <f>IF(AND(ISBLANK(AZ203),OR(NOT(ISBLANK(BB203)),NOT(ISBLANK(BC203)))),#N/A,
IF(ISBLANK(AZ203),"",
IF(AND(NOT(ISERROR(VLOOKUP(AZ203,MonsterTable!$A:$B,MATCH(MonsterTable!$B$1,MonsterTable!$A$1:$B$1,0),0))),OR(ISBLANK(BB203),ISBLANK(BC203))),#N/A,
IFERROR(VLOOKUP(AZ203,MonsterTable!$A:$B,MATCH(MonsterTable!$B$1,MonsterTable!$A$1:$B$1,0),0),
IF(OR(NOT(ISBLANK(BB203)),ISBLANK(BC203)),#N/A,
IF(AZ203="empty","empty",
VLOOKUP(AZ203,MonsterGroupTable!$A:$A,1,0)))))))</f>
        <v/>
      </c>
      <c r="BH203" s="2" t="str">
        <f>IF(AND(ISBLANK(BG203),OR(NOT(ISBLANK(BI203)),NOT(ISBLANK(BJ203)))),#N/A,
IF(ISBLANK(BG203),"",
IF(AND(NOT(ISERROR(VLOOKUP(BG203,MonsterTable!$A:$B,MATCH(MonsterTable!$B$1,MonsterTable!$A$1:$B$1,0),0))),OR(ISBLANK(BI203),ISBLANK(BJ203))),#N/A,
IFERROR(VLOOKUP(BG203,MonsterTable!$A:$B,MATCH(MonsterTable!$B$1,MonsterTable!$A$1:$B$1,0),0),
IF(OR(NOT(ISBLANK(BI203)),ISBLANK(BJ203)),#N/A,
IF(BG203="empty","empty",
VLOOKUP(BG203,MonsterGroupTable!$A:$A,1,0)))))))</f>
        <v/>
      </c>
      <c r="BO203" s="2" t="str">
        <f>IF(AND(ISBLANK(BN203),OR(NOT(ISBLANK(BP203)),NOT(ISBLANK(BQ203)))),#N/A,
IF(ISBLANK(BN203),"",
IF(AND(NOT(ISERROR(VLOOKUP(BN203,MonsterTable!$A:$B,MATCH(MonsterTable!$B$1,MonsterTable!$A$1:$B$1,0),0))),OR(ISBLANK(BP203),ISBLANK(BQ203))),#N/A,
IFERROR(VLOOKUP(BN203,MonsterTable!$A:$B,MATCH(MonsterTable!$B$1,MonsterTable!$A$1:$B$1,0),0),
IF(OR(NOT(ISBLANK(BP203)),ISBLANK(BQ203)),#N/A,
IF(BN203="empty","empty",
VLOOKUP(BN203,MonsterGroupTable!$A:$A,1,0)))))))</f>
        <v/>
      </c>
      <c r="BV203" s="2" t="str">
        <f>IF(AND(ISBLANK(BU203),OR(NOT(ISBLANK(BW203)),NOT(ISBLANK(BX203)))),#N/A,
IF(ISBLANK(BU203),"",
IF(AND(NOT(ISERROR(VLOOKUP(BU203,MonsterTable!$A:$B,MATCH(MonsterTable!$B$1,MonsterTable!$A$1:$B$1,0),0))),OR(ISBLANK(BW203),ISBLANK(BX203))),#N/A,
IFERROR(VLOOKUP(BU203,MonsterTable!$A:$B,MATCH(MonsterTable!$B$1,MonsterTable!$A$1:$B$1,0),0),
IF(OR(NOT(ISBLANK(BW203)),ISBLANK(BX203)),#N/A,
IF(BU203="empty","empty",
VLOOKUP(BU203,MonsterGroupTable!$A:$A,1,0)))))))</f>
        <v/>
      </c>
      <c r="CC203" s="2" t="str">
        <f>IF(AND(ISBLANK(CB203),OR(NOT(ISBLANK(CD203)),NOT(ISBLANK(CE203)))),#N/A,
IF(ISBLANK(CB203),"",
IF(AND(NOT(ISERROR(VLOOKUP(CB203,MonsterTable!$A:$B,MATCH(MonsterTable!$B$1,MonsterTable!$A$1:$B$1,0),0))),OR(ISBLANK(CD203),ISBLANK(CE203))),#N/A,
IFERROR(VLOOKUP(CB203,MonsterTable!$A:$B,MATCH(MonsterTable!$B$1,MonsterTable!$A$1:$B$1,0),0),
IF(OR(NOT(ISBLANK(CD203)),ISBLANK(CE203)),#N/A,
IF(CB203="empty","empty",
VLOOKUP(CB203,MonsterGroupTable!$A:$A,1,0)))))))</f>
        <v/>
      </c>
      <c r="CJ203" s="2" t="str">
        <f>IF(AND(ISBLANK(CI203),OR(NOT(ISBLANK(CK203)),NOT(ISBLANK(CL203)))),#N/A,
IF(ISBLANK(CI203),"",
IF(AND(NOT(ISERROR(VLOOKUP(CI203,MonsterTable!$A:$B,MATCH(MonsterTable!$B$1,MonsterTable!$A$1:$B$1,0),0))),OR(ISBLANK(CK203),ISBLANK(CL203))),#N/A,
IFERROR(VLOOKUP(CI203,MonsterTable!$A:$B,MATCH(MonsterTable!$B$1,MonsterTable!$A$1:$B$1,0),0),
IF(OR(NOT(ISBLANK(CK203)),ISBLANK(CL203)),#N/A,
IF(CI203="empty","empty",
VLOOKUP(CI203,MonsterGroupTable!$A:$A,1,0)))))))</f>
        <v/>
      </c>
    </row>
    <row r="204" spans="1:88">
      <c r="A204">
        <v>10203</v>
      </c>
      <c r="B204">
        <f t="shared" si="6"/>
        <v>1.1000000000000001</v>
      </c>
      <c r="C204">
        <f t="shared" si="6"/>
        <v>1.1000000000000001</v>
      </c>
      <c r="F204">
        <v>750</v>
      </c>
      <c r="G204">
        <v>12948</v>
      </c>
      <c r="H204">
        <v>0</v>
      </c>
      <c r="I204">
        <v>0</v>
      </c>
      <c r="J204">
        <v>0</v>
      </c>
      <c r="K204" t="s">
        <v>28</v>
      </c>
      <c r="L204" t="s">
        <v>260</v>
      </c>
      <c r="M204" t="s">
        <v>79</v>
      </c>
      <c r="N204" t="s">
        <v>80</v>
      </c>
      <c r="O204">
        <v>0</v>
      </c>
      <c r="P204">
        <v>-4.75</v>
      </c>
      <c r="Q204">
        <v>-3.5</v>
      </c>
      <c r="R204">
        <v>4.75</v>
      </c>
      <c r="S204">
        <v>3</v>
      </c>
      <c r="T204">
        <v>-13.5</v>
      </c>
      <c r="U204">
        <v>2.5499999999999998</v>
      </c>
      <c r="V204">
        <v>-6.75</v>
      </c>
      <c r="W204" t="str">
        <f t="shared" si="7"/>
        <v>g101,5</v>
      </c>
      <c r="X204" s="1" t="s">
        <v>20</v>
      </c>
      <c r="Y204" s="2" t="str">
        <f>IF(AND(ISBLANK(X204),OR(NOT(ISBLANK(Z204)),NOT(ISBLANK(AA204)))),#N/A,
IF(ISBLANK(X204),"",
IF(AND(NOT(ISERROR(VLOOKUP(X204,MonsterTable!$A:$B,MATCH(MonsterTable!$B$1,MonsterTable!$A$1:$B$1,0),0))),OR(ISBLANK(Z204),ISBLANK(AA204))),#N/A,
IFERROR(VLOOKUP(X204,MonsterTable!$A:$B,MATCH(MonsterTable!$B$1,MonsterTable!$A$1:$B$1,0),0),
IF(OR(NOT(ISBLANK(Z204)),ISBLANK(AA204)),#N/A,
IF(X204="empty","empty",
VLOOKUP(X204,MonsterGroupTable!$A:$A,1,0)))))))</f>
        <v>g101</v>
      </c>
      <c r="AA204">
        <v>5</v>
      </c>
      <c r="AF204" s="2" t="str">
        <f>IF(AND(ISBLANK(AE204),OR(NOT(ISBLANK(AG204)),NOT(ISBLANK(AH204)))),#N/A,
IF(ISBLANK(AE204),"",
IF(AND(NOT(ISERROR(VLOOKUP(AE204,MonsterTable!$A:$B,MATCH(MonsterTable!$B$1,MonsterTable!$A$1:$B$1,0),0))),OR(ISBLANK(AG204),ISBLANK(AH204))),#N/A,
IFERROR(VLOOKUP(AE204,MonsterTable!$A:$B,MATCH(MonsterTable!$B$1,MonsterTable!$A$1:$B$1,0),0),
IF(OR(NOT(ISBLANK(AG204)),ISBLANK(AH204)),#N/A,
IF(AE204="empty","empty",
VLOOKUP(AE204,MonsterGroupTable!$A:$A,1,0)))))))</f>
        <v/>
      </c>
      <c r="AM204" s="2" t="str">
        <f>IF(AND(ISBLANK(AL204),OR(NOT(ISBLANK(AN204)),NOT(ISBLANK(AO204)))),#N/A,
IF(ISBLANK(AL204),"",
IF(AND(NOT(ISERROR(VLOOKUP(AL204,MonsterTable!$A:$B,MATCH(MonsterTable!$B$1,MonsterTable!$A$1:$B$1,0),0))),OR(ISBLANK(AN204),ISBLANK(AO204))),#N/A,
IFERROR(VLOOKUP(AL204,MonsterTable!$A:$B,MATCH(MonsterTable!$B$1,MonsterTable!$A$1:$B$1,0),0),
IF(OR(NOT(ISBLANK(AN204)),ISBLANK(AO204)),#N/A,
IF(AL204="empty","empty",
VLOOKUP(AL204,MonsterGroupTable!$A:$A,1,0)))))))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BA204" s="2" t="str">
        <f>IF(AND(ISBLANK(AZ204),OR(NOT(ISBLANK(BB204)),NOT(ISBLANK(BC204)))),#N/A,
IF(ISBLANK(AZ204),"",
IF(AND(NOT(ISERROR(VLOOKUP(AZ204,MonsterTable!$A:$B,MATCH(MonsterTable!$B$1,MonsterTable!$A$1:$B$1,0),0))),OR(ISBLANK(BB204),ISBLANK(BC204))),#N/A,
IFERROR(VLOOKUP(AZ204,MonsterTable!$A:$B,MATCH(MonsterTable!$B$1,MonsterTable!$A$1:$B$1,0),0),
IF(OR(NOT(ISBLANK(BB204)),ISBLANK(BC204)),#N/A,
IF(AZ204="empty","empty",
VLOOKUP(AZ204,MonsterGroupTable!$A:$A,1,0)))))))</f>
        <v/>
      </c>
      <c r="BH204" s="2" t="str">
        <f>IF(AND(ISBLANK(BG204),OR(NOT(ISBLANK(BI204)),NOT(ISBLANK(BJ204)))),#N/A,
IF(ISBLANK(BG204),"",
IF(AND(NOT(ISERROR(VLOOKUP(BG204,MonsterTable!$A:$B,MATCH(MonsterTable!$B$1,MonsterTable!$A$1:$B$1,0),0))),OR(ISBLANK(BI204),ISBLANK(BJ204))),#N/A,
IFERROR(VLOOKUP(BG204,MonsterTable!$A:$B,MATCH(MonsterTable!$B$1,MonsterTable!$A$1:$B$1,0),0),
IF(OR(NOT(ISBLANK(BI204)),ISBLANK(BJ204)),#N/A,
IF(BG204="empty","empty",
VLOOKUP(BG204,MonsterGroupTable!$A:$A,1,0)))))))</f>
        <v/>
      </c>
      <c r="BO204" s="2" t="str">
        <f>IF(AND(ISBLANK(BN204),OR(NOT(ISBLANK(BP204)),NOT(ISBLANK(BQ204)))),#N/A,
IF(ISBLANK(BN204),"",
IF(AND(NOT(ISERROR(VLOOKUP(BN204,MonsterTable!$A:$B,MATCH(MonsterTable!$B$1,MonsterTable!$A$1:$B$1,0),0))),OR(ISBLANK(BP204),ISBLANK(BQ204))),#N/A,
IFERROR(VLOOKUP(BN204,MonsterTable!$A:$B,MATCH(MonsterTable!$B$1,MonsterTable!$A$1:$B$1,0),0),
IF(OR(NOT(ISBLANK(BP204)),ISBLANK(BQ204)),#N/A,
IF(BN204="empty","empty",
VLOOKUP(BN204,MonsterGroupTable!$A:$A,1,0)))))))</f>
        <v/>
      </c>
      <c r="BV204" s="2" t="str">
        <f>IF(AND(ISBLANK(BU204),OR(NOT(ISBLANK(BW204)),NOT(ISBLANK(BX204)))),#N/A,
IF(ISBLANK(BU204),"",
IF(AND(NOT(ISERROR(VLOOKUP(BU204,MonsterTable!$A:$B,MATCH(MonsterTable!$B$1,MonsterTable!$A$1:$B$1,0),0))),OR(ISBLANK(BW204),ISBLANK(BX204))),#N/A,
IFERROR(VLOOKUP(BU204,MonsterTable!$A:$B,MATCH(MonsterTable!$B$1,MonsterTable!$A$1:$B$1,0),0),
IF(OR(NOT(ISBLANK(BW204)),ISBLANK(BX204)),#N/A,
IF(BU204="empty","empty",
VLOOKUP(BU204,MonsterGroupTable!$A:$A,1,0)))))))</f>
        <v/>
      </c>
      <c r="CC204" s="2" t="str">
        <f>IF(AND(ISBLANK(CB204),OR(NOT(ISBLANK(CD204)),NOT(ISBLANK(CE204)))),#N/A,
IF(ISBLANK(CB204),"",
IF(AND(NOT(ISERROR(VLOOKUP(CB204,MonsterTable!$A:$B,MATCH(MonsterTable!$B$1,MonsterTable!$A$1:$B$1,0),0))),OR(ISBLANK(CD204),ISBLANK(CE204))),#N/A,
IFERROR(VLOOKUP(CB204,MonsterTable!$A:$B,MATCH(MonsterTable!$B$1,MonsterTable!$A$1:$B$1,0),0),
IF(OR(NOT(ISBLANK(CD204)),ISBLANK(CE204)),#N/A,
IF(CB204="empty","empty",
VLOOKUP(CB204,MonsterGroupTable!$A:$A,1,0)))))))</f>
        <v/>
      </c>
      <c r="CJ204" s="2" t="str">
        <f>IF(AND(ISBLANK(CI204),OR(NOT(ISBLANK(CK204)),NOT(ISBLANK(CL204)))),#N/A,
IF(ISBLANK(CI204),"",
IF(AND(NOT(ISERROR(VLOOKUP(CI204,MonsterTable!$A:$B,MATCH(MonsterTable!$B$1,MonsterTable!$A$1:$B$1,0),0))),OR(ISBLANK(CK204),ISBLANK(CL204))),#N/A,
IFERROR(VLOOKUP(CI204,MonsterTable!$A:$B,MATCH(MonsterTable!$B$1,MonsterTable!$A$1:$B$1,0),0),
IF(OR(NOT(ISBLANK(CK204)),ISBLANK(CL204)),#N/A,
IF(CI204="empty","empty",
VLOOKUP(CI204,MonsterGroupTable!$A:$A,1,0)))))))</f>
        <v/>
      </c>
    </row>
    <row r="205" spans="1:88">
      <c r="A205">
        <v>10204</v>
      </c>
      <c r="B205">
        <f t="shared" si="6"/>
        <v>1.1000000000000001</v>
      </c>
      <c r="C205">
        <f t="shared" si="6"/>
        <v>1.1000000000000001</v>
      </c>
      <c r="F205">
        <v>800</v>
      </c>
      <c r="G205">
        <v>13038</v>
      </c>
      <c r="H205">
        <v>0</v>
      </c>
      <c r="I205">
        <v>0</v>
      </c>
      <c r="J205">
        <v>0</v>
      </c>
      <c r="K205" t="s">
        <v>28</v>
      </c>
      <c r="L205" t="s">
        <v>260</v>
      </c>
      <c r="M205" t="s">
        <v>79</v>
      </c>
      <c r="N205" t="s">
        <v>80</v>
      </c>
      <c r="O205">
        <v>0</v>
      </c>
      <c r="P205">
        <v>-4.75</v>
      </c>
      <c r="Q205">
        <v>-3.5</v>
      </c>
      <c r="R205">
        <v>4.75</v>
      </c>
      <c r="S205">
        <v>3</v>
      </c>
      <c r="T205">
        <v>-13.5</v>
      </c>
      <c r="U205">
        <v>2.5499999999999998</v>
      </c>
      <c r="V205">
        <v>-6.75</v>
      </c>
      <c r="W205" t="str">
        <f t="shared" si="7"/>
        <v>g101,5</v>
      </c>
      <c r="X205" s="1" t="s">
        <v>20</v>
      </c>
      <c r="Y205" s="2" t="str">
        <f>IF(AND(ISBLANK(X205),OR(NOT(ISBLANK(Z205)),NOT(ISBLANK(AA205)))),#N/A,
IF(ISBLANK(X205),"",
IF(AND(NOT(ISERROR(VLOOKUP(X205,MonsterTable!$A:$B,MATCH(MonsterTable!$B$1,MonsterTable!$A$1:$B$1,0),0))),OR(ISBLANK(Z205),ISBLANK(AA205))),#N/A,
IFERROR(VLOOKUP(X205,MonsterTable!$A:$B,MATCH(MonsterTable!$B$1,MonsterTable!$A$1:$B$1,0),0),
IF(OR(NOT(ISBLANK(Z205)),ISBLANK(AA205)),#N/A,
IF(X205="empty","empty",
VLOOKUP(X205,MonsterGroupTable!$A:$A,1,0)))))))</f>
        <v>g101</v>
      </c>
      <c r="AA205">
        <v>5</v>
      </c>
      <c r="AF205" s="2" t="str">
        <f>IF(AND(ISBLANK(AE205),OR(NOT(ISBLANK(AG205)),NOT(ISBLANK(AH205)))),#N/A,
IF(ISBLANK(AE205),"",
IF(AND(NOT(ISERROR(VLOOKUP(AE205,MonsterTable!$A:$B,MATCH(MonsterTable!$B$1,MonsterTable!$A$1:$B$1,0),0))),OR(ISBLANK(AG205),ISBLANK(AH205))),#N/A,
IFERROR(VLOOKUP(AE205,MonsterTable!$A:$B,MATCH(MonsterTable!$B$1,MonsterTable!$A$1:$B$1,0),0),
IF(OR(NOT(ISBLANK(AG205)),ISBLANK(AH205)),#N/A,
IF(AE205="empty","empty",
VLOOKUP(AE205,MonsterGroupTable!$A:$A,1,0)))))))</f>
        <v/>
      </c>
      <c r="AM205" s="2" t="str">
        <f>IF(AND(ISBLANK(AL205),OR(NOT(ISBLANK(AN205)),NOT(ISBLANK(AO205)))),#N/A,
IF(ISBLANK(AL205),"",
IF(AND(NOT(ISERROR(VLOOKUP(AL205,MonsterTable!$A:$B,MATCH(MonsterTable!$B$1,MonsterTable!$A$1:$B$1,0),0))),OR(ISBLANK(AN205),ISBLANK(AO205))),#N/A,
IFERROR(VLOOKUP(AL205,MonsterTable!$A:$B,MATCH(MonsterTable!$B$1,MonsterTable!$A$1:$B$1,0),0),
IF(OR(NOT(ISBLANK(AN205)),ISBLANK(AO205)),#N/A,
IF(AL205="empty","empty",
VLOOKUP(AL205,MonsterGroupTable!$A:$A,1,0)))))))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BA205" s="2" t="str">
        <f>IF(AND(ISBLANK(AZ205),OR(NOT(ISBLANK(BB205)),NOT(ISBLANK(BC205)))),#N/A,
IF(ISBLANK(AZ205),"",
IF(AND(NOT(ISERROR(VLOOKUP(AZ205,MonsterTable!$A:$B,MATCH(MonsterTable!$B$1,MonsterTable!$A$1:$B$1,0),0))),OR(ISBLANK(BB205),ISBLANK(BC205))),#N/A,
IFERROR(VLOOKUP(AZ205,MonsterTable!$A:$B,MATCH(MonsterTable!$B$1,MonsterTable!$A$1:$B$1,0),0),
IF(OR(NOT(ISBLANK(BB205)),ISBLANK(BC205)),#N/A,
IF(AZ205="empty","empty",
VLOOKUP(AZ205,MonsterGroupTable!$A:$A,1,0)))))))</f>
        <v/>
      </c>
      <c r="BH205" s="2" t="str">
        <f>IF(AND(ISBLANK(BG205),OR(NOT(ISBLANK(BI205)),NOT(ISBLANK(BJ205)))),#N/A,
IF(ISBLANK(BG205),"",
IF(AND(NOT(ISERROR(VLOOKUP(BG205,MonsterTable!$A:$B,MATCH(MonsterTable!$B$1,MonsterTable!$A$1:$B$1,0),0))),OR(ISBLANK(BI205),ISBLANK(BJ205))),#N/A,
IFERROR(VLOOKUP(BG205,MonsterTable!$A:$B,MATCH(MonsterTable!$B$1,MonsterTable!$A$1:$B$1,0),0),
IF(OR(NOT(ISBLANK(BI205)),ISBLANK(BJ205)),#N/A,
IF(BG205="empty","empty",
VLOOKUP(BG205,MonsterGroupTable!$A:$A,1,0)))))))</f>
        <v/>
      </c>
      <c r="BO205" s="2" t="str">
        <f>IF(AND(ISBLANK(BN205),OR(NOT(ISBLANK(BP205)),NOT(ISBLANK(BQ205)))),#N/A,
IF(ISBLANK(BN205),"",
IF(AND(NOT(ISERROR(VLOOKUP(BN205,MonsterTable!$A:$B,MATCH(MonsterTable!$B$1,MonsterTable!$A$1:$B$1,0),0))),OR(ISBLANK(BP205),ISBLANK(BQ205))),#N/A,
IFERROR(VLOOKUP(BN205,MonsterTable!$A:$B,MATCH(MonsterTable!$B$1,MonsterTable!$A$1:$B$1,0),0),
IF(OR(NOT(ISBLANK(BP205)),ISBLANK(BQ205)),#N/A,
IF(BN205="empty","empty",
VLOOKUP(BN205,MonsterGroupTable!$A:$A,1,0)))))))</f>
        <v/>
      </c>
      <c r="BV205" s="2" t="str">
        <f>IF(AND(ISBLANK(BU205),OR(NOT(ISBLANK(BW205)),NOT(ISBLANK(BX205)))),#N/A,
IF(ISBLANK(BU205),"",
IF(AND(NOT(ISERROR(VLOOKUP(BU205,MonsterTable!$A:$B,MATCH(MonsterTable!$B$1,MonsterTable!$A$1:$B$1,0),0))),OR(ISBLANK(BW205),ISBLANK(BX205))),#N/A,
IFERROR(VLOOKUP(BU205,MonsterTable!$A:$B,MATCH(MonsterTable!$B$1,MonsterTable!$A$1:$B$1,0),0),
IF(OR(NOT(ISBLANK(BW205)),ISBLANK(BX205)),#N/A,
IF(BU205="empty","empty",
VLOOKUP(BU205,MonsterGroupTable!$A:$A,1,0)))))))</f>
        <v/>
      </c>
      <c r="CC205" s="2" t="str">
        <f>IF(AND(ISBLANK(CB205),OR(NOT(ISBLANK(CD205)),NOT(ISBLANK(CE205)))),#N/A,
IF(ISBLANK(CB205),"",
IF(AND(NOT(ISERROR(VLOOKUP(CB205,MonsterTable!$A:$B,MATCH(MonsterTable!$B$1,MonsterTable!$A$1:$B$1,0),0))),OR(ISBLANK(CD205),ISBLANK(CE205))),#N/A,
IFERROR(VLOOKUP(CB205,MonsterTable!$A:$B,MATCH(MonsterTable!$B$1,MonsterTable!$A$1:$B$1,0),0),
IF(OR(NOT(ISBLANK(CD205)),ISBLANK(CE205)),#N/A,
IF(CB205="empty","empty",
VLOOKUP(CB205,MonsterGroupTable!$A:$A,1,0)))))))</f>
        <v/>
      </c>
      <c r="CJ205" s="2" t="str">
        <f>IF(AND(ISBLANK(CI205),OR(NOT(ISBLANK(CK205)),NOT(ISBLANK(CL205)))),#N/A,
IF(ISBLANK(CI205),"",
IF(AND(NOT(ISERROR(VLOOKUP(CI205,MonsterTable!$A:$B,MATCH(MonsterTable!$B$1,MonsterTable!$A$1:$B$1,0),0))),OR(ISBLANK(CK205),ISBLANK(CL205))),#N/A,
IFERROR(VLOOKUP(CI205,MonsterTable!$A:$B,MATCH(MonsterTable!$B$1,MonsterTable!$A$1:$B$1,0),0),
IF(OR(NOT(ISBLANK(CK205)),ISBLANK(CL205)),#N/A,
IF(CI205="empty","empty",
VLOOKUP(CI205,MonsterGroupTable!$A:$A,1,0)))))))</f>
        <v/>
      </c>
    </row>
    <row r="206" spans="1:88">
      <c r="A206">
        <v>10205</v>
      </c>
      <c r="B206">
        <f t="shared" si="6"/>
        <v>1.1000000000000001</v>
      </c>
      <c r="C206">
        <f t="shared" si="6"/>
        <v>1.1000000000000001</v>
      </c>
      <c r="F206">
        <v>850</v>
      </c>
      <c r="G206">
        <v>13128</v>
      </c>
      <c r="H206">
        <v>0</v>
      </c>
      <c r="I206">
        <v>0</v>
      </c>
      <c r="J206">
        <v>0</v>
      </c>
      <c r="K206" t="s">
        <v>28</v>
      </c>
      <c r="L206" t="s">
        <v>260</v>
      </c>
      <c r="M206" t="s">
        <v>79</v>
      </c>
      <c r="N206" t="s">
        <v>80</v>
      </c>
      <c r="O206">
        <v>0</v>
      </c>
      <c r="P206">
        <v>-4.75</v>
      </c>
      <c r="Q206">
        <v>-3.5</v>
      </c>
      <c r="R206">
        <v>4.75</v>
      </c>
      <c r="S206">
        <v>3</v>
      </c>
      <c r="T206">
        <v>-13.5</v>
      </c>
      <c r="U206">
        <v>2.5499999999999998</v>
      </c>
      <c r="V206">
        <v>-6.75</v>
      </c>
      <c r="W206" t="str">
        <f t="shared" si="7"/>
        <v>g101,5</v>
      </c>
      <c r="X206" s="1" t="s">
        <v>20</v>
      </c>
      <c r="Y206" s="2" t="str">
        <f>IF(AND(ISBLANK(X206),OR(NOT(ISBLANK(Z206)),NOT(ISBLANK(AA206)))),#N/A,
IF(ISBLANK(X206),"",
IF(AND(NOT(ISERROR(VLOOKUP(X206,MonsterTable!$A:$B,MATCH(MonsterTable!$B$1,MonsterTable!$A$1:$B$1,0),0))),OR(ISBLANK(Z206),ISBLANK(AA206))),#N/A,
IFERROR(VLOOKUP(X206,MonsterTable!$A:$B,MATCH(MonsterTable!$B$1,MonsterTable!$A$1:$B$1,0),0),
IF(OR(NOT(ISBLANK(Z206)),ISBLANK(AA206)),#N/A,
IF(X206="empty","empty",
VLOOKUP(X206,MonsterGroupTable!$A:$A,1,0)))))))</f>
        <v>g101</v>
      </c>
      <c r="AA206">
        <v>5</v>
      </c>
      <c r="AF206" s="2" t="str">
        <f>IF(AND(ISBLANK(AE206),OR(NOT(ISBLANK(AG206)),NOT(ISBLANK(AH206)))),#N/A,
IF(ISBLANK(AE206),"",
IF(AND(NOT(ISERROR(VLOOKUP(AE206,MonsterTable!$A:$B,MATCH(MonsterTable!$B$1,MonsterTable!$A$1:$B$1,0),0))),OR(ISBLANK(AG206),ISBLANK(AH206))),#N/A,
IFERROR(VLOOKUP(AE206,MonsterTable!$A:$B,MATCH(MonsterTable!$B$1,MonsterTable!$A$1:$B$1,0),0),
IF(OR(NOT(ISBLANK(AG206)),ISBLANK(AH206)),#N/A,
IF(AE206="empty","empty",
VLOOKUP(AE206,MonsterGroupTable!$A:$A,1,0)))))))</f>
        <v/>
      </c>
      <c r="AM206" s="2" t="str">
        <f>IF(AND(ISBLANK(AL206),OR(NOT(ISBLANK(AN206)),NOT(ISBLANK(AO206)))),#N/A,
IF(ISBLANK(AL206),"",
IF(AND(NOT(ISERROR(VLOOKUP(AL206,MonsterTable!$A:$B,MATCH(MonsterTable!$B$1,MonsterTable!$A$1:$B$1,0),0))),OR(ISBLANK(AN206),ISBLANK(AO206))),#N/A,
IFERROR(VLOOKUP(AL206,MonsterTable!$A:$B,MATCH(MonsterTable!$B$1,MonsterTable!$A$1:$B$1,0),0),
IF(OR(NOT(ISBLANK(AN206)),ISBLANK(AO206)),#N/A,
IF(AL206="empty","empty",
VLOOKUP(AL206,MonsterGroupTable!$A:$A,1,0)))))))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BA206" s="2" t="str">
        <f>IF(AND(ISBLANK(AZ206),OR(NOT(ISBLANK(BB206)),NOT(ISBLANK(BC206)))),#N/A,
IF(ISBLANK(AZ206),"",
IF(AND(NOT(ISERROR(VLOOKUP(AZ206,MonsterTable!$A:$B,MATCH(MonsterTable!$B$1,MonsterTable!$A$1:$B$1,0),0))),OR(ISBLANK(BB206),ISBLANK(BC206))),#N/A,
IFERROR(VLOOKUP(AZ206,MonsterTable!$A:$B,MATCH(MonsterTable!$B$1,MonsterTable!$A$1:$B$1,0),0),
IF(OR(NOT(ISBLANK(BB206)),ISBLANK(BC206)),#N/A,
IF(AZ206="empty","empty",
VLOOKUP(AZ206,MonsterGroupTable!$A:$A,1,0)))))))</f>
        <v/>
      </c>
      <c r="BH206" s="2" t="str">
        <f>IF(AND(ISBLANK(BG206),OR(NOT(ISBLANK(BI206)),NOT(ISBLANK(BJ206)))),#N/A,
IF(ISBLANK(BG206),"",
IF(AND(NOT(ISERROR(VLOOKUP(BG206,MonsterTable!$A:$B,MATCH(MonsterTable!$B$1,MonsterTable!$A$1:$B$1,0),0))),OR(ISBLANK(BI206),ISBLANK(BJ206))),#N/A,
IFERROR(VLOOKUP(BG206,MonsterTable!$A:$B,MATCH(MonsterTable!$B$1,MonsterTable!$A$1:$B$1,0),0),
IF(OR(NOT(ISBLANK(BI206)),ISBLANK(BJ206)),#N/A,
IF(BG206="empty","empty",
VLOOKUP(BG206,MonsterGroupTable!$A:$A,1,0)))))))</f>
        <v/>
      </c>
      <c r="BO206" s="2" t="str">
        <f>IF(AND(ISBLANK(BN206),OR(NOT(ISBLANK(BP206)),NOT(ISBLANK(BQ206)))),#N/A,
IF(ISBLANK(BN206),"",
IF(AND(NOT(ISERROR(VLOOKUP(BN206,MonsterTable!$A:$B,MATCH(MonsterTable!$B$1,MonsterTable!$A$1:$B$1,0),0))),OR(ISBLANK(BP206),ISBLANK(BQ206))),#N/A,
IFERROR(VLOOKUP(BN206,MonsterTable!$A:$B,MATCH(MonsterTable!$B$1,MonsterTable!$A$1:$B$1,0),0),
IF(OR(NOT(ISBLANK(BP206)),ISBLANK(BQ206)),#N/A,
IF(BN206="empty","empty",
VLOOKUP(BN206,MonsterGroupTable!$A:$A,1,0)))))))</f>
        <v/>
      </c>
      <c r="BV206" s="2" t="str">
        <f>IF(AND(ISBLANK(BU206),OR(NOT(ISBLANK(BW206)),NOT(ISBLANK(BX206)))),#N/A,
IF(ISBLANK(BU206),"",
IF(AND(NOT(ISERROR(VLOOKUP(BU206,MonsterTable!$A:$B,MATCH(MonsterTable!$B$1,MonsterTable!$A$1:$B$1,0),0))),OR(ISBLANK(BW206),ISBLANK(BX206))),#N/A,
IFERROR(VLOOKUP(BU206,MonsterTable!$A:$B,MATCH(MonsterTable!$B$1,MonsterTable!$A$1:$B$1,0),0),
IF(OR(NOT(ISBLANK(BW206)),ISBLANK(BX206)),#N/A,
IF(BU206="empty","empty",
VLOOKUP(BU206,MonsterGroupTable!$A:$A,1,0)))))))</f>
        <v/>
      </c>
      <c r="CC206" s="2" t="str">
        <f>IF(AND(ISBLANK(CB206),OR(NOT(ISBLANK(CD206)),NOT(ISBLANK(CE206)))),#N/A,
IF(ISBLANK(CB206),"",
IF(AND(NOT(ISERROR(VLOOKUP(CB206,MonsterTable!$A:$B,MATCH(MonsterTable!$B$1,MonsterTable!$A$1:$B$1,0),0))),OR(ISBLANK(CD206),ISBLANK(CE206))),#N/A,
IFERROR(VLOOKUP(CB206,MonsterTable!$A:$B,MATCH(MonsterTable!$B$1,MonsterTable!$A$1:$B$1,0),0),
IF(OR(NOT(ISBLANK(CD206)),ISBLANK(CE206)),#N/A,
IF(CB206="empty","empty",
VLOOKUP(CB206,MonsterGroupTable!$A:$A,1,0)))))))</f>
        <v/>
      </c>
      <c r="CJ206" s="2" t="str">
        <f>IF(AND(ISBLANK(CI206),OR(NOT(ISBLANK(CK206)),NOT(ISBLANK(CL206)))),#N/A,
IF(ISBLANK(CI206),"",
IF(AND(NOT(ISERROR(VLOOKUP(CI206,MonsterTable!$A:$B,MATCH(MonsterTable!$B$1,MonsterTable!$A$1:$B$1,0),0))),OR(ISBLANK(CK206),ISBLANK(CL206))),#N/A,
IFERROR(VLOOKUP(CI206,MonsterTable!$A:$B,MATCH(MonsterTable!$B$1,MonsterTable!$A$1:$B$1,0),0),
IF(OR(NOT(ISBLANK(CK206)),ISBLANK(CL206)),#N/A,
IF(CI206="empty","empty",
VLOOKUP(CI206,MonsterGroupTable!$A:$A,1,0)))))))</f>
        <v/>
      </c>
    </row>
    <row r="207" spans="1:88">
      <c r="A207">
        <v>10206</v>
      </c>
      <c r="B207">
        <f t="shared" si="6"/>
        <v>1.1000000000000001</v>
      </c>
      <c r="C207">
        <f t="shared" si="6"/>
        <v>1.1000000000000001</v>
      </c>
      <c r="F207">
        <v>900</v>
      </c>
      <c r="G207">
        <v>13218</v>
      </c>
      <c r="H207">
        <v>0</v>
      </c>
      <c r="I207">
        <v>0</v>
      </c>
      <c r="J207">
        <v>0</v>
      </c>
      <c r="K207" t="s">
        <v>28</v>
      </c>
      <c r="L207" t="s">
        <v>260</v>
      </c>
      <c r="M207" t="s">
        <v>79</v>
      </c>
      <c r="N207" t="s">
        <v>80</v>
      </c>
      <c r="O207">
        <v>0</v>
      </c>
      <c r="P207">
        <v>-4.75</v>
      </c>
      <c r="Q207">
        <v>-3.5</v>
      </c>
      <c r="R207">
        <v>4.75</v>
      </c>
      <c r="S207">
        <v>3</v>
      </c>
      <c r="T207">
        <v>-13.5</v>
      </c>
      <c r="U207">
        <v>2.5499999999999998</v>
      </c>
      <c r="V207">
        <v>-6.75</v>
      </c>
      <c r="W207" t="str">
        <f t="shared" si="7"/>
        <v>g101,5</v>
      </c>
      <c r="X207" s="1" t="s">
        <v>20</v>
      </c>
      <c r="Y207" s="2" t="str">
        <f>IF(AND(ISBLANK(X207),OR(NOT(ISBLANK(Z207)),NOT(ISBLANK(AA207)))),#N/A,
IF(ISBLANK(X207),"",
IF(AND(NOT(ISERROR(VLOOKUP(X207,MonsterTable!$A:$B,MATCH(MonsterTable!$B$1,MonsterTable!$A$1:$B$1,0),0))),OR(ISBLANK(Z207),ISBLANK(AA207))),#N/A,
IFERROR(VLOOKUP(X207,MonsterTable!$A:$B,MATCH(MonsterTable!$B$1,MonsterTable!$A$1:$B$1,0),0),
IF(OR(NOT(ISBLANK(Z207)),ISBLANK(AA207)),#N/A,
IF(X207="empty","empty",
VLOOKUP(X207,MonsterGroupTable!$A:$A,1,0)))))))</f>
        <v>g101</v>
      </c>
      <c r="AA207">
        <v>5</v>
      </c>
      <c r="AF207" s="2" t="str">
        <f>IF(AND(ISBLANK(AE207),OR(NOT(ISBLANK(AG207)),NOT(ISBLANK(AH207)))),#N/A,
IF(ISBLANK(AE207),"",
IF(AND(NOT(ISERROR(VLOOKUP(AE207,MonsterTable!$A:$B,MATCH(MonsterTable!$B$1,MonsterTable!$A$1:$B$1,0),0))),OR(ISBLANK(AG207),ISBLANK(AH207))),#N/A,
IFERROR(VLOOKUP(AE207,MonsterTable!$A:$B,MATCH(MonsterTable!$B$1,MonsterTable!$A$1:$B$1,0),0),
IF(OR(NOT(ISBLANK(AG207)),ISBLANK(AH207)),#N/A,
IF(AE207="empty","empty",
VLOOKUP(AE207,MonsterGroupTable!$A:$A,1,0)))))))</f>
        <v/>
      </c>
      <c r="AM207" s="2" t="str">
        <f>IF(AND(ISBLANK(AL207),OR(NOT(ISBLANK(AN207)),NOT(ISBLANK(AO207)))),#N/A,
IF(ISBLANK(AL207),"",
IF(AND(NOT(ISERROR(VLOOKUP(AL207,MonsterTable!$A:$B,MATCH(MonsterTable!$B$1,MonsterTable!$A$1:$B$1,0),0))),OR(ISBLANK(AN207),ISBLANK(AO207))),#N/A,
IFERROR(VLOOKUP(AL207,MonsterTable!$A:$B,MATCH(MonsterTable!$B$1,MonsterTable!$A$1:$B$1,0),0),
IF(OR(NOT(ISBLANK(AN207)),ISBLANK(AO207)),#N/A,
IF(AL207="empty","empty",
VLOOKUP(AL207,MonsterGroupTable!$A:$A,1,0)))))))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BA207" s="2" t="str">
        <f>IF(AND(ISBLANK(AZ207),OR(NOT(ISBLANK(BB207)),NOT(ISBLANK(BC207)))),#N/A,
IF(ISBLANK(AZ207),"",
IF(AND(NOT(ISERROR(VLOOKUP(AZ207,MonsterTable!$A:$B,MATCH(MonsterTable!$B$1,MonsterTable!$A$1:$B$1,0),0))),OR(ISBLANK(BB207),ISBLANK(BC207))),#N/A,
IFERROR(VLOOKUP(AZ207,MonsterTable!$A:$B,MATCH(MonsterTable!$B$1,MonsterTable!$A$1:$B$1,0),0),
IF(OR(NOT(ISBLANK(BB207)),ISBLANK(BC207)),#N/A,
IF(AZ207="empty","empty",
VLOOKUP(AZ207,MonsterGroupTable!$A:$A,1,0)))))))</f>
        <v/>
      </c>
      <c r="BH207" s="2" t="str">
        <f>IF(AND(ISBLANK(BG207),OR(NOT(ISBLANK(BI207)),NOT(ISBLANK(BJ207)))),#N/A,
IF(ISBLANK(BG207),"",
IF(AND(NOT(ISERROR(VLOOKUP(BG207,MonsterTable!$A:$B,MATCH(MonsterTable!$B$1,MonsterTable!$A$1:$B$1,0),0))),OR(ISBLANK(BI207),ISBLANK(BJ207))),#N/A,
IFERROR(VLOOKUP(BG207,MonsterTable!$A:$B,MATCH(MonsterTable!$B$1,MonsterTable!$A$1:$B$1,0),0),
IF(OR(NOT(ISBLANK(BI207)),ISBLANK(BJ207)),#N/A,
IF(BG207="empty","empty",
VLOOKUP(BG207,MonsterGroupTable!$A:$A,1,0)))))))</f>
        <v/>
      </c>
      <c r="BO207" s="2" t="str">
        <f>IF(AND(ISBLANK(BN207),OR(NOT(ISBLANK(BP207)),NOT(ISBLANK(BQ207)))),#N/A,
IF(ISBLANK(BN207),"",
IF(AND(NOT(ISERROR(VLOOKUP(BN207,MonsterTable!$A:$B,MATCH(MonsterTable!$B$1,MonsterTable!$A$1:$B$1,0),0))),OR(ISBLANK(BP207),ISBLANK(BQ207))),#N/A,
IFERROR(VLOOKUP(BN207,MonsterTable!$A:$B,MATCH(MonsterTable!$B$1,MonsterTable!$A$1:$B$1,0),0),
IF(OR(NOT(ISBLANK(BP207)),ISBLANK(BQ207)),#N/A,
IF(BN207="empty","empty",
VLOOKUP(BN207,MonsterGroupTable!$A:$A,1,0)))))))</f>
        <v/>
      </c>
      <c r="BV207" s="2" t="str">
        <f>IF(AND(ISBLANK(BU207),OR(NOT(ISBLANK(BW207)),NOT(ISBLANK(BX207)))),#N/A,
IF(ISBLANK(BU207),"",
IF(AND(NOT(ISERROR(VLOOKUP(BU207,MonsterTable!$A:$B,MATCH(MonsterTable!$B$1,MonsterTable!$A$1:$B$1,0),0))),OR(ISBLANK(BW207),ISBLANK(BX207))),#N/A,
IFERROR(VLOOKUP(BU207,MonsterTable!$A:$B,MATCH(MonsterTable!$B$1,MonsterTable!$A$1:$B$1,0),0),
IF(OR(NOT(ISBLANK(BW207)),ISBLANK(BX207)),#N/A,
IF(BU207="empty","empty",
VLOOKUP(BU207,MonsterGroupTable!$A:$A,1,0)))))))</f>
        <v/>
      </c>
      <c r="CC207" s="2" t="str">
        <f>IF(AND(ISBLANK(CB207),OR(NOT(ISBLANK(CD207)),NOT(ISBLANK(CE207)))),#N/A,
IF(ISBLANK(CB207),"",
IF(AND(NOT(ISERROR(VLOOKUP(CB207,MonsterTable!$A:$B,MATCH(MonsterTable!$B$1,MonsterTable!$A$1:$B$1,0),0))),OR(ISBLANK(CD207),ISBLANK(CE207))),#N/A,
IFERROR(VLOOKUP(CB207,MonsterTable!$A:$B,MATCH(MonsterTable!$B$1,MonsterTable!$A$1:$B$1,0),0),
IF(OR(NOT(ISBLANK(CD207)),ISBLANK(CE207)),#N/A,
IF(CB207="empty","empty",
VLOOKUP(CB207,MonsterGroupTable!$A:$A,1,0)))))))</f>
        <v/>
      </c>
      <c r="CJ207" s="2" t="str">
        <f>IF(AND(ISBLANK(CI207),OR(NOT(ISBLANK(CK207)),NOT(ISBLANK(CL207)))),#N/A,
IF(ISBLANK(CI207),"",
IF(AND(NOT(ISERROR(VLOOKUP(CI207,MonsterTable!$A:$B,MATCH(MonsterTable!$B$1,MonsterTable!$A$1:$B$1,0),0))),OR(ISBLANK(CK207),ISBLANK(CL207))),#N/A,
IFERROR(VLOOKUP(CI207,MonsterTable!$A:$B,MATCH(MonsterTable!$B$1,MonsterTable!$A$1:$B$1,0),0),
IF(OR(NOT(ISBLANK(CK207)),ISBLANK(CL207)),#N/A,
IF(CI207="empty","empty",
VLOOKUP(CI207,MonsterGroupTable!$A:$A,1,0)))))))</f>
        <v/>
      </c>
    </row>
    <row r="208" spans="1:88">
      <c r="A208">
        <v>10207</v>
      </c>
      <c r="B208">
        <f t="shared" si="6"/>
        <v>1.1000000000000001</v>
      </c>
      <c r="C208">
        <f t="shared" si="6"/>
        <v>1.1000000000000001</v>
      </c>
      <c r="F208">
        <v>900</v>
      </c>
      <c r="G208">
        <v>13308</v>
      </c>
      <c r="H208">
        <v>0</v>
      </c>
      <c r="I208">
        <v>0</v>
      </c>
      <c r="J208">
        <v>0</v>
      </c>
      <c r="K208" t="s">
        <v>28</v>
      </c>
      <c r="L208" t="s">
        <v>260</v>
      </c>
      <c r="M208" t="s">
        <v>79</v>
      </c>
      <c r="N208" t="s">
        <v>80</v>
      </c>
      <c r="O208">
        <v>0</v>
      </c>
      <c r="P208">
        <v>-4.75</v>
      </c>
      <c r="Q208">
        <v>-3.5</v>
      </c>
      <c r="R208">
        <v>4.75</v>
      </c>
      <c r="S208">
        <v>3</v>
      </c>
      <c r="T208">
        <v>-13.5</v>
      </c>
      <c r="U208">
        <v>2.5499999999999998</v>
      </c>
      <c r="V208">
        <v>-6.75</v>
      </c>
      <c r="W208" t="str">
        <f t="shared" si="7"/>
        <v>g101,5</v>
      </c>
      <c r="X208" s="1" t="s">
        <v>20</v>
      </c>
      <c r="Y208" s="2" t="str">
        <f>IF(AND(ISBLANK(X208),OR(NOT(ISBLANK(Z208)),NOT(ISBLANK(AA208)))),#N/A,
IF(ISBLANK(X208),"",
IF(AND(NOT(ISERROR(VLOOKUP(X208,MonsterTable!$A:$B,MATCH(MonsterTable!$B$1,MonsterTable!$A$1:$B$1,0),0))),OR(ISBLANK(Z208),ISBLANK(AA208))),#N/A,
IFERROR(VLOOKUP(X208,MonsterTable!$A:$B,MATCH(MonsterTable!$B$1,MonsterTable!$A$1:$B$1,0),0),
IF(OR(NOT(ISBLANK(Z208)),ISBLANK(AA208)),#N/A,
IF(X208="empty","empty",
VLOOKUP(X208,MonsterGroupTable!$A:$A,1,0)))))))</f>
        <v>g101</v>
      </c>
      <c r="AA208">
        <v>5</v>
      </c>
      <c r="AF208" s="2" t="str">
        <f>IF(AND(ISBLANK(AE208),OR(NOT(ISBLANK(AG208)),NOT(ISBLANK(AH208)))),#N/A,
IF(ISBLANK(AE208),"",
IF(AND(NOT(ISERROR(VLOOKUP(AE208,MonsterTable!$A:$B,MATCH(MonsterTable!$B$1,MonsterTable!$A$1:$B$1,0),0))),OR(ISBLANK(AG208),ISBLANK(AH208))),#N/A,
IFERROR(VLOOKUP(AE208,MonsterTable!$A:$B,MATCH(MonsterTable!$B$1,MonsterTable!$A$1:$B$1,0),0),
IF(OR(NOT(ISBLANK(AG208)),ISBLANK(AH208)),#N/A,
IF(AE208="empty","empty",
VLOOKUP(AE208,MonsterGroupTable!$A:$A,1,0)))))))</f>
        <v/>
      </c>
      <c r="AM208" s="2" t="str">
        <f>IF(AND(ISBLANK(AL208),OR(NOT(ISBLANK(AN208)),NOT(ISBLANK(AO208)))),#N/A,
IF(ISBLANK(AL208),"",
IF(AND(NOT(ISERROR(VLOOKUP(AL208,MonsterTable!$A:$B,MATCH(MonsterTable!$B$1,MonsterTable!$A$1:$B$1,0),0))),OR(ISBLANK(AN208),ISBLANK(AO208))),#N/A,
IFERROR(VLOOKUP(AL208,MonsterTable!$A:$B,MATCH(MonsterTable!$B$1,MonsterTable!$A$1:$B$1,0),0),
IF(OR(NOT(ISBLANK(AN208)),ISBLANK(AO208)),#N/A,
IF(AL208="empty","empty",
VLOOKUP(AL208,MonsterGroupTable!$A:$A,1,0)))))))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BA208" s="2" t="str">
        <f>IF(AND(ISBLANK(AZ208),OR(NOT(ISBLANK(BB208)),NOT(ISBLANK(BC208)))),#N/A,
IF(ISBLANK(AZ208),"",
IF(AND(NOT(ISERROR(VLOOKUP(AZ208,MonsterTable!$A:$B,MATCH(MonsterTable!$B$1,MonsterTable!$A$1:$B$1,0),0))),OR(ISBLANK(BB208),ISBLANK(BC208))),#N/A,
IFERROR(VLOOKUP(AZ208,MonsterTable!$A:$B,MATCH(MonsterTable!$B$1,MonsterTable!$A$1:$B$1,0),0),
IF(OR(NOT(ISBLANK(BB208)),ISBLANK(BC208)),#N/A,
IF(AZ208="empty","empty",
VLOOKUP(AZ208,MonsterGroupTable!$A:$A,1,0)))))))</f>
        <v/>
      </c>
      <c r="BH208" s="2" t="str">
        <f>IF(AND(ISBLANK(BG208),OR(NOT(ISBLANK(BI208)),NOT(ISBLANK(BJ208)))),#N/A,
IF(ISBLANK(BG208),"",
IF(AND(NOT(ISERROR(VLOOKUP(BG208,MonsterTable!$A:$B,MATCH(MonsterTable!$B$1,MonsterTable!$A$1:$B$1,0),0))),OR(ISBLANK(BI208),ISBLANK(BJ208))),#N/A,
IFERROR(VLOOKUP(BG208,MonsterTable!$A:$B,MATCH(MonsterTable!$B$1,MonsterTable!$A$1:$B$1,0),0),
IF(OR(NOT(ISBLANK(BI208)),ISBLANK(BJ208)),#N/A,
IF(BG208="empty","empty",
VLOOKUP(BG208,MonsterGroupTable!$A:$A,1,0)))))))</f>
        <v/>
      </c>
      <c r="BO208" s="2" t="str">
        <f>IF(AND(ISBLANK(BN208),OR(NOT(ISBLANK(BP208)),NOT(ISBLANK(BQ208)))),#N/A,
IF(ISBLANK(BN208),"",
IF(AND(NOT(ISERROR(VLOOKUP(BN208,MonsterTable!$A:$B,MATCH(MonsterTable!$B$1,MonsterTable!$A$1:$B$1,0),0))),OR(ISBLANK(BP208),ISBLANK(BQ208))),#N/A,
IFERROR(VLOOKUP(BN208,MonsterTable!$A:$B,MATCH(MonsterTable!$B$1,MonsterTable!$A$1:$B$1,0),0),
IF(OR(NOT(ISBLANK(BP208)),ISBLANK(BQ208)),#N/A,
IF(BN208="empty","empty",
VLOOKUP(BN208,MonsterGroupTable!$A:$A,1,0)))))))</f>
        <v/>
      </c>
      <c r="BV208" s="2" t="str">
        <f>IF(AND(ISBLANK(BU208),OR(NOT(ISBLANK(BW208)),NOT(ISBLANK(BX208)))),#N/A,
IF(ISBLANK(BU208),"",
IF(AND(NOT(ISERROR(VLOOKUP(BU208,MonsterTable!$A:$B,MATCH(MonsterTable!$B$1,MonsterTable!$A$1:$B$1,0),0))),OR(ISBLANK(BW208),ISBLANK(BX208))),#N/A,
IFERROR(VLOOKUP(BU208,MonsterTable!$A:$B,MATCH(MonsterTable!$B$1,MonsterTable!$A$1:$B$1,0),0),
IF(OR(NOT(ISBLANK(BW208)),ISBLANK(BX208)),#N/A,
IF(BU208="empty","empty",
VLOOKUP(BU208,MonsterGroupTable!$A:$A,1,0)))))))</f>
        <v/>
      </c>
      <c r="CC208" s="2" t="str">
        <f>IF(AND(ISBLANK(CB208),OR(NOT(ISBLANK(CD208)),NOT(ISBLANK(CE208)))),#N/A,
IF(ISBLANK(CB208),"",
IF(AND(NOT(ISERROR(VLOOKUP(CB208,MonsterTable!$A:$B,MATCH(MonsterTable!$B$1,MonsterTable!$A$1:$B$1,0),0))),OR(ISBLANK(CD208),ISBLANK(CE208))),#N/A,
IFERROR(VLOOKUP(CB208,MonsterTable!$A:$B,MATCH(MonsterTable!$B$1,MonsterTable!$A$1:$B$1,0),0),
IF(OR(NOT(ISBLANK(CD208)),ISBLANK(CE208)),#N/A,
IF(CB208="empty","empty",
VLOOKUP(CB208,MonsterGroupTable!$A:$A,1,0)))))))</f>
        <v/>
      </c>
      <c r="CJ208" s="2" t="str">
        <f>IF(AND(ISBLANK(CI208),OR(NOT(ISBLANK(CK208)),NOT(ISBLANK(CL208)))),#N/A,
IF(ISBLANK(CI208),"",
IF(AND(NOT(ISERROR(VLOOKUP(CI208,MonsterTable!$A:$B,MATCH(MonsterTable!$B$1,MonsterTable!$A$1:$B$1,0),0))),OR(ISBLANK(CK208),ISBLANK(CL208))),#N/A,
IFERROR(VLOOKUP(CI208,MonsterTable!$A:$B,MATCH(MonsterTable!$B$1,MonsterTable!$A$1:$B$1,0),0),
IF(OR(NOT(ISBLANK(CK208)),ISBLANK(CL208)),#N/A,
IF(CI208="empty","empty",
VLOOKUP(CI208,MonsterGroupTable!$A:$A,1,0)))))))</f>
        <v/>
      </c>
    </row>
    <row r="209" spans="1:88">
      <c r="A209">
        <v>10208</v>
      </c>
      <c r="B209">
        <f t="shared" si="6"/>
        <v>1.1000000000000001</v>
      </c>
      <c r="C209">
        <f t="shared" si="6"/>
        <v>1.1000000000000001</v>
      </c>
      <c r="F209">
        <v>900</v>
      </c>
      <c r="G209">
        <v>13443</v>
      </c>
      <c r="H209">
        <v>0</v>
      </c>
      <c r="I209">
        <v>0</v>
      </c>
      <c r="J209">
        <v>0</v>
      </c>
      <c r="K209" t="s">
        <v>28</v>
      </c>
      <c r="L209" t="s">
        <v>260</v>
      </c>
      <c r="M209" t="s">
        <v>79</v>
      </c>
      <c r="N209" t="s">
        <v>80</v>
      </c>
      <c r="O209">
        <v>0</v>
      </c>
      <c r="P209">
        <v>-4.75</v>
      </c>
      <c r="Q209">
        <v>-3.5</v>
      </c>
      <c r="R209">
        <v>4.75</v>
      </c>
      <c r="S209">
        <v>3</v>
      </c>
      <c r="T209">
        <v>-13.5</v>
      </c>
      <c r="U209">
        <v>2.5499999999999998</v>
      </c>
      <c r="V209">
        <v>-6.75</v>
      </c>
      <c r="W209" t="str">
        <f t="shared" si="7"/>
        <v>g101,5</v>
      </c>
      <c r="X209" s="1" t="s">
        <v>20</v>
      </c>
      <c r="Y209" s="2" t="str">
        <f>IF(AND(ISBLANK(X209),OR(NOT(ISBLANK(Z209)),NOT(ISBLANK(AA209)))),#N/A,
IF(ISBLANK(X209),"",
IF(AND(NOT(ISERROR(VLOOKUP(X209,MonsterTable!$A:$B,MATCH(MonsterTable!$B$1,MonsterTable!$A$1:$B$1,0),0))),OR(ISBLANK(Z209),ISBLANK(AA209))),#N/A,
IFERROR(VLOOKUP(X209,MonsterTable!$A:$B,MATCH(MonsterTable!$B$1,MonsterTable!$A$1:$B$1,0),0),
IF(OR(NOT(ISBLANK(Z209)),ISBLANK(AA209)),#N/A,
IF(X209="empty","empty",
VLOOKUP(X209,MonsterGroupTable!$A:$A,1,0)))))))</f>
        <v>g101</v>
      </c>
      <c r="AA209">
        <v>5</v>
      </c>
      <c r="AF209" s="2" t="str">
        <f>IF(AND(ISBLANK(AE209),OR(NOT(ISBLANK(AG209)),NOT(ISBLANK(AH209)))),#N/A,
IF(ISBLANK(AE209),"",
IF(AND(NOT(ISERROR(VLOOKUP(AE209,MonsterTable!$A:$B,MATCH(MonsterTable!$B$1,MonsterTable!$A$1:$B$1,0),0))),OR(ISBLANK(AG209),ISBLANK(AH209))),#N/A,
IFERROR(VLOOKUP(AE209,MonsterTable!$A:$B,MATCH(MonsterTable!$B$1,MonsterTable!$A$1:$B$1,0),0),
IF(OR(NOT(ISBLANK(AG209)),ISBLANK(AH209)),#N/A,
IF(AE209="empty","empty",
VLOOKUP(AE209,MonsterGroupTable!$A:$A,1,0)))))))</f>
        <v/>
      </c>
      <c r="AM209" s="2" t="str">
        <f>IF(AND(ISBLANK(AL209),OR(NOT(ISBLANK(AN209)),NOT(ISBLANK(AO209)))),#N/A,
IF(ISBLANK(AL209),"",
IF(AND(NOT(ISERROR(VLOOKUP(AL209,MonsterTable!$A:$B,MATCH(MonsterTable!$B$1,MonsterTable!$A$1:$B$1,0),0))),OR(ISBLANK(AN209),ISBLANK(AO209))),#N/A,
IFERROR(VLOOKUP(AL209,MonsterTable!$A:$B,MATCH(MonsterTable!$B$1,MonsterTable!$A$1:$B$1,0),0),
IF(OR(NOT(ISBLANK(AN209)),ISBLANK(AO209)),#N/A,
IF(AL209="empty","empty",
VLOOKUP(AL209,MonsterGroupTable!$A:$A,1,0)))))))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BA209" s="2" t="str">
        <f>IF(AND(ISBLANK(AZ209),OR(NOT(ISBLANK(BB209)),NOT(ISBLANK(BC209)))),#N/A,
IF(ISBLANK(AZ209),"",
IF(AND(NOT(ISERROR(VLOOKUP(AZ209,MonsterTable!$A:$B,MATCH(MonsterTable!$B$1,MonsterTable!$A$1:$B$1,0),0))),OR(ISBLANK(BB209),ISBLANK(BC209))),#N/A,
IFERROR(VLOOKUP(AZ209,MonsterTable!$A:$B,MATCH(MonsterTable!$B$1,MonsterTable!$A$1:$B$1,0),0),
IF(OR(NOT(ISBLANK(BB209)),ISBLANK(BC209)),#N/A,
IF(AZ209="empty","empty",
VLOOKUP(AZ209,MonsterGroupTable!$A:$A,1,0)))))))</f>
        <v/>
      </c>
      <c r="BH209" s="2" t="str">
        <f>IF(AND(ISBLANK(BG209),OR(NOT(ISBLANK(BI209)),NOT(ISBLANK(BJ209)))),#N/A,
IF(ISBLANK(BG209),"",
IF(AND(NOT(ISERROR(VLOOKUP(BG209,MonsterTable!$A:$B,MATCH(MonsterTable!$B$1,MonsterTable!$A$1:$B$1,0),0))),OR(ISBLANK(BI209),ISBLANK(BJ209))),#N/A,
IFERROR(VLOOKUP(BG209,MonsterTable!$A:$B,MATCH(MonsterTable!$B$1,MonsterTable!$A$1:$B$1,0),0),
IF(OR(NOT(ISBLANK(BI209)),ISBLANK(BJ209)),#N/A,
IF(BG209="empty","empty",
VLOOKUP(BG209,MonsterGroupTable!$A:$A,1,0)))))))</f>
        <v/>
      </c>
      <c r="BO209" s="2" t="str">
        <f>IF(AND(ISBLANK(BN209),OR(NOT(ISBLANK(BP209)),NOT(ISBLANK(BQ209)))),#N/A,
IF(ISBLANK(BN209),"",
IF(AND(NOT(ISERROR(VLOOKUP(BN209,MonsterTable!$A:$B,MATCH(MonsterTable!$B$1,MonsterTable!$A$1:$B$1,0),0))),OR(ISBLANK(BP209),ISBLANK(BQ209))),#N/A,
IFERROR(VLOOKUP(BN209,MonsterTable!$A:$B,MATCH(MonsterTable!$B$1,MonsterTable!$A$1:$B$1,0),0),
IF(OR(NOT(ISBLANK(BP209)),ISBLANK(BQ209)),#N/A,
IF(BN209="empty","empty",
VLOOKUP(BN209,MonsterGroupTable!$A:$A,1,0)))))))</f>
        <v/>
      </c>
      <c r="BV209" s="2" t="str">
        <f>IF(AND(ISBLANK(BU209),OR(NOT(ISBLANK(BW209)),NOT(ISBLANK(BX209)))),#N/A,
IF(ISBLANK(BU209),"",
IF(AND(NOT(ISERROR(VLOOKUP(BU209,MonsterTable!$A:$B,MATCH(MonsterTable!$B$1,MonsterTable!$A$1:$B$1,0),0))),OR(ISBLANK(BW209),ISBLANK(BX209))),#N/A,
IFERROR(VLOOKUP(BU209,MonsterTable!$A:$B,MATCH(MonsterTable!$B$1,MonsterTable!$A$1:$B$1,0),0),
IF(OR(NOT(ISBLANK(BW209)),ISBLANK(BX209)),#N/A,
IF(BU209="empty","empty",
VLOOKUP(BU209,MonsterGroupTable!$A:$A,1,0)))))))</f>
        <v/>
      </c>
      <c r="CC209" s="2" t="str">
        <f>IF(AND(ISBLANK(CB209),OR(NOT(ISBLANK(CD209)),NOT(ISBLANK(CE209)))),#N/A,
IF(ISBLANK(CB209),"",
IF(AND(NOT(ISERROR(VLOOKUP(CB209,MonsterTable!$A:$B,MATCH(MonsterTable!$B$1,MonsterTable!$A$1:$B$1,0),0))),OR(ISBLANK(CD209),ISBLANK(CE209))),#N/A,
IFERROR(VLOOKUP(CB209,MonsterTable!$A:$B,MATCH(MonsterTable!$B$1,MonsterTable!$A$1:$B$1,0),0),
IF(OR(NOT(ISBLANK(CD209)),ISBLANK(CE209)),#N/A,
IF(CB209="empty","empty",
VLOOKUP(CB209,MonsterGroupTable!$A:$A,1,0)))))))</f>
        <v/>
      </c>
      <c r="CJ209" s="2" t="str">
        <f>IF(AND(ISBLANK(CI209),OR(NOT(ISBLANK(CK209)),NOT(ISBLANK(CL209)))),#N/A,
IF(ISBLANK(CI209),"",
IF(AND(NOT(ISERROR(VLOOKUP(CI209,MonsterTable!$A:$B,MATCH(MonsterTable!$B$1,MonsterTable!$A$1:$B$1,0),0))),OR(ISBLANK(CK209),ISBLANK(CL209))),#N/A,
IFERROR(VLOOKUP(CI209,MonsterTable!$A:$B,MATCH(MonsterTable!$B$1,MonsterTable!$A$1:$B$1,0),0),
IF(OR(NOT(ISBLANK(CK209)),ISBLANK(CL209)),#N/A,
IF(CI209="empty","empty",
VLOOKUP(CI209,MonsterGroupTable!$A:$A,1,0)))))))</f>
        <v/>
      </c>
    </row>
    <row r="210" spans="1:88">
      <c r="A210">
        <v>10209</v>
      </c>
      <c r="B210">
        <f t="shared" si="6"/>
        <v>1.1000000000000001</v>
      </c>
      <c r="C210">
        <f t="shared" si="6"/>
        <v>1.1000000000000001</v>
      </c>
      <c r="F210">
        <v>900</v>
      </c>
      <c r="G210">
        <v>13578</v>
      </c>
      <c r="H210">
        <v>0</v>
      </c>
      <c r="I210">
        <v>0</v>
      </c>
      <c r="J210">
        <v>0</v>
      </c>
      <c r="K210" t="s">
        <v>28</v>
      </c>
      <c r="L210" t="s">
        <v>260</v>
      </c>
      <c r="M210" t="s">
        <v>79</v>
      </c>
      <c r="N210" t="s">
        <v>80</v>
      </c>
      <c r="O210">
        <v>0</v>
      </c>
      <c r="P210">
        <v>-4.75</v>
      </c>
      <c r="Q210">
        <v>-3.5</v>
      </c>
      <c r="R210">
        <v>4.75</v>
      </c>
      <c r="S210">
        <v>3</v>
      </c>
      <c r="T210">
        <v>-13.5</v>
      </c>
      <c r="U210">
        <v>2.5499999999999998</v>
      </c>
      <c r="V210">
        <v>-6.75</v>
      </c>
      <c r="W210" t="str">
        <f t="shared" si="7"/>
        <v>g101,5</v>
      </c>
      <c r="X210" s="1" t="s">
        <v>20</v>
      </c>
      <c r="Y210" s="2" t="str">
        <f>IF(AND(ISBLANK(X210),OR(NOT(ISBLANK(Z210)),NOT(ISBLANK(AA210)))),#N/A,
IF(ISBLANK(X210),"",
IF(AND(NOT(ISERROR(VLOOKUP(X210,MonsterTable!$A:$B,MATCH(MonsterTable!$B$1,MonsterTable!$A$1:$B$1,0),0))),OR(ISBLANK(Z210),ISBLANK(AA210))),#N/A,
IFERROR(VLOOKUP(X210,MonsterTable!$A:$B,MATCH(MonsterTable!$B$1,MonsterTable!$A$1:$B$1,0),0),
IF(OR(NOT(ISBLANK(Z210)),ISBLANK(AA210)),#N/A,
IF(X210="empty","empty",
VLOOKUP(X210,MonsterGroupTable!$A:$A,1,0)))))))</f>
        <v>g101</v>
      </c>
      <c r="AA210">
        <v>5</v>
      </c>
      <c r="AF210" s="2" t="str">
        <f>IF(AND(ISBLANK(AE210),OR(NOT(ISBLANK(AG210)),NOT(ISBLANK(AH210)))),#N/A,
IF(ISBLANK(AE210),"",
IF(AND(NOT(ISERROR(VLOOKUP(AE210,MonsterTable!$A:$B,MATCH(MonsterTable!$B$1,MonsterTable!$A$1:$B$1,0),0))),OR(ISBLANK(AG210),ISBLANK(AH210))),#N/A,
IFERROR(VLOOKUP(AE210,MonsterTable!$A:$B,MATCH(MonsterTable!$B$1,MonsterTable!$A$1:$B$1,0),0),
IF(OR(NOT(ISBLANK(AG210)),ISBLANK(AH210)),#N/A,
IF(AE210="empty","empty",
VLOOKUP(AE210,MonsterGroupTable!$A:$A,1,0)))))))</f>
        <v/>
      </c>
      <c r="AM210" s="2" t="str">
        <f>IF(AND(ISBLANK(AL210),OR(NOT(ISBLANK(AN210)),NOT(ISBLANK(AO210)))),#N/A,
IF(ISBLANK(AL210),"",
IF(AND(NOT(ISERROR(VLOOKUP(AL210,MonsterTable!$A:$B,MATCH(MonsterTable!$B$1,MonsterTable!$A$1:$B$1,0),0))),OR(ISBLANK(AN210),ISBLANK(AO210))),#N/A,
IFERROR(VLOOKUP(AL210,MonsterTable!$A:$B,MATCH(MonsterTable!$B$1,MonsterTable!$A$1:$B$1,0),0),
IF(OR(NOT(ISBLANK(AN210)),ISBLANK(AO210)),#N/A,
IF(AL210="empty","empty",
VLOOKUP(AL210,MonsterGroupTable!$A:$A,1,0)))))))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BA210" s="2" t="str">
        <f>IF(AND(ISBLANK(AZ210),OR(NOT(ISBLANK(BB210)),NOT(ISBLANK(BC210)))),#N/A,
IF(ISBLANK(AZ210),"",
IF(AND(NOT(ISERROR(VLOOKUP(AZ210,MonsterTable!$A:$B,MATCH(MonsterTable!$B$1,MonsterTable!$A$1:$B$1,0),0))),OR(ISBLANK(BB210),ISBLANK(BC210))),#N/A,
IFERROR(VLOOKUP(AZ210,MonsterTable!$A:$B,MATCH(MonsterTable!$B$1,MonsterTable!$A$1:$B$1,0),0),
IF(OR(NOT(ISBLANK(BB210)),ISBLANK(BC210)),#N/A,
IF(AZ210="empty","empty",
VLOOKUP(AZ210,MonsterGroupTable!$A:$A,1,0)))))))</f>
        <v/>
      </c>
      <c r="BH210" s="2" t="str">
        <f>IF(AND(ISBLANK(BG210),OR(NOT(ISBLANK(BI210)),NOT(ISBLANK(BJ210)))),#N/A,
IF(ISBLANK(BG210),"",
IF(AND(NOT(ISERROR(VLOOKUP(BG210,MonsterTable!$A:$B,MATCH(MonsterTable!$B$1,MonsterTable!$A$1:$B$1,0),0))),OR(ISBLANK(BI210),ISBLANK(BJ210))),#N/A,
IFERROR(VLOOKUP(BG210,MonsterTable!$A:$B,MATCH(MonsterTable!$B$1,MonsterTable!$A$1:$B$1,0),0),
IF(OR(NOT(ISBLANK(BI210)),ISBLANK(BJ210)),#N/A,
IF(BG210="empty","empty",
VLOOKUP(BG210,MonsterGroupTable!$A:$A,1,0)))))))</f>
        <v/>
      </c>
      <c r="BO210" s="2" t="str">
        <f>IF(AND(ISBLANK(BN210),OR(NOT(ISBLANK(BP210)),NOT(ISBLANK(BQ210)))),#N/A,
IF(ISBLANK(BN210),"",
IF(AND(NOT(ISERROR(VLOOKUP(BN210,MonsterTable!$A:$B,MATCH(MonsterTable!$B$1,MonsterTable!$A$1:$B$1,0),0))),OR(ISBLANK(BP210),ISBLANK(BQ210))),#N/A,
IFERROR(VLOOKUP(BN210,MonsterTable!$A:$B,MATCH(MonsterTable!$B$1,MonsterTable!$A$1:$B$1,0),0),
IF(OR(NOT(ISBLANK(BP210)),ISBLANK(BQ210)),#N/A,
IF(BN210="empty","empty",
VLOOKUP(BN210,MonsterGroupTable!$A:$A,1,0)))))))</f>
        <v/>
      </c>
      <c r="BV210" s="2" t="str">
        <f>IF(AND(ISBLANK(BU210),OR(NOT(ISBLANK(BW210)),NOT(ISBLANK(BX210)))),#N/A,
IF(ISBLANK(BU210),"",
IF(AND(NOT(ISERROR(VLOOKUP(BU210,MonsterTable!$A:$B,MATCH(MonsterTable!$B$1,MonsterTable!$A$1:$B$1,0),0))),OR(ISBLANK(BW210),ISBLANK(BX210))),#N/A,
IFERROR(VLOOKUP(BU210,MonsterTable!$A:$B,MATCH(MonsterTable!$B$1,MonsterTable!$A$1:$B$1,0),0),
IF(OR(NOT(ISBLANK(BW210)),ISBLANK(BX210)),#N/A,
IF(BU210="empty","empty",
VLOOKUP(BU210,MonsterGroupTable!$A:$A,1,0)))))))</f>
        <v/>
      </c>
      <c r="CC210" s="2" t="str">
        <f>IF(AND(ISBLANK(CB210),OR(NOT(ISBLANK(CD210)),NOT(ISBLANK(CE210)))),#N/A,
IF(ISBLANK(CB210),"",
IF(AND(NOT(ISERROR(VLOOKUP(CB210,MonsterTable!$A:$B,MATCH(MonsterTable!$B$1,MonsterTable!$A$1:$B$1,0),0))),OR(ISBLANK(CD210),ISBLANK(CE210))),#N/A,
IFERROR(VLOOKUP(CB210,MonsterTable!$A:$B,MATCH(MonsterTable!$B$1,MonsterTable!$A$1:$B$1,0),0),
IF(OR(NOT(ISBLANK(CD210)),ISBLANK(CE210)),#N/A,
IF(CB210="empty","empty",
VLOOKUP(CB210,MonsterGroupTable!$A:$A,1,0)))))))</f>
        <v/>
      </c>
      <c r="CJ210" s="2" t="str">
        <f>IF(AND(ISBLANK(CI210),OR(NOT(ISBLANK(CK210)),NOT(ISBLANK(CL210)))),#N/A,
IF(ISBLANK(CI210),"",
IF(AND(NOT(ISERROR(VLOOKUP(CI210,MonsterTable!$A:$B,MATCH(MonsterTable!$B$1,MonsterTable!$A$1:$B$1,0),0))),OR(ISBLANK(CK210),ISBLANK(CL210))),#N/A,
IFERROR(VLOOKUP(CI210,MonsterTable!$A:$B,MATCH(MonsterTable!$B$1,MonsterTable!$A$1:$B$1,0),0),
IF(OR(NOT(ISBLANK(CK210)),ISBLANK(CL210)),#N/A,
IF(CI210="empty","empty",
VLOOKUP(CI210,MonsterGroupTable!$A:$A,1,0)))))))</f>
        <v/>
      </c>
    </row>
    <row r="211" spans="1:88">
      <c r="A211">
        <v>10210</v>
      </c>
      <c r="B211">
        <f t="shared" si="6"/>
        <v>1.2</v>
      </c>
      <c r="C211">
        <f t="shared" si="6"/>
        <v>1.1000000000000001</v>
      </c>
      <c r="F211">
        <v>900</v>
      </c>
      <c r="G211">
        <v>13713</v>
      </c>
      <c r="H211">
        <v>0</v>
      </c>
      <c r="I211">
        <v>0</v>
      </c>
      <c r="J211">
        <v>0</v>
      </c>
      <c r="K211" t="s">
        <v>28</v>
      </c>
      <c r="L211" t="s">
        <v>260</v>
      </c>
      <c r="M211" t="s">
        <v>79</v>
      </c>
      <c r="N211" t="s">
        <v>80</v>
      </c>
      <c r="O211">
        <v>0</v>
      </c>
      <c r="P211">
        <v>-4.75</v>
      </c>
      <c r="Q211">
        <v>-3.5</v>
      </c>
      <c r="R211">
        <v>4.75</v>
      </c>
      <c r="S211">
        <v>3</v>
      </c>
      <c r="T211">
        <v>-13.5</v>
      </c>
      <c r="U211">
        <v>2.5499999999999998</v>
      </c>
      <c r="V211">
        <v>-6.75</v>
      </c>
      <c r="W211" t="str">
        <f t="shared" si="7"/>
        <v>g101,5</v>
      </c>
      <c r="X211" s="1" t="s">
        <v>20</v>
      </c>
      <c r="Y211" s="2" t="str">
        <f>IF(AND(ISBLANK(X211),OR(NOT(ISBLANK(Z211)),NOT(ISBLANK(AA211)))),#N/A,
IF(ISBLANK(X211),"",
IF(AND(NOT(ISERROR(VLOOKUP(X211,MonsterTable!$A:$B,MATCH(MonsterTable!$B$1,MonsterTable!$A$1:$B$1,0),0))),OR(ISBLANK(Z211),ISBLANK(AA211))),#N/A,
IFERROR(VLOOKUP(X211,MonsterTable!$A:$B,MATCH(MonsterTable!$B$1,MonsterTable!$A$1:$B$1,0),0),
IF(OR(NOT(ISBLANK(Z211)),ISBLANK(AA211)),#N/A,
IF(X211="empty","empty",
VLOOKUP(X211,MonsterGroupTable!$A:$A,1,0)))))))</f>
        <v>g101</v>
      </c>
      <c r="AA211">
        <v>5</v>
      </c>
      <c r="AF211" s="2" t="str">
        <f>IF(AND(ISBLANK(AE211),OR(NOT(ISBLANK(AG211)),NOT(ISBLANK(AH211)))),#N/A,
IF(ISBLANK(AE211),"",
IF(AND(NOT(ISERROR(VLOOKUP(AE211,MonsterTable!$A:$B,MATCH(MonsterTable!$B$1,MonsterTable!$A$1:$B$1,0),0))),OR(ISBLANK(AG211),ISBLANK(AH211))),#N/A,
IFERROR(VLOOKUP(AE211,MonsterTable!$A:$B,MATCH(MonsterTable!$B$1,MonsterTable!$A$1:$B$1,0),0),
IF(OR(NOT(ISBLANK(AG211)),ISBLANK(AH211)),#N/A,
IF(AE211="empty","empty",
VLOOKUP(AE211,MonsterGroupTable!$A:$A,1,0)))))))</f>
        <v/>
      </c>
      <c r="AM211" s="2" t="str">
        <f>IF(AND(ISBLANK(AL211),OR(NOT(ISBLANK(AN211)),NOT(ISBLANK(AO211)))),#N/A,
IF(ISBLANK(AL211),"",
IF(AND(NOT(ISERROR(VLOOKUP(AL211,MonsterTable!$A:$B,MATCH(MonsterTable!$B$1,MonsterTable!$A$1:$B$1,0),0))),OR(ISBLANK(AN211),ISBLANK(AO211))),#N/A,
IFERROR(VLOOKUP(AL211,MonsterTable!$A:$B,MATCH(MonsterTable!$B$1,MonsterTable!$A$1:$B$1,0),0),
IF(OR(NOT(ISBLANK(AN211)),ISBLANK(AO211)),#N/A,
IF(AL211="empty","empty",
VLOOKUP(AL211,MonsterGroupTable!$A:$A,1,0)))))))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BA211" s="2" t="str">
        <f>IF(AND(ISBLANK(AZ211),OR(NOT(ISBLANK(BB211)),NOT(ISBLANK(BC211)))),#N/A,
IF(ISBLANK(AZ211),"",
IF(AND(NOT(ISERROR(VLOOKUP(AZ211,MonsterTable!$A:$B,MATCH(MonsterTable!$B$1,MonsterTable!$A$1:$B$1,0),0))),OR(ISBLANK(BB211),ISBLANK(BC211))),#N/A,
IFERROR(VLOOKUP(AZ211,MonsterTable!$A:$B,MATCH(MonsterTable!$B$1,MonsterTable!$A$1:$B$1,0),0),
IF(OR(NOT(ISBLANK(BB211)),ISBLANK(BC211)),#N/A,
IF(AZ211="empty","empty",
VLOOKUP(AZ211,MonsterGroupTable!$A:$A,1,0)))))))</f>
        <v/>
      </c>
      <c r="BH211" s="2" t="str">
        <f>IF(AND(ISBLANK(BG211),OR(NOT(ISBLANK(BI211)),NOT(ISBLANK(BJ211)))),#N/A,
IF(ISBLANK(BG211),"",
IF(AND(NOT(ISERROR(VLOOKUP(BG211,MonsterTable!$A:$B,MATCH(MonsterTable!$B$1,MonsterTable!$A$1:$B$1,0),0))),OR(ISBLANK(BI211),ISBLANK(BJ211))),#N/A,
IFERROR(VLOOKUP(BG211,MonsterTable!$A:$B,MATCH(MonsterTable!$B$1,MonsterTable!$A$1:$B$1,0),0),
IF(OR(NOT(ISBLANK(BI211)),ISBLANK(BJ211)),#N/A,
IF(BG211="empty","empty",
VLOOKUP(BG211,MonsterGroupTable!$A:$A,1,0)))))))</f>
        <v/>
      </c>
      <c r="BO211" s="2" t="str">
        <f>IF(AND(ISBLANK(BN211),OR(NOT(ISBLANK(BP211)),NOT(ISBLANK(BQ211)))),#N/A,
IF(ISBLANK(BN211),"",
IF(AND(NOT(ISERROR(VLOOKUP(BN211,MonsterTable!$A:$B,MATCH(MonsterTable!$B$1,MonsterTable!$A$1:$B$1,0),0))),OR(ISBLANK(BP211),ISBLANK(BQ211))),#N/A,
IFERROR(VLOOKUP(BN211,MonsterTable!$A:$B,MATCH(MonsterTable!$B$1,MonsterTable!$A$1:$B$1,0),0),
IF(OR(NOT(ISBLANK(BP211)),ISBLANK(BQ211)),#N/A,
IF(BN211="empty","empty",
VLOOKUP(BN211,MonsterGroupTable!$A:$A,1,0)))))))</f>
        <v/>
      </c>
      <c r="BV211" s="2" t="str">
        <f>IF(AND(ISBLANK(BU211),OR(NOT(ISBLANK(BW211)),NOT(ISBLANK(BX211)))),#N/A,
IF(ISBLANK(BU211),"",
IF(AND(NOT(ISERROR(VLOOKUP(BU211,MonsterTable!$A:$B,MATCH(MonsterTable!$B$1,MonsterTable!$A$1:$B$1,0),0))),OR(ISBLANK(BW211),ISBLANK(BX211))),#N/A,
IFERROR(VLOOKUP(BU211,MonsterTable!$A:$B,MATCH(MonsterTable!$B$1,MonsterTable!$A$1:$B$1,0),0),
IF(OR(NOT(ISBLANK(BW211)),ISBLANK(BX211)),#N/A,
IF(BU211="empty","empty",
VLOOKUP(BU211,MonsterGroupTable!$A:$A,1,0)))))))</f>
        <v/>
      </c>
      <c r="CC211" s="2" t="str">
        <f>IF(AND(ISBLANK(CB211),OR(NOT(ISBLANK(CD211)),NOT(ISBLANK(CE211)))),#N/A,
IF(ISBLANK(CB211),"",
IF(AND(NOT(ISERROR(VLOOKUP(CB211,MonsterTable!$A:$B,MATCH(MonsterTable!$B$1,MonsterTable!$A$1:$B$1,0),0))),OR(ISBLANK(CD211),ISBLANK(CE211))),#N/A,
IFERROR(VLOOKUP(CB211,MonsterTable!$A:$B,MATCH(MonsterTable!$B$1,MonsterTable!$A$1:$B$1,0),0),
IF(OR(NOT(ISBLANK(CD211)),ISBLANK(CE211)),#N/A,
IF(CB211="empty","empty",
VLOOKUP(CB211,MonsterGroupTable!$A:$A,1,0)))))))</f>
        <v/>
      </c>
      <c r="CJ211" s="2" t="str">
        <f>IF(AND(ISBLANK(CI211),OR(NOT(ISBLANK(CK211)),NOT(ISBLANK(CL211)))),#N/A,
IF(ISBLANK(CI211),"",
IF(AND(NOT(ISERROR(VLOOKUP(CI211,MonsterTable!$A:$B,MATCH(MonsterTable!$B$1,MonsterTable!$A$1:$B$1,0),0))),OR(ISBLANK(CK211),ISBLANK(CL211))),#N/A,
IFERROR(VLOOKUP(CI211,MonsterTable!$A:$B,MATCH(MonsterTable!$B$1,MonsterTable!$A$1:$B$1,0),0),
IF(OR(NOT(ISBLANK(CK211)),ISBLANK(CL211)),#N/A,
IF(CI211="empty","empty",
VLOOKUP(CI211,MonsterGroupTable!$A:$A,1,0)))))))</f>
        <v/>
      </c>
    </row>
    <row r="212" spans="1:88">
      <c r="A212">
        <v>10211</v>
      </c>
      <c r="B212">
        <f t="shared" si="6"/>
        <v>1.1000000000000001</v>
      </c>
      <c r="C212">
        <f t="shared" si="6"/>
        <v>1.1000000000000001</v>
      </c>
      <c r="F212">
        <v>900</v>
      </c>
      <c r="G212">
        <v>13848</v>
      </c>
      <c r="H212">
        <v>0</v>
      </c>
      <c r="I212">
        <v>0</v>
      </c>
      <c r="J212">
        <v>0</v>
      </c>
      <c r="K212" t="s">
        <v>28</v>
      </c>
      <c r="L212" t="s">
        <v>243</v>
      </c>
      <c r="M212" t="s">
        <v>79</v>
      </c>
      <c r="N212" t="s">
        <v>80</v>
      </c>
      <c r="O212">
        <v>0</v>
      </c>
      <c r="P212">
        <v>-4.75</v>
      </c>
      <c r="Q212">
        <v>-3.5</v>
      </c>
      <c r="R212">
        <v>4.75</v>
      </c>
      <c r="S212">
        <v>3</v>
      </c>
      <c r="T212">
        <v>-13.5</v>
      </c>
      <c r="U212">
        <v>2.5499999999999998</v>
      </c>
      <c r="V212">
        <v>-6.75</v>
      </c>
      <c r="W212" t="str">
        <f t="shared" si="7"/>
        <v>g102,5</v>
      </c>
      <c r="X212" s="1" t="s">
        <v>280</v>
      </c>
      <c r="Y212" s="2" t="str">
        <f>IF(AND(ISBLANK(X212),OR(NOT(ISBLANK(Z212)),NOT(ISBLANK(AA212)))),#N/A,
IF(ISBLANK(X212),"",
IF(AND(NOT(ISERROR(VLOOKUP(X212,MonsterTable!$A:$B,MATCH(MonsterTable!$B$1,MonsterTable!$A$1:$B$1,0),0))),OR(ISBLANK(Z212),ISBLANK(AA212))),#N/A,
IFERROR(VLOOKUP(X212,MonsterTable!$A:$B,MATCH(MonsterTable!$B$1,MonsterTable!$A$1:$B$1,0),0),
IF(OR(NOT(ISBLANK(Z212)),ISBLANK(AA212)),#N/A,
IF(X212="empty","empty",
VLOOKUP(X212,MonsterGroupTable!$A:$A,1,0)))))))</f>
        <v>g102</v>
      </c>
      <c r="AA212">
        <v>5</v>
      </c>
      <c r="AF212" s="2" t="str">
        <f>IF(AND(ISBLANK(AE212),OR(NOT(ISBLANK(AG212)),NOT(ISBLANK(AH212)))),#N/A,
IF(ISBLANK(AE212),"",
IF(AND(NOT(ISERROR(VLOOKUP(AE212,MonsterTable!$A:$B,MATCH(MonsterTable!$B$1,MonsterTable!$A$1:$B$1,0),0))),OR(ISBLANK(AG212),ISBLANK(AH212))),#N/A,
IFERROR(VLOOKUP(AE212,MonsterTable!$A:$B,MATCH(MonsterTable!$B$1,MonsterTable!$A$1:$B$1,0),0),
IF(OR(NOT(ISBLANK(AG212)),ISBLANK(AH212)),#N/A,
IF(AE212="empty","empty",
VLOOKUP(AE212,MonsterGroupTable!$A:$A,1,0)))))))</f>
        <v/>
      </c>
      <c r="AM212" s="2" t="str">
        <f>IF(AND(ISBLANK(AL212),OR(NOT(ISBLANK(AN212)),NOT(ISBLANK(AO212)))),#N/A,
IF(ISBLANK(AL212),"",
IF(AND(NOT(ISERROR(VLOOKUP(AL212,MonsterTable!$A:$B,MATCH(MonsterTable!$B$1,MonsterTable!$A$1:$B$1,0),0))),OR(ISBLANK(AN212),ISBLANK(AO212))),#N/A,
IFERROR(VLOOKUP(AL212,MonsterTable!$A:$B,MATCH(MonsterTable!$B$1,MonsterTable!$A$1:$B$1,0),0),
IF(OR(NOT(ISBLANK(AN212)),ISBLANK(AO212)),#N/A,
IF(AL212="empty","empty",
VLOOKUP(AL212,MonsterGroupTable!$A:$A,1,0)))))))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BA212" s="2" t="str">
        <f>IF(AND(ISBLANK(AZ212),OR(NOT(ISBLANK(BB212)),NOT(ISBLANK(BC212)))),#N/A,
IF(ISBLANK(AZ212),"",
IF(AND(NOT(ISERROR(VLOOKUP(AZ212,MonsterTable!$A:$B,MATCH(MonsterTable!$B$1,MonsterTable!$A$1:$B$1,0),0))),OR(ISBLANK(BB212),ISBLANK(BC212))),#N/A,
IFERROR(VLOOKUP(AZ212,MonsterTable!$A:$B,MATCH(MonsterTable!$B$1,MonsterTable!$A$1:$B$1,0),0),
IF(OR(NOT(ISBLANK(BB212)),ISBLANK(BC212)),#N/A,
IF(AZ212="empty","empty",
VLOOKUP(AZ212,MonsterGroupTable!$A:$A,1,0)))))))</f>
        <v/>
      </c>
      <c r="BH212" s="2" t="str">
        <f>IF(AND(ISBLANK(BG212),OR(NOT(ISBLANK(BI212)),NOT(ISBLANK(BJ212)))),#N/A,
IF(ISBLANK(BG212),"",
IF(AND(NOT(ISERROR(VLOOKUP(BG212,MonsterTable!$A:$B,MATCH(MonsterTable!$B$1,MonsterTable!$A$1:$B$1,0),0))),OR(ISBLANK(BI212),ISBLANK(BJ212))),#N/A,
IFERROR(VLOOKUP(BG212,MonsterTable!$A:$B,MATCH(MonsterTable!$B$1,MonsterTable!$A$1:$B$1,0),0),
IF(OR(NOT(ISBLANK(BI212)),ISBLANK(BJ212)),#N/A,
IF(BG212="empty","empty",
VLOOKUP(BG212,MonsterGroupTable!$A:$A,1,0)))))))</f>
        <v/>
      </c>
      <c r="BO212" s="2" t="str">
        <f>IF(AND(ISBLANK(BN212),OR(NOT(ISBLANK(BP212)),NOT(ISBLANK(BQ212)))),#N/A,
IF(ISBLANK(BN212),"",
IF(AND(NOT(ISERROR(VLOOKUP(BN212,MonsterTable!$A:$B,MATCH(MonsterTable!$B$1,MonsterTable!$A$1:$B$1,0),0))),OR(ISBLANK(BP212),ISBLANK(BQ212))),#N/A,
IFERROR(VLOOKUP(BN212,MonsterTable!$A:$B,MATCH(MonsterTable!$B$1,MonsterTable!$A$1:$B$1,0),0),
IF(OR(NOT(ISBLANK(BP212)),ISBLANK(BQ212)),#N/A,
IF(BN212="empty","empty",
VLOOKUP(BN212,MonsterGroupTable!$A:$A,1,0)))))))</f>
        <v/>
      </c>
      <c r="BV212" s="2" t="str">
        <f>IF(AND(ISBLANK(BU212),OR(NOT(ISBLANK(BW212)),NOT(ISBLANK(BX212)))),#N/A,
IF(ISBLANK(BU212),"",
IF(AND(NOT(ISERROR(VLOOKUP(BU212,MonsterTable!$A:$B,MATCH(MonsterTable!$B$1,MonsterTable!$A$1:$B$1,0),0))),OR(ISBLANK(BW212),ISBLANK(BX212))),#N/A,
IFERROR(VLOOKUP(BU212,MonsterTable!$A:$B,MATCH(MonsterTable!$B$1,MonsterTable!$A$1:$B$1,0),0),
IF(OR(NOT(ISBLANK(BW212)),ISBLANK(BX212)),#N/A,
IF(BU212="empty","empty",
VLOOKUP(BU212,MonsterGroupTable!$A:$A,1,0)))))))</f>
        <v/>
      </c>
      <c r="CC212" s="2" t="str">
        <f>IF(AND(ISBLANK(CB212),OR(NOT(ISBLANK(CD212)),NOT(ISBLANK(CE212)))),#N/A,
IF(ISBLANK(CB212),"",
IF(AND(NOT(ISERROR(VLOOKUP(CB212,MonsterTable!$A:$B,MATCH(MonsterTable!$B$1,MonsterTable!$A$1:$B$1,0),0))),OR(ISBLANK(CD212),ISBLANK(CE212))),#N/A,
IFERROR(VLOOKUP(CB212,MonsterTable!$A:$B,MATCH(MonsterTable!$B$1,MonsterTable!$A$1:$B$1,0),0),
IF(OR(NOT(ISBLANK(CD212)),ISBLANK(CE212)),#N/A,
IF(CB212="empty","empty",
VLOOKUP(CB212,MonsterGroupTable!$A:$A,1,0)))))))</f>
        <v/>
      </c>
      <c r="CJ212" s="2" t="str">
        <f>IF(AND(ISBLANK(CI212),OR(NOT(ISBLANK(CK212)),NOT(ISBLANK(CL212)))),#N/A,
IF(ISBLANK(CI212),"",
IF(AND(NOT(ISERROR(VLOOKUP(CI212,MonsterTable!$A:$B,MATCH(MonsterTable!$B$1,MonsterTable!$A$1:$B$1,0),0))),OR(ISBLANK(CK212),ISBLANK(CL212))),#N/A,
IFERROR(VLOOKUP(CI212,MonsterTable!$A:$B,MATCH(MonsterTable!$B$1,MonsterTable!$A$1:$B$1,0),0),
IF(OR(NOT(ISBLANK(CK212)),ISBLANK(CL212)),#N/A,
IF(CI212="empty","empty",
VLOOKUP(CI212,MonsterGroupTable!$A:$A,1,0)))))))</f>
        <v/>
      </c>
    </row>
    <row r="213" spans="1:88">
      <c r="A213">
        <v>10212</v>
      </c>
      <c r="B213">
        <f t="shared" si="6"/>
        <v>1.1000000000000001</v>
      </c>
      <c r="C213">
        <f t="shared" si="6"/>
        <v>1.1000000000000001</v>
      </c>
      <c r="F213">
        <v>900</v>
      </c>
      <c r="G213">
        <v>13983</v>
      </c>
      <c r="H213">
        <v>0</v>
      </c>
      <c r="I213">
        <v>0</v>
      </c>
      <c r="J213">
        <v>0</v>
      </c>
      <c r="K213" t="s">
        <v>28</v>
      </c>
      <c r="L213" t="s">
        <v>243</v>
      </c>
      <c r="M213" t="s">
        <v>79</v>
      </c>
      <c r="N213" t="s">
        <v>80</v>
      </c>
      <c r="O213">
        <v>0</v>
      </c>
      <c r="P213">
        <v>-4.75</v>
      </c>
      <c r="Q213">
        <v>-3.5</v>
      </c>
      <c r="R213">
        <v>4.75</v>
      </c>
      <c r="S213">
        <v>3</v>
      </c>
      <c r="T213">
        <v>-13.5</v>
      </c>
      <c r="U213">
        <v>2.5499999999999998</v>
      </c>
      <c r="V213">
        <v>-6.75</v>
      </c>
      <c r="W213" t="str">
        <f t="shared" si="7"/>
        <v>g102,5</v>
      </c>
      <c r="X213" s="1" t="s">
        <v>280</v>
      </c>
      <c r="Y213" s="2" t="str">
        <f>IF(AND(ISBLANK(X213),OR(NOT(ISBLANK(Z213)),NOT(ISBLANK(AA213)))),#N/A,
IF(ISBLANK(X213),"",
IF(AND(NOT(ISERROR(VLOOKUP(X213,MonsterTable!$A:$B,MATCH(MonsterTable!$B$1,MonsterTable!$A$1:$B$1,0),0))),OR(ISBLANK(Z213),ISBLANK(AA213))),#N/A,
IFERROR(VLOOKUP(X213,MonsterTable!$A:$B,MATCH(MonsterTable!$B$1,MonsterTable!$A$1:$B$1,0),0),
IF(OR(NOT(ISBLANK(Z213)),ISBLANK(AA213)),#N/A,
IF(X213="empty","empty",
VLOOKUP(X213,MonsterGroupTable!$A:$A,1,0)))))))</f>
        <v>g102</v>
      </c>
      <c r="AA213">
        <v>5</v>
      </c>
      <c r="AF213" s="2" t="str">
        <f>IF(AND(ISBLANK(AE213),OR(NOT(ISBLANK(AG213)),NOT(ISBLANK(AH213)))),#N/A,
IF(ISBLANK(AE213),"",
IF(AND(NOT(ISERROR(VLOOKUP(AE213,MonsterTable!$A:$B,MATCH(MonsterTable!$B$1,MonsterTable!$A$1:$B$1,0),0))),OR(ISBLANK(AG213),ISBLANK(AH213))),#N/A,
IFERROR(VLOOKUP(AE213,MonsterTable!$A:$B,MATCH(MonsterTable!$B$1,MonsterTable!$A$1:$B$1,0),0),
IF(OR(NOT(ISBLANK(AG213)),ISBLANK(AH213)),#N/A,
IF(AE213="empty","empty",
VLOOKUP(AE213,MonsterGroupTable!$A:$A,1,0)))))))</f>
        <v/>
      </c>
      <c r="AM213" s="2" t="str">
        <f>IF(AND(ISBLANK(AL213),OR(NOT(ISBLANK(AN213)),NOT(ISBLANK(AO213)))),#N/A,
IF(ISBLANK(AL213),"",
IF(AND(NOT(ISERROR(VLOOKUP(AL213,MonsterTable!$A:$B,MATCH(MonsterTable!$B$1,MonsterTable!$A$1:$B$1,0),0))),OR(ISBLANK(AN213),ISBLANK(AO213))),#N/A,
IFERROR(VLOOKUP(AL213,MonsterTable!$A:$B,MATCH(MonsterTable!$B$1,MonsterTable!$A$1:$B$1,0),0),
IF(OR(NOT(ISBLANK(AN213)),ISBLANK(AO213)),#N/A,
IF(AL213="empty","empty",
VLOOKUP(AL213,MonsterGroupTable!$A:$A,1,0)))))))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BA213" s="2" t="str">
        <f>IF(AND(ISBLANK(AZ213),OR(NOT(ISBLANK(BB213)),NOT(ISBLANK(BC213)))),#N/A,
IF(ISBLANK(AZ213),"",
IF(AND(NOT(ISERROR(VLOOKUP(AZ213,MonsterTable!$A:$B,MATCH(MonsterTable!$B$1,MonsterTable!$A$1:$B$1,0),0))),OR(ISBLANK(BB213),ISBLANK(BC213))),#N/A,
IFERROR(VLOOKUP(AZ213,MonsterTable!$A:$B,MATCH(MonsterTable!$B$1,MonsterTable!$A$1:$B$1,0),0),
IF(OR(NOT(ISBLANK(BB213)),ISBLANK(BC213)),#N/A,
IF(AZ213="empty","empty",
VLOOKUP(AZ213,MonsterGroupTable!$A:$A,1,0)))))))</f>
        <v/>
      </c>
      <c r="BH213" s="2" t="str">
        <f>IF(AND(ISBLANK(BG213),OR(NOT(ISBLANK(BI213)),NOT(ISBLANK(BJ213)))),#N/A,
IF(ISBLANK(BG213),"",
IF(AND(NOT(ISERROR(VLOOKUP(BG213,MonsterTable!$A:$B,MATCH(MonsterTable!$B$1,MonsterTable!$A$1:$B$1,0),0))),OR(ISBLANK(BI213),ISBLANK(BJ213))),#N/A,
IFERROR(VLOOKUP(BG213,MonsterTable!$A:$B,MATCH(MonsterTable!$B$1,MonsterTable!$A$1:$B$1,0),0),
IF(OR(NOT(ISBLANK(BI213)),ISBLANK(BJ213)),#N/A,
IF(BG213="empty","empty",
VLOOKUP(BG213,MonsterGroupTable!$A:$A,1,0)))))))</f>
        <v/>
      </c>
      <c r="BO213" s="2" t="str">
        <f>IF(AND(ISBLANK(BN213),OR(NOT(ISBLANK(BP213)),NOT(ISBLANK(BQ213)))),#N/A,
IF(ISBLANK(BN213),"",
IF(AND(NOT(ISERROR(VLOOKUP(BN213,MonsterTable!$A:$B,MATCH(MonsterTable!$B$1,MonsterTable!$A$1:$B$1,0),0))),OR(ISBLANK(BP213),ISBLANK(BQ213))),#N/A,
IFERROR(VLOOKUP(BN213,MonsterTable!$A:$B,MATCH(MonsterTable!$B$1,MonsterTable!$A$1:$B$1,0),0),
IF(OR(NOT(ISBLANK(BP213)),ISBLANK(BQ213)),#N/A,
IF(BN213="empty","empty",
VLOOKUP(BN213,MonsterGroupTable!$A:$A,1,0)))))))</f>
        <v/>
      </c>
      <c r="BV213" s="2" t="str">
        <f>IF(AND(ISBLANK(BU213),OR(NOT(ISBLANK(BW213)),NOT(ISBLANK(BX213)))),#N/A,
IF(ISBLANK(BU213),"",
IF(AND(NOT(ISERROR(VLOOKUP(BU213,MonsterTable!$A:$B,MATCH(MonsterTable!$B$1,MonsterTable!$A$1:$B$1,0),0))),OR(ISBLANK(BW213),ISBLANK(BX213))),#N/A,
IFERROR(VLOOKUP(BU213,MonsterTable!$A:$B,MATCH(MonsterTable!$B$1,MonsterTable!$A$1:$B$1,0),0),
IF(OR(NOT(ISBLANK(BW213)),ISBLANK(BX213)),#N/A,
IF(BU213="empty","empty",
VLOOKUP(BU213,MonsterGroupTable!$A:$A,1,0)))))))</f>
        <v/>
      </c>
      <c r="CC213" s="2" t="str">
        <f>IF(AND(ISBLANK(CB213),OR(NOT(ISBLANK(CD213)),NOT(ISBLANK(CE213)))),#N/A,
IF(ISBLANK(CB213),"",
IF(AND(NOT(ISERROR(VLOOKUP(CB213,MonsterTable!$A:$B,MATCH(MonsterTable!$B$1,MonsterTable!$A$1:$B$1,0),0))),OR(ISBLANK(CD213),ISBLANK(CE213))),#N/A,
IFERROR(VLOOKUP(CB213,MonsterTable!$A:$B,MATCH(MonsterTable!$B$1,MonsterTable!$A$1:$B$1,0),0),
IF(OR(NOT(ISBLANK(CD213)),ISBLANK(CE213)),#N/A,
IF(CB213="empty","empty",
VLOOKUP(CB213,MonsterGroupTable!$A:$A,1,0)))))))</f>
        <v/>
      </c>
      <c r="CJ213" s="2" t="str">
        <f>IF(AND(ISBLANK(CI213),OR(NOT(ISBLANK(CK213)),NOT(ISBLANK(CL213)))),#N/A,
IF(ISBLANK(CI213),"",
IF(AND(NOT(ISERROR(VLOOKUP(CI213,MonsterTable!$A:$B,MATCH(MonsterTable!$B$1,MonsterTable!$A$1:$B$1,0),0))),OR(ISBLANK(CK213),ISBLANK(CL213))),#N/A,
IFERROR(VLOOKUP(CI213,MonsterTable!$A:$B,MATCH(MonsterTable!$B$1,MonsterTable!$A$1:$B$1,0),0),
IF(OR(NOT(ISBLANK(CK213)),ISBLANK(CL213)),#N/A,
IF(CI213="empty","empty",
VLOOKUP(CI213,MonsterGroupTable!$A:$A,1,0)))))))</f>
        <v/>
      </c>
    </row>
    <row r="214" spans="1:88">
      <c r="A214">
        <v>10213</v>
      </c>
      <c r="B214">
        <f t="shared" si="6"/>
        <v>1.1000000000000001</v>
      </c>
      <c r="C214">
        <f t="shared" si="6"/>
        <v>1.1000000000000001</v>
      </c>
      <c r="F214">
        <v>900</v>
      </c>
      <c r="G214">
        <v>14118</v>
      </c>
      <c r="H214">
        <v>0</v>
      </c>
      <c r="I214">
        <v>0</v>
      </c>
      <c r="J214">
        <v>0</v>
      </c>
      <c r="K214" t="s">
        <v>28</v>
      </c>
      <c r="L214" t="s">
        <v>243</v>
      </c>
      <c r="M214" t="s">
        <v>79</v>
      </c>
      <c r="N214" t="s">
        <v>80</v>
      </c>
      <c r="O214">
        <v>0</v>
      </c>
      <c r="P214">
        <v>-4.75</v>
      </c>
      <c r="Q214">
        <v>-3.5</v>
      </c>
      <c r="R214">
        <v>4.75</v>
      </c>
      <c r="S214">
        <v>3</v>
      </c>
      <c r="T214">
        <v>-13.5</v>
      </c>
      <c r="U214">
        <v>2.5499999999999998</v>
      </c>
      <c r="V214">
        <v>-6.75</v>
      </c>
      <c r="W214" t="str">
        <f t="shared" si="7"/>
        <v>g102,5</v>
      </c>
      <c r="X214" s="1" t="s">
        <v>280</v>
      </c>
      <c r="Y214" s="2" t="str">
        <f>IF(AND(ISBLANK(X214),OR(NOT(ISBLANK(Z214)),NOT(ISBLANK(AA214)))),#N/A,
IF(ISBLANK(X214),"",
IF(AND(NOT(ISERROR(VLOOKUP(X214,MonsterTable!$A:$B,MATCH(MonsterTable!$B$1,MonsterTable!$A$1:$B$1,0),0))),OR(ISBLANK(Z214),ISBLANK(AA214))),#N/A,
IFERROR(VLOOKUP(X214,MonsterTable!$A:$B,MATCH(MonsterTable!$B$1,MonsterTable!$A$1:$B$1,0),0),
IF(OR(NOT(ISBLANK(Z214)),ISBLANK(AA214)),#N/A,
IF(X214="empty","empty",
VLOOKUP(X214,MonsterGroupTable!$A:$A,1,0)))))))</f>
        <v>g102</v>
      </c>
      <c r="AA214">
        <v>5</v>
      </c>
      <c r="AF214" s="2" t="str">
        <f>IF(AND(ISBLANK(AE214),OR(NOT(ISBLANK(AG214)),NOT(ISBLANK(AH214)))),#N/A,
IF(ISBLANK(AE214),"",
IF(AND(NOT(ISERROR(VLOOKUP(AE214,MonsterTable!$A:$B,MATCH(MonsterTable!$B$1,MonsterTable!$A$1:$B$1,0),0))),OR(ISBLANK(AG214),ISBLANK(AH214))),#N/A,
IFERROR(VLOOKUP(AE214,MonsterTable!$A:$B,MATCH(MonsterTable!$B$1,MonsterTable!$A$1:$B$1,0),0),
IF(OR(NOT(ISBLANK(AG214)),ISBLANK(AH214)),#N/A,
IF(AE214="empty","empty",
VLOOKUP(AE214,MonsterGroupTable!$A:$A,1,0)))))))</f>
        <v/>
      </c>
      <c r="AM214" s="2" t="str">
        <f>IF(AND(ISBLANK(AL214),OR(NOT(ISBLANK(AN214)),NOT(ISBLANK(AO214)))),#N/A,
IF(ISBLANK(AL214),"",
IF(AND(NOT(ISERROR(VLOOKUP(AL214,MonsterTable!$A:$B,MATCH(MonsterTable!$B$1,MonsterTable!$A$1:$B$1,0),0))),OR(ISBLANK(AN214),ISBLANK(AO214))),#N/A,
IFERROR(VLOOKUP(AL214,MonsterTable!$A:$B,MATCH(MonsterTable!$B$1,MonsterTable!$A$1:$B$1,0),0),
IF(OR(NOT(ISBLANK(AN214)),ISBLANK(AO214)),#N/A,
IF(AL214="empty","empty",
VLOOKUP(AL214,MonsterGroupTable!$A:$A,1,0)))))))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BA214" s="2" t="str">
        <f>IF(AND(ISBLANK(AZ214),OR(NOT(ISBLANK(BB214)),NOT(ISBLANK(BC214)))),#N/A,
IF(ISBLANK(AZ214),"",
IF(AND(NOT(ISERROR(VLOOKUP(AZ214,MonsterTable!$A:$B,MATCH(MonsterTable!$B$1,MonsterTable!$A$1:$B$1,0),0))),OR(ISBLANK(BB214),ISBLANK(BC214))),#N/A,
IFERROR(VLOOKUP(AZ214,MonsterTable!$A:$B,MATCH(MonsterTable!$B$1,MonsterTable!$A$1:$B$1,0),0),
IF(OR(NOT(ISBLANK(BB214)),ISBLANK(BC214)),#N/A,
IF(AZ214="empty","empty",
VLOOKUP(AZ214,MonsterGroupTable!$A:$A,1,0)))))))</f>
        <v/>
      </c>
      <c r="BH214" s="2" t="str">
        <f>IF(AND(ISBLANK(BG214),OR(NOT(ISBLANK(BI214)),NOT(ISBLANK(BJ214)))),#N/A,
IF(ISBLANK(BG214),"",
IF(AND(NOT(ISERROR(VLOOKUP(BG214,MonsterTable!$A:$B,MATCH(MonsterTable!$B$1,MonsterTable!$A$1:$B$1,0),0))),OR(ISBLANK(BI214),ISBLANK(BJ214))),#N/A,
IFERROR(VLOOKUP(BG214,MonsterTable!$A:$B,MATCH(MonsterTable!$B$1,MonsterTable!$A$1:$B$1,0),0),
IF(OR(NOT(ISBLANK(BI214)),ISBLANK(BJ214)),#N/A,
IF(BG214="empty","empty",
VLOOKUP(BG214,MonsterGroupTable!$A:$A,1,0)))))))</f>
        <v/>
      </c>
      <c r="BO214" s="2" t="str">
        <f>IF(AND(ISBLANK(BN214),OR(NOT(ISBLANK(BP214)),NOT(ISBLANK(BQ214)))),#N/A,
IF(ISBLANK(BN214),"",
IF(AND(NOT(ISERROR(VLOOKUP(BN214,MonsterTable!$A:$B,MATCH(MonsterTable!$B$1,MonsterTable!$A$1:$B$1,0),0))),OR(ISBLANK(BP214),ISBLANK(BQ214))),#N/A,
IFERROR(VLOOKUP(BN214,MonsterTable!$A:$B,MATCH(MonsterTable!$B$1,MonsterTable!$A$1:$B$1,0),0),
IF(OR(NOT(ISBLANK(BP214)),ISBLANK(BQ214)),#N/A,
IF(BN214="empty","empty",
VLOOKUP(BN214,MonsterGroupTable!$A:$A,1,0)))))))</f>
        <v/>
      </c>
      <c r="BV214" s="2" t="str">
        <f>IF(AND(ISBLANK(BU214),OR(NOT(ISBLANK(BW214)),NOT(ISBLANK(BX214)))),#N/A,
IF(ISBLANK(BU214),"",
IF(AND(NOT(ISERROR(VLOOKUP(BU214,MonsterTable!$A:$B,MATCH(MonsterTable!$B$1,MonsterTable!$A$1:$B$1,0),0))),OR(ISBLANK(BW214),ISBLANK(BX214))),#N/A,
IFERROR(VLOOKUP(BU214,MonsterTable!$A:$B,MATCH(MonsterTable!$B$1,MonsterTable!$A$1:$B$1,0),0),
IF(OR(NOT(ISBLANK(BW214)),ISBLANK(BX214)),#N/A,
IF(BU214="empty","empty",
VLOOKUP(BU214,MonsterGroupTable!$A:$A,1,0)))))))</f>
        <v/>
      </c>
      <c r="CC214" s="2" t="str">
        <f>IF(AND(ISBLANK(CB214),OR(NOT(ISBLANK(CD214)),NOT(ISBLANK(CE214)))),#N/A,
IF(ISBLANK(CB214),"",
IF(AND(NOT(ISERROR(VLOOKUP(CB214,MonsterTable!$A:$B,MATCH(MonsterTable!$B$1,MonsterTable!$A$1:$B$1,0),0))),OR(ISBLANK(CD214),ISBLANK(CE214))),#N/A,
IFERROR(VLOOKUP(CB214,MonsterTable!$A:$B,MATCH(MonsterTable!$B$1,MonsterTable!$A$1:$B$1,0),0),
IF(OR(NOT(ISBLANK(CD214)),ISBLANK(CE214)),#N/A,
IF(CB214="empty","empty",
VLOOKUP(CB214,MonsterGroupTable!$A:$A,1,0)))))))</f>
        <v/>
      </c>
      <c r="CJ214" s="2" t="str">
        <f>IF(AND(ISBLANK(CI214),OR(NOT(ISBLANK(CK214)),NOT(ISBLANK(CL214)))),#N/A,
IF(ISBLANK(CI214),"",
IF(AND(NOT(ISERROR(VLOOKUP(CI214,MonsterTable!$A:$B,MATCH(MonsterTable!$B$1,MonsterTable!$A$1:$B$1,0),0))),OR(ISBLANK(CK214),ISBLANK(CL214))),#N/A,
IFERROR(VLOOKUP(CI214,MonsterTable!$A:$B,MATCH(MonsterTable!$B$1,MonsterTable!$A$1:$B$1,0),0),
IF(OR(NOT(ISBLANK(CK214)),ISBLANK(CL214)),#N/A,
IF(CI214="empty","empty",
VLOOKUP(CI214,MonsterGroupTable!$A:$A,1,0)))))))</f>
        <v/>
      </c>
    </row>
    <row r="215" spans="1:88">
      <c r="A215">
        <v>10214</v>
      </c>
      <c r="B215">
        <f t="shared" si="6"/>
        <v>1.1000000000000001</v>
      </c>
      <c r="C215">
        <f t="shared" si="6"/>
        <v>1.1000000000000001</v>
      </c>
      <c r="F215">
        <v>900</v>
      </c>
      <c r="G215">
        <v>14253</v>
      </c>
      <c r="H215">
        <v>0</v>
      </c>
      <c r="I215">
        <v>0</v>
      </c>
      <c r="J215">
        <v>0</v>
      </c>
      <c r="K215" t="s">
        <v>28</v>
      </c>
      <c r="L215" t="s">
        <v>243</v>
      </c>
      <c r="M215" t="s">
        <v>79</v>
      </c>
      <c r="N215" t="s">
        <v>80</v>
      </c>
      <c r="O215">
        <v>0</v>
      </c>
      <c r="P215">
        <v>-4.75</v>
      </c>
      <c r="Q215">
        <v>-3.5</v>
      </c>
      <c r="R215">
        <v>4.75</v>
      </c>
      <c r="S215">
        <v>3</v>
      </c>
      <c r="T215">
        <v>-13.5</v>
      </c>
      <c r="U215">
        <v>2.5499999999999998</v>
      </c>
      <c r="V215">
        <v>-6.75</v>
      </c>
      <c r="W215" t="str">
        <f t="shared" si="7"/>
        <v>g102,5</v>
      </c>
      <c r="X215" s="1" t="s">
        <v>280</v>
      </c>
      <c r="Y215" s="2" t="str">
        <f>IF(AND(ISBLANK(X215),OR(NOT(ISBLANK(Z215)),NOT(ISBLANK(AA215)))),#N/A,
IF(ISBLANK(X215),"",
IF(AND(NOT(ISERROR(VLOOKUP(X215,MonsterTable!$A:$B,MATCH(MonsterTable!$B$1,MonsterTable!$A$1:$B$1,0),0))),OR(ISBLANK(Z215),ISBLANK(AA215))),#N/A,
IFERROR(VLOOKUP(X215,MonsterTable!$A:$B,MATCH(MonsterTable!$B$1,MonsterTable!$A$1:$B$1,0),0),
IF(OR(NOT(ISBLANK(Z215)),ISBLANK(AA215)),#N/A,
IF(X215="empty","empty",
VLOOKUP(X215,MonsterGroupTable!$A:$A,1,0)))))))</f>
        <v>g102</v>
      </c>
      <c r="AA215">
        <v>5</v>
      </c>
      <c r="AF215" s="2" t="str">
        <f>IF(AND(ISBLANK(AE215),OR(NOT(ISBLANK(AG215)),NOT(ISBLANK(AH215)))),#N/A,
IF(ISBLANK(AE215),"",
IF(AND(NOT(ISERROR(VLOOKUP(AE215,MonsterTable!$A:$B,MATCH(MonsterTable!$B$1,MonsterTable!$A$1:$B$1,0),0))),OR(ISBLANK(AG215),ISBLANK(AH215))),#N/A,
IFERROR(VLOOKUP(AE215,MonsterTable!$A:$B,MATCH(MonsterTable!$B$1,MonsterTable!$A$1:$B$1,0),0),
IF(OR(NOT(ISBLANK(AG215)),ISBLANK(AH215)),#N/A,
IF(AE215="empty","empty",
VLOOKUP(AE215,MonsterGroupTable!$A:$A,1,0)))))))</f>
        <v/>
      </c>
      <c r="AM215" s="2" t="str">
        <f>IF(AND(ISBLANK(AL215),OR(NOT(ISBLANK(AN215)),NOT(ISBLANK(AO215)))),#N/A,
IF(ISBLANK(AL215),"",
IF(AND(NOT(ISERROR(VLOOKUP(AL215,MonsterTable!$A:$B,MATCH(MonsterTable!$B$1,MonsterTable!$A$1:$B$1,0),0))),OR(ISBLANK(AN215),ISBLANK(AO215))),#N/A,
IFERROR(VLOOKUP(AL215,MonsterTable!$A:$B,MATCH(MonsterTable!$B$1,MonsterTable!$A$1:$B$1,0),0),
IF(OR(NOT(ISBLANK(AN215)),ISBLANK(AO215)),#N/A,
IF(AL215="empty","empty",
VLOOKUP(AL215,MonsterGroupTable!$A:$A,1,0)))))))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BA215" s="2" t="str">
        <f>IF(AND(ISBLANK(AZ215),OR(NOT(ISBLANK(BB215)),NOT(ISBLANK(BC215)))),#N/A,
IF(ISBLANK(AZ215),"",
IF(AND(NOT(ISERROR(VLOOKUP(AZ215,MonsterTable!$A:$B,MATCH(MonsterTable!$B$1,MonsterTable!$A$1:$B$1,0),0))),OR(ISBLANK(BB215),ISBLANK(BC215))),#N/A,
IFERROR(VLOOKUP(AZ215,MonsterTable!$A:$B,MATCH(MonsterTable!$B$1,MonsterTable!$A$1:$B$1,0),0),
IF(OR(NOT(ISBLANK(BB215)),ISBLANK(BC215)),#N/A,
IF(AZ215="empty","empty",
VLOOKUP(AZ215,MonsterGroupTable!$A:$A,1,0)))))))</f>
        <v/>
      </c>
      <c r="BH215" s="2" t="str">
        <f>IF(AND(ISBLANK(BG215),OR(NOT(ISBLANK(BI215)),NOT(ISBLANK(BJ215)))),#N/A,
IF(ISBLANK(BG215),"",
IF(AND(NOT(ISERROR(VLOOKUP(BG215,MonsterTable!$A:$B,MATCH(MonsterTable!$B$1,MonsterTable!$A$1:$B$1,0),0))),OR(ISBLANK(BI215),ISBLANK(BJ215))),#N/A,
IFERROR(VLOOKUP(BG215,MonsterTable!$A:$B,MATCH(MonsterTable!$B$1,MonsterTable!$A$1:$B$1,0),0),
IF(OR(NOT(ISBLANK(BI215)),ISBLANK(BJ215)),#N/A,
IF(BG215="empty","empty",
VLOOKUP(BG215,MonsterGroupTable!$A:$A,1,0)))))))</f>
        <v/>
      </c>
      <c r="BO215" s="2" t="str">
        <f>IF(AND(ISBLANK(BN215),OR(NOT(ISBLANK(BP215)),NOT(ISBLANK(BQ215)))),#N/A,
IF(ISBLANK(BN215),"",
IF(AND(NOT(ISERROR(VLOOKUP(BN215,MonsterTable!$A:$B,MATCH(MonsterTable!$B$1,MonsterTable!$A$1:$B$1,0),0))),OR(ISBLANK(BP215),ISBLANK(BQ215))),#N/A,
IFERROR(VLOOKUP(BN215,MonsterTable!$A:$B,MATCH(MonsterTable!$B$1,MonsterTable!$A$1:$B$1,0),0),
IF(OR(NOT(ISBLANK(BP215)),ISBLANK(BQ215)),#N/A,
IF(BN215="empty","empty",
VLOOKUP(BN215,MonsterGroupTable!$A:$A,1,0)))))))</f>
        <v/>
      </c>
      <c r="BV215" s="2" t="str">
        <f>IF(AND(ISBLANK(BU215),OR(NOT(ISBLANK(BW215)),NOT(ISBLANK(BX215)))),#N/A,
IF(ISBLANK(BU215),"",
IF(AND(NOT(ISERROR(VLOOKUP(BU215,MonsterTable!$A:$B,MATCH(MonsterTable!$B$1,MonsterTable!$A$1:$B$1,0),0))),OR(ISBLANK(BW215),ISBLANK(BX215))),#N/A,
IFERROR(VLOOKUP(BU215,MonsterTable!$A:$B,MATCH(MonsterTable!$B$1,MonsterTable!$A$1:$B$1,0),0),
IF(OR(NOT(ISBLANK(BW215)),ISBLANK(BX215)),#N/A,
IF(BU215="empty","empty",
VLOOKUP(BU215,MonsterGroupTable!$A:$A,1,0)))))))</f>
        <v/>
      </c>
      <c r="CC215" s="2" t="str">
        <f>IF(AND(ISBLANK(CB215),OR(NOT(ISBLANK(CD215)),NOT(ISBLANK(CE215)))),#N/A,
IF(ISBLANK(CB215),"",
IF(AND(NOT(ISERROR(VLOOKUP(CB215,MonsterTable!$A:$B,MATCH(MonsterTable!$B$1,MonsterTable!$A$1:$B$1,0),0))),OR(ISBLANK(CD215),ISBLANK(CE215))),#N/A,
IFERROR(VLOOKUP(CB215,MonsterTable!$A:$B,MATCH(MonsterTable!$B$1,MonsterTable!$A$1:$B$1,0),0),
IF(OR(NOT(ISBLANK(CD215)),ISBLANK(CE215)),#N/A,
IF(CB215="empty","empty",
VLOOKUP(CB215,MonsterGroupTable!$A:$A,1,0)))))))</f>
        <v/>
      </c>
      <c r="CJ215" s="2" t="str">
        <f>IF(AND(ISBLANK(CI215),OR(NOT(ISBLANK(CK215)),NOT(ISBLANK(CL215)))),#N/A,
IF(ISBLANK(CI215),"",
IF(AND(NOT(ISERROR(VLOOKUP(CI215,MonsterTable!$A:$B,MATCH(MonsterTable!$B$1,MonsterTable!$A$1:$B$1,0),0))),OR(ISBLANK(CK215),ISBLANK(CL215))),#N/A,
IFERROR(VLOOKUP(CI215,MonsterTable!$A:$B,MATCH(MonsterTable!$B$1,MonsterTable!$A$1:$B$1,0),0),
IF(OR(NOT(ISBLANK(CK215)),ISBLANK(CL215)),#N/A,
IF(CI215="empty","empty",
VLOOKUP(CI215,MonsterGroupTable!$A:$A,1,0)))))))</f>
        <v/>
      </c>
    </row>
    <row r="216" spans="1:88">
      <c r="A216">
        <v>10215</v>
      </c>
      <c r="B216">
        <f t="shared" si="6"/>
        <v>1.1000000000000001</v>
      </c>
      <c r="C216">
        <f t="shared" si="6"/>
        <v>1.1000000000000001</v>
      </c>
      <c r="F216">
        <v>900</v>
      </c>
      <c r="G216">
        <v>14388</v>
      </c>
      <c r="H216">
        <v>0</v>
      </c>
      <c r="I216">
        <v>0</v>
      </c>
      <c r="J216">
        <v>0</v>
      </c>
      <c r="K216" t="s">
        <v>28</v>
      </c>
      <c r="L216" t="s">
        <v>243</v>
      </c>
      <c r="M216" t="s">
        <v>79</v>
      </c>
      <c r="N216" t="s">
        <v>80</v>
      </c>
      <c r="O216">
        <v>0</v>
      </c>
      <c r="P216">
        <v>-4.75</v>
      </c>
      <c r="Q216">
        <v>-3.5</v>
      </c>
      <c r="R216">
        <v>4.75</v>
      </c>
      <c r="S216">
        <v>3</v>
      </c>
      <c r="T216">
        <v>-13.5</v>
      </c>
      <c r="U216">
        <v>2.5499999999999998</v>
      </c>
      <c r="V216">
        <v>-6.75</v>
      </c>
      <c r="W216" t="str">
        <f t="shared" si="7"/>
        <v>g102,5</v>
      </c>
      <c r="X216" s="1" t="s">
        <v>280</v>
      </c>
      <c r="Y216" s="2" t="str">
        <f>IF(AND(ISBLANK(X216),OR(NOT(ISBLANK(Z216)),NOT(ISBLANK(AA216)))),#N/A,
IF(ISBLANK(X216),"",
IF(AND(NOT(ISERROR(VLOOKUP(X216,MonsterTable!$A:$B,MATCH(MonsterTable!$B$1,MonsterTable!$A$1:$B$1,0),0))),OR(ISBLANK(Z216),ISBLANK(AA216))),#N/A,
IFERROR(VLOOKUP(X216,MonsterTable!$A:$B,MATCH(MonsterTable!$B$1,MonsterTable!$A$1:$B$1,0),0),
IF(OR(NOT(ISBLANK(Z216)),ISBLANK(AA216)),#N/A,
IF(X216="empty","empty",
VLOOKUP(X216,MonsterGroupTable!$A:$A,1,0)))))))</f>
        <v>g102</v>
      </c>
      <c r="AA216">
        <v>5</v>
      </c>
      <c r="AF216" s="2" t="str">
        <f>IF(AND(ISBLANK(AE216),OR(NOT(ISBLANK(AG216)),NOT(ISBLANK(AH216)))),#N/A,
IF(ISBLANK(AE216),"",
IF(AND(NOT(ISERROR(VLOOKUP(AE216,MonsterTable!$A:$B,MATCH(MonsterTable!$B$1,MonsterTable!$A$1:$B$1,0),0))),OR(ISBLANK(AG216),ISBLANK(AH216))),#N/A,
IFERROR(VLOOKUP(AE216,MonsterTable!$A:$B,MATCH(MonsterTable!$B$1,MonsterTable!$A$1:$B$1,0),0),
IF(OR(NOT(ISBLANK(AG216)),ISBLANK(AH216)),#N/A,
IF(AE216="empty","empty",
VLOOKUP(AE216,MonsterGroupTable!$A:$A,1,0)))))))</f>
        <v/>
      </c>
      <c r="AM216" s="2" t="str">
        <f>IF(AND(ISBLANK(AL216),OR(NOT(ISBLANK(AN216)),NOT(ISBLANK(AO216)))),#N/A,
IF(ISBLANK(AL216),"",
IF(AND(NOT(ISERROR(VLOOKUP(AL216,MonsterTable!$A:$B,MATCH(MonsterTable!$B$1,MonsterTable!$A$1:$B$1,0),0))),OR(ISBLANK(AN216),ISBLANK(AO216))),#N/A,
IFERROR(VLOOKUP(AL216,MonsterTable!$A:$B,MATCH(MonsterTable!$B$1,MonsterTable!$A$1:$B$1,0),0),
IF(OR(NOT(ISBLANK(AN216)),ISBLANK(AO216)),#N/A,
IF(AL216="empty","empty",
VLOOKUP(AL216,MonsterGroupTable!$A:$A,1,0)))))))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BA216" s="2" t="str">
        <f>IF(AND(ISBLANK(AZ216),OR(NOT(ISBLANK(BB216)),NOT(ISBLANK(BC216)))),#N/A,
IF(ISBLANK(AZ216),"",
IF(AND(NOT(ISERROR(VLOOKUP(AZ216,MonsterTable!$A:$B,MATCH(MonsterTable!$B$1,MonsterTable!$A$1:$B$1,0),0))),OR(ISBLANK(BB216),ISBLANK(BC216))),#N/A,
IFERROR(VLOOKUP(AZ216,MonsterTable!$A:$B,MATCH(MonsterTable!$B$1,MonsterTable!$A$1:$B$1,0),0),
IF(OR(NOT(ISBLANK(BB216)),ISBLANK(BC216)),#N/A,
IF(AZ216="empty","empty",
VLOOKUP(AZ216,MonsterGroupTable!$A:$A,1,0)))))))</f>
        <v/>
      </c>
      <c r="BH216" s="2" t="str">
        <f>IF(AND(ISBLANK(BG216),OR(NOT(ISBLANK(BI216)),NOT(ISBLANK(BJ216)))),#N/A,
IF(ISBLANK(BG216),"",
IF(AND(NOT(ISERROR(VLOOKUP(BG216,MonsterTable!$A:$B,MATCH(MonsterTable!$B$1,MonsterTable!$A$1:$B$1,0),0))),OR(ISBLANK(BI216),ISBLANK(BJ216))),#N/A,
IFERROR(VLOOKUP(BG216,MonsterTable!$A:$B,MATCH(MonsterTable!$B$1,MonsterTable!$A$1:$B$1,0),0),
IF(OR(NOT(ISBLANK(BI216)),ISBLANK(BJ216)),#N/A,
IF(BG216="empty","empty",
VLOOKUP(BG216,MonsterGroupTable!$A:$A,1,0)))))))</f>
        <v/>
      </c>
      <c r="BO216" s="2" t="str">
        <f>IF(AND(ISBLANK(BN216),OR(NOT(ISBLANK(BP216)),NOT(ISBLANK(BQ216)))),#N/A,
IF(ISBLANK(BN216),"",
IF(AND(NOT(ISERROR(VLOOKUP(BN216,MonsterTable!$A:$B,MATCH(MonsterTable!$B$1,MonsterTable!$A$1:$B$1,0),0))),OR(ISBLANK(BP216),ISBLANK(BQ216))),#N/A,
IFERROR(VLOOKUP(BN216,MonsterTable!$A:$B,MATCH(MonsterTable!$B$1,MonsterTable!$A$1:$B$1,0),0),
IF(OR(NOT(ISBLANK(BP216)),ISBLANK(BQ216)),#N/A,
IF(BN216="empty","empty",
VLOOKUP(BN216,MonsterGroupTable!$A:$A,1,0)))))))</f>
        <v/>
      </c>
      <c r="BV216" s="2" t="str">
        <f>IF(AND(ISBLANK(BU216),OR(NOT(ISBLANK(BW216)),NOT(ISBLANK(BX216)))),#N/A,
IF(ISBLANK(BU216),"",
IF(AND(NOT(ISERROR(VLOOKUP(BU216,MonsterTable!$A:$B,MATCH(MonsterTable!$B$1,MonsterTable!$A$1:$B$1,0),0))),OR(ISBLANK(BW216),ISBLANK(BX216))),#N/A,
IFERROR(VLOOKUP(BU216,MonsterTable!$A:$B,MATCH(MonsterTable!$B$1,MonsterTable!$A$1:$B$1,0),0),
IF(OR(NOT(ISBLANK(BW216)),ISBLANK(BX216)),#N/A,
IF(BU216="empty","empty",
VLOOKUP(BU216,MonsterGroupTable!$A:$A,1,0)))))))</f>
        <v/>
      </c>
      <c r="CC216" s="2" t="str">
        <f>IF(AND(ISBLANK(CB216),OR(NOT(ISBLANK(CD216)),NOT(ISBLANK(CE216)))),#N/A,
IF(ISBLANK(CB216),"",
IF(AND(NOT(ISERROR(VLOOKUP(CB216,MonsterTable!$A:$B,MATCH(MonsterTable!$B$1,MonsterTable!$A$1:$B$1,0),0))),OR(ISBLANK(CD216),ISBLANK(CE216))),#N/A,
IFERROR(VLOOKUP(CB216,MonsterTable!$A:$B,MATCH(MonsterTable!$B$1,MonsterTable!$A$1:$B$1,0),0),
IF(OR(NOT(ISBLANK(CD216)),ISBLANK(CE216)),#N/A,
IF(CB216="empty","empty",
VLOOKUP(CB216,MonsterGroupTable!$A:$A,1,0)))))))</f>
        <v/>
      </c>
      <c r="CJ216" s="2" t="str">
        <f>IF(AND(ISBLANK(CI216),OR(NOT(ISBLANK(CK216)),NOT(ISBLANK(CL216)))),#N/A,
IF(ISBLANK(CI216),"",
IF(AND(NOT(ISERROR(VLOOKUP(CI216,MonsterTable!$A:$B,MATCH(MonsterTable!$B$1,MonsterTable!$A$1:$B$1,0),0))),OR(ISBLANK(CK216),ISBLANK(CL216))),#N/A,
IFERROR(VLOOKUP(CI216,MonsterTable!$A:$B,MATCH(MonsterTable!$B$1,MonsterTable!$A$1:$B$1,0),0),
IF(OR(NOT(ISBLANK(CK216)),ISBLANK(CL216)),#N/A,
IF(CI216="empty","empty",
VLOOKUP(CI216,MonsterGroupTable!$A:$A,1,0)))))))</f>
        <v/>
      </c>
    </row>
    <row r="217" spans="1:88">
      <c r="A217">
        <v>10216</v>
      </c>
      <c r="B217">
        <f t="shared" si="6"/>
        <v>1.1000000000000001</v>
      </c>
      <c r="C217">
        <f t="shared" si="6"/>
        <v>1.1000000000000001</v>
      </c>
      <c r="F217">
        <v>900</v>
      </c>
      <c r="G217">
        <v>14523</v>
      </c>
      <c r="H217">
        <v>0</v>
      </c>
      <c r="I217">
        <v>0</v>
      </c>
      <c r="J217">
        <v>0</v>
      </c>
      <c r="K217" t="s">
        <v>28</v>
      </c>
      <c r="L217" t="s">
        <v>243</v>
      </c>
      <c r="M217" t="s">
        <v>79</v>
      </c>
      <c r="N217" t="s">
        <v>80</v>
      </c>
      <c r="O217">
        <v>0</v>
      </c>
      <c r="P217">
        <v>-4.75</v>
      </c>
      <c r="Q217">
        <v>-3.5</v>
      </c>
      <c r="R217">
        <v>4.75</v>
      </c>
      <c r="S217">
        <v>3</v>
      </c>
      <c r="T217">
        <v>-13.5</v>
      </c>
      <c r="U217">
        <v>2.5499999999999998</v>
      </c>
      <c r="V217">
        <v>-6.75</v>
      </c>
      <c r="W217" t="str">
        <f t="shared" si="7"/>
        <v>g102,5</v>
      </c>
      <c r="X217" s="1" t="s">
        <v>280</v>
      </c>
      <c r="Y217" s="2" t="str">
        <f>IF(AND(ISBLANK(X217),OR(NOT(ISBLANK(Z217)),NOT(ISBLANK(AA217)))),#N/A,
IF(ISBLANK(X217),"",
IF(AND(NOT(ISERROR(VLOOKUP(X217,MonsterTable!$A:$B,MATCH(MonsterTable!$B$1,MonsterTable!$A$1:$B$1,0),0))),OR(ISBLANK(Z217),ISBLANK(AA217))),#N/A,
IFERROR(VLOOKUP(X217,MonsterTable!$A:$B,MATCH(MonsterTable!$B$1,MonsterTable!$A$1:$B$1,0),0),
IF(OR(NOT(ISBLANK(Z217)),ISBLANK(AA217)),#N/A,
IF(X217="empty","empty",
VLOOKUP(X217,MonsterGroupTable!$A:$A,1,0)))))))</f>
        <v>g102</v>
      </c>
      <c r="AA217">
        <v>5</v>
      </c>
      <c r="AF217" s="2" t="str">
        <f>IF(AND(ISBLANK(AE217),OR(NOT(ISBLANK(AG217)),NOT(ISBLANK(AH217)))),#N/A,
IF(ISBLANK(AE217),"",
IF(AND(NOT(ISERROR(VLOOKUP(AE217,MonsterTable!$A:$B,MATCH(MonsterTable!$B$1,MonsterTable!$A$1:$B$1,0),0))),OR(ISBLANK(AG217),ISBLANK(AH217))),#N/A,
IFERROR(VLOOKUP(AE217,MonsterTable!$A:$B,MATCH(MonsterTable!$B$1,MonsterTable!$A$1:$B$1,0),0),
IF(OR(NOT(ISBLANK(AG217)),ISBLANK(AH217)),#N/A,
IF(AE217="empty","empty",
VLOOKUP(AE217,MonsterGroupTable!$A:$A,1,0)))))))</f>
        <v/>
      </c>
      <c r="AM217" s="2" t="str">
        <f>IF(AND(ISBLANK(AL217),OR(NOT(ISBLANK(AN217)),NOT(ISBLANK(AO217)))),#N/A,
IF(ISBLANK(AL217),"",
IF(AND(NOT(ISERROR(VLOOKUP(AL217,MonsterTable!$A:$B,MATCH(MonsterTable!$B$1,MonsterTable!$A$1:$B$1,0),0))),OR(ISBLANK(AN217),ISBLANK(AO217))),#N/A,
IFERROR(VLOOKUP(AL217,MonsterTable!$A:$B,MATCH(MonsterTable!$B$1,MonsterTable!$A$1:$B$1,0),0),
IF(OR(NOT(ISBLANK(AN217)),ISBLANK(AO217)),#N/A,
IF(AL217="empty","empty",
VLOOKUP(AL217,MonsterGroupTable!$A:$A,1,0)))))))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BA217" s="2" t="str">
        <f>IF(AND(ISBLANK(AZ217),OR(NOT(ISBLANK(BB217)),NOT(ISBLANK(BC217)))),#N/A,
IF(ISBLANK(AZ217),"",
IF(AND(NOT(ISERROR(VLOOKUP(AZ217,MonsterTable!$A:$B,MATCH(MonsterTable!$B$1,MonsterTable!$A$1:$B$1,0),0))),OR(ISBLANK(BB217),ISBLANK(BC217))),#N/A,
IFERROR(VLOOKUP(AZ217,MonsterTable!$A:$B,MATCH(MonsterTable!$B$1,MonsterTable!$A$1:$B$1,0),0),
IF(OR(NOT(ISBLANK(BB217)),ISBLANK(BC217)),#N/A,
IF(AZ217="empty","empty",
VLOOKUP(AZ217,MonsterGroupTable!$A:$A,1,0)))))))</f>
        <v/>
      </c>
      <c r="BH217" s="2" t="str">
        <f>IF(AND(ISBLANK(BG217),OR(NOT(ISBLANK(BI217)),NOT(ISBLANK(BJ217)))),#N/A,
IF(ISBLANK(BG217),"",
IF(AND(NOT(ISERROR(VLOOKUP(BG217,MonsterTable!$A:$B,MATCH(MonsterTable!$B$1,MonsterTable!$A$1:$B$1,0),0))),OR(ISBLANK(BI217),ISBLANK(BJ217))),#N/A,
IFERROR(VLOOKUP(BG217,MonsterTable!$A:$B,MATCH(MonsterTable!$B$1,MonsterTable!$A$1:$B$1,0),0),
IF(OR(NOT(ISBLANK(BI217)),ISBLANK(BJ217)),#N/A,
IF(BG217="empty","empty",
VLOOKUP(BG217,MonsterGroupTable!$A:$A,1,0)))))))</f>
        <v/>
      </c>
      <c r="BO217" s="2" t="str">
        <f>IF(AND(ISBLANK(BN217),OR(NOT(ISBLANK(BP217)),NOT(ISBLANK(BQ217)))),#N/A,
IF(ISBLANK(BN217),"",
IF(AND(NOT(ISERROR(VLOOKUP(BN217,MonsterTable!$A:$B,MATCH(MonsterTable!$B$1,MonsterTable!$A$1:$B$1,0),0))),OR(ISBLANK(BP217),ISBLANK(BQ217))),#N/A,
IFERROR(VLOOKUP(BN217,MonsterTable!$A:$B,MATCH(MonsterTable!$B$1,MonsterTable!$A$1:$B$1,0),0),
IF(OR(NOT(ISBLANK(BP217)),ISBLANK(BQ217)),#N/A,
IF(BN217="empty","empty",
VLOOKUP(BN217,MonsterGroupTable!$A:$A,1,0)))))))</f>
        <v/>
      </c>
      <c r="BV217" s="2" t="str">
        <f>IF(AND(ISBLANK(BU217),OR(NOT(ISBLANK(BW217)),NOT(ISBLANK(BX217)))),#N/A,
IF(ISBLANK(BU217),"",
IF(AND(NOT(ISERROR(VLOOKUP(BU217,MonsterTable!$A:$B,MATCH(MonsterTable!$B$1,MonsterTable!$A$1:$B$1,0),0))),OR(ISBLANK(BW217),ISBLANK(BX217))),#N/A,
IFERROR(VLOOKUP(BU217,MonsterTable!$A:$B,MATCH(MonsterTable!$B$1,MonsterTable!$A$1:$B$1,0),0),
IF(OR(NOT(ISBLANK(BW217)),ISBLANK(BX217)),#N/A,
IF(BU217="empty","empty",
VLOOKUP(BU217,MonsterGroupTable!$A:$A,1,0)))))))</f>
        <v/>
      </c>
      <c r="CC217" s="2" t="str">
        <f>IF(AND(ISBLANK(CB217),OR(NOT(ISBLANK(CD217)),NOT(ISBLANK(CE217)))),#N/A,
IF(ISBLANK(CB217),"",
IF(AND(NOT(ISERROR(VLOOKUP(CB217,MonsterTable!$A:$B,MATCH(MonsterTable!$B$1,MonsterTable!$A$1:$B$1,0),0))),OR(ISBLANK(CD217),ISBLANK(CE217))),#N/A,
IFERROR(VLOOKUP(CB217,MonsterTable!$A:$B,MATCH(MonsterTable!$B$1,MonsterTable!$A$1:$B$1,0),0),
IF(OR(NOT(ISBLANK(CD217)),ISBLANK(CE217)),#N/A,
IF(CB217="empty","empty",
VLOOKUP(CB217,MonsterGroupTable!$A:$A,1,0)))))))</f>
        <v/>
      </c>
      <c r="CJ217" s="2" t="str">
        <f>IF(AND(ISBLANK(CI217),OR(NOT(ISBLANK(CK217)),NOT(ISBLANK(CL217)))),#N/A,
IF(ISBLANK(CI217),"",
IF(AND(NOT(ISERROR(VLOOKUP(CI217,MonsterTable!$A:$B,MATCH(MonsterTable!$B$1,MonsterTable!$A$1:$B$1,0),0))),OR(ISBLANK(CK217),ISBLANK(CL217))),#N/A,
IFERROR(VLOOKUP(CI217,MonsterTable!$A:$B,MATCH(MonsterTable!$B$1,MonsterTable!$A$1:$B$1,0),0),
IF(OR(NOT(ISBLANK(CK217)),ISBLANK(CL217)),#N/A,
IF(CI217="empty","empty",
VLOOKUP(CI217,MonsterGroupTable!$A:$A,1,0)))))))</f>
        <v/>
      </c>
    </row>
    <row r="218" spans="1:88">
      <c r="A218">
        <v>10217</v>
      </c>
      <c r="B218">
        <f t="shared" si="6"/>
        <v>1.1000000000000001</v>
      </c>
      <c r="C218">
        <f t="shared" si="6"/>
        <v>1.1000000000000001</v>
      </c>
      <c r="F218">
        <v>900</v>
      </c>
      <c r="G218">
        <v>14658</v>
      </c>
      <c r="H218">
        <v>0</v>
      </c>
      <c r="I218">
        <v>0</v>
      </c>
      <c r="J218">
        <v>0</v>
      </c>
      <c r="K218" t="s">
        <v>28</v>
      </c>
      <c r="L218" t="s">
        <v>243</v>
      </c>
      <c r="M218" t="s">
        <v>79</v>
      </c>
      <c r="N218" t="s">
        <v>80</v>
      </c>
      <c r="O218">
        <v>0</v>
      </c>
      <c r="P218">
        <v>-4.75</v>
      </c>
      <c r="Q218">
        <v>-3.5</v>
      </c>
      <c r="R218">
        <v>4.75</v>
      </c>
      <c r="S218">
        <v>3</v>
      </c>
      <c r="T218">
        <v>-13.5</v>
      </c>
      <c r="U218">
        <v>2.5499999999999998</v>
      </c>
      <c r="V218">
        <v>-6.75</v>
      </c>
      <c r="W218" t="str">
        <f t="shared" si="7"/>
        <v>g102,5</v>
      </c>
      <c r="X218" s="1" t="s">
        <v>280</v>
      </c>
      <c r="Y218" s="2" t="str">
        <f>IF(AND(ISBLANK(X218),OR(NOT(ISBLANK(Z218)),NOT(ISBLANK(AA218)))),#N/A,
IF(ISBLANK(X218),"",
IF(AND(NOT(ISERROR(VLOOKUP(X218,MonsterTable!$A:$B,MATCH(MonsterTable!$B$1,MonsterTable!$A$1:$B$1,0),0))),OR(ISBLANK(Z218),ISBLANK(AA218))),#N/A,
IFERROR(VLOOKUP(X218,MonsterTable!$A:$B,MATCH(MonsterTable!$B$1,MonsterTable!$A$1:$B$1,0),0),
IF(OR(NOT(ISBLANK(Z218)),ISBLANK(AA218)),#N/A,
IF(X218="empty","empty",
VLOOKUP(X218,MonsterGroupTable!$A:$A,1,0)))))))</f>
        <v>g102</v>
      </c>
      <c r="AA218">
        <v>5</v>
      </c>
      <c r="AF218" s="2" t="str">
        <f>IF(AND(ISBLANK(AE218),OR(NOT(ISBLANK(AG218)),NOT(ISBLANK(AH218)))),#N/A,
IF(ISBLANK(AE218),"",
IF(AND(NOT(ISERROR(VLOOKUP(AE218,MonsterTable!$A:$B,MATCH(MonsterTable!$B$1,MonsterTable!$A$1:$B$1,0),0))),OR(ISBLANK(AG218),ISBLANK(AH218))),#N/A,
IFERROR(VLOOKUP(AE218,MonsterTable!$A:$B,MATCH(MonsterTable!$B$1,MonsterTable!$A$1:$B$1,0),0),
IF(OR(NOT(ISBLANK(AG218)),ISBLANK(AH218)),#N/A,
IF(AE218="empty","empty",
VLOOKUP(AE218,MonsterGroupTable!$A:$A,1,0)))))))</f>
        <v/>
      </c>
      <c r="AM218" s="2" t="str">
        <f>IF(AND(ISBLANK(AL218),OR(NOT(ISBLANK(AN218)),NOT(ISBLANK(AO218)))),#N/A,
IF(ISBLANK(AL218),"",
IF(AND(NOT(ISERROR(VLOOKUP(AL218,MonsterTable!$A:$B,MATCH(MonsterTable!$B$1,MonsterTable!$A$1:$B$1,0),0))),OR(ISBLANK(AN218),ISBLANK(AO218))),#N/A,
IFERROR(VLOOKUP(AL218,MonsterTable!$A:$B,MATCH(MonsterTable!$B$1,MonsterTable!$A$1:$B$1,0),0),
IF(OR(NOT(ISBLANK(AN218)),ISBLANK(AO218)),#N/A,
IF(AL218="empty","empty",
VLOOKUP(AL218,MonsterGroupTable!$A:$A,1,0)))))))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BA218" s="2" t="str">
        <f>IF(AND(ISBLANK(AZ218),OR(NOT(ISBLANK(BB218)),NOT(ISBLANK(BC218)))),#N/A,
IF(ISBLANK(AZ218),"",
IF(AND(NOT(ISERROR(VLOOKUP(AZ218,MonsterTable!$A:$B,MATCH(MonsterTable!$B$1,MonsterTable!$A$1:$B$1,0),0))),OR(ISBLANK(BB218),ISBLANK(BC218))),#N/A,
IFERROR(VLOOKUP(AZ218,MonsterTable!$A:$B,MATCH(MonsterTable!$B$1,MonsterTable!$A$1:$B$1,0),0),
IF(OR(NOT(ISBLANK(BB218)),ISBLANK(BC218)),#N/A,
IF(AZ218="empty","empty",
VLOOKUP(AZ218,MonsterGroupTable!$A:$A,1,0)))))))</f>
        <v/>
      </c>
      <c r="BH218" s="2" t="str">
        <f>IF(AND(ISBLANK(BG218),OR(NOT(ISBLANK(BI218)),NOT(ISBLANK(BJ218)))),#N/A,
IF(ISBLANK(BG218),"",
IF(AND(NOT(ISERROR(VLOOKUP(BG218,MonsterTable!$A:$B,MATCH(MonsterTable!$B$1,MonsterTable!$A$1:$B$1,0),0))),OR(ISBLANK(BI218),ISBLANK(BJ218))),#N/A,
IFERROR(VLOOKUP(BG218,MonsterTable!$A:$B,MATCH(MonsterTable!$B$1,MonsterTable!$A$1:$B$1,0),0),
IF(OR(NOT(ISBLANK(BI218)),ISBLANK(BJ218)),#N/A,
IF(BG218="empty","empty",
VLOOKUP(BG218,MonsterGroupTable!$A:$A,1,0)))))))</f>
        <v/>
      </c>
      <c r="BO218" s="2" t="str">
        <f>IF(AND(ISBLANK(BN218),OR(NOT(ISBLANK(BP218)),NOT(ISBLANK(BQ218)))),#N/A,
IF(ISBLANK(BN218),"",
IF(AND(NOT(ISERROR(VLOOKUP(BN218,MonsterTable!$A:$B,MATCH(MonsterTable!$B$1,MonsterTable!$A$1:$B$1,0),0))),OR(ISBLANK(BP218),ISBLANK(BQ218))),#N/A,
IFERROR(VLOOKUP(BN218,MonsterTable!$A:$B,MATCH(MonsterTable!$B$1,MonsterTable!$A$1:$B$1,0),0),
IF(OR(NOT(ISBLANK(BP218)),ISBLANK(BQ218)),#N/A,
IF(BN218="empty","empty",
VLOOKUP(BN218,MonsterGroupTable!$A:$A,1,0)))))))</f>
        <v/>
      </c>
      <c r="BV218" s="2" t="str">
        <f>IF(AND(ISBLANK(BU218),OR(NOT(ISBLANK(BW218)),NOT(ISBLANK(BX218)))),#N/A,
IF(ISBLANK(BU218),"",
IF(AND(NOT(ISERROR(VLOOKUP(BU218,MonsterTable!$A:$B,MATCH(MonsterTable!$B$1,MonsterTable!$A$1:$B$1,0),0))),OR(ISBLANK(BW218),ISBLANK(BX218))),#N/A,
IFERROR(VLOOKUP(BU218,MonsterTable!$A:$B,MATCH(MonsterTable!$B$1,MonsterTable!$A$1:$B$1,0),0),
IF(OR(NOT(ISBLANK(BW218)),ISBLANK(BX218)),#N/A,
IF(BU218="empty","empty",
VLOOKUP(BU218,MonsterGroupTable!$A:$A,1,0)))))))</f>
        <v/>
      </c>
      <c r="CC218" s="2" t="str">
        <f>IF(AND(ISBLANK(CB218),OR(NOT(ISBLANK(CD218)),NOT(ISBLANK(CE218)))),#N/A,
IF(ISBLANK(CB218),"",
IF(AND(NOT(ISERROR(VLOOKUP(CB218,MonsterTable!$A:$B,MATCH(MonsterTable!$B$1,MonsterTable!$A$1:$B$1,0),0))),OR(ISBLANK(CD218),ISBLANK(CE218))),#N/A,
IFERROR(VLOOKUP(CB218,MonsterTable!$A:$B,MATCH(MonsterTable!$B$1,MonsterTable!$A$1:$B$1,0),0),
IF(OR(NOT(ISBLANK(CD218)),ISBLANK(CE218)),#N/A,
IF(CB218="empty","empty",
VLOOKUP(CB218,MonsterGroupTable!$A:$A,1,0)))))))</f>
        <v/>
      </c>
      <c r="CJ218" s="2" t="str">
        <f>IF(AND(ISBLANK(CI218),OR(NOT(ISBLANK(CK218)),NOT(ISBLANK(CL218)))),#N/A,
IF(ISBLANK(CI218),"",
IF(AND(NOT(ISERROR(VLOOKUP(CI218,MonsterTable!$A:$B,MATCH(MonsterTable!$B$1,MonsterTable!$A$1:$B$1,0),0))),OR(ISBLANK(CK218),ISBLANK(CL218))),#N/A,
IFERROR(VLOOKUP(CI218,MonsterTable!$A:$B,MATCH(MonsterTable!$B$1,MonsterTable!$A$1:$B$1,0),0),
IF(OR(NOT(ISBLANK(CK218)),ISBLANK(CL218)),#N/A,
IF(CI218="empty","empty",
VLOOKUP(CI218,MonsterGroupTable!$A:$A,1,0)))))))</f>
        <v/>
      </c>
    </row>
    <row r="219" spans="1:88">
      <c r="A219">
        <v>10218</v>
      </c>
      <c r="B219">
        <f t="shared" si="6"/>
        <v>1.1000000000000001</v>
      </c>
      <c r="C219">
        <f t="shared" si="6"/>
        <v>1.1000000000000001</v>
      </c>
      <c r="F219">
        <v>900</v>
      </c>
      <c r="G219">
        <v>14793</v>
      </c>
      <c r="H219">
        <v>0</v>
      </c>
      <c r="I219">
        <v>0</v>
      </c>
      <c r="J219">
        <v>0</v>
      </c>
      <c r="K219" t="s">
        <v>28</v>
      </c>
      <c r="L219" t="s">
        <v>243</v>
      </c>
      <c r="M219" t="s">
        <v>79</v>
      </c>
      <c r="N219" t="s">
        <v>80</v>
      </c>
      <c r="O219">
        <v>0</v>
      </c>
      <c r="P219">
        <v>-4.75</v>
      </c>
      <c r="Q219">
        <v>-3.5</v>
      </c>
      <c r="R219">
        <v>4.75</v>
      </c>
      <c r="S219">
        <v>3</v>
      </c>
      <c r="T219">
        <v>-13.5</v>
      </c>
      <c r="U219">
        <v>2.5499999999999998</v>
      </c>
      <c r="V219">
        <v>-6.75</v>
      </c>
      <c r="W219" t="str">
        <f t="shared" si="7"/>
        <v>g102,5</v>
      </c>
      <c r="X219" s="1" t="s">
        <v>280</v>
      </c>
      <c r="Y219" s="2" t="str">
        <f>IF(AND(ISBLANK(X219),OR(NOT(ISBLANK(Z219)),NOT(ISBLANK(AA219)))),#N/A,
IF(ISBLANK(X219),"",
IF(AND(NOT(ISERROR(VLOOKUP(X219,MonsterTable!$A:$B,MATCH(MonsterTable!$B$1,MonsterTable!$A$1:$B$1,0),0))),OR(ISBLANK(Z219),ISBLANK(AA219))),#N/A,
IFERROR(VLOOKUP(X219,MonsterTable!$A:$B,MATCH(MonsterTable!$B$1,MonsterTable!$A$1:$B$1,0),0),
IF(OR(NOT(ISBLANK(Z219)),ISBLANK(AA219)),#N/A,
IF(X219="empty","empty",
VLOOKUP(X219,MonsterGroupTable!$A:$A,1,0)))))))</f>
        <v>g102</v>
      </c>
      <c r="AA219">
        <v>5</v>
      </c>
      <c r="AF219" s="2" t="str">
        <f>IF(AND(ISBLANK(AE219),OR(NOT(ISBLANK(AG219)),NOT(ISBLANK(AH219)))),#N/A,
IF(ISBLANK(AE219),"",
IF(AND(NOT(ISERROR(VLOOKUP(AE219,MonsterTable!$A:$B,MATCH(MonsterTable!$B$1,MonsterTable!$A$1:$B$1,0),0))),OR(ISBLANK(AG219),ISBLANK(AH219))),#N/A,
IFERROR(VLOOKUP(AE219,MonsterTable!$A:$B,MATCH(MonsterTable!$B$1,MonsterTable!$A$1:$B$1,0),0),
IF(OR(NOT(ISBLANK(AG219)),ISBLANK(AH219)),#N/A,
IF(AE219="empty","empty",
VLOOKUP(AE219,MonsterGroupTable!$A:$A,1,0)))))))</f>
        <v/>
      </c>
      <c r="AM219" s="2" t="str">
        <f>IF(AND(ISBLANK(AL219),OR(NOT(ISBLANK(AN219)),NOT(ISBLANK(AO219)))),#N/A,
IF(ISBLANK(AL219),"",
IF(AND(NOT(ISERROR(VLOOKUP(AL219,MonsterTable!$A:$B,MATCH(MonsterTable!$B$1,MonsterTable!$A$1:$B$1,0),0))),OR(ISBLANK(AN219),ISBLANK(AO219))),#N/A,
IFERROR(VLOOKUP(AL219,MonsterTable!$A:$B,MATCH(MonsterTable!$B$1,MonsterTable!$A$1:$B$1,0),0),
IF(OR(NOT(ISBLANK(AN219)),ISBLANK(AO219)),#N/A,
IF(AL219="empty","empty",
VLOOKUP(AL219,MonsterGroupTable!$A:$A,1,0)))))))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BA219" s="2" t="str">
        <f>IF(AND(ISBLANK(AZ219),OR(NOT(ISBLANK(BB219)),NOT(ISBLANK(BC219)))),#N/A,
IF(ISBLANK(AZ219),"",
IF(AND(NOT(ISERROR(VLOOKUP(AZ219,MonsterTable!$A:$B,MATCH(MonsterTable!$B$1,MonsterTable!$A$1:$B$1,0),0))),OR(ISBLANK(BB219),ISBLANK(BC219))),#N/A,
IFERROR(VLOOKUP(AZ219,MonsterTable!$A:$B,MATCH(MonsterTable!$B$1,MonsterTable!$A$1:$B$1,0),0),
IF(OR(NOT(ISBLANK(BB219)),ISBLANK(BC219)),#N/A,
IF(AZ219="empty","empty",
VLOOKUP(AZ219,MonsterGroupTable!$A:$A,1,0)))))))</f>
        <v/>
      </c>
      <c r="BH219" s="2" t="str">
        <f>IF(AND(ISBLANK(BG219),OR(NOT(ISBLANK(BI219)),NOT(ISBLANK(BJ219)))),#N/A,
IF(ISBLANK(BG219),"",
IF(AND(NOT(ISERROR(VLOOKUP(BG219,MonsterTable!$A:$B,MATCH(MonsterTable!$B$1,MonsterTable!$A$1:$B$1,0),0))),OR(ISBLANK(BI219),ISBLANK(BJ219))),#N/A,
IFERROR(VLOOKUP(BG219,MonsterTable!$A:$B,MATCH(MonsterTable!$B$1,MonsterTable!$A$1:$B$1,0),0),
IF(OR(NOT(ISBLANK(BI219)),ISBLANK(BJ219)),#N/A,
IF(BG219="empty","empty",
VLOOKUP(BG219,MonsterGroupTable!$A:$A,1,0)))))))</f>
        <v/>
      </c>
      <c r="BO219" s="2" t="str">
        <f>IF(AND(ISBLANK(BN219),OR(NOT(ISBLANK(BP219)),NOT(ISBLANK(BQ219)))),#N/A,
IF(ISBLANK(BN219),"",
IF(AND(NOT(ISERROR(VLOOKUP(BN219,MonsterTable!$A:$B,MATCH(MonsterTable!$B$1,MonsterTable!$A$1:$B$1,0),0))),OR(ISBLANK(BP219),ISBLANK(BQ219))),#N/A,
IFERROR(VLOOKUP(BN219,MonsterTable!$A:$B,MATCH(MonsterTable!$B$1,MonsterTable!$A$1:$B$1,0),0),
IF(OR(NOT(ISBLANK(BP219)),ISBLANK(BQ219)),#N/A,
IF(BN219="empty","empty",
VLOOKUP(BN219,MonsterGroupTable!$A:$A,1,0)))))))</f>
        <v/>
      </c>
      <c r="BV219" s="2" t="str">
        <f>IF(AND(ISBLANK(BU219),OR(NOT(ISBLANK(BW219)),NOT(ISBLANK(BX219)))),#N/A,
IF(ISBLANK(BU219),"",
IF(AND(NOT(ISERROR(VLOOKUP(BU219,MonsterTable!$A:$B,MATCH(MonsterTable!$B$1,MonsterTable!$A$1:$B$1,0),0))),OR(ISBLANK(BW219),ISBLANK(BX219))),#N/A,
IFERROR(VLOOKUP(BU219,MonsterTable!$A:$B,MATCH(MonsterTable!$B$1,MonsterTable!$A$1:$B$1,0),0),
IF(OR(NOT(ISBLANK(BW219)),ISBLANK(BX219)),#N/A,
IF(BU219="empty","empty",
VLOOKUP(BU219,MonsterGroupTable!$A:$A,1,0)))))))</f>
        <v/>
      </c>
      <c r="CC219" s="2" t="str">
        <f>IF(AND(ISBLANK(CB219),OR(NOT(ISBLANK(CD219)),NOT(ISBLANK(CE219)))),#N/A,
IF(ISBLANK(CB219),"",
IF(AND(NOT(ISERROR(VLOOKUP(CB219,MonsterTable!$A:$B,MATCH(MonsterTable!$B$1,MonsterTable!$A$1:$B$1,0),0))),OR(ISBLANK(CD219),ISBLANK(CE219))),#N/A,
IFERROR(VLOOKUP(CB219,MonsterTable!$A:$B,MATCH(MonsterTable!$B$1,MonsterTable!$A$1:$B$1,0),0),
IF(OR(NOT(ISBLANK(CD219)),ISBLANK(CE219)),#N/A,
IF(CB219="empty","empty",
VLOOKUP(CB219,MonsterGroupTable!$A:$A,1,0)))))))</f>
        <v/>
      </c>
      <c r="CJ219" s="2" t="str">
        <f>IF(AND(ISBLANK(CI219),OR(NOT(ISBLANK(CK219)),NOT(ISBLANK(CL219)))),#N/A,
IF(ISBLANK(CI219),"",
IF(AND(NOT(ISERROR(VLOOKUP(CI219,MonsterTable!$A:$B,MATCH(MonsterTable!$B$1,MonsterTable!$A$1:$B$1,0),0))),OR(ISBLANK(CK219),ISBLANK(CL219))),#N/A,
IFERROR(VLOOKUP(CI219,MonsterTable!$A:$B,MATCH(MonsterTable!$B$1,MonsterTable!$A$1:$B$1,0),0),
IF(OR(NOT(ISBLANK(CK219)),ISBLANK(CL219)),#N/A,
IF(CI219="empty","empty",
VLOOKUP(CI219,MonsterGroupTable!$A:$A,1,0)))))))</f>
        <v/>
      </c>
    </row>
    <row r="220" spans="1:88">
      <c r="A220">
        <v>10219</v>
      </c>
      <c r="B220">
        <f t="shared" si="6"/>
        <v>1.1000000000000001</v>
      </c>
      <c r="C220">
        <f t="shared" si="6"/>
        <v>1.1000000000000001</v>
      </c>
      <c r="F220">
        <v>900</v>
      </c>
      <c r="G220">
        <v>14928</v>
      </c>
      <c r="H220">
        <v>0</v>
      </c>
      <c r="I220">
        <v>0</v>
      </c>
      <c r="J220">
        <v>0</v>
      </c>
      <c r="K220" t="s">
        <v>28</v>
      </c>
      <c r="L220" t="s">
        <v>243</v>
      </c>
      <c r="M220" t="s">
        <v>79</v>
      </c>
      <c r="N220" t="s">
        <v>80</v>
      </c>
      <c r="O220">
        <v>0</v>
      </c>
      <c r="P220">
        <v>-4.75</v>
      </c>
      <c r="Q220">
        <v>-3.5</v>
      </c>
      <c r="R220">
        <v>4.75</v>
      </c>
      <c r="S220">
        <v>3</v>
      </c>
      <c r="T220">
        <v>-13.5</v>
      </c>
      <c r="U220">
        <v>2.5499999999999998</v>
      </c>
      <c r="V220">
        <v>-6.75</v>
      </c>
      <c r="W220" t="str">
        <f t="shared" si="7"/>
        <v>g102,5</v>
      </c>
      <c r="X220" s="1" t="s">
        <v>280</v>
      </c>
      <c r="Y220" s="2" t="str">
        <f>IF(AND(ISBLANK(X220),OR(NOT(ISBLANK(Z220)),NOT(ISBLANK(AA220)))),#N/A,
IF(ISBLANK(X220),"",
IF(AND(NOT(ISERROR(VLOOKUP(X220,MonsterTable!$A:$B,MATCH(MonsterTable!$B$1,MonsterTable!$A$1:$B$1,0),0))),OR(ISBLANK(Z220),ISBLANK(AA220))),#N/A,
IFERROR(VLOOKUP(X220,MonsterTable!$A:$B,MATCH(MonsterTable!$B$1,MonsterTable!$A$1:$B$1,0),0),
IF(OR(NOT(ISBLANK(Z220)),ISBLANK(AA220)),#N/A,
IF(X220="empty","empty",
VLOOKUP(X220,MonsterGroupTable!$A:$A,1,0)))))))</f>
        <v>g102</v>
      </c>
      <c r="AA220">
        <v>5</v>
      </c>
      <c r="AF220" s="2" t="str">
        <f>IF(AND(ISBLANK(AE220),OR(NOT(ISBLANK(AG220)),NOT(ISBLANK(AH220)))),#N/A,
IF(ISBLANK(AE220),"",
IF(AND(NOT(ISERROR(VLOOKUP(AE220,MonsterTable!$A:$B,MATCH(MonsterTable!$B$1,MonsterTable!$A$1:$B$1,0),0))),OR(ISBLANK(AG220),ISBLANK(AH220))),#N/A,
IFERROR(VLOOKUP(AE220,MonsterTable!$A:$B,MATCH(MonsterTable!$B$1,MonsterTable!$A$1:$B$1,0),0),
IF(OR(NOT(ISBLANK(AG220)),ISBLANK(AH220)),#N/A,
IF(AE220="empty","empty",
VLOOKUP(AE220,MonsterGroupTable!$A:$A,1,0)))))))</f>
        <v/>
      </c>
      <c r="AM220" s="2" t="str">
        <f>IF(AND(ISBLANK(AL220),OR(NOT(ISBLANK(AN220)),NOT(ISBLANK(AO220)))),#N/A,
IF(ISBLANK(AL220),"",
IF(AND(NOT(ISERROR(VLOOKUP(AL220,MonsterTable!$A:$B,MATCH(MonsterTable!$B$1,MonsterTable!$A$1:$B$1,0),0))),OR(ISBLANK(AN220),ISBLANK(AO220))),#N/A,
IFERROR(VLOOKUP(AL220,MonsterTable!$A:$B,MATCH(MonsterTable!$B$1,MonsterTable!$A$1:$B$1,0),0),
IF(OR(NOT(ISBLANK(AN220)),ISBLANK(AO220)),#N/A,
IF(AL220="empty","empty",
VLOOKUP(AL220,MonsterGroupTable!$A:$A,1,0)))))))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BA220" s="2" t="str">
        <f>IF(AND(ISBLANK(AZ220),OR(NOT(ISBLANK(BB220)),NOT(ISBLANK(BC220)))),#N/A,
IF(ISBLANK(AZ220),"",
IF(AND(NOT(ISERROR(VLOOKUP(AZ220,MonsterTable!$A:$B,MATCH(MonsterTable!$B$1,MonsterTable!$A$1:$B$1,0),0))),OR(ISBLANK(BB220),ISBLANK(BC220))),#N/A,
IFERROR(VLOOKUP(AZ220,MonsterTable!$A:$B,MATCH(MonsterTable!$B$1,MonsterTable!$A$1:$B$1,0),0),
IF(OR(NOT(ISBLANK(BB220)),ISBLANK(BC220)),#N/A,
IF(AZ220="empty","empty",
VLOOKUP(AZ220,MonsterGroupTable!$A:$A,1,0)))))))</f>
        <v/>
      </c>
      <c r="BH220" s="2" t="str">
        <f>IF(AND(ISBLANK(BG220),OR(NOT(ISBLANK(BI220)),NOT(ISBLANK(BJ220)))),#N/A,
IF(ISBLANK(BG220),"",
IF(AND(NOT(ISERROR(VLOOKUP(BG220,MonsterTable!$A:$B,MATCH(MonsterTable!$B$1,MonsterTable!$A$1:$B$1,0),0))),OR(ISBLANK(BI220),ISBLANK(BJ220))),#N/A,
IFERROR(VLOOKUP(BG220,MonsterTable!$A:$B,MATCH(MonsterTable!$B$1,MonsterTable!$A$1:$B$1,0),0),
IF(OR(NOT(ISBLANK(BI220)),ISBLANK(BJ220)),#N/A,
IF(BG220="empty","empty",
VLOOKUP(BG220,MonsterGroupTable!$A:$A,1,0)))))))</f>
        <v/>
      </c>
      <c r="BO220" s="2" t="str">
        <f>IF(AND(ISBLANK(BN220),OR(NOT(ISBLANK(BP220)),NOT(ISBLANK(BQ220)))),#N/A,
IF(ISBLANK(BN220),"",
IF(AND(NOT(ISERROR(VLOOKUP(BN220,MonsterTable!$A:$B,MATCH(MonsterTable!$B$1,MonsterTable!$A$1:$B$1,0),0))),OR(ISBLANK(BP220),ISBLANK(BQ220))),#N/A,
IFERROR(VLOOKUP(BN220,MonsterTable!$A:$B,MATCH(MonsterTable!$B$1,MonsterTable!$A$1:$B$1,0),0),
IF(OR(NOT(ISBLANK(BP220)),ISBLANK(BQ220)),#N/A,
IF(BN220="empty","empty",
VLOOKUP(BN220,MonsterGroupTable!$A:$A,1,0)))))))</f>
        <v/>
      </c>
      <c r="BV220" s="2" t="str">
        <f>IF(AND(ISBLANK(BU220),OR(NOT(ISBLANK(BW220)),NOT(ISBLANK(BX220)))),#N/A,
IF(ISBLANK(BU220),"",
IF(AND(NOT(ISERROR(VLOOKUP(BU220,MonsterTable!$A:$B,MATCH(MonsterTable!$B$1,MonsterTable!$A$1:$B$1,0),0))),OR(ISBLANK(BW220),ISBLANK(BX220))),#N/A,
IFERROR(VLOOKUP(BU220,MonsterTable!$A:$B,MATCH(MonsterTable!$B$1,MonsterTable!$A$1:$B$1,0),0),
IF(OR(NOT(ISBLANK(BW220)),ISBLANK(BX220)),#N/A,
IF(BU220="empty","empty",
VLOOKUP(BU220,MonsterGroupTable!$A:$A,1,0)))))))</f>
        <v/>
      </c>
      <c r="CC220" s="2" t="str">
        <f>IF(AND(ISBLANK(CB220),OR(NOT(ISBLANK(CD220)),NOT(ISBLANK(CE220)))),#N/A,
IF(ISBLANK(CB220),"",
IF(AND(NOT(ISERROR(VLOOKUP(CB220,MonsterTable!$A:$B,MATCH(MonsterTable!$B$1,MonsterTable!$A$1:$B$1,0),0))),OR(ISBLANK(CD220),ISBLANK(CE220))),#N/A,
IFERROR(VLOOKUP(CB220,MonsterTable!$A:$B,MATCH(MonsterTable!$B$1,MonsterTable!$A$1:$B$1,0),0),
IF(OR(NOT(ISBLANK(CD220)),ISBLANK(CE220)),#N/A,
IF(CB220="empty","empty",
VLOOKUP(CB220,MonsterGroupTable!$A:$A,1,0)))))))</f>
        <v/>
      </c>
      <c r="CJ220" s="2" t="str">
        <f>IF(AND(ISBLANK(CI220),OR(NOT(ISBLANK(CK220)),NOT(ISBLANK(CL220)))),#N/A,
IF(ISBLANK(CI220),"",
IF(AND(NOT(ISERROR(VLOOKUP(CI220,MonsterTable!$A:$B,MATCH(MonsterTable!$B$1,MonsterTable!$A$1:$B$1,0),0))),OR(ISBLANK(CK220),ISBLANK(CL220))),#N/A,
IFERROR(VLOOKUP(CI220,MonsterTable!$A:$B,MATCH(MonsterTable!$B$1,MonsterTable!$A$1:$B$1,0),0),
IF(OR(NOT(ISBLANK(CK220)),ISBLANK(CL220)),#N/A,
IF(CI220="empty","empty",
VLOOKUP(CI220,MonsterGroupTable!$A:$A,1,0)))))))</f>
        <v/>
      </c>
    </row>
    <row r="221" spans="1:88">
      <c r="A221">
        <v>10220</v>
      </c>
      <c r="B221">
        <f t="shared" si="6"/>
        <v>1.2</v>
      </c>
      <c r="C221">
        <f t="shared" si="6"/>
        <v>1.1000000000000001</v>
      </c>
      <c r="F221">
        <v>900</v>
      </c>
      <c r="G221">
        <v>15063</v>
      </c>
      <c r="H221">
        <v>0</v>
      </c>
      <c r="I221">
        <v>0</v>
      </c>
      <c r="J221">
        <v>0</v>
      </c>
      <c r="K221" t="s">
        <v>28</v>
      </c>
      <c r="L221" t="s">
        <v>243</v>
      </c>
      <c r="M221" t="s">
        <v>79</v>
      </c>
      <c r="N221" t="s">
        <v>80</v>
      </c>
      <c r="O221">
        <v>0</v>
      </c>
      <c r="P221">
        <v>-4.75</v>
      </c>
      <c r="Q221">
        <v>-3.5</v>
      </c>
      <c r="R221">
        <v>4.75</v>
      </c>
      <c r="S221">
        <v>3</v>
      </c>
      <c r="T221">
        <v>-13.5</v>
      </c>
      <c r="U221">
        <v>2.5499999999999998</v>
      </c>
      <c r="V221">
        <v>-6.75</v>
      </c>
      <c r="W221" t="str">
        <f t="shared" si="7"/>
        <v>g102,5</v>
      </c>
      <c r="X221" s="1" t="s">
        <v>280</v>
      </c>
      <c r="Y221" s="2" t="str">
        <f>IF(AND(ISBLANK(X221),OR(NOT(ISBLANK(Z221)),NOT(ISBLANK(AA221)))),#N/A,
IF(ISBLANK(X221),"",
IF(AND(NOT(ISERROR(VLOOKUP(X221,MonsterTable!$A:$B,MATCH(MonsterTable!$B$1,MonsterTable!$A$1:$B$1,0),0))),OR(ISBLANK(Z221),ISBLANK(AA221))),#N/A,
IFERROR(VLOOKUP(X221,MonsterTable!$A:$B,MATCH(MonsterTable!$B$1,MonsterTable!$A$1:$B$1,0),0),
IF(OR(NOT(ISBLANK(Z221)),ISBLANK(AA221)),#N/A,
IF(X221="empty","empty",
VLOOKUP(X221,MonsterGroupTable!$A:$A,1,0)))))))</f>
        <v>g102</v>
      </c>
      <c r="AA221">
        <v>5</v>
      </c>
      <c r="AF221" s="2" t="str">
        <f>IF(AND(ISBLANK(AE221),OR(NOT(ISBLANK(AG221)),NOT(ISBLANK(AH221)))),#N/A,
IF(ISBLANK(AE221),"",
IF(AND(NOT(ISERROR(VLOOKUP(AE221,MonsterTable!$A:$B,MATCH(MonsterTable!$B$1,MonsterTable!$A$1:$B$1,0),0))),OR(ISBLANK(AG221),ISBLANK(AH221))),#N/A,
IFERROR(VLOOKUP(AE221,MonsterTable!$A:$B,MATCH(MonsterTable!$B$1,MonsterTable!$A$1:$B$1,0),0),
IF(OR(NOT(ISBLANK(AG221)),ISBLANK(AH221)),#N/A,
IF(AE221="empty","empty",
VLOOKUP(AE221,MonsterGroupTable!$A:$A,1,0)))))))</f>
        <v/>
      </c>
      <c r="AM221" s="2" t="str">
        <f>IF(AND(ISBLANK(AL221),OR(NOT(ISBLANK(AN221)),NOT(ISBLANK(AO221)))),#N/A,
IF(ISBLANK(AL221),"",
IF(AND(NOT(ISERROR(VLOOKUP(AL221,MonsterTable!$A:$B,MATCH(MonsterTable!$B$1,MonsterTable!$A$1:$B$1,0),0))),OR(ISBLANK(AN221),ISBLANK(AO221))),#N/A,
IFERROR(VLOOKUP(AL221,MonsterTable!$A:$B,MATCH(MonsterTable!$B$1,MonsterTable!$A$1:$B$1,0),0),
IF(OR(NOT(ISBLANK(AN221)),ISBLANK(AO221)),#N/A,
IF(AL221="empty","empty",
VLOOKUP(AL221,MonsterGroupTable!$A:$A,1,0)))))))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BA221" s="2" t="str">
        <f>IF(AND(ISBLANK(AZ221),OR(NOT(ISBLANK(BB221)),NOT(ISBLANK(BC221)))),#N/A,
IF(ISBLANK(AZ221),"",
IF(AND(NOT(ISERROR(VLOOKUP(AZ221,MonsterTable!$A:$B,MATCH(MonsterTable!$B$1,MonsterTable!$A$1:$B$1,0),0))),OR(ISBLANK(BB221),ISBLANK(BC221))),#N/A,
IFERROR(VLOOKUP(AZ221,MonsterTable!$A:$B,MATCH(MonsterTable!$B$1,MonsterTable!$A$1:$B$1,0),0),
IF(OR(NOT(ISBLANK(BB221)),ISBLANK(BC221)),#N/A,
IF(AZ221="empty","empty",
VLOOKUP(AZ221,MonsterGroupTable!$A:$A,1,0)))))))</f>
        <v/>
      </c>
      <c r="BH221" s="2" t="str">
        <f>IF(AND(ISBLANK(BG221),OR(NOT(ISBLANK(BI221)),NOT(ISBLANK(BJ221)))),#N/A,
IF(ISBLANK(BG221),"",
IF(AND(NOT(ISERROR(VLOOKUP(BG221,MonsterTable!$A:$B,MATCH(MonsterTable!$B$1,MonsterTable!$A$1:$B$1,0),0))),OR(ISBLANK(BI221),ISBLANK(BJ221))),#N/A,
IFERROR(VLOOKUP(BG221,MonsterTable!$A:$B,MATCH(MonsterTable!$B$1,MonsterTable!$A$1:$B$1,0),0),
IF(OR(NOT(ISBLANK(BI221)),ISBLANK(BJ221)),#N/A,
IF(BG221="empty","empty",
VLOOKUP(BG221,MonsterGroupTable!$A:$A,1,0)))))))</f>
        <v/>
      </c>
      <c r="BO221" s="2" t="str">
        <f>IF(AND(ISBLANK(BN221),OR(NOT(ISBLANK(BP221)),NOT(ISBLANK(BQ221)))),#N/A,
IF(ISBLANK(BN221),"",
IF(AND(NOT(ISERROR(VLOOKUP(BN221,MonsterTable!$A:$B,MATCH(MonsterTable!$B$1,MonsterTable!$A$1:$B$1,0),0))),OR(ISBLANK(BP221),ISBLANK(BQ221))),#N/A,
IFERROR(VLOOKUP(BN221,MonsterTable!$A:$B,MATCH(MonsterTable!$B$1,MonsterTable!$A$1:$B$1,0),0),
IF(OR(NOT(ISBLANK(BP221)),ISBLANK(BQ221)),#N/A,
IF(BN221="empty","empty",
VLOOKUP(BN221,MonsterGroupTable!$A:$A,1,0)))))))</f>
        <v/>
      </c>
      <c r="BV221" s="2" t="str">
        <f>IF(AND(ISBLANK(BU221),OR(NOT(ISBLANK(BW221)),NOT(ISBLANK(BX221)))),#N/A,
IF(ISBLANK(BU221),"",
IF(AND(NOT(ISERROR(VLOOKUP(BU221,MonsterTable!$A:$B,MATCH(MonsterTable!$B$1,MonsterTable!$A$1:$B$1,0),0))),OR(ISBLANK(BW221),ISBLANK(BX221))),#N/A,
IFERROR(VLOOKUP(BU221,MonsterTable!$A:$B,MATCH(MonsterTable!$B$1,MonsterTable!$A$1:$B$1,0),0),
IF(OR(NOT(ISBLANK(BW221)),ISBLANK(BX221)),#N/A,
IF(BU221="empty","empty",
VLOOKUP(BU221,MonsterGroupTable!$A:$A,1,0)))))))</f>
        <v/>
      </c>
      <c r="CC221" s="2" t="str">
        <f>IF(AND(ISBLANK(CB221),OR(NOT(ISBLANK(CD221)),NOT(ISBLANK(CE221)))),#N/A,
IF(ISBLANK(CB221),"",
IF(AND(NOT(ISERROR(VLOOKUP(CB221,MonsterTable!$A:$B,MATCH(MonsterTable!$B$1,MonsterTable!$A$1:$B$1,0),0))),OR(ISBLANK(CD221),ISBLANK(CE221))),#N/A,
IFERROR(VLOOKUP(CB221,MonsterTable!$A:$B,MATCH(MonsterTable!$B$1,MonsterTable!$A$1:$B$1,0),0),
IF(OR(NOT(ISBLANK(CD221)),ISBLANK(CE221)),#N/A,
IF(CB221="empty","empty",
VLOOKUP(CB221,MonsterGroupTable!$A:$A,1,0)))))))</f>
        <v/>
      </c>
      <c r="CJ221" s="2" t="str">
        <f>IF(AND(ISBLANK(CI221),OR(NOT(ISBLANK(CK221)),NOT(ISBLANK(CL221)))),#N/A,
IF(ISBLANK(CI221),"",
IF(AND(NOT(ISERROR(VLOOKUP(CI221,MonsterTable!$A:$B,MATCH(MonsterTable!$B$1,MonsterTable!$A$1:$B$1,0),0))),OR(ISBLANK(CK221),ISBLANK(CL221))),#N/A,
IFERROR(VLOOKUP(CI221,MonsterTable!$A:$B,MATCH(MonsterTable!$B$1,MonsterTable!$A$1:$B$1,0),0),
IF(OR(NOT(ISBLANK(CK221)),ISBLANK(CL221)),#N/A,
IF(CI221="empty","empty",
VLOOKUP(CI221,MonsterGroupTable!$A:$A,1,0)))))))</f>
        <v/>
      </c>
    </row>
    <row r="222" spans="1:88">
      <c r="A222">
        <v>10221</v>
      </c>
      <c r="B222">
        <f t="shared" si="6"/>
        <v>1.1000000000000001</v>
      </c>
      <c r="C222">
        <f t="shared" si="6"/>
        <v>1.1000000000000001</v>
      </c>
      <c r="F222">
        <v>900</v>
      </c>
      <c r="G222">
        <v>15198</v>
      </c>
      <c r="H222">
        <v>0</v>
      </c>
      <c r="I222">
        <v>0</v>
      </c>
      <c r="J222">
        <v>0</v>
      </c>
      <c r="K222" t="s">
        <v>28</v>
      </c>
      <c r="L222" t="s">
        <v>245</v>
      </c>
      <c r="M222" t="s">
        <v>79</v>
      </c>
      <c r="N222" t="s">
        <v>80</v>
      </c>
      <c r="O222">
        <v>0</v>
      </c>
      <c r="P222">
        <v>-4.75</v>
      </c>
      <c r="Q222">
        <v>-3.5</v>
      </c>
      <c r="R222">
        <v>4.75</v>
      </c>
      <c r="S222">
        <v>3</v>
      </c>
      <c r="T222">
        <v>-13.5</v>
      </c>
      <c r="U222">
        <v>2.5499999999999998</v>
      </c>
      <c r="V222">
        <v>-6.75</v>
      </c>
      <c r="W222" t="str">
        <f t="shared" si="7"/>
        <v>g103,5</v>
      </c>
      <c r="X222" s="1" t="s">
        <v>320</v>
      </c>
      <c r="Y222" s="2" t="str">
        <f>IF(AND(ISBLANK(X222),OR(NOT(ISBLANK(Z222)),NOT(ISBLANK(AA222)))),#N/A,
IF(ISBLANK(X222),"",
IF(AND(NOT(ISERROR(VLOOKUP(X222,MonsterTable!$A:$B,MATCH(MonsterTable!$B$1,MonsterTable!$A$1:$B$1,0),0))),OR(ISBLANK(Z222),ISBLANK(AA222))),#N/A,
IFERROR(VLOOKUP(X222,MonsterTable!$A:$B,MATCH(MonsterTable!$B$1,MonsterTable!$A$1:$B$1,0),0),
IF(OR(NOT(ISBLANK(Z222)),ISBLANK(AA222)),#N/A,
IF(X222="empty","empty",
VLOOKUP(X222,MonsterGroupTable!$A:$A,1,0)))))))</f>
        <v>g103</v>
      </c>
      <c r="AA222">
        <v>5</v>
      </c>
      <c r="AF222" s="2" t="str">
        <f>IF(AND(ISBLANK(AE222),OR(NOT(ISBLANK(AG222)),NOT(ISBLANK(AH222)))),#N/A,
IF(ISBLANK(AE222),"",
IF(AND(NOT(ISERROR(VLOOKUP(AE222,MonsterTable!$A:$B,MATCH(MonsterTable!$B$1,MonsterTable!$A$1:$B$1,0),0))),OR(ISBLANK(AG222),ISBLANK(AH222))),#N/A,
IFERROR(VLOOKUP(AE222,MonsterTable!$A:$B,MATCH(MonsterTable!$B$1,MonsterTable!$A$1:$B$1,0),0),
IF(OR(NOT(ISBLANK(AG222)),ISBLANK(AH222)),#N/A,
IF(AE222="empty","empty",
VLOOKUP(AE222,MonsterGroupTable!$A:$A,1,0)))))))</f>
        <v/>
      </c>
      <c r="AM222" s="2" t="str">
        <f>IF(AND(ISBLANK(AL222),OR(NOT(ISBLANK(AN222)),NOT(ISBLANK(AO222)))),#N/A,
IF(ISBLANK(AL222),"",
IF(AND(NOT(ISERROR(VLOOKUP(AL222,MonsterTable!$A:$B,MATCH(MonsterTable!$B$1,MonsterTable!$A$1:$B$1,0),0))),OR(ISBLANK(AN222),ISBLANK(AO222))),#N/A,
IFERROR(VLOOKUP(AL222,MonsterTable!$A:$B,MATCH(MonsterTable!$B$1,MonsterTable!$A$1:$B$1,0),0),
IF(OR(NOT(ISBLANK(AN222)),ISBLANK(AO222)),#N/A,
IF(AL222="empty","empty",
VLOOKUP(AL222,MonsterGroupTable!$A:$A,1,0)))))))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BA222" s="2" t="str">
        <f>IF(AND(ISBLANK(AZ222),OR(NOT(ISBLANK(BB222)),NOT(ISBLANK(BC222)))),#N/A,
IF(ISBLANK(AZ222),"",
IF(AND(NOT(ISERROR(VLOOKUP(AZ222,MonsterTable!$A:$B,MATCH(MonsterTable!$B$1,MonsterTable!$A$1:$B$1,0),0))),OR(ISBLANK(BB222),ISBLANK(BC222))),#N/A,
IFERROR(VLOOKUP(AZ222,MonsterTable!$A:$B,MATCH(MonsterTable!$B$1,MonsterTable!$A$1:$B$1,0),0),
IF(OR(NOT(ISBLANK(BB222)),ISBLANK(BC222)),#N/A,
IF(AZ222="empty","empty",
VLOOKUP(AZ222,MonsterGroupTable!$A:$A,1,0)))))))</f>
        <v/>
      </c>
      <c r="BH222" s="2" t="str">
        <f>IF(AND(ISBLANK(BG222),OR(NOT(ISBLANK(BI222)),NOT(ISBLANK(BJ222)))),#N/A,
IF(ISBLANK(BG222),"",
IF(AND(NOT(ISERROR(VLOOKUP(BG222,MonsterTable!$A:$B,MATCH(MonsterTable!$B$1,MonsterTable!$A$1:$B$1,0),0))),OR(ISBLANK(BI222),ISBLANK(BJ222))),#N/A,
IFERROR(VLOOKUP(BG222,MonsterTable!$A:$B,MATCH(MonsterTable!$B$1,MonsterTable!$A$1:$B$1,0),0),
IF(OR(NOT(ISBLANK(BI222)),ISBLANK(BJ222)),#N/A,
IF(BG222="empty","empty",
VLOOKUP(BG222,MonsterGroupTable!$A:$A,1,0)))))))</f>
        <v/>
      </c>
      <c r="BO222" s="2" t="str">
        <f>IF(AND(ISBLANK(BN222),OR(NOT(ISBLANK(BP222)),NOT(ISBLANK(BQ222)))),#N/A,
IF(ISBLANK(BN222),"",
IF(AND(NOT(ISERROR(VLOOKUP(BN222,MonsterTable!$A:$B,MATCH(MonsterTable!$B$1,MonsterTable!$A$1:$B$1,0),0))),OR(ISBLANK(BP222),ISBLANK(BQ222))),#N/A,
IFERROR(VLOOKUP(BN222,MonsterTable!$A:$B,MATCH(MonsterTable!$B$1,MonsterTable!$A$1:$B$1,0),0),
IF(OR(NOT(ISBLANK(BP222)),ISBLANK(BQ222)),#N/A,
IF(BN222="empty","empty",
VLOOKUP(BN222,MonsterGroupTable!$A:$A,1,0)))))))</f>
        <v/>
      </c>
      <c r="BV222" s="2" t="str">
        <f>IF(AND(ISBLANK(BU222),OR(NOT(ISBLANK(BW222)),NOT(ISBLANK(BX222)))),#N/A,
IF(ISBLANK(BU222),"",
IF(AND(NOT(ISERROR(VLOOKUP(BU222,MonsterTable!$A:$B,MATCH(MonsterTable!$B$1,MonsterTable!$A$1:$B$1,0),0))),OR(ISBLANK(BW222),ISBLANK(BX222))),#N/A,
IFERROR(VLOOKUP(BU222,MonsterTable!$A:$B,MATCH(MonsterTable!$B$1,MonsterTable!$A$1:$B$1,0),0),
IF(OR(NOT(ISBLANK(BW222)),ISBLANK(BX222)),#N/A,
IF(BU222="empty","empty",
VLOOKUP(BU222,MonsterGroupTable!$A:$A,1,0)))))))</f>
        <v/>
      </c>
      <c r="CC222" s="2" t="str">
        <f>IF(AND(ISBLANK(CB222),OR(NOT(ISBLANK(CD222)),NOT(ISBLANK(CE222)))),#N/A,
IF(ISBLANK(CB222),"",
IF(AND(NOT(ISERROR(VLOOKUP(CB222,MonsterTable!$A:$B,MATCH(MonsterTable!$B$1,MonsterTable!$A$1:$B$1,0),0))),OR(ISBLANK(CD222),ISBLANK(CE222))),#N/A,
IFERROR(VLOOKUP(CB222,MonsterTable!$A:$B,MATCH(MonsterTable!$B$1,MonsterTable!$A$1:$B$1,0),0),
IF(OR(NOT(ISBLANK(CD222)),ISBLANK(CE222)),#N/A,
IF(CB222="empty","empty",
VLOOKUP(CB222,MonsterGroupTable!$A:$A,1,0)))))))</f>
        <v/>
      </c>
      <c r="CJ222" s="2" t="str">
        <f>IF(AND(ISBLANK(CI222),OR(NOT(ISBLANK(CK222)),NOT(ISBLANK(CL222)))),#N/A,
IF(ISBLANK(CI222),"",
IF(AND(NOT(ISERROR(VLOOKUP(CI222,MonsterTable!$A:$B,MATCH(MonsterTable!$B$1,MonsterTable!$A$1:$B$1,0),0))),OR(ISBLANK(CK222),ISBLANK(CL222))),#N/A,
IFERROR(VLOOKUP(CI222,MonsterTable!$A:$B,MATCH(MonsterTable!$B$1,MonsterTable!$A$1:$B$1,0),0),
IF(OR(NOT(ISBLANK(CK222)),ISBLANK(CL222)),#N/A,
IF(CI222="empty","empty",
VLOOKUP(CI222,MonsterGroupTable!$A:$A,1,0)))))))</f>
        <v/>
      </c>
    </row>
    <row r="223" spans="1:88">
      <c r="A223">
        <v>10222</v>
      </c>
      <c r="B223">
        <f t="shared" si="6"/>
        <v>1.1000000000000001</v>
      </c>
      <c r="C223">
        <f t="shared" si="6"/>
        <v>1.1000000000000001</v>
      </c>
      <c r="F223">
        <v>900</v>
      </c>
      <c r="G223">
        <v>15333</v>
      </c>
      <c r="H223">
        <v>0</v>
      </c>
      <c r="I223">
        <v>0</v>
      </c>
      <c r="J223">
        <v>0</v>
      </c>
      <c r="K223" t="s">
        <v>28</v>
      </c>
      <c r="L223" t="s">
        <v>245</v>
      </c>
      <c r="M223" t="s">
        <v>79</v>
      </c>
      <c r="N223" t="s">
        <v>80</v>
      </c>
      <c r="O223">
        <v>0</v>
      </c>
      <c r="P223">
        <v>-4.75</v>
      </c>
      <c r="Q223">
        <v>-3.5</v>
      </c>
      <c r="R223">
        <v>4.75</v>
      </c>
      <c r="S223">
        <v>3</v>
      </c>
      <c r="T223">
        <v>-13.5</v>
      </c>
      <c r="U223">
        <v>2.5499999999999998</v>
      </c>
      <c r="V223">
        <v>-6.75</v>
      </c>
      <c r="W223" t="str">
        <f t="shared" si="7"/>
        <v>g103,5</v>
      </c>
      <c r="X223" s="1" t="s">
        <v>320</v>
      </c>
      <c r="Y223" s="2" t="str">
        <f>IF(AND(ISBLANK(X223),OR(NOT(ISBLANK(Z223)),NOT(ISBLANK(AA223)))),#N/A,
IF(ISBLANK(X223),"",
IF(AND(NOT(ISERROR(VLOOKUP(X223,MonsterTable!$A:$B,MATCH(MonsterTable!$B$1,MonsterTable!$A$1:$B$1,0),0))),OR(ISBLANK(Z223),ISBLANK(AA223))),#N/A,
IFERROR(VLOOKUP(X223,MonsterTable!$A:$B,MATCH(MonsterTable!$B$1,MonsterTable!$A$1:$B$1,0),0),
IF(OR(NOT(ISBLANK(Z223)),ISBLANK(AA223)),#N/A,
IF(X223="empty","empty",
VLOOKUP(X223,MonsterGroupTable!$A:$A,1,0)))))))</f>
        <v>g103</v>
      </c>
      <c r="AA223">
        <v>5</v>
      </c>
      <c r="AF223" s="2" t="str">
        <f>IF(AND(ISBLANK(AE223),OR(NOT(ISBLANK(AG223)),NOT(ISBLANK(AH223)))),#N/A,
IF(ISBLANK(AE223),"",
IF(AND(NOT(ISERROR(VLOOKUP(AE223,MonsterTable!$A:$B,MATCH(MonsterTable!$B$1,MonsterTable!$A$1:$B$1,0),0))),OR(ISBLANK(AG223),ISBLANK(AH223))),#N/A,
IFERROR(VLOOKUP(AE223,MonsterTable!$A:$B,MATCH(MonsterTable!$B$1,MonsterTable!$A$1:$B$1,0),0),
IF(OR(NOT(ISBLANK(AG223)),ISBLANK(AH223)),#N/A,
IF(AE223="empty","empty",
VLOOKUP(AE223,MonsterGroupTable!$A:$A,1,0)))))))</f>
        <v/>
      </c>
      <c r="AM223" s="2" t="str">
        <f>IF(AND(ISBLANK(AL223),OR(NOT(ISBLANK(AN223)),NOT(ISBLANK(AO223)))),#N/A,
IF(ISBLANK(AL223),"",
IF(AND(NOT(ISERROR(VLOOKUP(AL223,MonsterTable!$A:$B,MATCH(MonsterTable!$B$1,MonsterTable!$A$1:$B$1,0),0))),OR(ISBLANK(AN223),ISBLANK(AO223))),#N/A,
IFERROR(VLOOKUP(AL223,MonsterTable!$A:$B,MATCH(MonsterTable!$B$1,MonsterTable!$A$1:$B$1,0),0),
IF(OR(NOT(ISBLANK(AN223)),ISBLANK(AO223)),#N/A,
IF(AL223="empty","empty",
VLOOKUP(AL223,MonsterGroupTable!$A:$A,1,0)))))))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BA223" s="2" t="str">
        <f>IF(AND(ISBLANK(AZ223),OR(NOT(ISBLANK(BB223)),NOT(ISBLANK(BC223)))),#N/A,
IF(ISBLANK(AZ223),"",
IF(AND(NOT(ISERROR(VLOOKUP(AZ223,MonsterTable!$A:$B,MATCH(MonsterTable!$B$1,MonsterTable!$A$1:$B$1,0),0))),OR(ISBLANK(BB223),ISBLANK(BC223))),#N/A,
IFERROR(VLOOKUP(AZ223,MonsterTable!$A:$B,MATCH(MonsterTable!$B$1,MonsterTable!$A$1:$B$1,0),0),
IF(OR(NOT(ISBLANK(BB223)),ISBLANK(BC223)),#N/A,
IF(AZ223="empty","empty",
VLOOKUP(AZ223,MonsterGroupTable!$A:$A,1,0)))))))</f>
        <v/>
      </c>
      <c r="BH223" s="2" t="str">
        <f>IF(AND(ISBLANK(BG223),OR(NOT(ISBLANK(BI223)),NOT(ISBLANK(BJ223)))),#N/A,
IF(ISBLANK(BG223),"",
IF(AND(NOT(ISERROR(VLOOKUP(BG223,MonsterTable!$A:$B,MATCH(MonsterTable!$B$1,MonsterTable!$A$1:$B$1,0),0))),OR(ISBLANK(BI223),ISBLANK(BJ223))),#N/A,
IFERROR(VLOOKUP(BG223,MonsterTable!$A:$B,MATCH(MonsterTable!$B$1,MonsterTable!$A$1:$B$1,0),0),
IF(OR(NOT(ISBLANK(BI223)),ISBLANK(BJ223)),#N/A,
IF(BG223="empty","empty",
VLOOKUP(BG223,MonsterGroupTable!$A:$A,1,0)))))))</f>
        <v/>
      </c>
      <c r="BO223" s="2" t="str">
        <f>IF(AND(ISBLANK(BN223),OR(NOT(ISBLANK(BP223)),NOT(ISBLANK(BQ223)))),#N/A,
IF(ISBLANK(BN223),"",
IF(AND(NOT(ISERROR(VLOOKUP(BN223,MonsterTable!$A:$B,MATCH(MonsterTable!$B$1,MonsterTable!$A$1:$B$1,0),0))),OR(ISBLANK(BP223),ISBLANK(BQ223))),#N/A,
IFERROR(VLOOKUP(BN223,MonsterTable!$A:$B,MATCH(MonsterTable!$B$1,MonsterTable!$A$1:$B$1,0),0),
IF(OR(NOT(ISBLANK(BP223)),ISBLANK(BQ223)),#N/A,
IF(BN223="empty","empty",
VLOOKUP(BN223,MonsterGroupTable!$A:$A,1,0)))))))</f>
        <v/>
      </c>
      <c r="BV223" s="2" t="str">
        <f>IF(AND(ISBLANK(BU223),OR(NOT(ISBLANK(BW223)),NOT(ISBLANK(BX223)))),#N/A,
IF(ISBLANK(BU223),"",
IF(AND(NOT(ISERROR(VLOOKUP(BU223,MonsterTable!$A:$B,MATCH(MonsterTable!$B$1,MonsterTable!$A$1:$B$1,0),0))),OR(ISBLANK(BW223),ISBLANK(BX223))),#N/A,
IFERROR(VLOOKUP(BU223,MonsterTable!$A:$B,MATCH(MonsterTable!$B$1,MonsterTable!$A$1:$B$1,0),0),
IF(OR(NOT(ISBLANK(BW223)),ISBLANK(BX223)),#N/A,
IF(BU223="empty","empty",
VLOOKUP(BU223,MonsterGroupTable!$A:$A,1,0)))))))</f>
        <v/>
      </c>
      <c r="CC223" s="2" t="str">
        <f>IF(AND(ISBLANK(CB223),OR(NOT(ISBLANK(CD223)),NOT(ISBLANK(CE223)))),#N/A,
IF(ISBLANK(CB223),"",
IF(AND(NOT(ISERROR(VLOOKUP(CB223,MonsterTable!$A:$B,MATCH(MonsterTable!$B$1,MonsterTable!$A$1:$B$1,0),0))),OR(ISBLANK(CD223),ISBLANK(CE223))),#N/A,
IFERROR(VLOOKUP(CB223,MonsterTable!$A:$B,MATCH(MonsterTable!$B$1,MonsterTable!$A$1:$B$1,0),0),
IF(OR(NOT(ISBLANK(CD223)),ISBLANK(CE223)),#N/A,
IF(CB223="empty","empty",
VLOOKUP(CB223,MonsterGroupTable!$A:$A,1,0)))))))</f>
        <v/>
      </c>
      <c r="CJ223" s="2" t="str">
        <f>IF(AND(ISBLANK(CI223),OR(NOT(ISBLANK(CK223)),NOT(ISBLANK(CL223)))),#N/A,
IF(ISBLANK(CI223),"",
IF(AND(NOT(ISERROR(VLOOKUP(CI223,MonsterTable!$A:$B,MATCH(MonsterTable!$B$1,MonsterTable!$A$1:$B$1,0),0))),OR(ISBLANK(CK223),ISBLANK(CL223))),#N/A,
IFERROR(VLOOKUP(CI223,MonsterTable!$A:$B,MATCH(MonsterTable!$B$1,MonsterTable!$A$1:$B$1,0),0),
IF(OR(NOT(ISBLANK(CK223)),ISBLANK(CL223)),#N/A,
IF(CI223="empty","empty",
VLOOKUP(CI223,MonsterGroupTable!$A:$A,1,0)))))))</f>
        <v/>
      </c>
    </row>
    <row r="224" spans="1:88">
      <c r="A224">
        <v>10223</v>
      </c>
      <c r="B224">
        <f t="shared" si="6"/>
        <v>1.1000000000000001</v>
      </c>
      <c r="C224">
        <f t="shared" si="6"/>
        <v>1.1000000000000001</v>
      </c>
      <c r="F224">
        <v>900</v>
      </c>
      <c r="G224">
        <v>15468</v>
      </c>
      <c r="H224">
        <v>0</v>
      </c>
      <c r="I224">
        <v>0</v>
      </c>
      <c r="J224">
        <v>0</v>
      </c>
      <c r="K224" t="s">
        <v>28</v>
      </c>
      <c r="L224" t="s">
        <v>245</v>
      </c>
      <c r="M224" t="s">
        <v>79</v>
      </c>
      <c r="N224" t="s">
        <v>80</v>
      </c>
      <c r="O224">
        <v>0</v>
      </c>
      <c r="P224">
        <v>-4.75</v>
      </c>
      <c r="Q224">
        <v>-3.5</v>
      </c>
      <c r="R224">
        <v>4.75</v>
      </c>
      <c r="S224">
        <v>3</v>
      </c>
      <c r="T224">
        <v>-13.5</v>
      </c>
      <c r="U224">
        <v>2.5499999999999998</v>
      </c>
      <c r="V224">
        <v>-6.75</v>
      </c>
      <c r="W224" t="str">
        <f t="shared" si="7"/>
        <v>g103,5</v>
      </c>
      <c r="X224" s="1" t="s">
        <v>320</v>
      </c>
      <c r="Y224" s="2" t="str">
        <f>IF(AND(ISBLANK(X224),OR(NOT(ISBLANK(Z224)),NOT(ISBLANK(AA224)))),#N/A,
IF(ISBLANK(X224),"",
IF(AND(NOT(ISERROR(VLOOKUP(X224,MonsterTable!$A:$B,MATCH(MonsterTable!$B$1,MonsterTable!$A$1:$B$1,0),0))),OR(ISBLANK(Z224),ISBLANK(AA224))),#N/A,
IFERROR(VLOOKUP(X224,MonsterTable!$A:$B,MATCH(MonsterTable!$B$1,MonsterTable!$A$1:$B$1,0),0),
IF(OR(NOT(ISBLANK(Z224)),ISBLANK(AA224)),#N/A,
IF(X224="empty","empty",
VLOOKUP(X224,MonsterGroupTable!$A:$A,1,0)))))))</f>
        <v>g103</v>
      </c>
      <c r="AA224">
        <v>5</v>
      </c>
      <c r="AF224" s="2" t="str">
        <f>IF(AND(ISBLANK(AE224),OR(NOT(ISBLANK(AG224)),NOT(ISBLANK(AH224)))),#N/A,
IF(ISBLANK(AE224),"",
IF(AND(NOT(ISERROR(VLOOKUP(AE224,MonsterTable!$A:$B,MATCH(MonsterTable!$B$1,MonsterTable!$A$1:$B$1,0),0))),OR(ISBLANK(AG224),ISBLANK(AH224))),#N/A,
IFERROR(VLOOKUP(AE224,MonsterTable!$A:$B,MATCH(MonsterTable!$B$1,MonsterTable!$A$1:$B$1,0),0),
IF(OR(NOT(ISBLANK(AG224)),ISBLANK(AH224)),#N/A,
IF(AE224="empty","empty",
VLOOKUP(AE224,MonsterGroupTable!$A:$A,1,0)))))))</f>
        <v/>
      </c>
      <c r="AM224" s="2" t="str">
        <f>IF(AND(ISBLANK(AL224),OR(NOT(ISBLANK(AN224)),NOT(ISBLANK(AO224)))),#N/A,
IF(ISBLANK(AL224),"",
IF(AND(NOT(ISERROR(VLOOKUP(AL224,MonsterTable!$A:$B,MATCH(MonsterTable!$B$1,MonsterTable!$A$1:$B$1,0),0))),OR(ISBLANK(AN224),ISBLANK(AO224))),#N/A,
IFERROR(VLOOKUP(AL224,MonsterTable!$A:$B,MATCH(MonsterTable!$B$1,MonsterTable!$A$1:$B$1,0),0),
IF(OR(NOT(ISBLANK(AN224)),ISBLANK(AO224)),#N/A,
IF(AL224="empty","empty",
VLOOKUP(AL224,MonsterGroupTable!$A:$A,1,0)))))))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BA224" s="2" t="str">
        <f>IF(AND(ISBLANK(AZ224),OR(NOT(ISBLANK(BB224)),NOT(ISBLANK(BC224)))),#N/A,
IF(ISBLANK(AZ224),"",
IF(AND(NOT(ISERROR(VLOOKUP(AZ224,MonsterTable!$A:$B,MATCH(MonsterTable!$B$1,MonsterTable!$A$1:$B$1,0),0))),OR(ISBLANK(BB224),ISBLANK(BC224))),#N/A,
IFERROR(VLOOKUP(AZ224,MonsterTable!$A:$B,MATCH(MonsterTable!$B$1,MonsterTable!$A$1:$B$1,0),0),
IF(OR(NOT(ISBLANK(BB224)),ISBLANK(BC224)),#N/A,
IF(AZ224="empty","empty",
VLOOKUP(AZ224,MonsterGroupTable!$A:$A,1,0)))))))</f>
        <v/>
      </c>
      <c r="BH224" s="2" t="str">
        <f>IF(AND(ISBLANK(BG224),OR(NOT(ISBLANK(BI224)),NOT(ISBLANK(BJ224)))),#N/A,
IF(ISBLANK(BG224),"",
IF(AND(NOT(ISERROR(VLOOKUP(BG224,MonsterTable!$A:$B,MATCH(MonsterTable!$B$1,MonsterTable!$A$1:$B$1,0),0))),OR(ISBLANK(BI224),ISBLANK(BJ224))),#N/A,
IFERROR(VLOOKUP(BG224,MonsterTable!$A:$B,MATCH(MonsterTable!$B$1,MonsterTable!$A$1:$B$1,0),0),
IF(OR(NOT(ISBLANK(BI224)),ISBLANK(BJ224)),#N/A,
IF(BG224="empty","empty",
VLOOKUP(BG224,MonsterGroupTable!$A:$A,1,0)))))))</f>
        <v/>
      </c>
      <c r="BO224" s="2" t="str">
        <f>IF(AND(ISBLANK(BN224),OR(NOT(ISBLANK(BP224)),NOT(ISBLANK(BQ224)))),#N/A,
IF(ISBLANK(BN224),"",
IF(AND(NOT(ISERROR(VLOOKUP(BN224,MonsterTable!$A:$B,MATCH(MonsterTable!$B$1,MonsterTable!$A$1:$B$1,0),0))),OR(ISBLANK(BP224),ISBLANK(BQ224))),#N/A,
IFERROR(VLOOKUP(BN224,MonsterTable!$A:$B,MATCH(MonsterTable!$B$1,MonsterTable!$A$1:$B$1,0),0),
IF(OR(NOT(ISBLANK(BP224)),ISBLANK(BQ224)),#N/A,
IF(BN224="empty","empty",
VLOOKUP(BN224,MonsterGroupTable!$A:$A,1,0)))))))</f>
        <v/>
      </c>
      <c r="BV224" s="2" t="str">
        <f>IF(AND(ISBLANK(BU224),OR(NOT(ISBLANK(BW224)),NOT(ISBLANK(BX224)))),#N/A,
IF(ISBLANK(BU224),"",
IF(AND(NOT(ISERROR(VLOOKUP(BU224,MonsterTable!$A:$B,MATCH(MonsterTable!$B$1,MonsterTable!$A$1:$B$1,0),0))),OR(ISBLANK(BW224),ISBLANK(BX224))),#N/A,
IFERROR(VLOOKUP(BU224,MonsterTable!$A:$B,MATCH(MonsterTable!$B$1,MonsterTable!$A$1:$B$1,0),0),
IF(OR(NOT(ISBLANK(BW224)),ISBLANK(BX224)),#N/A,
IF(BU224="empty","empty",
VLOOKUP(BU224,MonsterGroupTable!$A:$A,1,0)))))))</f>
        <v/>
      </c>
      <c r="CC224" s="2" t="str">
        <f>IF(AND(ISBLANK(CB224),OR(NOT(ISBLANK(CD224)),NOT(ISBLANK(CE224)))),#N/A,
IF(ISBLANK(CB224),"",
IF(AND(NOT(ISERROR(VLOOKUP(CB224,MonsterTable!$A:$B,MATCH(MonsterTable!$B$1,MonsterTable!$A$1:$B$1,0),0))),OR(ISBLANK(CD224),ISBLANK(CE224))),#N/A,
IFERROR(VLOOKUP(CB224,MonsterTable!$A:$B,MATCH(MonsterTable!$B$1,MonsterTable!$A$1:$B$1,0),0),
IF(OR(NOT(ISBLANK(CD224)),ISBLANK(CE224)),#N/A,
IF(CB224="empty","empty",
VLOOKUP(CB224,MonsterGroupTable!$A:$A,1,0)))))))</f>
        <v/>
      </c>
      <c r="CJ224" s="2" t="str">
        <f>IF(AND(ISBLANK(CI224),OR(NOT(ISBLANK(CK224)),NOT(ISBLANK(CL224)))),#N/A,
IF(ISBLANK(CI224),"",
IF(AND(NOT(ISERROR(VLOOKUP(CI224,MonsterTable!$A:$B,MATCH(MonsterTable!$B$1,MonsterTable!$A$1:$B$1,0),0))),OR(ISBLANK(CK224),ISBLANK(CL224))),#N/A,
IFERROR(VLOOKUP(CI224,MonsterTable!$A:$B,MATCH(MonsterTable!$B$1,MonsterTable!$A$1:$B$1,0),0),
IF(OR(NOT(ISBLANK(CK224)),ISBLANK(CL224)),#N/A,
IF(CI224="empty","empty",
VLOOKUP(CI224,MonsterGroupTable!$A:$A,1,0)))))))</f>
        <v/>
      </c>
    </row>
    <row r="225" spans="1:88">
      <c r="A225">
        <v>10224</v>
      </c>
      <c r="B225">
        <f t="shared" si="6"/>
        <v>1.1000000000000001</v>
      </c>
      <c r="C225">
        <f t="shared" si="6"/>
        <v>1.1000000000000001</v>
      </c>
      <c r="F225">
        <v>900</v>
      </c>
      <c r="G225">
        <v>15603</v>
      </c>
      <c r="H225">
        <v>0</v>
      </c>
      <c r="I225">
        <v>0</v>
      </c>
      <c r="J225">
        <v>0</v>
      </c>
      <c r="K225" t="s">
        <v>28</v>
      </c>
      <c r="L225" t="s">
        <v>245</v>
      </c>
      <c r="M225" t="s">
        <v>79</v>
      </c>
      <c r="N225" t="s">
        <v>80</v>
      </c>
      <c r="O225">
        <v>0</v>
      </c>
      <c r="P225">
        <v>-4.75</v>
      </c>
      <c r="Q225">
        <v>-3.5</v>
      </c>
      <c r="R225">
        <v>4.75</v>
      </c>
      <c r="S225">
        <v>3</v>
      </c>
      <c r="T225">
        <v>-13.5</v>
      </c>
      <c r="U225">
        <v>2.5499999999999998</v>
      </c>
      <c r="V225">
        <v>-6.75</v>
      </c>
      <c r="W225" t="str">
        <f t="shared" si="7"/>
        <v>g103,5</v>
      </c>
      <c r="X225" s="1" t="s">
        <v>320</v>
      </c>
      <c r="Y225" s="2" t="str">
        <f>IF(AND(ISBLANK(X225),OR(NOT(ISBLANK(Z225)),NOT(ISBLANK(AA225)))),#N/A,
IF(ISBLANK(X225),"",
IF(AND(NOT(ISERROR(VLOOKUP(X225,MonsterTable!$A:$B,MATCH(MonsterTable!$B$1,MonsterTable!$A$1:$B$1,0),0))),OR(ISBLANK(Z225),ISBLANK(AA225))),#N/A,
IFERROR(VLOOKUP(X225,MonsterTable!$A:$B,MATCH(MonsterTable!$B$1,MonsterTable!$A$1:$B$1,0),0),
IF(OR(NOT(ISBLANK(Z225)),ISBLANK(AA225)),#N/A,
IF(X225="empty","empty",
VLOOKUP(X225,MonsterGroupTable!$A:$A,1,0)))))))</f>
        <v>g103</v>
      </c>
      <c r="AA225">
        <v>5</v>
      </c>
      <c r="AF225" s="2" t="str">
        <f>IF(AND(ISBLANK(AE225),OR(NOT(ISBLANK(AG225)),NOT(ISBLANK(AH225)))),#N/A,
IF(ISBLANK(AE225),"",
IF(AND(NOT(ISERROR(VLOOKUP(AE225,MonsterTable!$A:$B,MATCH(MonsterTable!$B$1,MonsterTable!$A$1:$B$1,0),0))),OR(ISBLANK(AG225),ISBLANK(AH225))),#N/A,
IFERROR(VLOOKUP(AE225,MonsterTable!$A:$B,MATCH(MonsterTable!$B$1,MonsterTable!$A$1:$B$1,0),0),
IF(OR(NOT(ISBLANK(AG225)),ISBLANK(AH225)),#N/A,
IF(AE225="empty","empty",
VLOOKUP(AE225,MonsterGroupTable!$A:$A,1,0)))))))</f>
        <v/>
      </c>
      <c r="AM225" s="2" t="str">
        <f>IF(AND(ISBLANK(AL225),OR(NOT(ISBLANK(AN225)),NOT(ISBLANK(AO225)))),#N/A,
IF(ISBLANK(AL225),"",
IF(AND(NOT(ISERROR(VLOOKUP(AL225,MonsterTable!$A:$B,MATCH(MonsterTable!$B$1,MonsterTable!$A$1:$B$1,0),0))),OR(ISBLANK(AN225),ISBLANK(AO225))),#N/A,
IFERROR(VLOOKUP(AL225,MonsterTable!$A:$B,MATCH(MonsterTable!$B$1,MonsterTable!$A$1:$B$1,0),0),
IF(OR(NOT(ISBLANK(AN225)),ISBLANK(AO225)),#N/A,
IF(AL225="empty","empty",
VLOOKUP(AL225,MonsterGroupTable!$A:$A,1,0)))))))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BA225" s="2" t="str">
        <f>IF(AND(ISBLANK(AZ225),OR(NOT(ISBLANK(BB225)),NOT(ISBLANK(BC225)))),#N/A,
IF(ISBLANK(AZ225),"",
IF(AND(NOT(ISERROR(VLOOKUP(AZ225,MonsterTable!$A:$B,MATCH(MonsterTable!$B$1,MonsterTable!$A$1:$B$1,0),0))),OR(ISBLANK(BB225),ISBLANK(BC225))),#N/A,
IFERROR(VLOOKUP(AZ225,MonsterTable!$A:$B,MATCH(MonsterTable!$B$1,MonsterTable!$A$1:$B$1,0),0),
IF(OR(NOT(ISBLANK(BB225)),ISBLANK(BC225)),#N/A,
IF(AZ225="empty","empty",
VLOOKUP(AZ225,MonsterGroupTable!$A:$A,1,0)))))))</f>
        <v/>
      </c>
      <c r="BH225" s="2" t="str">
        <f>IF(AND(ISBLANK(BG225),OR(NOT(ISBLANK(BI225)),NOT(ISBLANK(BJ225)))),#N/A,
IF(ISBLANK(BG225),"",
IF(AND(NOT(ISERROR(VLOOKUP(BG225,MonsterTable!$A:$B,MATCH(MonsterTable!$B$1,MonsterTable!$A$1:$B$1,0),0))),OR(ISBLANK(BI225),ISBLANK(BJ225))),#N/A,
IFERROR(VLOOKUP(BG225,MonsterTable!$A:$B,MATCH(MonsterTable!$B$1,MonsterTable!$A$1:$B$1,0),0),
IF(OR(NOT(ISBLANK(BI225)),ISBLANK(BJ225)),#N/A,
IF(BG225="empty","empty",
VLOOKUP(BG225,MonsterGroupTable!$A:$A,1,0)))))))</f>
        <v/>
      </c>
      <c r="BO225" s="2" t="str">
        <f>IF(AND(ISBLANK(BN225),OR(NOT(ISBLANK(BP225)),NOT(ISBLANK(BQ225)))),#N/A,
IF(ISBLANK(BN225),"",
IF(AND(NOT(ISERROR(VLOOKUP(BN225,MonsterTable!$A:$B,MATCH(MonsterTable!$B$1,MonsterTable!$A$1:$B$1,0),0))),OR(ISBLANK(BP225),ISBLANK(BQ225))),#N/A,
IFERROR(VLOOKUP(BN225,MonsterTable!$A:$B,MATCH(MonsterTable!$B$1,MonsterTable!$A$1:$B$1,0),0),
IF(OR(NOT(ISBLANK(BP225)),ISBLANK(BQ225)),#N/A,
IF(BN225="empty","empty",
VLOOKUP(BN225,MonsterGroupTable!$A:$A,1,0)))))))</f>
        <v/>
      </c>
      <c r="BV225" s="2" t="str">
        <f>IF(AND(ISBLANK(BU225),OR(NOT(ISBLANK(BW225)),NOT(ISBLANK(BX225)))),#N/A,
IF(ISBLANK(BU225),"",
IF(AND(NOT(ISERROR(VLOOKUP(BU225,MonsterTable!$A:$B,MATCH(MonsterTable!$B$1,MonsterTable!$A$1:$B$1,0),0))),OR(ISBLANK(BW225),ISBLANK(BX225))),#N/A,
IFERROR(VLOOKUP(BU225,MonsterTable!$A:$B,MATCH(MonsterTable!$B$1,MonsterTable!$A$1:$B$1,0),0),
IF(OR(NOT(ISBLANK(BW225)),ISBLANK(BX225)),#N/A,
IF(BU225="empty","empty",
VLOOKUP(BU225,MonsterGroupTable!$A:$A,1,0)))))))</f>
        <v/>
      </c>
      <c r="CC225" s="2" t="str">
        <f>IF(AND(ISBLANK(CB225),OR(NOT(ISBLANK(CD225)),NOT(ISBLANK(CE225)))),#N/A,
IF(ISBLANK(CB225),"",
IF(AND(NOT(ISERROR(VLOOKUP(CB225,MonsterTable!$A:$B,MATCH(MonsterTable!$B$1,MonsterTable!$A$1:$B$1,0),0))),OR(ISBLANK(CD225),ISBLANK(CE225))),#N/A,
IFERROR(VLOOKUP(CB225,MonsterTable!$A:$B,MATCH(MonsterTable!$B$1,MonsterTable!$A$1:$B$1,0),0),
IF(OR(NOT(ISBLANK(CD225)),ISBLANK(CE225)),#N/A,
IF(CB225="empty","empty",
VLOOKUP(CB225,MonsterGroupTable!$A:$A,1,0)))))))</f>
        <v/>
      </c>
      <c r="CJ225" s="2" t="str">
        <f>IF(AND(ISBLANK(CI225),OR(NOT(ISBLANK(CK225)),NOT(ISBLANK(CL225)))),#N/A,
IF(ISBLANK(CI225),"",
IF(AND(NOT(ISERROR(VLOOKUP(CI225,MonsterTable!$A:$B,MATCH(MonsterTable!$B$1,MonsterTable!$A$1:$B$1,0),0))),OR(ISBLANK(CK225),ISBLANK(CL225))),#N/A,
IFERROR(VLOOKUP(CI225,MonsterTable!$A:$B,MATCH(MonsterTable!$B$1,MonsterTable!$A$1:$B$1,0),0),
IF(OR(NOT(ISBLANK(CK225)),ISBLANK(CL225)),#N/A,
IF(CI225="empty","empty",
VLOOKUP(CI225,MonsterGroupTable!$A:$A,1,0)))))))</f>
        <v/>
      </c>
    </row>
    <row r="226" spans="1:88">
      <c r="A226">
        <v>10225</v>
      </c>
      <c r="B226">
        <f t="shared" si="6"/>
        <v>1.1000000000000001</v>
      </c>
      <c r="C226">
        <f t="shared" si="6"/>
        <v>1.1000000000000001</v>
      </c>
      <c r="F226">
        <v>900</v>
      </c>
      <c r="G226">
        <v>15738</v>
      </c>
      <c r="H226">
        <v>0</v>
      </c>
      <c r="I226">
        <v>0</v>
      </c>
      <c r="J226">
        <v>0</v>
      </c>
      <c r="K226" t="s">
        <v>28</v>
      </c>
      <c r="L226" t="s">
        <v>245</v>
      </c>
      <c r="M226" t="s">
        <v>79</v>
      </c>
      <c r="N226" t="s">
        <v>80</v>
      </c>
      <c r="O226">
        <v>0</v>
      </c>
      <c r="P226">
        <v>-4.75</v>
      </c>
      <c r="Q226">
        <v>-3.5</v>
      </c>
      <c r="R226">
        <v>4.75</v>
      </c>
      <c r="S226">
        <v>3</v>
      </c>
      <c r="T226">
        <v>-13.5</v>
      </c>
      <c r="U226">
        <v>2.5499999999999998</v>
      </c>
      <c r="V226">
        <v>-6.75</v>
      </c>
      <c r="W226" t="str">
        <f t="shared" si="7"/>
        <v>g103,5</v>
      </c>
      <c r="X226" s="1" t="s">
        <v>320</v>
      </c>
      <c r="Y226" s="2" t="str">
        <f>IF(AND(ISBLANK(X226),OR(NOT(ISBLANK(Z226)),NOT(ISBLANK(AA226)))),#N/A,
IF(ISBLANK(X226),"",
IF(AND(NOT(ISERROR(VLOOKUP(X226,MonsterTable!$A:$B,MATCH(MonsterTable!$B$1,MonsterTable!$A$1:$B$1,0),0))),OR(ISBLANK(Z226),ISBLANK(AA226))),#N/A,
IFERROR(VLOOKUP(X226,MonsterTable!$A:$B,MATCH(MonsterTable!$B$1,MonsterTable!$A$1:$B$1,0),0),
IF(OR(NOT(ISBLANK(Z226)),ISBLANK(AA226)),#N/A,
IF(X226="empty","empty",
VLOOKUP(X226,MonsterGroupTable!$A:$A,1,0)))))))</f>
        <v>g103</v>
      </c>
      <c r="AA226">
        <v>5</v>
      </c>
      <c r="AF226" s="2" t="str">
        <f>IF(AND(ISBLANK(AE226),OR(NOT(ISBLANK(AG226)),NOT(ISBLANK(AH226)))),#N/A,
IF(ISBLANK(AE226),"",
IF(AND(NOT(ISERROR(VLOOKUP(AE226,MonsterTable!$A:$B,MATCH(MonsterTable!$B$1,MonsterTable!$A$1:$B$1,0),0))),OR(ISBLANK(AG226),ISBLANK(AH226))),#N/A,
IFERROR(VLOOKUP(AE226,MonsterTable!$A:$B,MATCH(MonsterTable!$B$1,MonsterTable!$A$1:$B$1,0),0),
IF(OR(NOT(ISBLANK(AG226)),ISBLANK(AH226)),#N/A,
IF(AE226="empty","empty",
VLOOKUP(AE226,MonsterGroupTable!$A:$A,1,0)))))))</f>
        <v/>
      </c>
      <c r="AM226" s="2" t="str">
        <f>IF(AND(ISBLANK(AL226),OR(NOT(ISBLANK(AN226)),NOT(ISBLANK(AO226)))),#N/A,
IF(ISBLANK(AL226),"",
IF(AND(NOT(ISERROR(VLOOKUP(AL226,MonsterTable!$A:$B,MATCH(MonsterTable!$B$1,MonsterTable!$A$1:$B$1,0),0))),OR(ISBLANK(AN226),ISBLANK(AO226))),#N/A,
IFERROR(VLOOKUP(AL226,MonsterTable!$A:$B,MATCH(MonsterTable!$B$1,MonsterTable!$A$1:$B$1,0),0),
IF(OR(NOT(ISBLANK(AN226)),ISBLANK(AO226)),#N/A,
IF(AL226="empty","empty",
VLOOKUP(AL226,MonsterGroupTable!$A:$A,1,0)))))))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BA226" s="2" t="str">
        <f>IF(AND(ISBLANK(AZ226),OR(NOT(ISBLANK(BB226)),NOT(ISBLANK(BC226)))),#N/A,
IF(ISBLANK(AZ226),"",
IF(AND(NOT(ISERROR(VLOOKUP(AZ226,MonsterTable!$A:$B,MATCH(MonsterTable!$B$1,MonsterTable!$A$1:$B$1,0),0))),OR(ISBLANK(BB226),ISBLANK(BC226))),#N/A,
IFERROR(VLOOKUP(AZ226,MonsterTable!$A:$B,MATCH(MonsterTable!$B$1,MonsterTable!$A$1:$B$1,0),0),
IF(OR(NOT(ISBLANK(BB226)),ISBLANK(BC226)),#N/A,
IF(AZ226="empty","empty",
VLOOKUP(AZ226,MonsterGroupTable!$A:$A,1,0)))))))</f>
        <v/>
      </c>
      <c r="BH226" s="2" t="str">
        <f>IF(AND(ISBLANK(BG226),OR(NOT(ISBLANK(BI226)),NOT(ISBLANK(BJ226)))),#N/A,
IF(ISBLANK(BG226),"",
IF(AND(NOT(ISERROR(VLOOKUP(BG226,MonsterTable!$A:$B,MATCH(MonsterTable!$B$1,MonsterTable!$A$1:$B$1,0),0))),OR(ISBLANK(BI226),ISBLANK(BJ226))),#N/A,
IFERROR(VLOOKUP(BG226,MonsterTable!$A:$B,MATCH(MonsterTable!$B$1,MonsterTable!$A$1:$B$1,0),0),
IF(OR(NOT(ISBLANK(BI226)),ISBLANK(BJ226)),#N/A,
IF(BG226="empty","empty",
VLOOKUP(BG226,MonsterGroupTable!$A:$A,1,0)))))))</f>
        <v/>
      </c>
      <c r="BO226" s="2" t="str">
        <f>IF(AND(ISBLANK(BN226),OR(NOT(ISBLANK(BP226)),NOT(ISBLANK(BQ226)))),#N/A,
IF(ISBLANK(BN226),"",
IF(AND(NOT(ISERROR(VLOOKUP(BN226,MonsterTable!$A:$B,MATCH(MonsterTable!$B$1,MonsterTable!$A$1:$B$1,0),0))),OR(ISBLANK(BP226),ISBLANK(BQ226))),#N/A,
IFERROR(VLOOKUP(BN226,MonsterTable!$A:$B,MATCH(MonsterTable!$B$1,MonsterTable!$A$1:$B$1,0),0),
IF(OR(NOT(ISBLANK(BP226)),ISBLANK(BQ226)),#N/A,
IF(BN226="empty","empty",
VLOOKUP(BN226,MonsterGroupTable!$A:$A,1,0)))))))</f>
        <v/>
      </c>
      <c r="BV226" s="2" t="str">
        <f>IF(AND(ISBLANK(BU226),OR(NOT(ISBLANK(BW226)),NOT(ISBLANK(BX226)))),#N/A,
IF(ISBLANK(BU226),"",
IF(AND(NOT(ISERROR(VLOOKUP(BU226,MonsterTable!$A:$B,MATCH(MonsterTable!$B$1,MonsterTable!$A$1:$B$1,0),0))),OR(ISBLANK(BW226),ISBLANK(BX226))),#N/A,
IFERROR(VLOOKUP(BU226,MonsterTable!$A:$B,MATCH(MonsterTable!$B$1,MonsterTable!$A$1:$B$1,0),0),
IF(OR(NOT(ISBLANK(BW226)),ISBLANK(BX226)),#N/A,
IF(BU226="empty","empty",
VLOOKUP(BU226,MonsterGroupTable!$A:$A,1,0)))))))</f>
        <v/>
      </c>
      <c r="CC226" s="2" t="str">
        <f>IF(AND(ISBLANK(CB226),OR(NOT(ISBLANK(CD226)),NOT(ISBLANK(CE226)))),#N/A,
IF(ISBLANK(CB226),"",
IF(AND(NOT(ISERROR(VLOOKUP(CB226,MonsterTable!$A:$B,MATCH(MonsterTable!$B$1,MonsterTable!$A$1:$B$1,0),0))),OR(ISBLANK(CD226),ISBLANK(CE226))),#N/A,
IFERROR(VLOOKUP(CB226,MonsterTable!$A:$B,MATCH(MonsterTable!$B$1,MonsterTable!$A$1:$B$1,0),0),
IF(OR(NOT(ISBLANK(CD226)),ISBLANK(CE226)),#N/A,
IF(CB226="empty","empty",
VLOOKUP(CB226,MonsterGroupTable!$A:$A,1,0)))))))</f>
        <v/>
      </c>
      <c r="CJ226" s="2" t="str">
        <f>IF(AND(ISBLANK(CI226),OR(NOT(ISBLANK(CK226)),NOT(ISBLANK(CL226)))),#N/A,
IF(ISBLANK(CI226),"",
IF(AND(NOT(ISERROR(VLOOKUP(CI226,MonsterTable!$A:$B,MATCH(MonsterTable!$B$1,MonsterTable!$A$1:$B$1,0),0))),OR(ISBLANK(CK226),ISBLANK(CL226))),#N/A,
IFERROR(VLOOKUP(CI226,MonsterTable!$A:$B,MATCH(MonsterTable!$B$1,MonsterTable!$A$1:$B$1,0),0),
IF(OR(NOT(ISBLANK(CK226)),ISBLANK(CL226)),#N/A,
IF(CI226="empty","empty",
VLOOKUP(CI226,MonsterGroupTable!$A:$A,1,0)))))))</f>
        <v/>
      </c>
    </row>
    <row r="227" spans="1:88">
      <c r="A227">
        <v>10226</v>
      </c>
      <c r="B227">
        <f t="shared" si="6"/>
        <v>1.1000000000000001</v>
      </c>
      <c r="C227">
        <f t="shared" si="6"/>
        <v>1.1000000000000001</v>
      </c>
      <c r="F227">
        <v>900</v>
      </c>
      <c r="G227">
        <v>15873</v>
      </c>
      <c r="H227">
        <v>0</v>
      </c>
      <c r="I227">
        <v>0</v>
      </c>
      <c r="J227">
        <v>0</v>
      </c>
      <c r="K227" t="s">
        <v>28</v>
      </c>
      <c r="L227" t="s">
        <v>245</v>
      </c>
      <c r="M227" t="s">
        <v>79</v>
      </c>
      <c r="N227" t="s">
        <v>80</v>
      </c>
      <c r="O227">
        <v>0</v>
      </c>
      <c r="P227">
        <v>-4.75</v>
      </c>
      <c r="Q227">
        <v>-3.5</v>
      </c>
      <c r="R227">
        <v>4.75</v>
      </c>
      <c r="S227">
        <v>3</v>
      </c>
      <c r="T227">
        <v>-13.5</v>
      </c>
      <c r="U227">
        <v>2.5499999999999998</v>
      </c>
      <c r="V227">
        <v>-6.75</v>
      </c>
      <c r="W227" t="str">
        <f t="shared" si="7"/>
        <v>g103,5</v>
      </c>
      <c r="X227" s="1" t="s">
        <v>320</v>
      </c>
      <c r="Y227" s="2" t="str">
        <f>IF(AND(ISBLANK(X227),OR(NOT(ISBLANK(Z227)),NOT(ISBLANK(AA227)))),#N/A,
IF(ISBLANK(X227),"",
IF(AND(NOT(ISERROR(VLOOKUP(X227,MonsterTable!$A:$B,MATCH(MonsterTable!$B$1,MonsterTable!$A$1:$B$1,0),0))),OR(ISBLANK(Z227),ISBLANK(AA227))),#N/A,
IFERROR(VLOOKUP(X227,MonsterTable!$A:$B,MATCH(MonsterTable!$B$1,MonsterTable!$A$1:$B$1,0),0),
IF(OR(NOT(ISBLANK(Z227)),ISBLANK(AA227)),#N/A,
IF(X227="empty","empty",
VLOOKUP(X227,MonsterGroupTable!$A:$A,1,0)))))))</f>
        <v>g103</v>
      </c>
      <c r="AA227">
        <v>5</v>
      </c>
      <c r="AF227" s="2" t="str">
        <f>IF(AND(ISBLANK(AE227),OR(NOT(ISBLANK(AG227)),NOT(ISBLANK(AH227)))),#N/A,
IF(ISBLANK(AE227),"",
IF(AND(NOT(ISERROR(VLOOKUP(AE227,MonsterTable!$A:$B,MATCH(MonsterTable!$B$1,MonsterTable!$A$1:$B$1,0),0))),OR(ISBLANK(AG227),ISBLANK(AH227))),#N/A,
IFERROR(VLOOKUP(AE227,MonsterTable!$A:$B,MATCH(MonsterTable!$B$1,MonsterTable!$A$1:$B$1,0),0),
IF(OR(NOT(ISBLANK(AG227)),ISBLANK(AH227)),#N/A,
IF(AE227="empty","empty",
VLOOKUP(AE227,MonsterGroupTable!$A:$A,1,0)))))))</f>
        <v/>
      </c>
      <c r="AM227" s="2" t="str">
        <f>IF(AND(ISBLANK(AL227),OR(NOT(ISBLANK(AN227)),NOT(ISBLANK(AO227)))),#N/A,
IF(ISBLANK(AL227),"",
IF(AND(NOT(ISERROR(VLOOKUP(AL227,MonsterTable!$A:$B,MATCH(MonsterTable!$B$1,MonsterTable!$A$1:$B$1,0),0))),OR(ISBLANK(AN227),ISBLANK(AO227))),#N/A,
IFERROR(VLOOKUP(AL227,MonsterTable!$A:$B,MATCH(MonsterTable!$B$1,MonsterTable!$A$1:$B$1,0),0),
IF(OR(NOT(ISBLANK(AN227)),ISBLANK(AO227)),#N/A,
IF(AL227="empty","empty",
VLOOKUP(AL227,MonsterGroupTable!$A:$A,1,0)))))))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BA227" s="2" t="str">
        <f>IF(AND(ISBLANK(AZ227),OR(NOT(ISBLANK(BB227)),NOT(ISBLANK(BC227)))),#N/A,
IF(ISBLANK(AZ227),"",
IF(AND(NOT(ISERROR(VLOOKUP(AZ227,MonsterTable!$A:$B,MATCH(MonsterTable!$B$1,MonsterTable!$A$1:$B$1,0),0))),OR(ISBLANK(BB227),ISBLANK(BC227))),#N/A,
IFERROR(VLOOKUP(AZ227,MonsterTable!$A:$B,MATCH(MonsterTable!$B$1,MonsterTable!$A$1:$B$1,0),0),
IF(OR(NOT(ISBLANK(BB227)),ISBLANK(BC227)),#N/A,
IF(AZ227="empty","empty",
VLOOKUP(AZ227,MonsterGroupTable!$A:$A,1,0)))))))</f>
        <v/>
      </c>
      <c r="BH227" s="2" t="str">
        <f>IF(AND(ISBLANK(BG227),OR(NOT(ISBLANK(BI227)),NOT(ISBLANK(BJ227)))),#N/A,
IF(ISBLANK(BG227),"",
IF(AND(NOT(ISERROR(VLOOKUP(BG227,MonsterTable!$A:$B,MATCH(MonsterTable!$B$1,MonsterTable!$A$1:$B$1,0),0))),OR(ISBLANK(BI227),ISBLANK(BJ227))),#N/A,
IFERROR(VLOOKUP(BG227,MonsterTable!$A:$B,MATCH(MonsterTable!$B$1,MonsterTable!$A$1:$B$1,0),0),
IF(OR(NOT(ISBLANK(BI227)),ISBLANK(BJ227)),#N/A,
IF(BG227="empty","empty",
VLOOKUP(BG227,MonsterGroupTable!$A:$A,1,0)))))))</f>
        <v/>
      </c>
      <c r="BO227" s="2" t="str">
        <f>IF(AND(ISBLANK(BN227),OR(NOT(ISBLANK(BP227)),NOT(ISBLANK(BQ227)))),#N/A,
IF(ISBLANK(BN227),"",
IF(AND(NOT(ISERROR(VLOOKUP(BN227,MonsterTable!$A:$B,MATCH(MonsterTable!$B$1,MonsterTable!$A$1:$B$1,0),0))),OR(ISBLANK(BP227),ISBLANK(BQ227))),#N/A,
IFERROR(VLOOKUP(BN227,MonsterTable!$A:$B,MATCH(MonsterTable!$B$1,MonsterTable!$A$1:$B$1,0),0),
IF(OR(NOT(ISBLANK(BP227)),ISBLANK(BQ227)),#N/A,
IF(BN227="empty","empty",
VLOOKUP(BN227,MonsterGroupTable!$A:$A,1,0)))))))</f>
        <v/>
      </c>
      <c r="BV227" s="2" t="str">
        <f>IF(AND(ISBLANK(BU227),OR(NOT(ISBLANK(BW227)),NOT(ISBLANK(BX227)))),#N/A,
IF(ISBLANK(BU227),"",
IF(AND(NOT(ISERROR(VLOOKUP(BU227,MonsterTable!$A:$B,MATCH(MonsterTable!$B$1,MonsterTable!$A$1:$B$1,0),0))),OR(ISBLANK(BW227),ISBLANK(BX227))),#N/A,
IFERROR(VLOOKUP(BU227,MonsterTable!$A:$B,MATCH(MonsterTable!$B$1,MonsterTable!$A$1:$B$1,0),0),
IF(OR(NOT(ISBLANK(BW227)),ISBLANK(BX227)),#N/A,
IF(BU227="empty","empty",
VLOOKUP(BU227,MonsterGroupTable!$A:$A,1,0)))))))</f>
        <v/>
      </c>
      <c r="CC227" s="2" t="str">
        <f>IF(AND(ISBLANK(CB227),OR(NOT(ISBLANK(CD227)),NOT(ISBLANK(CE227)))),#N/A,
IF(ISBLANK(CB227),"",
IF(AND(NOT(ISERROR(VLOOKUP(CB227,MonsterTable!$A:$B,MATCH(MonsterTable!$B$1,MonsterTable!$A$1:$B$1,0),0))),OR(ISBLANK(CD227),ISBLANK(CE227))),#N/A,
IFERROR(VLOOKUP(CB227,MonsterTable!$A:$B,MATCH(MonsterTable!$B$1,MonsterTable!$A$1:$B$1,0),0),
IF(OR(NOT(ISBLANK(CD227)),ISBLANK(CE227)),#N/A,
IF(CB227="empty","empty",
VLOOKUP(CB227,MonsterGroupTable!$A:$A,1,0)))))))</f>
        <v/>
      </c>
      <c r="CJ227" s="2" t="str">
        <f>IF(AND(ISBLANK(CI227),OR(NOT(ISBLANK(CK227)),NOT(ISBLANK(CL227)))),#N/A,
IF(ISBLANK(CI227),"",
IF(AND(NOT(ISERROR(VLOOKUP(CI227,MonsterTable!$A:$B,MATCH(MonsterTable!$B$1,MonsterTable!$A$1:$B$1,0),0))),OR(ISBLANK(CK227),ISBLANK(CL227))),#N/A,
IFERROR(VLOOKUP(CI227,MonsterTable!$A:$B,MATCH(MonsterTable!$B$1,MonsterTable!$A$1:$B$1,0),0),
IF(OR(NOT(ISBLANK(CK227)),ISBLANK(CL227)),#N/A,
IF(CI227="empty","empty",
VLOOKUP(CI227,MonsterGroupTable!$A:$A,1,0)))))))</f>
        <v/>
      </c>
    </row>
    <row r="228" spans="1:88">
      <c r="A228">
        <v>10227</v>
      </c>
      <c r="B228">
        <f t="shared" si="6"/>
        <v>1.1000000000000001</v>
      </c>
      <c r="C228">
        <f t="shared" si="6"/>
        <v>1.1000000000000001</v>
      </c>
      <c r="F228">
        <v>900</v>
      </c>
      <c r="G228">
        <v>16008</v>
      </c>
      <c r="H228">
        <v>0</v>
      </c>
      <c r="I228">
        <v>0</v>
      </c>
      <c r="J228">
        <v>0</v>
      </c>
      <c r="K228" t="s">
        <v>28</v>
      </c>
      <c r="L228" t="s">
        <v>245</v>
      </c>
      <c r="M228" t="s">
        <v>79</v>
      </c>
      <c r="N228" t="s">
        <v>80</v>
      </c>
      <c r="O228">
        <v>0</v>
      </c>
      <c r="P228">
        <v>-4.75</v>
      </c>
      <c r="Q228">
        <v>-3.5</v>
      </c>
      <c r="R228">
        <v>4.75</v>
      </c>
      <c r="S228">
        <v>3</v>
      </c>
      <c r="T228">
        <v>-13.5</v>
      </c>
      <c r="U228">
        <v>2.5499999999999998</v>
      </c>
      <c r="V228">
        <v>-6.75</v>
      </c>
      <c r="W228" t="str">
        <f t="shared" si="7"/>
        <v>g103,5</v>
      </c>
      <c r="X228" s="1" t="s">
        <v>320</v>
      </c>
      <c r="Y228" s="2" t="str">
        <f>IF(AND(ISBLANK(X228),OR(NOT(ISBLANK(Z228)),NOT(ISBLANK(AA228)))),#N/A,
IF(ISBLANK(X228),"",
IF(AND(NOT(ISERROR(VLOOKUP(X228,MonsterTable!$A:$B,MATCH(MonsterTable!$B$1,MonsterTable!$A$1:$B$1,0),0))),OR(ISBLANK(Z228),ISBLANK(AA228))),#N/A,
IFERROR(VLOOKUP(X228,MonsterTable!$A:$B,MATCH(MonsterTable!$B$1,MonsterTable!$A$1:$B$1,0),0),
IF(OR(NOT(ISBLANK(Z228)),ISBLANK(AA228)),#N/A,
IF(X228="empty","empty",
VLOOKUP(X228,MonsterGroupTable!$A:$A,1,0)))))))</f>
        <v>g103</v>
      </c>
      <c r="AA228">
        <v>5</v>
      </c>
      <c r="AF228" s="2" t="str">
        <f>IF(AND(ISBLANK(AE228),OR(NOT(ISBLANK(AG228)),NOT(ISBLANK(AH228)))),#N/A,
IF(ISBLANK(AE228),"",
IF(AND(NOT(ISERROR(VLOOKUP(AE228,MonsterTable!$A:$B,MATCH(MonsterTable!$B$1,MonsterTable!$A$1:$B$1,0),0))),OR(ISBLANK(AG228),ISBLANK(AH228))),#N/A,
IFERROR(VLOOKUP(AE228,MonsterTable!$A:$B,MATCH(MonsterTable!$B$1,MonsterTable!$A$1:$B$1,0),0),
IF(OR(NOT(ISBLANK(AG228)),ISBLANK(AH228)),#N/A,
IF(AE228="empty","empty",
VLOOKUP(AE228,MonsterGroupTable!$A:$A,1,0)))))))</f>
        <v/>
      </c>
      <c r="AM228" s="2" t="str">
        <f>IF(AND(ISBLANK(AL228),OR(NOT(ISBLANK(AN228)),NOT(ISBLANK(AO228)))),#N/A,
IF(ISBLANK(AL228),"",
IF(AND(NOT(ISERROR(VLOOKUP(AL228,MonsterTable!$A:$B,MATCH(MonsterTable!$B$1,MonsterTable!$A$1:$B$1,0),0))),OR(ISBLANK(AN228),ISBLANK(AO228))),#N/A,
IFERROR(VLOOKUP(AL228,MonsterTable!$A:$B,MATCH(MonsterTable!$B$1,MonsterTable!$A$1:$B$1,0),0),
IF(OR(NOT(ISBLANK(AN228)),ISBLANK(AO228)),#N/A,
IF(AL228="empty","empty",
VLOOKUP(AL228,MonsterGroupTable!$A:$A,1,0)))))))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BA228" s="2" t="str">
        <f>IF(AND(ISBLANK(AZ228),OR(NOT(ISBLANK(BB228)),NOT(ISBLANK(BC228)))),#N/A,
IF(ISBLANK(AZ228),"",
IF(AND(NOT(ISERROR(VLOOKUP(AZ228,MonsterTable!$A:$B,MATCH(MonsterTable!$B$1,MonsterTable!$A$1:$B$1,0),0))),OR(ISBLANK(BB228),ISBLANK(BC228))),#N/A,
IFERROR(VLOOKUP(AZ228,MonsterTable!$A:$B,MATCH(MonsterTable!$B$1,MonsterTable!$A$1:$B$1,0),0),
IF(OR(NOT(ISBLANK(BB228)),ISBLANK(BC228)),#N/A,
IF(AZ228="empty","empty",
VLOOKUP(AZ228,MonsterGroupTable!$A:$A,1,0)))))))</f>
        <v/>
      </c>
      <c r="BH228" s="2" t="str">
        <f>IF(AND(ISBLANK(BG228),OR(NOT(ISBLANK(BI228)),NOT(ISBLANK(BJ228)))),#N/A,
IF(ISBLANK(BG228),"",
IF(AND(NOT(ISERROR(VLOOKUP(BG228,MonsterTable!$A:$B,MATCH(MonsterTable!$B$1,MonsterTable!$A$1:$B$1,0),0))),OR(ISBLANK(BI228),ISBLANK(BJ228))),#N/A,
IFERROR(VLOOKUP(BG228,MonsterTable!$A:$B,MATCH(MonsterTable!$B$1,MonsterTable!$A$1:$B$1,0),0),
IF(OR(NOT(ISBLANK(BI228)),ISBLANK(BJ228)),#N/A,
IF(BG228="empty","empty",
VLOOKUP(BG228,MonsterGroupTable!$A:$A,1,0)))))))</f>
        <v/>
      </c>
      <c r="BO228" s="2" t="str">
        <f>IF(AND(ISBLANK(BN228),OR(NOT(ISBLANK(BP228)),NOT(ISBLANK(BQ228)))),#N/A,
IF(ISBLANK(BN228),"",
IF(AND(NOT(ISERROR(VLOOKUP(BN228,MonsterTable!$A:$B,MATCH(MonsterTable!$B$1,MonsterTable!$A$1:$B$1,0),0))),OR(ISBLANK(BP228),ISBLANK(BQ228))),#N/A,
IFERROR(VLOOKUP(BN228,MonsterTable!$A:$B,MATCH(MonsterTable!$B$1,MonsterTable!$A$1:$B$1,0),0),
IF(OR(NOT(ISBLANK(BP228)),ISBLANK(BQ228)),#N/A,
IF(BN228="empty","empty",
VLOOKUP(BN228,MonsterGroupTable!$A:$A,1,0)))))))</f>
        <v/>
      </c>
      <c r="BV228" s="2" t="str">
        <f>IF(AND(ISBLANK(BU228),OR(NOT(ISBLANK(BW228)),NOT(ISBLANK(BX228)))),#N/A,
IF(ISBLANK(BU228),"",
IF(AND(NOT(ISERROR(VLOOKUP(BU228,MonsterTable!$A:$B,MATCH(MonsterTable!$B$1,MonsterTable!$A$1:$B$1,0),0))),OR(ISBLANK(BW228),ISBLANK(BX228))),#N/A,
IFERROR(VLOOKUP(BU228,MonsterTable!$A:$B,MATCH(MonsterTable!$B$1,MonsterTable!$A$1:$B$1,0),0),
IF(OR(NOT(ISBLANK(BW228)),ISBLANK(BX228)),#N/A,
IF(BU228="empty","empty",
VLOOKUP(BU228,MonsterGroupTable!$A:$A,1,0)))))))</f>
        <v/>
      </c>
      <c r="CC228" s="2" t="str">
        <f>IF(AND(ISBLANK(CB228),OR(NOT(ISBLANK(CD228)),NOT(ISBLANK(CE228)))),#N/A,
IF(ISBLANK(CB228),"",
IF(AND(NOT(ISERROR(VLOOKUP(CB228,MonsterTable!$A:$B,MATCH(MonsterTable!$B$1,MonsterTable!$A$1:$B$1,0),0))),OR(ISBLANK(CD228),ISBLANK(CE228))),#N/A,
IFERROR(VLOOKUP(CB228,MonsterTable!$A:$B,MATCH(MonsterTable!$B$1,MonsterTable!$A$1:$B$1,0),0),
IF(OR(NOT(ISBLANK(CD228)),ISBLANK(CE228)),#N/A,
IF(CB228="empty","empty",
VLOOKUP(CB228,MonsterGroupTable!$A:$A,1,0)))))))</f>
        <v/>
      </c>
      <c r="CJ228" s="2" t="str">
        <f>IF(AND(ISBLANK(CI228),OR(NOT(ISBLANK(CK228)),NOT(ISBLANK(CL228)))),#N/A,
IF(ISBLANK(CI228),"",
IF(AND(NOT(ISERROR(VLOOKUP(CI228,MonsterTable!$A:$B,MATCH(MonsterTable!$B$1,MonsterTable!$A$1:$B$1,0),0))),OR(ISBLANK(CK228),ISBLANK(CL228))),#N/A,
IFERROR(VLOOKUP(CI228,MonsterTable!$A:$B,MATCH(MonsterTable!$B$1,MonsterTable!$A$1:$B$1,0),0),
IF(OR(NOT(ISBLANK(CK228)),ISBLANK(CL228)),#N/A,
IF(CI228="empty","empty",
VLOOKUP(CI228,MonsterGroupTable!$A:$A,1,0)))))))</f>
        <v/>
      </c>
    </row>
    <row r="229" spans="1:88">
      <c r="A229">
        <v>10228</v>
      </c>
      <c r="B229">
        <f t="shared" si="6"/>
        <v>1.1000000000000001</v>
      </c>
      <c r="C229">
        <f t="shared" si="6"/>
        <v>1.1000000000000001</v>
      </c>
      <c r="F229">
        <v>900</v>
      </c>
      <c r="G229">
        <v>16143</v>
      </c>
      <c r="H229">
        <v>0</v>
      </c>
      <c r="I229">
        <v>0</v>
      </c>
      <c r="J229">
        <v>0</v>
      </c>
      <c r="K229" t="s">
        <v>28</v>
      </c>
      <c r="L229" t="s">
        <v>245</v>
      </c>
      <c r="M229" t="s">
        <v>79</v>
      </c>
      <c r="N229" t="s">
        <v>80</v>
      </c>
      <c r="O229">
        <v>0</v>
      </c>
      <c r="P229">
        <v>-4.75</v>
      </c>
      <c r="Q229">
        <v>-3.5</v>
      </c>
      <c r="R229">
        <v>4.75</v>
      </c>
      <c r="S229">
        <v>3</v>
      </c>
      <c r="T229">
        <v>-13.5</v>
      </c>
      <c r="U229">
        <v>2.5499999999999998</v>
      </c>
      <c r="V229">
        <v>-6.75</v>
      </c>
      <c r="W229" t="str">
        <f t="shared" si="7"/>
        <v>g103,5</v>
      </c>
      <c r="X229" s="1" t="s">
        <v>320</v>
      </c>
      <c r="Y229" s="2" t="str">
        <f>IF(AND(ISBLANK(X229),OR(NOT(ISBLANK(Z229)),NOT(ISBLANK(AA229)))),#N/A,
IF(ISBLANK(X229),"",
IF(AND(NOT(ISERROR(VLOOKUP(X229,MonsterTable!$A:$B,MATCH(MonsterTable!$B$1,MonsterTable!$A$1:$B$1,0),0))),OR(ISBLANK(Z229),ISBLANK(AA229))),#N/A,
IFERROR(VLOOKUP(X229,MonsterTable!$A:$B,MATCH(MonsterTable!$B$1,MonsterTable!$A$1:$B$1,0),0),
IF(OR(NOT(ISBLANK(Z229)),ISBLANK(AA229)),#N/A,
IF(X229="empty","empty",
VLOOKUP(X229,MonsterGroupTable!$A:$A,1,0)))))))</f>
        <v>g103</v>
      </c>
      <c r="AA229">
        <v>5</v>
      </c>
      <c r="AF229" s="2" t="str">
        <f>IF(AND(ISBLANK(AE229),OR(NOT(ISBLANK(AG229)),NOT(ISBLANK(AH229)))),#N/A,
IF(ISBLANK(AE229),"",
IF(AND(NOT(ISERROR(VLOOKUP(AE229,MonsterTable!$A:$B,MATCH(MonsterTable!$B$1,MonsterTable!$A$1:$B$1,0),0))),OR(ISBLANK(AG229),ISBLANK(AH229))),#N/A,
IFERROR(VLOOKUP(AE229,MonsterTable!$A:$B,MATCH(MonsterTable!$B$1,MonsterTable!$A$1:$B$1,0),0),
IF(OR(NOT(ISBLANK(AG229)),ISBLANK(AH229)),#N/A,
IF(AE229="empty","empty",
VLOOKUP(AE229,MonsterGroupTable!$A:$A,1,0)))))))</f>
        <v/>
      </c>
      <c r="AM229" s="2" t="str">
        <f>IF(AND(ISBLANK(AL229),OR(NOT(ISBLANK(AN229)),NOT(ISBLANK(AO229)))),#N/A,
IF(ISBLANK(AL229),"",
IF(AND(NOT(ISERROR(VLOOKUP(AL229,MonsterTable!$A:$B,MATCH(MonsterTable!$B$1,MonsterTable!$A$1:$B$1,0),0))),OR(ISBLANK(AN229),ISBLANK(AO229))),#N/A,
IFERROR(VLOOKUP(AL229,MonsterTable!$A:$B,MATCH(MonsterTable!$B$1,MonsterTable!$A$1:$B$1,0),0),
IF(OR(NOT(ISBLANK(AN229)),ISBLANK(AO229)),#N/A,
IF(AL229="empty","empty",
VLOOKUP(AL229,MonsterGroupTable!$A:$A,1,0)))))))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BA229" s="2" t="str">
        <f>IF(AND(ISBLANK(AZ229),OR(NOT(ISBLANK(BB229)),NOT(ISBLANK(BC229)))),#N/A,
IF(ISBLANK(AZ229),"",
IF(AND(NOT(ISERROR(VLOOKUP(AZ229,MonsterTable!$A:$B,MATCH(MonsterTable!$B$1,MonsterTable!$A$1:$B$1,0),0))),OR(ISBLANK(BB229),ISBLANK(BC229))),#N/A,
IFERROR(VLOOKUP(AZ229,MonsterTable!$A:$B,MATCH(MonsterTable!$B$1,MonsterTable!$A$1:$B$1,0),0),
IF(OR(NOT(ISBLANK(BB229)),ISBLANK(BC229)),#N/A,
IF(AZ229="empty","empty",
VLOOKUP(AZ229,MonsterGroupTable!$A:$A,1,0)))))))</f>
        <v/>
      </c>
      <c r="BH229" s="2" t="str">
        <f>IF(AND(ISBLANK(BG229),OR(NOT(ISBLANK(BI229)),NOT(ISBLANK(BJ229)))),#N/A,
IF(ISBLANK(BG229),"",
IF(AND(NOT(ISERROR(VLOOKUP(BG229,MonsterTable!$A:$B,MATCH(MonsterTable!$B$1,MonsterTable!$A$1:$B$1,0),0))),OR(ISBLANK(BI229),ISBLANK(BJ229))),#N/A,
IFERROR(VLOOKUP(BG229,MonsterTable!$A:$B,MATCH(MonsterTable!$B$1,MonsterTable!$A$1:$B$1,0),0),
IF(OR(NOT(ISBLANK(BI229)),ISBLANK(BJ229)),#N/A,
IF(BG229="empty","empty",
VLOOKUP(BG229,MonsterGroupTable!$A:$A,1,0)))))))</f>
        <v/>
      </c>
      <c r="BO229" s="2" t="str">
        <f>IF(AND(ISBLANK(BN229),OR(NOT(ISBLANK(BP229)),NOT(ISBLANK(BQ229)))),#N/A,
IF(ISBLANK(BN229),"",
IF(AND(NOT(ISERROR(VLOOKUP(BN229,MonsterTable!$A:$B,MATCH(MonsterTable!$B$1,MonsterTable!$A$1:$B$1,0),0))),OR(ISBLANK(BP229),ISBLANK(BQ229))),#N/A,
IFERROR(VLOOKUP(BN229,MonsterTable!$A:$B,MATCH(MonsterTable!$B$1,MonsterTable!$A$1:$B$1,0),0),
IF(OR(NOT(ISBLANK(BP229)),ISBLANK(BQ229)),#N/A,
IF(BN229="empty","empty",
VLOOKUP(BN229,MonsterGroupTable!$A:$A,1,0)))))))</f>
        <v/>
      </c>
      <c r="BV229" s="2" t="str">
        <f>IF(AND(ISBLANK(BU229),OR(NOT(ISBLANK(BW229)),NOT(ISBLANK(BX229)))),#N/A,
IF(ISBLANK(BU229),"",
IF(AND(NOT(ISERROR(VLOOKUP(BU229,MonsterTable!$A:$B,MATCH(MonsterTable!$B$1,MonsterTable!$A$1:$B$1,0),0))),OR(ISBLANK(BW229),ISBLANK(BX229))),#N/A,
IFERROR(VLOOKUP(BU229,MonsterTable!$A:$B,MATCH(MonsterTable!$B$1,MonsterTable!$A$1:$B$1,0),0),
IF(OR(NOT(ISBLANK(BW229)),ISBLANK(BX229)),#N/A,
IF(BU229="empty","empty",
VLOOKUP(BU229,MonsterGroupTable!$A:$A,1,0)))))))</f>
        <v/>
      </c>
      <c r="CC229" s="2" t="str">
        <f>IF(AND(ISBLANK(CB229),OR(NOT(ISBLANK(CD229)),NOT(ISBLANK(CE229)))),#N/A,
IF(ISBLANK(CB229),"",
IF(AND(NOT(ISERROR(VLOOKUP(CB229,MonsterTable!$A:$B,MATCH(MonsterTable!$B$1,MonsterTable!$A$1:$B$1,0),0))),OR(ISBLANK(CD229),ISBLANK(CE229))),#N/A,
IFERROR(VLOOKUP(CB229,MonsterTable!$A:$B,MATCH(MonsterTable!$B$1,MonsterTable!$A$1:$B$1,0),0),
IF(OR(NOT(ISBLANK(CD229)),ISBLANK(CE229)),#N/A,
IF(CB229="empty","empty",
VLOOKUP(CB229,MonsterGroupTable!$A:$A,1,0)))))))</f>
        <v/>
      </c>
      <c r="CJ229" s="2" t="str">
        <f>IF(AND(ISBLANK(CI229),OR(NOT(ISBLANK(CK229)),NOT(ISBLANK(CL229)))),#N/A,
IF(ISBLANK(CI229),"",
IF(AND(NOT(ISERROR(VLOOKUP(CI229,MonsterTable!$A:$B,MATCH(MonsterTable!$B$1,MonsterTable!$A$1:$B$1,0),0))),OR(ISBLANK(CK229),ISBLANK(CL229))),#N/A,
IFERROR(VLOOKUP(CI229,MonsterTable!$A:$B,MATCH(MonsterTable!$B$1,MonsterTable!$A$1:$B$1,0),0),
IF(OR(NOT(ISBLANK(CK229)),ISBLANK(CL229)),#N/A,
IF(CI229="empty","empty",
VLOOKUP(CI229,MonsterGroupTable!$A:$A,1,0)))))))</f>
        <v/>
      </c>
    </row>
    <row r="230" spans="1:88">
      <c r="A230">
        <v>10229</v>
      </c>
      <c r="B230">
        <f t="shared" si="6"/>
        <v>1.1000000000000001</v>
      </c>
      <c r="C230">
        <f t="shared" si="6"/>
        <v>1.1000000000000001</v>
      </c>
      <c r="F230">
        <v>900</v>
      </c>
      <c r="G230">
        <v>16278</v>
      </c>
      <c r="H230">
        <v>0</v>
      </c>
      <c r="I230">
        <v>0</v>
      </c>
      <c r="J230">
        <v>0</v>
      </c>
      <c r="K230" t="s">
        <v>28</v>
      </c>
      <c r="L230" t="s">
        <v>245</v>
      </c>
      <c r="M230" t="s">
        <v>79</v>
      </c>
      <c r="N230" t="s">
        <v>80</v>
      </c>
      <c r="O230">
        <v>0</v>
      </c>
      <c r="P230">
        <v>-4.75</v>
      </c>
      <c r="Q230">
        <v>-3.5</v>
      </c>
      <c r="R230">
        <v>4.75</v>
      </c>
      <c r="S230">
        <v>3</v>
      </c>
      <c r="T230">
        <v>-13.5</v>
      </c>
      <c r="U230">
        <v>2.5499999999999998</v>
      </c>
      <c r="V230">
        <v>-6.75</v>
      </c>
      <c r="W230" t="str">
        <f t="shared" si="7"/>
        <v>g103,5</v>
      </c>
      <c r="X230" s="1" t="s">
        <v>320</v>
      </c>
      <c r="Y230" s="2" t="str">
        <f>IF(AND(ISBLANK(X230),OR(NOT(ISBLANK(Z230)),NOT(ISBLANK(AA230)))),#N/A,
IF(ISBLANK(X230),"",
IF(AND(NOT(ISERROR(VLOOKUP(X230,MonsterTable!$A:$B,MATCH(MonsterTable!$B$1,MonsterTable!$A$1:$B$1,0),0))),OR(ISBLANK(Z230),ISBLANK(AA230))),#N/A,
IFERROR(VLOOKUP(X230,MonsterTable!$A:$B,MATCH(MonsterTable!$B$1,MonsterTable!$A$1:$B$1,0),0),
IF(OR(NOT(ISBLANK(Z230)),ISBLANK(AA230)),#N/A,
IF(X230="empty","empty",
VLOOKUP(X230,MonsterGroupTable!$A:$A,1,0)))))))</f>
        <v>g103</v>
      </c>
      <c r="AA230">
        <v>5</v>
      </c>
      <c r="AF230" s="2" t="str">
        <f>IF(AND(ISBLANK(AE230),OR(NOT(ISBLANK(AG230)),NOT(ISBLANK(AH230)))),#N/A,
IF(ISBLANK(AE230),"",
IF(AND(NOT(ISERROR(VLOOKUP(AE230,MonsterTable!$A:$B,MATCH(MonsterTable!$B$1,MonsterTable!$A$1:$B$1,0),0))),OR(ISBLANK(AG230),ISBLANK(AH230))),#N/A,
IFERROR(VLOOKUP(AE230,MonsterTable!$A:$B,MATCH(MonsterTable!$B$1,MonsterTable!$A$1:$B$1,0),0),
IF(OR(NOT(ISBLANK(AG230)),ISBLANK(AH230)),#N/A,
IF(AE230="empty","empty",
VLOOKUP(AE230,MonsterGroupTable!$A:$A,1,0)))))))</f>
        <v/>
      </c>
      <c r="AM230" s="2" t="str">
        <f>IF(AND(ISBLANK(AL230),OR(NOT(ISBLANK(AN230)),NOT(ISBLANK(AO230)))),#N/A,
IF(ISBLANK(AL230),"",
IF(AND(NOT(ISERROR(VLOOKUP(AL230,MonsterTable!$A:$B,MATCH(MonsterTable!$B$1,MonsterTable!$A$1:$B$1,0),0))),OR(ISBLANK(AN230),ISBLANK(AO230))),#N/A,
IFERROR(VLOOKUP(AL230,MonsterTable!$A:$B,MATCH(MonsterTable!$B$1,MonsterTable!$A$1:$B$1,0),0),
IF(OR(NOT(ISBLANK(AN230)),ISBLANK(AO230)),#N/A,
IF(AL230="empty","empty",
VLOOKUP(AL230,MonsterGroupTable!$A:$A,1,0)))))))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BA230" s="2" t="str">
        <f>IF(AND(ISBLANK(AZ230),OR(NOT(ISBLANK(BB230)),NOT(ISBLANK(BC230)))),#N/A,
IF(ISBLANK(AZ230),"",
IF(AND(NOT(ISERROR(VLOOKUP(AZ230,MonsterTable!$A:$B,MATCH(MonsterTable!$B$1,MonsterTable!$A$1:$B$1,0),0))),OR(ISBLANK(BB230),ISBLANK(BC230))),#N/A,
IFERROR(VLOOKUP(AZ230,MonsterTable!$A:$B,MATCH(MonsterTable!$B$1,MonsterTable!$A$1:$B$1,0),0),
IF(OR(NOT(ISBLANK(BB230)),ISBLANK(BC230)),#N/A,
IF(AZ230="empty","empty",
VLOOKUP(AZ230,MonsterGroupTable!$A:$A,1,0)))))))</f>
        <v/>
      </c>
      <c r="BH230" s="2" t="str">
        <f>IF(AND(ISBLANK(BG230),OR(NOT(ISBLANK(BI230)),NOT(ISBLANK(BJ230)))),#N/A,
IF(ISBLANK(BG230),"",
IF(AND(NOT(ISERROR(VLOOKUP(BG230,MonsterTable!$A:$B,MATCH(MonsterTable!$B$1,MonsterTable!$A$1:$B$1,0),0))),OR(ISBLANK(BI230),ISBLANK(BJ230))),#N/A,
IFERROR(VLOOKUP(BG230,MonsterTable!$A:$B,MATCH(MonsterTable!$B$1,MonsterTable!$A$1:$B$1,0),0),
IF(OR(NOT(ISBLANK(BI230)),ISBLANK(BJ230)),#N/A,
IF(BG230="empty","empty",
VLOOKUP(BG230,MonsterGroupTable!$A:$A,1,0)))))))</f>
        <v/>
      </c>
      <c r="BO230" s="2" t="str">
        <f>IF(AND(ISBLANK(BN230),OR(NOT(ISBLANK(BP230)),NOT(ISBLANK(BQ230)))),#N/A,
IF(ISBLANK(BN230),"",
IF(AND(NOT(ISERROR(VLOOKUP(BN230,MonsterTable!$A:$B,MATCH(MonsterTable!$B$1,MonsterTable!$A$1:$B$1,0),0))),OR(ISBLANK(BP230),ISBLANK(BQ230))),#N/A,
IFERROR(VLOOKUP(BN230,MonsterTable!$A:$B,MATCH(MonsterTable!$B$1,MonsterTable!$A$1:$B$1,0),0),
IF(OR(NOT(ISBLANK(BP230)),ISBLANK(BQ230)),#N/A,
IF(BN230="empty","empty",
VLOOKUP(BN230,MonsterGroupTable!$A:$A,1,0)))))))</f>
        <v/>
      </c>
      <c r="BV230" s="2" t="str">
        <f>IF(AND(ISBLANK(BU230),OR(NOT(ISBLANK(BW230)),NOT(ISBLANK(BX230)))),#N/A,
IF(ISBLANK(BU230),"",
IF(AND(NOT(ISERROR(VLOOKUP(BU230,MonsterTable!$A:$B,MATCH(MonsterTable!$B$1,MonsterTable!$A$1:$B$1,0),0))),OR(ISBLANK(BW230),ISBLANK(BX230))),#N/A,
IFERROR(VLOOKUP(BU230,MonsterTable!$A:$B,MATCH(MonsterTable!$B$1,MonsterTable!$A$1:$B$1,0),0),
IF(OR(NOT(ISBLANK(BW230)),ISBLANK(BX230)),#N/A,
IF(BU230="empty","empty",
VLOOKUP(BU230,MonsterGroupTable!$A:$A,1,0)))))))</f>
        <v/>
      </c>
      <c r="CC230" s="2" t="str">
        <f>IF(AND(ISBLANK(CB230),OR(NOT(ISBLANK(CD230)),NOT(ISBLANK(CE230)))),#N/A,
IF(ISBLANK(CB230),"",
IF(AND(NOT(ISERROR(VLOOKUP(CB230,MonsterTable!$A:$B,MATCH(MonsterTable!$B$1,MonsterTable!$A$1:$B$1,0),0))),OR(ISBLANK(CD230),ISBLANK(CE230))),#N/A,
IFERROR(VLOOKUP(CB230,MonsterTable!$A:$B,MATCH(MonsterTable!$B$1,MonsterTable!$A$1:$B$1,0),0),
IF(OR(NOT(ISBLANK(CD230)),ISBLANK(CE230)),#N/A,
IF(CB230="empty","empty",
VLOOKUP(CB230,MonsterGroupTable!$A:$A,1,0)))))))</f>
        <v/>
      </c>
      <c r="CJ230" s="2" t="str">
        <f>IF(AND(ISBLANK(CI230),OR(NOT(ISBLANK(CK230)),NOT(ISBLANK(CL230)))),#N/A,
IF(ISBLANK(CI230),"",
IF(AND(NOT(ISERROR(VLOOKUP(CI230,MonsterTable!$A:$B,MATCH(MonsterTable!$B$1,MonsterTable!$A$1:$B$1,0),0))),OR(ISBLANK(CK230),ISBLANK(CL230))),#N/A,
IFERROR(VLOOKUP(CI230,MonsterTable!$A:$B,MATCH(MonsterTable!$B$1,MonsterTable!$A$1:$B$1,0),0),
IF(OR(NOT(ISBLANK(CK230)),ISBLANK(CL230)),#N/A,
IF(CI230="empty","empty",
VLOOKUP(CI230,MonsterGroupTable!$A:$A,1,0)))))))</f>
        <v/>
      </c>
    </row>
    <row r="231" spans="1:88">
      <c r="A231">
        <v>10230</v>
      </c>
      <c r="B231">
        <f t="shared" si="6"/>
        <v>1.2</v>
      </c>
      <c r="C231">
        <f t="shared" si="6"/>
        <v>1.1000000000000001</v>
      </c>
      <c r="F231">
        <v>900</v>
      </c>
      <c r="G231">
        <v>16413</v>
      </c>
      <c r="H231">
        <v>0</v>
      </c>
      <c r="I231">
        <v>0</v>
      </c>
      <c r="J231">
        <v>0</v>
      </c>
      <c r="K231" t="s">
        <v>28</v>
      </c>
      <c r="L231" t="s">
        <v>245</v>
      </c>
      <c r="M231" t="s">
        <v>79</v>
      </c>
      <c r="N231" t="s">
        <v>80</v>
      </c>
      <c r="O231">
        <v>0</v>
      </c>
      <c r="P231">
        <v>-4.75</v>
      </c>
      <c r="Q231">
        <v>-3.5</v>
      </c>
      <c r="R231">
        <v>4.75</v>
      </c>
      <c r="S231">
        <v>3</v>
      </c>
      <c r="T231">
        <v>-13.5</v>
      </c>
      <c r="U231">
        <v>2.5499999999999998</v>
      </c>
      <c r="V231">
        <v>-6.75</v>
      </c>
      <c r="W231" t="str">
        <f t="shared" si="7"/>
        <v>g103,5</v>
      </c>
      <c r="X231" s="1" t="s">
        <v>320</v>
      </c>
      <c r="Y231" s="2" t="str">
        <f>IF(AND(ISBLANK(X231),OR(NOT(ISBLANK(Z231)),NOT(ISBLANK(AA231)))),#N/A,
IF(ISBLANK(X231),"",
IF(AND(NOT(ISERROR(VLOOKUP(X231,MonsterTable!$A:$B,MATCH(MonsterTable!$B$1,MonsterTable!$A$1:$B$1,0),0))),OR(ISBLANK(Z231),ISBLANK(AA231))),#N/A,
IFERROR(VLOOKUP(X231,MonsterTable!$A:$B,MATCH(MonsterTable!$B$1,MonsterTable!$A$1:$B$1,0),0),
IF(OR(NOT(ISBLANK(Z231)),ISBLANK(AA231)),#N/A,
IF(X231="empty","empty",
VLOOKUP(X231,MonsterGroupTable!$A:$A,1,0)))))))</f>
        <v>g103</v>
      </c>
      <c r="AA231">
        <v>5</v>
      </c>
      <c r="AF231" s="2" t="str">
        <f>IF(AND(ISBLANK(AE231),OR(NOT(ISBLANK(AG231)),NOT(ISBLANK(AH231)))),#N/A,
IF(ISBLANK(AE231),"",
IF(AND(NOT(ISERROR(VLOOKUP(AE231,MonsterTable!$A:$B,MATCH(MonsterTable!$B$1,MonsterTable!$A$1:$B$1,0),0))),OR(ISBLANK(AG231),ISBLANK(AH231))),#N/A,
IFERROR(VLOOKUP(AE231,MonsterTable!$A:$B,MATCH(MonsterTable!$B$1,MonsterTable!$A$1:$B$1,0),0),
IF(OR(NOT(ISBLANK(AG231)),ISBLANK(AH231)),#N/A,
IF(AE231="empty","empty",
VLOOKUP(AE231,MonsterGroupTable!$A:$A,1,0)))))))</f>
        <v/>
      </c>
      <c r="AM231" s="2" t="str">
        <f>IF(AND(ISBLANK(AL231),OR(NOT(ISBLANK(AN231)),NOT(ISBLANK(AO231)))),#N/A,
IF(ISBLANK(AL231),"",
IF(AND(NOT(ISERROR(VLOOKUP(AL231,MonsterTable!$A:$B,MATCH(MonsterTable!$B$1,MonsterTable!$A$1:$B$1,0),0))),OR(ISBLANK(AN231),ISBLANK(AO231))),#N/A,
IFERROR(VLOOKUP(AL231,MonsterTable!$A:$B,MATCH(MonsterTable!$B$1,MonsterTable!$A$1:$B$1,0),0),
IF(OR(NOT(ISBLANK(AN231)),ISBLANK(AO231)),#N/A,
IF(AL231="empty","empty",
VLOOKUP(AL231,MonsterGroupTable!$A:$A,1,0)))))))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BA231" s="2" t="str">
        <f>IF(AND(ISBLANK(AZ231),OR(NOT(ISBLANK(BB231)),NOT(ISBLANK(BC231)))),#N/A,
IF(ISBLANK(AZ231),"",
IF(AND(NOT(ISERROR(VLOOKUP(AZ231,MonsterTable!$A:$B,MATCH(MonsterTable!$B$1,MonsterTable!$A$1:$B$1,0),0))),OR(ISBLANK(BB231),ISBLANK(BC231))),#N/A,
IFERROR(VLOOKUP(AZ231,MonsterTable!$A:$B,MATCH(MonsterTable!$B$1,MonsterTable!$A$1:$B$1,0),0),
IF(OR(NOT(ISBLANK(BB231)),ISBLANK(BC231)),#N/A,
IF(AZ231="empty","empty",
VLOOKUP(AZ231,MonsterGroupTable!$A:$A,1,0)))))))</f>
        <v/>
      </c>
      <c r="BH231" s="2" t="str">
        <f>IF(AND(ISBLANK(BG231),OR(NOT(ISBLANK(BI231)),NOT(ISBLANK(BJ231)))),#N/A,
IF(ISBLANK(BG231),"",
IF(AND(NOT(ISERROR(VLOOKUP(BG231,MonsterTable!$A:$B,MATCH(MonsterTable!$B$1,MonsterTable!$A$1:$B$1,0),0))),OR(ISBLANK(BI231),ISBLANK(BJ231))),#N/A,
IFERROR(VLOOKUP(BG231,MonsterTable!$A:$B,MATCH(MonsterTable!$B$1,MonsterTable!$A$1:$B$1,0),0),
IF(OR(NOT(ISBLANK(BI231)),ISBLANK(BJ231)),#N/A,
IF(BG231="empty","empty",
VLOOKUP(BG231,MonsterGroupTable!$A:$A,1,0)))))))</f>
        <v/>
      </c>
      <c r="BO231" s="2" t="str">
        <f>IF(AND(ISBLANK(BN231),OR(NOT(ISBLANK(BP231)),NOT(ISBLANK(BQ231)))),#N/A,
IF(ISBLANK(BN231),"",
IF(AND(NOT(ISERROR(VLOOKUP(BN231,MonsterTable!$A:$B,MATCH(MonsterTable!$B$1,MonsterTable!$A$1:$B$1,0),0))),OR(ISBLANK(BP231),ISBLANK(BQ231))),#N/A,
IFERROR(VLOOKUP(BN231,MonsterTable!$A:$B,MATCH(MonsterTable!$B$1,MonsterTable!$A$1:$B$1,0),0),
IF(OR(NOT(ISBLANK(BP231)),ISBLANK(BQ231)),#N/A,
IF(BN231="empty","empty",
VLOOKUP(BN231,MonsterGroupTable!$A:$A,1,0)))))))</f>
        <v/>
      </c>
      <c r="BV231" s="2" t="str">
        <f>IF(AND(ISBLANK(BU231),OR(NOT(ISBLANK(BW231)),NOT(ISBLANK(BX231)))),#N/A,
IF(ISBLANK(BU231),"",
IF(AND(NOT(ISERROR(VLOOKUP(BU231,MonsterTable!$A:$B,MATCH(MonsterTable!$B$1,MonsterTable!$A$1:$B$1,0),0))),OR(ISBLANK(BW231),ISBLANK(BX231))),#N/A,
IFERROR(VLOOKUP(BU231,MonsterTable!$A:$B,MATCH(MonsterTable!$B$1,MonsterTable!$A$1:$B$1,0),0),
IF(OR(NOT(ISBLANK(BW231)),ISBLANK(BX231)),#N/A,
IF(BU231="empty","empty",
VLOOKUP(BU231,MonsterGroupTable!$A:$A,1,0)))))))</f>
        <v/>
      </c>
      <c r="CC231" s="2" t="str">
        <f>IF(AND(ISBLANK(CB231),OR(NOT(ISBLANK(CD231)),NOT(ISBLANK(CE231)))),#N/A,
IF(ISBLANK(CB231),"",
IF(AND(NOT(ISERROR(VLOOKUP(CB231,MonsterTable!$A:$B,MATCH(MonsterTable!$B$1,MonsterTable!$A$1:$B$1,0),0))),OR(ISBLANK(CD231),ISBLANK(CE231))),#N/A,
IFERROR(VLOOKUP(CB231,MonsterTable!$A:$B,MATCH(MonsterTable!$B$1,MonsterTable!$A$1:$B$1,0),0),
IF(OR(NOT(ISBLANK(CD231)),ISBLANK(CE231)),#N/A,
IF(CB231="empty","empty",
VLOOKUP(CB231,MonsterGroupTable!$A:$A,1,0)))))))</f>
        <v/>
      </c>
      <c r="CJ231" s="2" t="str">
        <f>IF(AND(ISBLANK(CI231),OR(NOT(ISBLANK(CK231)),NOT(ISBLANK(CL231)))),#N/A,
IF(ISBLANK(CI231),"",
IF(AND(NOT(ISERROR(VLOOKUP(CI231,MonsterTable!$A:$B,MATCH(MonsterTable!$B$1,MonsterTable!$A$1:$B$1,0),0))),OR(ISBLANK(CK231),ISBLANK(CL231))),#N/A,
IFERROR(VLOOKUP(CI231,MonsterTable!$A:$B,MATCH(MonsterTable!$B$1,MonsterTable!$A$1:$B$1,0),0),
IF(OR(NOT(ISBLANK(CK231)),ISBLANK(CL231)),#N/A,
IF(CI231="empty","empty",
VLOOKUP(CI231,MonsterGroupTable!$A:$A,1,0)))))))</f>
        <v/>
      </c>
    </row>
    <row r="232" spans="1:88">
      <c r="A232">
        <v>10231</v>
      </c>
      <c r="B232">
        <f t="shared" si="6"/>
        <v>1.1000000000000001</v>
      </c>
      <c r="C232">
        <f t="shared" si="6"/>
        <v>1.1000000000000001</v>
      </c>
      <c r="F232">
        <v>900</v>
      </c>
      <c r="G232">
        <v>16548</v>
      </c>
      <c r="H232">
        <v>0</v>
      </c>
      <c r="I232">
        <v>0</v>
      </c>
      <c r="J232">
        <v>0</v>
      </c>
      <c r="K232" t="s">
        <v>28</v>
      </c>
      <c r="L232" t="s">
        <v>247</v>
      </c>
      <c r="M232" t="s">
        <v>79</v>
      </c>
      <c r="N232" t="s">
        <v>80</v>
      </c>
      <c r="O232">
        <v>0</v>
      </c>
      <c r="P232">
        <v>-4.75</v>
      </c>
      <c r="Q232">
        <v>-3.5</v>
      </c>
      <c r="R232">
        <v>4.75</v>
      </c>
      <c r="S232">
        <v>3</v>
      </c>
      <c r="T232">
        <v>-13.5</v>
      </c>
      <c r="U232">
        <v>2.5499999999999998</v>
      </c>
      <c r="V232">
        <v>-6.75</v>
      </c>
      <c r="W232" t="str">
        <f t="shared" si="7"/>
        <v>g104,5</v>
      </c>
      <c r="X232" s="1" t="s">
        <v>321</v>
      </c>
      <c r="Y232" s="2" t="str">
        <f>IF(AND(ISBLANK(X232),OR(NOT(ISBLANK(Z232)),NOT(ISBLANK(AA232)))),#N/A,
IF(ISBLANK(X232),"",
IF(AND(NOT(ISERROR(VLOOKUP(X232,MonsterTable!$A:$B,MATCH(MonsterTable!$B$1,MonsterTable!$A$1:$B$1,0),0))),OR(ISBLANK(Z232),ISBLANK(AA232))),#N/A,
IFERROR(VLOOKUP(X232,MonsterTable!$A:$B,MATCH(MonsterTable!$B$1,MonsterTable!$A$1:$B$1,0),0),
IF(OR(NOT(ISBLANK(Z232)),ISBLANK(AA232)),#N/A,
IF(X232="empty","empty",
VLOOKUP(X232,MonsterGroupTable!$A:$A,1,0)))))))</f>
        <v>g104</v>
      </c>
      <c r="AA232">
        <v>5</v>
      </c>
      <c r="AF232" s="2" t="str">
        <f>IF(AND(ISBLANK(AE232),OR(NOT(ISBLANK(AG232)),NOT(ISBLANK(AH232)))),#N/A,
IF(ISBLANK(AE232),"",
IF(AND(NOT(ISERROR(VLOOKUP(AE232,MonsterTable!$A:$B,MATCH(MonsterTable!$B$1,MonsterTable!$A$1:$B$1,0),0))),OR(ISBLANK(AG232),ISBLANK(AH232))),#N/A,
IFERROR(VLOOKUP(AE232,MonsterTable!$A:$B,MATCH(MonsterTable!$B$1,MonsterTable!$A$1:$B$1,0),0),
IF(OR(NOT(ISBLANK(AG232)),ISBLANK(AH232)),#N/A,
IF(AE232="empty","empty",
VLOOKUP(AE232,MonsterGroupTable!$A:$A,1,0)))))))</f>
        <v/>
      </c>
      <c r="AM232" s="2" t="str">
        <f>IF(AND(ISBLANK(AL232),OR(NOT(ISBLANK(AN232)),NOT(ISBLANK(AO232)))),#N/A,
IF(ISBLANK(AL232),"",
IF(AND(NOT(ISERROR(VLOOKUP(AL232,MonsterTable!$A:$B,MATCH(MonsterTable!$B$1,MonsterTable!$A$1:$B$1,0),0))),OR(ISBLANK(AN232),ISBLANK(AO232))),#N/A,
IFERROR(VLOOKUP(AL232,MonsterTable!$A:$B,MATCH(MonsterTable!$B$1,MonsterTable!$A$1:$B$1,0),0),
IF(OR(NOT(ISBLANK(AN232)),ISBLANK(AO232)),#N/A,
IF(AL232="empty","empty",
VLOOKUP(AL232,MonsterGroupTable!$A:$A,1,0)))))))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BA232" s="2" t="str">
        <f>IF(AND(ISBLANK(AZ232),OR(NOT(ISBLANK(BB232)),NOT(ISBLANK(BC232)))),#N/A,
IF(ISBLANK(AZ232),"",
IF(AND(NOT(ISERROR(VLOOKUP(AZ232,MonsterTable!$A:$B,MATCH(MonsterTable!$B$1,MonsterTable!$A$1:$B$1,0),0))),OR(ISBLANK(BB232),ISBLANK(BC232))),#N/A,
IFERROR(VLOOKUP(AZ232,MonsterTable!$A:$B,MATCH(MonsterTable!$B$1,MonsterTable!$A$1:$B$1,0),0),
IF(OR(NOT(ISBLANK(BB232)),ISBLANK(BC232)),#N/A,
IF(AZ232="empty","empty",
VLOOKUP(AZ232,MonsterGroupTable!$A:$A,1,0)))))))</f>
        <v/>
      </c>
      <c r="BH232" s="2" t="str">
        <f>IF(AND(ISBLANK(BG232),OR(NOT(ISBLANK(BI232)),NOT(ISBLANK(BJ232)))),#N/A,
IF(ISBLANK(BG232),"",
IF(AND(NOT(ISERROR(VLOOKUP(BG232,MonsterTable!$A:$B,MATCH(MonsterTable!$B$1,MonsterTable!$A$1:$B$1,0),0))),OR(ISBLANK(BI232),ISBLANK(BJ232))),#N/A,
IFERROR(VLOOKUP(BG232,MonsterTable!$A:$B,MATCH(MonsterTable!$B$1,MonsterTable!$A$1:$B$1,0),0),
IF(OR(NOT(ISBLANK(BI232)),ISBLANK(BJ232)),#N/A,
IF(BG232="empty","empty",
VLOOKUP(BG232,MonsterGroupTable!$A:$A,1,0)))))))</f>
        <v/>
      </c>
      <c r="BO232" s="2" t="str">
        <f>IF(AND(ISBLANK(BN232),OR(NOT(ISBLANK(BP232)),NOT(ISBLANK(BQ232)))),#N/A,
IF(ISBLANK(BN232),"",
IF(AND(NOT(ISERROR(VLOOKUP(BN232,MonsterTable!$A:$B,MATCH(MonsterTable!$B$1,MonsterTable!$A$1:$B$1,0),0))),OR(ISBLANK(BP232),ISBLANK(BQ232))),#N/A,
IFERROR(VLOOKUP(BN232,MonsterTable!$A:$B,MATCH(MonsterTable!$B$1,MonsterTable!$A$1:$B$1,0),0),
IF(OR(NOT(ISBLANK(BP232)),ISBLANK(BQ232)),#N/A,
IF(BN232="empty","empty",
VLOOKUP(BN232,MonsterGroupTable!$A:$A,1,0)))))))</f>
        <v/>
      </c>
      <c r="BV232" s="2" t="str">
        <f>IF(AND(ISBLANK(BU232),OR(NOT(ISBLANK(BW232)),NOT(ISBLANK(BX232)))),#N/A,
IF(ISBLANK(BU232),"",
IF(AND(NOT(ISERROR(VLOOKUP(BU232,MonsterTable!$A:$B,MATCH(MonsterTable!$B$1,MonsterTable!$A$1:$B$1,0),0))),OR(ISBLANK(BW232),ISBLANK(BX232))),#N/A,
IFERROR(VLOOKUP(BU232,MonsterTable!$A:$B,MATCH(MonsterTable!$B$1,MonsterTable!$A$1:$B$1,0),0),
IF(OR(NOT(ISBLANK(BW232)),ISBLANK(BX232)),#N/A,
IF(BU232="empty","empty",
VLOOKUP(BU232,MonsterGroupTable!$A:$A,1,0)))))))</f>
        <v/>
      </c>
      <c r="CC232" s="2" t="str">
        <f>IF(AND(ISBLANK(CB232),OR(NOT(ISBLANK(CD232)),NOT(ISBLANK(CE232)))),#N/A,
IF(ISBLANK(CB232),"",
IF(AND(NOT(ISERROR(VLOOKUP(CB232,MonsterTable!$A:$B,MATCH(MonsterTable!$B$1,MonsterTable!$A$1:$B$1,0),0))),OR(ISBLANK(CD232),ISBLANK(CE232))),#N/A,
IFERROR(VLOOKUP(CB232,MonsterTable!$A:$B,MATCH(MonsterTable!$B$1,MonsterTable!$A$1:$B$1,0),0),
IF(OR(NOT(ISBLANK(CD232)),ISBLANK(CE232)),#N/A,
IF(CB232="empty","empty",
VLOOKUP(CB232,MonsterGroupTable!$A:$A,1,0)))))))</f>
        <v/>
      </c>
      <c r="CJ232" s="2" t="str">
        <f>IF(AND(ISBLANK(CI232),OR(NOT(ISBLANK(CK232)),NOT(ISBLANK(CL232)))),#N/A,
IF(ISBLANK(CI232),"",
IF(AND(NOT(ISERROR(VLOOKUP(CI232,MonsterTable!$A:$B,MATCH(MonsterTable!$B$1,MonsterTable!$A$1:$B$1,0),0))),OR(ISBLANK(CK232),ISBLANK(CL232))),#N/A,
IFERROR(VLOOKUP(CI232,MonsterTable!$A:$B,MATCH(MonsterTable!$B$1,MonsterTable!$A$1:$B$1,0),0),
IF(OR(NOT(ISBLANK(CK232)),ISBLANK(CL232)),#N/A,
IF(CI232="empty","empty",
VLOOKUP(CI232,MonsterGroupTable!$A:$A,1,0)))))))</f>
        <v/>
      </c>
    </row>
    <row r="233" spans="1:88">
      <c r="A233">
        <v>10232</v>
      </c>
      <c r="B233">
        <f t="shared" si="6"/>
        <v>1.1000000000000001</v>
      </c>
      <c r="C233">
        <f t="shared" si="6"/>
        <v>1.1000000000000001</v>
      </c>
      <c r="F233">
        <v>900</v>
      </c>
      <c r="G233">
        <v>16683</v>
      </c>
      <c r="H233">
        <v>0</v>
      </c>
      <c r="I233">
        <v>0</v>
      </c>
      <c r="J233">
        <v>0</v>
      </c>
      <c r="K233" t="s">
        <v>28</v>
      </c>
      <c r="L233" t="s">
        <v>247</v>
      </c>
      <c r="M233" t="s">
        <v>79</v>
      </c>
      <c r="N233" t="s">
        <v>80</v>
      </c>
      <c r="O233">
        <v>0</v>
      </c>
      <c r="P233">
        <v>-4.75</v>
      </c>
      <c r="Q233">
        <v>-3.5</v>
      </c>
      <c r="R233">
        <v>4.75</v>
      </c>
      <c r="S233">
        <v>3</v>
      </c>
      <c r="T233">
        <v>-13.5</v>
      </c>
      <c r="U233">
        <v>2.5499999999999998</v>
      </c>
      <c r="V233">
        <v>-6.75</v>
      </c>
      <c r="W233" t="str">
        <f t="shared" si="7"/>
        <v>g104,5</v>
      </c>
      <c r="X233" s="1" t="s">
        <v>321</v>
      </c>
      <c r="Y233" s="2" t="str">
        <f>IF(AND(ISBLANK(X233),OR(NOT(ISBLANK(Z233)),NOT(ISBLANK(AA233)))),#N/A,
IF(ISBLANK(X233),"",
IF(AND(NOT(ISERROR(VLOOKUP(X233,MonsterTable!$A:$B,MATCH(MonsterTable!$B$1,MonsterTable!$A$1:$B$1,0),0))),OR(ISBLANK(Z233),ISBLANK(AA233))),#N/A,
IFERROR(VLOOKUP(X233,MonsterTable!$A:$B,MATCH(MonsterTable!$B$1,MonsterTable!$A$1:$B$1,0),0),
IF(OR(NOT(ISBLANK(Z233)),ISBLANK(AA233)),#N/A,
IF(X233="empty","empty",
VLOOKUP(X233,MonsterGroupTable!$A:$A,1,0)))))))</f>
        <v>g104</v>
      </c>
      <c r="AA233">
        <v>5</v>
      </c>
      <c r="AF233" s="2" t="str">
        <f>IF(AND(ISBLANK(AE233),OR(NOT(ISBLANK(AG233)),NOT(ISBLANK(AH233)))),#N/A,
IF(ISBLANK(AE233),"",
IF(AND(NOT(ISERROR(VLOOKUP(AE233,MonsterTable!$A:$B,MATCH(MonsterTable!$B$1,MonsterTable!$A$1:$B$1,0),0))),OR(ISBLANK(AG233),ISBLANK(AH233))),#N/A,
IFERROR(VLOOKUP(AE233,MonsterTable!$A:$B,MATCH(MonsterTable!$B$1,MonsterTable!$A$1:$B$1,0),0),
IF(OR(NOT(ISBLANK(AG233)),ISBLANK(AH233)),#N/A,
IF(AE233="empty","empty",
VLOOKUP(AE233,MonsterGroupTable!$A:$A,1,0)))))))</f>
        <v/>
      </c>
      <c r="AM233" s="2" t="str">
        <f>IF(AND(ISBLANK(AL233),OR(NOT(ISBLANK(AN233)),NOT(ISBLANK(AO233)))),#N/A,
IF(ISBLANK(AL233),"",
IF(AND(NOT(ISERROR(VLOOKUP(AL233,MonsterTable!$A:$B,MATCH(MonsterTable!$B$1,MonsterTable!$A$1:$B$1,0),0))),OR(ISBLANK(AN233),ISBLANK(AO233))),#N/A,
IFERROR(VLOOKUP(AL233,MonsterTable!$A:$B,MATCH(MonsterTable!$B$1,MonsterTable!$A$1:$B$1,0),0),
IF(OR(NOT(ISBLANK(AN233)),ISBLANK(AO233)),#N/A,
IF(AL233="empty","empty",
VLOOKUP(AL233,MonsterGroupTable!$A:$A,1,0)))))))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BA233" s="2" t="str">
        <f>IF(AND(ISBLANK(AZ233),OR(NOT(ISBLANK(BB233)),NOT(ISBLANK(BC233)))),#N/A,
IF(ISBLANK(AZ233),"",
IF(AND(NOT(ISERROR(VLOOKUP(AZ233,MonsterTable!$A:$B,MATCH(MonsterTable!$B$1,MonsterTable!$A$1:$B$1,0),0))),OR(ISBLANK(BB233),ISBLANK(BC233))),#N/A,
IFERROR(VLOOKUP(AZ233,MonsterTable!$A:$B,MATCH(MonsterTable!$B$1,MonsterTable!$A$1:$B$1,0),0),
IF(OR(NOT(ISBLANK(BB233)),ISBLANK(BC233)),#N/A,
IF(AZ233="empty","empty",
VLOOKUP(AZ233,MonsterGroupTable!$A:$A,1,0)))))))</f>
        <v/>
      </c>
      <c r="BH233" s="2" t="str">
        <f>IF(AND(ISBLANK(BG233),OR(NOT(ISBLANK(BI233)),NOT(ISBLANK(BJ233)))),#N/A,
IF(ISBLANK(BG233),"",
IF(AND(NOT(ISERROR(VLOOKUP(BG233,MonsterTable!$A:$B,MATCH(MonsterTable!$B$1,MonsterTable!$A$1:$B$1,0),0))),OR(ISBLANK(BI233),ISBLANK(BJ233))),#N/A,
IFERROR(VLOOKUP(BG233,MonsterTable!$A:$B,MATCH(MonsterTable!$B$1,MonsterTable!$A$1:$B$1,0),0),
IF(OR(NOT(ISBLANK(BI233)),ISBLANK(BJ233)),#N/A,
IF(BG233="empty","empty",
VLOOKUP(BG233,MonsterGroupTable!$A:$A,1,0)))))))</f>
        <v/>
      </c>
      <c r="BO233" s="2" t="str">
        <f>IF(AND(ISBLANK(BN233),OR(NOT(ISBLANK(BP233)),NOT(ISBLANK(BQ233)))),#N/A,
IF(ISBLANK(BN233),"",
IF(AND(NOT(ISERROR(VLOOKUP(BN233,MonsterTable!$A:$B,MATCH(MonsterTable!$B$1,MonsterTable!$A$1:$B$1,0),0))),OR(ISBLANK(BP233),ISBLANK(BQ233))),#N/A,
IFERROR(VLOOKUP(BN233,MonsterTable!$A:$B,MATCH(MonsterTable!$B$1,MonsterTable!$A$1:$B$1,0),0),
IF(OR(NOT(ISBLANK(BP233)),ISBLANK(BQ233)),#N/A,
IF(BN233="empty","empty",
VLOOKUP(BN233,MonsterGroupTable!$A:$A,1,0)))))))</f>
        <v/>
      </c>
      <c r="BV233" s="2" t="str">
        <f>IF(AND(ISBLANK(BU233),OR(NOT(ISBLANK(BW233)),NOT(ISBLANK(BX233)))),#N/A,
IF(ISBLANK(BU233),"",
IF(AND(NOT(ISERROR(VLOOKUP(BU233,MonsterTable!$A:$B,MATCH(MonsterTable!$B$1,MonsterTable!$A$1:$B$1,0),0))),OR(ISBLANK(BW233),ISBLANK(BX233))),#N/A,
IFERROR(VLOOKUP(BU233,MonsterTable!$A:$B,MATCH(MonsterTable!$B$1,MonsterTable!$A$1:$B$1,0),0),
IF(OR(NOT(ISBLANK(BW233)),ISBLANK(BX233)),#N/A,
IF(BU233="empty","empty",
VLOOKUP(BU233,MonsterGroupTable!$A:$A,1,0)))))))</f>
        <v/>
      </c>
      <c r="CC233" s="2" t="str">
        <f>IF(AND(ISBLANK(CB233),OR(NOT(ISBLANK(CD233)),NOT(ISBLANK(CE233)))),#N/A,
IF(ISBLANK(CB233),"",
IF(AND(NOT(ISERROR(VLOOKUP(CB233,MonsterTable!$A:$B,MATCH(MonsterTable!$B$1,MonsterTable!$A$1:$B$1,0),0))),OR(ISBLANK(CD233),ISBLANK(CE233))),#N/A,
IFERROR(VLOOKUP(CB233,MonsterTable!$A:$B,MATCH(MonsterTable!$B$1,MonsterTable!$A$1:$B$1,0),0),
IF(OR(NOT(ISBLANK(CD233)),ISBLANK(CE233)),#N/A,
IF(CB233="empty","empty",
VLOOKUP(CB233,MonsterGroupTable!$A:$A,1,0)))))))</f>
        <v/>
      </c>
      <c r="CJ233" s="2" t="str">
        <f>IF(AND(ISBLANK(CI233),OR(NOT(ISBLANK(CK233)),NOT(ISBLANK(CL233)))),#N/A,
IF(ISBLANK(CI233),"",
IF(AND(NOT(ISERROR(VLOOKUP(CI233,MonsterTable!$A:$B,MATCH(MonsterTable!$B$1,MonsterTable!$A$1:$B$1,0),0))),OR(ISBLANK(CK233),ISBLANK(CL233))),#N/A,
IFERROR(VLOOKUP(CI233,MonsterTable!$A:$B,MATCH(MonsterTable!$B$1,MonsterTable!$A$1:$B$1,0),0),
IF(OR(NOT(ISBLANK(CK233)),ISBLANK(CL233)),#N/A,
IF(CI233="empty","empty",
VLOOKUP(CI233,MonsterGroupTable!$A:$A,1,0)))))))</f>
        <v/>
      </c>
    </row>
    <row r="234" spans="1:88">
      <c r="A234">
        <v>10233</v>
      </c>
      <c r="B234">
        <f t="shared" si="6"/>
        <v>1.1000000000000001</v>
      </c>
      <c r="C234">
        <f t="shared" si="6"/>
        <v>1.1000000000000001</v>
      </c>
      <c r="F234">
        <v>900</v>
      </c>
      <c r="G234">
        <v>16818</v>
      </c>
      <c r="H234">
        <v>0</v>
      </c>
      <c r="I234">
        <v>0</v>
      </c>
      <c r="J234">
        <v>0</v>
      </c>
      <c r="K234" t="s">
        <v>28</v>
      </c>
      <c r="L234" t="s">
        <v>247</v>
      </c>
      <c r="M234" t="s">
        <v>79</v>
      </c>
      <c r="N234" t="s">
        <v>80</v>
      </c>
      <c r="O234">
        <v>0</v>
      </c>
      <c r="P234">
        <v>-4.75</v>
      </c>
      <c r="Q234">
        <v>-3.5</v>
      </c>
      <c r="R234">
        <v>4.75</v>
      </c>
      <c r="S234">
        <v>3</v>
      </c>
      <c r="T234">
        <v>-13.5</v>
      </c>
      <c r="U234">
        <v>2.5499999999999998</v>
      </c>
      <c r="V234">
        <v>-6.75</v>
      </c>
      <c r="W234" t="str">
        <f t="shared" si="7"/>
        <v>g104,5</v>
      </c>
      <c r="X234" s="1" t="s">
        <v>321</v>
      </c>
      <c r="Y234" s="2" t="str">
        <f>IF(AND(ISBLANK(X234),OR(NOT(ISBLANK(Z234)),NOT(ISBLANK(AA234)))),#N/A,
IF(ISBLANK(X234),"",
IF(AND(NOT(ISERROR(VLOOKUP(X234,MonsterTable!$A:$B,MATCH(MonsterTable!$B$1,MonsterTable!$A$1:$B$1,0),0))),OR(ISBLANK(Z234),ISBLANK(AA234))),#N/A,
IFERROR(VLOOKUP(X234,MonsterTable!$A:$B,MATCH(MonsterTable!$B$1,MonsterTable!$A$1:$B$1,0),0),
IF(OR(NOT(ISBLANK(Z234)),ISBLANK(AA234)),#N/A,
IF(X234="empty","empty",
VLOOKUP(X234,MonsterGroupTable!$A:$A,1,0)))))))</f>
        <v>g104</v>
      </c>
      <c r="AA234">
        <v>5</v>
      </c>
      <c r="AF234" s="2" t="str">
        <f>IF(AND(ISBLANK(AE234),OR(NOT(ISBLANK(AG234)),NOT(ISBLANK(AH234)))),#N/A,
IF(ISBLANK(AE234),"",
IF(AND(NOT(ISERROR(VLOOKUP(AE234,MonsterTable!$A:$B,MATCH(MonsterTable!$B$1,MonsterTable!$A$1:$B$1,0),0))),OR(ISBLANK(AG234),ISBLANK(AH234))),#N/A,
IFERROR(VLOOKUP(AE234,MonsterTable!$A:$B,MATCH(MonsterTable!$B$1,MonsterTable!$A$1:$B$1,0),0),
IF(OR(NOT(ISBLANK(AG234)),ISBLANK(AH234)),#N/A,
IF(AE234="empty","empty",
VLOOKUP(AE234,MonsterGroupTable!$A:$A,1,0)))))))</f>
        <v/>
      </c>
      <c r="AM234" s="2" t="str">
        <f>IF(AND(ISBLANK(AL234),OR(NOT(ISBLANK(AN234)),NOT(ISBLANK(AO234)))),#N/A,
IF(ISBLANK(AL234),"",
IF(AND(NOT(ISERROR(VLOOKUP(AL234,MonsterTable!$A:$B,MATCH(MonsterTable!$B$1,MonsterTable!$A$1:$B$1,0),0))),OR(ISBLANK(AN234),ISBLANK(AO234))),#N/A,
IFERROR(VLOOKUP(AL234,MonsterTable!$A:$B,MATCH(MonsterTable!$B$1,MonsterTable!$A$1:$B$1,0),0),
IF(OR(NOT(ISBLANK(AN234)),ISBLANK(AO234)),#N/A,
IF(AL234="empty","empty",
VLOOKUP(AL234,MonsterGroupTable!$A:$A,1,0)))))))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BA234" s="2" t="str">
        <f>IF(AND(ISBLANK(AZ234),OR(NOT(ISBLANK(BB234)),NOT(ISBLANK(BC234)))),#N/A,
IF(ISBLANK(AZ234),"",
IF(AND(NOT(ISERROR(VLOOKUP(AZ234,MonsterTable!$A:$B,MATCH(MonsterTable!$B$1,MonsterTable!$A$1:$B$1,0),0))),OR(ISBLANK(BB234),ISBLANK(BC234))),#N/A,
IFERROR(VLOOKUP(AZ234,MonsterTable!$A:$B,MATCH(MonsterTable!$B$1,MonsterTable!$A$1:$B$1,0),0),
IF(OR(NOT(ISBLANK(BB234)),ISBLANK(BC234)),#N/A,
IF(AZ234="empty","empty",
VLOOKUP(AZ234,MonsterGroupTable!$A:$A,1,0)))))))</f>
        <v/>
      </c>
      <c r="BH234" s="2" t="str">
        <f>IF(AND(ISBLANK(BG234),OR(NOT(ISBLANK(BI234)),NOT(ISBLANK(BJ234)))),#N/A,
IF(ISBLANK(BG234),"",
IF(AND(NOT(ISERROR(VLOOKUP(BG234,MonsterTable!$A:$B,MATCH(MonsterTable!$B$1,MonsterTable!$A$1:$B$1,0),0))),OR(ISBLANK(BI234),ISBLANK(BJ234))),#N/A,
IFERROR(VLOOKUP(BG234,MonsterTable!$A:$B,MATCH(MonsterTable!$B$1,MonsterTable!$A$1:$B$1,0),0),
IF(OR(NOT(ISBLANK(BI234)),ISBLANK(BJ234)),#N/A,
IF(BG234="empty","empty",
VLOOKUP(BG234,MonsterGroupTable!$A:$A,1,0)))))))</f>
        <v/>
      </c>
      <c r="BO234" s="2" t="str">
        <f>IF(AND(ISBLANK(BN234),OR(NOT(ISBLANK(BP234)),NOT(ISBLANK(BQ234)))),#N/A,
IF(ISBLANK(BN234),"",
IF(AND(NOT(ISERROR(VLOOKUP(BN234,MonsterTable!$A:$B,MATCH(MonsterTable!$B$1,MonsterTable!$A$1:$B$1,0),0))),OR(ISBLANK(BP234),ISBLANK(BQ234))),#N/A,
IFERROR(VLOOKUP(BN234,MonsterTable!$A:$B,MATCH(MonsterTable!$B$1,MonsterTable!$A$1:$B$1,0),0),
IF(OR(NOT(ISBLANK(BP234)),ISBLANK(BQ234)),#N/A,
IF(BN234="empty","empty",
VLOOKUP(BN234,MonsterGroupTable!$A:$A,1,0)))))))</f>
        <v/>
      </c>
      <c r="BV234" s="2" t="str">
        <f>IF(AND(ISBLANK(BU234),OR(NOT(ISBLANK(BW234)),NOT(ISBLANK(BX234)))),#N/A,
IF(ISBLANK(BU234),"",
IF(AND(NOT(ISERROR(VLOOKUP(BU234,MonsterTable!$A:$B,MATCH(MonsterTable!$B$1,MonsterTable!$A$1:$B$1,0),0))),OR(ISBLANK(BW234),ISBLANK(BX234))),#N/A,
IFERROR(VLOOKUP(BU234,MonsterTable!$A:$B,MATCH(MonsterTable!$B$1,MonsterTable!$A$1:$B$1,0),0),
IF(OR(NOT(ISBLANK(BW234)),ISBLANK(BX234)),#N/A,
IF(BU234="empty","empty",
VLOOKUP(BU234,MonsterGroupTable!$A:$A,1,0)))))))</f>
        <v/>
      </c>
      <c r="CC234" s="2" t="str">
        <f>IF(AND(ISBLANK(CB234),OR(NOT(ISBLANK(CD234)),NOT(ISBLANK(CE234)))),#N/A,
IF(ISBLANK(CB234),"",
IF(AND(NOT(ISERROR(VLOOKUP(CB234,MonsterTable!$A:$B,MATCH(MonsterTable!$B$1,MonsterTable!$A$1:$B$1,0),0))),OR(ISBLANK(CD234),ISBLANK(CE234))),#N/A,
IFERROR(VLOOKUP(CB234,MonsterTable!$A:$B,MATCH(MonsterTable!$B$1,MonsterTable!$A$1:$B$1,0),0),
IF(OR(NOT(ISBLANK(CD234)),ISBLANK(CE234)),#N/A,
IF(CB234="empty","empty",
VLOOKUP(CB234,MonsterGroupTable!$A:$A,1,0)))))))</f>
        <v/>
      </c>
      <c r="CJ234" s="2" t="str">
        <f>IF(AND(ISBLANK(CI234),OR(NOT(ISBLANK(CK234)),NOT(ISBLANK(CL234)))),#N/A,
IF(ISBLANK(CI234),"",
IF(AND(NOT(ISERROR(VLOOKUP(CI234,MonsterTable!$A:$B,MATCH(MonsterTable!$B$1,MonsterTable!$A$1:$B$1,0),0))),OR(ISBLANK(CK234),ISBLANK(CL234))),#N/A,
IFERROR(VLOOKUP(CI234,MonsterTable!$A:$B,MATCH(MonsterTable!$B$1,MonsterTable!$A$1:$B$1,0),0),
IF(OR(NOT(ISBLANK(CK234)),ISBLANK(CL234)),#N/A,
IF(CI234="empty","empty",
VLOOKUP(CI234,MonsterGroupTable!$A:$A,1,0)))))))</f>
        <v/>
      </c>
    </row>
    <row r="235" spans="1:88">
      <c r="A235">
        <v>10234</v>
      </c>
      <c r="B235">
        <f t="shared" si="6"/>
        <v>1.1000000000000001</v>
      </c>
      <c r="C235">
        <f t="shared" si="6"/>
        <v>1.1000000000000001</v>
      </c>
      <c r="F235">
        <v>900</v>
      </c>
      <c r="G235">
        <v>16953</v>
      </c>
      <c r="H235">
        <v>0</v>
      </c>
      <c r="I235">
        <v>0</v>
      </c>
      <c r="J235">
        <v>0</v>
      </c>
      <c r="K235" t="s">
        <v>28</v>
      </c>
      <c r="L235" t="s">
        <v>247</v>
      </c>
      <c r="M235" t="s">
        <v>79</v>
      </c>
      <c r="N235" t="s">
        <v>80</v>
      </c>
      <c r="O235">
        <v>0</v>
      </c>
      <c r="P235">
        <v>-4.75</v>
      </c>
      <c r="Q235">
        <v>-3.5</v>
      </c>
      <c r="R235">
        <v>4.75</v>
      </c>
      <c r="S235">
        <v>3</v>
      </c>
      <c r="T235">
        <v>-13.5</v>
      </c>
      <c r="U235">
        <v>2.5499999999999998</v>
      </c>
      <c r="V235">
        <v>-6.75</v>
      </c>
      <c r="W235" t="str">
        <f t="shared" si="7"/>
        <v>g104,5</v>
      </c>
      <c r="X235" s="1" t="s">
        <v>321</v>
      </c>
      <c r="Y235" s="2" t="str">
        <f>IF(AND(ISBLANK(X235),OR(NOT(ISBLANK(Z235)),NOT(ISBLANK(AA235)))),#N/A,
IF(ISBLANK(X235),"",
IF(AND(NOT(ISERROR(VLOOKUP(X235,MonsterTable!$A:$B,MATCH(MonsterTable!$B$1,MonsterTable!$A$1:$B$1,0),0))),OR(ISBLANK(Z235),ISBLANK(AA235))),#N/A,
IFERROR(VLOOKUP(X235,MonsterTable!$A:$B,MATCH(MonsterTable!$B$1,MonsterTable!$A$1:$B$1,0),0),
IF(OR(NOT(ISBLANK(Z235)),ISBLANK(AA235)),#N/A,
IF(X235="empty","empty",
VLOOKUP(X235,MonsterGroupTable!$A:$A,1,0)))))))</f>
        <v>g104</v>
      </c>
      <c r="AA235">
        <v>5</v>
      </c>
      <c r="AF235" s="2" t="str">
        <f>IF(AND(ISBLANK(AE235),OR(NOT(ISBLANK(AG235)),NOT(ISBLANK(AH235)))),#N/A,
IF(ISBLANK(AE235),"",
IF(AND(NOT(ISERROR(VLOOKUP(AE235,MonsterTable!$A:$B,MATCH(MonsterTable!$B$1,MonsterTable!$A$1:$B$1,0),0))),OR(ISBLANK(AG235),ISBLANK(AH235))),#N/A,
IFERROR(VLOOKUP(AE235,MonsterTable!$A:$B,MATCH(MonsterTable!$B$1,MonsterTable!$A$1:$B$1,0),0),
IF(OR(NOT(ISBLANK(AG235)),ISBLANK(AH235)),#N/A,
IF(AE235="empty","empty",
VLOOKUP(AE235,MonsterGroupTable!$A:$A,1,0)))))))</f>
        <v/>
      </c>
      <c r="AM235" s="2" t="str">
        <f>IF(AND(ISBLANK(AL235),OR(NOT(ISBLANK(AN235)),NOT(ISBLANK(AO235)))),#N/A,
IF(ISBLANK(AL235),"",
IF(AND(NOT(ISERROR(VLOOKUP(AL235,MonsterTable!$A:$B,MATCH(MonsterTable!$B$1,MonsterTable!$A$1:$B$1,0),0))),OR(ISBLANK(AN235),ISBLANK(AO235))),#N/A,
IFERROR(VLOOKUP(AL235,MonsterTable!$A:$B,MATCH(MonsterTable!$B$1,MonsterTable!$A$1:$B$1,0),0),
IF(OR(NOT(ISBLANK(AN235)),ISBLANK(AO235)),#N/A,
IF(AL235="empty","empty",
VLOOKUP(AL235,MonsterGroupTable!$A:$A,1,0)))))))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BA235" s="2" t="str">
        <f>IF(AND(ISBLANK(AZ235),OR(NOT(ISBLANK(BB235)),NOT(ISBLANK(BC235)))),#N/A,
IF(ISBLANK(AZ235),"",
IF(AND(NOT(ISERROR(VLOOKUP(AZ235,MonsterTable!$A:$B,MATCH(MonsterTable!$B$1,MonsterTable!$A$1:$B$1,0),0))),OR(ISBLANK(BB235),ISBLANK(BC235))),#N/A,
IFERROR(VLOOKUP(AZ235,MonsterTable!$A:$B,MATCH(MonsterTable!$B$1,MonsterTable!$A$1:$B$1,0),0),
IF(OR(NOT(ISBLANK(BB235)),ISBLANK(BC235)),#N/A,
IF(AZ235="empty","empty",
VLOOKUP(AZ235,MonsterGroupTable!$A:$A,1,0)))))))</f>
        <v/>
      </c>
      <c r="BH235" s="2" t="str">
        <f>IF(AND(ISBLANK(BG235),OR(NOT(ISBLANK(BI235)),NOT(ISBLANK(BJ235)))),#N/A,
IF(ISBLANK(BG235),"",
IF(AND(NOT(ISERROR(VLOOKUP(BG235,MonsterTable!$A:$B,MATCH(MonsterTable!$B$1,MonsterTable!$A$1:$B$1,0),0))),OR(ISBLANK(BI235),ISBLANK(BJ235))),#N/A,
IFERROR(VLOOKUP(BG235,MonsterTable!$A:$B,MATCH(MonsterTable!$B$1,MonsterTable!$A$1:$B$1,0),0),
IF(OR(NOT(ISBLANK(BI235)),ISBLANK(BJ235)),#N/A,
IF(BG235="empty","empty",
VLOOKUP(BG235,MonsterGroupTable!$A:$A,1,0)))))))</f>
        <v/>
      </c>
      <c r="BO235" s="2" t="str">
        <f>IF(AND(ISBLANK(BN235),OR(NOT(ISBLANK(BP235)),NOT(ISBLANK(BQ235)))),#N/A,
IF(ISBLANK(BN235),"",
IF(AND(NOT(ISERROR(VLOOKUP(BN235,MonsterTable!$A:$B,MATCH(MonsterTable!$B$1,MonsterTable!$A$1:$B$1,0),0))),OR(ISBLANK(BP235),ISBLANK(BQ235))),#N/A,
IFERROR(VLOOKUP(BN235,MonsterTable!$A:$B,MATCH(MonsterTable!$B$1,MonsterTable!$A$1:$B$1,0),0),
IF(OR(NOT(ISBLANK(BP235)),ISBLANK(BQ235)),#N/A,
IF(BN235="empty","empty",
VLOOKUP(BN235,MonsterGroupTable!$A:$A,1,0)))))))</f>
        <v/>
      </c>
      <c r="BV235" s="2" t="str">
        <f>IF(AND(ISBLANK(BU235),OR(NOT(ISBLANK(BW235)),NOT(ISBLANK(BX235)))),#N/A,
IF(ISBLANK(BU235),"",
IF(AND(NOT(ISERROR(VLOOKUP(BU235,MonsterTable!$A:$B,MATCH(MonsterTable!$B$1,MonsterTable!$A$1:$B$1,0),0))),OR(ISBLANK(BW235),ISBLANK(BX235))),#N/A,
IFERROR(VLOOKUP(BU235,MonsterTable!$A:$B,MATCH(MonsterTable!$B$1,MonsterTable!$A$1:$B$1,0),0),
IF(OR(NOT(ISBLANK(BW235)),ISBLANK(BX235)),#N/A,
IF(BU235="empty","empty",
VLOOKUP(BU235,MonsterGroupTable!$A:$A,1,0)))))))</f>
        <v/>
      </c>
      <c r="CC235" s="2" t="str">
        <f>IF(AND(ISBLANK(CB235),OR(NOT(ISBLANK(CD235)),NOT(ISBLANK(CE235)))),#N/A,
IF(ISBLANK(CB235),"",
IF(AND(NOT(ISERROR(VLOOKUP(CB235,MonsterTable!$A:$B,MATCH(MonsterTable!$B$1,MonsterTable!$A$1:$B$1,0),0))),OR(ISBLANK(CD235),ISBLANK(CE235))),#N/A,
IFERROR(VLOOKUP(CB235,MonsterTable!$A:$B,MATCH(MonsterTable!$B$1,MonsterTable!$A$1:$B$1,0),0),
IF(OR(NOT(ISBLANK(CD235)),ISBLANK(CE235)),#N/A,
IF(CB235="empty","empty",
VLOOKUP(CB235,MonsterGroupTable!$A:$A,1,0)))))))</f>
        <v/>
      </c>
      <c r="CJ235" s="2" t="str">
        <f>IF(AND(ISBLANK(CI235),OR(NOT(ISBLANK(CK235)),NOT(ISBLANK(CL235)))),#N/A,
IF(ISBLANK(CI235),"",
IF(AND(NOT(ISERROR(VLOOKUP(CI235,MonsterTable!$A:$B,MATCH(MonsterTable!$B$1,MonsterTable!$A$1:$B$1,0),0))),OR(ISBLANK(CK235),ISBLANK(CL235))),#N/A,
IFERROR(VLOOKUP(CI235,MonsterTable!$A:$B,MATCH(MonsterTable!$B$1,MonsterTable!$A$1:$B$1,0),0),
IF(OR(NOT(ISBLANK(CK235)),ISBLANK(CL235)),#N/A,
IF(CI235="empty","empty",
VLOOKUP(CI235,MonsterGroupTable!$A:$A,1,0)))))))</f>
        <v/>
      </c>
    </row>
    <row r="236" spans="1:88">
      <c r="A236">
        <v>10235</v>
      </c>
      <c r="B236">
        <f t="shared" si="6"/>
        <v>1.1000000000000001</v>
      </c>
      <c r="C236">
        <f t="shared" si="6"/>
        <v>1.1000000000000001</v>
      </c>
      <c r="F236">
        <v>900</v>
      </c>
      <c r="G236">
        <v>17088</v>
      </c>
      <c r="H236">
        <v>0</v>
      </c>
      <c r="I236">
        <v>0</v>
      </c>
      <c r="J236">
        <v>0</v>
      </c>
      <c r="K236" t="s">
        <v>28</v>
      </c>
      <c r="L236" t="s">
        <v>247</v>
      </c>
      <c r="M236" t="s">
        <v>79</v>
      </c>
      <c r="N236" t="s">
        <v>80</v>
      </c>
      <c r="O236">
        <v>0</v>
      </c>
      <c r="P236">
        <v>-4.75</v>
      </c>
      <c r="Q236">
        <v>-3.5</v>
      </c>
      <c r="R236">
        <v>4.75</v>
      </c>
      <c r="S236">
        <v>3</v>
      </c>
      <c r="T236">
        <v>-13.5</v>
      </c>
      <c r="U236">
        <v>2.5499999999999998</v>
      </c>
      <c r="V236">
        <v>-6.75</v>
      </c>
      <c r="W236" t="str">
        <f t="shared" si="7"/>
        <v>g104,5</v>
      </c>
      <c r="X236" s="1" t="s">
        <v>321</v>
      </c>
      <c r="Y236" s="2" t="str">
        <f>IF(AND(ISBLANK(X236),OR(NOT(ISBLANK(Z236)),NOT(ISBLANK(AA236)))),#N/A,
IF(ISBLANK(X236),"",
IF(AND(NOT(ISERROR(VLOOKUP(X236,MonsterTable!$A:$B,MATCH(MonsterTable!$B$1,MonsterTable!$A$1:$B$1,0),0))),OR(ISBLANK(Z236),ISBLANK(AA236))),#N/A,
IFERROR(VLOOKUP(X236,MonsterTable!$A:$B,MATCH(MonsterTable!$B$1,MonsterTable!$A$1:$B$1,0),0),
IF(OR(NOT(ISBLANK(Z236)),ISBLANK(AA236)),#N/A,
IF(X236="empty","empty",
VLOOKUP(X236,MonsterGroupTable!$A:$A,1,0)))))))</f>
        <v>g104</v>
      </c>
      <c r="AA236">
        <v>5</v>
      </c>
      <c r="AF236" s="2" t="str">
        <f>IF(AND(ISBLANK(AE236),OR(NOT(ISBLANK(AG236)),NOT(ISBLANK(AH236)))),#N/A,
IF(ISBLANK(AE236),"",
IF(AND(NOT(ISERROR(VLOOKUP(AE236,MonsterTable!$A:$B,MATCH(MonsterTable!$B$1,MonsterTable!$A$1:$B$1,0),0))),OR(ISBLANK(AG236),ISBLANK(AH236))),#N/A,
IFERROR(VLOOKUP(AE236,MonsterTable!$A:$B,MATCH(MonsterTable!$B$1,MonsterTable!$A$1:$B$1,0),0),
IF(OR(NOT(ISBLANK(AG236)),ISBLANK(AH236)),#N/A,
IF(AE236="empty","empty",
VLOOKUP(AE236,MonsterGroupTable!$A:$A,1,0)))))))</f>
        <v/>
      </c>
      <c r="AM236" s="2" t="str">
        <f>IF(AND(ISBLANK(AL236),OR(NOT(ISBLANK(AN236)),NOT(ISBLANK(AO236)))),#N/A,
IF(ISBLANK(AL236),"",
IF(AND(NOT(ISERROR(VLOOKUP(AL236,MonsterTable!$A:$B,MATCH(MonsterTable!$B$1,MonsterTable!$A$1:$B$1,0),0))),OR(ISBLANK(AN236),ISBLANK(AO236))),#N/A,
IFERROR(VLOOKUP(AL236,MonsterTable!$A:$B,MATCH(MonsterTable!$B$1,MonsterTable!$A$1:$B$1,0),0),
IF(OR(NOT(ISBLANK(AN236)),ISBLANK(AO236)),#N/A,
IF(AL236="empty","empty",
VLOOKUP(AL236,MonsterGroupTable!$A:$A,1,0)))))))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BA236" s="2" t="str">
        <f>IF(AND(ISBLANK(AZ236),OR(NOT(ISBLANK(BB236)),NOT(ISBLANK(BC236)))),#N/A,
IF(ISBLANK(AZ236),"",
IF(AND(NOT(ISERROR(VLOOKUP(AZ236,MonsterTable!$A:$B,MATCH(MonsterTable!$B$1,MonsterTable!$A$1:$B$1,0),0))),OR(ISBLANK(BB236),ISBLANK(BC236))),#N/A,
IFERROR(VLOOKUP(AZ236,MonsterTable!$A:$B,MATCH(MonsterTable!$B$1,MonsterTable!$A$1:$B$1,0),0),
IF(OR(NOT(ISBLANK(BB236)),ISBLANK(BC236)),#N/A,
IF(AZ236="empty","empty",
VLOOKUP(AZ236,MonsterGroupTable!$A:$A,1,0)))))))</f>
        <v/>
      </c>
      <c r="BH236" s="2" t="str">
        <f>IF(AND(ISBLANK(BG236),OR(NOT(ISBLANK(BI236)),NOT(ISBLANK(BJ236)))),#N/A,
IF(ISBLANK(BG236),"",
IF(AND(NOT(ISERROR(VLOOKUP(BG236,MonsterTable!$A:$B,MATCH(MonsterTable!$B$1,MonsterTable!$A$1:$B$1,0),0))),OR(ISBLANK(BI236),ISBLANK(BJ236))),#N/A,
IFERROR(VLOOKUP(BG236,MonsterTable!$A:$B,MATCH(MonsterTable!$B$1,MonsterTable!$A$1:$B$1,0),0),
IF(OR(NOT(ISBLANK(BI236)),ISBLANK(BJ236)),#N/A,
IF(BG236="empty","empty",
VLOOKUP(BG236,MonsterGroupTable!$A:$A,1,0)))))))</f>
        <v/>
      </c>
      <c r="BO236" s="2" t="str">
        <f>IF(AND(ISBLANK(BN236),OR(NOT(ISBLANK(BP236)),NOT(ISBLANK(BQ236)))),#N/A,
IF(ISBLANK(BN236),"",
IF(AND(NOT(ISERROR(VLOOKUP(BN236,MonsterTable!$A:$B,MATCH(MonsterTable!$B$1,MonsterTable!$A$1:$B$1,0),0))),OR(ISBLANK(BP236),ISBLANK(BQ236))),#N/A,
IFERROR(VLOOKUP(BN236,MonsterTable!$A:$B,MATCH(MonsterTable!$B$1,MonsterTable!$A$1:$B$1,0),0),
IF(OR(NOT(ISBLANK(BP236)),ISBLANK(BQ236)),#N/A,
IF(BN236="empty","empty",
VLOOKUP(BN236,MonsterGroupTable!$A:$A,1,0)))))))</f>
        <v/>
      </c>
      <c r="BV236" s="2" t="str">
        <f>IF(AND(ISBLANK(BU236),OR(NOT(ISBLANK(BW236)),NOT(ISBLANK(BX236)))),#N/A,
IF(ISBLANK(BU236),"",
IF(AND(NOT(ISERROR(VLOOKUP(BU236,MonsterTable!$A:$B,MATCH(MonsterTable!$B$1,MonsterTable!$A$1:$B$1,0),0))),OR(ISBLANK(BW236),ISBLANK(BX236))),#N/A,
IFERROR(VLOOKUP(BU236,MonsterTable!$A:$B,MATCH(MonsterTable!$B$1,MonsterTable!$A$1:$B$1,0),0),
IF(OR(NOT(ISBLANK(BW236)),ISBLANK(BX236)),#N/A,
IF(BU236="empty","empty",
VLOOKUP(BU236,MonsterGroupTable!$A:$A,1,0)))))))</f>
        <v/>
      </c>
      <c r="CC236" s="2" t="str">
        <f>IF(AND(ISBLANK(CB236),OR(NOT(ISBLANK(CD236)),NOT(ISBLANK(CE236)))),#N/A,
IF(ISBLANK(CB236),"",
IF(AND(NOT(ISERROR(VLOOKUP(CB236,MonsterTable!$A:$B,MATCH(MonsterTable!$B$1,MonsterTable!$A$1:$B$1,0),0))),OR(ISBLANK(CD236),ISBLANK(CE236))),#N/A,
IFERROR(VLOOKUP(CB236,MonsterTable!$A:$B,MATCH(MonsterTable!$B$1,MonsterTable!$A$1:$B$1,0),0),
IF(OR(NOT(ISBLANK(CD236)),ISBLANK(CE236)),#N/A,
IF(CB236="empty","empty",
VLOOKUP(CB236,MonsterGroupTable!$A:$A,1,0)))))))</f>
        <v/>
      </c>
      <c r="CJ236" s="2" t="str">
        <f>IF(AND(ISBLANK(CI236),OR(NOT(ISBLANK(CK236)),NOT(ISBLANK(CL236)))),#N/A,
IF(ISBLANK(CI236),"",
IF(AND(NOT(ISERROR(VLOOKUP(CI236,MonsterTable!$A:$B,MATCH(MonsterTable!$B$1,MonsterTable!$A$1:$B$1,0),0))),OR(ISBLANK(CK236),ISBLANK(CL236))),#N/A,
IFERROR(VLOOKUP(CI236,MonsterTable!$A:$B,MATCH(MonsterTable!$B$1,MonsterTable!$A$1:$B$1,0),0),
IF(OR(NOT(ISBLANK(CK236)),ISBLANK(CL236)),#N/A,
IF(CI236="empty","empty",
VLOOKUP(CI236,MonsterGroupTable!$A:$A,1,0)))))))</f>
        <v/>
      </c>
    </row>
    <row r="237" spans="1:88">
      <c r="A237">
        <v>10236</v>
      </c>
      <c r="B237">
        <f t="shared" si="6"/>
        <v>1.1000000000000001</v>
      </c>
      <c r="C237">
        <f t="shared" si="6"/>
        <v>1.1000000000000001</v>
      </c>
      <c r="F237">
        <v>900</v>
      </c>
      <c r="G237">
        <v>17223</v>
      </c>
      <c r="H237">
        <v>0</v>
      </c>
      <c r="I237">
        <v>0</v>
      </c>
      <c r="J237">
        <v>0</v>
      </c>
      <c r="K237" t="s">
        <v>28</v>
      </c>
      <c r="L237" t="s">
        <v>247</v>
      </c>
      <c r="M237" t="s">
        <v>79</v>
      </c>
      <c r="N237" t="s">
        <v>80</v>
      </c>
      <c r="O237">
        <v>0</v>
      </c>
      <c r="P237">
        <v>-4.75</v>
      </c>
      <c r="Q237">
        <v>-3.5</v>
      </c>
      <c r="R237">
        <v>4.75</v>
      </c>
      <c r="S237">
        <v>3</v>
      </c>
      <c r="T237">
        <v>-13.5</v>
      </c>
      <c r="U237">
        <v>2.5499999999999998</v>
      </c>
      <c r="V237">
        <v>-6.75</v>
      </c>
      <c r="W237" t="str">
        <f t="shared" si="7"/>
        <v>g104,5</v>
      </c>
      <c r="X237" s="1" t="s">
        <v>321</v>
      </c>
      <c r="Y237" s="2" t="str">
        <f>IF(AND(ISBLANK(X237),OR(NOT(ISBLANK(Z237)),NOT(ISBLANK(AA237)))),#N/A,
IF(ISBLANK(X237),"",
IF(AND(NOT(ISERROR(VLOOKUP(X237,MonsterTable!$A:$B,MATCH(MonsterTable!$B$1,MonsterTable!$A$1:$B$1,0),0))),OR(ISBLANK(Z237),ISBLANK(AA237))),#N/A,
IFERROR(VLOOKUP(X237,MonsterTable!$A:$B,MATCH(MonsterTable!$B$1,MonsterTable!$A$1:$B$1,0),0),
IF(OR(NOT(ISBLANK(Z237)),ISBLANK(AA237)),#N/A,
IF(X237="empty","empty",
VLOOKUP(X237,MonsterGroupTable!$A:$A,1,0)))))))</f>
        <v>g104</v>
      </c>
      <c r="AA237">
        <v>5</v>
      </c>
      <c r="AF237" s="2" t="str">
        <f>IF(AND(ISBLANK(AE237),OR(NOT(ISBLANK(AG237)),NOT(ISBLANK(AH237)))),#N/A,
IF(ISBLANK(AE237),"",
IF(AND(NOT(ISERROR(VLOOKUP(AE237,MonsterTable!$A:$B,MATCH(MonsterTable!$B$1,MonsterTable!$A$1:$B$1,0),0))),OR(ISBLANK(AG237),ISBLANK(AH237))),#N/A,
IFERROR(VLOOKUP(AE237,MonsterTable!$A:$B,MATCH(MonsterTable!$B$1,MonsterTable!$A$1:$B$1,0),0),
IF(OR(NOT(ISBLANK(AG237)),ISBLANK(AH237)),#N/A,
IF(AE237="empty","empty",
VLOOKUP(AE237,MonsterGroupTable!$A:$A,1,0)))))))</f>
        <v/>
      </c>
      <c r="AM237" s="2" t="str">
        <f>IF(AND(ISBLANK(AL237),OR(NOT(ISBLANK(AN237)),NOT(ISBLANK(AO237)))),#N/A,
IF(ISBLANK(AL237),"",
IF(AND(NOT(ISERROR(VLOOKUP(AL237,MonsterTable!$A:$B,MATCH(MonsterTable!$B$1,MonsterTable!$A$1:$B$1,0),0))),OR(ISBLANK(AN237),ISBLANK(AO237))),#N/A,
IFERROR(VLOOKUP(AL237,MonsterTable!$A:$B,MATCH(MonsterTable!$B$1,MonsterTable!$A$1:$B$1,0),0),
IF(OR(NOT(ISBLANK(AN237)),ISBLANK(AO237)),#N/A,
IF(AL237="empty","empty",
VLOOKUP(AL237,MonsterGroupTable!$A:$A,1,0)))))))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BA237" s="2" t="str">
        <f>IF(AND(ISBLANK(AZ237),OR(NOT(ISBLANK(BB237)),NOT(ISBLANK(BC237)))),#N/A,
IF(ISBLANK(AZ237),"",
IF(AND(NOT(ISERROR(VLOOKUP(AZ237,MonsterTable!$A:$B,MATCH(MonsterTable!$B$1,MonsterTable!$A$1:$B$1,0),0))),OR(ISBLANK(BB237),ISBLANK(BC237))),#N/A,
IFERROR(VLOOKUP(AZ237,MonsterTable!$A:$B,MATCH(MonsterTable!$B$1,MonsterTable!$A$1:$B$1,0),0),
IF(OR(NOT(ISBLANK(BB237)),ISBLANK(BC237)),#N/A,
IF(AZ237="empty","empty",
VLOOKUP(AZ237,MonsterGroupTable!$A:$A,1,0)))))))</f>
        <v/>
      </c>
      <c r="BH237" s="2" t="str">
        <f>IF(AND(ISBLANK(BG237),OR(NOT(ISBLANK(BI237)),NOT(ISBLANK(BJ237)))),#N/A,
IF(ISBLANK(BG237),"",
IF(AND(NOT(ISERROR(VLOOKUP(BG237,MonsterTable!$A:$B,MATCH(MonsterTable!$B$1,MonsterTable!$A$1:$B$1,0),0))),OR(ISBLANK(BI237),ISBLANK(BJ237))),#N/A,
IFERROR(VLOOKUP(BG237,MonsterTable!$A:$B,MATCH(MonsterTable!$B$1,MonsterTable!$A$1:$B$1,0),0),
IF(OR(NOT(ISBLANK(BI237)),ISBLANK(BJ237)),#N/A,
IF(BG237="empty","empty",
VLOOKUP(BG237,MonsterGroupTable!$A:$A,1,0)))))))</f>
        <v/>
      </c>
      <c r="BO237" s="2" t="str">
        <f>IF(AND(ISBLANK(BN237),OR(NOT(ISBLANK(BP237)),NOT(ISBLANK(BQ237)))),#N/A,
IF(ISBLANK(BN237),"",
IF(AND(NOT(ISERROR(VLOOKUP(BN237,MonsterTable!$A:$B,MATCH(MonsterTable!$B$1,MonsterTable!$A$1:$B$1,0),0))),OR(ISBLANK(BP237),ISBLANK(BQ237))),#N/A,
IFERROR(VLOOKUP(BN237,MonsterTable!$A:$B,MATCH(MonsterTable!$B$1,MonsterTable!$A$1:$B$1,0),0),
IF(OR(NOT(ISBLANK(BP237)),ISBLANK(BQ237)),#N/A,
IF(BN237="empty","empty",
VLOOKUP(BN237,MonsterGroupTable!$A:$A,1,0)))))))</f>
        <v/>
      </c>
      <c r="BV237" s="2" t="str">
        <f>IF(AND(ISBLANK(BU237),OR(NOT(ISBLANK(BW237)),NOT(ISBLANK(BX237)))),#N/A,
IF(ISBLANK(BU237),"",
IF(AND(NOT(ISERROR(VLOOKUP(BU237,MonsterTable!$A:$B,MATCH(MonsterTable!$B$1,MonsterTable!$A$1:$B$1,0),0))),OR(ISBLANK(BW237),ISBLANK(BX237))),#N/A,
IFERROR(VLOOKUP(BU237,MonsterTable!$A:$B,MATCH(MonsterTable!$B$1,MonsterTable!$A$1:$B$1,0),0),
IF(OR(NOT(ISBLANK(BW237)),ISBLANK(BX237)),#N/A,
IF(BU237="empty","empty",
VLOOKUP(BU237,MonsterGroupTable!$A:$A,1,0)))))))</f>
        <v/>
      </c>
      <c r="CC237" s="2" t="str">
        <f>IF(AND(ISBLANK(CB237),OR(NOT(ISBLANK(CD237)),NOT(ISBLANK(CE237)))),#N/A,
IF(ISBLANK(CB237),"",
IF(AND(NOT(ISERROR(VLOOKUP(CB237,MonsterTable!$A:$B,MATCH(MonsterTable!$B$1,MonsterTable!$A$1:$B$1,0),0))),OR(ISBLANK(CD237),ISBLANK(CE237))),#N/A,
IFERROR(VLOOKUP(CB237,MonsterTable!$A:$B,MATCH(MonsterTable!$B$1,MonsterTable!$A$1:$B$1,0),0),
IF(OR(NOT(ISBLANK(CD237)),ISBLANK(CE237)),#N/A,
IF(CB237="empty","empty",
VLOOKUP(CB237,MonsterGroupTable!$A:$A,1,0)))))))</f>
        <v/>
      </c>
      <c r="CJ237" s="2" t="str">
        <f>IF(AND(ISBLANK(CI237),OR(NOT(ISBLANK(CK237)),NOT(ISBLANK(CL237)))),#N/A,
IF(ISBLANK(CI237),"",
IF(AND(NOT(ISERROR(VLOOKUP(CI237,MonsterTable!$A:$B,MATCH(MonsterTable!$B$1,MonsterTable!$A$1:$B$1,0),0))),OR(ISBLANK(CK237),ISBLANK(CL237))),#N/A,
IFERROR(VLOOKUP(CI237,MonsterTable!$A:$B,MATCH(MonsterTable!$B$1,MonsterTable!$A$1:$B$1,0),0),
IF(OR(NOT(ISBLANK(CK237)),ISBLANK(CL237)),#N/A,
IF(CI237="empty","empty",
VLOOKUP(CI237,MonsterGroupTable!$A:$A,1,0)))))))</f>
        <v/>
      </c>
    </row>
    <row r="238" spans="1:88">
      <c r="A238">
        <v>10237</v>
      </c>
      <c r="B238">
        <f t="shared" si="6"/>
        <v>1.1000000000000001</v>
      </c>
      <c r="C238">
        <f t="shared" si="6"/>
        <v>1.1000000000000001</v>
      </c>
      <c r="F238">
        <v>900</v>
      </c>
      <c r="G238">
        <v>17358</v>
      </c>
      <c r="H238">
        <v>0</v>
      </c>
      <c r="I238">
        <v>0</v>
      </c>
      <c r="J238">
        <v>0</v>
      </c>
      <c r="K238" t="s">
        <v>28</v>
      </c>
      <c r="L238" t="s">
        <v>247</v>
      </c>
      <c r="M238" t="s">
        <v>79</v>
      </c>
      <c r="N238" t="s">
        <v>80</v>
      </c>
      <c r="O238">
        <v>0</v>
      </c>
      <c r="P238">
        <v>-4.75</v>
      </c>
      <c r="Q238">
        <v>-3.5</v>
      </c>
      <c r="R238">
        <v>4.75</v>
      </c>
      <c r="S238">
        <v>3</v>
      </c>
      <c r="T238">
        <v>-13.5</v>
      </c>
      <c r="U238">
        <v>2.5499999999999998</v>
      </c>
      <c r="V238">
        <v>-6.75</v>
      </c>
      <c r="W238" t="str">
        <f t="shared" si="7"/>
        <v>g104,5</v>
      </c>
      <c r="X238" s="1" t="s">
        <v>321</v>
      </c>
      <c r="Y238" s="2" t="str">
        <f>IF(AND(ISBLANK(X238),OR(NOT(ISBLANK(Z238)),NOT(ISBLANK(AA238)))),#N/A,
IF(ISBLANK(X238),"",
IF(AND(NOT(ISERROR(VLOOKUP(X238,MonsterTable!$A:$B,MATCH(MonsterTable!$B$1,MonsterTable!$A$1:$B$1,0),0))),OR(ISBLANK(Z238),ISBLANK(AA238))),#N/A,
IFERROR(VLOOKUP(X238,MonsterTable!$A:$B,MATCH(MonsterTable!$B$1,MonsterTable!$A$1:$B$1,0),0),
IF(OR(NOT(ISBLANK(Z238)),ISBLANK(AA238)),#N/A,
IF(X238="empty","empty",
VLOOKUP(X238,MonsterGroupTable!$A:$A,1,0)))))))</f>
        <v>g104</v>
      </c>
      <c r="AA238">
        <v>5</v>
      </c>
      <c r="AF238" s="2" t="str">
        <f>IF(AND(ISBLANK(AE238),OR(NOT(ISBLANK(AG238)),NOT(ISBLANK(AH238)))),#N/A,
IF(ISBLANK(AE238),"",
IF(AND(NOT(ISERROR(VLOOKUP(AE238,MonsterTable!$A:$B,MATCH(MonsterTable!$B$1,MonsterTable!$A$1:$B$1,0),0))),OR(ISBLANK(AG238),ISBLANK(AH238))),#N/A,
IFERROR(VLOOKUP(AE238,MonsterTable!$A:$B,MATCH(MonsterTable!$B$1,MonsterTable!$A$1:$B$1,0),0),
IF(OR(NOT(ISBLANK(AG238)),ISBLANK(AH238)),#N/A,
IF(AE238="empty","empty",
VLOOKUP(AE238,MonsterGroupTable!$A:$A,1,0)))))))</f>
        <v/>
      </c>
      <c r="AM238" s="2" t="str">
        <f>IF(AND(ISBLANK(AL238),OR(NOT(ISBLANK(AN238)),NOT(ISBLANK(AO238)))),#N/A,
IF(ISBLANK(AL238),"",
IF(AND(NOT(ISERROR(VLOOKUP(AL238,MonsterTable!$A:$B,MATCH(MonsterTable!$B$1,MonsterTable!$A$1:$B$1,0),0))),OR(ISBLANK(AN238),ISBLANK(AO238))),#N/A,
IFERROR(VLOOKUP(AL238,MonsterTable!$A:$B,MATCH(MonsterTable!$B$1,MonsterTable!$A$1:$B$1,0),0),
IF(OR(NOT(ISBLANK(AN238)),ISBLANK(AO238)),#N/A,
IF(AL238="empty","empty",
VLOOKUP(AL238,MonsterGroupTable!$A:$A,1,0)))))))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BA238" s="2" t="str">
        <f>IF(AND(ISBLANK(AZ238),OR(NOT(ISBLANK(BB238)),NOT(ISBLANK(BC238)))),#N/A,
IF(ISBLANK(AZ238),"",
IF(AND(NOT(ISERROR(VLOOKUP(AZ238,MonsterTable!$A:$B,MATCH(MonsterTable!$B$1,MonsterTable!$A$1:$B$1,0),0))),OR(ISBLANK(BB238),ISBLANK(BC238))),#N/A,
IFERROR(VLOOKUP(AZ238,MonsterTable!$A:$B,MATCH(MonsterTable!$B$1,MonsterTable!$A$1:$B$1,0),0),
IF(OR(NOT(ISBLANK(BB238)),ISBLANK(BC238)),#N/A,
IF(AZ238="empty","empty",
VLOOKUP(AZ238,MonsterGroupTable!$A:$A,1,0)))))))</f>
        <v/>
      </c>
      <c r="BH238" s="2" t="str">
        <f>IF(AND(ISBLANK(BG238),OR(NOT(ISBLANK(BI238)),NOT(ISBLANK(BJ238)))),#N/A,
IF(ISBLANK(BG238),"",
IF(AND(NOT(ISERROR(VLOOKUP(BG238,MonsterTable!$A:$B,MATCH(MonsterTable!$B$1,MonsterTable!$A$1:$B$1,0),0))),OR(ISBLANK(BI238),ISBLANK(BJ238))),#N/A,
IFERROR(VLOOKUP(BG238,MonsterTable!$A:$B,MATCH(MonsterTable!$B$1,MonsterTable!$A$1:$B$1,0),0),
IF(OR(NOT(ISBLANK(BI238)),ISBLANK(BJ238)),#N/A,
IF(BG238="empty","empty",
VLOOKUP(BG238,MonsterGroupTable!$A:$A,1,0)))))))</f>
        <v/>
      </c>
      <c r="BO238" s="2" t="str">
        <f>IF(AND(ISBLANK(BN238),OR(NOT(ISBLANK(BP238)),NOT(ISBLANK(BQ238)))),#N/A,
IF(ISBLANK(BN238),"",
IF(AND(NOT(ISERROR(VLOOKUP(BN238,MonsterTable!$A:$B,MATCH(MonsterTable!$B$1,MonsterTable!$A$1:$B$1,0),0))),OR(ISBLANK(BP238),ISBLANK(BQ238))),#N/A,
IFERROR(VLOOKUP(BN238,MonsterTable!$A:$B,MATCH(MonsterTable!$B$1,MonsterTable!$A$1:$B$1,0),0),
IF(OR(NOT(ISBLANK(BP238)),ISBLANK(BQ238)),#N/A,
IF(BN238="empty","empty",
VLOOKUP(BN238,MonsterGroupTable!$A:$A,1,0)))))))</f>
        <v/>
      </c>
      <c r="BV238" s="2" t="str">
        <f>IF(AND(ISBLANK(BU238),OR(NOT(ISBLANK(BW238)),NOT(ISBLANK(BX238)))),#N/A,
IF(ISBLANK(BU238),"",
IF(AND(NOT(ISERROR(VLOOKUP(BU238,MonsterTable!$A:$B,MATCH(MonsterTable!$B$1,MonsterTable!$A$1:$B$1,0),0))),OR(ISBLANK(BW238),ISBLANK(BX238))),#N/A,
IFERROR(VLOOKUP(BU238,MonsterTable!$A:$B,MATCH(MonsterTable!$B$1,MonsterTable!$A$1:$B$1,0),0),
IF(OR(NOT(ISBLANK(BW238)),ISBLANK(BX238)),#N/A,
IF(BU238="empty","empty",
VLOOKUP(BU238,MonsterGroupTable!$A:$A,1,0)))))))</f>
        <v/>
      </c>
      <c r="CC238" s="2" t="str">
        <f>IF(AND(ISBLANK(CB238),OR(NOT(ISBLANK(CD238)),NOT(ISBLANK(CE238)))),#N/A,
IF(ISBLANK(CB238),"",
IF(AND(NOT(ISERROR(VLOOKUP(CB238,MonsterTable!$A:$B,MATCH(MonsterTable!$B$1,MonsterTable!$A$1:$B$1,0),0))),OR(ISBLANK(CD238),ISBLANK(CE238))),#N/A,
IFERROR(VLOOKUP(CB238,MonsterTable!$A:$B,MATCH(MonsterTable!$B$1,MonsterTable!$A$1:$B$1,0),0),
IF(OR(NOT(ISBLANK(CD238)),ISBLANK(CE238)),#N/A,
IF(CB238="empty","empty",
VLOOKUP(CB238,MonsterGroupTable!$A:$A,1,0)))))))</f>
        <v/>
      </c>
      <c r="CJ238" s="2" t="str">
        <f>IF(AND(ISBLANK(CI238),OR(NOT(ISBLANK(CK238)),NOT(ISBLANK(CL238)))),#N/A,
IF(ISBLANK(CI238),"",
IF(AND(NOT(ISERROR(VLOOKUP(CI238,MonsterTable!$A:$B,MATCH(MonsterTable!$B$1,MonsterTable!$A$1:$B$1,0),0))),OR(ISBLANK(CK238),ISBLANK(CL238))),#N/A,
IFERROR(VLOOKUP(CI238,MonsterTable!$A:$B,MATCH(MonsterTable!$B$1,MonsterTable!$A$1:$B$1,0),0),
IF(OR(NOT(ISBLANK(CK238)),ISBLANK(CL238)),#N/A,
IF(CI238="empty","empty",
VLOOKUP(CI238,MonsterGroupTable!$A:$A,1,0)))))))</f>
        <v/>
      </c>
    </row>
    <row r="239" spans="1:88">
      <c r="A239">
        <v>10238</v>
      </c>
      <c r="B239">
        <f t="shared" si="6"/>
        <v>1.1000000000000001</v>
      </c>
      <c r="C239">
        <f t="shared" si="6"/>
        <v>1.1000000000000001</v>
      </c>
      <c r="F239">
        <v>900</v>
      </c>
      <c r="G239">
        <v>17493</v>
      </c>
      <c r="H239">
        <v>0</v>
      </c>
      <c r="I239">
        <v>0</v>
      </c>
      <c r="J239">
        <v>0</v>
      </c>
      <c r="K239" t="s">
        <v>28</v>
      </c>
      <c r="L239" t="s">
        <v>247</v>
      </c>
      <c r="M239" t="s">
        <v>79</v>
      </c>
      <c r="N239" t="s">
        <v>80</v>
      </c>
      <c r="O239">
        <v>0</v>
      </c>
      <c r="P239">
        <v>-4.75</v>
      </c>
      <c r="Q239">
        <v>-3.5</v>
      </c>
      <c r="R239">
        <v>4.75</v>
      </c>
      <c r="S239">
        <v>3</v>
      </c>
      <c r="T239">
        <v>-13.5</v>
      </c>
      <c r="U239">
        <v>2.5499999999999998</v>
      </c>
      <c r="V239">
        <v>-6.75</v>
      </c>
      <c r="W239" t="str">
        <f t="shared" si="7"/>
        <v>g104,5</v>
      </c>
      <c r="X239" s="1" t="s">
        <v>321</v>
      </c>
      <c r="Y239" s="2" t="str">
        <f>IF(AND(ISBLANK(X239),OR(NOT(ISBLANK(Z239)),NOT(ISBLANK(AA239)))),#N/A,
IF(ISBLANK(X239),"",
IF(AND(NOT(ISERROR(VLOOKUP(X239,MonsterTable!$A:$B,MATCH(MonsterTable!$B$1,MonsterTable!$A$1:$B$1,0),0))),OR(ISBLANK(Z239),ISBLANK(AA239))),#N/A,
IFERROR(VLOOKUP(X239,MonsterTable!$A:$B,MATCH(MonsterTable!$B$1,MonsterTable!$A$1:$B$1,0),0),
IF(OR(NOT(ISBLANK(Z239)),ISBLANK(AA239)),#N/A,
IF(X239="empty","empty",
VLOOKUP(X239,MonsterGroupTable!$A:$A,1,0)))))))</f>
        <v>g104</v>
      </c>
      <c r="AA239">
        <v>5</v>
      </c>
      <c r="AF239" s="2" t="str">
        <f>IF(AND(ISBLANK(AE239),OR(NOT(ISBLANK(AG239)),NOT(ISBLANK(AH239)))),#N/A,
IF(ISBLANK(AE239),"",
IF(AND(NOT(ISERROR(VLOOKUP(AE239,MonsterTable!$A:$B,MATCH(MonsterTable!$B$1,MonsterTable!$A$1:$B$1,0),0))),OR(ISBLANK(AG239),ISBLANK(AH239))),#N/A,
IFERROR(VLOOKUP(AE239,MonsterTable!$A:$B,MATCH(MonsterTable!$B$1,MonsterTable!$A$1:$B$1,0),0),
IF(OR(NOT(ISBLANK(AG239)),ISBLANK(AH239)),#N/A,
IF(AE239="empty","empty",
VLOOKUP(AE239,MonsterGroupTable!$A:$A,1,0)))))))</f>
        <v/>
      </c>
      <c r="AM239" s="2" t="str">
        <f>IF(AND(ISBLANK(AL239),OR(NOT(ISBLANK(AN239)),NOT(ISBLANK(AO239)))),#N/A,
IF(ISBLANK(AL239),"",
IF(AND(NOT(ISERROR(VLOOKUP(AL239,MonsterTable!$A:$B,MATCH(MonsterTable!$B$1,MonsterTable!$A$1:$B$1,0),0))),OR(ISBLANK(AN239),ISBLANK(AO239))),#N/A,
IFERROR(VLOOKUP(AL239,MonsterTable!$A:$B,MATCH(MonsterTable!$B$1,MonsterTable!$A$1:$B$1,0),0),
IF(OR(NOT(ISBLANK(AN239)),ISBLANK(AO239)),#N/A,
IF(AL239="empty","empty",
VLOOKUP(AL239,MonsterGroupTable!$A:$A,1,0)))))))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BA239" s="2" t="str">
        <f>IF(AND(ISBLANK(AZ239),OR(NOT(ISBLANK(BB239)),NOT(ISBLANK(BC239)))),#N/A,
IF(ISBLANK(AZ239),"",
IF(AND(NOT(ISERROR(VLOOKUP(AZ239,MonsterTable!$A:$B,MATCH(MonsterTable!$B$1,MonsterTable!$A$1:$B$1,0),0))),OR(ISBLANK(BB239),ISBLANK(BC239))),#N/A,
IFERROR(VLOOKUP(AZ239,MonsterTable!$A:$B,MATCH(MonsterTable!$B$1,MonsterTable!$A$1:$B$1,0),0),
IF(OR(NOT(ISBLANK(BB239)),ISBLANK(BC239)),#N/A,
IF(AZ239="empty","empty",
VLOOKUP(AZ239,MonsterGroupTable!$A:$A,1,0)))))))</f>
        <v/>
      </c>
      <c r="BH239" s="2" t="str">
        <f>IF(AND(ISBLANK(BG239),OR(NOT(ISBLANK(BI239)),NOT(ISBLANK(BJ239)))),#N/A,
IF(ISBLANK(BG239),"",
IF(AND(NOT(ISERROR(VLOOKUP(BG239,MonsterTable!$A:$B,MATCH(MonsterTable!$B$1,MonsterTable!$A$1:$B$1,0),0))),OR(ISBLANK(BI239),ISBLANK(BJ239))),#N/A,
IFERROR(VLOOKUP(BG239,MonsterTable!$A:$B,MATCH(MonsterTable!$B$1,MonsterTable!$A$1:$B$1,0),0),
IF(OR(NOT(ISBLANK(BI239)),ISBLANK(BJ239)),#N/A,
IF(BG239="empty","empty",
VLOOKUP(BG239,MonsterGroupTable!$A:$A,1,0)))))))</f>
        <v/>
      </c>
      <c r="BO239" s="2" t="str">
        <f>IF(AND(ISBLANK(BN239),OR(NOT(ISBLANK(BP239)),NOT(ISBLANK(BQ239)))),#N/A,
IF(ISBLANK(BN239),"",
IF(AND(NOT(ISERROR(VLOOKUP(BN239,MonsterTable!$A:$B,MATCH(MonsterTable!$B$1,MonsterTable!$A$1:$B$1,0),0))),OR(ISBLANK(BP239),ISBLANK(BQ239))),#N/A,
IFERROR(VLOOKUP(BN239,MonsterTable!$A:$B,MATCH(MonsterTable!$B$1,MonsterTable!$A$1:$B$1,0),0),
IF(OR(NOT(ISBLANK(BP239)),ISBLANK(BQ239)),#N/A,
IF(BN239="empty","empty",
VLOOKUP(BN239,MonsterGroupTable!$A:$A,1,0)))))))</f>
        <v/>
      </c>
      <c r="BV239" s="2" t="str">
        <f>IF(AND(ISBLANK(BU239),OR(NOT(ISBLANK(BW239)),NOT(ISBLANK(BX239)))),#N/A,
IF(ISBLANK(BU239),"",
IF(AND(NOT(ISERROR(VLOOKUP(BU239,MonsterTable!$A:$B,MATCH(MonsterTable!$B$1,MonsterTable!$A$1:$B$1,0),0))),OR(ISBLANK(BW239),ISBLANK(BX239))),#N/A,
IFERROR(VLOOKUP(BU239,MonsterTable!$A:$B,MATCH(MonsterTable!$B$1,MonsterTable!$A$1:$B$1,0),0),
IF(OR(NOT(ISBLANK(BW239)),ISBLANK(BX239)),#N/A,
IF(BU239="empty","empty",
VLOOKUP(BU239,MonsterGroupTable!$A:$A,1,0)))))))</f>
        <v/>
      </c>
      <c r="CC239" s="2" t="str">
        <f>IF(AND(ISBLANK(CB239),OR(NOT(ISBLANK(CD239)),NOT(ISBLANK(CE239)))),#N/A,
IF(ISBLANK(CB239),"",
IF(AND(NOT(ISERROR(VLOOKUP(CB239,MonsterTable!$A:$B,MATCH(MonsterTable!$B$1,MonsterTable!$A$1:$B$1,0),0))),OR(ISBLANK(CD239),ISBLANK(CE239))),#N/A,
IFERROR(VLOOKUP(CB239,MonsterTable!$A:$B,MATCH(MonsterTable!$B$1,MonsterTable!$A$1:$B$1,0),0),
IF(OR(NOT(ISBLANK(CD239)),ISBLANK(CE239)),#N/A,
IF(CB239="empty","empty",
VLOOKUP(CB239,MonsterGroupTable!$A:$A,1,0)))))))</f>
        <v/>
      </c>
      <c r="CJ239" s="2" t="str">
        <f>IF(AND(ISBLANK(CI239),OR(NOT(ISBLANK(CK239)),NOT(ISBLANK(CL239)))),#N/A,
IF(ISBLANK(CI239),"",
IF(AND(NOT(ISERROR(VLOOKUP(CI239,MonsterTable!$A:$B,MATCH(MonsterTable!$B$1,MonsterTable!$A$1:$B$1,0),0))),OR(ISBLANK(CK239),ISBLANK(CL239))),#N/A,
IFERROR(VLOOKUP(CI239,MonsterTable!$A:$B,MATCH(MonsterTable!$B$1,MonsterTable!$A$1:$B$1,0),0),
IF(OR(NOT(ISBLANK(CK239)),ISBLANK(CL239)),#N/A,
IF(CI239="empty","empty",
VLOOKUP(CI239,MonsterGroupTable!$A:$A,1,0)))))))</f>
        <v/>
      </c>
    </row>
    <row r="240" spans="1:88">
      <c r="A240">
        <v>10239</v>
      </c>
      <c r="B240">
        <f t="shared" si="6"/>
        <v>1.1000000000000001</v>
      </c>
      <c r="C240">
        <f t="shared" si="6"/>
        <v>1.1000000000000001</v>
      </c>
      <c r="F240">
        <v>900</v>
      </c>
      <c r="G240">
        <v>17628</v>
      </c>
      <c r="H240">
        <v>0</v>
      </c>
      <c r="I240">
        <v>0</v>
      </c>
      <c r="J240">
        <v>0</v>
      </c>
      <c r="K240" t="s">
        <v>28</v>
      </c>
      <c r="L240" t="s">
        <v>247</v>
      </c>
      <c r="M240" t="s">
        <v>79</v>
      </c>
      <c r="N240" t="s">
        <v>80</v>
      </c>
      <c r="O240">
        <v>0</v>
      </c>
      <c r="P240">
        <v>-4.75</v>
      </c>
      <c r="Q240">
        <v>-3.5</v>
      </c>
      <c r="R240">
        <v>4.75</v>
      </c>
      <c r="S240">
        <v>3</v>
      </c>
      <c r="T240">
        <v>-13.5</v>
      </c>
      <c r="U240">
        <v>2.5499999999999998</v>
      </c>
      <c r="V240">
        <v>-6.75</v>
      </c>
      <c r="W240" t="str">
        <f t="shared" si="7"/>
        <v>g104,5</v>
      </c>
      <c r="X240" s="1" t="s">
        <v>321</v>
      </c>
      <c r="Y240" s="2" t="str">
        <f>IF(AND(ISBLANK(X240),OR(NOT(ISBLANK(Z240)),NOT(ISBLANK(AA240)))),#N/A,
IF(ISBLANK(X240),"",
IF(AND(NOT(ISERROR(VLOOKUP(X240,MonsterTable!$A:$B,MATCH(MonsterTable!$B$1,MonsterTable!$A$1:$B$1,0),0))),OR(ISBLANK(Z240),ISBLANK(AA240))),#N/A,
IFERROR(VLOOKUP(X240,MonsterTable!$A:$B,MATCH(MonsterTable!$B$1,MonsterTable!$A$1:$B$1,0),0),
IF(OR(NOT(ISBLANK(Z240)),ISBLANK(AA240)),#N/A,
IF(X240="empty","empty",
VLOOKUP(X240,MonsterGroupTable!$A:$A,1,0)))))))</f>
        <v>g104</v>
      </c>
      <c r="AA240">
        <v>5</v>
      </c>
      <c r="AF240" s="2" t="str">
        <f>IF(AND(ISBLANK(AE240),OR(NOT(ISBLANK(AG240)),NOT(ISBLANK(AH240)))),#N/A,
IF(ISBLANK(AE240),"",
IF(AND(NOT(ISERROR(VLOOKUP(AE240,MonsterTable!$A:$B,MATCH(MonsterTable!$B$1,MonsterTable!$A$1:$B$1,0),0))),OR(ISBLANK(AG240),ISBLANK(AH240))),#N/A,
IFERROR(VLOOKUP(AE240,MonsterTable!$A:$B,MATCH(MonsterTable!$B$1,MonsterTable!$A$1:$B$1,0),0),
IF(OR(NOT(ISBLANK(AG240)),ISBLANK(AH240)),#N/A,
IF(AE240="empty","empty",
VLOOKUP(AE240,MonsterGroupTable!$A:$A,1,0)))))))</f>
        <v/>
      </c>
      <c r="AM240" s="2" t="str">
        <f>IF(AND(ISBLANK(AL240),OR(NOT(ISBLANK(AN240)),NOT(ISBLANK(AO240)))),#N/A,
IF(ISBLANK(AL240),"",
IF(AND(NOT(ISERROR(VLOOKUP(AL240,MonsterTable!$A:$B,MATCH(MonsterTable!$B$1,MonsterTable!$A$1:$B$1,0),0))),OR(ISBLANK(AN240),ISBLANK(AO240))),#N/A,
IFERROR(VLOOKUP(AL240,MonsterTable!$A:$B,MATCH(MonsterTable!$B$1,MonsterTable!$A$1:$B$1,0),0),
IF(OR(NOT(ISBLANK(AN240)),ISBLANK(AO240)),#N/A,
IF(AL240="empty","empty",
VLOOKUP(AL240,MonsterGroupTable!$A:$A,1,0)))))))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BA240" s="2" t="str">
        <f>IF(AND(ISBLANK(AZ240),OR(NOT(ISBLANK(BB240)),NOT(ISBLANK(BC240)))),#N/A,
IF(ISBLANK(AZ240),"",
IF(AND(NOT(ISERROR(VLOOKUP(AZ240,MonsterTable!$A:$B,MATCH(MonsterTable!$B$1,MonsterTable!$A$1:$B$1,0),0))),OR(ISBLANK(BB240),ISBLANK(BC240))),#N/A,
IFERROR(VLOOKUP(AZ240,MonsterTable!$A:$B,MATCH(MonsterTable!$B$1,MonsterTable!$A$1:$B$1,0),0),
IF(OR(NOT(ISBLANK(BB240)),ISBLANK(BC240)),#N/A,
IF(AZ240="empty","empty",
VLOOKUP(AZ240,MonsterGroupTable!$A:$A,1,0)))))))</f>
        <v/>
      </c>
      <c r="BH240" s="2" t="str">
        <f>IF(AND(ISBLANK(BG240),OR(NOT(ISBLANK(BI240)),NOT(ISBLANK(BJ240)))),#N/A,
IF(ISBLANK(BG240),"",
IF(AND(NOT(ISERROR(VLOOKUP(BG240,MonsterTable!$A:$B,MATCH(MonsterTable!$B$1,MonsterTable!$A$1:$B$1,0),0))),OR(ISBLANK(BI240),ISBLANK(BJ240))),#N/A,
IFERROR(VLOOKUP(BG240,MonsterTable!$A:$B,MATCH(MonsterTable!$B$1,MonsterTable!$A$1:$B$1,0),0),
IF(OR(NOT(ISBLANK(BI240)),ISBLANK(BJ240)),#N/A,
IF(BG240="empty","empty",
VLOOKUP(BG240,MonsterGroupTable!$A:$A,1,0)))))))</f>
        <v/>
      </c>
      <c r="BO240" s="2" t="str">
        <f>IF(AND(ISBLANK(BN240),OR(NOT(ISBLANK(BP240)),NOT(ISBLANK(BQ240)))),#N/A,
IF(ISBLANK(BN240),"",
IF(AND(NOT(ISERROR(VLOOKUP(BN240,MonsterTable!$A:$B,MATCH(MonsterTable!$B$1,MonsterTable!$A$1:$B$1,0),0))),OR(ISBLANK(BP240),ISBLANK(BQ240))),#N/A,
IFERROR(VLOOKUP(BN240,MonsterTable!$A:$B,MATCH(MonsterTable!$B$1,MonsterTable!$A$1:$B$1,0),0),
IF(OR(NOT(ISBLANK(BP240)),ISBLANK(BQ240)),#N/A,
IF(BN240="empty","empty",
VLOOKUP(BN240,MonsterGroupTable!$A:$A,1,0)))))))</f>
        <v/>
      </c>
      <c r="BV240" s="2" t="str">
        <f>IF(AND(ISBLANK(BU240),OR(NOT(ISBLANK(BW240)),NOT(ISBLANK(BX240)))),#N/A,
IF(ISBLANK(BU240),"",
IF(AND(NOT(ISERROR(VLOOKUP(BU240,MonsterTable!$A:$B,MATCH(MonsterTable!$B$1,MonsterTable!$A$1:$B$1,0),0))),OR(ISBLANK(BW240),ISBLANK(BX240))),#N/A,
IFERROR(VLOOKUP(BU240,MonsterTable!$A:$B,MATCH(MonsterTable!$B$1,MonsterTable!$A$1:$B$1,0),0),
IF(OR(NOT(ISBLANK(BW240)),ISBLANK(BX240)),#N/A,
IF(BU240="empty","empty",
VLOOKUP(BU240,MonsterGroupTable!$A:$A,1,0)))))))</f>
        <v/>
      </c>
      <c r="CC240" s="2" t="str">
        <f>IF(AND(ISBLANK(CB240),OR(NOT(ISBLANK(CD240)),NOT(ISBLANK(CE240)))),#N/A,
IF(ISBLANK(CB240),"",
IF(AND(NOT(ISERROR(VLOOKUP(CB240,MonsterTable!$A:$B,MATCH(MonsterTable!$B$1,MonsterTable!$A$1:$B$1,0),0))),OR(ISBLANK(CD240),ISBLANK(CE240))),#N/A,
IFERROR(VLOOKUP(CB240,MonsterTable!$A:$B,MATCH(MonsterTable!$B$1,MonsterTable!$A$1:$B$1,0),0),
IF(OR(NOT(ISBLANK(CD240)),ISBLANK(CE240)),#N/A,
IF(CB240="empty","empty",
VLOOKUP(CB240,MonsterGroupTable!$A:$A,1,0)))))))</f>
        <v/>
      </c>
      <c r="CJ240" s="2" t="str">
        <f>IF(AND(ISBLANK(CI240),OR(NOT(ISBLANK(CK240)),NOT(ISBLANK(CL240)))),#N/A,
IF(ISBLANK(CI240),"",
IF(AND(NOT(ISERROR(VLOOKUP(CI240,MonsterTable!$A:$B,MATCH(MonsterTable!$B$1,MonsterTable!$A$1:$B$1,0),0))),OR(ISBLANK(CK240),ISBLANK(CL240))),#N/A,
IFERROR(VLOOKUP(CI240,MonsterTable!$A:$B,MATCH(MonsterTable!$B$1,MonsterTable!$A$1:$B$1,0),0),
IF(OR(NOT(ISBLANK(CK240)),ISBLANK(CL240)),#N/A,
IF(CI240="empty","empty",
VLOOKUP(CI240,MonsterGroupTable!$A:$A,1,0)))))))</f>
        <v/>
      </c>
    </row>
    <row r="241" spans="1:88">
      <c r="A241">
        <v>10240</v>
      </c>
      <c r="B241">
        <f t="shared" si="6"/>
        <v>1.2</v>
      </c>
      <c r="C241">
        <f t="shared" si="6"/>
        <v>1.1000000000000001</v>
      </c>
      <c r="F241">
        <v>900</v>
      </c>
      <c r="G241">
        <v>17763</v>
      </c>
      <c r="H241">
        <v>0</v>
      </c>
      <c r="I241">
        <v>0</v>
      </c>
      <c r="J241">
        <v>0</v>
      </c>
      <c r="K241" t="s">
        <v>28</v>
      </c>
      <c r="L241" t="s">
        <v>247</v>
      </c>
      <c r="M241" t="s">
        <v>79</v>
      </c>
      <c r="N241" t="s">
        <v>80</v>
      </c>
      <c r="O241">
        <v>0</v>
      </c>
      <c r="P241">
        <v>-4.75</v>
      </c>
      <c r="Q241">
        <v>-3.5</v>
      </c>
      <c r="R241">
        <v>4.75</v>
      </c>
      <c r="S241">
        <v>3</v>
      </c>
      <c r="T241">
        <v>-13.5</v>
      </c>
      <c r="U241">
        <v>2.5499999999999998</v>
      </c>
      <c r="V241">
        <v>-6.75</v>
      </c>
      <c r="W241" t="str">
        <f t="shared" si="7"/>
        <v>g104,5</v>
      </c>
      <c r="X241" s="1" t="s">
        <v>321</v>
      </c>
      <c r="Y241" s="2" t="str">
        <f>IF(AND(ISBLANK(X241),OR(NOT(ISBLANK(Z241)),NOT(ISBLANK(AA241)))),#N/A,
IF(ISBLANK(X241),"",
IF(AND(NOT(ISERROR(VLOOKUP(X241,MonsterTable!$A:$B,MATCH(MonsterTable!$B$1,MonsterTable!$A$1:$B$1,0),0))),OR(ISBLANK(Z241),ISBLANK(AA241))),#N/A,
IFERROR(VLOOKUP(X241,MonsterTable!$A:$B,MATCH(MonsterTable!$B$1,MonsterTable!$A$1:$B$1,0),0),
IF(OR(NOT(ISBLANK(Z241)),ISBLANK(AA241)),#N/A,
IF(X241="empty","empty",
VLOOKUP(X241,MonsterGroupTable!$A:$A,1,0)))))))</f>
        <v>g104</v>
      </c>
      <c r="AA241">
        <v>5</v>
      </c>
      <c r="AF241" s="2" t="str">
        <f>IF(AND(ISBLANK(AE241),OR(NOT(ISBLANK(AG241)),NOT(ISBLANK(AH241)))),#N/A,
IF(ISBLANK(AE241),"",
IF(AND(NOT(ISERROR(VLOOKUP(AE241,MonsterTable!$A:$B,MATCH(MonsterTable!$B$1,MonsterTable!$A$1:$B$1,0),0))),OR(ISBLANK(AG241),ISBLANK(AH241))),#N/A,
IFERROR(VLOOKUP(AE241,MonsterTable!$A:$B,MATCH(MonsterTable!$B$1,MonsterTable!$A$1:$B$1,0),0),
IF(OR(NOT(ISBLANK(AG241)),ISBLANK(AH241)),#N/A,
IF(AE241="empty","empty",
VLOOKUP(AE241,MonsterGroupTable!$A:$A,1,0)))))))</f>
        <v/>
      </c>
      <c r="AM241" s="2" t="str">
        <f>IF(AND(ISBLANK(AL241),OR(NOT(ISBLANK(AN241)),NOT(ISBLANK(AO241)))),#N/A,
IF(ISBLANK(AL241),"",
IF(AND(NOT(ISERROR(VLOOKUP(AL241,MonsterTable!$A:$B,MATCH(MonsterTable!$B$1,MonsterTable!$A$1:$B$1,0),0))),OR(ISBLANK(AN241),ISBLANK(AO241))),#N/A,
IFERROR(VLOOKUP(AL241,MonsterTable!$A:$B,MATCH(MonsterTable!$B$1,MonsterTable!$A$1:$B$1,0),0),
IF(OR(NOT(ISBLANK(AN241)),ISBLANK(AO241)),#N/A,
IF(AL241="empty","empty",
VLOOKUP(AL241,MonsterGroupTable!$A:$A,1,0)))))))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BA241" s="2" t="str">
        <f>IF(AND(ISBLANK(AZ241),OR(NOT(ISBLANK(BB241)),NOT(ISBLANK(BC241)))),#N/A,
IF(ISBLANK(AZ241),"",
IF(AND(NOT(ISERROR(VLOOKUP(AZ241,MonsterTable!$A:$B,MATCH(MonsterTable!$B$1,MonsterTable!$A$1:$B$1,0),0))),OR(ISBLANK(BB241),ISBLANK(BC241))),#N/A,
IFERROR(VLOOKUP(AZ241,MonsterTable!$A:$B,MATCH(MonsterTable!$B$1,MonsterTable!$A$1:$B$1,0),0),
IF(OR(NOT(ISBLANK(BB241)),ISBLANK(BC241)),#N/A,
IF(AZ241="empty","empty",
VLOOKUP(AZ241,MonsterGroupTable!$A:$A,1,0)))))))</f>
        <v/>
      </c>
      <c r="BH241" s="2" t="str">
        <f>IF(AND(ISBLANK(BG241),OR(NOT(ISBLANK(BI241)),NOT(ISBLANK(BJ241)))),#N/A,
IF(ISBLANK(BG241),"",
IF(AND(NOT(ISERROR(VLOOKUP(BG241,MonsterTable!$A:$B,MATCH(MonsterTable!$B$1,MonsterTable!$A$1:$B$1,0),0))),OR(ISBLANK(BI241),ISBLANK(BJ241))),#N/A,
IFERROR(VLOOKUP(BG241,MonsterTable!$A:$B,MATCH(MonsterTable!$B$1,MonsterTable!$A$1:$B$1,0),0),
IF(OR(NOT(ISBLANK(BI241)),ISBLANK(BJ241)),#N/A,
IF(BG241="empty","empty",
VLOOKUP(BG241,MonsterGroupTable!$A:$A,1,0)))))))</f>
        <v/>
      </c>
      <c r="BO241" s="2" t="str">
        <f>IF(AND(ISBLANK(BN241),OR(NOT(ISBLANK(BP241)),NOT(ISBLANK(BQ241)))),#N/A,
IF(ISBLANK(BN241),"",
IF(AND(NOT(ISERROR(VLOOKUP(BN241,MonsterTable!$A:$B,MATCH(MonsterTable!$B$1,MonsterTable!$A$1:$B$1,0),0))),OR(ISBLANK(BP241),ISBLANK(BQ241))),#N/A,
IFERROR(VLOOKUP(BN241,MonsterTable!$A:$B,MATCH(MonsterTable!$B$1,MonsterTable!$A$1:$B$1,0),0),
IF(OR(NOT(ISBLANK(BP241)),ISBLANK(BQ241)),#N/A,
IF(BN241="empty","empty",
VLOOKUP(BN241,MonsterGroupTable!$A:$A,1,0)))))))</f>
        <v/>
      </c>
      <c r="BV241" s="2" t="str">
        <f>IF(AND(ISBLANK(BU241),OR(NOT(ISBLANK(BW241)),NOT(ISBLANK(BX241)))),#N/A,
IF(ISBLANK(BU241),"",
IF(AND(NOT(ISERROR(VLOOKUP(BU241,MonsterTable!$A:$B,MATCH(MonsterTable!$B$1,MonsterTable!$A$1:$B$1,0),0))),OR(ISBLANK(BW241),ISBLANK(BX241))),#N/A,
IFERROR(VLOOKUP(BU241,MonsterTable!$A:$B,MATCH(MonsterTable!$B$1,MonsterTable!$A$1:$B$1,0),0),
IF(OR(NOT(ISBLANK(BW241)),ISBLANK(BX241)),#N/A,
IF(BU241="empty","empty",
VLOOKUP(BU241,MonsterGroupTable!$A:$A,1,0)))))))</f>
        <v/>
      </c>
      <c r="CC241" s="2" t="str">
        <f>IF(AND(ISBLANK(CB241),OR(NOT(ISBLANK(CD241)),NOT(ISBLANK(CE241)))),#N/A,
IF(ISBLANK(CB241),"",
IF(AND(NOT(ISERROR(VLOOKUP(CB241,MonsterTable!$A:$B,MATCH(MonsterTable!$B$1,MonsterTable!$A$1:$B$1,0),0))),OR(ISBLANK(CD241),ISBLANK(CE241))),#N/A,
IFERROR(VLOOKUP(CB241,MonsterTable!$A:$B,MATCH(MonsterTable!$B$1,MonsterTable!$A$1:$B$1,0),0),
IF(OR(NOT(ISBLANK(CD241)),ISBLANK(CE241)),#N/A,
IF(CB241="empty","empty",
VLOOKUP(CB241,MonsterGroupTable!$A:$A,1,0)))))))</f>
        <v/>
      </c>
      <c r="CJ241" s="2" t="str">
        <f>IF(AND(ISBLANK(CI241),OR(NOT(ISBLANK(CK241)),NOT(ISBLANK(CL241)))),#N/A,
IF(ISBLANK(CI241),"",
IF(AND(NOT(ISERROR(VLOOKUP(CI241,MonsterTable!$A:$B,MATCH(MonsterTable!$B$1,MonsterTable!$A$1:$B$1,0),0))),OR(ISBLANK(CK241),ISBLANK(CL241))),#N/A,
IFERROR(VLOOKUP(CI241,MonsterTable!$A:$B,MATCH(MonsterTable!$B$1,MonsterTable!$A$1:$B$1,0),0),
IF(OR(NOT(ISBLANK(CK241)),ISBLANK(CL241)),#N/A,
IF(CI241="empty","empty",
VLOOKUP(CI241,MonsterGroupTable!$A:$A,1,0)))))))</f>
        <v/>
      </c>
    </row>
    <row r="242" spans="1:88">
      <c r="A242">
        <v>10241</v>
      </c>
      <c r="B242">
        <f t="shared" si="6"/>
        <v>1.1000000000000001</v>
      </c>
      <c r="C242">
        <f t="shared" si="6"/>
        <v>1.1000000000000001</v>
      </c>
      <c r="F242">
        <v>900</v>
      </c>
      <c r="G242">
        <v>17898</v>
      </c>
      <c r="H242">
        <v>0</v>
      </c>
      <c r="I242">
        <v>0</v>
      </c>
      <c r="J242">
        <v>0</v>
      </c>
      <c r="K242" t="s">
        <v>28</v>
      </c>
      <c r="L242" t="s">
        <v>249</v>
      </c>
      <c r="M242" t="s">
        <v>79</v>
      </c>
      <c r="N242" t="s">
        <v>80</v>
      </c>
      <c r="O242">
        <v>0</v>
      </c>
      <c r="P242">
        <v>-4.75</v>
      </c>
      <c r="Q242">
        <v>-3.5</v>
      </c>
      <c r="R242">
        <v>4.75</v>
      </c>
      <c r="S242">
        <v>3</v>
      </c>
      <c r="T242">
        <v>-13.5</v>
      </c>
      <c r="U242">
        <v>2.5499999999999998</v>
      </c>
      <c r="V242">
        <v>-6.75</v>
      </c>
      <c r="W242" t="str">
        <f t="shared" si="7"/>
        <v>g105,5</v>
      </c>
      <c r="X242" s="1" t="s">
        <v>322</v>
      </c>
      <c r="Y242" s="2" t="str">
        <f>IF(AND(ISBLANK(X242),OR(NOT(ISBLANK(Z242)),NOT(ISBLANK(AA242)))),#N/A,
IF(ISBLANK(X242),"",
IF(AND(NOT(ISERROR(VLOOKUP(X242,MonsterTable!$A:$B,MATCH(MonsterTable!$B$1,MonsterTable!$A$1:$B$1,0),0))),OR(ISBLANK(Z242),ISBLANK(AA242))),#N/A,
IFERROR(VLOOKUP(X242,MonsterTable!$A:$B,MATCH(MonsterTable!$B$1,MonsterTable!$A$1:$B$1,0),0),
IF(OR(NOT(ISBLANK(Z242)),ISBLANK(AA242)),#N/A,
IF(X242="empty","empty",
VLOOKUP(X242,MonsterGroupTable!$A:$A,1,0)))))))</f>
        <v>g105</v>
      </c>
      <c r="AA242">
        <v>5</v>
      </c>
      <c r="AF242" s="2" t="str">
        <f>IF(AND(ISBLANK(AE242),OR(NOT(ISBLANK(AG242)),NOT(ISBLANK(AH242)))),#N/A,
IF(ISBLANK(AE242),"",
IF(AND(NOT(ISERROR(VLOOKUP(AE242,MonsterTable!$A:$B,MATCH(MonsterTable!$B$1,MonsterTable!$A$1:$B$1,0),0))),OR(ISBLANK(AG242),ISBLANK(AH242))),#N/A,
IFERROR(VLOOKUP(AE242,MonsterTable!$A:$B,MATCH(MonsterTable!$B$1,MonsterTable!$A$1:$B$1,0),0),
IF(OR(NOT(ISBLANK(AG242)),ISBLANK(AH242)),#N/A,
IF(AE242="empty","empty",
VLOOKUP(AE242,MonsterGroupTable!$A:$A,1,0)))))))</f>
        <v/>
      </c>
      <c r="AM242" s="2" t="str">
        <f>IF(AND(ISBLANK(AL242),OR(NOT(ISBLANK(AN242)),NOT(ISBLANK(AO242)))),#N/A,
IF(ISBLANK(AL242),"",
IF(AND(NOT(ISERROR(VLOOKUP(AL242,MonsterTable!$A:$B,MATCH(MonsterTable!$B$1,MonsterTable!$A$1:$B$1,0),0))),OR(ISBLANK(AN242),ISBLANK(AO242))),#N/A,
IFERROR(VLOOKUP(AL242,MonsterTable!$A:$B,MATCH(MonsterTable!$B$1,MonsterTable!$A$1:$B$1,0),0),
IF(OR(NOT(ISBLANK(AN242)),ISBLANK(AO242)),#N/A,
IF(AL242="empty","empty",
VLOOKUP(AL242,MonsterGroupTable!$A:$A,1,0)))))))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BA242" s="2" t="str">
        <f>IF(AND(ISBLANK(AZ242),OR(NOT(ISBLANK(BB242)),NOT(ISBLANK(BC242)))),#N/A,
IF(ISBLANK(AZ242),"",
IF(AND(NOT(ISERROR(VLOOKUP(AZ242,MonsterTable!$A:$B,MATCH(MonsterTable!$B$1,MonsterTable!$A$1:$B$1,0),0))),OR(ISBLANK(BB242),ISBLANK(BC242))),#N/A,
IFERROR(VLOOKUP(AZ242,MonsterTable!$A:$B,MATCH(MonsterTable!$B$1,MonsterTable!$A$1:$B$1,0),0),
IF(OR(NOT(ISBLANK(BB242)),ISBLANK(BC242)),#N/A,
IF(AZ242="empty","empty",
VLOOKUP(AZ242,MonsterGroupTable!$A:$A,1,0)))))))</f>
        <v/>
      </c>
      <c r="BH242" s="2" t="str">
        <f>IF(AND(ISBLANK(BG242),OR(NOT(ISBLANK(BI242)),NOT(ISBLANK(BJ242)))),#N/A,
IF(ISBLANK(BG242),"",
IF(AND(NOT(ISERROR(VLOOKUP(BG242,MonsterTable!$A:$B,MATCH(MonsterTable!$B$1,MonsterTable!$A$1:$B$1,0),0))),OR(ISBLANK(BI242),ISBLANK(BJ242))),#N/A,
IFERROR(VLOOKUP(BG242,MonsterTable!$A:$B,MATCH(MonsterTable!$B$1,MonsterTable!$A$1:$B$1,0),0),
IF(OR(NOT(ISBLANK(BI242)),ISBLANK(BJ242)),#N/A,
IF(BG242="empty","empty",
VLOOKUP(BG242,MonsterGroupTable!$A:$A,1,0)))))))</f>
        <v/>
      </c>
      <c r="BO242" s="2" t="str">
        <f>IF(AND(ISBLANK(BN242),OR(NOT(ISBLANK(BP242)),NOT(ISBLANK(BQ242)))),#N/A,
IF(ISBLANK(BN242),"",
IF(AND(NOT(ISERROR(VLOOKUP(BN242,MonsterTable!$A:$B,MATCH(MonsterTable!$B$1,MonsterTable!$A$1:$B$1,0),0))),OR(ISBLANK(BP242),ISBLANK(BQ242))),#N/A,
IFERROR(VLOOKUP(BN242,MonsterTable!$A:$B,MATCH(MonsterTable!$B$1,MonsterTable!$A$1:$B$1,0),0),
IF(OR(NOT(ISBLANK(BP242)),ISBLANK(BQ242)),#N/A,
IF(BN242="empty","empty",
VLOOKUP(BN242,MonsterGroupTable!$A:$A,1,0)))))))</f>
        <v/>
      </c>
      <c r="BV242" s="2" t="str">
        <f>IF(AND(ISBLANK(BU242),OR(NOT(ISBLANK(BW242)),NOT(ISBLANK(BX242)))),#N/A,
IF(ISBLANK(BU242),"",
IF(AND(NOT(ISERROR(VLOOKUP(BU242,MonsterTable!$A:$B,MATCH(MonsterTable!$B$1,MonsterTable!$A$1:$B$1,0),0))),OR(ISBLANK(BW242),ISBLANK(BX242))),#N/A,
IFERROR(VLOOKUP(BU242,MonsterTable!$A:$B,MATCH(MonsterTable!$B$1,MonsterTable!$A$1:$B$1,0),0),
IF(OR(NOT(ISBLANK(BW242)),ISBLANK(BX242)),#N/A,
IF(BU242="empty","empty",
VLOOKUP(BU242,MonsterGroupTable!$A:$A,1,0)))))))</f>
        <v/>
      </c>
      <c r="CC242" s="2" t="str">
        <f>IF(AND(ISBLANK(CB242),OR(NOT(ISBLANK(CD242)),NOT(ISBLANK(CE242)))),#N/A,
IF(ISBLANK(CB242),"",
IF(AND(NOT(ISERROR(VLOOKUP(CB242,MonsterTable!$A:$B,MATCH(MonsterTable!$B$1,MonsterTable!$A$1:$B$1,0),0))),OR(ISBLANK(CD242),ISBLANK(CE242))),#N/A,
IFERROR(VLOOKUP(CB242,MonsterTable!$A:$B,MATCH(MonsterTable!$B$1,MonsterTable!$A$1:$B$1,0),0),
IF(OR(NOT(ISBLANK(CD242)),ISBLANK(CE242)),#N/A,
IF(CB242="empty","empty",
VLOOKUP(CB242,MonsterGroupTable!$A:$A,1,0)))))))</f>
        <v/>
      </c>
      <c r="CJ242" s="2" t="str">
        <f>IF(AND(ISBLANK(CI242),OR(NOT(ISBLANK(CK242)),NOT(ISBLANK(CL242)))),#N/A,
IF(ISBLANK(CI242),"",
IF(AND(NOT(ISERROR(VLOOKUP(CI242,MonsterTable!$A:$B,MATCH(MonsterTable!$B$1,MonsterTable!$A$1:$B$1,0),0))),OR(ISBLANK(CK242),ISBLANK(CL242))),#N/A,
IFERROR(VLOOKUP(CI242,MonsterTable!$A:$B,MATCH(MonsterTable!$B$1,MonsterTable!$A$1:$B$1,0),0),
IF(OR(NOT(ISBLANK(CK242)),ISBLANK(CL242)),#N/A,
IF(CI242="empty","empty",
VLOOKUP(CI242,MonsterGroupTable!$A:$A,1,0)))))))</f>
        <v/>
      </c>
    </row>
    <row r="243" spans="1:88">
      <c r="A243">
        <v>10242</v>
      </c>
      <c r="B243">
        <f t="shared" si="6"/>
        <v>1.1000000000000001</v>
      </c>
      <c r="C243">
        <f t="shared" si="6"/>
        <v>1.1000000000000001</v>
      </c>
      <c r="F243">
        <v>900</v>
      </c>
      <c r="G243">
        <v>18033</v>
      </c>
      <c r="H243">
        <v>0</v>
      </c>
      <c r="I243">
        <v>0</v>
      </c>
      <c r="J243">
        <v>0</v>
      </c>
      <c r="K243" t="s">
        <v>28</v>
      </c>
      <c r="L243" t="s">
        <v>249</v>
      </c>
      <c r="M243" t="s">
        <v>79</v>
      </c>
      <c r="N243" t="s">
        <v>80</v>
      </c>
      <c r="O243">
        <v>0</v>
      </c>
      <c r="P243">
        <v>-4.75</v>
      </c>
      <c r="Q243">
        <v>-3.5</v>
      </c>
      <c r="R243">
        <v>4.75</v>
      </c>
      <c r="S243">
        <v>3</v>
      </c>
      <c r="T243">
        <v>-13.5</v>
      </c>
      <c r="U243">
        <v>2.5499999999999998</v>
      </c>
      <c r="V243">
        <v>-6.75</v>
      </c>
      <c r="W243" t="str">
        <f t="shared" si="7"/>
        <v>g105,5</v>
      </c>
      <c r="X243" s="1" t="s">
        <v>322</v>
      </c>
      <c r="Y243" s="2" t="str">
        <f>IF(AND(ISBLANK(X243),OR(NOT(ISBLANK(Z243)),NOT(ISBLANK(AA243)))),#N/A,
IF(ISBLANK(X243),"",
IF(AND(NOT(ISERROR(VLOOKUP(X243,MonsterTable!$A:$B,MATCH(MonsterTable!$B$1,MonsterTable!$A$1:$B$1,0),0))),OR(ISBLANK(Z243),ISBLANK(AA243))),#N/A,
IFERROR(VLOOKUP(X243,MonsterTable!$A:$B,MATCH(MonsterTable!$B$1,MonsterTable!$A$1:$B$1,0),0),
IF(OR(NOT(ISBLANK(Z243)),ISBLANK(AA243)),#N/A,
IF(X243="empty","empty",
VLOOKUP(X243,MonsterGroupTable!$A:$A,1,0)))))))</f>
        <v>g105</v>
      </c>
      <c r="AA243">
        <v>5</v>
      </c>
      <c r="AF243" s="2" t="str">
        <f>IF(AND(ISBLANK(AE243),OR(NOT(ISBLANK(AG243)),NOT(ISBLANK(AH243)))),#N/A,
IF(ISBLANK(AE243),"",
IF(AND(NOT(ISERROR(VLOOKUP(AE243,MonsterTable!$A:$B,MATCH(MonsterTable!$B$1,MonsterTable!$A$1:$B$1,0),0))),OR(ISBLANK(AG243),ISBLANK(AH243))),#N/A,
IFERROR(VLOOKUP(AE243,MonsterTable!$A:$B,MATCH(MonsterTable!$B$1,MonsterTable!$A$1:$B$1,0),0),
IF(OR(NOT(ISBLANK(AG243)),ISBLANK(AH243)),#N/A,
IF(AE243="empty","empty",
VLOOKUP(AE243,MonsterGroupTable!$A:$A,1,0)))))))</f>
        <v/>
      </c>
      <c r="AM243" s="2" t="str">
        <f>IF(AND(ISBLANK(AL243),OR(NOT(ISBLANK(AN243)),NOT(ISBLANK(AO243)))),#N/A,
IF(ISBLANK(AL243),"",
IF(AND(NOT(ISERROR(VLOOKUP(AL243,MonsterTable!$A:$B,MATCH(MonsterTable!$B$1,MonsterTable!$A$1:$B$1,0),0))),OR(ISBLANK(AN243),ISBLANK(AO243))),#N/A,
IFERROR(VLOOKUP(AL243,MonsterTable!$A:$B,MATCH(MonsterTable!$B$1,MonsterTable!$A$1:$B$1,0),0),
IF(OR(NOT(ISBLANK(AN243)),ISBLANK(AO243)),#N/A,
IF(AL243="empty","empty",
VLOOKUP(AL243,MonsterGroupTable!$A:$A,1,0)))))))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BA243" s="2" t="str">
        <f>IF(AND(ISBLANK(AZ243),OR(NOT(ISBLANK(BB243)),NOT(ISBLANK(BC243)))),#N/A,
IF(ISBLANK(AZ243),"",
IF(AND(NOT(ISERROR(VLOOKUP(AZ243,MonsterTable!$A:$B,MATCH(MonsterTable!$B$1,MonsterTable!$A$1:$B$1,0),0))),OR(ISBLANK(BB243),ISBLANK(BC243))),#N/A,
IFERROR(VLOOKUP(AZ243,MonsterTable!$A:$B,MATCH(MonsterTable!$B$1,MonsterTable!$A$1:$B$1,0),0),
IF(OR(NOT(ISBLANK(BB243)),ISBLANK(BC243)),#N/A,
IF(AZ243="empty","empty",
VLOOKUP(AZ243,MonsterGroupTable!$A:$A,1,0)))))))</f>
        <v/>
      </c>
      <c r="BH243" s="2" t="str">
        <f>IF(AND(ISBLANK(BG243),OR(NOT(ISBLANK(BI243)),NOT(ISBLANK(BJ243)))),#N/A,
IF(ISBLANK(BG243),"",
IF(AND(NOT(ISERROR(VLOOKUP(BG243,MonsterTable!$A:$B,MATCH(MonsterTable!$B$1,MonsterTable!$A$1:$B$1,0),0))),OR(ISBLANK(BI243),ISBLANK(BJ243))),#N/A,
IFERROR(VLOOKUP(BG243,MonsterTable!$A:$B,MATCH(MonsterTable!$B$1,MonsterTable!$A$1:$B$1,0),0),
IF(OR(NOT(ISBLANK(BI243)),ISBLANK(BJ243)),#N/A,
IF(BG243="empty","empty",
VLOOKUP(BG243,MonsterGroupTable!$A:$A,1,0)))))))</f>
        <v/>
      </c>
      <c r="BO243" s="2" t="str">
        <f>IF(AND(ISBLANK(BN243),OR(NOT(ISBLANK(BP243)),NOT(ISBLANK(BQ243)))),#N/A,
IF(ISBLANK(BN243),"",
IF(AND(NOT(ISERROR(VLOOKUP(BN243,MonsterTable!$A:$B,MATCH(MonsterTable!$B$1,MonsterTable!$A$1:$B$1,0),0))),OR(ISBLANK(BP243),ISBLANK(BQ243))),#N/A,
IFERROR(VLOOKUP(BN243,MonsterTable!$A:$B,MATCH(MonsterTable!$B$1,MonsterTable!$A$1:$B$1,0),0),
IF(OR(NOT(ISBLANK(BP243)),ISBLANK(BQ243)),#N/A,
IF(BN243="empty","empty",
VLOOKUP(BN243,MonsterGroupTable!$A:$A,1,0)))))))</f>
        <v/>
      </c>
      <c r="BV243" s="2" t="str">
        <f>IF(AND(ISBLANK(BU243),OR(NOT(ISBLANK(BW243)),NOT(ISBLANK(BX243)))),#N/A,
IF(ISBLANK(BU243),"",
IF(AND(NOT(ISERROR(VLOOKUP(BU243,MonsterTable!$A:$B,MATCH(MonsterTable!$B$1,MonsterTable!$A$1:$B$1,0),0))),OR(ISBLANK(BW243),ISBLANK(BX243))),#N/A,
IFERROR(VLOOKUP(BU243,MonsterTable!$A:$B,MATCH(MonsterTable!$B$1,MonsterTable!$A$1:$B$1,0),0),
IF(OR(NOT(ISBLANK(BW243)),ISBLANK(BX243)),#N/A,
IF(BU243="empty","empty",
VLOOKUP(BU243,MonsterGroupTable!$A:$A,1,0)))))))</f>
        <v/>
      </c>
      <c r="CC243" s="2" t="str">
        <f>IF(AND(ISBLANK(CB243),OR(NOT(ISBLANK(CD243)),NOT(ISBLANK(CE243)))),#N/A,
IF(ISBLANK(CB243),"",
IF(AND(NOT(ISERROR(VLOOKUP(CB243,MonsterTable!$A:$B,MATCH(MonsterTable!$B$1,MonsterTable!$A$1:$B$1,0),0))),OR(ISBLANK(CD243),ISBLANK(CE243))),#N/A,
IFERROR(VLOOKUP(CB243,MonsterTable!$A:$B,MATCH(MonsterTable!$B$1,MonsterTable!$A$1:$B$1,0),0),
IF(OR(NOT(ISBLANK(CD243)),ISBLANK(CE243)),#N/A,
IF(CB243="empty","empty",
VLOOKUP(CB243,MonsterGroupTable!$A:$A,1,0)))))))</f>
        <v/>
      </c>
      <c r="CJ243" s="2" t="str">
        <f>IF(AND(ISBLANK(CI243),OR(NOT(ISBLANK(CK243)),NOT(ISBLANK(CL243)))),#N/A,
IF(ISBLANK(CI243),"",
IF(AND(NOT(ISERROR(VLOOKUP(CI243,MonsterTable!$A:$B,MATCH(MonsterTable!$B$1,MonsterTable!$A$1:$B$1,0),0))),OR(ISBLANK(CK243),ISBLANK(CL243))),#N/A,
IFERROR(VLOOKUP(CI243,MonsterTable!$A:$B,MATCH(MonsterTable!$B$1,MonsterTable!$A$1:$B$1,0),0),
IF(OR(NOT(ISBLANK(CK243)),ISBLANK(CL243)),#N/A,
IF(CI243="empty","empty",
VLOOKUP(CI243,MonsterGroupTable!$A:$A,1,0)))))))</f>
        <v/>
      </c>
    </row>
    <row r="244" spans="1:88">
      <c r="A244">
        <v>10243</v>
      </c>
      <c r="B244">
        <f t="shared" si="6"/>
        <v>1.1000000000000001</v>
      </c>
      <c r="C244">
        <f t="shared" si="6"/>
        <v>1.1000000000000001</v>
      </c>
      <c r="F244">
        <v>900</v>
      </c>
      <c r="G244">
        <v>18168</v>
      </c>
      <c r="H244">
        <v>0</v>
      </c>
      <c r="I244">
        <v>0</v>
      </c>
      <c r="J244">
        <v>0</v>
      </c>
      <c r="K244" t="s">
        <v>28</v>
      </c>
      <c r="L244" t="s">
        <v>249</v>
      </c>
      <c r="M244" t="s">
        <v>79</v>
      </c>
      <c r="N244" t="s">
        <v>80</v>
      </c>
      <c r="O244">
        <v>0</v>
      </c>
      <c r="P244">
        <v>-4.75</v>
      </c>
      <c r="Q244">
        <v>-3.5</v>
      </c>
      <c r="R244">
        <v>4.75</v>
      </c>
      <c r="S244">
        <v>3</v>
      </c>
      <c r="T244">
        <v>-13.5</v>
      </c>
      <c r="U244">
        <v>2.5499999999999998</v>
      </c>
      <c r="V244">
        <v>-6.75</v>
      </c>
      <c r="W244" t="str">
        <f t="shared" si="7"/>
        <v>g105,5</v>
      </c>
      <c r="X244" s="1" t="s">
        <v>322</v>
      </c>
      <c r="Y244" s="2" t="str">
        <f>IF(AND(ISBLANK(X244),OR(NOT(ISBLANK(Z244)),NOT(ISBLANK(AA244)))),#N/A,
IF(ISBLANK(X244),"",
IF(AND(NOT(ISERROR(VLOOKUP(X244,MonsterTable!$A:$B,MATCH(MonsterTable!$B$1,MonsterTable!$A$1:$B$1,0),0))),OR(ISBLANK(Z244),ISBLANK(AA244))),#N/A,
IFERROR(VLOOKUP(X244,MonsterTable!$A:$B,MATCH(MonsterTable!$B$1,MonsterTable!$A$1:$B$1,0),0),
IF(OR(NOT(ISBLANK(Z244)),ISBLANK(AA244)),#N/A,
IF(X244="empty","empty",
VLOOKUP(X244,MonsterGroupTable!$A:$A,1,0)))))))</f>
        <v>g105</v>
      </c>
      <c r="AA244">
        <v>5</v>
      </c>
      <c r="AF244" s="2" t="str">
        <f>IF(AND(ISBLANK(AE244),OR(NOT(ISBLANK(AG244)),NOT(ISBLANK(AH244)))),#N/A,
IF(ISBLANK(AE244),"",
IF(AND(NOT(ISERROR(VLOOKUP(AE244,MonsterTable!$A:$B,MATCH(MonsterTable!$B$1,MonsterTable!$A$1:$B$1,0),0))),OR(ISBLANK(AG244),ISBLANK(AH244))),#N/A,
IFERROR(VLOOKUP(AE244,MonsterTable!$A:$B,MATCH(MonsterTable!$B$1,MonsterTable!$A$1:$B$1,0),0),
IF(OR(NOT(ISBLANK(AG244)),ISBLANK(AH244)),#N/A,
IF(AE244="empty","empty",
VLOOKUP(AE244,MonsterGroupTable!$A:$A,1,0)))))))</f>
        <v/>
      </c>
      <c r="AM244" s="2" t="str">
        <f>IF(AND(ISBLANK(AL244),OR(NOT(ISBLANK(AN244)),NOT(ISBLANK(AO244)))),#N/A,
IF(ISBLANK(AL244),"",
IF(AND(NOT(ISERROR(VLOOKUP(AL244,MonsterTable!$A:$B,MATCH(MonsterTable!$B$1,MonsterTable!$A$1:$B$1,0),0))),OR(ISBLANK(AN244),ISBLANK(AO244))),#N/A,
IFERROR(VLOOKUP(AL244,MonsterTable!$A:$B,MATCH(MonsterTable!$B$1,MonsterTable!$A$1:$B$1,0),0),
IF(OR(NOT(ISBLANK(AN244)),ISBLANK(AO244)),#N/A,
IF(AL244="empty","empty",
VLOOKUP(AL244,MonsterGroupTable!$A:$A,1,0)))))))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BA244" s="2" t="str">
        <f>IF(AND(ISBLANK(AZ244),OR(NOT(ISBLANK(BB244)),NOT(ISBLANK(BC244)))),#N/A,
IF(ISBLANK(AZ244),"",
IF(AND(NOT(ISERROR(VLOOKUP(AZ244,MonsterTable!$A:$B,MATCH(MonsterTable!$B$1,MonsterTable!$A$1:$B$1,0),0))),OR(ISBLANK(BB244),ISBLANK(BC244))),#N/A,
IFERROR(VLOOKUP(AZ244,MonsterTable!$A:$B,MATCH(MonsterTable!$B$1,MonsterTable!$A$1:$B$1,0),0),
IF(OR(NOT(ISBLANK(BB244)),ISBLANK(BC244)),#N/A,
IF(AZ244="empty","empty",
VLOOKUP(AZ244,MonsterGroupTable!$A:$A,1,0)))))))</f>
        <v/>
      </c>
      <c r="BH244" s="2" t="str">
        <f>IF(AND(ISBLANK(BG244),OR(NOT(ISBLANK(BI244)),NOT(ISBLANK(BJ244)))),#N/A,
IF(ISBLANK(BG244),"",
IF(AND(NOT(ISERROR(VLOOKUP(BG244,MonsterTable!$A:$B,MATCH(MonsterTable!$B$1,MonsterTable!$A$1:$B$1,0),0))),OR(ISBLANK(BI244),ISBLANK(BJ244))),#N/A,
IFERROR(VLOOKUP(BG244,MonsterTable!$A:$B,MATCH(MonsterTable!$B$1,MonsterTable!$A$1:$B$1,0),0),
IF(OR(NOT(ISBLANK(BI244)),ISBLANK(BJ244)),#N/A,
IF(BG244="empty","empty",
VLOOKUP(BG244,MonsterGroupTable!$A:$A,1,0)))))))</f>
        <v/>
      </c>
      <c r="BO244" s="2" t="str">
        <f>IF(AND(ISBLANK(BN244),OR(NOT(ISBLANK(BP244)),NOT(ISBLANK(BQ244)))),#N/A,
IF(ISBLANK(BN244),"",
IF(AND(NOT(ISERROR(VLOOKUP(BN244,MonsterTable!$A:$B,MATCH(MonsterTable!$B$1,MonsterTable!$A$1:$B$1,0),0))),OR(ISBLANK(BP244),ISBLANK(BQ244))),#N/A,
IFERROR(VLOOKUP(BN244,MonsterTable!$A:$B,MATCH(MonsterTable!$B$1,MonsterTable!$A$1:$B$1,0),0),
IF(OR(NOT(ISBLANK(BP244)),ISBLANK(BQ244)),#N/A,
IF(BN244="empty","empty",
VLOOKUP(BN244,MonsterGroupTable!$A:$A,1,0)))))))</f>
        <v/>
      </c>
      <c r="BV244" s="2" t="str">
        <f>IF(AND(ISBLANK(BU244),OR(NOT(ISBLANK(BW244)),NOT(ISBLANK(BX244)))),#N/A,
IF(ISBLANK(BU244),"",
IF(AND(NOT(ISERROR(VLOOKUP(BU244,MonsterTable!$A:$B,MATCH(MonsterTable!$B$1,MonsterTable!$A$1:$B$1,0),0))),OR(ISBLANK(BW244),ISBLANK(BX244))),#N/A,
IFERROR(VLOOKUP(BU244,MonsterTable!$A:$B,MATCH(MonsterTable!$B$1,MonsterTable!$A$1:$B$1,0),0),
IF(OR(NOT(ISBLANK(BW244)),ISBLANK(BX244)),#N/A,
IF(BU244="empty","empty",
VLOOKUP(BU244,MonsterGroupTable!$A:$A,1,0)))))))</f>
        <v/>
      </c>
      <c r="CC244" s="2" t="str">
        <f>IF(AND(ISBLANK(CB244),OR(NOT(ISBLANK(CD244)),NOT(ISBLANK(CE244)))),#N/A,
IF(ISBLANK(CB244),"",
IF(AND(NOT(ISERROR(VLOOKUP(CB244,MonsterTable!$A:$B,MATCH(MonsterTable!$B$1,MonsterTable!$A$1:$B$1,0),0))),OR(ISBLANK(CD244),ISBLANK(CE244))),#N/A,
IFERROR(VLOOKUP(CB244,MonsterTable!$A:$B,MATCH(MonsterTable!$B$1,MonsterTable!$A$1:$B$1,0),0),
IF(OR(NOT(ISBLANK(CD244)),ISBLANK(CE244)),#N/A,
IF(CB244="empty","empty",
VLOOKUP(CB244,MonsterGroupTable!$A:$A,1,0)))))))</f>
        <v/>
      </c>
      <c r="CJ244" s="2" t="str">
        <f>IF(AND(ISBLANK(CI244),OR(NOT(ISBLANK(CK244)),NOT(ISBLANK(CL244)))),#N/A,
IF(ISBLANK(CI244),"",
IF(AND(NOT(ISERROR(VLOOKUP(CI244,MonsterTable!$A:$B,MATCH(MonsterTable!$B$1,MonsterTable!$A$1:$B$1,0),0))),OR(ISBLANK(CK244),ISBLANK(CL244))),#N/A,
IFERROR(VLOOKUP(CI244,MonsterTable!$A:$B,MATCH(MonsterTable!$B$1,MonsterTable!$A$1:$B$1,0),0),
IF(OR(NOT(ISBLANK(CK244)),ISBLANK(CL244)),#N/A,
IF(CI244="empty","empty",
VLOOKUP(CI244,MonsterGroupTable!$A:$A,1,0)))))))</f>
        <v/>
      </c>
    </row>
    <row r="245" spans="1:88">
      <c r="A245">
        <v>10244</v>
      </c>
      <c r="B245">
        <f t="shared" si="6"/>
        <v>1.1000000000000001</v>
      </c>
      <c r="C245">
        <f t="shared" si="6"/>
        <v>1.1000000000000001</v>
      </c>
      <c r="F245">
        <v>900</v>
      </c>
      <c r="G245">
        <v>18303</v>
      </c>
      <c r="H245">
        <v>0</v>
      </c>
      <c r="I245">
        <v>0</v>
      </c>
      <c r="J245">
        <v>0</v>
      </c>
      <c r="K245" t="s">
        <v>28</v>
      </c>
      <c r="L245" t="s">
        <v>249</v>
      </c>
      <c r="M245" t="s">
        <v>79</v>
      </c>
      <c r="N245" t="s">
        <v>80</v>
      </c>
      <c r="O245">
        <v>0</v>
      </c>
      <c r="P245">
        <v>-4.75</v>
      </c>
      <c r="Q245">
        <v>-3.5</v>
      </c>
      <c r="R245">
        <v>4.75</v>
      </c>
      <c r="S245">
        <v>3</v>
      </c>
      <c r="T245">
        <v>-13.5</v>
      </c>
      <c r="U245">
        <v>2.5499999999999998</v>
      </c>
      <c r="V245">
        <v>-6.75</v>
      </c>
      <c r="W245" t="str">
        <f t="shared" si="7"/>
        <v>g105,5</v>
      </c>
      <c r="X245" s="1" t="s">
        <v>322</v>
      </c>
      <c r="Y245" s="2" t="str">
        <f>IF(AND(ISBLANK(X245),OR(NOT(ISBLANK(Z245)),NOT(ISBLANK(AA245)))),#N/A,
IF(ISBLANK(X245),"",
IF(AND(NOT(ISERROR(VLOOKUP(X245,MonsterTable!$A:$B,MATCH(MonsterTable!$B$1,MonsterTable!$A$1:$B$1,0),0))),OR(ISBLANK(Z245),ISBLANK(AA245))),#N/A,
IFERROR(VLOOKUP(X245,MonsterTable!$A:$B,MATCH(MonsterTable!$B$1,MonsterTable!$A$1:$B$1,0),0),
IF(OR(NOT(ISBLANK(Z245)),ISBLANK(AA245)),#N/A,
IF(X245="empty","empty",
VLOOKUP(X245,MonsterGroupTable!$A:$A,1,0)))))))</f>
        <v>g105</v>
      </c>
      <c r="AA245">
        <v>5</v>
      </c>
      <c r="AF245" s="2" t="str">
        <f>IF(AND(ISBLANK(AE245),OR(NOT(ISBLANK(AG245)),NOT(ISBLANK(AH245)))),#N/A,
IF(ISBLANK(AE245),"",
IF(AND(NOT(ISERROR(VLOOKUP(AE245,MonsterTable!$A:$B,MATCH(MonsterTable!$B$1,MonsterTable!$A$1:$B$1,0),0))),OR(ISBLANK(AG245),ISBLANK(AH245))),#N/A,
IFERROR(VLOOKUP(AE245,MonsterTable!$A:$B,MATCH(MonsterTable!$B$1,MonsterTable!$A$1:$B$1,0),0),
IF(OR(NOT(ISBLANK(AG245)),ISBLANK(AH245)),#N/A,
IF(AE245="empty","empty",
VLOOKUP(AE245,MonsterGroupTable!$A:$A,1,0)))))))</f>
        <v/>
      </c>
      <c r="AM245" s="2" t="str">
        <f>IF(AND(ISBLANK(AL245),OR(NOT(ISBLANK(AN245)),NOT(ISBLANK(AO245)))),#N/A,
IF(ISBLANK(AL245),"",
IF(AND(NOT(ISERROR(VLOOKUP(AL245,MonsterTable!$A:$B,MATCH(MonsterTable!$B$1,MonsterTable!$A$1:$B$1,0),0))),OR(ISBLANK(AN245),ISBLANK(AO245))),#N/A,
IFERROR(VLOOKUP(AL245,MonsterTable!$A:$B,MATCH(MonsterTable!$B$1,MonsterTable!$A$1:$B$1,0),0),
IF(OR(NOT(ISBLANK(AN245)),ISBLANK(AO245)),#N/A,
IF(AL245="empty","empty",
VLOOKUP(AL245,MonsterGroupTable!$A:$A,1,0)))))))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BA245" s="2" t="str">
        <f>IF(AND(ISBLANK(AZ245),OR(NOT(ISBLANK(BB245)),NOT(ISBLANK(BC245)))),#N/A,
IF(ISBLANK(AZ245),"",
IF(AND(NOT(ISERROR(VLOOKUP(AZ245,MonsterTable!$A:$B,MATCH(MonsterTable!$B$1,MonsterTable!$A$1:$B$1,0),0))),OR(ISBLANK(BB245),ISBLANK(BC245))),#N/A,
IFERROR(VLOOKUP(AZ245,MonsterTable!$A:$B,MATCH(MonsterTable!$B$1,MonsterTable!$A$1:$B$1,0),0),
IF(OR(NOT(ISBLANK(BB245)),ISBLANK(BC245)),#N/A,
IF(AZ245="empty","empty",
VLOOKUP(AZ245,MonsterGroupTable!$A:$A,1,0)))))))</f>
        <v/>
      </c>
      <c r="BH245" s="2" t="str">
        <f>IF(AND(ISBLANK(BG245),OR(NOT(ISBLANK(BI245)),NOT(ISBLANK(BJ245)))),#N/A,
IF(ISBLANK(BG245),"",
IF(AND(NOT(ISERROR(VLOOKUP(BG245,MonsterTable!$A:$B,MATCH(MonsterTable!$B$1,MonsterTable!$A$1:$B$1,0),0))),OR(ISBLANK(BI245),ISBLANK(BJ245))),#N/A,
IFERROR(VLOOKUP(BG245,MonsterTable!$A:$B,MATCH(MonsterTable!$B$1,MonsterTable!$A$1:$B$1,0),0),
IF(OR(NOT(ISBLANK(BI245)),ISBLANK(BJ245)),#N/A,
IF(BG245="empty","empty",
VLOOKUP(BG245,MonsterGroupTable!$A:$A,1,0)))))))</f>
        <v/>
      </c>
      <c r="BO245" s="2" t="str">
        <f>IF(AND(ISBLANK(BN245),OR(NOT(ISBLANK(BP245)),NOT(ISBLANK(BQ245)))),#N/A,
IF(ISBLANK(BN245),"",
IF(AND(NOT(ISERROR(VLOOKUP(BN245,MonsterTable!$A:$B,MATCH(MonsterTable!$B$1,MonsterTable!$A$1:$B$1,0),0))),OR(ISBLANK(BP245),ISBLANK(BQ245))),#N/A,
IFERROR(VLOOKUP(BN245,MonsterTable!$A:$B,MATCH(MonsterTable!$B$1,MonsterTable!$A$1:$B$1,0),0),
IF(OR(NOT(ISBLANK(BP245)),ISBLANK(BQ245)),#N/A,
IF(BN245="empty","empty",
VLOOKUP(BN245,MonsterGroupTable!$A:$A,1,0)))))))</f>
        <v/>
      </c>
      <c r="BV245" s="2" t="str">
        <f>IF(AND(ISBLANK(BU245),OR(NOT(ISBLANK(BW245)),NOT(ISBLANK(BX245)))),#N/A,
IF(ISBLANK(BU245),"",
IF(AND(NOT(ISERROR(VLOOKUP(BU245,MonsterTable!$A:$B,MATCH(MonsterTable!$B$1,MonsterTable!$A$1:$B$1,0),0))),OR(ISBLANK(BW245),ISBLANK(BX245))),#N/A,
IFERROR(VLOOKUP(BU245,MonsterTable!$A:$B,MATCH(MonsterTable!$B$1,MonsterTable!$A$1:$B$1,0),0),
IF(OR(NOT(ISBLANK(BW245)),ISBLANK(BX245)),#N/A,
IF(BU245="empty","empty",
VLOOKUP(BU245,MonsterGroupTable!$A:$A,1,0)))))))</f>
        <v/>
      </c>
      <c r="CC245" s="2" t="str">
        <f>IF(AND(ISBLANK(CB245),OR(NOT(ISBLANK(CD245)),NOT(ISBLANK(CE245)))),#N/A,
IF(ISBLANK(CB245),"",
IF(AND(NOT(ISERROR(VLOOKUP(CB245,MonsterTable!$A:$B,MATCH(MonsterTable!$B$1,MonsterTable!$A$1:$B$1,0),0))),OR(ISBLANK(CD245),ISBLANK(CE245))),#N/A,
IFERROR(VLOOKUP(CB245,MonsterTable!$A:$B,MATCH(MonsterTable!$B$1,MonsterTable!$A$1:$B$1,0),0),
IF(OR(NOT(ISBLANK(CD245)),ISBLANK(CE245)),#N/A,
IF(CB245="empty","empty",
VLOOKUP(CB245,MonsterGroupTable!$A:$A,1,0)))))))</f>
        <v/>
      </c>
      <c r="CJ245" s="2" t="str">
        <f>IF(AND(ISBLANK(CI245),OR(NOT(ISBLANK(CK245)),NOT(ISBLANK(CL245)))),#N/A,
IF(ISBLANK(CI245),"",
IF(AND(NOT(ISERROR(VLOOKUP(CI245,MonsterTable!$A:$B,MATCH(MonsterTable!$B$1,MonsterTable!$A$1:$B$1,0),0))),OR(ISBLANK(CK245),ISBLANK(CL245))),#N/A,
IFERROR(VLOOKUP(CI245,MonsterTable!$A:$B,MATCH(MonsterTable!$B$1,MonsterTable!$A$1:$B$1,0),0),
IF(OR(NOT(ISBLANK(CK245)),ISBLANK(CL245)),#N/A,
IF(CI245="empty","empty",
VLOOKUP(CI245,MonsterGroupTable!$A:$A,1,0)))))))</f>
        <v/>
      </c>
    </row>
    <row r="246" spans="1:88">
      <c r="A246">
        <v>10245</v>
      </c>
      <c r="B246">
        <f t="shared" si="6"/>
        <v>1.1000000000000001</v>
      </c>
      <c r="C246">
        <f t="shared" si="6"/>
        <v>1.1000000000000001</v>
      </c>
      <c r="F246">
        <v>900</v>
      </c>
      <c r="G246">
        <v>18438</v>
      </c>
      <c r="H246">
        <v>0</v>
      </c>
      <c r="I246">
        <v>0</v>
      </c>
      <c r="J246">
        <v>0</v>
      </c>
      <c r="K246" t="s">
        <v>28</v>
      </c>
      <c r="L246" t="s">
        <v>249</v>
      </c>
      <c r="M246" t="s">
        <v>79</v>
      </c>
      <c r="N246" t="s">
        <v>80</v>
      </c>
      <c r="O246">
        <v>0</v>
      </c>
      <c r="P246">
        <v>-4.75</v>
      </c>
      <c r="Q246">
        <v>-3.5</v>
      </c>
      <c r="R246">
        <v>4.75</v>
      </c>
      <c r="S246">
        <v>3</v>
      </c>
      <c r="T246">
        <v>-13.5</v>
      </c>
      <c r="U246">
        <v>2.5499999999999998</v>
      </c>
      <c r="V246">
        <v>-6.75</v>
      </c>
      <c r="W246" t="str">
        <f t="shared" si="7"/>
        <v>g105,5</v>
      </c>
      <c r="X246" s="1" t="s">
        <v>322</v>
      </c>
      <c r="Y246" s="2" t="str">
        <f>IF(AND(ISBLANK(X246),OR(NOT(ISBLANK(Z246)),NOT(ISBLANK(AA246)))),#N/A,
IF(ISBLANK(X246),"",
IF(AND(NOT(ISERROR(VLOOKUP(X246,MonsterTable!$A:$B,MATCH(MonsterTable!$B$1,MonsterTable!$A$1:$B$1,0),0))),OR(ISBLANK(Z246),ISBLANK(AA246))),#N/A,
IFERROR(VLOOKUP(X246,MonsterTable!$A:$B,MATCH(MonsterTable!$B$1,MonsterTable!$A$1:$B$1,0),0),
IF(OR(NOT(ISBLANK(Z246)),ISBLANK(AA246)),#N/A,
IF(X246="empty","empty",
VLOOKUP(X246,MonsterGroupTable!$A:$A,1,0)))))))</f>
        <v>g105</v>
      </c>
      <c r="AA246">
        <v>5</v>
      </c>
      <c r="AF246" s="2" t="str">
        <f>IF(AND(ISBLANK(AE246),OR(NOT(ISBLANK(AG246)),NOT(ISBLANK(AH246)))),#N/A,
IF(ISBLANK(AE246),"",
IF(AND(NOT(ISERROR(VLOOKUP(AE246,MonsterTable!$A:$B,MATCH(MonsterTable!$B$1,MonsterTable!$A$1:$B$1,0),0))),OR(ISBLANK(AG246),ISBLANK(AH246))),#N/A,
IFERROR(VLOOKUP(AE246,MonsterTable!$A:$B,MATCH(MonsterTable!$B$1,MonsterTable!$A$1:$B$1,0),0),
IF(OR(NOT(ISBLANK(AG246)),ISBLANK(AH246)),#N/A,
IF(AE246="empty","empty",
VLOOKUP(AE246,MonsterGroupTable!$A:$A,1,0)))))))</f>
        <v/>
      </c>
      <c r="AM246" s="2" t="str">
        <f>IF(AND(ISBLANK(AL246),OR(NOT(ISBLANK(AN246)),NOT(ISBLANK(AO246)))),#N/A,
IF(ISBLANK(AL246),"",
IF(AND(NOT(ISERROR(VLOOKUP(AL246,MonsterTable!$A:$B,MATCH(MonsterTable!$B$1,MonsterTable!$A$1:$B$1,0),0))),OR(ISBLANK(AN246),ISBLANK(AO246))),#N/A,
IFERROR(VLOOKUP(AL246,MonsterTable!$A:$B,MATCH(MonsterTable!$B$1,MonsterTable!$A$1:$B$1,0),0),
IF(OR(NOT(ISBLANK(AN246)),ISBLANK(AO246)),#N/A,
IF(AL246="empty","empty",
VLOOKUP(AL246,MonsterGroupTable!$A:$A,1,0)))))))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BA246" s="2" t="str">
        <f>IF(AND(ISBLANK(AZ246),OR(NOT(ISBLANK(BB246)),NOT(ISBLANK(BC246)))),#N/A,
IF(ISBLANK(AZ246),"",
IF(AND(NOT(ISERROR(VLOOKUP(AZ246,MonsterTable!$A:$B,MATCH(MonsterTable!$B$1,MonsterTable!$A$1:$B$1,0),0))),OR(ISBLANK(BB246),ISBLANK(BC246))),#N/A,
IFERROR(VLOOKUP(AZ246,MonsterTable!$A:$B,MATCH(MonsterTable!$B$1,MonsterTable!$A$1:$B$1,0),0),
IF(OR(NOT(ISBLANK(BB246)),ISBLANK(BC246)),#N/A,
IF(AZ246="empty","empty",
VLOOKUP(AZ246,MonsterGroupTable!$A:$A,1,0)))))))</f>
        <v/>
      </c>
      <c r="BH246" s="2" t="str">
        <f>IF(AND(ISBLANK(BG246),OR(NOT(ISBLANK(BI246)),NOT(ISBLANK(BJ246)))),#N/A,
IF(ISBLANK(BG246),"",
IF(AND(NOT(ISERROR(VLOOKUP(BG246,MonsterTable!$A:$B,MATCH(MonsterTable!$B$1,MonsterTable!$A$1:$B$1,0),0))),OR(ISBLANK(BI246),ISBLANK(BJ246))),#N/A,
IFERROR(VLOOKUP(BG246,MonsterTable!$A:$B,MATCH(MonsterTable!$B$1,MonsterTable!$A$1:$B$1,0),0),
IF(OR(NOT(ISBLANK(BI246)),ISBLANK(BJ246)),#N/A,
IF(BG246="empty","empty",
VLOOKUP(BG246,MonsterGroupTable!$A:$A,1,0)))))))</f>
        <v/>
      </c>
      <c r="BO246" s="2" t="str">
        <f>IF(AND(ISBLANK(BN246),OR(NOT(ISBLANK(BP246)),NOT(ISBLANK(BQ246)))),#N/A,
IF(ISBLANK(BN246),"",
IF(AND(NOT(ISERROR(VLOOKUP(BN246,MonsterTable!$A:$B,MATCH(MonsterTable!$B$1,MonsterTable!$A$1:$B$1,0),0))),OR(ISBLANK(BP246),ISBLANK(BQ246))),#N/A,
IFERROR(VLOOKUP(BN246,MonsterTable!$A:$B,MATCH(MonsterTable!$B$1,MonsterTable!$A$1:$B$1,0),0),
IF(OR(NOT(ISBLANK(BP246)),ISBLANK(BQ246)),#N/A,
IF(BN246="empty","empty",
VLOOKUP(BN246,MonsterGroupTable!$A:$A,1,0)))))))</f>
        <v/>
      </c>
      <c r="BV246" s="2" t="str">
        <f>IF(AND(ISBLANK(BU246),OR(NOT(ISBLANK(BW246)),NOT(ISBLANK(BX246)))),#N/A,
IF(ISBLANK(BU246),"",
IF(AND(NOT(ISERROR(VLOOKUP(BU246,MonsterTable!$A:$B,MATCH(MonsterTable!$B$1,MonsterTable!$A$1:$B$1,0),0))),OR(ISBLANK(BW246),ISBLANK(BX246))),#N/A,
IFERROR(VLOOKUP(BU246,MonsterTable!$A:$B,MATCH(MonsterTable!$B$1,MonsterTable!$A$1:$B$1,0),0),
IF(OR(NOT(ISBLANK(BW246)),ISBLANK(BX246)),#N/A,
IF(BU246="empty","empty",
VLOOKUP(BU246,MonsterGroupTable!$A:$A,1,0)))))))</f>
        <v/>
      </c>
      <c r="CC246" s="2" t="str">
        <f>IF(AND(ISBLANK(CB246),OR(NOT(ISBLANK(CD246)),NOT(ISBLANK(CE246)))),#N/A,
IF(ISBLANK(CB246),"",
IF(AND(NOT(ISERROR(VLOOKUP(CB246,MonsterTable!$A:$B,MATCH(MonsterTable!$B$1,MonsterTable!$A$1:$B$1,0),0))),OR(ISBLANK(CD246),ISBLANK(CE246))),#N/A,
IFERROR(VLOOKUP(CB246,MonsterTable!$A:$B,MATCH(MonsterTable!$B$1,MonsterTable!$A$1:$B$1,0),0),
IF(OR(NOT(ISBLANK(CD246)),ISBLANK(CE246)),#N/A,
IF(CB246="empty","empty",
VLOOKUP(CB246,MonsterGroupTable!$A:$A,1,0)))))))</f>
        <v/>
      </c>
      <c r="CJ246" s="2" t="str">
        <f>IF(AND(ISBLANK(CI246),OR(NOT(ISBLANK(CK246)),NOT(ISBLANK(CL246)))),#N/A,
IF(ISBLANK(CI246),"",
IF(AND(NOT(ISERROR(VLOOKUP(CI246,MonsterTable!$A:$B,MATCH(MonsterTable!$B$1,MonsterTable!$A$1:$B$1,0),0))),OR(ISBLANK(CK246),ISBLANK(CL246))),#N/A,
IFERROR(VLOOKUP(CI246,MonsterTable!$A:$B,MATCH(MonsterTable!$B$1,MonsterTable!$A$1:$B$1,0),0),
IF(OR(NOT(ISBLANK(CK246)),ISBLANK(CL246)),#N/A,
IF(CI246="empty","empty",
VLOOKUP(CI246,MonsterGroupTable!$A:$A,1,0)))))))</f>
        <v/>
      </c>
    </row>
    <row r="247" spans="1:88">
      <c r="A247">
        <v>10246</v>
      </c>
      <c r="B247">
        <f t="shared" si="6"/>
        <v>1.1000000000000001</v>
      </c>
      <c r="C247">
        <f t="shared" si="6"/>
        <v>1.1000000000000001</v>
      </c>
      <c r="F247">
        <v>900</v>
      </c>
      <c r="G247">
        <v>18573</v>
      </c>
      <c r="H247">
        <v>0</v>
      </c>
      <c r="I247">
        <v>0</v>
      </c>
      <c r="J247">
        <v>0</v>
      </c>
      <c r="K247" t="s">
        <v>28</v>
      </c>
      <c r="L247" t="s">
        <v>249</v>
      </c>
      <c r="M247" t="s">
        <v>79</v>
      </c>
      <c r="N247" t="s">
        <v>80</v>
      </c>
      <c r="O247">
        <v>0</v>
      </c>
      <c r="P247">
        <v>-4.75</v>
      </c>
      <c r="Q247">
        <v>-3.5</v>
      </c>
      <c r="R247">
        <v>4.75</v>
      </c>
      <c r="S247">
        <v>3</v>
      </c>
      <c r="T247">
        <v>-13.5</v>
      </c>
      <c r="U247">
        <v>2.5499999999999998</v>
      </c>
      <c r="V247">
        <v>-6.75</v>
      </c>
      <c r="W247" t="str">
        <f t="shared" si="7"/>
        <v>g105,5</v>
      </c>
      <c r="X247" s="1" t="s">
        <v>322</v>
      </c>
      <c r="Y247" s="2" t="str">
        <f>IF(AND(ISBLANK(X247),OR(NOT(ISBLANK(Z247)),NOT(ISBLANK(AA247)))),#N/A,
IF(ISBLANK(X247),"",
IF(AND(NOT(ISERROR(VLOOKUP(X247,MonsterTable!$A:$B,MATCH(MonsterTable!$B$1,MonsterTable!$A$1:$B$1,0),0))),OR(ISBLANK(Z247),ISBLANK(AA247))),#N/A,
IFERROR(VLOOKUP(X247,MonsterTable!$A:$B,MATCH(MonsterTable!$B$1,MonsterTable!$A$1:$B$1,0),0),
IF(OR(NOT(ISBLANK(Z247)),ISBLANK(AA247)),#N/A,
IF(X247="empty","empty",
VLOOKUP(X247,MonsterGroupTable!$A:$A,1,0)))))))</f>
        <v>g105</v>
      </c>
      <c r="AA247">
        <v>5</v>
      </c>
      <c r="AF247" s="2" t="str">
        <f>IF(AND(ISBLANK(AE247),OR(NOT(ISBLANK(AG247)),NOT(ISBLANK(AH247)))),#N/A,
IF(ISBLANK(AE247),"",
IF(AND(NOT(ISERROR(VLOOKUP(AE247,MonsterTable!$A:$B,MATCH(MonsterTable!$B$1,MonsterTable!$A$1:$B$1,0),0))),OR(ISBLANK(AG247),ISBLANK(AH247))),#N/A,
IFERROR(VLOOKUP(AE247,MonsterTable!$A:$B,MATCH(MonsterTable!$B$1,MonsterTable!$A$1:$B$1,0),0),
IF(OR(NOT(ISBLANK(AG247)),ISBLANK(AH247)),#N/A,
IF(AE247="empty","empty",
VLOOKUP(AE247,MonsterGroupTable!$A:$A,1,0)))))))</f>
        <v/>
      </c>
      <c r="AM247" s="2" t="str">
        <f>IF(AND(ISBLANK(AL247),OR(NOT(ISBLANK(AN247)),NOT(ISBLANK(AO247)))),#N/A,
IF(ISBLANK(AL247),"",
IF(AND(NOT(ISERROR(VLOOKUP(AL247,MonsterTable!$A:$B,MATCH(MonsterTable!$B$1,MonsterTable!$A$1:$B$1,0),0))),OR(ISBLANK(AN247),ISBLANK(AO247))),#N/A,
IFERROR(VLOOKUP(AL247,MonsterTable!$A:$B,MATCH(MonsterTable!$B$1,MonsterTable!$A$1:$B$1,0),0),
IF(OR(NOT(ISBLANK(AN247)),ISBLANK(AO247)),#N/A,
IF(AL247="empty","empty",
VLOOKUP(AL247,MonsterGroupTable!$A:$A,1,0)))))))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BA247" s="2" t="str">
        <f>IF(AND(ISBLANK(AZ247),OR(NOT(ISBLANK(BB247)),NOT(ISBLANK(BC247)))),#N/A,
IF(ISBLANK(AZ247),"",
IF(AND(NOT(ISERROR(VLOOKUP(AZ247,MonsterTable!$A:$B,MATCH(MonsterTable!$B$1,MonsterTable!$A$1:$B$1,0),0))),OR(ISBLANK(BB247),ISBLANK(BC247))),#N/A,
IFERROR(VLOOKUP(AZ247,MonsterTable!$A:$B,MATCH(MonsterTable!$B$1,MonsterTable!$A$1:$B$1,0),0),
IF(OR(NOT(ISBLANK(BB247)),ISBLANK(BC247)),#N/A,
IF(AZ247="empty","empty",
VLOOKUP(AZ247,MonsterGroupTable!$A:$A,1,0)))))))</f>
        <v/>
      </c>
      <c r="BH247" s="2" t="str">
        <f>IF(AND(ISBLANK(BG247),OR(NOT(ISBLANK(BI247)),NOT(ISBLANK(BJ247)))),#N/A,
IF(ISBLANK(BG247),"",
IF(AND(NOT(ISERROR(VLOOKUP(BG247,MonsterTable!$A:$B,MATCH(MonsterTable!$B$1,MonsterTable!$A$1:$B$1,0),0))),OR(ISBLANK(BI247),ISBLANK(BJ247))),#N/A,
IFERROR(VLOOKUP(BG247,MonsterTable!$A:$B,MATCH(MonsterTable!$B$1,MonsterTable!$A$1:$B$1,0),0),
IF(OR(NOT(ISBLANK(BI247)),ISBLANK(BJ247)),#N/A,
IF(BG247="empty","empty",
VLOOKUP(BG247,MonsterGroupTable!$A:$A,1,0)))))))</f>
        <v/>
      </c>
      <c r="BO247" s="2" t="str">
        <f>IF(AND(ISBLANK(BN247),OR(NOT(ISBLANK(BP247)),NOT(ISBLANK(BQ247)))),#N/A,
IF(ISBLANK(BN247),"",
IF(AND(NOT(ISERROR(VLOOKUP(BN247,MonsterTable!$A:$B,MATCH(MonsterTable!$B$1,MonsterTable!$A$1:$B$1,0),0))),OR(ISBLANK(BP247),ISBLANK(BQ247))),#N/A,
IFERROR(VLOOKUP(BN247,MonsterTable!$A:$B,MATCH(MonsterTable!$B$1,MonsterTable!$A$1:$B$1,0),0),
IF(OR(NOT(ISBLANK(BP247)),ISBLANK(BQ247)),#N/A,
IF(BN247="empty","empty",
VLOOKUP(BN247,MonsterGroupTable!$A:$A,1,0)))))))</f>
        <v/>
      </c>
      <c r="BV247" s="2" t="str">
        <f>IF(AND(ISBLANK(BU247),OR(NOT(ISBLANK(BW247)),NOT(ISBLANK(BX247)))),#N/A,
IF(ISBLANK(BU247),"",
IF(AND(NOT(ISERROR(VLOOKUP(BU247,MonsterTable!$A:$B,MATCH(MonsterTable!$B$1,MonsterTable!$A$1:$B$1,0),0))),OR(ISBLANK(BW247),ISBLANK(BX247))),#N/A,
IFERROR(VLOOKUP(BU247,MonsterTable!$A:$B,MATCH(MonsterTable!$B$1,MonsterTable!$A$1:$B$1,0),0),
IF(OR(NOT(ISBLANK(BW247)),ISBLANK(BX247)),#N/A,
IF(BU247="empty","empty",
VLOOKUP(BU247,MonsterGroupTable!$A:$A,1,0)))))))</f>
        <v/>
      </c>
      <c r="CC247" s="2" t="str">
        <f>IF(AND(ISBLANK(CB247),OR(NOT(ISBLANK(CD247)),NOT(ISBLANK(CE247)))),#N/A,
IF(ISBLANK(CB247),"",
IF(AND(NOT(ISERROR(VLOOKUP(CB247,MonsterTable!$A:$B,MATCH(MonsterTable!$B$1,MonsterTable!$A$1:$B$1,0),0))),OR(ISBLANK(CD247),ISBLANK(CE247))),#N/A,
IFERROR(VLOOKUP(CB247,MonsterTable!$A:$B,MATCH(MonsterTable!$B$1,MonsterTable!$A$1:$B$1,0),0),
IF(OR(NOT(ISBLANK(CD247)),ISBLANK(CE247)),#N/A,
IF(CB247="empty","empty",
VLOOKUP(CB247,MonsterGroupTable!$A:$A,1,0)))))))</f>
        <v/>
      </c>
      <c r="CJ247" s="2" t="str">
        <f>IF(AND(ISBLANK(CI247),OR(NOT(ISBLANK(CK247)),NOT(ISBLANK(CL247)))),#N/A,
IF(ISBLANK(CI247),"",
IF(AND(NOT(ISERROR(VLOOKUP(CI247,MonsterTable!$A:$B,MATCH(MonsterTable!$B$1,MonsterTable!$A$1:$B$1,0),0))),OR(ISBLANK(CK247),ISBLANK(CL247))),#N/A,
IFERROR(VLOOKUP(CI247,MonsterTable!$A:$B,MATCH(MonsterTable!$B$1,MonsterTable!$A$1:$B$1,0),0),
IF(OR(NOT(ISBLANK(CK247)),ISBLANK(CL247)),#N/A,
IF(CI247="empty","empty",
VLOOKUP(CI247,MonsterGroupTable!$A:$A,1,0)))))))</f>
        <v/>
      </c>
    </row>
    <row r="248" spans="1:88">
      <c r="A248">
        <v>10247</v>
      </c>
      <c r="B248">
        <f t="shared" si="6"/>
        <v>1.1000000000000001</v>
      </c>
      <c r="C248">
        <f t="shared" si="6"/>
        <v>1.1000000000000001</v>
      </c>
      <c r="F248">
        <v>900</v>
      </c>
      <c r="G248">
        <v>18708</v>
      </c>
      <c r="H248">
        <v>0</v>
      </c>
      <c r="I248">
        <v>0</v>
      </c>
      <c r="J248">
        <v>0</v>
      </c>
      <c r="K248" t="s">
        <v>28</v>
      </c>
      <c r="L248" t="s">
        <v>249</v>
      </c>
      <c r="M248" t="s">
        <v>79</v>
      </c>
      <c r="N248" t="s">
        <v>80</v>
      </c>
      <c r="O248">
        <v>0</v>
      </c>
      <c r="P248">
        <v>-4.75</v>
      </c>
      <c r="Q248">
        <v>-3.5</v>
      </c>
      <c r="R248">
        <v>4.75</v>
      </c>
      <c r="S248">
        <v>3</v>
      </c>
      <c r="T248">
        <v>-13.5</v>
      </c>
      <c r="U248">
        <v>2.5499999999999998</v>
      </c>
      <c r="V248">
        <v>-6.75</v>
      </c>
      <c r="W248" t="str">
        <f t="shared" si="7"/>
        <v>g105,5</v>
      </c>
      <c r="X248" s="1" t="s">
        <v>322</v>
      </c>
      <c r="Y248" s="2" t="str">
        <f>IF(AND(ISBLANK(X248),OR(NOT(ISBLANK(Z248)),NOT(ISBLANK(AA248)))),#N/A,
IF(ISBLANK(X248),"",
IF(AND(NOT(ISERROR(VLOOKUP(X248,MonsterTable!$A:$B,MATCH(MonsterTable!$B$1,MonsterTable!$A$1:$B$1,0),0))),OR(ISBLANK(Z248),ISBLANK(AA248))),#N/A,
IFERROR(VLOOKUP(X248,MonsterTable!$A:$B,MATCH(MonsterTable!$B$1,MonsterTable!$A$1:$B$1,0),0),
IF(OR(NOT(ISBLANK(Z248)),ISBLANK(AA248)),#N/A,
IF(X248="empty","empty",
VLOOKUP(X248,MonsterGroupTable!$A:$A,1,0)))))))</f>
        <v>g105</v>
      </c>
      <c r="AA248">
        <v>5</v>
      </c>
      <c r="AF248" s="2" t="str">
        <f>IF(AND(ISBLANK(AE248),OR(NOT(ISBLANK(AG248)),NOT(ISBLANK(AH248)))),#N/A,
IF(ISBLANK(AE248),"",
IF(AND(NOT(ISERROR(VLOOKUP(AE248,MonsterTable!$A:$B,MATCH(MonsterTable!$B$1,MonsterTable!$A$1:$B$1,0),0))),OR(ISBLANK(AG248),ISBLANK(AH248))),#N/A,
IFERROR(VLOOKUP(AE248,MonsterTable!$A:$B,MATCH(MonsterTable!$B$1,MonsterTable!$A$1:$B$1,0),0),
IF(OR(NOT(ISBLANK(AG248)),ISBLANK(AH248)),#N/A,
IF(AE248="empty","empty",
VLOOKUP(AE248,MonsterGroupTable!$A:$A,1,0)))))))</f>
        <v/>
      </c>
      <c r="AM248" s="2" t="str">
        <f>IF(AND(ISBLANK(AL248),OR(NOT(ISBLANK(AN248)),NOT(ISBLANK(AO248)))),#N/A,
IF(ISBLANK(AL248),"",
IF(AND(NOT(ISERROR(VLOOKUP(AL248,MonsterTable!$A:$B,MATCH(MonsterTable!$B$1,MonsterTable!$A$1:$B$1,0),0))),OR(ISBLANK(AN248),ISBLANK(AO248))),#N/A,
IFERROR(VLOOKUP(AL248,MonsterTable!$A:$B,MATCH(MonsterTable!$B$1,MonsterTable!$A$1:$B$1,0),0),
IF(OR(NOT(ISBLANK(AN248)),ISBLANK(AO248)),#N/A,
IF(AL248="empty","empty",
VLOOKUP(AL248,MonsterGroupTable!$A:$A,1,0)))))))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BA248" s="2" t="str">
        <f>IF(AND(ISBLANK(AZ248),OR(NOT(ISBLANK(BB248)),NOT(ISBLANK(BC248)))),#N/A,
IF(ISBLANK(AZ248),"",
IF(AND(NOT(ISERROR(VLOOKUP(AZ248,MonsterTable!$A:$B,MATCH(MonsterTable!$B$1,MonsterTable!$A$1:$B$1,0),0))),OR(ISBLANK(BB248),ISBLANK(BC248))),#N/A,
IFERROR(VLOOKUP(AZ248,MonsterTable!$A:$B,MATCH(MonsterTable!$B$1,MonsterTable!$A$1:$B$1,0),0),
IF(OR(NOT(ISBLANK(BB248)),ISBLANK(BC248)),#N/A,
IF(AZ248="empty","empty",
VLOOKUP(AZ248,MonsterGroupTable!$A:$A,1,0)))))))</f>
        <v/>
      </c>
      <c r="BH248" s="2" t="str">
        <f>IF(AND(ISBLANK(BG248),OR(NOT(ISBLANK(BI248)),NOT(ISBLANK(BJ248)))),#N/A,
IF(ISBLANK(BG248),"",
IF(AND(NOT(ISERROR(VLOOKUP(BG248,MonsterTable!$A:$B,MATCH(MonsterTable!$B$1,MonsterTable!$A$1:$B$1,0),0))),OR(ISBLANK(BI248),ISBLANK(BJ248))),#N/A,
IFERROR(VLOOKUP(BG248,MonsterTable!$A:$B,MATCH(MonsterTable!$B$1,MonsterTable!$A$1:$B$1,0),0),
IF(OR(NOT(ISBLANK(BI248)),ISBLANK(BJ248)),#N/A,
IF(BG248="empty","empty",
VLOOKUP(BG248,MonsterGroupTable!$A:$A,1,0)))))))</f>
        <v/>
      </c>
      <c r="BO248" s="2" t="str">
        <f>IF(AND(ISBLANK(BN248),OR(NOT(ISBLANK(BP248)),NOT(ISBLANK(BQ248)))),#N/A,
IF(ISBLANK(BN248),"",
IF(AND(NOT(ISERROR(VLOOKUP(BN248,MonsterTable!$A:$B,MATCH(MonsterTable!$B$1,MonsterTable!$A$1:$B$1,0),0))),OR(ISBLANK(BP248),ISBLANK(BQ248))),#N/A,
IFERROR(VLOOKUP(BN248,MonsterTable!$A:$B,MATCH(MonsterTable!$B$1,MonsterTable!$A$1:$B$1,0),0),
IF(OR(NOT(ISBLANK(BP248)),ISBLANK(BQ248)),#N/A,
IF(BN248="empty","empty",
VLOOKUP(BN248,MonsterGroupTable!$A:$A,1,0)))))))</f>
        <v/>
      </c>
      <c r="BV248" s="2" t="str">
        <f>IF(AND(ISBLANK(BU248),OR(NOT(ISBLANK(BW248)),NOT(ISBLANK(BX248)))),#N/A,
IF(ISBLANK(BU248),"",
IF(AND(NOT(ISERROR(VLOOKUP(BU248,MonsterTable!$A:$B,MATCH(MonsterTable!$B$1,MonsterTable!$A$1:$B$1,0),0))),OR(ISBLANK(BW248),ISBLANK(BX248))),#N/A,
IFERROR(VLOOKUP(BU248,MonsterTable!$A:$B,MATCH(MonsterTable!$B$1,MonsterTable!$A$1:$B$1,0),0),
IF(OR(NOT(ISBLANK(BW248)),ISBLANK(BX248)),#N/A,
IF(BU248="empty","empty",
VLOOKUP(BU248,MonsterGroupTable!$A:$A,1,0)))))))</f>
        <v/>
      </c>
      <c r="CC248" s="2" t="str">
        <f>IF(AND(ISBLANK(CB248),OR(NOT(ISBLANK(CD248)),NOT(ISBLANK(CE248)))),#N/A,
IF(ISBLANK(CB248),"",
IF(AND(NOT(ISERROR(VLOOKUP(CB248,MonsterTable!$A:$B,MATCH(MonsterTable!$B$1,MonsterTable!$A$1:$B$1,0),0))),OR(ISBLANK(CD248),ISBLANK(CE248))),#N/A,
IFERROR(VLOOKUP(CB248,MonsterTable!$A:$B,MATCH(MonsterTable!$B$1,MonsterTable!$A$1:$B$1,0),0),
IF(OR(NOT(ISBLANK(CD248)),ISBLANK(CE248)),#N/A,
IF(CB248="empty","empty",
VLOOKUP(CB248,MonsterGroupTable!$A:$A,1,0)))))))</f>
        <v/>
      </c>
      <c r="CJ248" s="2" t="str">
        <f>IF(AND(ISBLANK(CI248),OR(NOT(ISBLANK(CK248)),NOT(ISBLANK(CL248)))),#N/A,
IF(ISBLANK(CI248),"",
IF(AND(NOT(ISERROR(VLOOKUP(CI248,MonsterTable!$A:$B,MATCH(MonsterTable!$B$1,MonsterTable!$A$1:$B$1,0),0))),OR(ISBLANK(CK248),ISBLANK(CL248))),#N/A,
IFERROR(VLOOKUP(CI248,MonsterTable!$A:$B,MATCH(MonsterTable!$B$1,MonsterTable!$A$1:$B$1,0),0),
IF(OR(NOT(ISBLANK(CK248)),ISBLANK(CL248)),#N/A,
IF(CI248="empty","empty",
VLOOKUP(CI248,MonsterGroupTable!$A:$A,1,0)))))))</f>
        <v/>
      </c>
    </row>
    <row r="249" spans="1:88">
      <c r="A249">
        <v>10248</v>
      </c>
      <c r="B249">
        <f t="shared" si="6"/>
        <v>1.1000000000000001</v>
      </c>
      <c r="C249">
        <f t="shared" si="6"/>
        <v>1.1000000000000001</v>
      </c>
      <c r="F249">
        <v>900</v>
      </c>
      <c r="G249">
        <v>18843</v>
      </c>
      <c r="H249">
        <v>0</v>
      </c>
      <c r="I249">
        <v>0</v>
      </c>
      <c r="J249">
        <v>0</v>
      </c>
      <c r="K249" t="s">
        <v>28</v>
      </c>
      <c r="L249" t="s">
        <v>249</v>
      </c>
      <c r="M249" t="s">
        <v>79</v>
      </c>
      <c r="N249" t="s">
        <v>80</v>
      </c>
      <c r="O249">
        <v>0</v>
      </c>
      <c r="P249">
        <v>-4.75</v>
      </c>
      <c r="Q249">
        <v>-3.5</v>
      </c>
      <c r="R249">
        <v>4.75</v>
      </c>
      <c r="S249">
        <v>3</v>
      </c>
      <c r="T249">
        <v>-13.5</v>
      </c>
      <c r="U249">
        <v>2.5499999999999998</v>
      </c>
      <c r="V249">
        <v>-6.75</v>
      </c>
      <c r="W249" t="str">
        <f t="shared" si="7"/>
        <v>g105,5</v>
      </c>
      <c r="X249" s="1" t="s">
        <v>322</v>
      </c>
      <c r="Y249" s="2" t="str">
        <f>IF(AND(ISBLANK(X249),OR(NOT(ISBLANK(Z249)),NOT(ISBLANK(AA249)))),#N/A,
IF(ISBLANK(X249),"",
IF(AND(NOT(ISERROR(VLOOKUP(X249,MonsterTable!$A:$B,MATCH(MonsterTable!$B$1,MonsterTable!$A$1:$B$1,0),0))),OR(ISBLANK(Z249),ISBLANK(AA249))),#N/A,
IFERROR(VLOOKUP(X249,MonsterTable!$A:$B,MATCH(MonsterTable!$B$1,MonsterTable!$A$1:$B$1,0),0),
IF(OR(NOT(ISBLANK(Z249)),ISBLANK(AA249)),#N/A,
IF(X249="empty","empty",
VLOOKUP(X249,MonsterGroupTable!$A:$A,1,0)))))))</f>
        <v>g105</v>
      </c>
      <c r="AA249">
        <v>5</v>
      </c>
      <c r="AF249" s="2" t="str">
        <f>IF(AND(ISBLANK(AE249),OR(NOT(ISBLANK(AG249)),NOT(ISBLANK(AH249)))),#N/A,
IF(ISBLANK(AE249),"",
IF(AND(NOT(ISERROR(VLOOKUP(AE249,MonsterTable!$A:$B,MATCH(MonsterTable!$B$1,MonsterTable!$A$1:$B$1,0),0))),OR(ISBLANK(AG249),ISBLANK(AH249))),#N/A,
IFERROR(VLOOKUP(AE249,MonsterTable!$A:$B,MATCH(MonsterTable!$B$1,MonsterTable!$A$1:$B$1,0),0),
IF(OR(NOT(ISBLANK(AG249)),ISBLANK(AH249)),#N/A,
IF(AE249="empty","empty",
VLOOKUP(AE249,MonsterGroupTable!$A:$A,1,0)))))))</f>
        <v/>
      </c>
      <c r="AM249" s="2" t="str">
        <f>IF(AND(ISBLANK(AL249),OR(NOT(ISBLANK(AN249)),NOT(ISBLANK(AO249)))),#N/A,
IF(ISBLANK(AL249),"",
IF(AND(NOT(ISERROR(VLOOKUP(AL249,MonsterTable!$A:$B,MATCH(MonsterTable!$B$1,MonsterTable!$A$1:$B$1,0),0))),OR(ISBLANK(AN249),ISBLANK(AO249))),#N/A,
IFERROR(VLOOKUP(AL249,MonsterTable!$A:$B,MATCH(MonsterTable!$B$1,MonsterTable!$A$1:$B$1,0),0),
IF(OR(NOT(ISBLANK(AN249)),ISBLANK(AO249)),#N/A,
IF(AL249="empty","empty",
VLOOKUP(AL249,MonsterGroupTable!$A:$A,1,0)))))))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BA249" s="2" t="str">
        <f>IF(AND(ISBLANK(AZ249),OR(NOT(ISBLANK(BB249)),NOT(ISBLANK(BC249)))),#N/A,
IF(ISBLANK(AZ249),"",
IF(AND(NOT(ISERROR(VLOOKUP(AZ249,MonsterTable!$A:$B,MATCH(MonsterTable!$B$1,MonsterTable!$A$1:$B$1,0),0))),OR(ISBLANK(BB249),ISBLANK(BC249))),#N/A,
IFERROR(VLOOKUP(AZ249,MonsterTable!$A:$B,MATCH(MonsterTable!$B$1,MonsterTable!$A$1:$B$1,0),0),
IF(OR(NOT(ISBLANK(BB249)),ISBLANK(BC249)),#N/A,
IF(AZ249="empty","empty",
VLOOKUP(AZ249,MonsterGroupTable!$A:$A,1,0)))))))</f>
        <v/>
      </c>
      <c r="BH249" s="2" t="str">
        <f>IF(AND(ISBLANK(BG249),OR(NOT(ISBLANK(BI249)),NOT(ISBLANK(BJ249)))),#N/A,
IF(ISBLANK(BG249),"",
IF(AND(NOT(ISERROR(VLOOKUP(BG249,MonsterTable!$A:$B,MATCH(MonsterTable!$B$1,MonsterTable!$A$1:$B$1,0),0))),OR(ISBLANK(BI249),ISBLANK(BJ249))),#N/A,
IFERROR(VLOOKUP(BG249,MonsterTable!$A:$B,MATCH(MonsterTable!$B$1,MonsterTable!$A$1:$B$1,0),0),
IF(OR(NOT(ISBLANK(BI249)),ISBLANK(BJ249)),#N/A,
IF(BG249="empty","empty",
VLOOKUP(BG249,MonsterGroupTable!$A:$A,1,0)))))))</f>
        <v/>
      </c>
      <c r="BO249" s="2" t="str">
        <f>IF(AND(ISBLANK(BN249),OR(NOT(ISBLANK(BP249)),NOT(ISBLANK(BQ249)))),#N/A,
IF(ISBLANK(BN249),"",
IF(AND(NOT(ISERROR(VLOOKUP(BN249,MonsterTable!$A:$B,MATCH(MonsterTable!$B$1,MonsterTable!$A$1:$B$1,0),0))),OR(ISBLANK(BP249),ISBLANK(BQ249))),#N/A,
IFERROR(VLOOKUP(BN249,MonsterTable!$A:$B,MATCH(MonsterTable!$B$1,MonsterTable!$A$1:$B$1,0),0),
IF(OR(NOT(ISBLANK(BP249)),ISBLANK(BQ249)),#N/A,
IF(BN249="empty","empty",
VLOOKUP(BN249,MonsterGroupTable!$A:$A,1,0)))))))</f>
        <v/>
      </c>
      <c r="BV249" s="2" t="str">
        <f>IF(AND(ISBLANK(BU249),OR(NOT(ISBLANK(BW249)),NOT(ISBLANK(BX249)))),#N/A,
IF(ISBLANK(BU249),"",
IF(AND(NOT(ISERROR(VLOOKUP(BU249,MonsterTable!$A:$B,MATCH(MonsterTable!$B$1,MonsterTable!$A$1:$B$1,0),0))),OR(ISBLANK(BW249),ISBLANK(BX249))),#N/A,
IFERROR(VLOOKUP(BU249,MonsterTable!$A:$B,MATCH(MonsterTable!$B$1,MonsterTable!$A$1:$B$1,0),0),
IF(OR(NOT(ISBLANK(BW249)),ISBLANK(BX249)),#N/A,
IF(BU249="empty","empty",
VLOOKUP(BU249,MonsterGroupTable!$A:$A,1,0)))))))</f>
        <v/>
      </c>
      <c r="CC249" s="2" t="str">
        <f>IF(AND(ISBLANK(CB249),OR(NOT(ISBLANK(CD249)),NOT(ISBLANK(CE249)))),#N/A,
IF(ISBLANK(CB249),"",
IF(AND(NOT(ISERROR(VLOOKUP(CB249,MonsterTable!$A:$B,MATCH(MonsterTable!$B$1,MonsterTable!$A$1:$B$1,0),0))),OR(ISBLANK(CD249),ISBLANK(CE249))),#N/A,
IFERROR(VLOOKUP(CB249,MonsterTable!$A:$B,MATCH(MonsterTable!$B$1,MonsterTable!$A$1:$B$1,0),0),
IF(OR(NOT(ISBLANK(CD249)),ISBLANK(CE249)),#N/A,
IF(CB249="empty","empty",
VLOOKUP(CB249,MonsterGroupTable!$A:$A,1,0)))))))</f>
        <v/>
      </c>
      <c r="CJ249" s="2" t="str">
        <f>IF(AND(ISBLANK(CI249),OR(NOT(ISBLANK(CK249)),NOT(ISBLANK(CL249)))),#N/A,
IF(ISBLANK(CI249),"",
IF(AND(NOT(ISERROR(VLOOKUP(CI249,MonsterTable!$A:$B,MATCH(MonsterTable!$B$1,MonsterTable!$A$1:$B$1,0),0))),OR(ISBLANK(CK249),ISBLANK(CL249))),#N/A,
IFERROR(VLOOKUP(CI249,MonsterTable!$A:$B,MATCH(MonsterTable!$B$1,MonsterTable!$A$1:$B$1,0),0),
IF(OR(NOT(ISBLANK(CK249)),ISBLANK(CL249)),#N/A,
IF(CI249="empty","empty",
VLOOKUP(CI249,MonsterGroupTable!$A:$A,1,0)))))))</f>
        <v/>
      </c>
    </row>
    <row r="250" spans="1:88">
      <c r="A250">
        <v>10249</v>
      </c>
      <c r="B250">
        <f t="shared" si="6"/>
        <v>1.1000000000000001</v>
      </c>
      <c r="C250">
        <f t="shared" si="6"/>
        <v>1.1000000000000001</v>
      </c>
      <c r="F250">
        <v>900</v>
      </c>
      <c r="G250">
        <v>18978</v>
      </c>
      <c r="H250">
        <v>0</v>
      </c>
      <c r="I250">
        <v>0</v>
      </c>
      <c r="J250">
        <v>0</v>
      </c>
      <c r="K250" t="s">
        <v>28</v>
      </c>
      <c r="L250" t="s">
        <v>249</v>
      </c>
      <c r="M250" t="s">
        <v>79</v>
      </c>
      <c r="N250" t="s">
        <v>80</v>
      </c>
      <c r="O250">
        <v>0</v>
      </c>
      <c r="P250">
        <v>-4.75</v>
      </c>
      <c r="Q250">
        <v>-3.5</v>
      </c>
      <c r="R250">
        <v>4.75</v>
      </c>
      <c r="S250">
        <v>3</v>
      </c>
      <c r="T250">
        <v>-13.5</v>
      </c>
      <c r="U250">
        <v>2.5499999999999998</v>
      </c>
      <c r="V250">
        <v>-6.75</v>
      </c>
      <c r="W250" t="str">
        <f t="shared" si="7"/>
        <v>g105,5</v>
      </c>
      <c r="X250" s="1" t="s">
        <v>322</v>
      </c>
      <c r="Y250" s="2" t="str">
        <f>IF(AND(ISBLANK(X250),OR(NOT(ISBLANK(Z250)),NOT(ISBLANK(AA250)))),#N/A,
IF(ISBLANK(X250),"",
IF(AND(NOT(ISERROR(VLOOKUP(X250,MonsterTable!$A:$B,MATCH(MonsterTable!$B$1,MonsterTable!$A$1:$B$1,0),0))),OR(ISBLANK(Z250),ISBLANK(AA250))),#N/A,
IFERROR(VLOOKUP(X250,MonsterTable!$A:$B,MATCH(MonsterTable!$B$1,MonsterTable!$A$1:$B$1,0),0),
IF(OR(NOT(ISBLANK(Z250)),ISBLANK(AA250)),#N/A,
IF(X250="empty","empty",
VLOOKUP(X250,MonsterGroupTable!$A:$A,1,0)))))))</f>
        <v>g105</v>
      </c>
      <c r="AA250">
        <v>5</v>
      </c>
      <c r="AF250" s="2" t="str">
        <f>IF(AND(ISBLANK(AE250),OR(NOT(ISBLANK(AG250)),NOT(ISBLANK(AH250)))),#N/A,
IF(ISBLANK(AE250),"",
IF(AND(NOT(ISERROR(VLOOKUP(AE250,MonsterTable!$A:$B,MATCH(MonsterTable!$B$1,MonsterTable!$A$1:$B$1,0),0))),OR(ISBLANK(AG250),ISBLANK(AH250))),#N/A,
IFERROR(VLOOKUP(AE250,MonsterTable!$A:$B,MATCH(MonsterTable!$B$1,MonsterTable!$A$1:$B$1,0),0),
IF(OR(NOT(ISBLANK(AG250)),ISBLANK(AH250)),#N/A,
IF(AE250="empty","empty",
VLOOKUP(AE250,MonsterGroupTable!$A:$A,1,0)))))))</f>
        <v/>
      </c>
      <c r="AM250" s="2" t="str">
        <f>IF(AND(ISBLANK(AL250),OR(NOT(ISBLANK(AN250)),NOT(ISBLANK(AO250)))),#N/A,
IF(ISBLANK(AL250),"",
IF(AND(NOT(ISERROR(VLOOKUP(AL250,MonsterTable!$A:$B,MATCH(MonsterTable!$B$1,MonsterTable!$A$1:$B$1,0),0))),OR(ISBLANK(AN250),ISBLANK(AO250))),#N/A,
IFERROR(VLOOKUP(AL250,MonsterTable!$A:$B,MATCH(MonsterTable!$B$1,MonsterTable!$A$1:$B$1,0),0),
IF(OR(NOT(ISBLANK(AN250)),ISBLANK(AO250)),#N/A,
IF(AL250="empty","empty",
VLOOKUP(AL250,MonsterGroupTable!$A:$A,1,0)))))))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BA250" s="2" t="str">
        <f>IF(AND(ISBLANK(AZ250),OR(NOT(ISBLANK(BB250)),NOT(ISBLANK(BC250)))),#N/A,
IF(ISBLANK(AZ250),"",
IF(AND(NOT(ISERROR(VLOOKUP(AZ250,MonsterTable!$A:$B,MATCH(MonsterTable!$B$1,MonsterTable!$A$1:$B$1,0),0))),OR(ISBLANK(BB250),ISBLANK(BC250))),#N/A,
IFERROR(VLOOKUP(AZ250,MonsterTable!$A:$B,MATCH(MonsterTable!$B$1,MonsterTable!$A$1:$B$1,0),0),
IF(OR(NOT(ISBLANK(BB250)),ISBLANK(BC250)),#N/A,
IF(AZ250="empty","empty",
VLOOKUP(AZ250,MonsterGroupTable!$A:$A,1,0)))))))</f>
        <v/>
      </c>
      <c r="BH250" s="2" t="str">
        <f>IF(AND(ISBLANK(BG250),OR(NOT(ISBLANK(BI250)),NOT(ISBLANK(BJ250)))),#N/A,
IF(ISBLANK(BG250),"",
IF(AND(NOT(ISERROR(VLOOKUP(BG250,MonsterTable!$A:$B,MATCH(MonsterTable!$B$1,MonsterTable!$A$1:$B$1,0),0))),OR(ISBLANK(BI250),ISBLANK(BJ250))),#N/A,
IFERROR(VLOOKUP(BG250,MonsterTable!$A:$B,MATCH(MonsterTable!$B$1,MonsterTable!$A$1:$B$1,0),0),
IF(OR(NOT(ISBLANK(BI250)),ISBLANK(BJ250)),#N/A,
IF(BG250="empty","empty",
VLOOKUP(BG250,MonsterGroupTable!$A:$A,1,0)))))))</f>
        <v/>
      </c>
      <c r="BO250" s="2" t="str">
        <f>IF(AND(ISBLANK(BN250),OR(NOT(ISBLANK(BP250)),NOT(ISBLANK(BQ250)))),#N/A,
IF(ISBLANK(BN250),"",
IF(AND(NOT(ISERROR(VLOOKUP(BN250,MonsterTable!$A:$B,MATCH(MonsterTable!$B$1,MonsterTable!$A$1:$B$1,0),0))),OR(ISBLANK(BP250),ISBLANK(BQ250))),#N/A,
IFERROR(VLOOKUP(BN250,MonsterTable!$A:$B,MATCH(MonsterTable!$B$1,MonsterTable!$A$1:$B$1,0),0),
IF(OR(NOT(ISBLANK(BP250)),ISBLANK(BQ250)),#N/A,
IF(BN250="empty","empty",
VLOOKUP(BN250,MonsterGroupTable!$A:$A,1,0)))))))</f>
        <v/>
      </c>
      <c r="BV250" s="2" t="str">
        <f>IF(AND(ISBLANK(BU250),OR(NOT(ISBLANK(BW250)),NOT(ISBLANK(BX250)))),#N/A,
IF(ISBLANK(BU250),"",
IF(AND(NOT(ISERROR(VLOOKUP(BU250,MonsterTable!$A:$B,MATCH(MonsterTable!$B$1,MonsterTable!$A$1:$B$1,0),0))),OR(ISBLANK(BW250),ISBLANK(BX250))),#N/A,
IFERROR(VLOOKUP(BU250,MonsterTable!$A:$B,MATCH(MonsterTable!$B$1,MonsterTable!$A$1:$B$1,0),0),
IF(OR(NOT(ISBLANK(BW250)),ISBLANK(BX250)),#N/A,
IF(BU250="empty","empty",
VLOOKUP(BU250,MonsterGroupTable!$A:$A,1,0)))))))</f>
        <v/>
      </c>
      <c r="CC250" s="2" t="str">
        <f>IF(AND(ISBLANK(CB250),OR(NOT(ISBLANK(CD250)),NOT(ISBLANK(CE250)))),#N/A,
IF(ISBLANK(CB250),"",
IF(AND(NOT(ISERROR(VLOOKUP(CB250,MonsterTable!$A:$B,MATCH(MonsterTable!$B$1,MonsterTable!$A$1:$B$1,0),0))),OR(ISBLANK(CD250),ISBLANK(CE250))),#N/A,
IFERROR(VLOOKUP(CB250,MonsterTable!$A:$B,MATCH(MonsterTable!$B$1,MonsterTable!$A$1:$B$1,0),0),
IF(OR(NOT(ISBLANK(CD250)),ISBLANK(CE250)),#N/A,
IF(CB250="empty","empty",
VLOOKUP(CB250,MonsterGroupTable!$A:$A,1,0)))))))</f>
        <v/>
      </c>
      <c r="CJ250" s="2" t="str">
        <f>IF(AND(ISBLANK(CI250),OR(NOT(ISBLANK(CK250)),NOT(ISBLANK(CL250)))),#N/A,
IF(ISBLANK(CI250),"",
IF(AND(NOT(ISERROR(VLOOKUP(CI250,MonsterTable!$A:$B,MATCH(MonsterTable!$B$1,MonsterTable!$A$1:$B$1,0),0))),OR(ISBLANK(CK250),ISBLANK(CL250))),#N/A,
IFERROR(VLOOKUP(CI250,MonsterTable!$A:$B,MATCH(MonsterTable!$B$1,MonsterTable!$A$1:$B$1,0),0),
IF(OR(NOT(ISBLANK(CK250)),ISBLANK(CL250)),#N/A,
IF(CI250="empty","empty",
VLOOKUP(CI250,MonsterGroupTable!$A:$A,1,0)))))))</f>
        <v/>
      </c>
    </row>
    <row r="251" spans="1:88">
      <c r="A251">
        <v>10250</v>
      </c>
      <c r="B251">
        <f t="shared" si="6"/>
        <v>1.2</v>
      </c>
      <c r="C251">
        <f t="shared" si="6"/>
        <v>1.1000000000000001</v>
      </c>
      <c r="F251">
        <v>900</v>
      </c>
      <c r="G251">
        <v>19113</v>
      </c>
      <c r="H251">
        <v>0</v>
      </c>
      <c r="I251">
        <v>0</v>
      </c>
      <c r="J251">
        <v>0</v>
      </c>
      <c r="K251" t="s">
        <v>28</v>
      </c>
      <c r="L251" t="s">
        <v>249</v>
      </c>
      <c r="M251" t="s">
        <v>79</v>
      </c>
      <c r="N251" t="s">
        <v>80</v>
      </c>
      <c r="O251">
        <v>0</v>
      </c>
      <c r="P251">
        <v>-4.75</v>
      </c>
      <c r="Q251">
        <v>-3.5</v>
      </c>
      <c r="R251">
        <v>4.75</v>
      </c>
      <c r="S251">
        <v>3</v>
      </c>
      <c r="T251">
        <v>-13.5</v>
      </c>
      <c r="U251">
        <v>2.5499999999999998</v>
      </c>
      <c r="V251">
        <v>-6.75</v>
      </c>
      <c r="W251" t="str">
        <f t="shared" si="7"/>
        <v>g105,5</v>
      </c>
      <c r="X251" s="1" t="s">
        <v>322</v>
      </c>
      <c r="Y251" s="2" t="str">
        <f>IF(AND(ISBLANK(X251),OR(NOT(ISBLANK(Z251)),NOT(ISBLANK(AA251)))),#N/A,
IF(ISBLANK(X251),"",
IF(AND(NOT(ISERROR(VLOOKUP(X251,MonsterTable!$A:$B,MATCH(MonsterTable!$B$1,MonsterTable!$A$1:$B$1,0),0))),OR(ISBLANK(Z251),ISBLANK(AA251))),#N/A,
IFERROR(VLOOKUP(X251,MonsterTable!$A:$B,MATCH(MonsterTable!$B$1,MonsterTable!$A$1:$B$1,0),0),
IF(OR(NOT(ISBLANK(Z251)),ISBLANK(AA251)),#N/A,
IF(X251="empty","empty",
VLOOKUP(X251,MonsterGroupTable!$A:$A,1,0)))))))</f>
        <v>g105</v>
      </c>
      <c r="AA251">
        <v>5</v>
      </c>
      <c r="AF251" s="2" t="str">
        <f>IF(AND(ISBLANK(AE251),OR(NOT(ISBLANK(AG251)),NOT(ISBLANK(AH251)))),#N/A,
IF(ISBLANK(AE251),"",
IF(AND(NOT(ISERROR(VLOOKUP(AE251,MonsterTable!$A:$B,MATCH(MonsterTable!$B$1,MonsterTable!$A$1:$B$1,0),0))),OR(ISBLANK(AG251),ISBLANK(AH251))),#N/A,
IFERROR(VLOOKUP(AE251,MonsterTable!$A:$B,MATCH(MonsterTable!$B$1,MonsterTable!$A$1:$B$1,0),0),
IF(OR(NOT(ISBLANK(AG251)),ISBLANK(AH251)),#N/A,
IF(AE251="empty","empty",
VLOOKUP(AE251,MonsterGroupTable!$A:$A,1,0)))))))</f>
        <v/>
      </c>
      <c r="AM251" s="2" t="str">
        <f>IF(AND(ISBLANK(AL251),OR(NOT(ISBLANK(AN251)),NOT(ISBLANK(AO251)))),#N/A,
IF(ISBLANK(AL251),"",
IF(AND(NOT(ISERROR(VLOOKUP(AL251,MonsterTable!$A:$B,MATCH(MonsterTable!$B$1,MonsterTable!$A$1:$B$1,0),0))),OR(ISBLANK(AN251),ISBLANK(AO251))),#N/A,
IFERROR(VLOOKUP(AL251,MonsterTable!$A:$B,MATCH(MonsterTable!$B$1,MonsterTable!$A$1:$B$1,0),0),
IF(OR(NOT(ISBLANK(AN251)),ISBLANK(AO251)),#N/A,
IF(AL251="empty","empty",
VLOOKUP(AL251,MonsterGroupTable!$A:$A,1,0)))))))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BA251" s="2" t="str">
        <f>IF(AND(ISBLANK(AZ251),OR(NOT(ISBLANK(BB251)),NOT(ISBLANK(BC251)))),#N/A,
IF(ISBLANK(AZ251),"",
IF(AND(NOT(ISERROR(VLOOKUP(AZ251,MonsterTable!$A:$B,MATCH(MonsterTable!$B$1,MonsterTable!$A$1:$B$1,0),0))),OR(ISBLANK(BB251),ISBLANK(BC251))),#N/A,
IFERROR(VLOOKUP(AZ251,MonsterTable!$A:$B,MATCH(MonsterTable!$B$1,MonsterTable!$A$1:$B$1,0),0),
IF(OR(NOT(ISBLANK(BB251)),ISBLANK(BC251)),#N/A,
IF(AZ251="empty","empty",
VLOOKUP(AZ251,MonsterGroupTable!$A:$A,1,0)))))))</f>
        <v/>
      </c>
      <c r="BH251" s="2" t="str">
        <f>IF(AND(ISBLANK(BG251),OR(NOT(ISBLANK(BI251)),NOT(ISBLANK(BJ251)))),#N/A,
IF(ISBLANK(BG251),"",
IF(AND(NOT(ISERROR(VLOOKUP(BG251,MonsterTable!$A:$B,MATCH(MonsterTable!$B$1,MonsterTable!$A$1:$B$1,0),0))),OR(ISBLANK(BI251),ISBLANK(BJ251))),#N/A,
IFERROR(VLOOKUP(BG251,MonsterTable!$A:$B,MATCH(MonsterTable!$B$1,MonsterTable!$A$1:$B$1,0),0),
IF(OR(NOT(ISBLANK(BI251)),ISBLANK(BJ251)),#N/A,
IF(BG251="empty","empty",
VLOOKUP(BG251,MonsterGroupTable!$A:$A,1,0)))))))</f>
        <v/>
      </c>
      <c r="BO251" s="2" t="str">
        <f>IF(AND(ISBLANK(BN251),OR(NOT(ISBLANK(BP251)),NOT(ISBLANK(BQ251)))),#N/A,
IF(ISBLANK(BN251),"",
IF(AND(NOT(ISERROR(VLOOKUP(BN251,MonsterTable!$A:$B,MATCH(MonsterTable!$B$1,MonsterTable!$A$1:$B$1,0),0))),OR(ISBLANK(BP251),ISBLANK(BQ251))),#N/A,
IFERROR(VLOOKUP(BN251,MonsterTable!$A:$B,MATCH(MonsterTable!$B$1,MonsterTable!$A$1:$B$1,0),0),
IF(OR(NOT(ISBLANK(BP251)),ISBLANK(BQ251)),#N/A,
IF(BN251="empty","empty",
VLOOKUP(BN251,MonsterGroupTable!$A:$A,1,0)))))))</f>
        <v/>
      </c>
      <c r="BV251" s="2" t="str">
        <f>IF(AND(ISBLANK(BU251),OR(NOT(ISBLANK(BW251)),NOT(ISBLANK(BX251)))),#N/A,
IF(ISBLANK(BU251),"",
IF(AND(NOT(ISERROR(VLOOKUP(BU251,MonsterTable!$A:$B,MATCH(MonsterTable!$B$1,MonsterTable!$A$1:$B$1,0),0))),OR(ISBLANK(BW251),ISBLANK(BX251))),#N/A,
IFERROR(VLOOKUP(BU251,MonsterTable!$A:$B,MATCH(MonsterTable!$B$1,MonsterTable!$A$1:$B$1,0),0),
IF(OR(NOT(ISBLANK(BW251)),ISBLANK(BX251)),#N/A,
IF(BU251="empty","empty",
VLOOKUP(BU251,MonsterGroupTable!$A:$A,1,0)))))))</f>
        <v/>
      </c>
      <c r="CC251" s="2" t="str">
        <f>IF(AND(ISBLANK(CB251),OR(NOT(ISBLANK(CD251)),NOT(ISBLANK(CE251)))),#N/A,
IF(ISBLANK(CB251),"",
IF(AND(NOT(ISERROR(VLOOKUP(CB251,MonsterTable!$A:$B,MATCH(MonsterTable!$B$1,MonsterTable!$A$1:$B$1,0),0))),OR(ISBLANK(CD251),ISBLANK(CE251))),#N/A,
IFERROR(VLOOKUP(CB251,MonsterTable!$A:$B,MATCH(MonsterTable!$B$1,MonsterTable!$A$1:$B$1,0),0),
IF(OR(NOT(ISBLANK(CD251)),ISBLANK(CE251)),#N/A,
IF(CB251="empty","empty",
VLOOKUP(CB251,MonsterGroupTable!$A:$A,1,0)))))))</f>
        <v/>
      </c>
      <c r="CJ251" s="2" t="str">
        <f>IF(AND(ISBLANK(CI251),OR(NOT(ISBLANK(CK251)),NOT(ISBLANK(CL251)))),#N/A,
IF(ISBLANK(CI251),"",
IF(AND(NOT(ISERROR(VLOOKUP(CI251,MonsterTable!$A:$B,MATCH(MonsterTable!$B$1,MonsterTable!$A$1:$B$1,0),0))),OR(ISBLANK(CK251),ISBLANK(CL251))),#N/A,
IFERROR(VLOOKUP(CI251,MonsterTable!$A:$B,MATCH(MonsterTable!$B$1,MonsterTable!$A$1:$B$1,0),0),
IF(OR(NOT(ISBLANK(CK251)),ISBLANK(CL251)),#N/A,
IF(CI251="empty","empty",
VLOOKUP(CI251,MonsterGroupTable!$A:$A,1,0)))))))</f>
        <v/>
      </c>
    </row>
    <row r="252" spans="1:88">
      <c r="A252">
        <v>10251</v>
      </c>
      <c r="B252">
        <f t="shared" si="6"/>
        <v>1.1000000000000001</v>
      </c>
      <c r="C252">
        <f t="shared" si="6"/>
        <v>1.1000000000000001</v>
      </c>
      <c r="F252">
        <v>960</v>
      </c>
      <c r="G252">
        <v>20856</v>
      </c>
      <c r="H252">
        <v>0</v>
      </c>
      <c r="I252">
        <v>0</v>
      </c>
      <c r="J252">
        <v>0</v>
      </c>
      <c r="K252" t="s">
        <v>28</v>
      </c>
      <c r="L252" t="s">
        <v>251</v>
      </c>
      <c r="M252" t="s">
        <v>79</v>
      </c>
      <c r="N252" t="s">
        <v>80</v>
      </c>
      <c r="O252">
        <v>0</v>
      </c>
      <c r="P252">
        <v>-4.75</v>
      </c>
      <c r="Q252">
        <v>-3.5</v>
      </c>
      <c r="R252">
        <v>4.75</v>
      </c>
      <c r="S252">
        <v>3</v>
      </c>
      <c r="T252">
        <v>-13.5</v>
      </c>
      <c r="U252">
        <v>2.5499999999999998</v>
      </c>
      <c r="V252">
        <v>-6.75</v>
      </c>
      <c r="W252" t="str">
        <f t="shared" si="7"/>
        <v>g106,5</v>
      </c>
      <c r="X252" s="1" t="s">
        <v>323</v>
      </c>
      <c r="Y252" s="2" t="str">
        <f>IF(AND(ISBLANK(X252),OR(NOT(ISBLANK(Z252)),NOT(ISBLANK(AA252)))),#N/A,
IF(ISBLANK(X252),"",
IF(AND(NOT(ISERROR(VLOOKUP(X252,MonsterTable!$A:$B,MATCH(MonsterTable!$B$1,MonsterTable!$A$1:$B$1,0),0))),OR(ISBLANK(Z252),ISBLANK(AA252))),#N/A,
IFERROR(VLOOKUP(X252,MonsterTable!$A:$B,MATCH(MonsterTable!$B$1,MonsterTable!$A$1:$B$1,0),0),
IF(OR(NOT(ISBLANK(Z252)),ISBLANK(AA252)),#N/A,
IF(X252="empty","empty",
VLOOKUP(X252,MonsterGroupTable!$A:$A,1,0)))))))</f>
        <v>g106</v>
      </c>
      <c r="AA252">
        <v>5</v>
      </c>
      <c r="AF252" s="2" t="str">
        <f>IF(AND(ISBLANK(AE252),OR(NOT(ISBLANK(AG252)),NOT(ISBLANK(AH252)))),#N/A,
IF(ISBLANK(AE252),"",
IF(AND(NOT(ISERROR(VLOOKUP(AE252,MonsterTable!$A:$B,MATCH(MonsterTable!$B$1,MonsterTable!$A$1:$B$1,0),0))),OR(ISBLANK(AG252),ISBLANK(AH252))),#N/A,
IFERROR(VLOOKUP(AE252,MonsterTable!$A:$B,MATCH(MonsterTable!$B$1,MonsterTable!$A$1:$B$1,0),0),
IF(OR(NOT(ISBLANK(AG252)),ISBLANK(AH252)),#N/A,
IF(AE252="empty","empty",
VLOOKUP(AE252,MonsterGroupTable!$A:$A,1,0)))))))</f>
        <v/>
      </c>
      <c r="AM252" s="2" t="str">
        <f>IF(AND(ISBLANK(AL252),OR(NOT(ISBLANK(AN252)),NOT(ISBLANK(AO252)))),#N/A,
IF(ISBLANK(AL252),"",
IF(AND(NOT(ISERROR(VLOOKUP(AL252,MonsterTable!$A:$B,MATCH(MonsterTable!$B$1,MonsterTable!$A$1:$B$1,0),0))),OR(ISBLANK(AN252),ISBLANK(AO252))),#N/A,
IFERROR(VLOOKUP(AL252,MonsterTable!$A:$B,MATCH(MonsterTable!$B$1,MonsterTable!$A$1:$B$1,0),0),
IF(OR(NOT(ISBLANK(AN252)),ISBLANK(AO252)),#N/A,
IF(AL252="empty","empty",
VLOOKUP(AL252,MonsterGroupTable!$A:$A,1,0)))))))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BA252" s="2" t="str">
        <f>IF(AND(ISBLANK(AZ252),OR(NOT(ISBLANK(BB252)),NOT(ISBLANK(BC252)))),#N/A,
IF(ISBLANK(AZ252),"",
IF(AND(NOT(ISERROR(VLOOKUP(AZ252,MonsterTable!$A:$B,MATCH(MonsterTable!$B$1,MonsterTable!$A$1:$B$1,0),0))),OR(ISBLANK(BB252),ISBLANK(BC252))),#N/A,
IFERROR(VLOOKUP(AZ252,MonsterTable!$A:$B,MATCH(MonsterTable!$B$1,MonsterTable!$A$1:$B$1,0),0),
IF(OR(NOT(ISBLANK(BB252)),ISBLANK(BC252)),#N/A,
IF(AZ252="empty","empty",
VLOOKUP(AZ252,MonsterGroupTable!$A:$A,1,0)))))))</f>
        <v/>
      </c>
      <c r="BH252" s="2" t="str">
        <f>IF(AND(ISBLANK(BG252),OR(NOT(ISBLANK(BI252)),NOT(ISBLANK(BJ252)))),#N/A,
IF(ISBLANK(BG252),"",
IF(AND(NOT(ISERROR(VLOOKUP(BG252,MonsterTable!$A:$B,MATCH(MonsterTable!$B$1,MonsterTable!$A$1:$B$1,0),0))),OR(ISBLANK(BI252),ISBLANK(BJ252))),#N/A,
IFERROR(VLOOKUP(BG252,MonsterTable!$A:$B,MATCH(MonsterTable!$B$1,MonsterTable!$A$1:$B$1,0),0),
IF(OR(NOT(ISBLANK(BI252)),ISBLANK(BJ252)),#N/A,
IF(BG252="empty","empty",
VLOOKUP(BG252,MonsterGroupTable!$A:$A,1,0)))))))</f>
        <v/>
      </c>
      <c r="BO252" s="2" t="str">
        <f>IF(AND(ISBLANK(BN252),OR(NOT(ISBLANK(BP252)),NOT(ISBLANK(BQ252)))),#N/A,
IF(ISBLANK(BN252),"",
IF(AND(NOT(ISERROR(VLOOKUP(BN252,MonsterTable!$A:$B,MATCH(MonsterTable!$B$1,MonsterTable!$A$1:$B$1,0),0))),OR(ISBLANK(BP252),ISBLANK(BQ252))),#N/A,
IFERROR(VLOOKUP(BN252,MonsterTable!$A:$B,MATCH(MonsterTable!$B$1,MonsterTable!$A$1:$B$1,0),0),
IF(OR(NOT(ISBLANK(BP252)),ISBLANK(BQ252)),#N/A,
IF(BN252="empty","empty",
VLOOKUP(BN252,MonsterGroupTable!$A:$A,1,0)))))))</f>
        <v/>
      </c>
      <c r="BV252" s="2" t="str">
        <f>IF(AND(ISBLANK(BU252),OR(NOT(ISBLANK(BW252)),NOT(ISBLANK(BX252)))),#N/A,
IF(ISBLANK(BU252),"",
IF(AND(NOT(ISERROR(VLOOKUP(BU252,MonsterTable!$A:$B,MATCH(MonsterTable!$B$1,MonsterTable!$A$1:$B$1,0),0))),OR(ISBLANK(BW252),ISBLANK(BX252))),#N/A,
IFERROR(VLOOKUP(BU252,MonsterTable!$A:$B,MATCH(MonsterTable!$B$1,MonsterTable!$A$1:$B$1,0),0),
IF(OR(NOT(ISBLANK(BW252)),ISBLANK(BX252)),#N/A,
IF(BU252="empty","empty",
VLOOKUP(BU252,MonsterGroupTable!$A:$A,1,0)))))))</f>
        <v/>
      </c>
      <c r="CC252" s="2" t="str">
        <f>IF(AND(ISBLANK(CB252),OR(NOT(ISBLANK(CD252)),NOT(ISBLANK(CE252)))),#N/A,
IF(ISBLANK(CB252),"",
IF(AND(NOT(ISERROR(VLOOKUP(CB252,MonsterTable!$A:$B,MATCH(MonsterTable!$B$1,MonsterTable!$A$1:$B$1,0),0))),OR(ISBLANK(CD252),ISBLANK(CE252))),#N/A,
IFERROR(VLOOKUP(CB252,MonsterTable!$A:$B,MATCH(MonsterTable!$B$1,MonsterTable!$A$1:$B$1,0),0),
IF(OR(NOT(ISBLANK(CD252)),ISBLANK(CE252)),#N/A,
IF(CB252="empty","empty",
VLOOKUP(CB252,MonsterGroupTable!$A:$A,1,0)))))))</f>
        <v/>
      </c>
      <c r="CJ252" s="2" t="str">
        <f>IF(AND(ISBLANK(CI252),OR(NOT(ISBLANK(CK252)),NOT(ISBLANK(CL252)))),#N/A,
IF(ISBLANK(CI252),"",
IF(AND(NOT(ISERROR(VLOOKUP(CI252,MonsterTable!$A:$B,MATCH(MonsterTable!$B$1,MonsterTable!$A$1:$B$1,0),0))),OR(ISBLANK(CK252),ISBLANK(CL252))),#N/A,
IFERROR(VLOOKUP(CI252,MonsterTable!$A:$B,MATCH(MonsterTable!$B$1,MonsterTable!$A$1:$B$1,0),0),
IF(OR(NOT(ISBLANK(CK252)),ISBLANK(CL252)),#N/A,
IF(CI252="empty","empty",
VLOOKUP(CI252,MonsterGroupTable!$A:$A,1,0)))))))</f>
        <v/>
      </c>
    </row>
    <row r="253" spans="1:88">
      <c r="A253">
        <v>10252</v>
      </c>
      <c r="B253">
        <f t="shared" si="6"/>
        <v>1.1000000000000001</v>
      </c>
      <c r="C253">
        <f t="shared" si="6"/>
        <v>1.1000000000000001</v>
      </c>
      <c r="F253">
        <v>1020</v>
      </c>
      <c r="G253">
        <v>20991</v>
      </c>
      <c r="H253">
        <v>0</v>
      </c>
      <c r="I253">
        <v>0</v>
      </c>
      <c r="J253">
        <v>0</v>
      </c>
      <c r="K253" t="s">
        <v>28</v>
      </c>
      <c r="L253" t="s">
        <v>251</v>
      </c>
      <c r="M253" t="s">
        <v>79</v>
      </c>
      <c r="N253" t="s">
        <v>80</v>
      </c>
      <c r="O253">
        <v>0</v>
      </c>
      <c r="P253">
        <v>-4.75</v>
      </c>
      <c r="Q253">
        <v>-3.5</v>
      </c>
      <c r="R253">
        <v>4.75</v>
      </c>
      <c r="S253">
        <v>3</v>
      </c>
      <c r="T253">
        <v>-13.5</v>
      </c>
      <c r="U253">
        <v>2.5499999999999998</v>
      </c>
      <c r="V253">
        <v>-6.75</v>
      </c>
      <c r="W253" t="str">
        <f t="shared" si="7"/>
        <v>g106,5</v>
      </c>
      <c r="X253" s="1" t="s">
        <v>323</v>
      </c>
      <c r="Y253" s="2" t="str">
        <f>IF(AND(ISBLANK(X253),OR(NOT(ISBLANK(Z253)),NOT(ISBLANK(AA253)))),#N/A,
IF(ISBLANK(X253),"",
IF(AND(NOT(ISERROR(VLOOKUP(X253,MonsterTable!$A:$B,MATCH(MonsterTable!$B$1,MonsterTable!$A$1:$B$1,0),0))),OR(ISBLANK(Z253),ISBLANK(AA253))),#N/A,
IFERROR(VLOOKUP(X253,MonsterTable!$A:$B,MATCH(MonsterTable!$B$1,MonsterTable!$A$1:$B$1,0),0),
IF(OR(NOT(ISBLANK(Z253)),ISBLANK(AA253)),#N/A,
IF(X253="empty","empty",
VLOOKUP(X253,MonsterGroupTable!$A:$A,1,0)))))))</f>
        <v>g106</v>
      </c>
      <c r="AA253">
        <v>5</v>
      </c>
      <c r="AF253" s="2" t="str">
        <f>IF(AND(ISBLANK(AE253),OR(NOT(ISBLANK(AG253)),NOT(ISBLANK(AH253)))),#N/A,
IF(ISBLANK(AE253),"",
IF(AND(NOT(ISERROR(VLOOKUP(AE253,MonsterTable!$A:$B,MATCH(MonsterTable!$B$1,MonsterTable!$A$1:$B$1,0),0))),OR(ISBLANK(AG253),ISBLANK(AH253))),#N/A,
IFERROR(VLOOKUP(AE253,MonsterTable!$A:$B,MATCH(MonsterTable!$B$1,MonsterTable!$A$1:$B$1,0),0),
IF(OR(NOT(ISBLANK(AG253)),ISBLANK(AH253)),#N/A,
IF(AE253="empty","empty",
VLOOKUP(AE253,MonsterGroupTable!$A:$A,1,0)))))))</f>
        <v/>
      </c>
      <c r="AM253" s="2" t="str">
        <f>IF(AND(ISBLANK(AL253),OR(NOT(ISBLANK(AN253)),NOT(ISBLANK(AO253)))),#N/A,
IF(ISBLANK(AL253),"",
IF(AND(NOT(ISERROR(VLOOKUP(AL253,MonsterTable!$A:$B,MATCH(MonsterTable!$B$1,MonsterTable!$A$1:$B$1,0),0))),OR(ISBLANK(AN253),ISBLANK(AO253))),#N/A,
IFERROR(VLOOKUP(AL253,MonsterTable!$A:$B,MATCH(MonsterTable!$B$1,MonsterTable!$A$1:$B$1,0),0),
IF(OR(NOT(ISBLANK(AN253)),ISBLANK(AO253)),#N/A,
IF(AL253="empty","empty",
VLOOKUP(AL253,MonsterGroupTable!$A:$A,1,0)))))))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BA253" s="2" t="str">
        <f>IF(AND(ISBLANK(AZ253),OR(NOT(ISBLANK(BB253)),NOT(ISBLANK(BC253)))),#N/A,
IF(ISBLANK(AZ253),"",
IF(AND(NOT(ISERROR(VLOOKUP(AZ253,MonsterTable!$A:$B,MATCH(MonsterTable!$B$1,MonsterTable!$A$1:$B$1,0),0))),OR(ISBLANK(BB253),ISBLANK(BC253))),#N/A,
IFERROR(VLOOKUP(AZ253,MonsterTable!$A:$B,MATCH(MonsterTable!$B$1,MonsterTable!$A$1:$B$1,0),0),
IF(OR(NOT(ISBLANK(BB253)),ISBLANK(BC253)),#N/A,
IF(AZ253="empty","empty",
VLOOKUP(AZ253,MonsterGroupTable!$A:$A,1,0)))))))</f>
        <v/>
      </c>
      <c r="BH253" s="2" t="str">
        <f>IF(AND(ISBLANK(BG253),OR(NOT(ISBLANK(BI253)),NOT(ISBLANK(BJ253)))),#N/A,
IF(ISBLANK(BG253),"",
IF(AND(NOT(ISERROR(VLOOKUP(BG253,MonsterTable!$A:$B,MATCH(MonsterTable!$B$1,MonsterTable!$A$1:$B$1,0),0))),OR(ISBLANK(BI253),ISBLANK(BJ253))),#N/A,
IFERROR(VLOOKUP(BG253,MonsterTable!$A:$B,MATCH(MonsterTable!$B$1,MonsterTable!$A$1:$B$1,0),0),
IF(OR(NOT(ISBLANK(BI253)),ISBLANK(BJ253)),#N/A,
IF(BG253="empty","empty",
VLOOKUP(BG253,MonsterGroupTable!$A:$A,1,0)))))))</f>
        <v/>
      </c>
      <c r="BO253" s="2" t="str">
        <f>IF(AND(ISBLANK(BN253),OR(NOT(ISBLANK(BP253)),NOT(ISBLANK(BQ253)))),#N/A,
IF(ISBLANK(BN253),"",
IF(AND(NOT(ISERROR(VLOOKUP(BN253,MonsterTable!$A:$B,MATCH(MonsterTable!$B$1,MonsterTable!$A$1:$B$1,0),0))),OR(ISBLANK(BP253),ISBLANK(BQ253))),#N/A,
IFERROR(VLOOKUP(BN253,MonsterTable!$A:$B,MATCH(MonsterTable!$B$1,MonsterTable!$A$1:$B$1,0),0),
IF(OR(NOT(ISBLANK(BP253)),ISBLANK(BQ253)),#N/A,
IF(BN253="empty","empty",
VLOOKUP(BN253,MonsterGroupTable!$A:$A,1,0)))))))</f>
        <v/>
      </c>
      <c r="BV253" s="2" t="str">
        <f>IF(AND(ISBLANK(BU253),OR(NOT(ISBLANK(BW253)),NOT(ISBLANK(BX253)))),#N/A,
IF(ISBLANK(BU253),"",
IF(AND(NOT(ISERROR(VLOOKUP(BU253,MonsterTable!$A:$B,MATCH(MonsterTable!$B$1,MonsterTable!$A$1:$B$1,0),0))),OR(ISBLANK(BW253),ISBLANK(BX253))),#N/A,
IFERROR(VLOOKUP(BU253,MonsterTable!$A:$B,MATCH(MonsterTable!$B$1,MonsterTable!$A$1:$B$1,0),0),
IF(OR(NOT(ISBLANK(BW253)),ISBLANK(BX253)),#N/A,
IF(BU253="empty","empty",
VLOOKUP(BU253,MonsterGroupTable!$A:$A,1,0)))))))</f>
        <v/>
      </c>
      <c r="CC253" s="2" t="str">
        <f>IF(AND(ISBLANK(CB253),OR(NOT(ISBLANK(CD253)),NOT(ISBLANK(CE253)))),#N/A,
IF(ISBLANK(CB253),"",
IF(AND(NOT(ISERROR(VLOOKUP(CB253,MonsterTable!$A:$B,MATCH(MonsterTable!$B$1,MonsterTable!$A$1:$B$1,0),0))),OR(ISBLANK(CD253),ISBLANK(CE253))),#N/A,
IFERROR(VLOOKUP(CB253,MonsterTable!$A:$B,MATCH(MonsterTable!$B$1,MonsterTable!$A$1:$B$1,0),0),
IF(OR(NOT(ISBLANK(CD253)),ISBLANK(CE253)),#N/A,
IF(CB253="empty","empty",
VLOOKUP(CB253,MonsterGroupTable!$A:$A,1,0)))))))</f>
        <v/>
      </c>
      <c r="CJ253" s="2" t="str">
        <f>IF(AND(ISBLANK(CI253),OR(NOT(ISBLANK(CK253)),NOT(ISBLANK(CL253)))),#N/A,
IF(ISBLANK(CI253),"",
IF(AND(NOT(ISERROR(VLOOKUP(CI253,MonsterTable!$A:$B,MATCH(MonsterTable!$B$1,MonsterTable!$A$1:$B$1,0),0))),OR(ISBLANK(CK253),ISBLANK(CL253))),#N/A,
IFERROR(VLOOKUP(CI253,MonsterTable!$A:$B,MATCH(MonsterTable!$B$1,MonsterTable!$A$1:$B$1,0),0),
IF(OR(NOT(ISBLANK(CK253)),ISBLANK(CL253)),#N/A,
IF(CI253="empty","empty",
VLOOKUP(CI253,MonsterGroupTable!$A:$A,1,0)))))))</f>
        <v/>
      </c>
    </row>
    <row r="254" spans="1:88">
      <c r="A254">
        <v>10253</v>
      </c>
      <c r="B254">
        <f t="shared" si="6"/>
        <v>1.1000000000000001</v>
      </c>
      <c r="C254">
        <f t="shared" si="6"/>
        <v>1.1000000000000001</v>
      </c>
      <c r="F254">
        <v>1080</v>
      </c>
      <c r="G254">
        <v>21126</v>
      </c>
      <c r="H254">
        <v>0</v>
      </c>
      <c r="I254">
        <v>0</v>
      </c>
      <c r="J254">
        <v>0</v>
      </c>
      <c r="K254" t="s">
        <v>28</v>
      </c>
      <c r="L254" t="s">
        <v>251</v>
      </c>
      <c r="M254" t="s">
        <v>79</v>
      </c>
      <c r="N254" t="s">
        <v>80</v>
      </c>
      <c r="O254">
        <v>0</v>
      </c>
      <c r="P254">
        <v>-4.75</v>
      </c>
      <c r="Q254">
        <v>-3.5</v>
      </c>
      <c r="R254">
        <v>4.75</v>
      </c>
      <c r="S254">
        <v>3</v>
      </c>
      <c r="T254">
        <v>-13.5</v>
      </c>
      <c r="U254">
        <v>2.5499999999999998</v>
      </c>
      <c r="V254">
        <v>-6.75</v>
      </c>
      <c r="W254" t="str">
        <f t="shared" si="7"/>
        <v>g106,5</v>
      </c>
      <c r="X254" s="1" t="s">
        <v>323</v>
      </c>
      <c r="Y254" s="2" t="str">
        <f>IF(AND(ISBLANK(X254),OR(NOT(ISBLANK(Z254)),NOT(ISBLANK(AA254)))),#N/A,
IF(ISBLANK(X254),"",
IF(AND(NOT(ISERROR(VLOOKUP(X254,MonsterTable!$A:$B,MATCH(MonsterTable!$B$1,MonsterTable!$A$1:$B$1,0),0))),OR(ISBLANK(Z254),ISBLANK(AA254))),#N/A,
IFERROR(VLOOKUP(X254,MonsterTable!$A:$B,MATCH(MonsterTable!$B$1,MonsterTable!$A$1:$B$1,0),0),
IF(OR(NOT(ISBLANK(Z254)),ISBLANK(AA254)),#N/A,
IF(X254="empty","empty",
VLOOKUP(X254,MonsterGroupTable!$A:$A,1,0)))))))</f>
        <v>g106</v>
      </c>
      <c r="AA254">
        <v>5</v>
      </c>
      <c r="AF254" s="2" t="str">
        <f>IF(AND(ISBLANK(AE254),OR(NOT(ISBLANK(AG254)),NOT(ISBLANK(AH254)))),#N/A,
IF(ISBLANK(AE254),"",
IF(AND(NOT(ISERROR(VLOOKUP(AE254,MonsterTable!$A:$B,MATCH(MonsterTable!$B$1,MonsterTable!$A$1:$B$1,0),0))),OR(ISBLANK(AG254),ISBLANK(AH254))),#N/A,
IFERROR(VLOOKUP(AE254,MonsterTable!$A:$B,MATCH(MonsterTable!$B$1,MonsterTable!$A$1:$B$1,0),0),
IF(OR(NOT(ISBLANK(AG254)),ISBLANK(AH254)),#N/A,
IF(AE254="empty","empty",
VLOOKUP(AE254,MonsterGroupTable!$A:$A,1,0)))))))</f>
        <v/>
      </c>
      <c r="AM254" s="2" t="str">
        <f>IF(AND(ISBLANK(AL254),OR(NOT(ISBLANK(AN254)),NOT(ISBLANK(AO254)))),#N/A,
IF(ISBLANK(AL254),"",
IF(AND(NOT(ISERROR(VLOOKUP(AL254,MonsterTable!$A:$B,MATCH(MonsterTable!$B$1,MonsterTable!$A$1:$B$1,0),0))),OR(ISBLANK(AN254),ISBLANK(AO254))),#N/A,
IFERROR(VLOOKUP(AL254,MonsterTable!$A:$B,MATCH(MonsterTable!$B$1,MonsterTable!$A$1:$B$1,0),0),
IF(OR(NOT(ISBLANK(AN254)),ISBLANK(AO254)),#N/A,
IF(AL254="empty","empty",
VLOOKUP(AL254,MonsterGroupTable!$A:$A,1,0)))))))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BA254" s="2" t="str">
        <f>IF(AND(ISBLANK(AZ254),OR(NOT(ISBLANK(BB254)),NOT(ISBLANK(BC254)))),#N/A,
IF(ISBLANK(AZ254),"",
IF(AND(NOT(ISERROR(VLOOKUP(AZ254,MonsterTable!$A:$B,MATCH(MonsterTable!$B$1,MonsterTable!$A$1:$B$1,0),0))),OR(ISBLANK(BB254),ISBLANK(BC254))),#N/A,
IFERROR(VLOOKUP(AZ254,MonsterTable!$A:$B,MATCH(MonsterTable!$B$1,MonsterTable!$A$1:$B$1,0),0),
IF(OR(NOT(ISBLANK(BB254)),ISBLANK(BC254)),#N/A,
IF(AZ254="empty","empty",
VLOOKUP(AZ254,MonsterGroupTable!$A:$A,1,0)))))))</f>
        <v/>
      </c>
      <c r="BH254" s="2" t="str">
        <f>IF(AND(ISBLANK(BG254),OR(NOT(ISBLANK(BI254)),NOT(ISBLANK(BJ254)))),#N/A,
IF(ISBLANK(BG254),"",
IF(AND(NOT(ISERROR(VLOOKUP(BG254,MonsterTable!$A:$B,MATCH(MonsterTable!$B$1,MonsterTable!$A$1:$B$1,0),0))),OR(ISBLANK(BI254),ISBLANK(BJ254))),#N/A,
IFERROR(VLOOKUP(BG254,MonsterTable!$A:$B,MATCH(MonsterTable!$B$1,MonsterTable!$A$1:$B$1,0),0),
IF(OR(NOT(ISBLANK(BI254)),ISBLANK(BJ254)),#N/A,
IF(BG254="empty","empty",
VLOOKUP(BG254,MonsterGroupTable!$A:$A,1,0)))))))</f>
        <v/>
      </c>
      <c r="BO254" s="2" t="str">
        <f>IF(AND(ISBLANK(BN254),OR(NOT(ISBLANK(BP254)),NOT(ISBLANK(BQ254)))),#N/A,
IF(ISBLANK(BN254),"",
IF(AND(NOT(ISERROR(VLOOKUP(BN254,MonsterTable!$A:$B,MATCH(MonsterTable!$B$1,MonsterTable!$A$1:$B$1,0),0))),OR(ISBLANK(BP254),ISBLANK(BQ254))),#N/A,
IFERROR(VLOOKUP(BN254,MonsterTable!$A:$B,MATCH(MonsterTable!$B$1,MonsterTable!$A$1:$B$1,0),0),
IF(OR(NOT(ISBLANK(BP254)),ISBLANK(BQ254)),#N/A,
IF(BN254="empty","empty",
VLOOKUP(BN254,MonsterGroupTable!$A:$A,1,0)))))))</f>
        <v/>
      </c>
      <c r="BV254" s="2" t="str">
        <f>IF(AND(ISBLANK(BU254),OR(NOT(ISBLANK(BW254)),NOT(ISBLANK(BX254)))),#N/A,
IF(ISBLANK(BU254),"",
IF(AND(NOT(ISERROR(VLOOKUP(BU254,MonsterTable!$A:$B,MATCH(MonsterTable!$B$1,MonsterTable!$A$1:$B$1,0),0))),OR(ISBLANK(BW254),ISBLANK(BX254))),#N/A,
IFERROR(VLOOKUP(BU254,MonsterTable!$A:$B,MATCH(MonsterTable!$B$1,MonsterTable!$A$1:$B$1,0),0),
IF(OR(NOT(ISBLANK(BW254)),ISBLANK(BX254)),#N/A,
IF(BU254="empty","empty",
VLOOKUP(BU254,MonsterGroupTable!$A:$A,1,0)))))))</f>
        <v/>
      </c>
      <c r="CC254" s="2" t="str">
        <f>IF(AND(ISBLANK(CB254),OR(NOT(ISBLANK(CD254)),NOT(ISBLANK(CE254)))),#N/A,
IF(ISBLANK(CB254),"",
IF(AND(NOT(ISERROR(VLOOKUP(CB254,MonsterTable!$A:$B,MATCH(MonsterTable!$B$1,MonsterTable!$A$1:$B$1,0),0))),OR(ISBLANK(CD254),ISBLANK(CE254))),#N/A,
IFERROR(VLOOKUP(CB254,MonsterTable!$A:$B,MATCH(MonsterTable!$B$1,MonsterTable!$A$1:$B$1,0),0),
IF(OR(NOT(ISBLANK(CD254)),ISBLANK(CE254)),#N/A,
IF(CB254="empty","empty",
VLOOKUP(CB254,MonsterGroupTable!$A:$A,1,0)))))))</f>
        <v/>
      </c>
      <c r="CJ254" s="2" t="str">
        <f>IF(AND(ISBLANK(CI254),OR(NOT(ISBLANK(CK254)),NOT(ISBLANK(CL254)))),#N/A,
IF(ISBLANK(CI254),"",
IF(AND(NOT(ISERROR(VLOOKUP(CI254,MonsterTable!$A:$B,MATCH(MonsterTable!$B$1,MonsterTable!$A$1:$B$1,0),0))),OR(ISBLANK(CK254),ISBLANK(CL254))),#N/A,
IFERROR(VLOOKUP(CI254,MonsterTable!$A:$B,MATCH(MonsterTable!$B$1,MonsterTable!$A$1:$B$1,0),0),
IF(OR(NOT(ISBLANK(CK254)),ISBLANK(CL254)),#N/A,
IF(CI254="empty","empty",
VLOOKUP(CI254,MonsterGroupTable!$A:$A,1,0)))))))</f>
        <v/>
      </c>
    </row>
    <row r="255" spans="1:88">
      <c r="A255">
        <v>10254</v>
      </c>
      <c r="B255">
        <f t="shared" si="6"/>
        <v>1.1000000000000001</v>
      </c>
      <c r="C255">
        <f t="shared" si="6"/>
        <v>1.1000000000000001</v>
      </c>
      <c r="F255">
        <v>1140</v>
      </c>
      <c r="G255">
        <v>21261</v>
      </c>
      <c r="H255">
        <v>0</v>
      </c>
      <c r="I255">
        <v>0</v>
      </c>
      <c r="J255">
        <v>0</v>
      </c>
      <c r="K255" t="s">
        <v>28</v>
      </c>
      <c r="L255" t="s">
        <v>251</v>
      </c>
      <c r="M255" t="s">
        <v>79</v>
      </c>
      <c r="N255" t="s">
        <v>80</v>
      </c>
      <c r="O255">
        <v>0</v>
      </c>
      <c r="P255">
        <v>-4.75</v>
      </c>
      <c r="Q255">
        <v>-3.5</v>
      </c>
      <c r="R255">
        <v>4.75</v>
      </c>
      <c r="S255">
        <v>3</v>
      </c>
      <c r="T255">
        <v>-13.5</v>
      </c>
      <c r="U255">
        <v>2.5499999999999998</v>
      </c>
      <c r="V255">
        <v>-6.75</v>
      </c>
      <c r="W255" t="str">
        <f t="shared" si="7"/>
        <v>g106,5</v>
      </c>
      <c r="X255" s="1" t="s">
        <v>323</v>
      </c>
      <c r="Y255" s="2" t="str">
        <f>IF(AND(ISBLANK(X255),OR(NOT(ISBLANK(Z255)),NOT(ISBLANK(AA255)))),#N/A,
IF(ISBLANK(X255),"",
IF(AND(NOT(ISERROR(VLOOKUP(X255,MonsterTable!$A:$B,MATCH(MonsterTable!$B$1,MonsterTable!$A$1:$B$1,0),0))),OR(ISBLANK(Z255),ISBLANK(AA255))),#N/A,
IFERROR(VLOOKUP(X255,MonsterTable!$A:$B,MATCH(MonsterTable!$B$1,MonsterTable!$A$1:$B$1,0),0),
IF(OR(NOT(ISBLANK(Z255)),ISBLANK(AA255)),#N/A,
IF(X255="empty","empty",
VLOOKUP(X255,MonsterGroupTable!$A:$A,1,0)))))))</f>
        <v>g106</v>
      </c>
      <c r="AA255">
        <v>5</v>
      </c>
      <c r="AF255" s="2" t="str">
        <f>IF(AND(ISBLANK(AE255),OR(NOT(ISBLANK(AG255)),NOT(ISBLANK(AH255)))),#N/A,
IF(ISBLANK(AE255),"",
IF(AND(NOT(ISERROR(VLOOKUP(AE255,MonsterTable!$A:$B,MATCH(MonsterTable!$B$1,MonsterTable!$A$1:$B$1,0),0))),OR(ISBLANK(AG255),ISBLANK(AH255))),#N/A,
IFERROR(VLOOKUP(AE255,MonsterTable!$A:$B,MATCH(MonsterTable!$B$1,MonsterTable!$A$1:$B$1,0),0),
IF(OR(NOT(ISBLANK(AG255)),ISBLANK(AH255)),#N/A,
IF(AE255="empty","empty",
VLOOKUP(AE255,MonsterGroupTable!$A:$A,1,0)))))))</f>
        <v/>
      </c>
      <c r="AM255" s="2" t="str">
        <f>IF(AND(ISBLANK(AL255),OR(NOT(ISBLANK(AN255)),NOT(ISBLANK(AO255)))),#N/A,
IF(ISBLANK(AL255),"",
IF(AND(NOT(ISERROR(VLOOKUP(AL255,MonsterTable!$A:$B,MATCH(MonsterTable!$B$1,MonsterTable!$A$1:$B$1,0),0))),OR(ISBLANK(AN255),ISBLANK(AO255))),#N/A,
IFERROR(VLOOKUP(AL255,MonsterTable!$A:$B,MATCH(MonsterTable!$B$1,MonsterTable!$A$1:$B$1,0),0),
IF(OR(NOT(ISBLANK(AN255)),ISBLANK(AO255)),#N/A,
IF(AL255="empty","empty",
VLOOKUP(AL255,MonsterGroupTable!$A:$A,1,0)))))))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BA255" s="2" t="str">
        <f>IF(AND(ISBLANK(AZ255),OR(NOT(ISBLANK(BB255)),NOT(ISBLANK(BC255)))),#N/A,
IF(ISBLANK(AZ255),"",
IF(AND(NOT(ISERROR(VLOOKUP(AZ255,MonsterTable!$A:$B,MATCH(MonsterTable!$B$1,MonsterTable!$A$1:$B$1,0),0))),OR(ISBLANK(BB255),ISBLANK(BC255))),#N/A,
IFERROR(VLOOKUP(AZ255,MonsterTable!$A:$B,MATCH(MonsterTable!$B$1,MonsterTable!$A$1:$B$1,0),0),
IF(OR(NOT(ISBLANK(BB255)),ISBLANK(BC255)),#N/A,
IF(AZ255="empty","empty",
VLOOKUP(AZ255,MonsterGroupTable!$A:$A,1,0)))))))</f>
        <v/>
      </c>
      <c r="BH255" s="2" t="str">
        <f>IF(AND(ISBLANK(BG255),OR(NOT(ISBLANK(BI255)),NOT(ISBLANK(BJ255)))),#N/A,
IF(ISBLANK(BG255),"",
IF(AND(NOT(ISERROR(VLOOKUP(BG255,MonsterTable!$A:$B,MATCH(MonsterTable!$B$1,MonsterTable!$A$1:$B$1,0),0))),OR(ISBLANK(BI255),ISBLANK(BJ255))),#N/A,
IFERROR(VLOOKUP(BG255,MonsterTable!$A:$B,MATCH(MonsterTable!$B$1,MonsterTable!$A$1:$B$1,0),0),
IF(OR(NOT(ISBLANK(BI255)),ISBLANK(BJ255)),#N/A,
IF(BG255="empty","empty",
VLOOKUP(BG255,MonsterGroupTable!$A:$A,1,0)))))))</f>
        <v/>
      </c>
      <c r="BO255" s="2" t="str">
        <f>IF(AND(ISBLANK(BN255),OR(NOT(ISBLANK(BP255)),NOT(ISBLANK(BQ255)))),#N/A,
IF(ISBLANK(BN255),"",
IF(AND(NOT(ISERROR(VLOOKUP(BN255,MonsterTable!$A:$B,MATCH(MonsterTable!$B$1,MonsterTable!$A$1:$B$1,0),0))),OR(ISBLANK(BP255),ISBLANK(BQ255))),#N/A,
IFERROR(VLOOKUP(BN255,MonsterTable!$A:$B,MATCH(MonsterTable!$B$1,MonsterTable!$A$1:$B$1,0),0),
IF(OR(NOT(ISBLANK(BP255)),ISBLANK(BQ255)),#N/A,
IF(BN255="empty","empty",
VLOOKUP(BN255,MonsterGroupTable!$A:$A,1,0)))))))</f>
        <v/>
      </c>
      <c r="BV255" s="2" t="str">
        <f>IF(AND(ISBLANK(BU255),OR(NOT(ISBLANK(BW255)),NOT(ISBLANK(BX255)))),#N/A,
IF(ISBLANK(BU255),"",
IF(AND(NOT(ISERROR(VLOOKUP(BU255,MonsterTable!$A:$B,MATCH(MonsterTable!$B$1,MonsterTable!$A$1:$B$1,0),0))),OR(ISBLANK(BW255),ISBLANK(BX255))),#N/A,
IFERROR(VLOOKUP(BU255,MonsterTable!$A:$B,MATCH(MonsterTable!$B$1,MonsterTable!$A$1:$B$1,0),0),
IF(OR(NOT(ISBLANK(BW255)),ISBLANK(BX255)),#N/A,
IF(BU255="empty","empty",
VLOOKUP(BU255,MonsterGroupTable!$A:$A,1,0)))))))</f>
        <v/>
      </c>
      <c r="CC255" s="2" t="str">
        <f>IF(AND(ISBLANK(CB255),OR(NOT(ISBLANK(CD255)),NOT(ISBLANK(CE255)))),#N/A,
IF(ISBLANK(CB255),"",
IF(AND(NOT(ISERROR(VLOOKUP(CB255,MonsterTable!$A:$B,MATCH(MonsterTable!$B$1,MonsterTable!$A$1:$B$1,0),0))),OR(ISBLANK(CD255),ISBLANK(CE255))),#N/A,
IFERROR(VLOOKUP(CB255,MonsterTable!$A:$B,MATCH(MonsterTable!$B$1,MonsterTable!$A$1:$B$1,0),0),
IF(OR(NOT(ISBLANK(CD255)),ISBLANK(CE255)),#N/A,
IF(CB255="empty","empty",
VLOOKUP(CB255,MonsterGroupTable!$A:$A,1,0)))))))</f>
        <v/>
      </c>
      <c r="CJ255" s="2" t="str">
        <f>IF(AND(ISBLANK(CI255),OR(NOT(ISBLANK(CK255)),NOT(ISBLANK(CL255)))),#N/A,
IF(ISBLANK(CI255),"",
IF(AND(NOT(ISERROR(VLOOKUP(CI255,MonsterTable!$A:$B,MATCH(MonsterTable!$B$1,MonsterTable!$A$1:$B$1,0),0))),OR(ISBLANK(CK255),ISBLANK(CL255))),#N/A,
IFERROR(VLOOKUP(CI255,MonsterTable!$A:$B,MATCH(MonsterTable!$B$1,MonsterTable!$A$1:$B$1,0),0),
IF(OR(NOT(ISBLANK(CK255)),ISBLANK(CL255)),#N/A,
IF(CI255="empty","empty",
VLOOKUP(CI255,MonsterGroupTable!$A:$A,1,0)))))))</f>
        <v/>
      </c>
    </row>
    <row r="256" spans="1:88">
      <c r="A256">
        <v>10255</v>
      </c>
      <c r="B256">
        <f t="shared" si="6"/>
        <v>1.1000000000000001</v>
      </c>
      <c r="C256">
        <f t="shared" si="6"/>
        <v>1.1000000000000001</v>
      </c>
      <c r="F256">
        <v>1200</v>
      </c>
      <c r="G256">
        <v>21396</v>
      </c>
      <c r="H256">
        <v>0</v>
      </c>
      <c r="I256">
        <v>0</v>
      </c>
      <c r="J256">
        <v>0</v>
      </c>
      <c r="K256" t="s">
        <v>28</v>
      </c>
      <c r="L256" t="s">
        <v>251</v>
      </c>
      <c r="M256" t="s">
        <v>79</v>
      </c>
      <c r="N256" t="s">
        <v>80</v>
      </c>
      <c r="O256">
        <v>0</v>
      </c>
      <c r="P256">
        <v>-4.75</v>
      </c>
      <c r="Q256">
        <v>-3.5</v>
      </c>
      <c r="R256">
        <v>4.75</v>
      </c>
      <c r="S256">
        <v>3</v>
      </c>
      <c r="T256">
        <v>-13.5</v>
      </c>
      <c r="U256">
        <v>2.5499999999999998</v>
      </c>
      <c r="V256">
        <v>-6.75</v>
      </c>
      <c r="W256" t="str">
        <f t="shared" si="7"/>
        <v>g106,5</v>
      </c>
      <c r="X256" s="1" t="s">
        <v>323</v>
      </c>
      <c r="Y256" s="2" t="str">
        <f>IF(AND(ISBLANK(X256),OR(NOT(ISBLANK(Z256)),NOT(ISBLANK(AA256)))),#N/A,
IF(ISBLANK(X256),"",
IF(AND(NOT(ISERROR(VLOOKUP(X256,MonsterTable!$A:$B,MATCH(MonsterTable!$B$1,MonsterTable!$A$1:$B$1,0),0))),OR(ISBLANK(Z256),ISBLANK(AA256))),#N/A,
IFERROR(VLOOKUP(X256,MonsterTable!$A:$B,MATCH(MonsterTable!$B$1,MonsterTable!$A$1:$B$1,0),0),
IF(OR(NOT(ISBLANK(Z256)),ISBLANK(AA256)),#N/A,
IF(X256="empty","empty",
VLOOKUP(X256,MonsterGroupTable!$A:$A,1,0)))))))</f>
        <v>g106</v>
      </c>
      <c r="AA256">
        <v>5</v>
      </c>
      <c r="AF256" s="2" t="str">
        <f>IF(AND(ISBLANK(AE256),OR(NOT(ISBLANK(AG256)),NOT(ISBLANK(AH256)))),#N/A,
IF(ISBLANK(AE256),"",
IF(AND(NOT(ISERROR(VLOOKUP(AE256,MonsterTable!$A:$B,MATCH(MonsterTable!$B$1,MonsterTable!$A$1:$B$1,0),0))),OR(ISBLANK(AG256),ISBLANK(AH256))),#N/A,
IFERROR(VLOOKUP(AE256,MonsterTable!$A:$B,MATCH(MonsterTable!$B$1,MonsterTable!$A$1:$B$1,0),0),
IF(OR(NOT(ISBLANK(AG256)),ISBLANK(AH256)),#N/A,
IF(AE256="empty","empty",
VLOOKUP(AE256,MonsterGroupTable!$A:$A,1,0)))))))</f>
        <v/>
      </c>
      <c r="AM256" s="2" t="str">
        <f>IF(AND(ISBLANK(AL256),OR(NOT(ISBLANK(AN256)),NOT(ISBLANK(AO256)))),#N/A,
IF(ISBLANK(AL256),"",
IF(AND(NOT(ISERROR(VLOOKUP(AL256,MonsterTable!$A:$B,MATCH(MonsterTable!$B$1,MonsterTable!$A$1:$B$1,0),0))),OR(ISBLANK(AN256),ISBLANK(AO256))),#N/A,
IFERROR(VLOOKUP(AL256,MonsterTable!$A:$B,MATCH(MonsterTable!$B$1,MonsterTable!$A$1:$B$1,0),0),
IF(OR(NOT(ISBLANK(AN256)),ISBLANK(AO256)),#N/A,
IF(AL256="empty","empty",
VLOOKUP(AL256,MonsterGroupTable!$A:$A,1,0)))))))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BA256" s="2" t="str">
        <f>IF(AND(ISBLANK(AZ256),OR(NOT(ISBLANK(BB256)),NOT(ISBLANK(BC256)))),#N/A,
IF(ISBLANK(AZ256),"",
IF(AND(NOT(ISERROR(VLOOKUP(AZ256,MonsterTable!$A:$B,MATCH(MonsterTable!$B$1,MonsterTable!$A$1:$B$1,0),0))),OR(ISBLANK(BB256),ISBLANK(BC256))),#N/A,
IFERROR(VLOOKUP(AZ256,MonsterTable!$A:$B,MATCH(MonsterTable!$B$1,MonsterTable!$A$1:$B$1,0),0),
IF(OR(NOT(ISBLANK(BB256)),ISBLANK(BC256)),#N/A,
IF(AZ256="empty","empty",
VLOOKUP(AZ256,MonsterGroupTable!$A:$A,1,0)))))))</f>
        <v/>
      </c>
      <c r="BH256" s="2" t="str">
        <f>IF(AND(ISBLANK(BG256),OR(NOT(ISBLANK(BI256)),NOT(ISBLANK(BJ256)))),#N/A,
IF(ISBLANK(BG256),"",
IF(AND(NOT(ISERROR(VLOOKUP(BG256,MonsterTable!$A:$B,MATCH(MonsterTable!$B$1,MonsterTable!$A$1:$B$1,0),0))),OR(ISBLANK(BI256),ISBLANK(BJ256))),#N/A,
IFERROR(VLOOKUP(BG256,MonsterTable!$A:$B,MATCH(MonsterTable!$B$1,MonsterTable!$A$1:$B$1,0),0),
IF(OR(NOT(ISBLANK(BI256)),ISBLANK(BJ256)),#N/A,
IF(BG256="empty","empty",
VLOOKUP(BG256,MonsterGroupTable!$A:$A,1,0)))))))</f>
        <v/>
      </c>
      <c r="BO256" s="2" t="str">
        <f>IF(AND(ISBLANK(BN256),OR(NOT(ISBLANK(BP256)),NOT(ISBLANK(BQ256)))),#N/A,
IF(ISBLANK(BN256),"",
IF(AND(NOT(ISERROR(VLOOKUP(BN256,MonsterTable!$A:$B,MATCH(MonsterTable!$B$1,MonsterTable!$A$1:$B$1,0),0))),OR(ISBLANK(BP256),ISBLANK(BQ256))),#N/A,
IFERROR(VLOOKUP(BN256,MonsterTable!$A:$B,MATCH(MonsterTable!$B$1,MonsterTable!$A$1:$B$1,0),0),
IF(OR(NOT(ISBLANK(BP256)),ISBLANK(BQ256)),#N/A,
IF(BN256="empty","empty",
VLOOKUP(BN256,MonsterGroupTable!$A:$A,1,0)))))))</f>
        <v/>
      </c>
      <c r="BV256" s="2" t="str">
        <f>IF(AND(ISBLANK(BU256),OR(NOT(ISBLANK(BW256)),NOT(ISBLANK(BX256)))),#N/A,
IF(ISBLANK(BU256),"",
IF(AND(NOT(ISERROR(VLOOKUP(BU256,MonsterTable!$A:$B,MATCH(MonsterTable!$B$1,MonsterTable!$A$1:$B$1,0),0))),OR(ISBLANK(BW256),ISBLANK(BX256))),#N/A,
IFERROR(VLOOKUP(BU256,MonsterTable!$A:$B,MATCH(MonsterTable!$B$1,MonsterTable!$A$1:$B$1,0),0),
IF(OR(NOT(ISBLANK(BW256)),ISBLANK(BX256)),#N/A,
IF(BU256="empty","empty",
VLOOKUP(BU256,MonsterGroupTable!$A:$A,1,0)))))))</f>
        <v/>
      </c>
      <c r="CC256" s="2" t="str">
        <f>IF(AND(ISBLANK(CB256),OR(NOT(ISBLANK(CD256)),NOT(ISBLANK(CE256)))),#N/A,
IF(ISBLANK(CB256),"",
IF(AND(NOT(ISERROR(VLOOKUP(CB256,MonsterTable!$A:$B,MATCH(MonsterTable!$B$1,MonsterTable!$A$1:$B$1,0),0))),OR(ISBLANK(CD256),ISBLANK(CE256))),#N/A,
IFERROR(VLOOKUP(CB256,MonsterTable!$A:$B,MATCH(MonsterTable!$B$1,MonsterTable!$A$1:$B$1,0),0),
IF(OR(NOT(ISBLANK(CD256)),ISBLANK(CE256)),#N/A,
IF(CB256="empty","empty",
VLOOKUP(CB256,MonsterGroupTable!$A:$A,1,0)))))))</f>
        <v/>
      </c>
      <c r="CJ256" s="2" t="str">
        <f>IF(AND(ISBLANK(CI256),OR(NOT(ISBLANK(CK256)),NOT(ISBLANK(CL256)))),#N/A,
IF(ISBLANK(CI256),"",
IF(AND(NOT(ISERROR(VLOOKUP(CI256,MonsterTable!$A:$B,MATCH(MonsterTable!$B$1,MonsterTable!$A$1:$B$1,0),0))),OR(ISBLANK(CK256),ISBLANK(CL256))),#N/A,
IFERROR(VLOOKUP(CI256,MonsterTable!$A:$B,MATCH(MonsterTable!$B$1,MonsterTable!$A$1:$B$1,0),0),
IF(OR(NOT(ISBLANK(CK256)),ISBLANK(CL256)),#N/A,
IF(CI256="empty","empty",
VLOOKUP(CI256,MonsterGroupTable!$A:$A,1,0)))))))</f>
        <v/>
      </c>
    </row>
    <row r="257" spans="1:88">
      <c r="A257">
        <v>10256</v>
      </c>
      <c r="B257">
        <f t="shared" si="6"/>
        <v>1.1000000000000001</v>
      </c>
      <c r="C257">
        <f t="shared" si="6"/>
        <v>1.1000000000000001</v>
      </c>
      <c r="F257">
        <v>1260</v>
      </c>
      <c r="G257">
        <v>21531</v>
      </c>
      <c r="H257">
        <v>0</v>
      </c>
      <c r="I257">
        <v>0</v>
      </c>
      <c r="J257">
        <v>0</v>
      </c>
      <c r="K257" t="s">
        <v>28</v>
      </c>
      <c r="L257" t="s">
        <v>251</v>
      </c>
      <c r="M257" t="s">
        <v>79</v>
      </c>
      <c r="N257" t="s">
        <v>80</v>
      </c>
      <c r="O257">
        <v>0</v>
      </c>
      <c r="P257">
        <v>-4.75</v>
      </c>
      <c r="Q257">
        <v>-3.5</v>
      </c>
      <c r="R257">
        <v>4.75</v>
      </c>
      <c r="S257">
        <v>3</v>
      </c>
      <c r="T257">
        <v>-13.5</v>
      </c>
      <c r="U257">
        <v>2.5499999999999998</v>
      </c>
      <c r="V257">
        <v>-6.75</v>
      </c>
      <c r="W257" t="str">
        <f t="shared" si="7"/>
        <v>g106,5</v>
      </c>
      <c r="X257" s="1" t="s">
        <v>323</v>
      </c>
      <c r="Y257" s="2" t="str">
        <f>IF(AND(ISBLANK(X257),OR(NOT(ISBLANK(Z257)),NOT(ISBLANK(AA257)))),#N/A,
IF(ISBLANK(X257),"",
IF(AND(NOT(ISERROR(VLOOKUP(X257,MonsterTable!$A:$B,MATCH(MonsterTable!$B$1,MonsterTable!$A$1:$B$1,0),0))),OR(ISBLANK(Z257),ISBLANK(AA257))),#N/A,
IFERROR(VLOOKUP(X257,MonsterTable!$A:$B,MATCH(MonsterTable!$B$1,MonsterTable!$A$1:$B$1,0),0),
IF(OR(NOT(ISBLANK(Z257)),ISBLANK(AA257)),#N/A,
IF(X257="empty","empty",
VLOOKUP(X257,MonsterGroupTable!$A:$A,1,0)))))))</f>
        <v>g106</v>
      </c>
      <c r="AA257">
        <v>5</v>
      </c>
      <c r="AF257" s="2" t="str">
        <f>IF(AND(ISBLANK(AE257),OR(NOT(ISBLANK(AG257)),NOT(ISBLANK(AH257)))),#N/A,
IF(ISBLANK(AE257),"",
IF(AND(NOT(ISERROR(VLOOKUP(AE257,MonsterTable!$A:$B,MATCH(MonsterTable!$B$1,MonsterTable!$A$1:$B$1,0),0))),OR(ISBLANK(AG257),ISBLANK(AH257))),#N/A,
IFERROR(VLOOKUP(AE257,MonsterTable!$A:$B,MATCH(MonsterTable!$B$1,MonsterTable!$A$1:$B$1,0),0),
IF(OR(NOT(ISBLANK(AG257)),ISBLANK(AH257)),#N/A,
IF(AE257="empty","empty",
VLOOKUP(AE257,MonsterGroupTable!$A:$A,1,0)))))))</f>
        <v/>
      </c>
      <c r="AM257" s="2" t="str">
        <f>IF(AND(ISBLANK(AL257),OR(NOT(ISBLANK(AN257)),NOT(ISBLANK(AO257)))),#N/A,
IF(ISBLANK(AL257),"",
IF(AND(NOT(ISERROR(VLOOKUP(AL257,MonsterTable!$A:$B,MATCH(MonsterTable!$B$1,MonsterTable!$A$1:$B$1,0),0))),OR(ISBLANK(AN257),ISBLANK(AO257))),#N/A,
IFERROR(VLOOKUP(AL257,MonsterTable!$A:$B,MATCH(MonsterTable!$B$1,MonsterTable!$A$1:$B$1,0),0),
IF(OR(NOT(ISBLANK(AN257)),ISBLANK(AO257)),#N/A,
IF(AL257="empty","empty",
VLOOKUP(AL257,MonsterGroupTable!$A:$A,1,0)))))))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BA257" s="2" t="str">
        <f>IF(AND(ISBLANK(AZ257),OR(NOT(ISBLANK(BB257)),NOT(ISBLANK(BC257)))),#N/A,
IF(ISBLANK(AZ257),"",
IF(AND(NOT(ISERROR(VLOOKUP(AZ257,MonsterTable!$A:$B,MATCH(MonsterTable!$B$1,MonsterTable!$A$1:$B$1,0),0))),OR(ISBLANK(BB257),ISBLANK(BC257))),#N/A,
IFERROR(VLOOKUP(AZ257,MonsterTable!$A:$B,MATCH(MonsterTable!$B$1,MonsterTable!$A$1:$B$1,0),0),
IF(OR(NOT(ISBLANK(BB257)),ISBLANK(BC257)),#N/A,
IF(AZ257="empty","empty",
VLOOKUP(AZ257,MonsterGroupTable!$A:$A,1,0)))))))</f>
        <v/>
      </c>
      <c r="BH257" s="2" t="str">
        <f>IF(AND(ISBLANK(BG257),OR(NOT(ISBLANK(BI257)),NOT(ISBLANK(BJ257)))),#N/A,
IF(ISBLANK(BG257),"",
IF(AND(NOT(ISERROR(VLOOKUP(BG257,MonsterTable!$A:$B,MATCH(MonsterTable!$B$1,MonsterTable!$A$1:$B$1,0),0))),OR(ISBLANK(BI257),ISBLANK(BJ257))),#N/A,
IFERROR(VLOOKUP(BG257,MonsterTable!$A:$B,MATCH(MonsterTable!$B$1,MonsterTable!$A$1:$B$1,0),0),
IF(OR(NOT(ISBLANK(BI257)),ISBLANK(BJ257)),#N/A,
IF(BG257="empty","empty",
VLOOKUP(BG257,MonsterGroupTable!$A:$A,1,0)))))))</f>
        <v/>
      </c>
      <c r="BO257" s="2" t="str">
        <f>IF(AND(ISBLANK(BN257),OR(NOT(ISBLANK(BP257)),NOT(ISBLANK(BQ257)))),#N/A,
IF(ISBLANK(BN257),"",
IF(AND(NOT(ISERROR(VLOOKUP(BN257,MonsterTable!$A:$B,MATCH(MonsterTable!$B$1,MonsterTable!$A$1:$B$1,0),0))),OR(ISBLANK(BP257),ISBLANK(BQ257))),#N/A,
IFERROR(VLOOKUP(BN257,MonsterTable!$A:$B,MATCH(MonsterTable!$B$1,MonsterTable!$A$1:$B$1,0),0),
IF(OR(NOT(ISBLANK(BP257)),ISBLANK(BQ257)),#N/A,
IF(BN257="empty","empty",
VLOOKUP(BN257,MonsterGroupTable!$A:$A,1,0)))))))</f>
        <v/>
      </c>
      <c r="BV257" s="2" t="str">
        <f>IF(AND(ISBLANK(BU257),OR(NOT(ISBLANK(BW257)),NOT(ISBLANK(BX257)))),#N/A,
IF(ISBLANK(BU257),"",
IF(AND(NOT(ISERROR(VLOOKUP(BU257,MonsterTable!$A:$B,MATCH(MonsterTable!$B$1,MonsterTable!$A$1:$B$1,0),0))),OR(ISBLANK(BW257),ISBLANK(BX257))),#N/A,
IFERROR(VLOOKUP(BU257,MonsterTable!$A:$B,MATCH(MonsterTable!$B$1,MonsterTable!$A$1:$B$1,0),0),
IF(OR(NOT(ISBLANK(BW257)),ISBLANK(BX257)),#N/A,
IF(BU257="empty","empty",
VLOOKUP(BU257,MonsterGroupTable!$A:$A,1,0)))))))</f>
        <v/>
      </c>
      <c r="CC257" s="2" t="str">
        <f>IF(AND(ISBLANK(CB257),OR(NOT(ISBLANK(CD257)),NOT(ISBLANK(CE257)))),#N/A,
IF(ISBLANK(CB257),"",
IF(AND(NOT(ISERROR(VLOOKUP(CB257,MonsterTable!$A:$B,MATCH(MonsterTable!$B$1,MonsterTable!$A$1:$B$1,0),0))),OR(ISBLANK(CD257),ISBLANK(CE257))),#N/A,
IFERROR(VLOOKUP(CB257,MonsterTable!$A:$B,MATCH(MonsterTable!$B$1,MonsterTable!$A$1:$B$1,0),0),
IF(OR(NOT(ISBLANK(CD257)),ISBLANK(CE257)),#N/A,
IF(CB257="empty","empty",
VLOOKUP(CB257,MonsterGroupTable!$A:$A,1,0)))))))</f>
        <v/>
      </c>
      <c r="CJ257" s="2" t="str">
        <f>IF(AND(ISBLANK(CI257),OR(NOT(ISBLANK(CK257)),NOT(ISBLANK(CL257)))),#N/A,
IF(ISBLANK(CI257),"",
IF(AND(NOT(ISERROR(VLOOKUP(CI257,MonsterTable!$A:$B,MATCH(MonsterTable!$B$1,MonsterTable!$A$1:$B$1,0),0))),OR(ISBLANK(CK257),ISBLANK(CL257))),#N/A,
IFERROR(VLOOKUP(CI257,MonsterTable!$A:$B,MATCH(MonsterTable!$B$1,MonsterTable!$A$1:$B$1,0),0),
IF(OR(NOT(ISBLANK(CK257)),ISBLANK(CL257)),#N/A,
IF(CI257="empty","empty",
VLOOKUP(CI257,MonsterGroupTable!$A:$A,1,0)))))))</f>
        <v/>
      </c>
    </row>
    <row r="258" spans="1:88">
      <c r="A258">
        <v>10257</v>
      </c>
      <c r="B258">
        <f t="shared" si="6"/>
        <v>1.1000000000000001</v>
      </c>
      <c r="C258">
        <f t="shared" si="6"/>
        <v>1.1000000000000001</v>
      </c>
      <c r="F258">
        <v>1260</v>
      </c>
      <c r="G258">
        <v>21666</v>
      </c>
      <c r="H258">
        <v>0</v>
      </c>
      <c r="I258">
        <v>0</v>
      </c>
      <c r="J258">
        <v>0</v>
      </c>
      <c r="K258" t="s">
        <v>28</v>
      </c>
      <c r="L258" t="s">
        <v>251</v>
      </c>
      <c r="M258" t="s">
        <v>79</v>
      </c>
      <c r="N258" t="s">
        <v>80</v>
      </c>
      <c r="O258">
        <v>0</v>
      </c>
      <c r="P258">
        <v>-4.75</v>
      </c>
      <c r="Q258">
        <v>-3.5</v>
      </c>
      <c r="R258">
        <v>4.75</v>
      </c>
      <c r="S258">
        <v>3</v>
      </c>
      <c r="T258">
        <v>-13.5</v>
      </c>
      <c r="U258">
        <v>2.5499999999999998</v>
      </c>
      <c r="V258">
        <v>-6.75</v>
      </c>
      <c r="W258" t="str">
        <f t="shared" si="7"/>
        <v>g106,5</v>
      </c>
      <c r="X258" s="1" t="s">
        <v>323</v>
      </c>
      <c r="Y258" s="2" t="str">
        <f>IF(AND(ISBLANK(X258),OR(NOT(ISBLANK(Z258)),NOT(ISBLANK(AA258)))),#N/A,
IF(ISBLANK(X258),"",
IF(AND(NOT(ISERROR(VLOOKUP(X258,MonsterTable!$A:$B,MATCH(MonsterTable!$B$1,MonsterTable!$A$1:$B$1,0),0))),OR(ISBLANK(Z258),ISBLANK(AA258))),#N/A,
IFERROR(VLOOKUP(X258,MonsterTable!$A:$B,MATCH(MonsterTable!$B$1,MonsterTable!$A$1:$B$1,0),0),
IF(OR(NOT(ISBLANK(Z258)),ISBLANK(AA258)),#N/A,
IF(X258="empty","empty",
VLOOKUP(X258,MonsterGroupTable!$A:$A,1,0)))))))</f>
        <v>g106</v>
      </c>
      <c r="AA258">
        <v>5</v>
      </c>
      <c r="AF258" s="2" t="str">
        <f>IF(AND(ISBLANK(AE258),OR(NOT(ISBLANK(AG258)),NOT(ISBLANK(AH258)))),#N/A,
IF(ISBLANK(AE258),"",
IF(AND(NOT(ISERROR(VLOOKUP(AE258,MonsterTable!$A:$B,MATCH(MonsterTable!$B$1,MonsterTable!$A$1:$B$1,0),0))),OR(ISBLANK(AG258),ISBLANK(AH258))),#N/A,
IFERROR(VLOOKUP(AE258,MonsterTable!$A:$B,MATCH(MonsterTable!$B$1,MonsterTable!$A$1:$B$1,0),0),
IF(OR(NOT(ISBLANK(AG258)),ISBLANK(AH258)),#N/A,
IF(AE258="empty","empty",
VLOOKUP(AE258,MonsterGroupTable!$A:$A,1,0)))))))</f>
        <v/>
      </c>
      <c r="AM258" s="2" t="str">
        <f>IF(AND(ISBLANK(AL258),OR(NOT(ISBLANK(AN258)),NOT(ISBLANK(AO258)))),#N/A,
IF(ISBLANK(AL258),"",
IF(AND(NOT(ISERROR(VLOOKUP(AL258,MonsterTable!$A:$B,MATCH(MonsterTable!$B$1,MonsterTable!$A$1:$B$1,0),0))),OR(ISBLANK(AN258),ISBLANK(AO258))),#N/A,
IFERROR(VLOOKUP(AL258,MonsterTable!$A:$B,MATCH(MonsterTable!$B$1,MonsterTable!$A$1:$B$1,0),0),
IF(OR(NOT(ISBLANK(AN258)),ISBLANK(AO258)),#N/A,
IF(AL258="empty","empty",
VLOOKUP(AL258,MonsterGroupTable!$A:$A,1,0)))))))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BA258" s="2" t="str">
        <f>IF(AND(ISBLANK(AZ258),OR(NOT(ISBLANK(BB258)),NOT(ISBLANK(BC258)))),#N/A,
IF(ISBLANK(AZ258),"",
IF(AND(NOT(ISERROR(VLOOKUP(AZ258,MonsterTable!$A:$B,MATCH(MonsterTable!$B$1,MonsterTable!$A$1:$B$1,0),0))),OR(ISBLANK(BB258),ISBLANK(BC258))),#N/A,
IFERROR(VLOOKUP(AZ258,MonsterTable!$A:$B,MATCH(MonsterTable!$B$1,MonsterTable!$A$1:$B$1,0),0),
IF(OR(NOT(ISBLANK(BB258)),ISBLANK(BC258)),#N/A,
IF(AZ258="empty","empty",
VLOOKUP(AZ258,MonsterGroupTable!$A:$A,1,0)))))))</f>
        <v/>
      </c>
      <c r="BH258" s="2" t="str">
        <f>IF(AND(ISBLANK(BG258),OR(NOT(ISBLANK(BI258)),NOT(ISBLANK(BJ258)))),#N/A,
IF(ISBLANK(BG258),"",
IF(AND(NOT(ISERROR(VLOOKUP(BG258,MonsterTable!$A:$B,MATCH(MonsterTable!$B$1,MonsterTable!$A$1:$B$1,0),0))),OR(ISBLANK(BI258),ISBLANK(BJ258))),#N/A,
IFERROR(VLOOKUP(BG258,MonsterTable!$A:$B,MATCH(MonsterTable!$B$1,MonsterTable!$A$1:$B$1,0),0),
IF(OR(NOT(ISBLANK(BI258)),ISBLANK(BJ258)),#N/A,
IF(BG258="empty","empty",
VLOOKUP(BG258,MonsterGroupTable!$A:$A,1,0)))))))</f>
        <v/>
      </c>
      <c r="BO258" s="2" t="str">
        <f>IF(AND(ISBLANK(BN258),OR(NOT(ISBLANK(BP258)),NOT(ISBLANK(BQ258)))),#N/A,
IF(ISBLANK(BN258),"",
IF(AND(NOT(ISERROR(VLOOKUP(BN258,MonsterTable!$A:$B,MATCH(MonsterTable!$B$1,MonsterTable!$A$1:$B$1,0),0))),OR(ISBLANK(BP258),ISBLANK(BQ258))),#N/A,
IFERROR(VLOOKUP(BN258,MonsterTable!$A:$B,MATCH(MonsterTable!$B$1,MonsterTable!$A$1:$B$1,0),0),
IF(OR(NOT(ISBLANK(BP258)),ISBLANK(BQ258)),#N/A,
IF(BN258="empty","empty",
VLOOKUP(BN258,MonsterGroupTable!$A:$A,1,0)))))))</f>
        <v/>
      </c>
      <c r="BV258" s="2" t="str">
        <f>IF(AND(ISBLANK(BU258),OR(NOT(ISBLANK(BW258)),NOT(ISBLANK(BX258)))),#N/A,
IF(ISBLANK(BU258),"",
IF(AND(NOT(ISERROR(VLOOKUP(BU258,MonsterTable!$A:$B,MATCH(MonsterTable!$B$1,MonsterTable!$A$1:$B$1,0),0))),OR(ISBLANK(BW258),ISBLANK(BX258))),#N/A,
IFERROR(VLOOKUP(BU258,MonsterTable!$A:$B,MATCH(MonsterTable!$B$1,MonsterTable!$A$1:$B$1,0),0),
IF(OR(NOT(ISBLANK(BW258)),ISBLANK(BX258)),#N/A,
IF(BU258="empty","empty",
VLOOKUP(BU258,MonsterGroupTable!$A:$A,1,0)))))))</f>
        <v/>
      </c>
      <c r="CC258" s="2" t="str">
        <f>IF(AND(ISBLANK(CB258),OR(NOT(ISBLANK(CD258)),NOT(ISBLANK(CE258)))),#N/A,
IF(ISBLANK(CB258),"",
IF(AND(NOT(ISERROR(VLOOKUP(CB258,MonsterTable!$A:$B,MATCH(MonsterTable!$B$1,MonsterTable!$A$1:$B$1,0),0))),OR(ISBLANK(CD258),ISBLANK(CE258))),#N/A,
IFERROR(VLOOKUP(CB258,MonsterTable!$A:$B,MATCH(MonsterTable!$B$1,MonsterTable!$A$1:$B$1,0),0),
IF(OR(NOT(ISBLANK(CD258)),ISBLANK(CE258)),#N/A,
IF(CB258="empty","empty",
VLOOKUP(CB258,MonsterGroupTable!$A:$A,1,0)))))))</f>
        <v/>
      </c>
      <c r="CJ258" s="2" t="str">
        <f>IF(AND(ISBLANK(CI258),OR(NOT(ISBLANK(CK258)),NOT(ISBLANK(CL258)))),#N/A,
IF(ISBLANK(CI258),"",
IF(AND(NOT(ISERROR(VLOOKUP(CI258,MonsterTable!$A:$B,MATCH(MonsterTable!$B$1,MonsterTable!$A$1:$B$1,0),0))),OR(ISBLANK(CK258),ISBLANK(CL258))),#N/A,
IFERROR(VLOOKUP(CI258,MonsterTable!$A:$B,MATCH(MonsterTable!$B$1,MonsterTable!$A$1:$B$1,0),0),
IF(OR(NOT(ISBLANK(CK258)),ISBLANK(CL258)),#N/A,
IF(CI258="empty","empty",
VLOOKUP(CI258,MonsterGroupTable!$A:$A,1,0)))))))</f>
        <v/>
      </c>
    </row>
    <row r="259" spans="1:88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1260</v>
      </c>
      <c r="G259">
        <v>21855</v>
      </c>
      <c r="H259">
        <v>0</v>
      </c>
      <c r="I259">
        <v>0</v>
      </c>
      <c r="J259">
        <v>0</v>
      </c>
      <c r="K259" t="s">
        <v>28</v>
      </c>
      <c r="L259" t="s">
        <v>251</v>
      </c>
      <c r="M259" t="s">
        <v>79</v>
      </c>
      <c r="N259" t="s">
        <v>80</v>
      </c>
      <c r="O259">
        <v>0</v>
      </c>
      <c r="P259">
        <v>-4.75</v>
      </c>
      <c r="Q259">
        <v>-3.5</v>
      </c>
      <c r="R259">
        <v>4.75</v>
      </c>
      <c r="S259">
        <v>3</v>
      </c>
      <c r="T259">
        <v>-13.5</v>
      </c>
      <c r="U259">
        <v>2.5499999999999998</v>
      </c>
      <c r="V259">
        <v>-6.75</v>
      </c>
      <c r="W259" t="str">
        <f t="shared" ref="W259:W322" si="9">Y259&amp;IF(ISBLANK(Z259),"",","&amp;Z259)&amp;IF(ISBLANK(AA259),"",","&amp;AA259)&amp;IF(ISBLANK(AB259),"",","&amp;AB259)&amp;IF(ISBLANK(AC259),"",","&amp;AC259)&amp;IF(ISBLANK(AD259),"",","&amp;AD259)
&amp;IF(LEN(AF259)=0,"",","&amp;AF259)&amp;IF(ISBLANK(AG259),"",","&amp;AG259)&amp;IF(ISBLANK(AH259),"",","&amp;AH259)&amp;IF(ISBLANK(AI259),"",","&amp;AI259)&amp;IF(ISBLANK(AJ259),"",","&amp;AJ259)&amp;IF(ISBLANK(AK259),"",","&amp;AK259)
&amp;IF(LEN(AM259)=0,"",","&amp;AM259)&amp;IF(ISBLANK(AN259),"",","&amp;AN259)&amp;IF(ISBLANK(AO259),"",","&amp;AO259)&amp;IF(ISBLANK(AP259),"",","&amp;AP259)&amp;IF(ISBLANK(AQ259),"",","&amp;AQ259)&amp;IF(ISBLANK(AR259),"",","&amp;AR259)
&amp;IF(LEN(AT259)=0,"",","&amp;AT259)&amp;IF(ISBLANK(AU259),"",","&amp;AU259)&amp;IF(ISBLANK(AV259),"",","&amp;AV259)&amp;IF(ISBLANK(AW259),"",","&amp;AW259)&amp;IF(ISBLANK(AX259),"",","&amp;AX259)&amp;IF(ISBLANK(AY259),"",","&amp;AY259)
&amp;IF(LEN(BA259)=0,"",","&amp;BA259)&amp;IF(ISBLANK(BB259),"",","&amp;BB259)&amp;IF(ISBLANK(BC259),"",","&amp;BC259)&amp;IF(ISBLANK(BD259),"",","&amp;BD259)&amp;IF(ISBLANK(BE259),"",","&amp;BE259)&amp;IF(ISBLANK(BF259),"",","&amp;BF259)
&amp;IF(LEN(BH259)=0,"",","&amp;BH259)&amp;IF(ISBLANK(BI259),"",","&amp;BI259)&amp;IF(ISBLANK(BJ259),"",","&amp;BJ259)&amp;IF(ISBLANK(BK259),"",","&amp;BK259)&amp;IF(ISBLANK(BL259),"",","&amp;BL259)&amp;IF(ISBLANK(BM259),"",","&amp;BM259)
&amp;IF(LEN(BO259)=0,"",","&amp;BO259)&amp;IF(ISBLANK(BP259),"",","&amp;BP259)&amp;IF(ISBLANK(BQ259),"",","&amp;BQ259)&amp;IF(ISBLANK(BR259),"",","&amp;BR259)&amp;IF(ISBLANK(BS259),"",","&amp;BS259)&amp;IF(ISBLANK(BT259),"",","&amp;BT259)
&amp;IF(LEN(BV259)=0,"",","&amp;BV259)&amp;IF(ISBLANK(BW259),"",","&amp;BW259)&amp;IF(ISBLANK(BX259),"",","&amp;BX259)&amp;IF(ISBLANK(BY259),"",","&amp;BY259)&amp;IF(ISBLANK(BZ259),"",","&amp;BZ259)&amp;IF(ISBLANK(CA259),"",","&amp;CA259)
&amp;IF(LEN(CC259)=0,"",","&amp;CC259)&amp;IF(ISBLANK(CD259),"",","&amp;CD259)&amp;IF(ISBLANK(CE259),"",","&amp;CE259)&amp;IF(ISBLANK(CF259),"",","&amp;CF259)&amp;IF(ISBLANK(CG259),"",","&amp;CG259)&amp;IF(ISBLANK(CH259),"",","&amp;CH259)
&amp;IF(LEN(CJ259)=0,"",","&amp;CJ259)&amp;IF(ISBLANK(CK259),"",","&amp;CK259)&amp;IF(ISBLANK(CL259),"",","&amp;CL259)&amp;IF(ISBLANK(CM259),"",","&amp;CM259)&amp;IF(ISBLANK(CN259),"",","&amp;CN259)&amp;IF(ISBLANK(CO259),"",","&amp;CO259)</f>
        <v>g106,5</v>
      </c>
      <c r="X259" s="1" t="s">
        <v>323</v>
      </c>
      <c r="Y259" s="2" t="str">
        <f>IF(AND(ISBLANK(X259),OR(NOT(ISBLANK(Z259)),NOT(ISBLANK(AA259)))),#N/A,
IF(ISBLANK(X259),"",
IF(AND(NOT(ISERROR(VLOOKUP(X259,MonsterTable!$A:$B,MATCH(MonsterTable!$B$1,MonsterTable!$A$1:$B$1,0),0))),OR(ISBLANK(Z259),ISBLANK(AA259))),#N/A,
IFERROR(VLOOKUP(X259,MonsterTable!$A:$B,MATCH(MonsterTable!$B$1,MonsterTable!$A$1:$B$1,0),0),
IF(OR(NOT(ISBLANK(Z259)),ISBLANK(AA259)),#N/A,
IF(X259="empty","empty",
VLOOKUP(X259,MonsterGroupTable!$A:$A,1,0)))))))</f>
        <v>g106</v>
      </c>
      <c r="AA259">
        <v>5</v>
      </c>
      <c r="AF259" s="2" t="str">
        <f>IF(AND(ISBLANK(AE259),OR(NOT(ISBLANK(AG259)),NOT(ISBLANK(AH259)))),#N/A,
IF(ISBLANK(AE259),"",
IF(AND(NOT(ISERROR(VLOOKUP(AE259,MonsterTable!$A:$B,MATCH(MonsterTable!$B$1,MonsterTable!$A$1:$B$1,0),0))),OR(ISBLANK(AG259),ISBLANK(AH259))),#N/A,
IFERROR(VLOOKUP(AE259,MonsterTable!$A:$B,MATCH(MonsterTable!$B$1,MonsterTable!$A$1:$B$1,0),0),
IF(OR(NOT(ISBLANK(AG259)),ISBLANK(AH259)),#N/A,
IF(AE259="empty","empty",
VLOOKUP(AE259,MonsterGroupTable!$A:$A,1,0)))))))</f>
        <v/>
      </c>
      <c r="AM259" s="2" t="str">
        <f>IF(AND(ISBLANK(AL259),OR(NOT(ISBLANK(AN259)),NOT(ISBLANK(AO259)))),#N/A,
IF(ISBLANK(AL259),"",
IF(AND(NOT(ISERROR(VLOOKUP(AL259,MonsterTable!$A:$B,MATCH(MonsterTable!$B$1,MonsterTable!$A$1:$B$1,0),0))),OR(ISBLANK(AN259),ISBLANK(AO259))),#N/A,
IFERROR(VLOOKUP(AL259,MonsterTable!$A:$B,MATCH(MonsterTable!$B$1,MonsterTable!$A$1:$B$1,0),0),
IF(OR(NOT(ISBLANK(AN259)),ISBLANK(AO259)),#N/A,
IF(AL259="empty","empty",
VLOOKUP(AL259,MonsterGroupTable!$A:$A,1,0)))))))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BA259" s="2" t="str">
        <f>IF(AND(ISBLANK(AZ259),OR(NOT(ISBLANK(BB259)),NOT(ISBLANK(BC259)))),#N/A,
IF(ISBLANK(AZ259),"",
IF(AND(NOT(ISERROR(VLOOKUP(AZ259,MonsterTable!$A:$B,MATCH(MonsterTable!$B$1,MonsterTable!$A$1:$B$1,0),0))),OR(ISBLANK(BB259),ISBLANK(BC259))),#N/A,
IFERROR(VLOOKUP(AZ259,MonsterTable!$A:$B,MATCH(MonsterTable!$B$1,MonsterTable!$A$1:$B$1,0),0),
IF(OR(NOT(ISBLANK(BB259)),ISBLANK(BC259)),#N/A,
IF(AZ259="empty","empty",
VLOOKUP(AZ259,MonsterGroupTable!$A:$A,1,0)))))))</f>
        <v/>
      </c>
      <c r="BH259" s="2" t="str">
        <f>IF(AND(ISBLANK(BG259),OR(NOT(ISBLANK(BI259)),NOT(ISBLANK(BJ259)))),#N/A,
IF(ISBLANK(BG259),"",
IF(AND(NOT(ISERROR(VLOOKUP(BG259,MonsterTable!$A:$B,MATCH(MonsterTable!$B$1,MonsterTable!$A$1:$B$1,0),0))),OR(ISBLANK(BI259),ISBLANK(BJ259))),#N/A,
IFERROR(VLOOKUP(BG259,MonsterTable!$A:$B,MATCH(MonsterTable!$B$1,MonsterTable!$A$1:$B$1,0),0),
IF(OR(NOT(ISBLANK(BI259)),ISBLANK(BJ259)),#N/A,
IF(BG259="empty","empty",
VLOOKUP(BG259,MonsterGroupTable!$A:$A,1,0)))))))</f>
        <v/>
      </c>
      <c r="BO259" s="2" t="str">
        <f>IF(AND(ISBLANK(BN259),OR(NOT(ISBLANK(BP259)),NOT(ISBLANK(BQ259)))),#N/A,
IF(ISBLANK(BN259),"",
IF(AND(NOT(ISERROR(VLOOKUP(BN259,MonsterTable!$A:$B,MATCH(MonsterTable!$B$1,MonsterTable!$A$1:$B$1,0),0))),OR(ISBLANK(BP259),ISBLANK(BQ259))),#N/A,
IFERROR(VLOOKUP(BN259,MonsterTable!$A:$B,MATCH(MonsterTable!$B$1,MonsterTable!$A$1:$B$1,0),0),
IF(OR(NOT(ISBLANK(BP259)),ISBLANK(BQ259)),#N/A,
IF(BN259="empty","empty",
VLOOKUP(BN259,MonsterGroupTable!$A:$A,1,0)))))))</f>
        <v/>
      </c>
      <c r="BV259" s="2" t="str">
        <f>IF(AND(ISBLANK(BU259),OR(NOT(ISBLANK(BW259)),NOT(ISBLANK(BX259)))),#N/A,
IF(ISBLANK(BU259),"",
IF(AND(NOT(ISERROR(VLOOKUP(BU259,MonsterTable!$A:$B,MATCH(MonsterTable!$B$1,MonsterTable!$A$1:$B$1,0),0))),OR(ISBLANK(BW259),ISBLANK(BX259))),#N/A,
IFERROR(VLOOKUP(BU259,MonsterTable!$A:$B,MATCH(MonsterTable!$B$1,MonsterTable!$A$1:$B$1,0),0),
IF(OR(NOT(ISBLANK(BW259)),ISBLANK(BX259)),#N/A,
IF(BU259="empty","empty",
VLOOKUP(BU259,MonsterGroupTable!$A:$A,1,0)))))))</f>
        <v/>
      </c>
      <c r="CC259" s="2" t="str">
        <f>IF(AND(ISBLANK(CB259),OR(NOT(ISBLANK(CD259)),NOT(ISBLANK(CE259)))),#N/A,
IF(ISBLANK(CB259),"",
IF(AND(NOT(ISERROR(VLOOKUP(CB259,MonsterTable!$A:$B,MATCH(MonsterTable!$B$1,MonsterTable!$A$1:$B$1,0),0))),OR(ISBLANK(CD259),ISBLANK(CE259))),#N/A,
IFERROR(VLOOKUP(CB259,MonsterTable!$A:$B,MATCH(MonsterTable!$B$1,MonsterTable!$A$1:$B$1,0),0),
IF(OR(NOT(ISBLANK(CD259)),ISBLANK(CE259)),#N/A,
IF(CB259="empty","empty",
VLOOKUP(CB259,MonsterGroupTable!$A:$A,1,0)))))))</f>
        <v/>
      </c>
      <c r="CJ259" s="2" t="str">
        <f>IF(AND(ISBLANK(CI259),OR(NOT(ISBLANK(CK259)),NOT(ISBLANK(CL259)))),#N/A,
IF(ISBLANK(CI259),"",
IF(AND(NOT(ISERROR(VLOOKUP(CI259,MonsterTable!$A:$B,MATCH(MonsterTable!$B$1,MonsterTable!$A$1:$B$1,0),0))),OR(ISBLANK(CK259),ISBLANK(CL259))),#N/A,
IFERROR(VLOOKUP(CI259,MonsterTable!$A:$B,MATCH(MonsterTable!$B$1,MonsterTable!$A$1:$B$1,0),0),
IF(OR(NOT(ISBLANK(CK259)),ISBLANK(CL259)),#N/A,
IF(CI259="empty","empty",
VLOOKUP(CI259,MonsterGroupTable!$A:$A,1,0)))))))</f>
        <v/>
      </c>
    </row>
    <row r="260" spans="1:88">
      <c r="A260">
        <v>10259</v>
      </c>
      <c r="B260">
        <f t="shared" si="8"/>
        <v>1.1000000000000001</v>
      </c>
      <c r="C260">
        <f t="shared" si="8"/>
        <v>1.1000000000000001</v>
      </c>
      <c r="F260">
        <v>1260</v>
      </c>
      <c r="G260">
        <v>22044</v>
      </c>
      <c r="H260">
        <v>0</v>
      </c>
      <c r="I260">
        <v>0</v>
      </c>
      <c r="J260">
        <v>0</v>
      </c>
      <c r="K260" t="s">
        <v>28</v>
      </c>
      <c r="L260" t="s">
        <v>251</v>
      </c>
      <c r="M260" t="s">
        <v>79</v>
      </c>
      <c r="N260" t="s">
        <v>80</v>
      </c>
      <c r="O260">
        <v>0</v>
      </c>
      <c r="P260">
        <v>-4.75</v>
      </c>
      <c r="Q260">
        <v>-3.5</v>
      </c>
      <c r="R260">
        <v>4.75</v>
      </c>
      <c r="S260">
        <v>3</v>
      </c>
      <c r="T260">
        <v>-13.5</v>
      </c>
      <c r="U260">
        <v>2.5499999999999998</v>
      </c>
      <c r="V260">
        <v>-6.75</v>
      </c>
      <c r="W260" t="str">
        <f t="shared" si="9"/>
        <v>g106,5</v>
      </c>
      <c r="X260" s="1" t="s">
        <v>323</v>
      </c>
      <c r="Y260" s="2" t="str">
        <f>IF(AND(ISBLANK(X260),OR(NOT(ISBLANK(Z260)),NOT(ISBLANK(AA260)))),#N/A,
IF(ISBLANK(X260),"",
IF(AND(NOT(ISERROR(VLOOKUP(X260,MonsterTable!$A:$B,MATCH(MonsterTable!$B$1,MonsterTable!$A$1:$B$1,0),0))),OR(ISBLANK(Z260),ISBLANK(AA260))),#N/A,
IFERROR(VLOOKUP(X260,MonsterTable!$A:$B,MATCH(MonsterTable!$B$1,MonsterTable!$A$1:$B$1,0),0),
IF(OR(NOT(ISBLANK(Z260)),ISBLANK(AA260)),#N/A,
IF(X260="empty","empty",
VLOOKUP(X260,MonsterGroupTable!$A:$A,1,0)))))))</f>
        <v>g106</v>
      </c>
      <c r="AA260">
        <v>5</v>
      </c>
      <c r="AF260" s="2" t="str">
        <f>IF(AND(ISBLANK(AE260),OR(NOT(ISBLANK(AG260)),NOT(ISBLANK(AH260)))),#N/A,
IF(ISBLANK(AE260),"",
IF(AND(NOT(ISERROR(VLOOKUP(AE260,MonsterTable!$A:$B,MATCH(MonsterTable!$B$1,MonsterTable!$A$1:$B$1,0),0))),OR(ISBLANK(AG260),ISBLANK(AH260))),#N/A,
IFERROR(VLOOKUP(AE260,MonsterTable!$A:$B,MATCH(MonsterTable!$B$1,MonsterTable!$A$1:$B$1,0),0),
IF(OR(NOT(ISBLANK(AG260)),ISBLANK(AH260)),#N/A,
IF(AE260="empty","empty",
VLOOKUP(AE260,MonsterGroupTable!$A:$A,1,0)))))))</f>
        <v/>
      </c>
      <c r="AM260" s="2" t="str">
        <f>IF(AND(ISBLANK(AL260),OR(NOT(ISBLANK(AN260)),NOT(ISBLANK(AO260)))),#N/A,
IF(ISBLANK(AL260),"",
IF(AND(NOT(ISERROR(VLOOKUP(AL260,MonsterTable!$A:$B,MATCH(MonsterTable!$B$1,MonsterTable!$A$1:$B$1,0),0))),OR(ISBLANK(AN260),ISBLANK(AO260))),#N/A,
IFERROR(VLOOKUP(AL260,MonsterTable!$A:$B,MATCH(MonsterTable!$B$1,MonsterTable!$A$1:$B$1,0),0),
IF(OR(NOT(ISBLANK(AN260)),ISBLANK(AO260)),#N/A,
IF(AL260="empty","empty",
VLOOKUP(AL260,MonsterGroupTable!$A:$A,1,0)))))))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BA260" s="2" t="str">
        <f>IF(AND(ISBLANK(AZ260),OR(NOT(ISBLANK(BB260)),NOT(ISBLANK(BC260)))),#N/A,
IF(ISBLANK(AZ260),"",
IF(AND(NOT(ISERROR(VLOOKUP(AZ260,MonsterTable!$A:$B,MATCH(MonsterTable!$B$1,MonsterTable!$A$1:$B$1,0),0))),OR(ISBLANK(BB260),ISBLANK(BC260))),#N/A,
IFERROR(VLOOKUP(AZ260,MonsterTable!$A:$B,MATCH(MonsterTable!$B$1,MonsterTable!$A$1:$B$1,0),0),
IF(OR(NOT(ISBLANK(BB260)),ISBLANK(BC260)),#N/A,
IF(AZ260="empty","empty",
VLOOKUP(AZ260,MonsterGroupTable!$A:$A,1,0)))))))</f>
        <v/>
      </c>
      <c r="BH260" s="2" t="str">
        <f>IF(AND(ISBLANK(BG260),OR(NOT(ISBLANK(BI260)),NOT(ISBLANK(BJ260)))),#N/A,
IF(ISBLANK(BG260),"",
IF(AND(NOT(ISERROR(VLOOKUP(BG260,MonsterTable!$A:$B,MATCH(MonsterTable!$B$1,MonsterTable!$A$1:$B$1,0),0))),OR(ISBLANK(BI260),ISBLANK(BJ260))),#N/A,
IFERROR(VLOOKUP(BG260,MonsterTable!$A:$B,MATCH(MonsterTable!$B$1,MonsterTable!$A$1:$B$1,0),0),
IF(OR(NOT(ISBLANK(BI260)),ISBLANK(BJ260)),#N/A,
IF(BG260="empty","empty",
VLOOKUP(BG260,MonsterGroupTable!$A:$A,1,0)))))))</f>
        <v/>
      </c>
      <c r="BO260" s="2" t="str">
        <f>IF(AND(ISBLANK(BN260),OR(NOT(ISBLANK(BP260)),NOT(ISBLANK(BQ260)))),#N/A,
IF(ISBLANK(BN260),"",
IF(AND(NOT(ISERROR(VLOOKUP(BN260,MonsterTable!$A:$B,MATCH(MonsterTable!$B$1,MonsterTable!$A$1:$B$1,0),0))),OR(ISBLANK(BP260),ISBLANK(BQ260))),#N/A,
IFERROR(VLOOKUP(BN260,MonsterTable!$A:$B,MATCH(MonsterTable!$B$1,MonsterTable!$A$1:$B$1,0),0),
IF(OR(NOT(ISBLANK(BP260)),ISBLANK(BQ260)),#N/A,
IF(BN260="empty","empty",
VLOOKUP(BN260,MonsterGroupTable!$A:$A,1,0)))))))</f>
        <v/>
      </c>
      <c r="BV260" s="2" t="str">
        <f>IF(AND(ISBLANK(BU260),OR(NOT(ISBLANK(BW260)),NOT(ISBLANK(BX260)))),#N/A,
IF(ISBLANK(BU260),"",
IF(AND(NOT(ISERROR(VLOOKUP(BU260,MonsterTable!$A:$B,MATCH(MonsterTable!$B$1,MonsterTable!$A$1:$B$1,0),0))),OR(ISBLANK(BW260),ISBLANK(BX260))),#N/A,
IFERROR(VLOOKUP(BU260,MonsterTable!$A:$B,MATCH(MonsterTable!$B$1,MonsterTable!$A$1:$B$1,0),0),
IF(OR(NOT(ISBLANK(BW260)),ISBLANK(BX260)),#N/A,
IF(BU260="empty","empty",
VLOOKUP(BU260,MonsterGroupTable!$A:$A,1,0)))))))</f>
        <v/>
      </c>
      <c r="CC260" s="2" t="str">
        <f>IF(AND(ISBLANK(CB260),OR(NOT(ISBLANK(CD260)),NOT(ISBLANK(CE260)))),#N/A,
IF(ISBLANK(CB260),"",
IF(AND(NOT(ISERROR(VLOOKUP(CB260,MonsterTable!$A:$B,MATCH(MonsterTable!$B$1,MonsterTable!$A$1:$B$1,0),0))),OR(ISBLANK(CD260),ISBLANK(CE260))),#N/A,
IFERROR(VLOOKUP(CB260,MonsterTable!$A:$B,MATCH(MonsterTable!$B$1,MonsterTable!$A$1:$B$1,0),0),
IF(OR(NOT(ISBLANK(CD260)),ISBLANK(CE260)),#N/A,
IF(CB260="empty","empty",
VLOOKUP(CB260,MonsterGroupTable!$A:$A,1,0)))))))</f>
        <v/>
      </c>
      <c r="CJ260" s="2" t="str">
        <f>IF(AND(ISBLANK(CI260),OR(NOT(ISBLANK(CK260)),NOT(ISBLANK(CL260)))),#N/A,
IF(ISBLANK(CI260),"",
IF(AND(NOT(ISERROR(VLOOKUP(CI260,MonsterTable!$A:$B,MATCH(MonsterTable!$B$1,MonsterTable!$A$1:$B$1,0),0))),OR(ISBLANK(CK260),ISBLANK(CL260))),#N/A,
IFERROR(VLOOKUP(CI260,MonsterTable!$A:$B,MATCH(MonsterTable!$B$1,MonsterTable!$A$1:$B$1,0),0),
IF(OR(NOT(ISBLANK(CK260)),ISBLANK(CL260)),#N/A,
IF(CI260="empty","empty",
VLOOKUP(CI260,MonsterGroupTable!$A:$A,1,0)))))))</f>
        <v/>
      </c>
    </row>
    <row r="261" spans="1:88">
      <c r="A261">
        <v>10260</v>
      </c>
      <c r="B261">
        <f t="shared" si="8"/>
        <v>1.2</v>
      </c>
      <c r="C261">
        <f t="shared" si="8"/>
        <v>1.1000000000000001</v>
      </c>
      <c r="F261">
        <v>1260</v>
      </c>
      <c r="G261">
        <v>22233</v>
      </c>
      <c r="H261">
        <v>0</v>
      </c>
      <c r="I261">
        <v>0</v>
      </c>
      <c r="J261">
        <v>0</v>
      </c>
      <c r="K261" t="s">
        <v>28</v>
      </c>
      <c r="L261" t="s">
        <v>251</v>
      </c>
      <c r="M261" t="s">
        <v>79</v>
      </c>
      <c r="N261" t="s">
        <v>80</v>
      </c>
      <c r="O261">
        <v>0</v>
      </c>
      <c r="P261">
        <v>-4.75</v>
      </c>
      <c r="Q261">
        <v>-3.5</v>
      </c>
      <c r="R261">
        <v>4.75</v>
      </c>
      <c r="S261">
        <v>3</v>
      </c>
      <c r="T261">
        <v>-13.5</v>
      </c>
      <c r="U261">
        <v>2.5499999999999998</v>
      </c>
      <c r="V261">
        <v>-6.75</v>
      </c>
      <c r="W261" t="str">
        <f t="shared" si="9"/>
        <v>g106,5</v>
      </c>
      <c r="X261" s="1" t="s">
        <v>323</v>
      </c>
      <c r="Y261" s="2" t="str">
        <f>IF(AND(ISBLANK(X261),OR(NOT(ISBLANK(Z261)),NOT(ISBLANK(AA261)))),#N/A,
IF(ISBLANK(X261),"",
IF(AND(NOT(ISERROR(VLOOKUP(X261,MonsterTable!$A:$B,MATCH(MonsterTable!$B$1,MonsterTable!$A$1:$B$1,0),0))),OR(ISBLANK(Z261),ISBLANK(AA261))),#N/A,
IFERROR(VLOOKUP(X261,MonsterTable!$A:$B,MATCH(MonsterTable!$B$1,MonsterTable!$A$1:$B$1,0),0),
IF(OR(NOT(ISBLANK(Z261)),ISBLANK(AA261)),#N/A,
IF(X261="empty","empty",
VLOOKUP(X261,MonsterGroupTable!$A:$A,1,0)))))))</f>
        <v>g106</v>
      </c>
      <c r="AA261">
        <v>5</v>
      </c>
      <c r="AF261" s="2" t="str">
        <f>IF(AND(ISBLANK(AE261),OR(NOT(ISBLANK(AG261)),NOT(ISBLANK(AH261)))),#N/A,
IF(ISBLANK(AE261),"",
IF(AND(NOT(ISERROR(VLOOKUP(AE261,MonsterTable!$A:$B,MATCH(MonsterTable!$B$1,MonsterTable!$A$1:$B$1,0),0))),OR(ISBLANK(AG261),ISBLANK(AH261))),#N/A,
IFERROR(VLOOKUP(AE261,MonsterTable!$A:$B,MATCH(MonsterTable!$B$1,MonsterTable!$A$1:$B$1,0),0),
IF(OR(NOT(ISBLANK(AG261)),ISBLANK(AH261)),#N/A,
IF(AE261="empty","empty",
VLOOKUP(AE261,MonsterGroupTable!$A:$A,1,0)))))))</f>
        <v/>
      </c>
      <c r="AM261" s="2" t="str">
        <f>IF(AND(ISBLANK(AL261),OR(NOT(ISBLANK(AN261)),NOT(ISBLANK(AO261)))),#N/A,
IF(ISBLANK(AL261),"",
IF(AND(NOT(ISERROR(VLOOKUP(AL261,MonsterTable!$A:$B,MATCH(MonsterTable!$B$1,MonsterTable!$A$1:$B$1,0),0))),OR(ISBLANK(AN261),ISBLANK(AO261))),#N/A,
IFERROR(VLOOKUP(AL261,MonsterTable!$A:$B,MATCH(MonsterTable!$B$1,MonsterTable!$A$1:$B$1,0),0),
IF(OR(NOT(ISBLANK(AN261)),ISBLANK(AO261)),#N/A,
IF(AL261="empty","empty",
VLOOKUP(AL261,MonsterGroupTable!$A:$A,1,0)))))))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BA261" s="2" t="str">
        <f>IF(AND(ISBLANK(AZ261),OR(NOT(ISBLANK(BB261)),NOT(ISBLANK(BC261)))),#N/A,
IF(ISBLANK(AZ261),"",
IF(AND(NOT(ISERROR(VLOOKUP(AZ261,MonsterTable!$A:$B,MATCH(MonsterTable!$B$1,MonsterTable!$A$1:$B$1,0),0))),OR(ISBLANK(BB261),ISBLANK(BC261))),#N/A,
IFERROR(VLOOKUP(AZ261,MonsterTable!$A:$B,MATCH(MonsterTable!$B$1,MonsterTable!$A$1:$B$1,0),0),
IF(OR(NOT(ISBLANK(BB261)),ISBLANK(BC261)),#N/A,
IF(AZ261="empty","empty",
VLOOKUP(AZ261,MonsterGroupTable!$A:$A,1,0)))))))</f>
        <v/>
      </c>
      <c r="BH261" s="2" t="str">
        <f>IF(AND(ISBLANK(BG261),OR(NOT(ISBLANK(BI261)),NOT(ISBLANK(BJ261)))),#N/A,
IF(ISBLANK(BG261),"",
IF(AND(NOT(ISERROR(VLOOKUP(BG261,MonsterTable!$A:$B,MATCH(MonsterTable!$B$1,MonsterTable!$A$1:$B$1,0),0))),OR(ISBLANK(BI261),ISBLANK(BJ261))),#N/A,
IFERROR(VLOOKUP(BG261,MonsterTable!$A:$B,MATCH(MonsterTable!$B$1,MonsterTable!$A$1:$B$1,0),0),
IF(OR(NOT(ISBLANK(BI261)),ISBLANK(BJ261)),#N/A,
IF(BG261="empty","empty",
VLOOKUP(BG261,MonsterGroupTable!$A:$A,1,0)))))))</f>
        <v/>
      </c>
      <c r="BO261" s="2" t="str">
        <f>IF(AND(ISBLANK(BN261),OR(NOT(ISBLANK(BP261)),NOT(ISBLANK(BQ261)))),#N/A,
IF(ISBLANK(BN261),"",
IF(AND(NOT(ISERROR(VLOOKUP(BN261,MonsterTable!$A:$B,MATCH(MonsterTable!$B$1,MonsterTable!$A$1:$B$1,0),0))),OR(ISBLANK(BP261),ISBLANK(BQ261))),#N/A,
IFERROR(VLOOKUP(BN261,MonsterTable!$A:$B,MATCH(MonsterTable!$B$1,MonsterTable!$A$1:$B$1,0),0),
IF(OR(NOT(ISBLANK(BP261)),ISBLANK(BQ261)),#N/A,
IF(BN261="empty","empty",
VLOOKUP(BN261,MonsterGroupTable!$A:$A,1,0)))))))</f>
        <v/>
      </c>
      <c r="BV261" s="2" t="str">
        <f>IF(AND(ISBLANK(BU261),OR(NOT(ISBLANK(BW261)),NOT(ISBLANK(BX261)))),#N/A,
IF(ISBLANK(BU261),"",
IF(AND(NOT(ISERROR(VLOOKUP(BU261,MonsterTable!$A:$B,MATCH(MonsterTable!$B$1,MonsterTable!$A$1:$B$1,0),0))),OR(ISBLANK(BW261),ISBLANK(BX261))),#N/A,
IFERROR(VLOOKUP(BU261,MonsterTable!$A:$B,MATCH(MonsterTable!$B$1,MonsterTable!$A$1:$B$1,0),0),
IF(OR(NOT(ISBLANK(BW261)),ISBLANK(BX261)),#N/A,
IF(BU261="empty","empty",
VLOOKUP(BU261,MonsterGroupTable!$A:$A,1,0)))))))</f>
        <v/>
      </c>
      <c r="CC261" s="2" t="str">
        <f>IF(AND(ISBLANK(CB261),OR(NOT(ISBLANK(CD261)),NOT(ISBLANK(CE261)))),#N/A,
IF(ISBLANK(CB261),"",
IF(AND(NOT(ISERROR(VLOOKUP(CB261,MonsterTable!$A:$B,MATCH(MonsterTable!$B$1,MonsterTable!$A$1:$B$1,0),0))),OR(ISBLANK(CD261),ISBLANK(CE261))),#N/A,
IFERROR(VLOOKUP(CB261,MonsterTable!$A:$B,MATCH(MonsterTable!$B$1,MonsterTable!$A$1:$B$1,0),0),
IF(OR(NOT(ISBLANK(CD261)),ISBLANK(CE261)),#N/A,
IF(CB261="empty","empty",
VLOOKUP(CB261,MonsterGroupTable!$A:$A,1,0)))))))</f>
        <v/>
      </c>
      <c r="CJ261" s="2" t="str">
        <f>IF(AND(ISBLANK(CI261),OR(NOT(ISBLANK(CK261)),NOT(ISBLANK(CL261)))),#N/A,
IF(ISBLANK(CI261),"",
IF(AND(NOT(ISERROR(VLOOKUP(CI261,MonsterTable!$A:$B,MATCH(MonsterTable!$B$1,MonsterTable!$A$1:$B$1,0),0))),OR(ISBLANK(CK261),ISBLANK(CL261))),#N/A,
IFERROR(VLOOKUP(CI261,MonsterTable!$A:$B,MATCH(MonsterTable!$B$1,MonsterTable!$A$1:$B$1,0),0),
IF(OR(NOT(ISBLANK(CK261)),ISBLANK(CL261)),#N/A,
IF(CI261="empty","empty",
VLOOKUP(CI261,MonsterGroupTable!$A:$A,1,0)))))))</f>
        <v/>
      </c>
    </row>
    <row r="262" spans="1:88">
      <c r="A262">
        <v>10261</v>
      </c>
      <c r="B262">
        <f t="shared" si="8"/>
        <v>1.1000000000000001</v>
      </c>
      <c r="C262">
        <f t="shared" si="8"/>
        <v>1.1000000000000001</v>
      </c>
      <c r="F262">
        <v>1260</v>
      </c>
      <c r="G262">
        <v>22422</v>
      </c>
      <c r="H262">
        <v>0</v>
      </c>
      <c r="I262">
        <v>0</v>
      </c>
      <c r="J262">
        <v>0</v>
      </c>
      <c r="K262" t="s">
        <v>28</v>
      </c>
      <c r="L262" t="s">
        <v>253</v>
      </c>
      <c r="M262" t="s">
        <v>79</v>
      </c>
      <c r="N262" t="s">
        <v>80</v>
      </c>
      <c r="O262">
        <v>0</v>
      </c>
      <c r="P262">
        <v>-4.75</v>
      </c>
      <c r="Q262">
        <v>-3.5</v>
      </c>
      <c r="R262">
        <v>4.75</v>
      </c>
      <c r="S262">
        <v>3</v>
      </c>
      <c r="T262">
        <v>-13.5</v>
      </c>
      <c r="U262">
        <v>2.5499999999999998</v>
      </c>
      <c r="V262">
        <v>-6.75</v>
      </c>
      <c r="W262" t="str">
        <f t="shared" si="9"/>
        <v>g107,5</v>
      </c>
      <c r="X262" s="1" t="s">
        <v>324</v>
      </c>
      <c r="Y262" s="2" t="str">
        <f>IF(AND(ISBLANK(X262),OR(NOT(ISBLANK(Z262)),NOT(ISBLANK(AA262)))),#N/A,
IF(ISBLANK(X262),"",
IF(AND(NOT(ISERROR(VLOOKUP(X262,MonsterTable!$A:$B,MATCH(MonsterTable!$B$1,MonsterTable!$A$1:$B$1,0),0))),OR(ISBLANK(Z262),ISBLANK(AA262))),#N/A,
IFERROR(VLOOKUP(X262,MonsterTable!$A:$B,MATCH(MonsterTable!$B$1,MonsterTable!$A$1:$B$1,0),0),
IF(OR(NOT(ISBLANK(Z262)),ISBLANK(AA262)),#N/A,
IF(X262="empty","empty",
VLOOKUP(X262,MonsterGroupTable!$A:$A,1,0)))))))</f>
        <v>g107</v>
      </c>
      <c r="AA262">
        <v>5</v>
      </c>
      <c r="AF262" s="2" t="str">
        <f>IF(AND(ISBLANK(AE262),OR(NOT(ISBLANK(AG262)),NOT(ISBLANK(AH262)))),#N/A,
IF(ISBLANK(AE262),"",
IF(AND(NOT(ISERROR(VLOOKUP(AE262,MonsterTable!$A:$B,MATCH(MonsterTable!$B$1,MonsterTable!$A$1:$B$1,0),0))),OR(ISBLANK(AG262),ISBLANK(AH262))),#N/A,
IFERROR(VLOOKUP(AE262,MonsterTable!$A:$B,MATCH(MonsterTable!$B$1,MonsterTable!$A$1:$B$1,0),0),
IF(OR(NOT(ISBLANK(AG262)),ISBLANK(AH262)),#N/A,
IF(AE262="empty","empty",
VLOOKUP(AE262,MonsterGroupTable!$A:$A,1,0)))))))</f>
        <v/>
      </c>
      <c r="AM262" s="2" t="str">
        <f>IF(AND(ISBLANK(AL262),OR(NOT(ISBLANK(AN262)),NOT(ISBLANK(AO262)))),#N/A,
IF(ISBLANK(AL262),"",
IF(AND(NOT(ISERROR(VLOOKUP(AL262,MonsterTable!$A:$B,MATCH(MonsterTable!$B$1,MonsterTable!$A$1:$B$1,0),0))),OR(ISBLANK(AN262),ISBLANK(AO262))),#N/A,
IFERROR(VLOOKUP(AL262,MonsterTable!$A:$B,MATCH(MonsterTable!$B$1,MonsterTable!$A$1:$B$1,0),0),
IF(OR(NOT(ISBLANK(AN262)),ISBLANK(AO262)),#N/A,
IF(AL262="empty","empty",
VLOOKUP(AL262,MonsterGroupTable!$A:$A,1,0)))))))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BA262" s="2" t="str">
        <f>IF(AND(ISBLANK(AZ262),OR(NOT(ISBLANK(BB262)),NOT(ISBLANK(BC262)))),#N/A,
IF(ISBLANK(AZ262),"",
IF(AND(NOT(ISERROR(VLOOKUP(AZ262,MonsterTable!$A:$B,MATCH(MonsterTable!$B$1,MonsterTable!$A$1:$B$1,0),0))),OR(ISBLANK(BB262),ISBLANK(BC262))),#N/A,
IFERROR(VLOOKUP(AZ262,MonsterTable!$A:$B,MATCH(MonsterTable!$B$1,MonsterTable!$A$1:$B$1,0),0),
IF(OR(NOT(ISBLANK(BB262)),ISBLANK(BC262)),#N/A,
IF(AZ262="empty","empty",
VLOOKUP(AZ262,MonsterGroupTable!$A:$A,1,0)))))))</f>
        <v/>
      </c>
      <c r="BH262" s="2" t="str">
        <f>IF(AND(ISBLANK(BG262),OR(NOT(ISBLANK(BI262)),NOT(ISBLANK(BJ262)))),#N/A,
IF(ISBLANK(BG262),"",
IF(AND(NOT(ISERROR(VLOOKUP(BG262,MonsterTable!$A:$B,MATCH(MonsterTable!$B$1,MonsterTable!$A$1:$B$1,0),0))),OR(ISBLANK(BI262),ISBLANK(BJ262))),#N/A,
IFERROR(VLOOKUP(BG262,MonsterTable!$A:$B,MATCH(MonsterTable!$B$1,MonsterTable!$A$1:$B$1,0),0),
IF(OR(NOT(ISBLANK(BI262)),ISBLANK(BJ262)),#N/A,
IF(BG262="empty","empty",
VLOOKUP(BG262,MonsterGroupTable!$A:$A,1,0)))))))</f>
        <v/>
      </c>
      <c r="BO262" s="2" t="str">
        <f>IF(AND(ISBLANK(BN262),OR(NOT(ISBLANK(BP262)),NOT(ISBLANK(BQ262)))),#N/A,
IF(ISBLANK(BN262),"",
IF(AND(NOT(ISERROR(VLOOKUP(BN262,MonsterTable!$A:$B,MATCH(MonsterTable!$B$1,MonsterTable!$A$1:$B$1,0),0))),OR(ISBLANK(BP262),ISBLANK(BQ262))),#N/A,
IFERROR(VLOOKUP(BN262,MonsterTable!$A:$B,MATCH(MonsterTable!$B$1,MonsterTable!$A$1:$B$1,0),0),
IF(OR(NOT(ISBLANK(BP262)),ISBLANK(BQ262)),#N/A,
IF(BN262="empty","empty",
VLOOKUP(BN262,MonsterGroupTable!$A:$A,1,0)))))))</f>
        <v/>
      </c>
      <c r="BV262" s="2" t="str">
        <f>IF(AND(ISBLANK(BU262),OR(NOT(ISBLANK(BW262)),NOT(ISBLANK(BX262)))),#N/A,
IF(ISBLANK(BU262),"",
IF(AND(NOT(ISERROR(VLOOKUP(BU262,MonsterTable!$A:$B,MATCH(MonsterTable!$B$1,MonsterTable!$A$1:$B$1,0),0))),OR(ISBLANK(BW262),ISBLANK(BX262))),#N/A,
IFERROR(VLOOKUP(BU262,MonsterTable!$A:$B,MATCH(MonsterTable!$B$1,MonsterTable!$A$1:$B$1,0),0),
IF(OR(NOT(ISBLANK(BW262)),ISBLANK(BX262)),#N/A,
IF(BU262="empty","empty",
VLOOKUP(BU262,MonsterGroupTable!$A:$A,1,0)))))))</f>
        <v/>
      </c>
      <c r="CC262" s="2" t="str">
        <f>IF(AND(ISBLANK(CB262),OR(NOT(ISBLANK(CD262)),NOT(ISBLANK(CE262)))),#N/A,
IF(ISBLANK(CB262),"",
IF(AND(NOT(ISERROR(VLOOKUP(CB262,MonsterTable!$A:$B,MATCH(MonsterTable!$B$1,MonsterTable!$A$1:$B$1,0),0))),OR(ISBLANK(CD262),ISBLANK(CE262))),#N/A,
IFERROR(VLOOKUP(CB262,MonsterTable!$A:$B,MATCH(MonsterTable!$B$1,MonsterTable!$A$1:$B$1,0),0),
IF(OR(NOT(ISBLANK(CD262)),ISBLANK(CE262)),#N/A,
IF(CB262="empty","empty",
VLOOKUP(CB262,MonsterGroupTable!$A:$A,1,0)))))))</f>
        <v/>
      </c>
      <c r="CJ262" s="2" t="str">
        <f>IF(AND(ISBLANK(CI262),OR(NOT(ISBLANK(CK262)),NOT(ISBLANK(CL262)))),#N/A,
IF(ISBLANK(CI262),"",
IF(AND(NOT(ISERROR(VLOOKUP(CI262,MonsterTable!$A:$B,MATCH(MonsterTable!$B$1,MonsterTable!$A$1:$B$1,0),0))),OR(ISBLANK(CK262),ISBLANK(CL262))),#N/A,
IFERROR(VLOOKUP(CI262,MonsterTable!$A:$B,MATCH(MonsterTable!$B$1,MonsterTable!$A$1:$B$1,0),0),
IF(OR(NOT(ISBLANK(CK262)),ISBLANK(CL262)),#N/A,
IF(CI262="empty","empty",
VLOOKUP(CI262,MonsterGroupTable!$A:$A,1,0)))))))</f>
        <v/>
      </c>
    </row>
    <row r="263" spans="1:88">
      <c r="A263">
        <v>10262</v>
      </c>
      <c r="B263">
        <f t="shared" si="8"/>
        <v>1.1000000000000001</v>
      </c>
      <c r="C263">
        <f t="shared" si="8"/>
        <v>1.1000000000000001</v>
      </c>
      <c r="F263">
        <v>1260</v>
      </c>
      <c r="G263">
        <v>22611</v>
      </c>
      <c r="H263">
        <v>0</v>
      </c>
      <c r="I263">
        <v>0</v>
      </c>
      <c r="J263">
        <v>0</v>
      </c>
      <c r="K263" t="s">
        <v>28</v>
      </c>
      <c r="L263" t="s">
        <v>253</v>
      </c>
      <c r="M263" t="s">
        <v>79</v>
      </c>
      <c r="N263" t="s">
        <v>80</v>
      </c>
      <c r="O263">
        <v>0</v>
      </c>
      <c r="P263">
        <v>-4.75</v>
      </c>
      <c r="Q263">
        <v>-3.5</v>
      </c>
      <c r="R263">
        <v>4.75</v>
      </c>
      <c r="S263">
        <v>3</v>
      </c>
      <c r="T263">
        <v>-13.5</v>
      </c>
      <c r="U263">
        <v>2.5499999999999998</v>
      </c>
      <c r="V263">
        <v>-6.75</v>
      </c>
      <c r="W263" t="str">
        <f t="shared" si="9"/>
        <v>g107,5</v>
      </c>
      <c r="X263" s="1" t="s">
        <v>324</v>
      </c>
      <c r="Y263" s="2" t="str">
        <f>IF(AND(ISBLANK(X263),OR(NOT(ISBLANK(Z263)),NOT(ISBLANK(AA263)))),#N/A,
IF(ISBLANK(X263),"",
IF(AND(NOT(ISERROR(VLOOKUP(X263,MonsterTable!$A:$B,MATCH(MonsterTable!$B$1,MonsterTable!$A$1:$B$1,0),0))),OR(ISBLANK(Z263),ISBLANK(AA263))),#N/A,
IFERROR(VLOOKUP(X263,MonsterTable!$A:$B,MATCH(MonsterTable!$B$1,MonsterTable!$A$1:$B$1,0),0),
IF(OR(NOT(ISBLANK(Z263)),ISBLANK(AA263)),#N/A,
IF(X263="empty","empty",
VLOOKUP(X263,MonsterGroupTable!$A:$A,1,0)))))))</f>
        <v>g107</v>
      </c>
      <c r="AA263">
        <v>5</v>
      </c>
      <c r="AF263" s="2" t="str">
        <f>IF(AND(ISBLANK(AE263),OR(NOT(ISBLANK(AG263)),NOT(ISBLANK(AH263)))),#N/A,
IF(ISBLANK(AE263),"",
IF(AND(NOT(ISERROR(VLOOKUP(AE263,MonsterTable!$A:$B,MATCH(MonsterTable!$B$1,MonsterTable!$A$1:$B$1,0),0))),OR(ISBLANK(AG263),ISBLANK(AH263))),#N/A,
IFERROR(VLOOKUP(AE263,MonsterTable!$A:$B,MATCH(MonsterTable!$B$1,MonsterTable!$A$1:$B$1,0),0),
IF(OR(NOT(ISBLANK(AG263)),ISBLANK(AH263)),#N/A,
IF(AE263="empty","empty",
VLOOKUP(AE263,MonsterGroupTable!$A:$A,1,0)))))))</f>
        <v/>
      </c>
      <c r="AM263" s="2" t="str">
        <f>IF(AND(ISBLANK(AL263),OR(NOT(ISBLANK(AN263)),NOT(ISBLANK(AO263)))),#N/A,
IF(ISBLANK(AL263),"",
IF(AND(NOT(ISERROR(VLOOKUP(AL263,MonsterTable!$A:$B,MATCH(MonsterTable!$B$1,MonsterTable!$A$1:$B$1,0),0))),OR(ISBLANK(AN263),ISBLANK(AO263))),#N/A,
IFERROR(VLOOKUP(AL263,MonsterTable!$A:$B,MATCH(MonsterTable!$B$1,MonsterTable!$A$1:$B$1,0),0),
IF(OR(NOT(ISBLANK(AN263)),ISBLANK(AO263)),#N/A,
IF(AL263="empty","empty",
VLOOKUP(AL263,MonsterGroupTable!$A:$A,1,0)))))))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BA263" s="2" t="str">
        <f>IF(AND(ISBLANK(AZ263),OR(NOT(ISBLANK(BB263)),NOT(ISBLANK(BC263)))),#N/A,
IF(ISBLANK(AZ263),"",
IF(AND(NOT(ISERROR(VLOOKUP(AZ263,MonsterTable!$A:$B,MATCH(MonsterTable!$B$1,MonsterTable!$A$1:$B$1,0),0))),OR(ISBLANK(BB263),ISBLANK(BC263))),#N/A,
IFERROR(VLOOKUP(AZ263,MonsterTable!$A:$B,MATCH(MonsterTable!$B$1,MonsterTable!$A$1:$B$1,0),0),
IF(OR(NOT(ISBLANK(BB263)),ISBLANK(BC263)),#N/A,
IF(AZ263="empty","empty",
VLOOKUP(AZ263,MonsterGroupTable!$A:$A,1,0)))))))</f>
        <v/>
      </c>
      <c r="BH263" s="2" t="str">
        <f>IF(AND(ISBLANK(BG263),OR(NOT(ISBLANK(BI263)),NOT(ISBLANK(BJ263)))),#N/A,
IF(ISBLANK(BG263),"",
IF(AND(NOT(ISERROR(VLOOKUP(BG263,MonsterTable!$A:$B,MATCH(MonsterTable!$B$1,MonsterTable!$A$1:$B$1,0),0))),OR(ISBLANK(BI263),ISBLANK(BJ263))),#N/A,
IFERROR(VLOOKUP(BG263,MonsterTable!$A:$B,MATCH(MonsterTable!$B$1,MonsterTable!$A$1:$B$1,0),0),
IF(OR(NOT(ISBLANK(BI263)),ISBLANK(BJ263)),#N/A,
IF(BG263="empty","empty",
VLOOKUP(BG263,MonsterGroupTable!$A:$A,1,0)))))))</f>
        <v/>
      </c>
      <c r="BO263" s="2" t="str">
        <f>IF(AND(ISBLANK(BN263),OR(NOT(ISBLANK(BP263)),NOT(ISBLANK(BQ263)))),#N/A,
IF(ISBLANK(BN263),"",
IF(AND(NOT(ISERROR(VLOOKUP(BN263,MonsterTable!$A:$B,MATCH(MonsterTable!$B$1,MonsterTable!$A$1:$B$1,0),0))),OR(ISBLANK(BP263),ISBLANK(BQ263))),#N/A,
IFERROR(VLOOKUP(BN263,MonsterTable!$A:$B,MATCH(MonsterTable!$B$1,MonsterTable!$A$1:$B$1,0),0),
IF(OR(NOT(ISBLANK(BP263)),ISBLANK(BQ263)),#N/A,
IF(BN263="empty","empty",
VLOOKUP(BN263,MonsterGroupTable!$A:$A,1,0)))))))</f>
        <v/>
      </c>
      <c r="BV263" s="2" t="str">
        <f>IF(AND(ISBLANK(BU263),OR(NOT(ISBLANK(BW263)),NOT(ISBLANK(BX263)))),#N/A,
IF(ISBLANK(BU263),"",
IF(AND(NOT(ISERROR(VLOOKUP(BU263,MonsterTable!$A:$B,MATCH(MonsterTable!$B$1,MonsterTable!$A$1:$B$1,0),0))),OR(ISBLANK(BW263),ISBLANK(BX263))),#N/A,
IFERROR(VLOOKUP(BU263,MonsterTable!$A:$B,MATCH(MonsterTable!$B$1,MonsterTable!$A$1:$B$1,0),0),
IF(OR(NOT(ISBLANK(BW263)),ISBLANK(BX263)),#N/A,
IF(BU263="empty","empty",
VLOOKUP(BU263,MonsterGroupTable!$A:$A,1,0)))))))</f>
        <v/>
      </c>
      <c r="CC263" s="2" t="str">
        <f>IF(AND(ISBLANK(CB263),OR(NOT(ISBLANK(CD263)),NOT(ISBLANK(CE263)))),#N/A,
IF(ISBLANK(CB263),"",
IF(AND(NOT(ISERROR(VLOOKUP(CB263,MonsterTable!$A:$B,MATCH(MonsterTable!$B$1,MonsterTable!$A$1:$B$1,0),0))),OR(ISBLANK(CD263),ISBLANK(CE263))),#N/A,
IFERROR(VLOOKUP(CB263,MonsterTable!$A:$B,MATCH(MonsterTable!$B$1,MonsterTable!$A$1:$B$1,0),0),
IF(OR(NOT(ISBLANK(CD263)),ISBLANK(CE263)),#N/A,
IF(CB263="empty","empty",
VLOOKUP(CB263,MonsterGroupTable!$A:$A,1,0)))))))</f>
        <v/>
      </c>
      <c r="CJ263" s="2" t="str">
        <f>IF(AND(ISBLANK(CI263),OR(NOT(ISBLANK(CK263)),NOT(ISBLANK(CL263)))),#N/A,
IF(ISBLANK(CI263),"",
IF(AND(NOT(ISERROR(VLOOKUP(CI263,MonsterTable!$A:$B,MATCH(MonsterTable!$B$1,MonsterTable!$A$1:$B$1,0),0))),OR(ISBLANK(CK263),ISBLANK(CL263))),#N/A,
IFERROR(VLOOKUP(CI263,MonsterTable!$A:$B,MATCH(MonsterTable!$B$1,MonsterTable!$A$1:$B$1,0),0),
IF(OR(NOT(ISBLANK(CK263)),ISBLANK(CL263)),#N/A,
IF(CI263="empty","empty",
VLOOKUP(CI263,MonsterGroupTable!$A:$A,1,0)))))))</f>
        <v/>
      </c>
    </row>
    <row r="264" spans="1:88">
      <c r="A264">
        <v>10263</v>
      </c>
      <c r="B264">
        <f t="shared" si="8"/>
        <v>1.1000000000000001</v>
      </c>
      <c r="C264">
        <f t="shared" si="8"/>
        <v>1.1000000000000001</v>
      </c>
      <c r="F264">
        <v>1260</v>
      </c>
      <c r="G264">
        <v>22800</v>
      </c>
      <c r="H264">
        <v>0</v>
      </c>
      <c r="I264">
        <v>0</v>
      </c>
      <c r="J264">
        <v>0</v>
      </c>
      <c r="K264" t="s">
        <v>28</v>
      </c>
      <c r="L264" t="s">
        <v>253</v>
      </c>
      <c r="M264" t="s">
        <v>79</v>
      </c>
      <c r="N264" t="s">
        <v>80</v>
      </c>
      <c r="O264">
        <v>0</v>
      </c>
      <c r="P264">
        <v>-4.75</v>
      </c>
      <c r="Q264">
        <v>-3.5</v>
      </c>
      <c r="R264">
        <v>4.75</v>
      </c>
      <c r="S264">
        <v>3</v>
      </c>
      <c r="T264">
        <v>-13.5</v>
      </c>
      <c r="U264">
        <v>2.5499999999999998</v>
      </c>
      <c r="V264">
        <v>-6.75</v>
      </c>
      <c r="W264" t="str">
        <f t="shared" si="9"/>
        <v>g107,5</v>
      </c>
      <c r="X264" s="1" t="s">
        <v>324</v>
      </c>
      <c r="Y264" s="2" t="str">
        <f>IF(AND(ISBLANK(X264),OR(NOT(ISBLANK(Z264)),NOT(ISBLANK(AA264)))),#N/A,
IF(ISBLANK(X264),"",
IF(AND(NOT(ISERROR(VLOOKUP(X264,MonsterTable!$A:$B,MATCH(MonsterTable!$B$1,MonsterTable!$A$1:$B$1,0),0))),OR(ISBLANK(Z264),ISBLANK(AA264))),#N/A,
IFERROR(VLOOKUP(X264,MonsterTable!$A:$B,MATCH(MonsterTable!$B$1,MonsterTable!$A$1:$B$1,0),0),
IF(OR(NOT(ISBLANK(Z264)),ISBLANK(AA264)),#N/A,
IF(X264="empty","empty",
VLOOKUP(X264,MonsterGroupTable!$A:$A,1,0)))))))</f>
        <v>g107</v>
      </c>
      <c r="AA264">
        <v>5</v>
      </c>
      <c r="AF264" s="2" t="str">
        <f>IF(AND(ISBLANK(AE264),OR(NOT(ISBLANK(AG264)),NOT(ISBLANK(AH264)))),#N/A,
IF(ISBLANK(AE264),"",
IF(AND(NOT(ISERROR(VLOOKUP(AE264,MonsterTable!$A:$B,MATCH(MonsterTable!$B$1,MonsterTable!$A$1:$B$1,0),0))),OR(ISBLANK(AG264),ISBLANK(AH264))),#N/A,
IFERROR(VLOOKUP(AE264,MonsterTable!$A:$B,MATCH(MonsterTable!$B$1,MonsterTable!$A$1:$B$1,0),0),
IF(OR(NOT(ISBLANK(AG264)),ISBLANK(AH264)),#N/A,
IF(AE264="empty","empty",
VLOOKUP(AE264,MonsterGroupTable!$A:$A,1,0)))))))</f>
        <v/>
      </c>
      <c r="AM264" s="2" t="str">
        <f>IF(AND(ISBLANK(AL264),OR(NOT(ISBLANK(AN264)),NOT(ISBLANK(AO264)))),#N/A,
IF(ISBLANK(AL264),"",
IF(AND(NOT(ISERROR(VLOOKUP(AL264,MonsterTable!$A:$B,MATCH(MonsterTable!$B$1,MonsterTable!$A$1:$B$1,0),0))),OR(ISBLANK(AN264),ISBLANK(AO264))),#N/A,
IFERROR(VLOOKUP(AL264,MonsterTable!$A:$B,MATCH(MonsterTable!$B$1,MonsterTable!$A$1:$B$1,0),0),
IF(OR(NOT(ISBLANK(AN264)),ISBLANK(AO264)),#N/A,
IF(AL264="empty","empty",
VLOOKUP(AL264,MonsterGroupTable!$A:$A,1,0)))))))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BA264" s="2" t="str">
        <f>IF(AND(ISBLANK(AZ264),OR(NOT(ISBLANK(BB264)),NOT(ISBLANK(BC264)))),#N/A,
IF(ISBLANK(AZ264),"",
IF(AND(NOT(ISERROR(VLOOKUP(AZ264,MonsterTable!$A:$B,MATCH(MonsterTable!$B$1,MonsterTable!$A$1:$B$1,0),0))),OR(ISBLANK(BB264),ISBLANK(BC264))),#N/A,
IFERROR(VLOOKUP(AZ264,MonsterTable!$A:$B,MATCH(MonsterTable!$B$1,MonsterTable!$A$1:$B$1,0),0),
IF(OR(NOT(ISBLANK(BB264)),ISBLANK(BC264)),#N/A,
IF(AZ264="empty","empty",
VLOOKUP(AZ264,MonsterGroupTable!$A:$A,1,0)))))))</f>
        <v/>
      </c>
      <c r="BH264" s="2" t="str">
        <f>IF(AND(ISBLANK(BG264),OR(NOT(ISBLANK(BI264)),NOT(ISBLANK(BJ264)))),#N/A,
IF(ISBLANK(BG264),"",
IF(AND(NOT(ISERROR(VLOOKUP(BG264,MonsterTable!$A:$B,MATCH(MonsterTable!$B$1,MonsterTable!$A$1:$B$1,0),0))),OR(ISBLANK(BI264),ISBLANK(BJ264))),#N/A,
IFERROR(VLOOKUP(BG264,MonsterTable!$A:$B,MATCH(MonsterTable!$B$1,MonsterTable!$A$1:$B$1,0),0),
IF(OR(NOT(ISBLANK(BI264)),ISBLANK(BJ264)),#N/A,
IF(BG264="empty","empty",
VLOOKUP(BG264,MonsterGroupTable!$A:$A,1,0)))))))</f>
        <v/>
      </c>
      <c r="BO264" s="2" t="str">
        <f>IF(AND(ISBLANK(BN264),OR(NOT(ISBLANK(BP264)),NOT(ISBLANK(BQ264)))),#N/A,
IF(ISBLANK(BN264),"",
IF(AND(NOT(ISERROR(VLOOKUP(BN264,MonsterTable!$A:$B,MATCH(MonsterTable!$B$1,MonsterTable!$A$1:$B$1,0),0))),OR(ISBLANK(BP264),ISBLANK(BQ264))),#N/A,
IFERROR(VLOOKUP(BN264,MonsterTable!$A:$B,MATCH(MonsterTable!$B$1,MonsterTable!$A$1:$B$1,0),0),
IF(OR(NOT(ISBLANK(BP264)),ISBLANK(BQ264)),#N/A,
IF(BN264="empty","empty",
VLOOKUP(BN264,MonsterGroupTable!$A:$A,1,0)))))))</f>
        <v/>
      </c>
      <c r="BV264" s="2" t="str">
        <f>IF(AND(ISBLANK(BU264),OR(NOT(ISBLANK(BW264)),NOT(ISBLANK(BX264)))),#N/A,
IF(ISBLANK(BU264),"",
IF(AND(NOT(ISERROR(VLOOKUP(BU264,MonsterTable!$A:$B,MATCH(MonsterTable!$B$1,MonsterTable!$A$1:$B$1,0),0))),OR(ISBLANK(BW264),ISBLANK(BX264))),#N/A,
IFERROR(VLOOKUP(BU264,MonsterTable!$A:$B,MATCH(MonsterTable!$B$1,MonsterTable!$A$1:$B$1,0),0),
IF(OR(NOT(ISBLANK(BW264)),ISBLANK(BX264)),#N/A,
IF(BU264="empty","empty",
VLOOKUP(BU264,MonsterGroupTable!$A:$A,1,0)))))))</f>
        <v/>
      </c>
      <c r="CC264" s="2" t="str">
        <f>IF(AND(ISBLANK(CB264),OR(NOT(ISBLANK(CD264)),NOT(ISBLANK(CE264)))),#N/A,
IF(ISBLANK(CB264),"",
IF(AND(NOT(ISERROR(VLOOKUP(CB264,MonsterTable!$A:$B,MATCH(MonsterTable!$B$1,MonsterTable!$A$1:$B$1,0),0))),OR(ISBLANK(CD264),ISBLANK(CE264))),#N/A,
IFERROR(VLOOKUP(CB264,MonsterTable!$A:$B,MATCH(MonsterTable!$B$1,MonsterTable!$A$1:$B$1,0),0),
IF(OR(NOT(ISBLANK(CD264)),ISBLANK(CE264)),#N/A,
IF(CB264="empty","empty",
VLOOKUP(CB264,MonsterGroupTable!$A:$A,1,0)))))))</f>
        <v/>
      </c>
      <c r="CJ264" s="2" t="str">
        <f>IF(AND(ISBLANK(CI264),OR(NOT(ISBLANK(CK264)),NOT(ISBLANK(CL264)))),#N/A,
IF(ISBLANK(CI264),"",
IF(AND(NOT(ISERROR(VLOOKUP(CI264,MonsterTable!$A:$B,MATCH(MonsterTable!$B$1,MonsterTable!$A$1:$B$1,0),0))),OR(ISBLANK(CK264),ISBLANK(CL264))),#N/A,
IFERROR(VLOOKUP(CI264,MonsterTable!$A:$B,MATCH(MonsterTable!$B$1,MonsterTable!$A$1:$B$1,0),0),
IF(OR(NOT(ISBLANK(CK264)),ISBLANK(CL264)),#N/A,
IF(CI264="empty","empty",
VLOOKUP(CI264,MonsterGroupTable!$A:$A,1,0)))))))</f>
        <v/>
      </c>
    </row>
    <row r="265" spans="1:88">
      <c r="A265">
        <v>10264</v>
      </c>
      <c r="B265">
        <f t="shared" si="8"/>
        <v>1.1000000000000001</v>
      </c>
      <c r="C265">
        <f t="shared" si="8"/>
        <v>1.1000000000000001</v>
      </c>
      <c r="F265">
        <v>1260</v>
      </c>
      <c r="G265">
        <v>22989</v>
      </c>
      <c r="H265">
        <v>0</v>
      </c>
      <c r="I265">
        <v>0</v>
      </c>
      <c r="J265">
        <v>0</v>
      </c>
      <c r="K265" t="s">
        <v>28</v>
      </c>
      <c r="L265" t="s">
        <v>253</v>
      </c>
      <c r="M265" t="s">
        <v>79</v>
      </c>
      <c r="N265" t="s">
        <v>80</v>
      </c>
      <c r="O265">
        <v>0</v>
      </c>
      <c r="P265">
        <v>-4.75</v>
      </c>
      <c r="Q265">
        <v>-3.5</v>
      </c>
      <c r="R265">
        <v>4.75</v>
      </c>
      <c r="S265">
        <v>3</v>
      </c>
      <c r="T265">
        <v>-13.5</v>
      </c>
      <c r="U265">
        <v>2.5499999999999998</v>
      </c>
      <c r="V265">
        <v>-6.75</v>
      </c>
      <c r="W265" t="str">
        <f t="shared" si="9"/>
        <v>g107,5</v>
      </c>
      <c r="X265" s="1" t="s">
        <v>324</v>
      </c>
      <c r="Y265" s="2" t="str">
        <f>IF(AND(ISBLANK(X265),OR(NOT(ISBLANK(Z265)),NOT(ISBLANK(AA265)))),#N/A,
IF(ISBLANK(X265),"",
IF(AND(NOT(ISERROR(VLOOKUP(X265,MonsterTable!$A:$B,MATCH(MonsterTable!$B$1,MonsterTable!$A$1:$B$1,0),0))),OR(ISBLANK(Z265),ISBLANK(AA265))),#N/A,
IFERROR(VLOOKUP(X265,MonsterTable!$A:$B,MATCH(MonsterTable!$B$1,MonsterTable!$A$1:$B$1,0),0),
IF(OR(NOT(ISBLANK(Z265)),ISBLANK(AA265)),#N/A,
IF(X265="empty","empty",
VLOOKUP(X265,MonsterGroupTable!$A:$A,1,0)))))))</f>
        <v>g107</v>
      </c>
      <c r="AA265">
        <v>5</v>
      </c>
      <c r="AF265" s="2" t="str">
        <f>IF(AND(ISBLANK(AE265),OR(NOT(ISBLANK(AG265)),NOT(ISBLANK(AH265)))),#N/A,
IF(ISBLANK(AE265),"",
IF(AND(NOT(ISERROR(VLOOKUP(AE265,MonsterTable!$A:$B,MATCH(MonsterTable!$B$1,MonsterTable!$A$1:$B$1,0),0))),OR(ISBLANK(AG265),ISBLANK(AH265))),#N/A,
IFERROR(VLOOKUP(AE265,MonsterTable!$A:$B,MATCH(MonsterTable!$B$1,MonsterTable!$A$1:$B$1,0),0),
IF(OR(NOT(ISBLANK(AG265)),ISBLANK(AH265)),#N/A,
IF(AE265="empty","empty",
VLOOKUP(AE265,MonsterGroupTable!$A:$A,1,0)))))))</f>
        <v/>
      </c>
      <c r="AM265" s="2" t="str">
        <f>IF(AND(ISBLANK(AL265),OR(NOT(ISBLANK(AN265)),NOT(ISBLANK(AO265)))),#N/A,
IF(ISBLANK(AL265),"",
IF(AND(NOT(ISERROR(VLOOKUP(AL265,MonsterTable!$A:$B,MATCH(MonsterTable!$B$1,MonsterTable!$A$1:$B$1,0),0))),OR(ISBLANK(AN265),ISBLANK(AO265))),#N/A,
IFERROR(VLOOKUP(AL265,MonsterTable!$A:$B,MATCH(MonsterTable!$B$1,MonsterTable!$A$1:$B$1,0),0),
IF(OR(NOT(ISBLANK(AN265)),ISBLANK(AO265)),#N/A,
IF(AL265="empty","empty",
VLOOKUP(AL265,MonsterGroupTable!$A:$A,1,0)))))))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BA265" s="2" t="str">
        <f>IF(AND(ISBLANK(AZ265),OR(NOT(ISBLANK(BB265)),NOT(ISBLANK(BC265)))),#N/A,
IF(ISBLANK(AZ265),"",
IF(AND(NOT(ISERROR(VLOOKUP(AZ265,MonsterTable!$A:$B,MATCH(MonsterTable!$B$1,MonsterTable!$A$1:$B$1,0),0))),OR(ISBLANK(BB265),ISBLANK(BC265))),#N/A,
IFERROR(VLOOKUP(AZ265,MonsterTable!$A:$B,MATCH(MonsterTable!$B$1,MonsterTable!$A$1:$B$1,0),0),
IF(OR(NOT(ISBLANK(BB265)),ISBLANK(BC265)),#N/A,
IF(AZ265="empty","empty",
VLOOKUP(AZ265,MonsterGroupTable!$A:$A,1,0)))))))</f>
        <v/>
      </c>
      <c r="BH265" s="2" t="str">
        <f>IF(AND(ISBLANK(BG265),OR(NOT(ISBLANK(BI265)),NOT(ISBLANK(BJ265)))),#N/A,
IF(ISBLANK(BG265),"",
IF(AND(NOT(ISERROR(VLOOKUP(BG265,MonsterTable!$A:$B,MATCH(MonsterTable!$B$1,MonsterTable!$A$1:$B$1,0),0))),OR(ISBLANK(BI265),ISBLANK(BJ265))),#N/A,
IFERROR(VLOOKUP(BG265,MonsterTable!$A:$B,MATCH(MonsterTable!$B$1,MonsterTable!$A$1:$B$1,0),0),
IF(OR(NOT(ISBLANK(BI265)),ISBLANK(BJ265)),#N/A,
IF(BG265="empty","empty",
VLOOKUP(BG265,MonsterGroupTable!$A:$A,1,0)))))))</f>
        <v/>
      </c>
      <c r="BO265" s="2" t="str">
        <f>IF(AND(ISBLANK(BN265),OR(NOT(ISBLANK(BP265)),NOT(ISBLANK(BQ265)))),#N/A,
IF(ISBLANK(BN265),"",
IF(AND(NOT(ISERROR(VLOOKUP(BN265,MonsterTable!$A:$B,MATCH(MonsterTable!$B$1,MonsterTable!$A$1:$B$1,0),0))),OR(ISBLANK(BP265),ISBLANK(BQ265))),#N/A,
IFERROR(VLOOKUP(BN265,MonsterTable!$A:$B,MATCH(MonsterTable!$B$1,MonsterTable!$A$1:$B$1,0),0),
IF(OR(NOT(ISBLANK(BP265)),ISBLANK(BQ265)),#N/A,
IF(BN265="empty","empty",
VLOOKUP(BN265,MonsterGroupTable!$A:$A,1,0)))))))</f>
        <v/>
      </c>
      <c r="BV265" s="2" t="str">
        <f>IF(AND(ISBLANK(BU265),OR(NOT(ISBLANK(BW265)),NOT(ISBLANK(BX265)))),#N/A,
IF(ISBLANK(BU265),"",
IF(AND(NOT(ISERROR(VLOOKUP(BU265,MonsterTable!$A:$B,MATCH(MonsterTable!$B$1,MonsterTable!$A$1:$B$1,0),0))),OR(ISBLANK(BW265),ISBLANK(BX265))),#N/A,
IFERROR(VLOOKUP(BU265,MonsterTable!$A:$B,MATCH(MonsterTable!$B$1,MonsterTable!$A$1:$B$1,0),0),
IF(OR(NOT(ISBLANK(BW265)),ISBLANK(BX265)),#N/A,
IF(BU265="empty","empty",
VLOOKUP(BU265,MonsterGroupTable!$A:$A,1,0)))))))</f>
        <v/>
      </c>
      <c r="CC265" s="2" t="str">
        <f>IF(AND(ISBLANK(CB265),OR(NOT(ISBLANK(CD265)),NOT(ISBLANK(CE265)))),#N/A,
IF(ISBLANK(CB265),"",
IF(AND(NOT(ISERROR(VLOOKUP(CB265,MonsterTable!$A:$B,MATCH(MonsterTable!$B$1,MonsterTable!$A$1:$B$1,0),0))),OR(ISBLANK(CD265),ISBLANK(CE265))),#N/A,
IFERROR(VLOOKUP(CB265,MonsterTable!$A:$B,MATCH(MonsterTable!$B$1,MonsterTable!$A$1:$B$1,0),0),
IF(OR(NOT(ISBLANK(CD265)),ISBLANK(CE265)),#N/A,
IF(CB265="empty","empty",
VLOOKUP(CB265,MonsterGroupTable!$A:$A,1,0)))))))</f>
        <v/>
      </c>
      <c r="CJ265" s="2" t="str">
        <f>IF(AND(ISBLANK(CI265),OR(NOT(ISBLANK(CK265)),NOT(ISBLANK(CL265)))),#N/A,
IF(ISBLANK(CI265),"",
IF(AND(NOT(ISERROR(VLOOKUP(CI265,MonsterTable!$A:$B,MATCH(MonsterTable!$B$1,MonsterTable!$A$1:$B$1,0),0))),OR(ISBLANK(CK265),ISBLANK(CL265))),#N/A,
IFERROR(VLOOKUP(CI265,MonsterTable!$A:$B,MATCH(MonsterTable!$B$1,MonsterTable!$A$1:$B$1,0),0),
IF(OR(NOT(ISBLANK(CK265)),ISBLANK(CL265)),#N/A,
IF(CI265="empty","empty",
VLOOKUP(CI265,MonsterGroupTable!$A:$A,1,0)))))))</f>
        <v/>
      </c>
    </row>
    <row r="266" spans="1:88">
      <c r="A266">
        <v>10265</v>
      </c>
      <c r="B266">
        <f t="shared" si="8"/>
        <v>1.1000000000000001</v>
      </c>
      <c r="C266">
        <f t="shared" si="8"/>
        <v>1.1000000000000001</v>
      </c>
      <c r="F266">
        <v>1260</v>
      </c>
      <c r="G266">
        <v>23178</v>
      </c>
      <c r="H266">
        <v>0</v>
      </c>
      <c r="I266">
        <v>0</v>
      </c>
      <c r="J266">
        <v>0</v>
      </c>
      <c r="K266" t="s">
        <v>28</v>
      </c>
      <c r="L266" t="s">
        <v>253</v>
      </c>
      <c r="M266" t="s">
        <v>79</v>
      </c>
      <c r="N266" t="s">
        <v>80</v>
      </c>
      <c r="O266">
        <v>0</v>
      </c>
      <c r="P266">
        <v>-4.75</v>
      </c>
      <c r="Q266">
        <v>-3.5</v>
      </c>
      <c r="R266">
        <v>4.75</v>
      </c>
      <c r="S266">
        <v>3</v>
      </c>
      <c r="T266">
        <v>-13.5</v>
      </c>
      <c r="U266">
        <v>2.5499999999999998</v>
      </c>
      <c r="V266">
        <v>-6.75</v>
      </c>
      <c r="W266" t="str">
        <f t="shared" si="9"/>
        <v>g107,5</v>
      </c>
      <c r="X266" s="1" t="s">
        <v>324</v>
      </c>
      <c r="Y266" s="2" t="str">
        <f>IF(AND(ISBLANK(X266),OR(NOT(ISBLANK(Z266)),NOT(ISBLANK(AA266)))),#N/A,
IF(ISBLANK(X266),"",
IF(AND(NOT(ISERROR(VLOOKUP(X266,MonsterTable!$A:$B,MATCH(MonsterTable!$B$1,MonsterTable!$A$1:$B$1,0),0))),OR(ISBLANK(Z266),ISBLANK(AA266))),#N/A,
IFERROR(VLOOKUP(X266,MonsterTable!$A:$B,MATCH(MonsterTable!$B$1,MonsterTable!$A$1:$B$1,0),0),
IF(OR(NOT(ISBLANK(Z266)),ISBLANK(AA266)),#N/A,
IF(X266="empty","empty",
VLOOKUP(X266,MonsterGroupTable!$A:$A,1,0)))))))</f>
        <v>g107</v>
      </c>
      <c r="AA266">
        <v>5</v>
      </c>
      <c r="AF266" s="2" t="str">
        <f>IF(AND(ISBLANK(AE266),OR(NOT(ISBLANK(AG266)),NOT(ISBLANK(AH266)))),#N/A,
IF(ISBLANK(AE266),"",
IF(AND(NOT(ISERROR(VLOOKUP(AE266,MonsterTable!$A:$B,MATCH(MonsterTable!$B$1,MonsterTable!$A$1:$B$1,0),0))),OR(ISBLANK(AG266),ISBLANK(AH266))),#N/A,
IFERROR(VLOOKUP(AE266,MonsterTable!$A:$B,MATCH(MonsterTable!$B$1,MonsterTable!$A$1:$B$1,0),0),
IF(OR(NOT(ISBLANK(AG266)),ISBLANK(AH266)),#N/A,
IF(AE266="empty","empty",
VLOOKUP(AE266,MonsterGroupTable!$A:$A,1,0)))))))</f>
        <v/>
      </c>
      <c r="AM266" s="2" t="str">
        <f>IF(AND(ISBLANK(AL266),OR(NOT(ISBLANK(AN266)),NOT(ISBLANK(AO266)))),#N/A,
IF(ISBLANK(AL266),"",
IF(AND(NOT(ISERROR(VLOOKUP(AL266,MonsterTable!$A:$B,MATCH(MonsterTable!$B$1,MonsterTable!$A$1:$B$1,0),0))),OR(ISBLANK(AN266),ISBLANK(AO266))),#N/A,
IFERROR(VLOOKUP(AL266,MonsterTable!$A:$B,MATCH(MonsterTable!$B$1,MonsterTable!$A$1:$B$1,0),0),
IF(OR(NOT(ISBLANK(AN266)),ISBLANK(AO266)),#N/A,
IF(AL266="empty","empty",
VLOOKUP(AL266,MonsterGroupTable!$A:$A,1,0)))))))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BA266" s="2" t="str">
        <f>IF(AND(ISBLANK(AZ266),OR(NOT(ISBLANK(BB266)),NOT(ISBLANK(BC266)))),#N/A,
IF(ISBLANK(AZ266),"",
IF(AND(NOT(ISERROR(VLOOKUP(AZ266,MonsterTable!$A:$B,MATCH(MonsterTable!$B$1,MonsterTable!$A$1:$B$1,0),0))),OR(ISBLANK(BB266),ISBLANK(BC266))),#N/A,
IFERROR(VLOOKUP(AZ266,MonsterTable!$A:$B,MATCH(MonsterTable!$B$1,MonsterTable!$A$1:$B$1,0),0),
IF(OR(NOT(ISBLANK(BB266)),ISBLANK(BC266)),#N/A,
IF(AZ266="empty","empty",
VLOOKUP(AZ266,MonsterGroupTable!$A:$A,1,0)))))))</f>
        <v/>
      </c>
      <c r="BH266" s="2" t="str">
        <f>IF(AND(ISBLANK(BG266),OR(NOT(ISBLANK(BI266)),NOT(ISBLANK(BJ266)))),#N/A,
IF(ISBLANK(BG266),"",
IF(AND(NOT(ISERROR(VLOOKUP(BG266,MonsterTable!$A:$B,MATCH(MonsterTable!$B$1,MonsterTable!$A$1:$B$1,0),0))),OR(ISBLANK(BI266),ISBLANK(BJ266))),#N/A,
IFERROR(VLOOKUP(BG266,MonsterTable!$A:$B,MATCH(MonsterTable!$B$1,MonsterTable!$A$1:$B$1,0),0),
IF(OR(NOT(ISBLANK(BI266)),ISBLANK(BJ266)),#N/A,
IF(BG266="empty","empty",
VLOOKUP(BG266,MonsterGroupTable!$A:$A,1,0)))))))</f>
        <v/>
      </c>
      <c r="BO266" s="2" t="str">
        <f>IF(AND(ISBLANK(BN266),OR(NOT(ISBLANK(BP266)),NOT(ISBLANK(BQ266)))),#N/A,
IF(ISBLANK(BN266),"",
IF(AND(NOT(ISERROR(VLOOKUP(BN266,MonsterTable!$A:$B,MATCH(MonsterTable!$B$1,MonsterTable!$A$1:$B$1,0),0))),OR(ISBLANK(BP266),ISBLANK(BQ266))),#N/A,
IFERROR(VLOOKUP(BN266,MonsterTable!$A:$B,MATCH(MonsterTable!$B$1,MonsterTable!$A$1:$B$1,0),0),
IF(OR(NOT(ISBLANK(BP266)),ISBLANK(BQ266)),#N/A,
IF(BN266="empty","empty",
VLOOKUP(BN266,MonsterGroupTable!$A:$A,1,0)))))))</f>
        <v/>
      </c>
      <c r="BV266" s="2" t="str">
        <f>IF(AND(ISBLANK(BU266),OR(NOT(ISBLANK(BW266)),NOT(ISBLANK(BX266)))),#N/A,
IF(ISBLANK(BU266),"",
IF(AND(NOT(ISERROR(VLOOKUP(BU266,MonsterTable!$A:$B,MATCH(MonsterTable!$B$1,MonsterTable!$A$1:$B$1,0),0))),OR(ISBLANK(BW266),ISBLANK(BX266))),#N/A,
IFERROR(VLOOKUP(BU266,MonsterTable!$A:$B,MATCH(MonsterTable!$B$1,MonsterTable!$A$1:$B$1,0),0),
IF(OR(NOT(ISBLANK(BW266)),ISBLANK(BX266)),#N/A,
IF(BU266="empty","empty",
VLOOKUP(BU266,MonsterGroupTable!$A:$A,1,0)))))))</f>
        <v/>
      </c>
      <c r="CC266" s="2" t="str">
        <f>IF(AND(ISBLANK(CB266),OR(NOT(ISBLANK(CD266)),NOT(ISBLANK(CE266)))),#N/A,
IF(ISBLANK(CB266),"",
IF(AND(NOT(ISERROR(VLOOKUP(CB266,MonsterTable!$A:$B,MATCH(MonsterTable!$B$1,MonsterTable!$A$1:$B$1,0),0))),OR(ISBLANK(CD266),ISBLANK(CE266))),#N/A,
IFERROR(VLOOKUP(CB266,MonsterTable!$A:$B,MATCH(MonsterTable!$B$1,MonsterTable!$A$1:$B$1,0),0),
IF(OR(NOT(ISBLANK(CD266)),ISBLANK(CE266)),#N/A,
IF(CB266="empty","empty",
VLOOKUP(CB266,MonsterGroupTable!$A:$A,1,0)))))))</f>
        <v/>
      </c>
      <c r="CJ266" s="2" t="str">
        <f>IF(AND(ISBLANK(CI266),OR(NOT(ISBLANK(CK266)),NOT(ISBLANK(CL266)))),#N/A,
IF(ISBLANK(CI266),"",
IF(AND(NOT(ISERROR(VLOOKUP(CI266,MonsterTable!$A:$B,MATCH(MonsterTable!$B$1,MonsterTable!$A$1:$B$1,0),0))),OR(ISBLANK(CK266),ISBLANK(CL266))),#N/A,
IFERROR(VLOOKUP(CI266,MonsterTable!$A:$B,MATCH(MonsterTable!$B$1,MonsterTable!$A$1:$B$1,0),0),
IF(OR(NOT(ISBLANK(CK266)),ISBLANK(CL266)),#N/A,
IF(CI266="empty","empty",
VLOOKUP(CI266,MonsterGroupTable!$A:$A,1,0)))))))</f>
        <v/>
      </c>
    </row>
    <row r="267" spans="1:88">
      <c r="A267">
        <v>10266</v>
      </c>
      <c r="B267">
        <f t="shared" si="8"/>
        <v>1.1000000000000001</v>
      </c>
      <c r="C267">
        <f t="shared" si="8"/>
        <v>1.1000000000000001</v>
      </c>
      <c r="F267">
        <v>1260</v>
      </c>
      <c r="G267">
        <v>23367</v>
      </c>
      <c r="H267">
        <v>0</v>
      </c>
      <c r="I267">
        <v>0</v>
      </c>
      <c r="J267">
        <v>0</v>
      </c>
      <c r="K267" t="s">
        <v>28</v>
      </c>
      <c r="L267" t="s">
        <v>253</v>
      </c>
      <c r="M267" t="s">
        <v>79</v>
      </c>
      <c r="N267" t="s">
        <v>80</v>
      </c>
      <c r="O267">
        <v>0</v>
      </c>
      <c r="P267">
        <v>-4.75</v>
      </c>
      <c r="Q267">
        <v>-3.5</v>
      </c>
      <c r="R267">
        <v>4.75</v>
      </c>
      <c r="S267">
        <v>3</v>
      </c>
      <c r="T267">
        <v>-13.5</v>
      </c>
      <c r="U267">
        <v>2.5499999999999998</v>
      </c>
      <c r="V267">
        <v>-6.75</v>
      </c>
      <c r="W267" t="str">
        <f t="shared" si="9"/>
        <v>g107,5</v>
      </c>
      <c r="X267" s="1" t="s">
        <v>324</v>
      </c>
      <c r="Y267" s="2" t="str">
        <f>IF(AND(ISBLANK(X267),OR(NOT(ISBLANK(Z267)),NOT(ISBLANK(AA267)))),#N/A,
IF(ISBLANK(X267),"",
IF(AND(NOT(ISERROR(VLOOKUP(X267,MonsterTable!$A:$B,MATCH(MonsterTable!$B$1,MonsterTable!$A$1:$B$1,0),0))),OR(ISBLANK(Z267),ISBLANK(AA267))),#N/A,
IFERROR(VLOOKUP(X267,MonsterTable!$A:$B,MATCH(MonsterTable!$B$1,MonsterTable!$A$1:$B$1,0),0),
IF(OR(NOT(ISBLANK(Z267)),ISBLANK(AA267)),#N/A,
IF(X267="empty","empty",
VLOOKUP(X267,MonsterGroupTable!$A:$A,1,0)))))))</f>
        <v>g107</v>
      </c>
      <c r="AA267">
        <v>5</v>
      </c>
      <c r="AF267" s="2" t="str">
        <f>IF(AND(ISBLANK(AE267),OR(NOT(ISBLANK(AG267)),NOT(ISBLANK(AH267)))),#N/A,
IF(ISBLANK(AE267),"",
IF(AND(NOT(ISERROR(VLOOKUP(AE267,MonsterTable!$A:$B,MATCH(MonsterTable!$B$1,MonsterTable!$A$1:$B$1,0),0))),OR(ISBLANK(AG267),ISBLANK(AH267))),#N/A,
IFERROR(VLOOKUP(AE267,MonsterTable!$A:$B,MATCH(MonsterTable!$B$1,MonsterTable!$A$1:$B$1,0),0),
IF(OR(NOT(ISBLANK(AG267)),ISBLANK(AH267)),#N/A,
IF(AE267="empty","empty",
VLOOKUP(AE267,MonsterGroupTable!$A:$A,1,0)))))))</f>
        <v/>
      </c>
      <c r="AM267" s="2" t="str">
        <f>IF(AND(ISBLANK(AL267),OR(NOT(ISBLANK(AN267)),NOT(ISBLANK(AO267)))),#N/A,
IF(ISBLANK(AL267),"",
IF(AND(NOT(ISERROR(VLOOKUP(AL267,MonsterTable!$A:$B,MATCH(MonsterTable!$B$1,MonsterTable!$A$1:$B$1,0),0))),OR(ISBLANK(AN267),ISBLANK(AO267))),#N/A,
IFERROR(VLOOKUP(AL267,MonsterTable!$A:$B,MATCH(MonsterTable!$B$1,MonsterTable!$A$1:$B$1,0),0),
IF(OR(NOT(ISBLANK(AN267)),ISBLANK(AO267)),#N/A,
IF(AL267="empty","empty",
VLOOKUP(AL267,MonsterGroupTable!$A:$A,1,0)))))))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BA267" s="2" t="str">
        <f>IF(AND(ISBLANK(AZ267),OR(NOT(ISBLANK(BB267)),NOT(ISBLANK(BC267)))),#N/A,
IF(ISBLANK(AZ267),"",
IF(AND(NOT(ISERROR(VLOOKUP(AZ267,MonsterTable!$A:$B,MATCH(MonsterTable!$B$1,MonsterTable!$A$1:$B$1,0),0))),OR(ISBLANK(BB267),ISBLANK(BC267))),#N/A,
IFERROR(VLOOKUP(AZ267,MonsterTable!$A:$B,MATCH(MonsterTable!$B$1,MonsterTable!$A$1:$B$1,0),0),
IF(OR(NOT(ISBLANK(BB267)),ISBLANK(BC267)),#N/A,
IF(AZ267="empty","empty",
VLOOKUP(AZ267,MonsterGroupTable!$A:$A,1,0)))))))</f>
        <v/>
      </c>
      <c r="BH267" s="2" t="str">
        <f>IF(AND(ISBLANK(BG267),OR(NOT(ISBLANK(BI267)),NOT(ISBLANK(BJ267)))),#N/A,
IF(ISBLANK(BG267),"",
IF(AND(NOT(ISERROR(VLOOKUP(BG267,MonsterTable!$A:$B,MATCH(MonsterTable!$B$1,MonsterTable!$A$1:$B$1,0),0))),OR(ISBLANK(BI267),ISBLANK(BJ267))),#N/A,
IFERROR(VLOOKUP(BG267,MonsterTable!$A:$B,MATCH(MonsterTable!$B$1,MonsterTable!$A$1:$B$1,0),0),
IF(OR(NOT(ISBLANK(BI267)),ISBLANK(BJ267)),#N/A,
IF(BG267="empty","empty",
VLOOKUP(BG267,MonsterGroupTable!$A:$A,1,0)))))))</f>
        <v/>
      </c>
      <c r="BO267" s="2" t="str">
        <f>IF(AND(ISBLANK(BN267),OR(NOT(ISBLANK(BP267)),NOT(ISBLANK(BQ267)))),#N/A,
IF(ISBLANK(BN267),"",
IF(AND(NOT(ISERROR(VLOOKUP(BN267,MonsterTable!$A:$B,MATCH(MonsterTable!$B$1,MonsterTable!$A$1:$B$1,0),0))),OR(ISBLANK(BP267),ISBLANK(BQ267))),#N/A,
IFERROR(VLOOKUP(BN267,MonsterTable!$A:$B,MATCH(MonsterTable!$B$1,MonsterTable!$A$1:$B$1,0),0),
IF(OR(NOT(ISBLANK(BP267)),ISBLANK(BQ267)),#N/A,
IF(BN267="empty","empty",
VLOOKUP(BN267,MonsterGroupTable!$A:$A,1,0)))))))</f>
        <v/>
      </c>
      <c r="BV267" s="2" t="str">
        <f>IF(AND(ISBLANK(BU267),OR(NOT(ISBLANK(BW267)),NOT(ISBLANK(BX267)))),#N/A,
IF(ISBLANK(BU267),"",
IF(AND(NOT(ISERROR(VLOOKUP(BU267,MonsterTable!$A:$B,MATCH(MonsterTable!$B$1,MonsterTable!$A$1:$B$1,0),0))),OR(ISBLANK(BW267),ISBLANK(BX267))),#N/A,
IFERROR(VLOOKUP(BU267,MonsterTable!$A:$B,MATCH(MonsterTable!$B$1,MonsterTable!$A$1:$B$1,0),0),
IF(OR(NOT(ISBLANK(BW267)),ISBLANK(BX267)),#N/A,
IF(BU267="empty","empty",
VLOOKUP(BU267,MonsterGroupTable!$A:$A,1,0)))))))</f>
        <v/>
      </c>
      <c r="CC267" s="2" t="str">
        <f>IF(AND(ISBLANK(CB267),OR(NOT(ISBLANK(CD267)),NOT(ISBLANK(CE267)))),#N/A,
IF(ISBLANK(CB267),"",
IF(AND(NOT(ISERROR(VLOOKUP(CB267,MonsterTable!$A:$B,MATCH(MonsterTable!$B$1,MonsterTable!$A$1:$B$1,0),0))),OR(ISBLANK(CD267),ISBLANK(CE267))),#N/A,
IFERROR(VLOOKUP(CB267,MonsterTable!$A:$B,MATCH(MonsterTable!$B$1,MonsterTable!$A$1:$B$1,0),0),
IF(OR(NOT(ISBLANK(CD267)),ISBLANK(CE267)),#N/A,
IF(CB267="empty","empty",
VLOOKUP(CB267,MonsterGroupTable!$A:$A,1,0)))))))</f>
        <v/>
      </c>
      <c r="CJ267" s="2" t="str">
        <f>IF(AND(ISBLANK(CI267),OR(NOT(ISBLANK(CK267)),NOT(ISBLANK(CL267)))),#N/A,
IF(ISBLANK(CI267),"",
IF(AND(NOT(ISERROR(VLOOKUP(CI267,MonsterTable!$A:$B,MATCH(MonsterTable!$B$1,MonsterTable!$A$1:$B$1,0),0))),OR(ISBLANK(CK267),ISBLANK(CL267))),#N/A,
IFERROR(VLOOKUP(CI267,MonsterTable!$A:$B,MATCH(MonsterTable!$B$1,MonsterTable!$A$1:$B$1,0),0),
IF(OR(NOT(ISBLANK(CK267)),ISBLANK(CL267)),#N/A,
IF(CI267="empty","empty",
VLOOKUP(CI267,MonsterGroupTable!$A:$A,1,0)))))))</f>
        <v/>
      </c>
    </row>
    <row r="268" spans="1:88">
      <c r="A268">
        <v>10267</v>
      </c>
      <c r="B268">
        <f t="shared" si="8"/>
        <v>1.1000000000000001</v>
      </c>
      <c r="C268">
        <f t="shared" si="8"/>
        <v>1.1000000000000001</v>
      </c>
      <c r="F268">
        <v>1260</v>
      </c>
      <c r="G268">
        <v>23556</v>
      </c>
      <c r="H268">
        <v>0</v>
      </c>
      <c r="I268">
        <v>0</v>
      </c>
      <c r="J268">
        <v>0</v>
      </c>
      <c r="K268" t="s">
        <v>28</v>
      </c>
      <c r="L268" t="s">
        <v>253</v>
      </c>
      <c r="M268" t="s">
        <v>79</v>
      </c>
      <c r="N268" t="s">
        <v>80</v>
      </c>
      <c r="O268">
        <v>0</v>
      </c>
      <c r="P268">
        <v>-4.75</v>
      </c>
      <c r="Q268">
        <v>-3.5</v>
      </c>
      <c r="R268">
        <v>4.75</v>
      </c>
      <c r="S268">
        <v>3</v>
      </c>
      <c r="T268">
        <v>-13.5</v>
      </c>
      <c r="U268">
        <v>2.5499999999999998</v>
      </c>
      <c r="V268">
        <v>-6.75</v>
      </c>
      <c r="W268" t="str">
        <f t="shared" si="9"/>
        <v>g107,5</v>
      </c>
      <c r="X268" s="1" t="s">
        <v>324</v>
      </c>
      <c r="Y268" s="2" t="str">
        <f>IF(AND(ISBLANK(X268),OR(NOT(ISBLANK(Z268)),NOT(ISBLANK(AA268)))),#N/A,
IF(ISBLANK(X268),"",
IF(AND(NOT(ISERROR(VLOOKUP(X268,MonsterTable!$A:$B,MATCH(MonsterTable!$B$1,MonsterTable!$A$1:$B$1,0),0))),OR(ISBLANK(Z268),ISBLANK(AA268))),#N/A,
IFERROR(VLOOKUP(X268,MonsterTable!$A:$B,MATCH(MonsterTable!$B$1,MonsterTable!$A$1:$B$1,0),0),
IF(OR(NOT(ISBLANK(Z268)),ISBLANK(AA268)),#N/A,
IF(X268="empty","empty",
VLOOKUP(X268,MonsterGroupTable!$A:$A,1,0)))))))</f>
        <v>g107</v>
      </c>
      <c r="AA268">
        <v>5</v>
      </c>
      <c r="AF268" s="2" t="str">
        <f>IF(AND(ISBLANK(AE268),OR(NOT(ISBLANK(AG268)),NOT(ISBLANK(AH268)))),#N/A,
IF(ISBLANK(AE268),"",
IF(AND(NOT(ISERROR(VLOOKUP(AE268,MonsterTable!$A:$B,MATCH(MonsterTable!$B$1,MonsterTable!$A$1:$B$1,0),0))),OR(ISBLANK(AG268),ISBLANK(AH268))),#N/A,
IFERROR(VLOOKUP(AE268,MonsterTable!$A:$B,MATCH(MonsterTable!$B$1,MonsterTable!$A$1:$B$1,0),0),
IF(OR(NOT(ISBLANK(AG268)),ISBLANK(AH268)),#N/A,
IF(AE268="empty","empty",
VLOOKUP(AE268,MonsterGroupTable!$A:$A,1,0)))))))</f>
        <v/>
      </c>
      <c r="AM268" s="2" t="str">
        <f>IF(AND(ISBLANK(AL268),OR(NOT(ISBLANK(AN268)),NOT(ISBLANK(AO268)))),#N/A,
IF(ISBLANK(AL268),"",
IF(AND(NOT(ISERROR(VLOOKUP(AL268,MonsterTable!$A:$B,MATCH(MonsterTable!$B$1,MonsterTable!$A$1:$B$1,0),0))),OR(ISBLANK(AN268),ISBLANK(AO268))),#N/A,
IFERROR(VLOOKUP(AL268,MonsterTable!$A:$B,MATCH(MonsterTable!$B$1,MonsterTable!$A$1:$B$1,0),0),
IF(OR(NOT(ISBLANK(AN268)),ISBLANK(AO268)),#N/A,
IF(AL268="empty","empty",
VLOOKUP(AL268,MonsterGroupTable!$A:$A,1,0)))))))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BA268" s="2" t="str">
        <f>IF(AND(ISBLANK(AZ268),OR(NOT(ISBLANK(BB268)),NOT(ISBLANK(BC268)))),#N/A,
IF(ISBLANK(AZ268),"",
IF(AND(NOT(ISERROR(VLOOKUP(AZ268,MonsterTable!$A:$B,MATCH(MonsterTable!$B$1,MonsterTable!$A$1:$B$1,0),0))),OR(ISBLANK(BB268),ISBLANK(BC268))),#N/A,
IFERROR(VLOOKUP(AZ268,MonsterTable!$A:$B,MATCH(MonsterTable!$B$1,MonsterTable!$A$1:$B$1,0),0),
IF(OR(NOT(ISBLANK(BB268)),ISBLANK(BC268)),#N/A,
IF(AZ268="empty","empty",
VLOOKUP(AZ268,MonsterGroupTable!$A:$A,1,0)))))))</f>
        <v/>
      </c>
      <c r="BH268" s="2" t="str">
        <f>IF(AND(ISBLANK(BG268),OR(NOT(ISBLANK(BI268)),NOT(ISBLANK(BJ268)))),#N/A,
IF(ISBLANK(BG268),"",
IF(AND(NOT(ISERROR(VLOOKUP(BG268,MonsterTable!$A:$B,MATCH(MonsterTable!$B$1,MonsterTable!$A$1:$B$1,0),0))),OR(ISBLANK(BI268),ISBLANK(BJ268))),#N/A,
IFERROR(VLOOKUP(BG268,MonsterTable!$A:$B,MATCH(MonsterTable!$B$1,MonsterTable!$A$1:$B$1,0),0),
IF(OR(NOT(ISBLANK(BI268)),ISBLANK(BJ268)),#N/A,
IF(BG268="empty","empty",
VLOOKUP(BG268,MonsterGroupTable!$A:$A,1,0)))))))</f>
        <v/>
      </c>
      <c r="BO268" s="2" t="str">
        <f>IF(AND(ISBLANK(BN268),OR(NOT(ISBLANK(BP268)),NOT(ISBLANK(BQ268)))),#N/A,
IF(ISBLANK(BN268),"",
IF(AND(NOT(ISERROR(VLOOKUP(BN268,MonsterTable!$A:$B,MATCH(MonsterTable!$B$1,MonsterTable!$A$1:$B$1,0),0))),OR(ISBLANK(BP268),ISBLANK(BQ268))),#N/A,
IFERROR(VLOOKUP(BN268,MonsterTable!$A:$B,MATCH(MonsterTable!$B$1,MonsterTable!$A$1:$B$1,0),0),
IF(OR(NOT(ISBLANK(BP268)),ISBLANK(BQ268)),#N/A,
IF(BN268="empty","empty",
VLOOKUP(BN268,MonsterGroupTable!$A:$A,1,0)))))))</f>
        <v/>
      </c>
      <c r="BV268" s="2" t="str">
        <f>IF(AND(ISBLANK(BU268),OR(NOT(ISBLANK(BW268)),NOT(ISBLANK(BX268)))),#N/A,
IF(ISBLANK(BU268),"",
IF(AND(NOT(ISERROR(VLOOKUP(BU268,MonsterTable!$A:$B,MATCH(MonsterTable!$B$1,MonsterTable!$A$1:$B$1,0),0))),OR(ISBLANK(BW268),ISBLANK(BX268))),#N/A,
IFERROR(VLOOKUP(BU268,MonsterTable!$A:$B,MATCH(MonsterTable!$B$1,MonsterTable!$A$1:$B$1,0),0),
IF(OR(NOT(ISBLANK(BW268)),ISBLANK(BX268)),#N/A,
IF(BU268="empty","empty",
VLOOKUP(BU268,MonsterGroupTable!$A:$A,1,0)))))))</f>
        <v/>
      </c>
      <c r="CC268" s="2" t="str">
        <f>IF(AND(ISBLANK(CB268),OR(NOT(ISBLANK(CD268)),NOT(ISBLANK(CE268)))),#N/A,
IF(ISBLANK(CB268),"",
IF(AND(NOT(ISERROR(VLOOKUP(CB268,MonsterTable!$A:$B,MATCH(MonsterTable!$B$1,MonsterTable!$A$1:$B$1,0),0))),OR(ISBLANK(CD268),ISBLANK(CE268))),#N/A,
IFERROR(VLOOKUP(CB268,MonsterTable!$A:$B,MATCH(MonsterTable!$B$1,MonsterTable!$A$1:$B$1,0),0),
IF(OR(NOT(ISBLANK(CD268)),ISBLANK(CE268)),#N/A,
IF(CB268="empty","empty",
VLOOKUP(CB268,MonsterGroupTable!$A:$A,1,0)))))))</f>
        <v/>
      </c>
      <c r="CJ268" s="2" t="str">
        <f>IF(AND(ISBLANK(CI268),OR(NOT(ISBLANK(CK268)),NOT(ISBLANK(CL268)))),#N/A,
IF(ISBLANK(CI268),"",
IF(AND(NOT(ISERROR(VLOOKUP(CI268,MonsterTable!$A:$B,MATCH(MonsterTable!$B$1,MonsterTable!$A$1:$B$1,0),0))),OR(ISBLANK(CK268),ISBLANK(CL268))),#N/A,
IFERROR(VLOOKUP(CI268,MonsterTable!$A:$B,MATCH(MonsterTable!$B$1,MonsterTable!$A$1:$B$1,0),0),
IF(OR(NOT(ISBLANK(CK268)),ISBLANK(CL268)),#N/A,
IF(CI268="empty","empty",
VLOOKUP(CI268,MonsterGroupTable!$A:$A,1,0)))))))</f>
        <v/>
      </c>
    </row>
    <row r="269" spans="1:88">
      <c r="A269">
        <v>10268</v>
      </c>
      <c r="B269">
        <f t="shared" si="8"/>
        <v>1.1000000000000001</v>
      </c>
      <c r="C269">
        <f t="shared" si="8"/>
        <v>1.1000000000000001</v>
      </c>
      <c r="F269">
        <v>1260</v>
      </c>
      <c r="G269">
        <v>23745</v>
      </c>
      <c r="H269">
        <v>0</v>
      </c>
      <c r="I269">
        <v>0</v>
      </c>
      <c r="J269">
        <v>0</v>
      </c>
      <c r="K269" t="s">
        <v>28</v>
      </c>
      <c r="L269" t="s">
        <v>253</v>
      </c>
      <c r="M269" t="s">
        <v>79</v>
      </c>
      <c r="N269" t="s">
        <v>80</v>
      </c>
      <c r="O269">
        <v>0</v>
      </c>
      <c r="P269">
        <v>-4.75</v>
      </c>
      <c r="Q269">
        <v>-3.5</v>
      </c>
      <c r="R269">
        <v>4.75</v>
      </c>
      <c r="S269">
        <v>3</v>
      </c>
      <c r="T269">
        <v>-13.5</v>
      </c>
      <c r="U269">
        <v>2.5499999999999998</v>
      </c>
      <c r="V269">
        <v>-6.75</v>
      </c>
      <c r="W269" t="str">
        <f t="shared" si="9"/>
        <v>g107,5</v>
      </c>
      <c r="X269" s="1" t="s">
        <v>324</v>
      </c>
      <c r="Y269" s="2" t="str">
        <f>IF(AND(ISBLANK(X269),OR(NOT(ISBLANK(Z269)),NOT(ISBLANK(AA269)))),#N/A,
IF(ISBLANK(X269),"",
IF(AND(NOT(ISERROR(VLOOKUP(X269,MonsterTable!$A:$B,MATCH(MonsterTable!$B$1,MonsterTable!$A$1:$B$1,0),0))),OR(ISBLANK(Z269),ISBLANK(AA269))),#N/A,
IFERROR(VLOOKUP(X269,MonsterTable!$A:$B,MATCH(MonsterTable!$B$1,MonsterTable!$A$1:$B$1,0),0),
IF(OR(NOT(ISBLANK(Z269)),ISBLANK(AA269)),#N/A,
IF(X269="empty","empty",
VLOOKUP(X269,MonsterGroupTable!$A:$A,1,0)))))))</f>
        <v>g107</v>
      </c>
      <c r="AA269">
        <v>5</v>
      </c>
      <c r="AF269" s="2" t="str">
        <f>IF(AND(ISBLANK(AE269),OR(NOT(ISBLANK(AG269)),NOT(ISBLANK(AH269)))),#N/A,
IF(ISBLANK(AE269),"",
IF(AND(NOT(ISERROR(VLOOKUP(AE269,MonsterTable!$A:$B,MATCH(MonsterTable!$B$1,MonsterTable!$A$1:$B$1,0),0))),OR(ISBLANK(AG269),ISBLANK(AH269))),#N/A,
IFERROR(VLOOKUP(AE269,MonsterTable!$A:$B,MATCH(MonsterTable!$B$1,MonsterTable!$A$1:$B$1,0),0),
IF(OR(NOT(ISBLANK(AG269)),ISBLANK(AH269)),#N/A,
IF(AE269="empty","empty",
VLOOKUP(AE269,MonsterGroupTable!$A:$A,1,0)))))))</f>
        <v/>
      </c>
      <c r="AM269" s="2" t="str">
        <f>IF(AND(ISBLANK(AL269),OR(NOT(ISBLANK(AN269)),NOT(ISBLANK(AO269)))),#N/A,
IF(ISBLANK(AL269),"",
IF(AND(NOT(ISERROR(VLOOKUP(AL269,MonsterTable!$A:$B,MATCH(MonsterTable!$B$1,MonsterTable!$A$1:$B$1,0),0))),OR(ISBLANK(AN269),ISBLANK(AO269))),#N/A,
IFERROR(VLOOKUP(AL269,MonsterTable!$A:$B,MATCH(MonsterTable!$B$1,MonsterTable!$A$1:$B$1,0),0),
IF(OR(NOT(ISBLANK(AN269)),ISBLANK(AO269)),#N/A,
IF(AL269="empty","empty",
VLOOKUP(AL269,MonsterGroupTable!$A:$A,1,0)))))))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BA269" s="2" t="str">
        <f>IF(AND(ISBLANK(AZ269),OR(NOT(ISBLANK(BB269)),NOT(ISBLANK(BC269)))),#N/A,
IF(ISBLANK(AZ269),"",
IF(AND(NOT(ISERROR(VLOOKUP(AZ269,MonsterTable!$A:$B,MATCH(MonsterTable!$B$1,MonsterTable!$A$1:$B$1,0),0))),OR(ISBLANK(BB269),ISBLANK(BC269))),#N/A,
IFERROR(VLOOKUP(AZ269,MonsterTable!$A:$B,MATCH(MonsterTable!$B$1,MonsterTable!$A$1:$B$1,0),0),
IF(OR(NOT(ISBLANK(BB269)),ISBLANK(BC269)),#N/A,
IF(AZ269="empty","empty",
VLOOKUP(AZ269,MonsterGroupTable!$A:$A,1,0)))))))</f>
        <v/>
      </c>
      <c r="BH269" s="2" t="str">
        <f>IF(AND(ISBLANK(BG269),OR(NOT(ISBLANK(BI269)),NOT(ISBLANK(BJ269)))),#N/A,
IF(ISBLANK(BG269),"",
IF(AND(NOT(ISERROR(VLOOKUP(BG269,MonsterTable!$A:$B,MATCH(MonsterTable!$B$1,MonsterTable!$A$1:$B$1,0),0))),OR(ISBLANK(BI269),ISBLANK(BJ269))),#N/A,
IFERROR(VLOOKUP(BG269,MonsterTable!$A:$B,MATCH(MonsterTable!$B$1,MonsterTable!$A$1:$B$1,0),0),
IF(OR(NOT(ISBLANK(BI269)),ISBLANK(BJ269)),#N/A,
IF(BG269="empty","empty",
VLOOKUP(BG269,MonsterGroupTable!$A:$A,1,0)))))))</f>
        <v/>
      </c>
      <c r="BO269" s="2" t="str">
        <f>IF(AND(ISBLANK(BN269),OR(NOT(ISBLANK(BP269)),NOT(ISBLANK(BQ269)))),#N/A,
IF(ISBLANK(BN269),"",
IF(AND(NOT(ISERROR(VLOOKUP(BN269,MonsterTable!$A:$B,MATCH(MonsterTable!$B$1,MonsterTable!$A$1:$B$1,0),0))),OR(ISBLANK(BP269),ISBLANK(BQ269))),#N/A,
IFERROR(VLOOKUP(BN269,MonsterTable!$A:$B,MATCH(MonsterTable!$B$1,MonsterTable!$A$1:$B$1,0),0),
IF(OR(NOT(ISBLANK(BP269)),ISBLANK(BQ269)),#N/A,
IF(BN269="empty","empty",
VLOOKUP(BN269,MonsterGroupTable!$A:$A,1,0)))))))</f>
        <v/>
      </c>
      <c r="BV269" s="2" t="str">
        <f>IF(AND(ISBLANK(BU269),OR(NOT(ISBLANK(BW269)),NOT(ISBLANK(BX269)))),#N/A,
IF(ISBLANK(BU269),"",
IF(AND(NOT(ISERROR(VLOOKUP(BU269,MonsterTable!$A:$B,MATCH(MonsterTable!$B$1,MonsterTable!$A$1:$B$1,0),0))),OR(ISBLANK(BW269),ISBLANK(BX269))),#N/A,
IFERROR(VLOOKUP(BU269,MonsterTable!$A:$B,MATCH(MonsterTable!$B$1,MonsterTable!$A$1:$B$1,0),0),
IF(OR(NOT(ISBLANK(BW269)),ISBLANK(BX269)),#N/A,
IF(BU269="empty","empty",
VLOOKUP(BU269,MonsterGroupTable!$A:$A,1,0)))))))</f>
        <v/>
      </c>
      <c r="CC269" s="2" t="str">
        <f>IF(AND(ISBLANK(CB269),OR(NOT(ISBLANK(CD269)),NOT(ISBLANK(CE269)))),#N/A,
IF(ISBLANK(CB269),"",
IF(AND(NOT(ISERROR(VLOOKUP(CB269,MonsterTable!$A:$B,MATCH(MonsterTable!$B$1,MonsterTable!$A$1:$B$1,0),0))),OR(ISBLANK(CD269),ISBLANK(CE269))),#N/A,
IFERROR(VLOOKUP(CB269,MonsterTable!$A:$B,MATCH(MonsterTable!$B$1,MonsterTable!$A$1:$B$1,0),0),
IF(OR(NOT(ISBLANK(CD269)),ISBLANK(CE269)),#N/A,
IF(CB269="empty","empty",
VLOOKUP(CB269,MonsterGroupTable!$A:$A,1,0)))))))</f>
        <v/>
      </c>
      <c r="CJ269" s="2" t="str">
        <f>IF(AND(ISBLANK(CI269),OR(NOT(ISBLANK(CK269)),NOT(ISBLANK(CL269)))),#N/A,
IF(ISBLANK(CI269),"",
IF(AND(NOT(ISERROR(VLOOKUP(CI269,MonsterTable!$A:$B,MATCH(MonsterTable!$B$1,MonsterTable!$A$1:$B$1,0),0))),OR(ISBLANK(CK269),ISBLANK(CL269))),#N/A,
IFERROR(VLOOKUP(CI269,MonsterTable!$A:$B,MATCH(MonsterTable!$B$1,MonsterTable!$A$1:$B$1,0),0),
IF(OR(NOT(ISBLANK(CK269)),ISBLANK(CL269)),#N/A,
IF(CI269="empty","empty",
VLOOKUP(CI269,MonsterGroupTable!$A:$A,1,0)))))))</f>
        <v/>
      </c>
    </row>
    <row r="270" spans="1:88">
      <c r="A270">
        <v>10269</v>
      </c>
      <c r="B270">
        <f t="shared" si="8"/>
        <v>1.1000000000000001</v>
      </c>
      <c r="C270">
        <f t="shared" si="8"/>
        <v>1.1000000000000001</v>
      </c>
      <c r="F270">
        <v>1260</v>
      </c>
      <c r="G270">
        <v>23934</v>
      </c>
      <c r="H270">
        <v>0</v>
      </c>
      <c r="I270">
        <v>0</v>
      </c>
      <c r="J270">
        <v>0</v>
      </c>
      <c r="K270" t="s">
        <v>28</v>
      </c>
      <c r="L270" t="s">
        <v>253</v>
      </c>
      <c r="M270" t="s">
        <v>79</v>
      </c>
      <c r="N270" t="s">
        <v>80</v>
      </c>
      <c r="O270">
        <v>0</v>
      </c>
      <c r="P270">
        <v>-4.75</v>
      </c>
      <c r="Q270">
        <v>-3.5</v>
      </c>
      <c r="R270">
        <v>4.75</v>
      </c>
      <c r="S270">
        <v>3</v>
      </c>
      <c r="T270">
        <v>-13.5</v>
      </c>
      <c r="U270">
        <v>2.5499999999999998</v>
      </c>
      <c r="V270">
        <v>-6.75</v>
      </c>
      <c r="W270" t="str">
        <f t="shared" si="9"/>
        <v>g107,5</v>
      </c>
      <c r="X270" s="1" t="s">
        <v>324</v>
      </c>
      <c r="Y270" s="2" t="str">
        <f>IF(AND(ISBLANK(X270),OR(NOT(ISBLANK(Z270)),NOT(ISBLANK(AA270)))),#N/A,
IF(ISBLANK(X270),"",
IF(AND(NOT(ISERROR(VLOOKUP(X270,MonsterTable!$A:$B,MATCH(MonsterTable!$B$1,MonsterTable!$A$1:$B$1,0),0))),OR(ISBLANK(Z270),ISBLANK(AA270))),#N/A,
IFERROR(VLOOKUP(X270,MonsterTable!$A:$B,MATCH(MonsterTable!$B$1,MonsterTable!$A$1:$B$1,0),0),
IF(OR(NOT(ISBLANK(Z270)),ISBLANK(AA270)),#N/A,
IF(X270="empty","empty",
VLOOKUP(X270,MonsterGroupTable!$A:$A,1,0)))))))</f>
        <v>g107</v>
      </c>
      <c r="AA270">
        <v>5</v>
      </c>
      <c r="AF270" s="2" t="str">
        <f>IF(AND(ISBLANK(AE270),OR(NOT(ISBLANK(AG270)),NOT(ISBLANK(AH270)))),#N/A,
IF(ISBLANK(AE270),"",
IF(AND(NOT(ISERROR(VLOOKUP(AE270,MonsterTable!$A:$B,MATCH(MonsterTable!$B$1,MonsterTable!$A$1:$B$1,0),0))),OR(ISBLANK(AG270),ISBLANK(AH270))),#N/A,
IFERROR(VLOOKUP(AE270,MonsterTable!$A:$B,MATCH(MonsterTable!$B$1,MonsterTable!$A$1:$B$1,0),0),
IF(OR(NOT(ISBLANK(AG270)),ISBLANK(AH270)),#N/A,
IF(AE270="empty","empty",
VLOOKUP(AE270,MonsterGroupTable!$A:$A,1,0)))))))</f>
        <v/>
      </c>
      <c r="AM270" s="2" t="str">
        <f>IF(AND(ISBLANK(AL270),OR(NOT(ISBLANK(AN270)),NOT(ISBLANK(AO270)))),#N/A,
IF(ISBLANK(AL270),"",
IF(AND(NOT(ISERROR(VLOOKUP(AL270,MonsterTable!$A:$B,MATCH(MonsterTable!$B$1,MonsterTable!$A$1:$B$1,0),0))),OR(ISBLANK(AN270),ISBLANK(AO270))),#N/A,
IFERROR(VLOOKUP(AL270,MonsterTable!$A:$B,MATCH(MonsterTable!$B$1,MonsterTable!$A$1:$B$1,0),0),
IF(OR(NOT(ISBLANK(AN270)),ISBLANK(AO270)),#N/A,
IF(AL270="empty","empty",
VLOOKUP(AL270,MonsterGroupTable!$A:$A,1,0)))))))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BA270" s="2" t="str">
        <f>IF(AND(ISBLANK(AZ270),OR(NOT(ISBLANK(BB270)),NOT(ISBLANK(BC270)))),#N/A,
IF(ISBLANK(AZ270),"",
IF(AND(NOT(ISERROR(VLOOKUP(AZ270,MonsterTable!$A:$B,MATCH(MonsterTable!$B$1,MonsterTable!$A$1:$B$1,0),0))),OR(ISBLANK(BB270),ISBLANK(BC270))),#N/A,
IFERROR(VLOOKUP(AZ270,MonsterTable!$A:$B,MATCH(MonsterTable!$B$1,MonsterTable!$A$1:$B$1,0),0),
IF(OR(NOT(ISBLANK(BB270)),ISBLANK(BC270)),#N/A,
IF(AZ270="empty","empty",
VLOOKUP(AZ270,MonsterGroupTable!$A:$A,1,0)))))))</f>
        <v/>
      </c>
      <c r="BH270" s="2" t="str">
        <f>IF(AND(ISBLANK(BG270),OR(NOT(ISBLANK(BI270)),NOT(ISBLANK(BJ270)))),#N/A,
IF(ISBLANK(BG270),"",
IF(AND(NOT(ISERROR(VLOOKUP(BG270,MonsterTable!$A:$B,MATCH(MonsterTable!$B$1,MonsterTable!$A$1:$B$1,0),0))),OR(ISBLANK(BI270),ISBLANK(BJ270))),#N/A,
IFERROR(VLOOKUP(BG270,MonsterTable!$A:$B,MATCH(MonsterTable!$B$1,MonsterTable!$A$1:$B$1,0),0),
IF(OR(NOT(ISBLANK(BI270)),ISBLANK(BJ270)),#N/A,
IF(BG270="empty","empty",
VLOOKUP(BG270,MonsterGroupTable!$A:$A,1,0)))))))</f>
        <v/>
      </c>
      <c r="BO270" s="2" t="str">
        <f>IF(AND(ISBLANK(BN270),OR(NOT(ISBLANK(BP270)),NOT(ISBLANK(BQ270)))),#N/A,
IF(ISBLANK(BN270),"",
IF(AND(NOT(ISERROR(VLOOKUP(BN270,MonsterTable!$A:$B,MATCH(MonsterTable!$B$1,MonsterTable!$A$1:$B$1,0),0))),OR(ISBLANK(BP270),ISBLANK(BQ270))),#N/A,
IFERROR(VLOOKUP(BN270,MonsterTable!$A:$B,MATCH(MonsterTable!$B$1,MonsterTable!$A$1:$B$1,0),0),
IF(OR(NOT(ISBLANK(BP270)),ISBLANK(BQ270)),#N/A,
IF(BN270="empty","empty",
VLOOKUP(BN270,MonsterGroupTable!$A:$A,1,0)))))))</f>
        <v/>
      </c>
      <c r="BV270" s="2" t="str">
        <f>IF(AND(ISBLANK(BU270),OR(NOT(ISBLANK(BW270)),NOT(ISBLANK(BX270)))),#N/A,
IF(ISBLANK(BU270),"",
IF(AND(NOT(ISERROR(VLOOKUP(BU270,MonsterTable!$A:$B,MATCH(MonsterTable!$B$1,MonsterTable!$A$1:$B$1,0),0))),OR(ISBLANK(BW270),ISBLANK(BX270))),#N/A,
IFERROR(VLOOKUP(BU270,MonsterTable!$A:$B,MATCH(MonsterTable!$B$1,MonsterTable!$A$1:$B$1,0),0),
IF(OR(NOT(ISBLANK(BW270)),ISBLANK(BX270)),#N/A,
IF(BU270="empty","empty",
VLOOKUP(BU270,MonsterGroupTable!$A:$A,1,0)))))))</f>
        <v/>
      </c>
      <c r="CC270" s="2" t="str">
        <f>IF(AND(ISBLANK(CB270),OR(NOT(ISBLANK(CD270)),NOT(ISBLANK(CE270)))),#N/A,
IF(ISBLANK(CB270),"",
IF(AND(NOT(ISERROR(VLOOKUP(CB270,MonsterTable!$A:$B,MATCH(MonsterTable!$B$1,MonsterTable!$A$1:$B$1,0),0))),OR(ISBLANK(CD270),ISBLANK(CE270))),#N/A,
IFERROR(VLOOKUP(CB270,MonsterTable!$A:$B,MATCH(MonsterTable!$B$1,MonsterTable!$A$1:$B$1,0),0),
IF(OR(NOT(ISBLANK(CD270)),ISBLANK(CE270)),#N/A,
IF(CB270="empty","empty",
VLOOKUP(CB270,MonsterGroupTable!$A:$A,1,0)))))))</f>
        <v/>
      </c>
      <c r="CJ270" s="2" t="str">
        <f>IF(AND(ISBLANK(CI270),OR(NOT(ISBLANK(CK270)),NOT(ISBLANK(CL270)))),#N/A,
IF(ISBLANK(CI270),"",
IF(AND(NOT(ISERROR(VLOOKUP(CI270,MonsterTable!$A:$B,MATCH(MonsterTable!$B$1,MonsterTable!$A$1:$B$1,0),0))),OR(ISBLANK(CK270),ISBLANK(CL270))),#N/A,
IFERROR(VLOOKUP(CI270,MonsterTable!$A:$B,MATCH(MonsterTable!$B$1,MonsterTable!$A$1:$B$1,0),0),
IF(OR(NOT(ISBLANK(CK270)),ISBLANK(CL270)),#N/A,
IF(CI270="empty","empty",
VLOOKUP(CI270,MonsterGroupTable!$A:$A,1,0)))))))</f>
        <v/>
      </c>
    </row>
    <row r="271" spans="1:88">
      <c r="A271">
        <v>10270</v>
      </c>
      <c r="B271">
        <f t="shared" si="8"/>
        <v>1.2</v>
      </c>
      <c r="C271">
        <f t="shared" si="8"/>
        <v>1.1000000000000001</v>
      </c>
      <c r="F271">
        <v>1260</v>
      </c>
      <c r="G271">
        <v>24123</v>
      </c>
      <c r="H271">
        <v>0</v>
      </c>
      <c r="I271">
        <v>0</v>
      </c>
      <c r="J271">
        <v>0</v>
      </c>
      <c r="K271" t="s">
        <v>28</v>
      </c>
      <c r="L271" t="s">
        <v>253</v>
      </c>
      <c r="M271" t="s">
        <v>79</v>
      </c>
      <c r="N271" t="s">
        <v>80</v>
      </c>
      <c r="O271">
        <v>0</v>
      </c>
      <c r="P271">
        <v>-4.75</v>
      </c>
      <c r="Q271">
        <v>-3.5</v>
      </c>
      <c r="R271">
        <v>4.75</v>
      </c>
      <c r="S271">
        <v>3</v>
      </c>
      <c r="T271">
        <v>-13.5</v>
      </c>
      <c r="U271">
        <v>2.5499999999999998</v>
      </c>
      <c r="V271">
        <v>-6.75</v>
      </c>
      <c r="W271" t="str">
        <f t="shared" si="9"/>
        <v>g107,5</v>
      </c>
      <c r="X271" s="1" t="s">
        <v>324</v>
      </c>
      <c r="Y271" s="2" t="str">
        <f>IF(AND(ISBLANK(X271),OR(NOT(ISBLANK(Z271)),NOT(ISBLANK(AA271)))),#N/A,
IF(ISBLANK(X271),"",
IF(AND(NOT(ISERROR(VLOOKUP(X271,MonsterTable!$A:$B,MATCH(MonsterTable!$B$1,MonsterTable!$A$1:$B$1,0),0))),OR(ISBLANK(Z271),ISBLANK(AA271))),#N/A,
IFERROR(VLOOKUP(X271,MonsterTable!$A:$B,MATCH(MonsterTable!$B$1,MonsterTable!$A$1:$B$1,0),0),
IF(OR(NOT(ISBLANK(Z271)),ISBLANK(AA271)),#N/A,
IF(X271="empty","empty",
VLOOKUP(X271,MonsterGroupTable!$A:$A,1,0)))))))</f>
        <v>g107</v>
      </c>
      <c r="AA271">
        <v>5</v>
      </c>
      <c r="AF271" s="2" t="str">
        <f>IF(AND(ISBLANK(AE271),OR(NOT(ISBLANK(AG271)),NOT(ISBLANK(AH271)))),#N/A,
IF(ISBLANK(AE271),"",
IF(AND(NOT(ISERROR(VLOOKUP(AE271,MonsterTable!$A:$B,MATCH(MonsterTable!$B$1,MonsterTable!$A$1:$B$1,0),0))),OR(ISBLANK(AG271),ISBLANK(AH271))),#N/A,
IFERROR(VLOOKUP(AE271,MonsterTable!$A:$B,MATCH(MonsterTable!$B$1,MonsterTable!$A$1:$B$1,0),0),
IF(OR(NOT(ISBLANK(AG271)),ISBLANK(AH271)),#N/A,
IF(AE271="empty","empty",
VLOOKUP(AE271,MonsterGroupTable!$A:$A,1,0)))))))</f>
        <v/>
      </c>
      <c r="AM271" s="2" t="str">
        <f>IF(AND(ISBLANK(AL271),OR(NOT(ISBLANK(AN271)),NOT(ISBLANK(AO271)))),#N/A,
IF(ISBLANK(AL271),"",
IF(AND(NOT(ISERROR(VLOOKUP(AL271,MonsterTable!$A:$B,MATCH(MonsterTable!$B$1,MonsterTable!$A$1:$B$1,0),0))),OR(ISBLANK(AN271),ISBLANK(AO271))),#N/A,
IFERROR(VLOOKUP(AL271,MonsterTable!$A:$B,MATCH(MonsterTable!$B$1,MonsterTable!$A$1:$B$1,0),0),
IF(OR(NOT(ISBLANK(AN271)),ISBLANK(AO271)),#N/A,
IF(AL271="empty","empty",
VLOOKUP(AL271,MonsterGroupTable!$A:$A,1,0)))))))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BA271" s="2" t="str">
        <f>IF(AND(ISBLANK(AZ271),OR(NOT(ISBLANK(BB271)),NOT(ISBLANK(BC271)))),#N/A,
IF(ISBLANK(AZ271),"",
IF(AND(NOT(ISERROR(VLOOKUP(AZ271,MonsterTable!$A:$B,MATCH(MonsterTable!$B$1,MonsterTable!$A$1:$B$1,0),0))),OR(ISBLANK(BB271),ISBLANK(BC271))),#N/A,
IFERROR(VLOOKUP(AZ271,MonsterTable!$A:$B,MATCH(MonsterTable!$B$1,MonsterTable!$A$1:$B$1,0),0),
IF(OR(NOT(ISBLANK(BB271)),ISBLANK(BC271)),#N/A,
IF(AZ271="empty","empty",
VLOOKUP(AZ271,MonsterGroupTable!$A:$A,1,0)))))))</f>
        <v/>
      </c>
      <c r="BH271" s="2" t="str">
        <f>IF(AND(ISBLANK(BG271),OR(NOT(ISBLANK(BI271)),NOT(ISBLANK(BJ271)))),#N/A,
IF(ISBLANK(BG271),"",
IF(AND(NOT(ISERROR(VLOOKUP(BG271,MonsterTable!$A:$B,MATCH(MonsterTable!$B$1,MonsterTable!$A$1:$B$1,0),0))),OR(ISBLANK(BI271),ISBLANK(BJ271))),#N/A,
IFERROR(VLOOKUP(BG271,MonsterTable!$A:$B,MATCH(MonsterTable!$B$1,MonsterTable!$A$1:$B$1,0),0),
IF(OR(NOT(ISBLANK(BI271)),ISBLANK(BJ271)),#N/A,
IF(BG271="empty","empty",
VLOOKUP(BG271,MonsterGroupTable!$A:$A,1,0)))))))</f>
        <v/>
      </c>
      <c r="BO271" s="2" t="str">
        <f>IF(AND(ISBLANK(BN271),OR(NOT(ISBLANK(BP271)),NOT(ISBLANK(BQ271)))),#N/A,
IF(ISBLANK(BN271),"",
IF(AND(NOT(ISERROR(VLOOKUP(BN271,MonsterTable!$A:$B,MATCH(MonsterTable!$B$1,MonsterTable!$A$1:$B$1,0),0))),OR(ISBLANK(BP271),ISBLANK(BQ271))),#N/A,
IFERROR(VLOOKUP(BN271,MonsterTable!$A:$B,MATCH(MonsterTable!$B$1,MonsterTable!$A$1:$B$1,0),0),
IF(OR(NOT(ISBLANK(BP271)),ISBLANK(BQ271)),#N/A,
IF(BN271="empty","empty",
VLOOKUP(BN271,MonsterGroupTable!$A:$A,1,0)))))))</f>
        <v/>
      </c>
      <c r="BV271" s="2" t="str">
        <f>IF(AND(ISBLANK(BU271),OR(NOT(ISBLANK(BW271)),NOT(ISBLANK(BX271)))),#N/A,
IF(ISBLANK(BU271),"",
IF(AND(NOT(ISERROR(VLOOKUP(BU271,MonsterTable!$A:$B,MATCH(MonsterTable!$B$1,MonsterTable!$A$1:$B$1,0),0))),OR(ISBLANK(BW271),ISBLANK(BX271))),#N/A,
IFERROR(VLOOKUP(BU271,MonsterTable!$A:$B,MATCH(MonsterTable!$B$1,MonsterTable!$A$1:$B$1,0),0),
IF(OR(NOT(ISBLANK(BW271)),ISBLANK(BX271)),#N/A,
IF(BU271="empty","empty",
VLOOKUP(BU271,MonsterGroupTable!$A:$A,1,0)))))))</f>
        <v/>
      </c>
      <c r="CC271" s="2" t="str">
        <f>IF(AND(ISBLANK(CB271),OR(NOT(ISBLANK(CD271)),NOT(ISBLANK(CE271)))),#N/A,
IF(ISBLANK(CB271),"",
IF(AND(NOT(ISERROR(VLOOKUP(CB271,MonsterTable!$A:$B,MATCH(MonsterTable!$B$1,MonsterTable!$A$1:$B$1,0),0))),OR(ISBLANK(CD271),ISBLANK(CE271))),#N/A,
IFERROR(VLOOKUP(CB271,MonsterTable!$A:$B,MATCH(MonsterTable!$B$1,MonsterTable!$A$1:$B$1,0),0),
IF(OR(NOT(ISBLANK(CD271)),ISBLANK(CE271)),#N/A,
IF(CB271="empty","empty",
VLOOKUP(CB271,MonsterGroupTable!$A:$A,1,0)))))))</f>
        <v/>
      </c>
      <c r="CJ271" s="2" t="str">
        <f>IF(AND(ISBLANK(CI271),OR(NOT(ISBLANK(CK271)),NOT(ISBLANK(CL271)))),#N/A,
IF(ISBLANK(CI271),"",
IF(AND(NOT(ISERROR(VLOOKUP(CI271,MonsterTable!$A:$B,MATCH(MonsterTable!$B$1,MonsterTable!$A$1:$B$1,0),0))),OR(ISBLANK(CK271),ISBLANK(CL271))),#N/A,
IFERROR(VLOOKUP(CI271,MonsterTable!$A:$B,MATCH(MonsterTable!$B$1,MonsterTable!$A$1:$B$1,0),0),
IF(OR(NOT(ISBLANK(CK271)),ISBLANK(CL271)),#N/A,
IF(CI271="empty","empty",
VLOOKUP(CI271,MonsterGroupTable!$A:$A,1,0)))))))</f>
        <v/>
      </c>
    </row>
    <row r="272" spans="1:88">
      <c r="A272">
        <v>10271</v>
      </c>
      <c r="B272">
        <f t="shared" si="8"/>
        <v>1.1000000000000001</v>
      </c>
      <c r="C272">
        <f t="shared" si="8"/>
        <v>1.1000000000000001</v>
      </c>
      <c r="F272">
        <v>1260</v>
      </c>
      <c r="G272">
        <v>24312</v>
      </c>
      <c r="H272">
        <v>0</v>
      </c>
      <c r="I272">
        <v>0</v>
      </c>
      <c r="J272">
        <v>0</v>
      </c>
      <c r="K272" t="s">
        <v>28</v>
      </c>
      <c r="L272" t="s">
        <v>254</v>
      </c>
      <c r="M272" t="s">
        <v>79</v>
      </c>
      <c r="N272" t="s">
        <v>80</v>
      </c>
      <c r="O272">
        <v>0</v>
      </c>
      <c r="P272">
        <v>-4.75</v>
      </c>
      <c r="Q272">
        <v>-3.5</v>
      </c>
      <c r="R272">
        <v>4.75</v>
      </c>
      <c r="S272">
        <v>3</v>
      </c>
      <c r="T272">
        <v>-13.5</v>
      </c>
      <c r="U272">
        <v>2.5499999999999998</v>
      </c>
      <c r="V272">
        <v>-6.75</v>
      </c>
      <c r="W272" t="str">
        <f t="shared" si="9"/>
        <v>g108,5</v>
      </c>
      <c r="X272" s="1" t="s">
        <v>325</v>
      </c>
      <c r="Y272" s="2" t="str">
        <f>IF(AND(ISBLANK(X272),OR(NOT(ISBLANK(Z272)),NOT(ISBLANK(AA272)))),#N/A,
IF(ISBLANK(X272),"",
IF(AND(NOT(ISERROR(VLOOKUP(X272,MonsterTable!$A:$B,MATCH(MonsterTable!$B$1,MonsterTable!$A$1:$B$1,0),0))),OR(ISBLANK(Z272),ISBLANK(AA272))),#N/A,
IFERROR(VLOOKUP(X272,MonsterTable!$A:$B,MATCH(MonsterTable!$B$1,MonsterTable!$A$1:$B$1,0),0),
IF(OR(NOT(ISBLANK(Z272)),ISBLANK(AA272)),#N/A,
IF(X272="empty","empty",
VLOOKUP(X272,MonsterGroupTable!$A:$A,1,0)))))))</f>
        <v>g108</v>
      </c>
      <c r="AA272">
        <v>5</v>
      </c>
      <c r="AF272" s="2" t="str">
        <f>IF(AND(ISBLANK(AE272),OR(NOT(ISBLANK(AG272)),NOT(ISBLANK(AH272)))),#N/A,
IF(ISBLANK(AE272),"",
IF(AND(NOT(ISERROR(VLOOKUP(AE272,MonsterTable!$A:$B,MATCH(MonsterTable!$B$1,MonsterTable!$A$1:$B$1,0),0))),OR(ISBLANK(AG272),ISBLANK(AH272))),#N/A,
IFERROR(VLOOKUP(AE272,MonsterTable!$A:$B,MATCH(MonsterTable!$B$1,MonsterTable!$A$1:$B$1,0),0),
IF(OR(NOT(ISBLANK(AG272)),ISBLANK(AH272)),#N/A,
IF(AE272="empty","empty",
VLOOKUP(AE272,MonsterGroupTable!$A:$A,1,0)))))))</f>
        <v/>
      </c>
      <c r="AM272" s="2" t="str">
        <f>IF(AND(ISBLANK(AL272),OR(NOT(ISBLANK(AN272)),NOT(ISBLANK(AO272)))),#N/A,
IF(ISBLANK(AL272),"",
IF(AND(NOT(ISERROR(VLOOKUP(AL272,MonsterTable!$A:$B,MATCH(MonsterTable!$B$1,MonsterTable!$A$1:$B$1,0),0))),OR(ISBLANK(AN272),ISBLANK(AO272))),#N/A,
IFERROR(VLOOKUP(AL272,MonsterTable!$A:$B,MATCH(MonsterTable!$B$1,MonsterTable!$A$1:$B$1,0),0),
IF(OR(NOT(ISBLANK(AN272)),ISBLANK(AO272)),#N/A,
IF(AL272="empty","empty",
VLOOKUP(AL272,MonsterGroupTable!$A:$A,1,0)))))))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BA272" s="2" t="str">
        <f>IF(AND(ISBLANK(AZ272),OR(NOT(ISBLANK(BB272)),NOT(ISBLANK(BC272)))),#N/A,
IF(ISBLANK(AZ272),"",
IF(AND(NOT(ISERROR(VLOOKUP(AZ272,MonsterTable!$A:$B,MATCH(MonsterTable!$B$1,MonsterTable!$A$1:$B$1,0),0))),OR(ISBLANK(BB272),ISBLANK(BC272))),#N/A,
IFERROR(VLOOKUP(AZ272,MonsterTable!$A:$B,MATCH(MonsterTable!$B$1,MonsterTable!$A$1:$B$1,0),0),
IF(OR(NOT(ISBLANK(BB272)),ISBLANK(BC272)),#N/A,
IF(AZ272="empty","empty",
VLOOKUP(AZ272,MonsterGroupTable!$A:$A,1,0)))))))</f>
        <v/>
      </c>
      <c r="BH272" s="2" t="str">
        <f>IF(AND(ISBLANK(BG272),OR(NOT(ISBLANK(BI272)),NOT(ISBLANK(BJ272)))),#N/A,
IF(ISBLANK(BG272),"",
IF(AND(NOT(ISERROR(VLOOKUP(BG272,MonsterTable!$A:$B,MATCH(MonsterTable!$B$1,MonsterTable!$A$1:$B$1,0),0))),OR(ISBLANK(BI272),ISBLANK(BJ272))),#N/A,
IFERROR(VLOOKUP(BG272,MonsterTable!$A:$B,MATCH(MonsterTable!$B$1,MonsterTable!$A$1:$B$1,0),0),
IF(OR(NOT(ISBLANK(BI272)),ISBLANK(BJ272)),#N/A,
IF(BG272="empty","empty",
VLOOKUP(BG272,MonsterGroupTable!$A:$A,1,0)))))))</f>
        <v/>
      </c>
      <c r="BO272" s="2" t="str">
        <f>IF(AND(ISBLANK(BN272),OR(NOT(ISBLANK(BP272)),NOT(ISBLANK(BQ272)))),#N/A,
IF(ISBLANK(BN272),"",
IF(AND(NOT(ISERROR(VLOOKUP(BN272,MonsterTable!$A:$B,MATCH(MonsterTable!$B$1,MonsterTable!$A$1:$B$1,0),0))),OR(ISBLANK(BP272),ISBLANK(BQ272))),#N/A,
IFERROR(VLOOKUP(BN272,MonsterTable!$A:$B,MATCH(MonsterTable!$B$1,MonsterTable!$A$1:$B$1,0),0),
IF(OR(NOT(ISBLANK(BP272)),ISBLANK(BQ272)),#N/A,
IF(BN272="empty","empty",
VLOOKUP(BN272,MonsterGroupTable!$A:$A,1,0)))))))</f>
        <v/>
      </c>
      <c r="BV272" s="2" t="str">
        <f>IF(AND(ISBLANK(BU272),OR(NOT(ISBLANK(BW272)),NOT(ISBLANK(BX272)))),#N/A,
IF(ISBLANK(BU272),"",
IF(AND(NOT(ISERROR(VLOOKUP(BU272,MonsterTable!$A:$B,MATCH(MonsterTable!$B$1,MonsterTable!$A$1:$B$1,0),0))),OR(ISBLANK(BW272),ISBLANK(BX272))),#N/A,
IFERROR(VLOOKUP(BU272,MonsterTable!$A:$B,MATCH(MonsterTable!$B$1,MonsterTable!$A$1:$B$1,0),0),
IF(OR(NOT(ISBLANK(BW272)),ISBLANK(BX272)),#N/A,
IF(BU272="empty","empty",
VLOOKUP(BU272,MonsterGroupTable!$A:$A,1,0)))))))</f>
        <v/>
      </c>
      <c r="CC272" s="2" t="str">
        <f>IF(AND(ISBLANK(CB272),OR(NOT(ISBLANK(CD272)),NOT(ISBLANK(CE272)))),#N/A,
IF(ISBLANK(CB272),"",
IF(AND(NOT(ISERROR(VLOOKUP(CB272,MonsterTable!$A:$B,MATCH(MonsterTable!$B$1,MonsterTable!$A$1:$B$1,0),0))),OR(ISBLANK(CD272),ISBLANK(CE272))),#N/A,
IFERROR(VLOOKUP(CB272,MonsterTable!$A:$B,MATCH(MonsterTable!$B$1,MonsterTable!$A$1:$B$1,0),0),
IF(OR(NOT(ISBLANK(CD272)),ISBLANK(CE272)),#N/A,
IF(CB272="empty","empty",
VLOOKUP(CB272,MonsterGroupTable!$A:$A,1,0)))))))</f>
        <v/>
      </c>
      <c r="CJ272" s="2" t="str">
        <f>IF(AND(ISBLANK(CI272),OR(NOT(ISBLANK(CK272)),NOT(ISBLANK(CL272)))),#N/A,
IF(ISBLANK(CI272),"",
IF(AND(NOT(ISERROR(VLOOKUP(CI272,MonsterTable!$A:$B,MATCH(MonsterTable!$B$1,MonsterTable!$A$1:$B$1,0),0))),OR(ISBLANK(CK272),ISBLANK(CL272))),#N/A,
IFERROR(VLOOKUP(CI272,MonsterTable!$A:$B,MATCH(MonsterTable!$B$1,MonsterTable!$A$1:$B$1,0),0),
IF(OR(NOT(ISBLANK(CK272)),ISBLANK(CL272)),#N/A,
IF(CI272="empty","empty",
VLOOKUP(CI272,MonsterGroupTable!$A:$A,1,0)))))))</f>
        <v/>
      </c>
    </row>
    <row r="273" spans="1:88">
      <c r="A273">
        <v>10272</v>
      </c>
      <c r="B273">
        <f t="shared" si="8"/>
        <v>1.1000000000000001</v>
      </c>
      <c r="C273">
        <f t="shared" si="8"/>
        <v>1.1000000000000001</v>
      </c>
      <c r="F273">
        <v>1260</v>
      </c>
      <c r="G273">
        <v>24501</v>
      </c>
      <c r="H273">
        <v>0</v>
      </c>
      <c r="I273">
        <v>0</v>
      </c>
      <c r="J273">
        <v>0</v>
      </c>
      <c r="K273" t="s">
        <v>28</v>
      </c>
      <c r="L273" t="s">
        <v>254</v>
      </c>
      <c r="M273" t="s">
        <v>79</v>
      </c>
      <c r="N273" t="s">
        <v>80</v>
      </c>
      <c r="O273">
        <v>0</v>
      </c>
      <c r="P273">
        <v>-4.75</v>
      </c>
      <c r="Q273">
        <v>-3.5</v>
      </c>
      <c r="R273">
        <v>4.75</v>
      </c>
      <c r="S273">
        <v>3</v>
      </c>
      <c r="T273">
        <v>-13.5</v>
      </c>
      <c r="U273">
        <v>2.5499999999999998</v>
      </c>
      <c r="V273">
        <v>-6.75</v>
      </c>
      <c r="W273" t="str">
        <f t="shared" si="9"/>
        <v>g108,5</v>
      </c>
      <c r="X273" s="1" t="s">
        <v>325</v>
      </c>
      <c r="Y273" s="2" t="str">
        <f>IF(AND(ISBLANK(X273),OR(NOT(ISBLANK(Z273)),NOT(ISBLANK(AA273)))),#N/A,
IF(ISBLANK(X273),"",
IF(AND(NOT(ISERROR(VLOOKUP(X273,MonsterTable!$A:$B,MATCH(MonsterTable!$B$1,MonsterTable!$A$1:$B$1,0),0))),OR(ISBLANK(Z273),ISBLANK(AA273))),#N/A,
IFERROR(VLOOKUP(X273,MonsterTable!$A:$B,MATCH(MonsterTable!$B$1,MonsterTable!$A$1:$B$1,0),0),
IF(OR(NOT(ISBLANK(Z273)),ISBLANK(AA273)),#N/A,
IF(X273="empty","empty",
VLOOKUP(X273,MonsterGroupTable!$A:$A,1,0)))))))</f>
        <v>g108</v>
      </c>
      <c r="AA273">
        <v>5</v>
      </c>
      <c r="AF273" s="2" t="str">
        <f>IF(AND(ISBLANK(AE273),OR(NOT(ISBLANK(AG273)),NOT(ISBLANK(AH273)))),#N/A,
IF(ISBLANK(AE273),"",
IF(AND(NOT(ISERROR(VLOOKUP(AE273,MonsterTable!$A:$B,MATCH(MonsterTable!$B$1,MonsterTable!$A$1:$B$1,0),0))),OR(ISBLANK(AG273),ISBLANK(AH273))),#N/A,
IFERROR(VLOOKUP(AE273,MonsterTable!$A:$B,MATCH(MonsterTable!$B$1,MonsterTable!$A$1:$B$1,0),0),
IF(OR(NOT(ISBLANK(AG273)),ISBLANK(AH273)),#N/A,
IF(AE273="empty","empty",
VLOOKUP(AE273,MonsterGroupTable!$A:$A,1,0)))))))</f>
        <v/>
      </c>
      <c r="AM273" s="2" t="str">
        <f>IF(AND(ISBLANK(AL273),OR(NOT(ISBLANK(AN273)),NOT(ISBLANK(AO273)))),#N/A,
IF(ISBLANK(AL273),"",
IF(AND(NOT(ISERROR(VLOOKUP(AL273,MonsterTable!$A:$B,MATCH(MonsterTable!$B$1,MonsterTable!$A$1:$B$1,0),0))),OR(ISBLANK(AN273),ISBLANK(AO273))),#N/A,
IFERROR(VLOOKUP(AL273,MonsterTable!$A:$B,MATCH(MonsterTable!$B$1,MonsterTable!$A$1:$B$1,0),0),
IF(OR(NOT(ISBLANK(AN273)),ISBLANK(AO273)),#N/A,
IF(AL273="empty","empty",
VLOOKUP(AL273,MonsterGroupTable!$A:$A,1,0)))))))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BA273" s="2" t="str">
        <f>IF(AND(ISBLANK(AZ273),OR(NOT(ISBLANK(BB273)),NOT(ISBLANK(BC273)))),#N/A,
IF(ISBLANK(AZ273),"",
IF(AND(NOT(ISERROR(VLOOKUP(AZ273,MonsterTable!$A:$B,MATCH(MonsterTable!$B$1,MonsterTable!$A$1:$B$1,0),0))),OR(ISBLANK(BB273),ISBLANK(BC273))),#N/A,
IFERROR(VLOOKUP(AZ273,MonsterTable!$A:$B,MATCH(MonsterTable!$B$1,MonsterTable!$A$1:$B$1,0),0),
IF(OR(NOT(ISBLANK(BB273)),ISBLANK(BC273)),#N/A,
IF(AZ273="empty","empty",
VLOOKUP(AZ273,MonsterGroupTable!$A:$A,1,0)))))))</f>
        <v/>
      </c>
      <c r="BH273" s="2" t="str">
        <f>IF(AND(ISBLANK(BG273),OR(NOT(ISBLANK(BI273)),NOT(ISBLANK(BJ273)))),#N/A,
IF(ISBLANK(BG273),"",
IF(AND(NOT(ISERROR(VLOOKUP(BG273,MonsterTable!$A:$B,MATCH(MonsterTable!$B$1,MonsterTable!$A$1:$B$1,0),0))),OR(ISBLANK(BI273),ISBLANK(BJ273))),#N/A,
IFERROR(VLOOKUP(BG273,MonsterTable!$A:$B,MATCH(MonsterTable!$B$1,MonsterTable!$A$1:$B$1,0),0),
IF(OR(NOT(ISBLANK(BI273)),ISBLANK(BJ273)),#N/A,
IF(BG273="empty","empty",
VLOOKUP(BG273,MonsterGroupTable!$A:$A,1,0)))))))</f>
        <v/>
      </c>
      <c r="BO273" s="2" t="str">
        <f>IF(AND(ISBLANK(BN273),OR(NOT(ISBLANK(BP273)),NOT(ISBLANK(BQ273)))),#N/A,
IF(ISBLANK(BN273),"",
IF(AND(NOT(ISERROR(VLOOKUP(BN273,MonsterTable!$A:$B,MATCH(MonsterTable!$B$1,MonsterTable!$A$1:$B$1,0),0))),OR(ISBLANK(BP273),ISBLANK(BQ273))),#N/A,
IFERROR(VLOOKUP(BN273,MonsterTable!$A:$B,MATCH(MonsterTable!$B$1,MonsterTable!$A$1:$B$1,0),0),
IF(OR(NOT(ISBLANK(BP273)),ISBLANK(BQ273)),#N/A,
IF(BN273="empty","empty",
VLOOKUP(BN273,MonsterGroupTable!$A:$A,1,0)))))))</f>
        <v/>
      </c>
      <c r="BV273" s="2" t="str">
        <f>IF(AND(ISBLANK(BU273),OR(NOT(ISBLANK(BW273)),NOT(ISBLANK(BX273)))),#N/A,
IF(ISBLANK(BU273),"",
IF(AND(NOT(ISERROR(VLOOKUP(BU273,MonsterTable!$A:$B,MATCH(MonsterTable!$B$1,MonsterTable!$A$1:$B$1,0),0))),OR(ISBLANK(BW273),ISBLANK(BX273))),#N/A,
IFERROR(VLOOKUP(BU273,MonsterTable!$A:$B,MATCH(MonsterTable!$B$1,MonsterTable!$A$1:$B$1,0),0),
IF(OR(NOT(ISBLANK(BW273)),ISBLANK(BX273)),#N/A,
IF(BU273="empty","empty",
VLOOKUP(BU273,MonsterGroupTable!$A:$A,1,0)))))))</f>
        <v/>
      </c>
      <c r="CC273" s="2" t="str">
        <f>IF(AND(ISBLANK(CB273),OR(NOT(ISBLANK(CD273)),NOT(ISBLANK(CE273)))),#N/A,
IF(ISBLANK(CB273),"",
IF(AND(NOT(ISERROR(VLOOKUP(CB273,MonsterTable!$A:$B,MATCH(MonsterTable!$B$1,MonsterTable!$A$1:$B$1,0),0))),OR(ISBLANK(CD273),ISBLANK(CE273))),#N/A,
IFERROR(VLOOKUP(CB273,MonsterTable!$A:$B,MATCH(MonsterTable!$B$1,MonsterTable!$A$1:$B$1,0),0),
IF(OR(NOT(ISBLANK(CD273)),ISBLANK(CE273)),#N/A,
IF(CB273="empty","empty",
VLOOKUP(CB273,MonsterGroupTable!$A:$A,1,0)))))))</f>
        <v/>
      </c>
      <c r="CJ273" s="2" t="str">
        <f>IF(AND(ISBLANK(CI273),OR(NOT(ISBLANK(CK273)),NOT(ISBLANK(CL273)))),#N/A,
IF(ISBLANK(CI273),"",
IF(AND(NOT(ISERROR(VLOOKUP(CI273,MonsterTable!$A:$B,MATCH(MonsterTable!$B$1,MonsterTable!$A$1:$B$1,0),0))),OR(ISBLANK(CK273),ISBLANK(CL273))),#N/A,
IFERROR(VLOOKUP(CI273,MonsterTable!$A:$B,MATCH(MonsterTable!$B$1,MonsterTable!$A$1:$B$1,0),0),
IF(OR(NOT(ISBLANK(CK273)),ISBLANK(CL273)),#N/A,
IF(CI273="empty","empty",
VLOOKUP(CI273,MonsterGroupTable!$A:$A,1,0)))))))</f>
        <v/>
      </c>
    </row>
    <row r="274" spans="1:88">
      <c r="A274">
        <v>10273</v>
      </c>
      <c r="B274">
        <f t="shared" si="8"/>
        <v>1.1000000000000001</v>
      </c>
      <c r="C274">
        <f t="shared" si="8"/>
        <v>1.1000000000000001</v>
      </c>
      <c r="F274">
        <v>1260</v>
      </c>
      <c r="G274">
        <v>24690</v>
      </c>
      <c r="H274">
        <v>0</v>
      </c>
      <c r="I274">
        <v>0</v>
      </c>
      <c r="J274">
        <v>0</v>
      </c>
      <c r="K274" t="s">
        <v>28</v>
      </c>
      <c r="L274" t="s">
        <v>254</v>
      </c>
      <c r="M274" t="s">
        <v>79</v>
      </c>
      <c r="N274" t="s">
        <v>80</v>
      </c>
      <c r="O274">
        <v>0</v>
      </c>
      <c r="P274">
        <v>-4.75</v>
      </c>
      <c r="Q274">
        <v>-3.5</v>
      </c>
      <c r="R274">
        <v>4.75</v>
      </c>
      <c r="S274">
        <v>3</v>
      </c>
      <c r="T274">
        <v>-13.5</v>
      </c>
      <c r="U274">
        <v>2.5499999999999998</v>
      </c>
      <c r="V274">
        <v>-6.75</v>
      </c>
      <c r="W274" t="str">
        <f t="shared" si="9"/>
        <v>g108,5</v>
      </c>
      <c r="X274" s="1" t="s">
        <v>325</v>
      </c>
      <c r="Y274" s="2" t="str">
        <f>IF(AND(ISBLANK(X274),OR(NOT(ISBLANK(Z274)),NOT(ISBLANK(AA274)))),#N/A,
IF(ISBLANK(X274),"",
IF(AND(NOT(ISERROR(VLOOKUP(X274,MonsterTable!$A:$B,MATCH(MonsterTable!$B$1,MonsterTable!$A$1:$B$1,0),0))),OR(ISBLANK(Z274),ISBLANK(AA274))),#N/A,
IFERROR(VLOOKUP(X274,MonsterTable!$A:$B,MATCH(MonsterTable!$B$1,MonsterTable!$A$1:$B$1,0),0),
IF(OR(NOT(ISBLANK(Z274)),ISBLANK(AA274)),#N/A,
IF(X274="empty","empty",
VLOOKUP(X274,MonsterGroupTable!$A:$A,1,0)))))))</f>
        <v>g108</v>
      </c>
      <c r="AA274">
        <v>5</v>
      </c>
      <c r="AF274" s="2" t="str">
        <f>IF(AND(ISBLANK(AE274),OR(NOT(ISBLANK(AG274)),NOT(ISBLANK(AH274)))),#N/A,
IF(ISBLANK(AE274),"",
IF(AND(NOT(ISERROR(VLOOKUP(AE274,MonsterTable!$A:$B,MATCH(MonsterTable!$B$1,MonsterTable!$A$1:$B$1,0),0))),OR(ISBLANK(AG274),ISBLANK(AH274))),#N/A,
IFERROR(VLOOKUP(AE274,MonsterTable!$A:$B,MATCH(MonsterTable!$B$1,MonsterTable!$A$1:$B$1,0),0),
IF(OR(NOT(ISBLANK(AG274)),ISBLANK(AH274)),#N/A,
IF(AE274="empty","empty",
VLOOKUP(AE274,MonsterGroupTable!$A:$A,1,0)))))))</f>
        <v/>
      </c>
      <c r="AM274" s="2" t="str">
        <f>IF(AND(ISBLANK(AL274),OR(NOT(ISBLANK(AN274)),NOT(ISBLANK(AO274)))),#N/A,
IF(ISBLANK(AL274),"",
IF(AND(NOT(ISERROR(VLOOKUP(AL274,MonsterTable!$A:$B,MATCH(MonsterTable!$B$1,MonsterTable!$A$1:$B$1,0),0))),OR(ISBLANK(AN274),ISBLANK(AO274))),#N/A,
IFERROR(VLOOKUP(AL274,MonsterTable!$A:$B,MATCH(MonsterTable!$B$1,MonsterTable!$A$1:$B$1,0),0),
IF(OR(NOT(ISBLANK(AN274)),ISBLANK(AO274)),#N/A,
IF(AL274="empty","empty",
VLOOKUP(AL274,MonsterGroupTable!$A:$A,1,0)))))))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BA274" s="2" t="str">
        <f>IF(AND(ISBLANK(AZ274),OR(NOT(ISBLANK(BB274)),NOT(ISBLANK(BC274)))),#N/A,
IF(ISBLANK(AZ274),"",
IF(AND(NOT(ISERROR(VLOOKUP(AZ274,MonsterTable!$A:$B,MATCH(MonsterTable!$B$1,MonsterTable!$A$1:$B$1,0),0))),OR(ISBLANK(BB274),ISBLANK(BC274))),#N/A,
IFERROR(VLOOKUP(AZ274,MonsterTable!$A:$B,MATCH(MonsterTable!$B$1,MonsterTable!$A$1:$B$1,0),0),
IF(OR(NOT(ISBLANK(BB274)),ISBLANK(BC274)),#N/A,
IF(AZ274="empty","empty",
VLOOKUP(AZ274,MonsterGroupTable!$A:$A,1,0)))))))</f>
        <v/>
      </c>
      <c r="BH274" s="2" t="str">
        <f>IF(AND(ISBLANK(BG274),OR(NOT(ISBLANK(BI274)),NOT(ISBLANK(BJ274)))),#N/A,
IF(ISBLANK(BG274),"",
IF(AND(NOT(ISERROR(VLOOKUP(BG274,MonsterTable!$A:$B,MATCH(MonsterTable!$B$1,MonsterTable!$A$1:$B$1,0),0))),OR(ISBLANK(BI274),ISBLANK(BJ274))),#N/A,
IFERROR(VLOOKUP(BG274,MonsterTable!$A:$B,MATCH(MonsterTable!$B$1,MonsterTable!$A$1:$B$1,0),0),
IF(OR(NOT(ISBLANK(BI274)),ISBLANK(BJ274)),#N/A,
IF(BG274="empty","empty",
VLOOKUP(BG274,MonsterGroupTable!$A:$A,1,0)))))))</f>
        <v/>
      </c>
      <c r="BO274" s="2" t="str">
        <f>IF(AND(ISBLANK(BN274),OR(NOT(ISBLANK(BP274)),NOT(ISBLANK(BQ274)))),#N/A,
IF(ISBLANK(BN274),"",
IF(AND(NOT(ISERROR(VLOOKUP(BN274,MonsterTable!$A:$B,MATCH(MonsterTable!$B$1,MonsterTable!$A$1:$B$1,0),0))),OR(ISBLANK(BP274),ISBLANK(BQ274))),#N/A,
IFERROR(VLOOKUP(BN274,MonsterTable!$A:$B,MATCH(MonsterTable!$B$1,MonsterTable!$A$1:$B$1,0),0),
IF(OR(NOT(ISBLANK(BP274)),ISBLANK(BQ274)),#N/A,
IF(BN274="empty","empty",
VLOOKUP(BN274,MonsterGroupTable!$A:$A,1,0)))))))</f>
        <v/>
      </c>
      <c r="BV274" s="2" t="str">
        <f>IF(AND(ISBLANK(BU274),OR(NOT(ISBLANK(BW274)),NOT(ISBLANK(BX274)))),#N/A,
IF(ISBLANK(BU274),"",
IF(AND(NOT(ISERROR(VLOOKUP(BU274,MonsterTable!$A:$B,MATCH(MonsterTable!$B$1,MonsterTable!$A$1:$B$1,0),0))),OR(ISBLANK(BW274),ISBLANK(BX274))),#N/A,
IFERROR(VLOOKUP(BU274,MonsterTable!$A:$B,MATCH(MonsterTable!$B$1,MonsterTable!$A$1:$B$1,0),0),
IF(OR(NOT(ISBLANK(BW274)),ISBLANK(BX274)),#N/A,
IF(BU274="empty","empty",
VLOOKUP(BU274,MonsterGroupTable!$A:$A,1,0)))))))</f>
        <v/>
      </c>
      <c r="CC274" s="2" t="str">
        <f>IF(AND(ISBLANK(CB274),OR(NOT(ISBLANK(CD274)),NOT(ISBLANK(CE274)))),#N/A,
IF(ISBLANK(CB274),"",
IF(AND(NOT(ISERROR(VLOOKUP(CB274,MonsterTable!$A:$B,MATCH(MonsterTable!$B$1,MonsterTable!$A$1:$B$1,0),0))),OR(ISBLANK(CD274),ISBLANK(CE274))),#N/A,
IFERROR(VLOOKUP(CB274,MonsterTable!$A:$B,MATCH(MonsterTable!$B$1,MonsterTable!$A$1:$B$1,0),0),
IF(OR(NOT(ISBLANK(CD274)),ISBLANK(CE274)),#N/A,
IF(CB274="empty","empty",
VLOOKUP(CB274,MonsterGroupTable!$A:$A,1,0)))))))</f>
        <v/>
      </c>
      <c r="CJ274" s="2" t="str">
        <f>IF(AND(ISBLANK(CI274),OR(NOT(ISBLANK(CK274)),NOT(ISBLANK(CL274)))),#N/A,
IF(ISBLANK(CI274),"",
IF(AND(NOT(ISERROR(VLOOKUP(CI274,MonsterTable!$A:$B,MATCH(MonsterTable!$B$1,MonsterTable!$A$1:$B$1,0),0))),OR(ISBLANK(CK274),ISBLANK(CL274))),#N/A,
IFERROR(VLOOKUP(CI274,MonsterTable!$A:$B,MATCH(MonsterTable!$B$1,MonsterTable!$A$1:$B$1,0),0),
IF(OR(NOT(ISBLANK(CK274)),ISBLANK(CL274)),#N/A,
IF(CI274="empty","empty",
VLOOKUP(CI274,MonsterGroupTable!$A:$A,1,0)))))))</f>
        <v/>
      </c>
    </row>
    <row r="275" spans="1:88">
      <c r="A275">
        <v>10274</v>
      </c>
      <c r="B275">
        <f t="shared" si="8"/>
        <v>1.1000000000000001</v>
      </c>
      <c r="C275">
        <f t="shared" si="8"/>
        <v>1.1000000000000001</v>
      </c>
      <c r="F275">
        <v>1260</v>
      </c>
      <c r="G275">
        <v>24879</v>
      </c>
      <c r="H275">
        <v>0</v>
      </c>
      <c r="I275">
        <v>0</v>
      </c>
      <c r="J275">
        <v>0</v>
      </c>
      <c r="K275" t="s">
        <v>28</v>
      </c>
      <c r="L275" t="s">
        <v>254</v>
      </c>
      <c r="M275" t="s">
        <v>79</v>
      </c>
      <c r="N275" t="s">
        <v>80</v>
      </c>
      <c r="O275">
        <v>0</v>
      </c>
      <c r="P275">
        <v>-4.75</v>
      </c>
      <c r="Q275">
        <v>-3.5</v>
      </c>
      <c r="R275">
        <v>4.75</v>
      </c>
      <c r="S275">
        <v>3</v>
      </c>
      <c r="T275">
        <v>-13.5</v>
      </c>
      <c r="U275">
        <v>2.5499999999999998</v>
      </c>
      <c r="V275">
        <v>-6.75</v>
      </c>
      <c r="W275" t="str">
        <f t="shared" si="9"/>
        <v>g108,5</v>
      </c>
      <c r="X275" s="1" t="s">
        <v>325</v>
      </c>
      <c r="Y275" s="2" t="str">
        <f>IF(AND(ISBLANK(X275),OR(NOT(ISBLANK(Z275)),NOT(ISBLANK(AA275)))),#N/A,
IF(ISBLANK(X275),"",
IF(AND(NOT(ISERROR(VLOOKUP(X275,MonsterTable!$A:$B,MATCH(MonsterTable!$B$1,MonsterTable!$A$1:$B$1,0),0))),OR(ISBLANK(Z275),ISBLANK(AA275))),#N/A,
IFERROR(VLOOKUP(X275,MonsterTable!$A:$B,MATCH(MonsterTable!$B$1,MonsterTable!$A$1:$B$1,0),0),
IF(OR(NOT(ISBLANK(Z275)),ISBLANK(AA275)),#N/A,
IF(X275="empty","empty",
VLOOKUP(X275,MonsterGroupTable!$A:$A,1,0)))))))</f>
        <v>g108</v>
      </c>
      <c r="AA275">
        <v>5</v>
      </c>
      <c r="AF275" s="2" t="str">
        <f>IF(AND(ISBLANK(AE275),OR(NOT(ISBLANK(AG275)),NOT(ISBLANK(AH275)))),#N/A,
IF(ISBLANK(AE275),"",
IF(AND(NOT(ISERROR(VLOOKUP(AE275,MonsterTable!$A:$B,MATCH(MonsterTable!$B$1,MonsterTable!$A$1:$B$1,0),0))),OR(ISBLANK(AG275),ISBLANK(AH275))),#N/A,
IFERROR(VLOOKUP(AE275,MonsterTable!$A:$B,MATCH(MonsterTable!$B$1,MonsterTable!$A$1:$B$1,0),0),
IF(OR(NOT(ISBLANK(AG275)),ISBLANK(AH275)),#N/A,
IF(AE275="empty","empty",
VLOOKUP(AE275,MonsterGroupTable!$A:$A,1,0)))))))</f>
        <v/>
      </c>
      <c r="AM275" s="2" t="str">
        <f>IF(AND(ISBLANK(AL275),OR(NOT(ISBLANK(AN275)),NOT(ISBLANK(AO275)))),#N/A,
IF(ISBLANK(AL275),"",
IF(AND(NOT(ISERROR(VLOOKUP(AL275,MonsterTable!$A:$B,MATCH(MonsterTable!$B$1,MonsterTable!$A$1:$B$1,0),0))),OR(ISBLANK(AN275),ISBLANK(AO275))),#N/A,
IFERROR(VLOOKUP(AL275,MonsterTable!$A:$B,MATCH(MonsterTable!$B$1,MonsterTable!$A$1:$B$1,0),0),
IF(OR(NOT(ISBLANK(AN275)),ISBLANK(AO275)),#N/A,
IF(AL275="empty","empty",
VLOOKUP(AL275,MonsterGroupTable!$A:$A,1,0)))))))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BA275" s="2" t="str">
        <f>IF(AND(ISBLANK(AZ275),OR(NOT(ISBLANK(BB275)),NOT(ISBLANK(BC275)))),#N/A,
IF(ISBLANK(AZ275),"",
IF(AND(NOT(ISERROR(VLOOKUP(AZ275,MonsterTable!$A:$B,MATCH(MonsterTable!$B$1,MonsterTable!$A$1:$B$1,0),0))),OR(ISBLANK(BB275),ISBLANK(BC275))),#N/A,
IFERROR(VLOOKUP(AZ275,MonsterTable!$A:$B,MATCH(MonsterTable!$B$1,MonsterTable!$A$1:$B$1,0),0),
IF(OR(NOT(ISBLANK(BB275)),ISBLANK(BC275)),#N/A,
IF(AZ275="empty","empty",
VLOOKUP(AZ275,MonsterGroupTable!$A:$A,1,0)))))))</f>
        <v/>
      </c>
      <c r="BH275" s="2" t="str">
        <f>IF(AND(ISBLANK(BG275),OR(NOT(ISBLANK(BI275)),NOT(ISBLANK(BJ275)))),#N/A,
IF(ISBLANK(BG275),"",
IF(AND(NOT(ISERROR(VLOOKUP(BG275,MonsterTable!$A:$B,MATCH(MonsterTable!$B$1,MonsterTable!$A$1:$B$1,0),0))),OR(ISBLANK(BI275),ISBLANK(BJ275))),#N/A,
IFERROR(VLOOKUP(BG275,MonsterTable!$A:$B,MATCH(MonsterTable!$B$1,MonsterTable!$A$1:$B$1,0),0),
IF(OR(NOT(ISBLANK(BI275)),ISBLANK(BJ275)),#N/A,
IF(BG275="empty","empty",
VLOOKUP(BG275,MonsterGroupTable!$A:$A,1,0)))))))</f>
        <v/>
      </c>
      <c r="BO275" s="2" t="str">
        <f>IF(AND(ISBLANK(BN275),OR(NOT(ISBLANK(BP275)),NOT(ISBLANK(BQ275)))),#N/A,
IF(ISBLANK(BN275),"",
IF(AND(NOT(ISERROR(VLOOKUP(BN275,MonsterTable!$A:$B,MATCH(MonsterTable!$B$1,MonsterTable!$A$1:$B$1,0),0))),OR(ISBLANK(BP275),ISBLANK(BQ275))),#N/A,
IFERROR(VLOOKUP(BN275,MonsterTable!$A:$B,MATCH(MonsterTable!$B$1,MonsterTable!$A$1:$B$1,0),0),
IF(OR(NOT(ISBLANK(BP275)),ISBLANK(BQ275)),#N/A,
IF(BN275="empty","empty",
VLOOKUP(BN275,MonsterGroupTable!$A:$A,1,0)))))))</f>
        <v/>
      </c>
      <c r="BV275" s="2" t="str">
        <f>IF(AND(ISBLANK(BU275),OR(NOT(ISBLANK(BW275)),NOT(ISBLANK(BX275)))),#N/A,
IF(ISBLANK(BU275),"",
IF(AND(NOT(ISERROR(VLOOKUP(BU275,MonsterTable!$A:$B,MATCH(MonsterTable!$B$1,MonsterTable!$A$1:$B$1,0),0))),OR(ISBLANK(BW275),ISBLANK(BX275))),#N/A,
IFERROR(VLOOKUP(BU275,MonsterTable!$A:$B,MATCH(MonsterTable!$B$1,MonsterTable!$A$1:$B$1,0),0),
IF(OR(NOT(ISBLANK(BW275)),ISBLANK(BX275)),#N/A,
IF(BU275="empty","empty",
VLOOKUP(BU275,MonsterGroupTable!$A:$A,1,0)))))))</f>
        <v/>
      </c>
      <c r="CC275" s="2" t="str">
        <f>IF(AND(ISBLANK(CB275),OR(NOT(ISBLANK(CD275)),NOT(ISBLANK(CE275)))),#N/A,
IF(ISBLANK(CB275),"",
IF(AND(NOT(ISERROR(VLOOKUP(CB275,MonsterTable!$A:$B,MATCH(MonsterTable!$B$1,MonsterTable!$A$1:$B$1,0),0))),OR(ISBLANK(CD275),ISBLANK(CE275))),#N/A,
IFERROR(VLOOKUP(CB275,MonsterTable!$A:$B,MATCH(MonsterTable!$B$1,MonsterTable!$A$1:$B$1,0),0),
IF(OR(NOT(ISBLANK(CD275)),ISBLANK(CE275)),#N/A,
IF(CB275="empty","empty",
VLOOKUP(CB275,MonsterGroupTable!$A:$A,1,0)))))))</f>
        <v/>
      </c>
      <c r="CJ275" s="2" t="str">
        <f>IF(AND(ISBLANK(CI275),OR(NOT(ISBLANK(CK275)),NOT(ISBLANK(CL275)))),#N/A,
IF(ISBLANK(CI275),"",
IF(AND(NOT(ISERROR(VLOOKUP(CI275,MonsterTable!$A:$B,MATCH(MonsterTable!$B$1,MonsterTable!$A$1:$B$1,0),0))),OR(ISBLANK(CK275),ISBLANK(CL275))),#N/A,
IFERROR(VLOOKUP(CI275,MonsterTable!$A:$B,MATCH(MonsterTable!$B$1,MonsterTable!$A$1:$B$1,0),0),
IF(OR(NOT(ISBLANK(CK275)),ISBLANK(CL275)),#N/A,
IF(CI275="empty","empty",
VLOOKUP(CI275,MonsterGroupTable!$A:$A,1,0)))))))</f>
        <v/>
      </c>
    </row>
    <row r="276" spans="1:88">
      <c r="A276">
        <v>10275</v>
      </c>
      <c r="B276">
        <f t="shared" si="8"/>
        <v>1.1000000000000001</v>
      </c>
      <c r="C276">
        <f t="shared" si="8"/>
        <v>1.1000000000000001</v>
      </c>
      <c r="F276">
        <v>1260</v>
      </c>
      <c r="G276">
        <v>25068</v>
      </c>
      <c r="H276">
        <v>0</v>
      </c>
      <c r="I276">
        <v>0</v>
      </c>
      <c r="J276">
        <v>0</v>
      </c>
      <c r="K276" t="s">
        <v>28</v>
      </c>
      <c r="L276" t="s">
        <v>254</v>
      </c>
      <c r="M276" t="s">
        <v>79</v>
      </c>
      <c r="N276" t="s">
        <v>80</v>
      </c>
      <c r="O276">
        <v>0</v>
      </c>
      <c r="P276">
        <v>-4.75</v>
      </c>
      <c r="Q276">
        <v>-3.5</v>
      </c>
      <c r="R276">
        <v>4.75</v>
      </c>
      <c r="S276">
        <v>3</v>
      </c>
      <c r="T276">
        <v>-13.5</v>
      </c>
      <c r="U276">
        <v>2.5499999999999998</v>
      </c>
      <c r="V276">
        <v>-6.75</v>
      </c>
      <c r="W276" t="str">
        <f t="shared" si="9"/>
        <v>g108,5</v>
      </c>
      <c r="X276" s="1" t="s">
        <v>325</v>
      </c>
      <c r="Y276" s="2" t="str">
        <f>IF(AND(ISBLANK(X276),OR(NOT(ISBLANK(Z276)),NOT(ISBLANK(AA276)))),#N/A,
IF(ISBLANK(X276),"",
IF(AND(NOT(ISERROR(VLOOKUP(X276,MonsterTable!$A:$B,MATCH(MonsterTable!$B$1,MonsterTable!$A$1:$B$1,0),0))),OR(ISBLANK(Z276),ISBLANK(AA276))),#N/A,
IFERROR(VLOOKUP(X276,MonsterTable!$A:$B,MATCH(MonsterTable!$B$1,MonsterTable!$A$1:$B$1,0),0),
IF(OR(NOT(ISBLANK(Z276)),ISBLANK(AA276)),#N/A,
IF(X276="empty","empty",
VLOOKUP(X276,MonsterGroupTable!$A:$A,1,0)))))))</f>
        <v>g108</v>
      </c>
      <c r="AA276">
        <v>5</v>
      </c>
      <c r="AF276" s="2" t="str">
        <f>IF(AND(ISBLANK(AE276),OR(NOT(ISBLANK(AG276)),NOT(ISBLANK(AH276)))),#N/A,
IF(ISBLANK(AE276),"",
IF(AND(NOT(ISERROR(VLOOKUP(AE276,MonsterTable!$A:$B,MATCH(MonsterTable!$B$1,MonsterTable!$A$1:$B$1,0),0))),OR(ISBLANK(AG276),ISBLANK(AH276))),#N/A,
IFERROR(VLOOKUP(AE276,MonsterTable!$A:$B,MATCH(MonsterTable!$B$1,MonsterTable!$A$1:$B$1,0),0),
IF(OR(NOT(ISBLANK(AG276)),ISBLANK(AH276)),#N/A,
IF(AE276="empty","empty",
VLOOKUP(AE276,MonsterGroupTable!$A:$A,1,0)))))))</f>
        <v/>
      </c>
      <c r="AM276" s="2" t="str">
        <f>IF(AND(ISBLANK(AL276),OR(NOT(ISBLANK(AN276)),NOT(ISBLANK(AO276)))),#N/A,
IF(ISBLANK(AL276),"",
IF(AND(NOT(ISERROR(VLOOKUP(AL276,MonsterTable!$A:$B,MATCH(MonsterTable!$B$1,MonsterTable!$A$1:$B$1,0),0))),OR(ISBLANK(AN276),ISBLANK(AO276))),#N/A,
IFERROR(VLOOKUP(AL276,MonsterTable!$A:$B,MATCH(MonsterTable!$B$1,MonsterTable!$A$1:$B$1,0),0),
IF(OR(NOT(ISBLANK(AN276)),ISBLANK(AO276)),#N/A,
IF(AL276="empty","empty",
VLOOKUP(AL276,MonsterGroupTable!$A:$A,1,0)))))))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BA276" s="2" t="str">
        <f>IF(AND(ISBLANK(AZ276),OR(NOT(ISBLANK(BB276)),NOT(ISBLANK(BC276)))),#N/A,
IF(ISBLANK(AZ276),"",
IF(AND(NOT(ISERROR(VLOOKUP(AZ276,MonsterTable!$A:$B,MATCH(MonsterTable!$B$1,MonsterTable!$A$1:$B$1,0),0))),OR(ISBLANK(BB276),ISBLANK(BC276))),#N/A,
IFERROR(VLOOKUP(AZ276,MonsterTable!$A:$B,MATCH(MonsterTable!$B$1,MonsterTable!$A$1:$B$1,0),0),
IF(OR(NOT(ISBLANK(BB276)),ISBLANK(BC276)),#N/A,
IF(AZ276="empty","empty",
VLOOKUP(AZ276,MonsterGroupTable!$A:$A,1,0)))))))</f>
        <v/>
      </c>
      <c r="BH276" s="2" t="str">
        <f>IF(AND(ISBLANK(BG276),OR(NOT(ISBLANK(BI276)),NOT(ISBLANK(BJ276)))),#N/A,
IF(ISBLANK(BG276),"",
IF(AND(NOT(ISERROR(VLOOKUP(BG276,MonsterTable!$A:$B,MATCH(MonsterTable!$B$1,MonsterTable!$A$1:$B$1,0),0))),OR(ISBLANK(BI276),ISBLANK(BJ276))),#N/A,
IFERROR(VLOOKUP(BG276,MonsterTable!$A:$B,MATCH(MonsterTable!$B$1,MonsterTable!$A$1:$B$1,0),0),
IF(OR(NOT(ISBLANK(BI276)),ISBLANK(BJ276)),#N/A,
IF(BG276="empty","empty",
VLOOKUP(BG276,MonsterGroupTable!$A:$A,1,0)))))))</f>
        <v/>
      </c>
      <c r="BO276" s="2" t="str">
        <f>IF(AND(ISBLANK(BN276),OR(NOT(ISBLANK(BP276)),NOT(ISBLANK(BQ276)))),#N/A,
IF(ISBLANK(BN276),"",
IF(AND(NOT(ISERROR(VLOOKUP(BN276,MonsterTable!$A:$B,MATCH(MonsterTable!$B$1,MonsterTable!$A$1:$B$1,0),0))),OR(ISBLANK(BP276),ISBLANK(BQ276))),#N/A,
IFERROR(VLOOKUP(BN276,MonsterTable!$A:$B,MATCH(MonsterTable!$B$1,MonsterTable!$A$1:$B$1,0),0),
IF(OR(NOT(ISBLANK(BP276)),ISBLANK(BQ276)),#N/A,
IF(BN276="empty","empty",
VLOOKUP(BN276,MonsterGroupTable!$A:$A,1,0)))))))</f>
        <v/>
      </c>
      <c r="BV276" s="2" t="str">
        <f>IF(AND(ISBLANK(BU276),OR(NOT(ISBLANK(BW276)),NOT(ISBLANK(BX276)))),#N/A,
IF(ISBLANK(BU276),"",
IF(AND(NOT(ISERROR(VLOOKUP(BU276,MonsterTable!$A:$B,MATCH(MonsterTable!$B$1,MonsterTable!$A$1:$B$1,0),0))),OR(ISBLANK(BW276),ISBLANK(BX276))),#N/A,
IFERROR(VLOOKUP(BU276,MonsterTable!$A:$B,MATCH(MonsterTable!$B$1,MonsterTable!$A$1:$B$1,0),0),
IF(OR(NOT(ISBLANK(BW276)),ISBLANK(BX276)),#N/A,
IF(BU276="empty","empty",
VLOOKUP(BU276,MonsterGroupTable!$A:$A,1,0)))))))</f>
        <v/>
      </c>
      <c r="CC276" s="2" t="str">
        <f>IF(AND(ISBLANK(CB276),OR(NOT(ISBLANK(CD276)),NOT(ISBLANK(CE276)))),#N/A,
IF(ISBLANK(CB276),"",
IF(AND(NOT(ISERROR(VLOOKUP(CB276,MonsterTable!$A:$B,MATCH(MonsterTable!$B$1,MonsterTable!$A$1:$B$1,0),0))),OR(ISBLANK(CD276),ISBLANK(CE276))),#N/A,
IFERROR(VLOOKUP(CB276,MonsterTable!$A:$B,MATCH(MonsterTable!$B$1,MonsterTable!$A$1:$B$1,0),0),
IF(OR(NOT(ISBLANK(CD276)),ISBLANK(CE276)),#N/A,
IF(CB276="empty","empty",
VLOOKUP(CB276,MonsterGroupTable!$A:$A,1,0)))))))</f>
        <v/>
      </c>
      <c r="CJ276" s="2" t="str">
        <f>IF(AND(ISBLANK(CI276),OR(NOT(ISBLANK(CK276)),NOT(ISBLANK(CL276)))),#N/A,
IF(ISBLANK(CI276),"",
IF(AND(NOT(ISERROR(VLOOKUP(CI276,MonsterTable!$A:$B,MATCH(MonsterTable!$B$1,MonsterTable!$A$1:$B$1,0),0))),OR(ISBLANK(CK276),ISBLANK(CL276))),#N/A,
IFERROR(VLOOKUP(CI276,MonsterTable!$A:$B,MATCH(MonsterTable!$B$1,MonsterTable!$A$1:$B$1,0),0),
IF(OR(NOT(ISBLANK(CK276)),ISBLANK(CL276)),#N/A,
IF(CI276="empty","empty",
VLOOKUP(CI276,MonsterGroupTable!$A:$A,1,0)))))))</f>
        <v/>
      </c>
    </row>
    <row r="277" spans="1:88">
      <c r="A277">
        <v>10276</v>
      </c>
      <c r="B277">
        <f t="shared" si="8"/>
        <v>1.1000000000000001</v>
      </c>
      <c r="C277">
        <f t="shared" si="8"/>
        <v>1.1000000000000001</v>
      </c>
      <c r="F277">
        <v>1260</v>
      </c>
      <c r="G277">
        <v>25257</v>
      </c>
      <c r="H277">
        <v>0</v>
      </c>
      <c r="I277">
        <v>0</v>
      </c>
      <c r="J277">
        <v>0</v>
      </c>
      <c r="K277" t="s">
        <v>28</v>
      </c>
      <c r="L277" t="s">
        <v>254</v>
      </c>
      <c r="M277" t="s">
        <v>79</v>
      </c>
      <c r="N277" t="s">
        <v>80</v>
      </c>
      <c r="O277">
        <v>0</v>
      </c>
      <c r="P277">
        <v>-4.75</v>
      </c>
      <c r="Q277">
        <v>-3.5</v>
      </c>
      <c r="R277">
        <v>4.75</v>
      </c>
      <c r="S277">
        <v>3</v>
      </c>
      <c r="T277">
        <v>-13.5</v>
      </c>
      <c r="U277">
        <v>2.5499999999999998</v>
      </c>
      <c r="V277">
        <v>-6.75</v>
      </c>
      <c r="W277" t="str">
        <f t="shared" si="9"/>
        <v>g108,5</v>
      </c>
      <c r="X277" s="1" t="s">
        <v>325</v>
      </c>
      <c r="Y277" s="2" t="str">
        <f>IF(AND(ISBLANK(X277),OR(NOT(ISBLANK(Z277)),NOT(ISBLANK(AA277)))),#N/A,
IF(ISBLANK(X277),"",
IF(AND(NOT(ISERROR(VLOOKUP(X277,MonsterTable!$A:$B,MATCH(MonsterTable!$B$1,MonsterTable!$A$1:$B$1,0),0))),OR(ISBLANK(Z277),ISBLANK(AA277))),#N/A,
IFERROR(VLOOKUP(X277,MonsterTable!$A:$B,MATCH(MonsterTable!$B$1,MonsterTable!$A$1:$B$1,0),0),
IF(OR(NOT(ISBLANK(Z277)),ISBLANK(AA277)),#N/A,
IF(X277="empty","empty",
VLOOKUP(X277,MonsterGroupTable!$A:$A,1,0)))))))</f>
        <v>g108</v>
      </c>
      <c r="AA277">
        <v>5</v>
      </c>
      <c r="AF277" s="2" t="str">
        <f>IF(AND(ISBLANK(AE277),OR(NOT(ISBLANK(AG277)),NOT(ISBLANK(AH277)))),#N/A,
IF(ISBLANK(AE277),"",
IF(AND(NOT(ISERROR(VLOOKUP(AE277,MonsterTable!$A:$B,MATCH(MonsterTable!$B$1,MonsterTable!$A$1:$B$1,0),0))),OR(ISBLANK(AG277),ISBLANK(AH277))),#N/A,
IFERROR(VLOOKUP(AE277,MonsterTable!$A:$B,MATCH(MonsterTable!$B$1,MonsterTable!$A$1:$B$1,0),0),
IF(OR(NOT(ISBLANK(AG277)),ISBLANK(AH277)),#N/A,
IF(AE277="empty","empty",
VLOOKUP(AE277,MonsterGroupTable!$A:$A,1,0)))))))</f>
        <v/>
      </c>
      <c r="AM277" s="2" t="str">
        <f>IF(AND(ISBLANK(AL277),OR(NOT(ISBLANK(AN277)),NOT(ISBLANK(AO277)))),#N/A,
IF(ISBLANK(AL277),"",
IF(AND(NOT(ISERROR(VLOOKUP(AL277,MonsterTable!$A:$B,MATCH(MonsterTable!$B$1,MonsterTable!$A$1:$B$1,0),0))),OR(ISBLANK(AN277),ISBLANK(AO277))),#N/A,
IFERROR(VLOOKUP(AL277,MonsterTable!$A:$B,MATCH(MonsterTable!$B$1,MonsterTable!$A$1:$B$1,0),0),
IF(OR(NOT(ISBLANK(AN277)),ISBLANK(AO277)),#N/A,
IF(AL277="empty","empty",
VLOOKUP(AL277,MonsterGroupTable!$A:$A,1,0)))))))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BA277" s="2" t="str">
        <f>IF(AND(ISBLANK(AZ277),OR(NOT(ISBLANK(BB277)),NOT(ISBLANK(BC277)))),#N/A,
IF(ISBLANK(AZ277),"",
IF(AND(NOT(ISERROR(VLOOKUP(AZ277,MonsterTable!$A:$B,MATCH(MonsterTable!$B$1,MonsterTable!$A$1:$B$1,0),0))),OR(ISBLANK(BB277),ISBLANK(BC277))),#N/A,
IFERROR(VLOOKUP(AZ277,MonsterTable!$A:$B,MATCH(MonsterTable!$B$1,MonsterTable!$A$1:$B$1,0),0),
IF(OR(NOT(ISBLANK(BB277)),ISBLANK(BC277)),#N/A,
IF(AZ277="empty","empty",
VLOOKUP(AZ277,MonsterGroupTable!$A:$A,1,0)))))))</f>
        <v/>
      </c>
      <c r="BH277" s="2" t="str">
        <f>IF(AND(ISBLANK(BG277),OR(NOT(ISBLANK(BI277)),NOT(ISBLANK(BJ277)))),#N/A,
IF(ISBLANK(BG277),"",
IF(AND(NOT(ISERROR(VLOOKUP(BG277,MonsterTable!$A:$B,MATCH(MonsterTable!$B$1,MonsterTable!$A$1:$B$1,0),0))),OR(ISBLANK(BI277),ISBLANK(BJ277))),#N/A,
IFERROR(VLOOKUP(BG277,MonsterTable!$A:$B,MATCH(MonsterTable!$B$1,MonsterTable!$A$1:$B$1,0),0),
IF(OR(NOT(ISBLANK(BI277)),ISBLANK(BJ277)),#N/A,
IF(BG277="empty","empty",
VLOOKUP(BG277,MonsterGroupTable!$A:$A,1,0)))))))</f>
        <v/>
      </c>
      <c r="BO277" s="2" t="str">
        <f>IF(AND(ISBLANK(BN277),OR(NOT(ISBLANK(BP277)),NOT(ISBLANK(BQ277)))),#N/A,
IF(ISBLANK(BN277),"",
IF(AND(NOT(ISERROR(VLOOKUP(BN277,MonsterTable!$A:$B,MATCH(MonsterTable!$B$1,MonsterTable!$A$1:$B$1,0),0))),OR(ISBLANK(BP277),ISBLANK(BQ277))),#N/A,
IFERROR(VLOOKUP(BN277,MonsterTable!$A:$B,MATCH(MonsterTable!$B$1,MonsterTable!$A$1:$B$1,0),0),
IF(OR(NOT(ISBLANK(BP277)),ISBLANK(BQ277)),#N/A,
IF(BN277="empty","empty",
VLOOKUP(BN277,MonsterGroupTable!$A:$A,1,0)))))))</f>
        <v/>
      </c>
      <c r="BV277" s="2" t="str">
        <f>IF(AND(ISBLANK(BU277),OR(NOT(ISBLANK(BW277)),NOT(ISBLANK(BX277)))),#N/A,
IF(ISBLANK(BU277),"",
IF(AND(NOT(ISERROR(VLOOKUP(BU277,MonsterTable!$A:$B,MATCH(MonsterTable!$B$1,MonsterTable!$A$1:$B$1,0),0))),OR(ISBLANK(BW277),ISBLANK(BX277))),#N/A,
IFERROR(VLOOKUP(BU277,MonsterTable!$A:$B,MATCH(MonsterTable!$B$1,MonsterTable!$A$1:$B$1,0),0),
IF(OR(NOT(ISBLANK(BW277)),ISBLANK(BX277)),#N/A,
IF(BU277="empty","empty",
VLOOKUP(BU277,MonsterGroupTable!$A:$A,1,0)))))))</f>
        <v/>
      </c>
      <c r="CC277" s="2" t="str">
        <f>IF(AND(ISBLANK(CB277),OR(NOT(ISBLANK(CD277)),NOT(ISBLANK(CE277)))),#N/A,
IF(ISBLANK(CB277),"",
IF(AND(NOT(ISERROR(VLOOKUP(CB277,MonsterTable!$A:$B,MATCH(MonsterTable!$B$1,MonsterTable!$A$1:$B$1,0),0))),OR(ISBLANK(CD277),ISBLANK(CE277))),#N/A,
IFERROR(VLOOKUP(CB277,MonsterTable!$A:$B,MATCH(MonsterTable!$B$1,MonsterTable!$A$1:$B$1,0),0),
IF(OR(NOT(ISBLANK(CD277)),ISBLANK(CE277)),#N/A,
IF(CB277="empty","empty",
VLOOKUP(CB277,MonsterGroupTable!$A:$A,1,0)))))))</f>
        <v/>
      </c>
      <c r="CJ277" s="2" t="str">
        <f>IF(AND(ISBLANK(CI277),OR(NOT(ISBLANK(CK277)),NOT(ISBLANK(CL277)))),#N/A,
IF(ISBLANK(CI277),"",
IF(AND(NOT(ISERROR(VLOOKUP(CI277,MonsterTable!$A:$B,MATCH(MonsterTable!$B$1,MonsterTable!$A$1:$B$1,0),0))),OR(ISBLANK(CK277),ISBLANK(CL277))),#N/A,
IFERROR(VLOOKUP(CI277,MonsterTable!$A:$B,MATCH(MonsterTable!$B$1,MonsterTable!$A$1:$B$1,0),0),
IF(OR(NOT(ISBLANK(CK277)),ISBLANK(CL277)),#N/A,
IF(CI277="empty","empty",
VLOOKUP(CI277,MonsterGroupTable!$A:$A,1,0)))))))</f>
        <v/>
      </c>
    </row>
    <row r="278" spans="1:88">
      <c r="A278">
        <v>10277</v>
      </c>
      <c r="B278">
        <f t="shared" si="8"/>
        <v>1.1000000000000001</v>
      </c>
      <c r="C278">
        <f t="shared" si="8"/>
        <v>1.1000000000000001</v>
      </c>
      <c r="F278">
        <v>1260</v>
      </c>
      <c r="G278">
        <v>25446</v>
      </c>
      <c r="H278">
        <v>0</v>
      </c>
      <c r="I278">
        <v>0</v>
      </c>
      <c r="J278">
        <v>0</v>
      </c>
      <c r="K278" t="s">
        <v>28</v>
      </c>
      <c r="L278" t="s">
        <v>254</v>
      </c>
      <c r="M278" t="s">
        <v>79</v>
      </c>
      <c r="N278" t="s">
        <v>80</v>
      </c>
      <c r="O278">
        <v>0</v>
      </c>
      <c r="P278">
        <v>-4.75</v>
      </c>
      <c r="Q278">
        <v>-3.5</v>
      </c>
      <c r="R278">
        <v>4.75</v>
      </c>
      <c r="S278">
        <v>3</v>
      </c>
      <c r="T278">
        <v>-13.5</v>
      </c>
      <c r="U278">
        <v>2.5499999999999998</v>
      </c>
      <c r="V278">
        <v>-6.75</v>
      </c>
      <c r="W278" t="str">
        <f t="shared" si="9"/>
        <v>g108,5</v>
      </c>
      <c r="X278" s="1" t="s">
        <v>325</v>
      </c>
      <c r="Y278" s="2" t="str">
        <f>IF(AND(ISBLANK(X278),OR(NOT(ISBLANK(Z278)),NOT(ISBLANK(AA278)))),#N/A,
IF(ISBLANK(X278),"",
IF(AND(NOT(ISERROR(VLOOKUP(X278,MonsterTable!$A:$B,MATCH(MonsterTable!$B$1,MonsterTable!$A$1:$B$1,0),0))),OR(ISBLANK(Z278),ISBLANK(AA278))),#N/A,
IFERROR(VLOOKUP(X278,MonsterTable!$A:$B,MATCH(MonsterTable!$B$1,MonsterTable!$A$1:$B$1,0),0),
IF(OR(NOT(ISBLANK(Z278)),ISBLANK(AA278)),#N/A,
IF(X278="empty","empty",
VLOOKUP(X278,MonsterGroupTable!$A:$A,1,0)))))))</f>
        <v>g108</v>
      </c>
      <c r="AA278">
        <v>5</v>
      </c>
      <c r="AF278" s="2" t="str">
        <f>IF(AND(ISBLANK(AE278),OR(NOT(ISBLANK(AG278)),NOT(ISBLANK(AH278)))),#N/A,
IF(ISBLANK(AE278),"",
IF(AND(NOT(ISERROR(VLOOKUP(AE278,MonsterTable!$A:$B,MATCH(MonsterTable!$B$1,MonsterTable!$A$1:$B$1,0),0))),OR(ISBLANK(AG278),ISBLANK(AH278))),#N/A,
IFERROR(VLOOKUP(AE278,MonsterTable!$A:$B,MATCH(MonsterTable!$B$1,MonsterTable!$A$1:$B$1,0),0),
IF(OR(NOT(ISBLANK(AG278)),ISBLANK(AH278)),#N/A,
IF(AE278="empty","empty",
VLOOKUP(AE278,MonsterGroupTable!$A:$A,1,0)))))))</f>
        <v/>
      </c>
      <c r="AM278" s="2" t="str">
        <f>IF(AND(ISBLANK(AL278),OR(NOT(ISBLANK(AN278)),NOT(ISBLANK(AO278)))),#N/A,
IF(ISBLANK(AL278),"",
IF(AND(NOT(ISERROR(VLOOKUP(AL278,MonsterTable!$A:$B,MATCH(MonsterTable!$B$1,MonsterTable!$A$1:$B$1,0),0))),OR(ISBLANK(AN278),ISBLANK(AO278))),#N/A,
IFERROR(VLOOKUP(AL278,MonsterTable!$A:$B,MATCH(MonsterTable!$B$1,MonsterTable!$A$1:$B$1,0),0),
IF(OR(NOT(ISBLANK(AN278)),ISBLANK(AO278)),#N/A,
IF(AL278="empty","empty",
VLOOKUP(AL278,MonsterGroupTable!$A:$A,1,0)))))))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BA278" s="2" t="str">
        <f>IF(AND(ISBLANK(AZ278),OR(NOT(ISBLANK(BB278)),NOT(ISBLANK(BC278)))),#N/A,
IF(ISBLANK(AZ278),"",
IF(AND(NOT(ISERROR(VLOOKUP(AZ278,MonsterTable!$A:$B,MATCH(MonsterTable!$B$1,MonsterTable!$A$1:$B$1,0),0))),OR(ISBLANK(BB278),ISBLANK(BC278))),#N/A,
IFERROR(VLOOKUP(AZ278,MonsterTable!$A:$B,MATCH(MonsterTable!$B$1,MonsterTable!$A$1:$B$1,0),0),
IF(OR(NOT(ISBLANK(BB278)),ISBLANK(BC278)),#N/A,
IF(AZ278="empty","empty",
VLOOKUP(AZ278,MonsterGroupTable!$A:$A,1,0)))))))</f>
        <v/>
      </c>
      <c r="BH278" s="2" t="str">
        <f>IF(AND(ISBLANK(BG278),OR(NOT(ISBLANK(BI278)),NOT(ISBLANK(BJ278)))),#N/A,
IF(ISBLANK(BG278),"",
IF(AND(NOT(ISERROR(VLOOKUP(BG278,MonsterTable!$A:$B,MATCH(MonsterTable!$B$1,MonsterTable!$A$1:$B$1,0),0))),OR(ISBLANK(BI278),ISBLANK(BJ278))),#N/A,
IFERROR(VLOOKUP(BG278,MonsterTable!$A:$B,MATCH(MonsterTable!$B$1,MonsterTable!$A$1:$B$1,0),0),
IF(OR(NOT(ISBLANK(BI278)),ISBLANK(BJ278)),#N/A,
IF(BG278="empty","empty",
VLOOKUP(BG278,MonsterGroupTable!$A:$A,1,0)))))))</f>
        <v/>
      </c>
      <c r="BO278" s="2" t="str">
        <f>IF(AND(ISBLANK(BN278),OR(NOT(ISBLANK(BP278)),NOT(ISBLANK(BQ278)))),#N/A,
IF(ISBLANK(BN278),"",
IF(AND(NOT(ISERROR(VLOOKUP(BN278,MonsterTable!$A:$B,MATCH(MonsterTable!$B$1,MonsterTable!$A$1:$B$1,0),0))),OR(ISBLANK(BP278),ISBLANK(BQ278))),#N/A,
IFERROR(VLOOKUP(BN278,MonsterTable!$A:$B,MATCH(MonsterTable!$B$1,MonsterTable!$A$1:$B$1,0),0),
IF(OR(NOT(ISBLANK(BP278)),ISBLANK(BQ278)),#N/A,
IF(BN278="empty","empty",
VLOOKUP(BN278,MonsterGroupTable!$A:$A,1,0)))))))</f>
        <v/>
      </c>
      <c r="BV278" s="2" t="str">
        <f>IF(AND(ISBLANK(BU278),OR(NOT(ISBLANK(BW278)),NOT(ISBLANK(BX278)))),#N/A,
IF(ISBLANK(BU278),"",
IF(AND(NOT(ISERROR(VLOOKUP(BU278,MonsterTable!$A:$B,MATCH(MonsterTable!$B$1,MonsterTable!$A$1:$B$1,0),0))),OR(ISBLANK(BW278),ISBLANK(BX278))),#N/A,
IFERROR(VLOOKUP(BU278,MonsterTable!$A:$B,MATCH(MonsterTable!$B$1,MonsterTable!$A$1:$B$1,0),0),
IF(OR(NOT(ISBLANK(BW278)),ISBLANK(BX278)),#N/A,
IF(BU278="empty","empty",
VLOOKUP(BU278,MonsterGroupTable!$A:$A,1,0)))))))</f>
        <v/>
      </c>
      <c r="CC278" s="2" t="str">
        <f>IF(AND(ISBLANK(CB278),OR(NOT(ISBLANK(CD278)),NOT(ISBLANK(CE278)))),#N/A,
IF(ISBLANK(CB278),"",
IF(AND(NOT(ISERROR(VLOOKUP(CB278,MonsterTable!$A:$B,MATCH(MonsterTable!$B$1,MonsterTable!$A$1:$B$1,0),0))),OR(ISBLANK(CD278),ISBLANK(CE278))),#N/A,
IFERROR(VLOOKUP(CB278,MonsterTable!$A:$B,MATCH(MonsterTable!$B$1,MonsterTable!$A$1:$B$1,0),0),
IF(OR(NOT(ISBLANK(CD278)),ISBLANK(CE278)),#N/A,
IF(CB278="empty","empty",
VLOOKUP(CB278,MonsterGroupTable!$A:$A,1,0)))))))</f>
        <v/>
      </c>
      <c r="CJ278" s="2" t="str">
        <f>IF(AND(ISBLANK(CI278),OR(NOT(ISBLANK(CK278)),NOT(ISBLANK(CL278)))),#N/A,
IF(ISBLANK(CI278),"",
IF(AND(NOT(ISERROR(VLOOKUP(CI278,MonsterTable!$A:$B,MATCH(MonsterTable!$B$1,MonsterTable!$A$1:$B$1,0),0))),OR(ISBLANK(CK278),ISBLANK(CL278))),#N/A,
IFERROR(VLOOKUP(CI278,MonsterTable!$A:$B,MATCH(MonsterTable!$B$1,MonsterTable!$A$1:$B$1,0),0),
IF(OR(NOT(ISBLANK(CK278)),ISBLANK(CL278)),#N/A,
IF(CI278="empty","empty",
VLOOKUP(CI278,MonsterGroupTable!$A:$A,1,0)))))))</f>
        <v/>
      </c>
    </row>
    <row r="279" spans="1:88">
      <c r="A279">
        <v>10278</v>
      </c>
      <c r="B279">
        <f t="shared" si="8"/>
        <v>1.1000000000000001</v>
      </c>
      <c r="C279">
        <f t="shared" si="8"/>
        <v>1.1000000000000001</v>
      </c>
      <c r="F279">
        <v>1260</v>
      </c>
      <c r="G279">
        <v>25635</v>
      </c>
      <c r="H279">
        <v>0</v>
      </c>
      <c r="I279">
        <v>0</v>
      </c>
      <c r="J279">
        <v>0</v>
      </c>
      <c r="K279" t="s">
        <v>28</v>
      </c>
      <c r="L279" t="s">
        <v>254</v>
      </c>
      <c r="M279" t="s">
        <v>79</v>
      </c>
      <c r="N279" t="s">
        <v>80</v>
      </c>
      <c r="O279">
        <v>0</v>
      </c>
      <c r="P279">
        <v>-4.75</v>
      </c>
      <c r="Q279">
        <v>-3.5</v>
      </c>
      <c r="R279">
        <v>4.75</v>
      </c>
      <c r="S279">
        <v>3</v>
      </c>
      <c r="T279">
        <v>-13.5</v>
      </c>
      <c r="U279">
        <v>2.5499999999999998</v>
      </c>
      <c r="V279">
        <v>-6.75</v>
      </c>
      <c r="W279" t="str">
        <f t="shared" si="9"/>
        <v>g108,5</v>
      </c>
      <c r="X279" s="1" t="s">
        <v>325</v>
      </c>
      <c r="Y279" s="2" t="str">
        <f>IF(AND(ISBLANK(X279),OR(NOT(ISBLANK(Z279)),NOT(ISBLANK(AA279)))),#N/A,
IF(ISBLANK(X279),"",
IF(AND(NOT(ISERROR(VLOOKUP(X279,MonsterTable!$A:$B,MATCH(MonsterTable!$B$1,MonsterTable!$A$1:$B$1,0),0))),OR(ISBLANK(Z279),ISBLANK(AA279))),#N/A,
IFERROR(VLOOKUP(X279,MonsterTable!$A:$B,MATCH(MonsterTable!$B$1,MonsterTable!$A$1:$B$1,0),0),
IF(OR(NOT(ISBLANK(Z279)),ISBLANK(AA279)),#N/A,
IF(X279="empty","empty",
VLOOKUP(X279,MonsterGroupTable!$A:$A,1,0)))))))</f>
        <v>g108</v>
      </c>
      <c r="AA279">
        <v>5</v>
      </c>
      <c r="AF279" s="2" t="str">
        <f>IF(AND(ISBLANK(AE279),OR(NOT(ISBLANK(AG279)),NOT(ISBLANK(AH279)))),#N/A,
IF(ISBLANK(AE279),"",
IF(AND(NOT(ISERROR(VLOOKUP(AE279,MonsterTable!$A:$B,MATCH(MonsterTable!$B$1,MonsterTable!$A$1:$B$1,0),0))),OR(ISBLANK(AG279),ISBLANK(AH279))),#N/A,
IFERROR(VLOOKUP(AE279,MonsterTable!$A:$B,MATCH(MonsterTable!$B$1,MonsterTable!$A$1:$B$1,0),0),
IF(OR(NOT(ISBLANK(AG279)),ISBLANK(AH279)),#N/A,
IF(AE279="empty","empty",
VLOOKUP(AE279,MonsterGroupTable!$A:$A,1,0)))))))</f>
        <v/>
      </c>
      <c r="AM279" s="2" t="str">
        <f>IF(AND(ISBLANK(AL279),OR(NOT(ISBLANK(AN279)),NOT(ISBLANK(AO279)))),#N/A,
IF(ISBLANK(AL279),"",
IF(AND(NOT(ISERROR(VLOOKUP(AL279,MonsterTable!$A:$B,MATCH(MonsterTable!$B$1,MonsterTable!$A$1:$B$1,0),0))),OR(ISBLANK(AN279),ISBLANK(AO279))),#N/A,
IFERROR(VLOOKUP(AL279,MonsterTable!$A:$B,MATCH(MonsterTable!$B$1,MonsterTable!$A$1:$B$1,0),0),
IF(OR(NOT(ISBLANK(AN279)),ISBLANK(AO279)),#N/A,
IF(AL279="empty","empty",
VLOOKUP(AL279,MonsterGroupTable!$A:$A,1,0)))))))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BA279" s="2" t="str">
        <f>IF(AND(ISBLANK(AZ279),OR(NOT(ISBLANK(BB279)),NOT(ISBLANK(BC279)))),#N/A,
IF(ISBLANK(AZ279),"",
IF(AND(NOT(ISERROR(VLOOKUP(AZ279,MonsterTable!$A:$B,MATCH(MonsterTable!$B$1,MonsterTable!$A$1:$B$1,0),0))),OR(ISBLANK(BB279),ISBLANK(BC279))),#N/A,
IFERROR(VLOOKUP(AZ279,MonsterTable!$A:$B,MATCH(MonsterTable!$B$1,MonsterTable!$A$1:$B$1,0),0),
IF(OR(NOT(ISBLANK(BB279)),ISBLANK(BC279)),#N/A,
IF(AZ279="empty","empty",
VLOOKUP(AZ279,MonsterGroupTable!$A:$A,1,0)))))))</f>
        <v/>
      </c>
      <c r="BH279" s="2" t="str">
        <f>IF(AND(ISBLANK(BG279),OR(NOT(ISBLANK(BI279)),NOT(ISBLANK(BJ279)))),#N/A,
IF(ISBLANK(BG279),"",
IF(AND(NOT(ISERROR(VLOOKUP(BG279,MonsterTable!$A:$B,MATCH(MonsterTable!$B$1,MonsterTable!$A$1:$B$1,0),0))),OR(ISBLANK(BI279),ISBLANK(BJ279))),#N/A,
IFERROR(VLOOKUP(BG279,MonsterTable!$A:$B,MATCH(MonsterTable!$B$1,MonsterTable!$A$1:$B$1,0),0),
IF(OR(NOT(ISBLANK(BI279)),ISBLANK(BJ279)),#N/A,
IF(BG279="empty","empty",
VLOOKUP(BG279,MonsterGroupTable!$A:$A,1,0)))))))</f>
        <v/>
      </c>
      <c r="BO279" s="2" t="str">
        <f>IF(AND(ISBLANK(BN279),OR(NOT(ISBLANK(BP279)),NOT(ISBLANK(BQ279)))),#N/A,
IF(ISBLANK(BN279),"",
IF(AND(NOT(ISERROR(VLOOKUP(BN279,MonsterTable!$A:$B,MATCH(MonsterTable!$B$1,MonsterTable!$A$1:$B$1,0),0))),OR(ISBLANK(BP279),ISBLANK(BQ279))),#N/A,
IFERROR(VLOOKUP(BN279,MonsterTable!$A:$B,MATCH(MonsterTable!$B$1,MonsterTable!$A$1:$B$1,0),0),
IF(OR(NOT(ISBLANK(BP279)),ISBLANK(BQ279)),#N/A,
IF(BN279="empty","empty",
VLOOKUP(BN279,MonsterGroupTable!$A:$A,1,0)))))))</f>
        <v/>
      </c>
      <c r="BV279" s="2" t="str">
        <f>IF(AND(ISBLANK(BU279),OR(NOT(ISBLANK(BW279)),NOT(ISBLANK(BX279)))),#N/A,
IF(ISBLANK(BU279),"",
IF(AND(NOT(ISERROR(VLOOKUP(BU279,MonsterTable!$A:$B,MATCH(MonsterTable!$B$1,MonsterTable!$A$1:$B$1,0),0))),OR(ISBLANK(BW279),ISBLANK(BX279))),#N/A,
IFERROR(VLOOKUP(BU279,MonsterTable!$A:$B,MATCH(MonsterTable!$B$1,MonsterTable!$A$1:$B$1,0),0),
IF(OR(NOT(ISBLANK(BW279)),ISBLANK(BX279)),#N/A,
IF(BU279="empty","empty",
VLOOKUP(BU279,MonsterGroupTable!$A:$A,1,0)))))))</f>
        <v/>
      </c>
      <c r="CC279" s="2" t="str">
        <f>IF(AND(ISBLANK(CB279),OR(NOT(ISBLANK(CD279)),NOT(ISBLANK(CE279)))),#N/A,
IF(ISBLANK(CB279),"",
IF(AND(NOT(ISERROR(VLOOKUP(CB279,MonsterTable!$A:$B,MATCH(MonsterTable!$B$1,MonsterTable!$A$1:$B$1,0),0))),OR(ISBLANK(CD279),ISBLANK(CE279))),#N/A,
IFERROR(VLOOKUP(CB279,MonsterTable!$A:$B,MATCH(MonsterTable!$B$1,MonsterTable!$A$1:$B$1,0),0),
IF(OR(NOT(ISBLANK(CD279)),ISBLANK(CE279)),#N/A,
IF(CB279="empty","empty",
VLOOKUP(CB279,MonsterGroupTable!$A:$A,1,0)))))))</f>
        <v/>
      </c>
      <c r="CJ279" s="2" t="str">
        <f>IF(AND(ISBLANK(CI279),OR(NOT(ISBLANK(CK279)),NOT(ISBLANK(CL279)))),#N/A,
IF(ISBLANK(CI279),"",
IF(AND(NOT(ISERROR(VLOOKUP(CI279,MonsterTable!$A:$B,MATCH(MonsterTable!$B$1,MonsterTable!$A$1:$B$1,0),0))),OR(ISBLANK(CK279),ISBLANK(CL279))),#N/A,
IFERROR(VLOOKUP(CI279,MonsterTable!$A:$B,MATCH(MonsterTable!$B$1,MonsterTable!$A$1:$B$1,0),0),
IF(OR(NOT(ISBLANK(CK279)),ISBLANK(CL279)),#N/A,
IF(CI279="empty","empty",
VLOOKUP(CI279,MonsterGroupTable!$A:$A,1,0)))))))</f>
        <v/>
      </c>
    </row>
    <row r="280" spans="1:88">
      <c r="A280">
        <v>10279</v>
      </c>
      <c r="B280">
        <f t="shared" si="8"/>
        <v>1.1000000000000001</v>
      </c>
      <c r="C280">
        <f t="shared" si="8"/>
        <v>1.1000000000000001</v>
      </c>
      <c r="F280">
        <v>1260</v>
      </c>
      <c r="G280">
        <v>25824</v>
      </c>
      <c r="H280">
        <v>0</v>
      </c>
      <c r="I280">
        <v>0</v>
      </c>
      <c r="J280">
        <v>0</v>
      </c>
      <c r="K280" t="s">
        <v>28</v>
      </c>
      <c r="L280" t="s">
        <v>254</v>
      </c>
      <c r="M280" t="s">
        <v>79</v>
      </c>
      <c r="N280" t="s">
        <v>80</v>
      </c>
      <c r="O280">
        <v>0</v>
      </c>
      <c r="P280">
        <v>-4.75</v>
      </c>
      <c r="Q280">
        <v>-3.5</v>
      </c>
      <c r="R280">
        <v>4.75</v>
      </c>
      <c r="S280">
        <v>3</v>
      </c>
      <c r="T280">
        <v>-13.5</v>
      </c>
      <c r="U280">
        <v>2.5499999999999998</v>
      </c>
      <c r="V280">
        <v>-6.75</v>
      </c>
      <c r="W280" t="str">
        <f t="shared" si="9"/>
        <v>g108,5</v>
      </c>
      <c r="X280" s="1" t="s">
        <v>325</v>
      </c>
      <c r="Y280" s="2" t="str">
        <f>IF(AND(ISBLANK(X280),OR(NOT(ISBLANK(Z280)),NOT(ISBLANK(AA280)))),#N/A,
IF(ISBLANK(X280),"",
IF(AND(NOT(ISERROR(VLOOKUP(X280,MonsterTable!$A:$B,MATCH(MonsterTable!$B$1,MonsterTable!$A$1:$B$1,0),0))),OR(ISBLANK(Z280),ISBLANK(AA280))),#N/A,
IFERROR(VLOOKUP(X280,MonsterTable!$A:$B,MATCH(MonsterTable!$B$1,MonsterTable!$A$1:$B$1,0),0),
IF(OR(NOT(ISBLANK(Z280)),ISBLANK(AA280)),#N/A,
IF(X280="empty","empty",
VLOOKUP(X280,MonsterGroupTable!$A:$A,1,0)))))))</f>
        <v>g108</v>
      </c>
      <c r="AA280">
        <v>5</v>
      </c>
      <c r="AF280" s="2" t="str">
        <f>IF(AND(ISBLANK(AE280),OR(NOT(ISBLANK(AG280)),NOT(ISBLANK(AH280)))),#N/A,
IF(ISBLANK(AE280),"",
IF(AND(NOT(ISERROR(VLOOKUP(AE280,MonsterTable!$A:$B,MATCH(MonsterTable!$B$1,MonsterTable!$A$1:$B$1,0),0))),OR(ISBLANK(AG280),ISBLANK(AH280))),#N/A,
IFERROR(VLOOKUP(AE280,MonsterTable!$A:$B,MATCH(MonsterTable!$B$1,MonsterTable!$A$1:$B$1,0),0),
IF(OR(NOT(ISBLANK(AG280)),ISBLANK(AH280)),#N/A,
IF(AE280="empty","empty",
VLOOKUP(AE280,MonsterGroupTable!$A:$A,1,0)))))))</f>
        <v/>
      </c>
      <c r="AM280" s="2" t="str">
        <f>IF(AND(ISBLANK(AL280),OR(NOT(ISBLANK(AN280)),NOT(ISBLANK(AO280)))),#N/A,
IF(ISBLANK(AL280),"",
IF(AND(NOT(ISERROR(VLOOKUP(AL280,MonsterTable!$A:$B,MATCH(MonsterTable!$B$1,MonsterTable!$A$1:$B$1,0),0))),OR(ISBLANK(AN280),ISBLANK(AO280))),#N/A,
IFERROR(VLOOKUP(AL280,MonsterTable!$A:$B,MATCH(MonsterTable!$B$1,MonsterTable!$A$1:$B$1,0),0),
IF(OR(NOT(ISBLANK(AN280)),ISBLANK(AO280)),#N/A,
IF(AL280="empty","empty",
VLOOKUP(AL280,MonsterGroupTable!$A:$A,1,0)))))))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BA280" s="2" t="str">
        <f>IF(AND(ISBLANK(AZ280),OR(NOT(ISBLANK(BB280)),NOT(ISBLANK(BC280)))),#N/A,
IF(ISBLANK(AZ280),"",
IF(AND(NOT(ISERROR(VLOOKUP(AZ280,MonsterTable!$A:$B,MATCH(MonsterTable!$B$1,MonsterTable!$A$1:$B$1,0),0))),OR(ISBLANK(BB280),ISBLANK(BC280))),#N/A,
IFERROR(VLOOKUP(AZ280,MonsterTable!$A:$B,MATCH(MonsterTable!$B$1,MonsterTable!$A$1:$B$1,0),0),
IF(OR(NOT(ISBLANK(BB280)),ISBLANK(BC280)),#N/A,
IF(AZ280="empty","empty",
VLOOKUP(AZ280,MonsterGroupTable!$A:$A,1,0)))))))</f>
        <v/>
      </c>
      <c r="BH280" s="2" t="str">
        <f>IF(AND(ISBLANK(BG280),OR(NOT(ISBLANK(BI280)),NOT(ISBLANK(BJ280)))),#N/A,
IF(ISBLANK(BG280),"",
IF(AND(NOT(ISERROR(VLOOKUP(BG280,MonsterTable!$A:$B,MATCH(MonsterTable!$B$1,MonsterTable!$A$1:$B$1,0),0))),OR(ISBLANK(BI280),ISBLANK(BJ280))),#N/A,
IFERROR(VLOOKUP(BG280,MonsterTable!$A:$B,MATCH(MonsterTable!$B$1,MonsterTable!$A$1:$B$1,0),0),
IF(OR(NOT(ISBLANK(BI280)),ISBLANK(BJ280)),#N/A,
IF(BG280="empty","empty",
VLOOKUP(BG280,MonsterGroupTable!$A:$A,1,0)))))))</f>
        <v/>
      </c>
      <c r="BO280" s="2" t="str">
        <f>IF(AND(ISBLANK(BN280),OR(NOT(ISBLANK(BP280)),NOT(ISBLANK(BQ280)))),#N/A,
IF(ISBLANK(BN280),"",
IF(AND(NOT(ISERROR(VLOOKUP(BN280,MonsterTable!$A:$B,MATCH(MonsterTable!$B$1,MonsterTable!$A$1:$B$1,0),0))),OR(ISBLANK(BP280),ISBLANK(BQ280))),#N/A,
IFERROR(VLOOKUP(BN280,MonsterTable!$A:$B,MATCH(MonsterTable!$B$1,MonsterTable!$A$1:$B$1,0),0),
IF(OR(NOT(ISBLANK(BP280)),ISBLANK(BQ280)),#N/A,
IF(BN280="empty","empty",
VLOOKUP(BN280,MonsterGroupTable!$A:$A,1,0)))))))</f>
        <v/>
      </c>
      <c r="BV280" s="2" t="str">
        <f>IF(AND(ISBLANK(BU280),OR(NOT(ISBLANK(BW280)),NOT(ISBLANK(BX280)))),#N/A,
IF(ISBLANK(BU280),"",
IF(AND(NOT(ISERROR(VLOOKUP(BU280,MonsterTable!$A:$B,MATCH(MonsterTable!$B$1,MonsterTable!$A$1:$B$1,0),0))),OR(ISBLANK(BW280),ISBLANK(BX280))),#N/A,
IFERROR(VLOOKUP(BU280,MonsterTable!$A:$B,MATCH(MonsterTable!$B$1,MonsterTable!$A$1:$B$1,0),0),
IF(OR(NOT(ISBLANK(BW280)),ISBLANK(BX280)),#N/A,
IF(BU280="empty","empty",
VLOOKUP(BU280,MonsterGroupTable!$A:$A,1,0)))))))</f>
        <v/>
      </c>
      <c r="CC280" s="2" t="str">
        <f>IF(AND(ISBLANK(CB280),OR(NOT(ISBLANK(CD280)),NOT(ISBLANK(CE280)))),#N/A,
IF(ISBLANK(CB280),"",
IF(AND(NOT(ISERROR(VLOOKUP(CB280,MonsterTable!$A:$B,MATCH(MonsterTable!$B$1,MonsterTable!$A$1:$B$1,0),0))),OR(ISBLANK(CD280),ISBLANK(CE280))),#N/A,
IFERROR(VLOOKUP(CB280,MonsterTable!$A:$B,MATCH(MonsterTable!$B$1,MonsterTable!$A$1:$B$1,0),0),
IF(OR(NOT(ISBLANK(CD280)),ISBLANK(CE280)),#N/A,
IF(CB280="empty","empty",
VLOOKUP(CB280,MonsterGroupTable!$A:$A,1,0)))))))</f>
        <v/>
      </c>
      <c r="CJ280" s="2" t="str">
        <f>IF(AND(ISBLANK(CI280),OR(NOT(ISBLANK(CK280)),NOT(ISBLANK(CL280)))),#N/A,
IF(ISBLANK(CI280),"",
IF(AND(NOT(ISERROR(VLOOKUP(CI280,MonsterTable!$A:$B,MATCH(MonsterTable!$B$1,MonsterTable!$A$1:$B$1,0),0))),OR(ISBLANK(CK280),ISBLANK(CL280))),#N/A,
IFERROR(VLOOKUP(CI280,MonsterTable!$A:$B,MATCH(MonsterTable!$B$1,MonsterTable!$A$1:$B$1,0),0),
IF(OR(NOT(ISBLANK(CK280)),ISBLANK(CL280)),#N/A,
IF(CI280="empty","empty",
VLOOKUP(CI280,MonsterGroupTable!$A:$A,1,0)))))))</f>
        <v/>
      </c>
    </row>
    <row r="281" spans="1:88">
      <c r="A281">
        <v>10280</v>
      </c>
      <c r="B281">
        <f t="shared" si="8"/>
        <v>1.2</v>
      </c>
      <c r="C281">
        <f t="shared" si="8"/>
        <v>1.1000000000000001</v>
      </c>
      <c r="F281">
        <v>1260</v>
      </c>
      <c r="G281">
        <v>26013</v>
      </c>
      <c r="H281">
        <v>0</v>
      </c>
      <c r="I281">
        <v>0</v>
      </c>
      <c r="J281">
        <v>0</v>
      </c>
      <c r="K281" t="s">
        <v>28</v>
      </c>
      <c r="L281" t="s">
        <v>254</v>
      </c>
      <c r="M281" t="s">
        <v>79</v>
      </c>
      <c r="N281" t="s">
        <v>80</v>
      </c>
      <c r="O281">
        <v>0</v>
      </c>
      <c r="P281">
        <v>-4.75</v>
      </c>
      <c r="Q281">
        <v>-3.5</v>
      </c>
      <c r="R281">
        <v>4.75</v>
      </c>
      <c r="S281">
        <v>3</v>
      </c>
      <c r="T281">
        <v>-13.5</v>
      </c>
      <c r="U281">
        <v>2.5499999999999998</v>
      </c>
      <c r="V281">
        <v>-6.75</v>
      </c>
      <c r="W281" t="str">
        <f t="shared" si="9"/>
        <v>g108,5</v>
      </c>
      <c r="X281" s="1" t="s">
        <v>325</v>
      </c>
      <c r="Y281" s="2" t="str">
        <f>IF(AND(ISBLANK(X281),OR(NOT(ISBLANK(Z281)),NOT(ISBLANK(AA281)))),#N/A,
IF(ISBLANK(X281),"",
IF(AND(NOT(ISERROR(VLOOKUP(X281,MonsterTable!$A:$B,MATCH(MonsterTable!$B$1,MonsterTable!$A$1:$B$1,0),0))),OR(ISBLANK(Z281),ISBLANK(AA281))),#N/A,
IFERROR(VLOOKUP(X281,MonsterTable!$A:$B,MATCH(MonsterTable!$B$1,MonsterTable!$A$1:$B$1,0),0),
IF(OR(NOT(ISBLANK(Z281)),ISBLANK(AA281)),#N/A,
IF(X281="empty","empty",
VLOOKUP(X281,MonsterGroupTable!$A:$A,1,0)))))))</f>
        <v>g108</v>
      </c>
      <c r="AA281">
        <v>5</v>
      </c>
      <c r="AF281" s="2" t="str">
        <f>IF(AND(ISBLANK(AE281),OR(NOT(ISBLANK(AG281)),NOT(ISBLANK(AH281)))),#N/A,
IF(ISBLANK(AE281),"",
IF(AND(NOT(ISERROR(VLOOKUP(AE281,MonsterTable!$A:$B,MATCH(MonsterTable!$B$1,MonsterTable!$A$1:$B$1,0),0))),OR(ISBLANK(AG281),ISBLANK(AH281))),#N/A,
IFERROR(VLOOKUP(AE281,MonsterTable!$A:$B,MATCH(MonsterTable!$B$1,MonsterTable!$A$1:$B$1,0),0),
IF(OR(NOT(ISBLANK(AG281)),ISBLANK(AH281)),#N/A,
IF(AE281="empty","empty",
VLOOKUP(AE281,MonsterGroupTable!$A:$A,1,0)))))))</f>
        <v/>
      </c>
      <c r="AM281" s="2" t="str">
        <f>IF(AND(ISBLANK(AL281),OR(NOT(ISBLANK(AN281)),NOT(ISBLANK(AO281)))),#N/A,
IF(ISBLANK(AL281),"",
IF(AND(NOT(ISERROR(VLOOKUP(AL281,MonsterTable!$A:$B,MATCH(MonsterTable!$B$1,MonsterTable!$A$1:$B$1,0),0))),OR(ISBLANK(AN281),ISBLANK(AO281))),#N/A,
IFERROR(VLOOKUP(AL281,MonsterTable!$A:$B,MATCH(MonsterTable!$B$1,MonsterTable!$A$1:$B$1,0),0),
IF(OR(NOT(ISBLANK(AN281)),ISBLANK(AO281)),#N/A,
IF(AL281="empty","empty",
VLOOKUP(AL281,MonsterGroupTable!$A:$A,1,0)))))))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BA281" s="2" t="str">
        <f>IF(AND(ISBLANK(AZ281),OR(NOT(ISBLANK(BB281)),NOT(ISBLANK(BC281)))),#N/A,
IF(ISBLANK(AZ281),"",
IF(AND(NOT(ISERROR(VLOOKUP(AZ281,MonsterTable!$A:$B,MATCH(MonsterTable!$B$1,MonsterTable!$A$1:$B$1,0),0))),OR(ISBLANK(BB281),ISBLANK(BC281))),#N/A,
IFERROR(VLOOKUP(AZ281,MonsterTable!$A:$B,MATCH(MonsterTable!$B$1,MonsterTable!$A$1:$B$1,0),0),
IF(OR(NOT(ISBLANK(BB281)),ISBLANK(BC281)),#N/A,
IF(AZ281="empty","empty",
VLOOKUP(AZ281,MonsterGroupTable!$A:$A,1,0)))))))</f>
        <v/>
      </c>
      <c r="BH281" s="2" t="str">
        <f>IF(AND(ISBLANK(BG281),OR(NOT(ISBLANK(BI281)),NOT(ISBLANK(BJ281)))),#N/A,
IF(ISBLANK(BG281),"",
IF(AND(NOT(ISERROR(VLOOKUP(BG281,MonsterTable!$A:$B,MATCH(MonsterTable!$B$1,MonsterTable!$A$1:$B$1,0),0))),OR(ISBLANK(BI281),ISBLANK(BJ281))),#N/A,
IFERROR(VLOOKUP(BG281,MonsterTable!$A:$B,MATCH(MonsterTable!$B$1,MonsterTable!$A$1:$B$1,0),0),
IF(OR(NOT(ISBLANK(BI281)),ISBLANK(BJ281)),#N/A,
IF(BG281="empty","empty",
VLOOKUP(BG281,MonsterGroupTable!$A:$A,1,0)))))))</f>
        <v/>
      </c>
      <c r="BO281" s="2" t="str">
        <f>IF(AND(ISBLANK(BN281),OR(NOT(ISBLANK(BP281)),NOT(ISBLANK(BQ281)))),#N/A,
IF(ISBLANK(BN281),"",
IF(AND(NOT(ISERROR(VLOOKUP(BN281,MonsterTable!$A:$B,MATCH(MonsterTable!$B$1,MonsterTable!$A$1:$B$1,0),0))),OR(ISBLANK(BP281),ISBLANK(BQ281))),#N/A,
IFERROR(VLOOKUP(BN281,MonsterTable!$A:$B,MATCH(MonsterTable!$B$1,MonsterTable!$A$1:$B$1,0),0),
IF(OR(NOT(ISBLANK(BP281)),ISBLANK(BQ281)),#N/A,
IF(BN281="empty","empty",
VLOOKUP(BN281,MonsterGroupTable!$A:$A,1,0)))))))</f>
        <v/>
      </c>
      <c r="BV281" s="2" t="str">
        <f>IF(AND(ISBLANK(BU281),OR(NOT(ISBLANK(BW281)),NOT(ISBLANK(BX281)))),#N/A,
IF(ISBLANK(BU281),"",
IF(AND(NOT(ISERROR(VLOOKUP(BU281,MonsterTable!$A:$B,MATCH(MonsterTable!$B$1,MonsterTable!$A$1:$B$1,0),0))),OR(ISBLANK(BW281),ISBLANK(BX281))),#N/A,
IFERROR(VLOOKUP(BU281,MonsterTable!$A:$B,MATCH(MonsterTable!$B$1,MonsterTable!$A$1:$B$1,0),0),
IF(OR(NOT(ISBLANK(BW281)),ISBLANK(BX281)),#N/A,
IF(BU281="empty","empty",
VLOOKUP(BU281,MonsterGroupTable!$A:$A,1,0)))))))</f>
        <v/>
      </c>
      <c r="CC281" s="2" t="str">
        <f>IF(AND(ISBLANK(CB281),OR(NOT(ISBLANK(CD281)),NOT(ISBLANK(CE281)))),#N/A,
IF(ISBLANK(CB281),"",
IF(AND(NOT(ISERROR(VLOOKUP(CB281,MonsterTable!$A:$B,MATCH(MonsterTable!$B$1,MonsterTable!$A$1:$B$1,0),0))),OR(ISBLANK(CD281),ISBLANK(CE281))),#N/A,
IFERROR(VLOOKUP(CB281,MonsterTable!$A:$B,MATCH(MonsterTable!$B$1,MonsterTable!$A$1:$B$1,0),0),
IF(OR(NOT(ISBLANK(CD281)),ISBLANK(CE281)),#N/A,
IF(CB281="empty","empty",
VLOOKUP(CB281,MonsterGroupTable!$A:$A,1,0)))))))</f>
        <v/>
      </c>
      <c r="CJ281" s="2" t="str">
        <f>IF(AND(ISBLANK(CI281),OR(NOT(ISBLANK(CK281)),NOT(ISBLANK(CL281)))),#N/A,
IF(ISBLANK(CI281),"",
IF(AND(NOT(ISERROR(VLOOKUP(CI281,MonsterTable!$A:$B,MATCH(MonsterTable!$B$1,MonsterTable!$A$1:$B$1,0),0))),OR(ISBLANK(CK281),ISBLANK(CL281))),#N/A,
IFERROR(VLOOKUP(CI281,MonsterTable!$A:$B,MATCH(MonsterTable!$B$1,MonsterTable!$A$1:$B$1,0),0),
IF(OR(NOT(ISBLANK(CK281)),ISBLANK(CL281)),#N/A,
IF(CI281="empty","empty",
VLOOKUP(CI281,MonsterGroupTable!$A:$A,1,0)))))))</f>
        <v/>
      </c>
    </row>
    <row r="282" spans="1:88">
      <c r="A282">
        <v>10281</v>
      </c>
      <c r="B282">
        <f t="shared" si="8"/>
        <v>1.1000000000000001</v>
      </c>
      <c r="C282">
        <f t="shared" si="8"/>
        <v>1.1000000000000001</v>
      </c>
      <c r="F282">
        <v>1260</v>
      </c>
      <c r="G282">
        <v>26202</v>
      </c>
      <c r="H282">
        <v>0</v>
      </c>
      <c r="I282">
        <v>0</v>
      </c>
      <c r="J282">
        <v>0</v>
      </c>
      <c r="K282" t="s">
        <v>28</v>
      </c>
      <c r="L282" t="s">
        <v>255</v>
      </c>
      <c r="M282" t="s">
        <v>79</v>
      </c>
      <c r="N282" t="s">
        <v>80</v>
      </c>
      <c r="O282">
        <v>0</v>
      </c>
      <c r="P282">
        <v>-4.75</v>
      </c>
      <c r="Q282">
        <v>-3.5</v>
      </c>
      <c r="R282">
        <v>4.75</v>
      </c>
      <c r="S282">
        <v>3</v>
      </c>
      <c r="T282">
        <v>-13.5</v>
      </c>
      <c r="U282">
        <v>2.5499999999999998</v>
      </c>
      <c r="V282">
        <v>-6.75</v>
      </c>
      <c r="W282" t="str">
        <f t="shared" si="9"/>
        <v>g109,5</v>
      </c>
      <c r="X282" s="1" t="s">
        <v>326</v>
      </c>
      <c r="Y282" s="2" t="str">
        <f>IF(AND(ISBLANK(X282),OR(NOT(ISBLANK(Z282)),NOT(ISBLANK(AA282)))),#N/A,
IF(ISBLANK(X282),"",
IF(AND(NOT(ISERROR(VLOOKUP(X282,MonsterTable!$A:$B,MATCH(MonsterTable!$B$1,MonsterTable!$A$1:$B$1,0),0))),OR(ISBLANK(Z282),ISBLANK(AA282))),#N/A,
IFERROR(VLOOKUP(X282,MonsterTable!$A:$B,MATCH(MonsterTable!$B$1,MonsterTable!$A$1:$B$1,0),0),
IF(OR(NOT(ISBLANK(Z282)),ISBLANK(AA282)),#N/A,
IF(X282="empty","empty",
VLOOKUP(X282,MonsterGroupTable!$A:$A,1,0)))))))</f>
        <v>g109</v>
      </c>
      <c r="AA282">
        <v>5</v>
      </c>
      <c r="AF282" s="2" t="str">
        <f>IF(AND(ISBLANK(AE282),OR(NOT(ISBLANK(AG282)),NOT(ISBLANK(AH282)))),#N/A,
IF(ISBLANK(AE282),"",
IF(AND(NOT(ISERROR(VLOOKUP(AE282,MonsterTable!$A:$B,MATCH(MonsterTable!$B$1,MonsterTable!$A$1:$B$1,0),0))),OR(ISBLANK(AG282),ISBLANK(AH282))),#N/A,
IFERROR(VLOOKUP(AE282,MonsterTable!$A:$B,MATCH(MonsterTable!$B$1,MonsterTable!$A$1:$B$1,0),0),
IF(OR(NOT(ISBLANK(AG282)),ISBLANK(AH282)),#N/A,
IF(AE282="empty","empty",
VLOOKUP(AE282,MonsterGroupTable!$A:$A,1,0)))))))</f>
        <v/>
      </c>
      <c r="AM282" s="2" t="str">
        <f>IF(AND(ISBLANK(AL282),OR(NOT(ISBLANK(AN282)),NOT(ISBLANK(AO282)))),#N/A,
IF(ISBLANK(AL282),"",
IF(AND(NOT(ISERROR(VLOOKUP(AL282,MonsterTable!$A:$B,MATCH(MonsterTable!$B$1,MonsterTable!$A$1:$B$1,0),0))),OR(ISBLANK(AN282),ISBLANK(AO282))),#N/A,
IFERROR(VLOOKUP(AL282,MonsterTable!$A:$B,MATCH(MonsterTable!$B$1,MonsterTable!$A$1:$B$1,0),0),
IF(OR(NOT(ISBLANK(AN282)),ISBLANK(AO282)),#N/A,
IF(AL282="empty","empty",
VLOOKUP(AL282,MonsterGroupTable!$A:$A,1,0)))))))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BA282" s="2" t="str">
        <f>IF(AND(ISBLANK(AZ282),OR(NOT(ISBLANK(BB282)),NOT(ISBLANK(BC282)))),#N/A,
IF(ISBLANK(AZ282),"",
IF(AND(NOT(ISERROR(VLOOKUP(AZ282,MonsterTable!$A:$B,MATCH(MonsterTable!$B$1,MonsterTable!$A$1:$B$1,0),0))),OR(ISBLANK(BB282),ISBLANK(BC282))),#N/A,
IFERROR(VLOOKUP(AZ282,MonsterTable!$A:$B,MATCH(MonsterTable!$B$1,MonsterTable!$A$1:$B$1,0),0),
IF(OR(NOT(ISBLANK(BB282)),ISBLANK(BC282)),#N/A,
IF(AZ282="empty","empty",
VLOOKUP(AZ282,MonsterGroupTable!$A:$A,1,0)))))))</f>
        <v/>
      </c>
      <c r="BH282" s="2" t="str">
        <f>IF(AND(ISBLANK(BG282),OR(NOT(ISBLANK(BI282)),NOT(ISBLANK(BJ282)))),#N/A,
IF(ISBLANK(BG282),"",
IF(AND(NOT(ISERROR(VLOOKUP(BG282,MonsterTable!$A:$B,MATCH(MonsterTable!$B$1,MonsterTable!$A$1:$B$1,0),0))),OR(ISBLANK(BI282),ISBLANK(BJ282))),#N/A,
IFERROR(VLOOKUP(BG282,MonsterTable!$A:$B,MATCH(MonsterTable!$B$1,MonsterTable!$A$1:$B$1,0),0),
IF(OR(NOT(ISBLANK(BI282)),ISBLANK(BJ282)),#N/A,
IF(BG282="empty","empty",
VLOOKUP(BG282,MonsterGroupTable!$A:$A,1,0)))))))</f>
        <v/>
      </c>
      <c r="BO282" s="2" t="str">
        <f>IF(AND(ISBLANK(BN282),OR(NOT(ISBLANK(BP282)),NOT(ISBLANK(BQ282)))),#N/A,
IF(ISBLANK(BN282),"",
IF(AND(NOT(ISERROR(VLOOKUP(BN282,MonsterTable!$A:$B,MATCH(MonsterTable!$B$1,MonsterTable!$A$1:$B$1,0),0))),OR(ISBLANK(BP282),ISBLANK(BQ282))),#N/A,
IFERROR(VLOOKUP(BN282,MonsterTable!$A:$B,MATCH(MonsterTable!$B$1,MonsterTable!$A$1:$B$1,0),0),
IF(OR(NOT(ISBLANK(BP282)),ISBLANK(BQ282)),#N/A,
IF(BN282="empty","empty",
VLOOKUP(BN282,MonsterGroupTable!$A:$A,1,0)))))))</f>
        <v/>
      </c>
      <c r="BV282" s="2" t="str">
        <f>IF(AND(ISBLANK(BU282),OR(NOT(ISBLANK(BW282)),NOT(ISBLANK(BX282)))),#N/A,
IF(ISBLANK(BU282),"",
IF(AND(NOT(ISERROR(VLOOKUP(BU282,MonsterTable!$A:$B,MATCH(MonsterTable!$B$1,MonsterTable!$A$1:$B$1,0),0))),OR(ISBLANK(BW282),ISBLANK(BX282))),#N/A,
IFERROR(VLOOKUP(BU282,MonsterTable!$A:$B,MATCH(MonsterTable!$B$1,MonsterTable!$A$1:$B$1,0),0),
IF(OR(NOT(ISBLANK(BW282)),ISBLANK(BX282)),#N/A,
IF(BU282="empty","empty",
VLOOKUP(BU282,MonsterGroupTable!$A:$A,1,0)))))))</f>
        <v/>
      </c>
      <c r="CC282" s="2" t="str">
        <f>IF(AND(ISBLANK(CB282),OR(NOT(ISBLANK(CD282)),NOT(ISBLANK(CE282)))),#N/A,
IF(ISBLANK(CB282),"",
IF(AND(NOT(ISERROR(VLOOKUP(CB282,MonsterTable!$A:$B,MATCH(MonsterTable!$B$1,MonsterTable!$A$1:$B$1,0),0))),OR(ISBLANK(CD282),ISBLANK(CE282))),#N/A,
IFERROR(VLOOKUP(CB282,MonsterTable!$A:$B,MATCH(MonsterTable!$B$1,MonsterTable!$A$1:$B$1,0),0),
IF(OR(NOT(ISBLANK(CD282)),ISBLANK(CE282)),#N/A,
IF(CB282="empty","empty",
VLOOKUP(CB282,MonsterGroupTable!$A:$A,1,0)))))))</f>
        <v/>
      </c>
      <c r="CJ282" s="2" t="str">
        <f>IF(AND(ISBLANK(CI282),OR(NOT(ISBLANK(CK282)),NOT(ISBLANK(CL282)))),#N/A,
IF(ISBLANK(CI282),"",
IF(AND(NOT(ISERROR(VLOOKUP(CI282,MonsterTable!$A:$B,MATCH(MonsterTable!$B$1,MonsterTable!$A$1:$B$1,0),0))),OR(ISBLANK(CK282),ISBLANK(CL282))),#N/A,
IFERROR(VLOOKUP(CI282,MonsterTable!$A:$B,MATCH(MonsterTable!$B$1,MonsterTable!$A$1:$B$1,0),0),
IF(OR(NOT(ISBLANK(CK282)),ISBLANK(CL282)),#N/A,
IF(CI282="empty","empty",
VLOOKUP(CI282,MonsterGroupTable!$A:$A,1,0)))))))</f>
        <v/>
      </c>
    </row>
    <row r="283" spans="1:88">
      <c r="A283">
        <v>10282</v>
      </c>
      <c r="B283">
        <f t="shared" si="8"/>
        <v>1.1000000000000001</v>
      </c>
      <c r="C283">
        <f t="shared" si="8"/>
        <v>1.1000000000000001</v>
      </c>
      <c r="F283">
        <v>1260</v>
      </c>
      <c r="G283">
        <v>26391</v>
      </c>
      <c r="H283">
        <v>0</v>
      </c>
      <c r="I283">
        <v>0</v>
      </c>
      <c r="J283">
        <v>0</v>
      </c>
      <c r="K283" t="s">
        <v>28</v>
      </c>
      <c r="L283" t="s">
        <v>255</v>
      </c>
      <c r="M283" t="s">
        <v>79</v>
      </c>
      <c r="N283" t="s">
        <v>80</v>
      </c>
      <c r="O283">
        <v>0</v>
      </c>
      <c r="P283">
        <v>-4.75</v>
      </c>
      <c r="Q283">
        <v>-3.5</v>
      </c>
      <c r="R283">
        <v>4.75</v>
      </c>
      <c r="S283">
        <v>3</v>
      </c>
      <c r="T283">
        <v>-13.5</v>
      </c>
      <c r="U283">
        <v>2.5499999999999998</v>
      </c>
      <c r="V283">
        <v>-6.75</v>
      </c>
      <c r="W283" t="str">
        <f t="shared" si="9"/>
        <v>g109,5</v>
      </c>
      <c r="X283" s="1" t="s">
        <v>326</v>
      </c>
      <c r="Y283" s="2" t="str">
        <f>IF(AND(ISBLANK(X283),OR(NOT(ISBLANK(Z283)),NOT(ISBLANK(AA283)))),#N/A,
IF(ISBLANK(X283),"",
IF(AND(NOT(ISERROR(VLOOKUP(X283,MonsterTable!$A:$B,MATCH(MonsterTable!$B$1,MonsterTable!$A$1:$B$1,0),0))),OR(ISBLANK(Z283),ISBLANK(AA283))),#N/A,
IFERROR(VLOOKUP(X283,MonsterTable!$A:$B,MATCH(MonsterTable!$B$1,MonsterTable!$A$1:$B$1,0),0),
IF(OR(NOT(ISBLANK(Z283)),ISBLANK(AA283)),#N/A,
IF(X283="empty","empty",
VLOOKUP(X283,MonsterGroupTable!$A:$A,1,0)))))))</f>
        <v>g109</v>
      </c>
      <c r="AA283">
        <v>5</v>
      </c>
      <c r="AF283" s="2" t="str">
        <f>IF(AND(ISBLANK(AE283),OR(NOT(ISBLANK(AG283)),NOT(ISBLANK(AH283)))),#N/A,
IF(ISBLANK(AE283),"",
IF(AND(NOT(ISERROR(VLOOKUP(AE283,MonsterTable!$A:$B,MATCH(MonsterTable!$B$1,MonsterTable!$A$1:$B$1,0),0))),OR(ISBLANK(AG283),ISBLANK(AH283))),#N/A,
IFERROR(VLOOKUP(AE283,MonsterTable!$A:$B,MATCH(MonsterTable!$B$1,MonsterTable!$A$1:$B$1,0),0),
IF(OR(NOT(ISBLANK(AG283)),ISBLANK(AH283)),#N/A,
IF(AE283="empty","empty",
VLOOKUP(AE283,MonsterGroupTable!$A:$A,1,0)))))))</f>
        <v/>
      </c>
      <c r="AM283" s="2" t="str">
        <f>IF(AND(ISBLANK(AL283),OR(NOT(ISBLANK(AN283)),NOT(ISBLANK(AO283)))),#N/A,
IF(ISBLANK(AL283),"",
IF(AND(NOT(ISERROR(VLOOKUP(AL283,MonsterTable!$A:$B,MATCH(MonsterTable!$B$1,MonsterTable!$A$1:$B$1,0),0))),OR(ISBLANK(AN283),ISBLANK(AO283))),#N/A,
IFERROR(VLOOKUP(AL283,MonsterTable!$A:$B,MATCH(MonsterTable!$B$1,MonsterTable!$A$1:$B$1,0),0),
IF(OR(NOT(ISBLANK(AN283)),ISBLANK(AO283)),#N/A,
IF(AL283="empty","empty",
VLOOKUP(AL283,MonsterGroupTable!$A:$A,1,0)))))))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BA283" s="2" t="str">
        <f>IF(AND(ISBLANK(AZ283),OR(NOT(ISBLANK(BB283)),NOT(ISBLANK(BC283)))),#N/A,
IF(ISBLANK(AZ283),"",
IF(AND(NOT(ISERROR(VLOOKUP(AZ283,MonsterTable!$A:$B,MATCH(MonsterTable!$B$1,MonsterTable!$A$1:$B$1,0),0))),OR(ISBLANK(BB283),ISBLANK(BC283))),#N/A,
IFERROR(VLOOKUP(AZ283,MonsterTable!$A:$B,MATCH(MonsterTable!$B$1,MonsterTable!$A$1:$B$1,0),0),
IF(OR(NOT(ISBLANK(BB283)),ISBLANK(BC283)),#N/A,
IF(AZ283="empty","empty",
VLOOKUP(AZ283,MonsterGroupTable!$A:$A,1,0)))))))</f>
        <v/>
      </c>
      <c r="BH283" s="2" t="str">
        <f>IF(AND(ISBLANK(BG283),OR(NOT(ISBLANK(BI283)),NOT(ISBLANK(BJ283)))),#N/A,
IF(ISBLANK(BG283),"",
IF(AND(NOT(ISERROR(VLOOKUP(BG283,MonsterTable!$A:$B,MATCH(MonsterTable!$B$1,MonsterTable!$A$1:$B$1,0),0))),OR(ISBLANK(BI283),ISBLANK(BJ283))),#N/A,
IFERROR(VLOOKUP(BG283,MonsterTable!$A:$B,MATCH(MonsterTable!$B$1,MonsterTable!$A$1:$B$1,0),0),
IF(OR(NOT(ISBLANK(BI283)),ISBLANK(BJ283)),#N/A,
IF(BG283="empty","empty",
VLOOKUP(BG283,MonsterGroupTable!$A:$A,1,0)))))))</f>
        <v/>
      </c>
      <c r="BO283" s="2" t="str">
        <f>IF(AND(ISBLANK(BN283),OR(NOT(ISBLANK(BP283)),NOT(ISBLANK(BQ283)))),#N/A,
IF(ISBLANK(BN283),"",
IF(AND(NOT(ISERROR(VLOOKUP(BN283,MonsterTable!$A:$B,MATCH(MonsterTable!$B$1,MonsterTable!$A$1:$B$1,0),0))),OR(ISBLANK(BP283),ISBLANK(BQ283))),#N/A,
IFERROR(VLOOKUP(BN283,MonsterTable!$A:$B,MATCH(MonsterTable!$B$1,MonsterTable!$A$1:$B$1,0),0),
IF(OR(NOT(ISBLANK(BP283)),ISBLANK(BQ283)),#N/A,
IF(BN283="empty","empty",
VLOOKUP(BN283,MonsterGroupTable!$A:$A,1,0)))))))</f>
        <v/>
      </c>
      <c r="BV283" s="2" t="str">
        <f>IF(AND(ISBLANK(BU283),OR(NOT(ISBLANK(BW283)),NOT(ISBLANK(BX283)))),#N/A,
IF(ISBLANK(BU283),"",
IF(AND(NOT(ISERROR(VLOOKUP(BU283,MonsterTable!$A:$B,MATCH(MonsterTable!$B$1,MonsterTable!$A$1:$B$1,0),0))),OR(ISBLANK(BW283),ISBLANK(BX283))),#N/A,
IFERROR(VLOOKUP(BU283,MonsterTable!$A:$B,MATCH(MonsterTable!$B$1,MonsterTable!$A$1:$B$1,0),0),
IF(OR(NOT(ISBLANK(BW283)),ISBLANK(BX283)),#N/A,
IF(BU283="empty","empty",
VLOOKUP(BU283,MonsterGroupTable!$A:$A,1,0)))))))</f>
        <v/>
      </c>
      <c r="CC283" s="2" t="str">
        <f>IF(AND(ISBLANK(CB283),OR(NOT(ISBLANK(CD283)),NOT(ISBLANK(CE283)))),#N/A,
IF(ISBLANK(CB283),"",
IF(AND(NOT(ISERROR(VLOOKUP(CB283,MonsterTable!$A:$B,MATCH(MonsterTable!$B$1,MonsterTable!$A$1:$B$1,0),0))),OR(ISBLANK(CD283),ISBLANK(CE283))),#N/A,
IFERROR(VLOOKUP(CB283,MonsterTable!$A:$B,MATCH(MonsterTable!$B$1,MonsterTable!$A$1:$B$1,0),0),
IF(OR(NOT(ISBLANK(CD283)),ISBLANK(CE283)),#N/A,
IF(CB283="empty","empty",
VLOOKUP(CB283,MonsterGroupTable!$A:$A,1,0)))))))</f>
        <v/>
      </c>
      <c r="CJ283" s="2" t="str">
        <f>IF(AND(ISBLANK(CI283),OR(NOT(ISBLANK(CK283)),NOT(ISBLANK(CL283)))),#N/A,
IF(ISBLANK(CI283),"",
IF(AND(NOT(ISERROR(VLOOKUP(CI283,MonsterTable!$A:$B,MATCH(MonsterTable!$B$1,MonsterTable!$A$1:$B$1,0),0))),OR(ISBLANK(CK283),ISBLANK(CL283))),#N/A,
IFERROR(VLOOKUP(CI283,MonsterTable!$A:$B,MATCH(MonsterTable!$B$1,MonsterTable!$A$1:$B$1,0),0),
IF(OR(NOT(ISBLANK(CK283)),ISBLANK(CL283)),#N/A,
IF(CI283="empty","empty",
VLOOKUP(CI283,MonsterGroupTable!$A:$A,1,0)))))))</f>
        <v/>
      </c>
    </row>
    <row r="284" spans="1:88">
      <c r="A284">
        <v>10283</v>
      </c>
      <c r="B284">
        <f t="shared" si="8"/>
        <v>1.1000000000000001</v>
      </c>
      <c r="C284">
        <f t="shared" si="8"/>
        <v>1.1000000000000001</v>
      </c>
      <c r="F284">
        <v>1260</v>
      </c>
      <c r="G284">
        <v>26580</v>
      </c>
      <c r="H284">
        <v>0</v>
      </c>
      <c r="I284">
        <v>0</v>
      </c>
      <c r="J284">
        <v>0</v>
      </c>
      <c r="K284" t="s">
        <v>28</v>
      </c>
      <c r="L284" t="s">
        <v>255</v>
      </c>
      <c r="M284" t="s">
        <v>79</v>
      </c>
      <c r="N284" t="s">
        <v>80</v>
      </c>
      <c r="O284">
        <v>0</v>
      </c>
      <c r="P284">
        <v>-4.75</v>
      </c>
      <c r="Q284">
        <v>-3.5</v>
      </c>
      <c r="R284">
        <v>4.75</v>
      </c>
      <c r="S284">
        <v>3</v>
      </c>
      <c r="T284">
        <v>-13.5</v>
      </c>
      <c r="U284">
        <v>2.5499999999999998</v>
      </c>
      <c r="V284">
        <v>-6.75</v>
      </c>
      <c r="W284" t="str">
        <f t="shared" si="9"/>
        <v>g109,5</v>
      </c>
      <c r="X284" s="1" t="s">
        <v>326</v>
      </c>
      <c r="Y284" s="2" t="str">
        <f>IF(AND(ISBLANK(X284),OR(NOT(ISBLANK(Z284)),NOT(ISBLANK(AA284)))),#N/A,
IF(ISBLANK(X284),"",
IF(AND(NOT(ISERROR(VLOOKUP(X284,MonsterTable!$A:$B,MATCH(MonsterTable!$B$1,MonsterTable!$A$1:$B$1,0),0))),OR(ISBLANK(Z284),ISBLANK(AA284))),#N/A,
IFERROR(VLOOKUP(X284,MonsterTable!$A:$B,MATCH(MonsterTable!$B$1,MonsterTable!$A$1:$B$1,0),0),
IF(OR(NOT(ISBLANK(Z284)),ISBLANK(AA284)),#N/A,
IF(X284="empty","empty",
VLOOKUP(X284,MonsterGroupTable!$A:$A,1,0)))))))</f>
        <v>g109</v>
      </c>
      <c r="AA284">
        <v>5</v>
      </c>
      <c r="AF284" s="2" t="str">
        <f>IF(AND(ISBLANK(AE284),OR(NOT(ISBLANK(AG284)),NOT(ISBLANK(AH284)))),#N/A,
IF(ISBLANK(AE284),"",
IF(AND(NOT(ISERROR(VLOOKUP(AE284,MonsterTable!$A:$B,MATCH(MonsterTable!$B$1,MonsterTable!$A$1:$B$1,0),0))),OR(ISBLANK(AG284),ISBLANK(AH284))),#N/A,
IFERROR(VLOOKUP(AE284,MonsterTable!$A:$B,MATCH(MonsterTable!$B$1,MonsterTable!$A$1:$B$1,0),0),
IF(OR(NOT(ISBLANK(AG284)),ISBLANK(AH284)),#N/A,
IF(AE284="empty","empty",
VLOOKUP(AE284,MonsterGroupTable!$A:$A,1,0)))))))</f>
        <v/>
      </c>
      <c r="AM284" s="2" t="str">
        <f>IF(AND(ISBLANK(AL284),OR(NOT(ISBLANK(AN284)),NOT(ISBLANK(AO284)))),#N/A,
IF(ISBLANK(AL284),"",
IF(AND(NOT(ISERROR(VLOOKUP(AL284,MonsterTable!$A:$B,MATCH(MonsterTable!$B$1,MonsterTable!$A$1:$B$1,0),0))),OR(ISBLANK(AN284),ISBLANK(AO284))),#N/A,
IFERROR(VLOOKUP(AL284,MonsterTable!$A:$B,MATCH(MonsterTable!$B$1,MonsterTable!$A$1:$B$1,0),0),
IF(OR(NOT(ISBLANK(AN284)),ISBLANK(AO284)),#N/A,
IF(AL284="empty","empty",
VLOOKUP(AL284,MonsterGroupTable!$A:$A,1,0)))))))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BA284" s="2" t="str">
        <f>IF(AND(ISBLANK(AZ284),OR(NOT(ISBLANK(BB284)),NOT(ISBLANK(BC284)))),#N/A,
IF(ISBLANK(AZ284),"",
IF(AND(NOT(ISERROR(VLOOKUP(AZ284,MonsterTable!$A:$B,MATCH(MonsterTable!$B$1,MonsterTable!$A$1:$B$1,0),0))),OR(ISBLANK(BB284),ISBLANK(BC284))),#N/A,
IFERROR(VLOOKUP(AZ284,MonsterTable!$A:$B,MATCH(MonsterTable!$B$1,MonsterTable!$A$1:$B$1,0),0),
IF(OR(NOT(ISBLANK(BB284)),ISBLANK(BC284)),#N/A,
IF(AZ284="empty","empty",
VLOOKUP(AZ284,MonsterGroupTable!$A:$A,1,0)))))))</f>
        <v/>
      </c>
      <c r="BH284" s="2" t="str">
        <f>IF(AND(ISBLANK(BG284),OR(NOT(ISBLANK(BI284)),NOT(ISBLANK(BJ284)))),#N/A,
IF(ISBLANK(BG284),"",
IF(AND(NOT(ISERROR(VLOOKUP(BG284,MonsterTable!$A:$B,MATCH(MonsterTable!$B$1,MonsterTable!$A$1:$B$1,0),0))),OR(ISBLANK(BI284),ISBLANK(BJ284))),#N/A,
IFERROR(VLOOKUP(BG284,MonsterTable!$A:$B,MATCH(MonsterTable!$B$1,MonsterTable!$A$1:$B$1,0),0),
IF(OR(NOT(ISBLANK(BI284)),ISBLANK(BJ284)),#N/A,
IF(BG284="empty","empty",
VLOOKUP(BG284,MonsterGroupTable!$A:$A,1,0)))))))</f>
        <v/>
      </c>
      <c r="BO284" s="2" t="str">
        <f>IF(AND(ISBLANK(BN284),OR(NOT(ISBLANK(BP284)),NOT(ISBLANK(BQ284)))),#N/A,
IF(ISBLANK(BN284),"",
IF(AND(NOT(ISERROR(VLOOKUP(BN284,MonsterTable!$A:$B,MATCH(MonsterTable!$B$1,MonsterTable!$A$1:$B$1,0),0))),OR(ISBLANK(BP284),ISBLANK(BQ284))),#N/A,
IFERROR(VLOOKUP(BN284,MonsterTable!$A:$B,MATCH(MonsterTable!$B$1,MonsterTable!$A$1:$B$1,0),0),
IF(OR(NOT(ISBLANK(BP284)),ISBLANK(BQ284)),#N/A,
IF(BN284="empty","empty",
VLOOKUP(BN284,MonsterGroupTable!$A:$A,1,0)))))))</f>
        <v/>
      </c>
      <c r="BV284" s="2" t="str">
        <f>IF(AND(ISBLANK(BU284),OR(NOT(ISBLANK(BW284)),NOT(ISBLANK(BX284)))),#N/A,
IF(ISBLANK(BU284),"",
IF(AND(NOT(ISERROR(VLOOKUP(BU284,MonsterTable!$A:$B,MATCH(MonsterTable!$B$1,MonsterTable!$A$1:$B$1,0),0))),OR(ISBLANK(BW284),ISBLANK(BX284))),#N/A,
IFERROR(VLOOKUP(BU284,MonsterTable!$A:$B,MATCH(MonsterTable!$B$1,MonsterTable!$A$1:$B$1,0),0),
IF(OR(NOT(ISBLANK(BW284)),ISBLANK(BX284)),#N/A,
IF(BU284="empty","empty",
VLOOKUP(BU284,MonsterGroupTable!$A:$A,1,0)))))))</f>
        <v/>
      </c>
      <c r="CC284" s="2" t="str">
        <f>IF(AND(ISBLANK(CB284),OR(NOT(ISBLANK(CD284)),NOT(ISBLANK(CE284)))),#N/A,
IF(ISBLANK(CB284),"",
IF(AND(NOT(ISERROR(VLOOKUP(CB284,MonsterTable!$A:$B,MATCH(MonsterTable!$B$1,MonsterTable!$A$1:$B$1,0),0))),OR(ISBLANK(CD284),ISBLANK(CE284))),#N/A,
IFERROR(VLOOKUP(CB284,MonsterTable!$A:$B,MATCH(MonsterTable!$B$1,MonsterTable!$A$1:$B$1,0),0),
IF(OR(NOT(ISBLANK(CD284)),ISBLANK(CE284)),#N/A,
IF(CB284="empty","empty",
VLOOKUP(CB284,MonsterGroupTable!$A:$A,1,0)))))))</f>
        <v/>
      </c>
      <c r="CJ284" s="2" t="str">
        <f>IF(AND(ISBLANK(CI284),OR(NOT(ISBLANK(CK284)),NOT(ISBLANK(CL284)))),#N/A,
IF(ISBLANK(CI284),"",
IF(AND(NOT(ISERROR(VLOOKUP(CI284,MonsterTable!$A:$B,MATCH(MonsterTable!$B$1,MonsterTable!$A$1:$B$1,0),0))),OR(ISBLANK(CK284),ISBLANK(CL284))),#N/A,
IFERROR(VLOOKUP(CI284,MonsterTable!$A:$B,MATCH(MonsterTable!$B$1,MonsterTable!$A$1:$B$1,0),0),
IF(OR(NOT(ISBLANK(CK284)),ISBLANK(CL284)),#N/A,
IF(CI284="empty","empty",
VLOOKUP(CI284,MonsterGroupTable!$A:$A,1,0)))))))</f>
        <v/>
      </c>
    </row>
    <row r="285" spans="1:88">
      <c r="A285">
        <v>10284</v>
      </c>
      <c r="B285">
        <f t="shared" si="8"/>
        <v>1.1000000000000001</v>
      </c>
      <c r="C285">
        <f t="shared" si="8"/>
        <v>1.1000000000000001</v>
      </c>
      <c r="F285">
        <v>1260</v>
      </c>
      <c r="G285">
        <v>26769</v>
      </c>
      <c r="H285">
        <v>0</v>
      </c>
      <c r="I285">
        <v>0</v>
      </c>
      <c r="J285">
        <v>0</v>
      </c>
      <c r="K285" t="s">
        <v>28</v>
      </c>
      <c r="L285" t="s">
        <v>255</v>
      </c>
      <c r="M285" t="s">
        <v>79</v>
      </c>
      <c r="N285" t="s">
        <v>80</v>
      </c>
      <c r="O285">
        <v>0</v>
      </c>
      <c r="P285">
        <v>-4.75</v>
      </c>
      <c r="Q285">
        <v>-3.5</v>
      </c>
      <c r="R285">
        <v>4.75</v>
      </c>
      <c r="S285">
        <v>3</v>
      </c>
      <c r="T285">
        <v>-13.5</v>
      </c>
      <c r="U285">
        <v>2.5499999999999998</v>
      </c>
      <c r="V285">
        <v>-6.75</v>
      </c>
      <c r="W285" t="str">
        <f t="shared" si="9"/>
        <v>g109,5</v>
      </c>
      <c r="X285" s="1" t="s">
        <v>326</v>
      </c>
      <c r="Y285" s="2" t="str">
        <f>IF(AND(ISBLANK(X285),OR(NOT(ISBLANK(Z285)),NOT(ISBLANK(AA285)))),#N/A,
IF(ISBLANK(X285),"",
IF(AND(NOT(ISERROR(VLOOKUP(X285,MonsterTable!$A:$B,MATCH(MonsterTable!$B$1,MonsterTable!$A$1:$B$1,0),0))),OR(ISBLANK(Z285),ISBLANK(AA285))),#N/A,
IFERROR(VLOOKUP(X285,MonsterTable!$A:$B,MATCH(MonsterTable!$B$1,MonsterTable!$A$1:$B$1,0),0),
IF(OR(NOT(ISBLANK(Z285)),ISBLANK(AA285)),#N/A,
IF(X285="empty","empty",
VLOOKUP(X285,MonsterGroupTable!$A:$A,1,0)))))))</f>
        <v>g109</v>
      </c>
      <c r="AA285">
        <v>5</v>
      </c>
      <c r="AF285" s="2" t="str">
        <f>IF(AND(ISBLANK(AE285),OR(NOT(ISBLANK(AG285)),NOT(ISBLANK(AH285)))),#N/A,
IF(ISBLANK(AE285),"",
IF(AND(NOT(ISERROR(VLOOKUP(AE285,MonsterTable!$A:$B,MATCH(MonsterTable!$B$1,MonsterTable!$A$1:$B$1,0),0))),OR(ISBLANK(AG285),ISBLANK(AH285))),#N/A,
IFERROR(VLOOKUP(AE285,MonsterTable!$A:$B,MATCH(MonsterTable!$B$1,MonsterTable!$A$1:$B$1,0),0),
IF(OR(NOT(ISBLANK(AG285)),ISBLANK(AH285)),#N/A,
IF(AE285="empty","empty",
VLOOKUP(AE285,MonsterGroupTable!$A:$A,1,0)))))))</f>
        <v/>
      </c>
      <c r="AM285" s="2" t="str">
        <f>IF(AND(ISBLANK(AL285),OR(NOT(ISBLANK(AN285)),NOT(ISBLANK(AO285)))),#N/A,
IF(ISBLANK(AL285),"",
IF(AND(NOT(ISERROR(VLOOKUP(AL285,MonsterTable!$A:$B,MATCH(MonsterTable!$B$1,MonsterTable!$A$1:$B$1,0),0))),OR(ISBLANK(AN285),ISBLANK(AO285))),#N/A,
IFERROR(VLOOKUP(AL285,MonsterTable!$A:$B,MATCH(MonsterTable!$B$1,MonsterTable!$A$1:$B$1,0),0),
IF(OR(NOT(ISBLANK(AN285)),ISBLANK(AO285)),#N/A,
IF(AL285="empty","empty",
VLOOKUP(AL285,MonsterGroupTable!$A:$A,1,0)))))))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BA285" s="2" t="str">
        <f>IF(AND(ISBLANK(AZ285),OR(NOT(ISBLANK(BB285)),NOT(ISBLANK(BC285)))),#N/A,
IF(ISBLANK(AZ285),"",
IF(AND(NOT(ISERROR(VLOOKUP(AZ285,MonsterTable!$A:$B,MATCH(MonsterTable!$B$1,MonsterTable!$A$1:$B$1,0),0))),OR(ISBLANK(BB285),ISBLANK(BC285))),#N/A,
IFERROR(VLOOKUP(AZ285,MonsterTable!$A:$B,MATCH(MonsterTable!$B$1,MonsterTable!$A$1:$B$1,0),0),
IF(OR(NOT(ISBLANK(BB285)),ISBLANK(BC285)),#N/A,
IF(AZ285="empty","empty",
VLOOKUP(AZ285,MonsterGroupTable!$A:$A,1,0)))))))</f>
        <v/>
      </c>
      <c r="BH285" s="2" t="str">
        <f>IF(AND(ISBLANK(BG285),OR(NOT(ISBLANK(BI285)),NOT(ISBLANK(BJ285)))),#N/A,
IF(ISBLANK(BG285),"",
IF(AND(NOT(ISERROR(VLOOKUP(BG285,MonsterTable!$A:$B,MATCH(MonsterTable!$B$1,MonsterTable!$A$1:$B$1,0),0))),OR(ISBLANK(BI285),ISBLANK(BJ285))),#N/A,
IFERROR(VLOOKUP(BG285,MonsterTable!$A:$B,MATCH(MonsterTable!$B$1,MonsterTable!$A$1:$B$1,0),0),
IF(OR(NOT(ISBLANK(BI285)),ISBLANK(BJ285)),#N/A,
IF(BG285="empty","empty",
VLOOKUP(BG285,MonsterGroupTable!$A:$A,1,0)))))))</f>
        <v/>
      </c>
      <c r="BO285" s="2" t="str">
        <f>IF(AND(ISBLANK(BN285),OR(NOT(ISBLANK(BP285)),NOT(ISBLANK(BQ285)))),#N/A,
IF(ISBLANK(BN285),"",
IF(AND(NOT(ISERROR(VLOOKUP(BN285,MonsterTable!$A:$B,MATCH(MonsterTable!$B$1,MonsterTable!$A$1:$B$1,0),0))),OR(ISBLANK(BP285),ISBLANK(BQ285))),#N/A,
IFERROR(VLOOKUP(BN285,MonsterTable!$A:$B,MATCH(MonsterTable!$B$1,MonsterTable!$A$1:$B$1,0),0),
IF(OR(NOT(ISBLANK(BP285)),ISBLANK(BQ285)),#N/A,
IF(BN285="empty","empty",
VLOOKUP(BN285,MonsterGroupTable!$A:$A,1,0)))))))</f>
        <v/>
      </c>
      <c r="BV285" s="2" t="str">
        <f>IF(AND(ISBLANK(BU285),OR(NOT(ISBLANK(BW285)),NOT(ISBLANK(BX285)))),#N/A,
IF(ISBLANK(BU285),"",
IF(AND(NOT(ISERROR(VLOOKUP(BU285,MonsterTable!$A:$B,MATCH(MonsterTable!$B$1,MonsterTable!$A$1:$B$1,0),0))),OR(ISBLANK(BW285),ISBLANK(BX285))),#N/A,
IFERROR(VLOOKUP(BU285,MonsterTable!$A:$B,MATCH(MonsterTable!$B$1,MonsterTable!$A$1:$B$1,0),0),
IF(OR(NOT(ISBLANK(BW285)),ISBLANK(BX285)),#N/A,
IF(BU285="empty","empty",
VLOOKUP(BU285,MonsterGroupTable!$A:$A,1,0)))))))</f>
        <v/>
      </c>
      <c r="CC285" s="2" t="str">
        <f>IF(AND(ISBLANK(CB285),OR(NOT(ISBLANK(CD285)),NOT(ISBLANK(CE285)))),#N/A,
IF(ISBLANK(CB285),"",
IF(AND(NOT(ISERROR(VLOOKUP(CB285,MonsterTable!$A:$B,MATCH(MonsterTable!$B$1,MonsterTable!$A$1:$B$1,0),0))),OR(ISBLANK(CD285),ISBLANK(CE285))),#N/A,
IFERROR(VLOOKUP(CB285,MonsterTable!$A:$B,MATCH(MonsterTable!$B$1,MonsterTable!$A$1:$B$1,0),0),
IF(OR(NOT(ISBLANK(CD285)),ISBLANK(CE285)),#N/A,
IF(CB285="empty","empty",
VLOOKUP(CB285,MonsterGroupTable!$A:$A,1,0)))))))</f>
        <v/>
      </c>
      <c r="CJ285" s="2" t="str">
        <f>IF(AND(ISBLANK(CI285),OR(NOT(ISBLANK(CK285)),NOT(ISBLANK(CL285)))),#N/A,
IF(ISBLANK(CI285),"",
IF(AND(NOT(ISERROR(VLOOKUP(CI285,MonsterTable!$A:$B,MATCH(MonsterTable!$B$1,MonsterTable!$A$1:$B$1,0),0))),OR(ISBLANK(CK285),ISBLANK(CL285))),#N/A,
IFERROR(VLOOKUP(CI285,MonsterTable!$A:$B,MATCH(MonsterTable!$B$1,MonsterTable!$A$1:$B$1,0),0),
IF(OR(NOT(ISBLANK(CK285)),ISBLANK(CL285)),#N/A,
IF(CI285="empty","empty",
VLOOKUP(CI285,MonsterGroupTable!$A:$A,1,0)))))))</f>
        <v/>
      </c>
    </row>
    <row r="286" spans="1:88">
      <c r="A286">
        <v>10285</v>
      </c>
      <c r="B286">
        <f t="shared" si="8"/>
        <v>1.1000000000000001</v>
      </c>
      <c r="C286">
        <f t="shared" si="8"/>
        <v>1.1000000000000001</v>
      </c>
      <c r="F286">
        <v>1260</v>
      </c>
      <c r="G286">
        <v>26958</v>
      </c>
      <c r="H286">
        <v>0</v>
      </c>
      <c r="I286">
        <v>0</v>
      </c>
      <c r="J286">
        <v>0</v>
      </c>
      <c r="K286" t="s">
        <v>28</v>
      </c>
      <c r="L286" t="s">
        <v>255</v>
      </c>
      <c r="M286" t="s">
        <v>79</v>
      </c>
      <c r="N286" t="s">
        <v>80</v>
      </c>
      <c r="O286">
        <v>0</v>
      </c>
      <c r="P286">
        <v>-4.75</v>
      </c>
      <c r="Q286">
        <v>-3.5</v>
      </c>
      <c r="R286">
        <v>4.75</v>
      </c>
      <c r="S286">
        <v>3</v>
      </c>
      <c r="T286">
        <v>-13.5</v>
      </c>
      <c r="U286">
        <v>2.5499999999999998</v>
      </c>
      <c r="V286">
        <v>-6.75</v>
      </c>
      <c r="W286" t="str">
        <f t="shared" si="9"/>
        <v>g109,5</v>
      </c>
      <c r="X286" s="1" t="s">
        <v>326</v>
      </c>
      <c r="Y286" s="2" t="str">
        <f>IF(AND(ISBLANK(X286),OR(NOT(ISBLANK(Z286)),NOT(ISBLANK(AA286)))),#N/A,
IF(ISBLANK(X286),"",
IF(AND(NOT(ISERROR(VLOOKUP(X286,MonsterTable!$A:$B,MATCH(MonsterTable!$B$1,MonsterTable!$A$1:$B$1,0),0))),OR(ISBLANK(Z286),ISBLANK(AA286))),#N/A,
IFERROR(VLOOKUP(X286,MonsterTable!$A:$B,MATCH(MonsterTable!$B$1,MonsterTable!$A$1:$B$1,0),0),
IF(OR(NOT(ISBLANK(Z286)),ISBLANK(AA286)),#N/A,
IF(X286="empty","empty",
VLOOKUP(X286,MonsterGroupTable!$A:$A,1,0)))))))</f>
        <v>g109</v>
      </c>
      <c r="AA286">
        <v>5</v>
      </c>
      <c r="AF286" s="2" t="str">
        <f>IF(AND(ISBLANK(AE286),OR(NOT(ISBLANK(AG286)),NOT(ISBLANK(AH286)))),#N/A,
IF(ISBLANK(AE286),"",
IF(AND(NOT(ISERROR(VLOOKUP(AE286,MonsterTable!$A:$B,MATCH(MonsterTable!$B$1,MonsterTable!$A$1:$B$1,0),0))),OR(ISBLANK(AG286),ISBLANK(AH286))),#N/A,
IFERROR(VLOOKUP(AE286,MonsterTable!$A:$B,MATCH(MonsterTable!$B$1,MonsterTable!$A$1:$B$1,0),0),
IF(OR(NOT(ISBLANK(AG286)),ISBLANK(AH286)),#N/A,
IF(AE286="empty","empty",
VLOOKUP(AE286,MonsterGroupTable!$A:$A,1,0)))))))</f>
        <v/>
      </c>
      <c r="AM286" s="2" t="str">
        <f>IF(AND(ISBLANK(AL286),OR(NOT(ISBLANK(AN286)),NOT(ISBLANK(AO286)))),#N/A,
IF(ISBLANK(AL286),"",
IF(AND(NOT(ISERROR(VLOOKUP(AL286,MonsterTable!$A:$B,MATCH(MonsterTable!$B$1,MonsterTable!$A$1:$B$1,0),0))),OR(ISBLANK(AN286),ISBLANK(AO286))),#N/A,
IFERROR(VLOOKUP(AL286,MonsterTable!$A:$B,MATCH(MonsterTable!$B$1,MonsterTable!$A$1:$B$1,0),0),
IF(OR(NOT(ISBLANK(AN286)),ISBLANK(AO286)),#N/A,
IF(AL286="empty","empty",
VLOOKUP(AL286,MonsterGroupTable!$A:$A,1,0)))))))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BA286" s="2" t="str">
        <f>IF(AND(ISBLANK(AZ286),OR(NOT(ISBLANK(BB286)),NOT(ISBLANK(BC286)))),#N/A,
IF(ISBLANK(AZ286),"",
IF(AND(NOT(ISERROR(VLOOKUP(AZ286,MonsterTable!$A:$B,MATCH(MonsterTable!$B$1,MonsterTable!$A$1:$B$1,0),0))),OR(ISBLANK(BB286),ISBLANK(BC286))),#N/A,
IFERROR(VLOOKUP(AZ286,MonsterTable!$A:$B,MATCH(MonsterTable!$B$1,MonsterTable!$A$1:$B$1,0),0),
IF(OR(NOT(ISBLANK(BB286)),ISBLANK(BC286)),#N/A,
IF(AZ286="empty","empty",
VLOOKUP(AZ286,MonsterGroupTable!$A:$A,1,0)))))))</f>
        <v/>
      </c>
      <c r="BH286" s="2" t="str">
        <f>IF(AND(ISBLANK(BG286),OR(NOT(ISBLANK(BI286)),NOT(ISBLANK(BJ286)))),#N/A,
IF(ISBLANK(BG286),"",
IF(AND(NOT(ISERROR(VLOOKUP(BG286,MonsterTable!$A:$B,MATCH(MonsterTable!$B$1,MonsterTable!$A$1:$B$1,0),0))),OR(ISBLANK(BI286),ISBLANK(BJ286))),#N/A,
IFERROR(VLOOKUP(BG286,MonsterTable!$A:$B,MATCH(MonsterTable!$B$1,MonsterTable!$A$1:$B$1,0),0),
IF(OR(NOT(ISBLANK(BI286)),ISBLANK(BJ286)),#N/A,
IF(BG286="empty","empty",
VLOOKUP(BG286,MonsterGroupTable!$A:$A,1,0)))))))</f>
        <v/>
      </c>
      <c r="BO286" s="2" t="str">
        <f>IF(AND(ISBLANK(BN286),OR(NOT(ISBLANK(BP286)),NOT(ISBLANK(BQ286)))),#N/A,
IF(ISBLANK(BN286),"",
IF(AND(NOT(ISERROR(VLOOKUP(BN286,MonsterTable!$A:$B,MATCH(MonsterTable!$B$1,MonsterTable!$A$1:$B$1,0),0))),OR(ISBLANK(BP286),ISBLANK(BQ286))),#N/A,
IFERROR(VLOOKUP(BN286,MonsterTable!$A:$B,MATCH(MonsterTable!$B$1,MonsterTable!$A$1:$B$1,0),0),
IF(OR(NOT(ISBLANK(BP286)),ISBLANK(BQ286)),#N/A,
IF(BN286="empty","empty",
VLOOKUP(BN286,MonsterGroupTable!$A:$A,1,0)))))))</f>
        <v/>
      </c>
      <c r="BV286" s="2" t="str">
        <f>IF(AND(ISBLANK(BU286),OR(NOT(ISBLANK(BW286)),NOT(ISBLANK(BX286)))),#N/A,
IF(ISBLANK(BU286),"",
IF(AND(NOT(ISERROR(VLOOKUP(BU286,MonsterTable!$A:$B,MATCH(MonsterTable!$B$1,MonsterTable!$A$1:$B$1,0),0))),OR(ISBLANK(BW286),ISBLANK(BX286))),#N/A,
IFERROR(VLOOKUP(BU286,MonsterTable!$A:$B,MATCH(MonsterTable!$B$1,MonsterTable!$A$1:$B$1,0),0),
IF(OR(NOT(ISBLANK(BW286)),ISBLANK(BX286)),#N/A,
IF(BU286="empty","empty",
VLOOKUP(BU286,MonsterGroupTable!$A:$A,1,0)))))))</f>
        <v/>
      </c>
      <c r="CC286" s="2" t="str">
        <f>IF(AND(ISBLANK(CB286),OR(NOT(ISBLANK(CD286)),NOT(ISBLANK(CE286)))),#N/A,
IF(ISBLANK(CB286),"",
IF(AND(NOT(ISERROR(VLOOKUP(CB286,MonsterTable!$A:$B,MATCH(MonsterTable!$B$1,MonsterTable!$A$1:$B$1,0),0))),OR(ISBLANK(CD286),ISBLANK(CE286))),#N/A,
IFERROR(VLOOKUP(CB286,MonsterTable!$A:$B,MATCH(MonsterTable!$B$1,MonsterTable!$A$1:$B$1,0),0),
IF(OR(NOT(ISBLANK(CD286)),ISBLANK(CE286)),#N/A,
IF(CB286="empty","empty",
VLOOKUP(CB286,MonsterGroupTable!$A:$A,1,0)))))))</f>
        <v/>
      </c>
      <c r="CJ286" s="2" t="str">
        <f>IF(AND(ISBLANK(CI286),OR(NOT(ISBLANK(CK286)),NOT(ISBLANK(CL286)))),#N/A,
IF(ISBLANK(CI286),"",
IF(AND(NOT(ISERROR(VLOOKUP(CI286,MonsterTable!$A:$B,MATCH(MonsterTable!$B$1,MonsterTable!$A$1:$B$1,0),0))),OR(ISBLANK(CK286),ISBLANK(CL286))),#N/A,
IFERROR(VLOOKUP(CI286,MonsterTable!$A:$B,MATCH(MonsterTable!$B$1,MonsterTable!$A$1:$B$1,0),0),
IF(OR(NOT(ISBLANK(CK286)),ISBLANK(CL286)),#N/A,
IF(CI286="empty","empty",
VLOOKUP(CI286,MonsterGroupTable!$A:$A,1,0)))))))</f>
        <v/>
      </c>
    </row>
    <row r="287" spans="1:88">
      <c r="A287">
        <v>10286</v>
      </c>
      <c r="B287">
        <f t="shared" si="8"/>
        <v>1.1000000000000001</v>
      </c>
      <c r="C287">
        <f t="shared" si="8"/>
        <v>1.1000000000000001</v>
      </c>
      <c r="F287">
        <v>1260</v>
      </c>
      <c r="G287">
        <v>27147</v>
      </c>
      <c r="H287">
        <v>0</v>
      </c>
      <c r="I287">
        <v>0</v>
      </c>
      <c r="J287">
        <v>0</v>
      </c>
      <c r="K287" t="s">
        <v>28</v>
      </c>
      <c r="L287" t="s">
        <v>255</v>
      </c>
      <c r="M287" t="s">
        <v>79</v>
      </c>
      <c r="N287" t="s">
        <v>80</v>
      </c>
      <c r="O287">
        <v>0</v>
      </c>
      <c r="P287">
        <v>-4.75</v>
      </c>
      <c r="Q287">
        <v>-3.5</v>
      </c>
      <c r="R287">
        <v>4.75</v>
      </c>
      <c r="S287">
        <v>3</v>
      </c>
      <c r="T287">
        <v>-13.5</v>
      </c>
      <c r="U287">
        <v>2.5499999999999998</v>
      </c>
      <c r="V287">
        <v>-6.75</v>
      </c>
      <c r="W287" t="str">
        <f t="shared" si="9"/>
        <v>g109,5</v>
      </c>
      <c r="X287" s="1" t="s">
        <v>326</v>
      </c>
      <c r="Y287" s="2" t="str">
        <f>IF(AND(ISBLANK(X287),OR(NOT(ISBLANK(Z287)),NOT(ISBLANK(AA287)))),#N/A,
IF(ISBLANK(X287),"",
IF(AND(NOT(ISERROR(VLOOKUP(X287,MonsterTable!$A:$B,MATCH(MonsterTable!$B$1,MonsterTable!$A$1:$B$1,0),0))),OR(ISBLANK(Z287),ISBLANK(AA287))),#N/A,
IFERROR(VLOOKUP(X287,MonsterTable!$A:$B,MATCH(MonsterTable!$B$1,MonsterTable!$A$1:$B$1,0),0),
IF(OR(NOT(ISBLANK(Z287)),ISBLANK(AA287)),#N/A,
IF(X287="empty","empty",
VLOOKUP(X287,MonsterGroupTable!$A:$A,1,0)))))))</f>
        <v>g109</v>
      </c>
      <c r="AA287">
        <v>5</v>
      </c>
      <c r="AF287" s="2" t="str">
        <f>IF(AND(ISBLANK(AE287),OR(NOT(ISBLANK(AG287)),NOT(ISBLANK(AH287)))),#N/A,
IF(ISBLANK(AE287),"",
IF(AND(NOT(ISERROR(VLOOKUP(AE287,MonsterTable!$A:$B,MATCH(MonsterTable!$B$1,MonsterTable!$A$1:$B$1,0),0))),OR(ISBLANK(AG287),ISBLANK(AH287))),#N/A,
IFERROR(VLOOKUP(AE287,MonsterTable!$A:$B,MATCH(MonsterTable!$B$1,MonsterTable!$A$1:$B$1,0),0),
IF(OR(NOT(ISBLANK(AG287)),ISBLANK(AH287)),#N/A,
IF(AE287="empty","empty",
VLOOKUP(AE287,MonsterGroupTable!$A:$A,1,0)))))))</f>
        <v/>
      </c>
      <c r="AM287" s="2" t="str">
        <f>IF(AND(ISBLANK(AL287),OR(NOT(ISBLANK(AN287)),NOT(ISBLANK(AO287)))),#N/A,
IF(ISBLANK(AL287),"",
IF(AND(NOT(ISERROR(VLOOKUP(AL287,MonsterTable!$A:$B,MATCH(MonsterTable!$B$1,MonsterTable!$A$1:$B$1,0),0))),OR(ISBLANK(AN287),ISBLANK(AO287))),#N/A,
IFERROR(VLOOKUP(AL287,MonsterTable!$A:$B,MATCH(MonsterTable!$B$1,MonsterTable!$A$1:$B$1,0),0),
IF(OR(NOT(ISBLANK(AN287)),ISBLANK(AO287)),#N/A,
IF(AL287="empty","empty",
VLOOKUP(AL287,MonsterGroupTable!$A:$A,1,0)))))))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BA287" s="2" t="str">
        <f>IF(AND(ISBLANK(AZ287),OR(NOT(ISBLANK(BB287)),NOT(ISBLANK(BC287)))),#N/A,
IF(ISBLANK(AZ287),"",
IF(AND(NOT(ISERROR(VLOOKUP(AZ287,MonsterTable!$A:$B,MATCH(MonsterTable!$B$1,MonsterTable!$A$1:$B$1,0),0))),OR(ISBLANK(BB287),ISBLANK(BC287))),#N/A,
IFERROR(VLOOKUP(AZ287,MonsterTable!$A:$B,MATCH(MonsterTable!$B$1,MonsterTable!$A$1:$B$1,0),0),
IF(OR(NOT(ISBLANK(BB287)),ISBLANK(BC287)),#N/A,
IF(AZ287="empty","empty",
VLOOKUP(AZ287,MonsterGroupTable!$A:$A,1,0)))))))</f>
        <v/>
      </c>
      <c r="BH287" s="2" t="str">
        <f>IF(AND(ISBLANK(BG287),OR(NOT(ISBLANK(BI287)),NOT(ISBLANK(BJ287)))),#N/A,
IF(ISBLANK(BG287),"",
IF(AND(NOT(ISERROR(VLOOKUP(BG287,MonsterTable!$A:$B,MATCH(MonsterTable!$B$1,MonsterTable!$A$1:$B$1,0),0))),OR(ISBLANK(BI287),ISBLANK(BJ287))),#N/A,
IFERROR(VLOOKUP(BG287,MonsterTable!$A:$B,MATCH(MonsterTable!$B$1,MonsterTable!$A$1:$B$1,0),0),
IF(OR(NOT(ISBLANK(BI287)),ISBLANK(BJ287)),#N/A,
IF(BG287="empty","empty",
VLOOKUP(BG287,MonsterGroupTable!$A:$A,1,0)))))))</f>
        <v/>
      </c>
      <c r="BO287" s="2" t="str">
        <f>IF(AND(ISBLANK(BN287),OR(NOT(ISBLANK(BP287)),NOT(ISBLANK(BQ287)))),#N/A,
IF(ISBLANK(BN287),"",
IF(AND(NOT(ISERROR(VLOOKUP(BN287,MonsterTable!$A:$B,MATCH(MonsterTable!$B$1,MonsterTable!$A$1:$B$1,0),0))),OR(ISBLANK(BP287),ISBLANK(BQ287))),#N/A,
IFERROR(VLOOKUP(BN287,MonsterTable!$A:$B,MATCH(MonsterTable!$B$1,MonsterTable!$A$1:$B$1,0),0),
IF(OR(NOT(ISBLANK(BP287)),ISBLANK(BQ287)),#N/A,
IF(BN287="empty","empty",
VLOOKUP(BN287,MonsterGroupTable!$A:$A,1,0)))))))</f>
        <v/>
      </c>
      <c r="BV287" s="2" t="str">
        <f>IF(AND(ISBLANK(BU287),OR(NOT(ISBLANK(BW287)),NOT(ISBLANK(BX287)))),#N/A,
IF(ISBLANK(BU287),"",
IF(AND(NOT(ISERROR(VLOOKUP(BU287,MonsterTable!$A:$B,MATCH(MonsterTable!$B$1,MonsterTable!$A$1:$B$1,0),0))),OR(ISBLANK(BW287),ISBLANK(BX287))),#N/A,
IFERROR(VLOOKUP(BU287,MonsterTable!$A:$B,MATCH(MonsterTable!$B$1,MonsterTable!$A$1:$B$1,0),0),
IF(OR(NOT(ISBLANK(BW287)),ISBLANK(BX287)),#N/A,
IF(BU287="empty","empty",
VLOOKUP(BU287,MonsterGroupTable!$A:$A,1,0)))))))</f>
        <v/>
      </c>
      <c r="CC287" s="2" t="str">
        <f>IF(AND(ISBLANK(CB287),OR(NOT(ISBLANK(CD287)),NOT(ISBLANK(CE287)))),#N/A,
IF(ISBLANK(CB287),"",
IF(AND(NOT(ISERROR(VLOOKUP(CB287,MonsterTable!$A:$B,MATCH(MonsterTable!$B$1,MonsterTable!$A$1:$B$1,0),0))),OR(ISBLANK(CD287),ISBLANK(CE287))),#N/A,
IFERROR(VLOOKUP(CB287,MonsterTable!$A:$B,MATCH(MonsterTable!$B$1,MonsterTable!$A$1:$B$1,0),0),
IF(OR(NOT(ISBLANK(CD287)),ISBLANK(CE287)),#N/A,
IF(CB287="empty","empty",
VLOOKUP(CB287,MonsterGroupTable!$A:$A,1,0)))))))</f>
        <v/>
      </c>
      <c r="CJ287" s="2" t="str">
        <f>IF(AND(ISBLANK(CI287),OR(NOT(ISBLANK(CK287)),NOT(ISBLANK(CL287)))),#N/A,
IF(ISBLANK(CI287),"",
IF(AND(NOT(ISERROR(VLOOKUP(CI287,MonsterTable!$A:$B,MATCH(MonsterTable!$B$1,MonsterTable!$A$1:$B$1,0),0))),OR(ISBLANK(CK287),ISBLANK(CL287))),#N/A,
IFERROR(VLOOKUP(CI287,MonsterTable!$A:$B,MATCH(MonsterTable!$B$1,MonsterTable!$A$1:$B$1,0),0),
IF(OR(NOT(ISBLANK(CK287)),ISBLANK(CL287)),#N/A,
IF(CI287="empty","empty",
VLOOKUP(CI287,MonsterGroupTable!$A:$A,1,0)))))))</f>
        <v/>
      </c>
    </row>
    <row r="288" spans="1:88">
      <c r="A288">
        <v>10287</v>
      </c>
      <c r="B288">
        <f t="shared" si="8"/>
        <v>1.1000000000000001</v>
      </c>
      <c r="C288">
        <f t="shared" si="8"/>
        <v>1.1000000000000001</v>
      </c>
      <c r="F288">
        <v>1260</v>
      </c>
      <c r="G288">
        <v>27336</v>
      </c>
      <c r="H288">
        <v>0</v>
      </c>
      <c r="I288">
        <v>0</v>
      </c>
      <c r="J288">
        <v>0</v>
      </c>
      <c r="K288" t="s">
        <v>28</v>
      </c>
      <c r="L288" t="s">
        <v>255</v>
      </c>
      <c r="M288" t="s">
        <v>79</v>
      </c>
      <c r="N288" t="s">
        <v>80</v>
      </c>
      <c r="O288">
        <v>0</v>
      </c>
      <c r="P288">
        <v>-4.75</v>
      </c>
      <c r="Q288">
        <v>-3.5</v>
      </c>
      <c r="R288">
        <v>4.75</v>
      </c>
      <c r="S288">
        <v>3</v>
      </c>
      <c r="T288">
        <v>-13.5</v>
      </c>
      <c r="U288">
        <v>2.5499999999999998</v>
      </c>
      <c r="V288">
        <v>-6.75</v>
      </c>
      <c r="W288" t="str">
        <f t="shared" si="9"/>
        <v>g109,5</v>
      </c>
      <c r="X288" s="1" t="s">
        <v>326</v>
      </c>
      <c r="Y288" s="2" t="str">
        <f>IF(AND(ISBLANK(X288),OR(NOT(ISBLANK(Z288)),NOT(ISBLANK(AA288)))),#N/A,
IF(ISBLANK(X288),"",
IF(AND(NOT(ISERROR(VLOOKUP(X288,MonsterTable!$A:$B,MATCH(MonsterTable!$B$1,MonsterTable!$A$1:$B$1,0),0))),OR(ISBLANK(Z288),ISBLANK(AA288))),#N/A,
IFERROR(VLOOKUP(X288,MonsterTable!$A:$B,MATCH(MonsterTable!$B$1,MonsterTable!$A$1:$B$1,0),0),
IF(OR(NOT(ISBLANK(Z288)),ISBLANK(AA288)),#N/A,
IF(X288="empty","empty",
VLOOKUP(X288,MonsterGroupTable!$A:$A,1,0)))))))</f>
        <v>g109</v>
      </c>
      <c r="AA288">
        <v>5</v>
      </c>
      <c r="AF288" s="2" t="str">
        <f>IF(AND(ISBLANK(AE288),OR(NOT(ISBLANK(AG288)),NOT(ISBLANK(AH288)))),#N/A,
IF(ISBLANK(AE288),"",
IF(AND(NOT(ISERROR(VLOOKUP(AE288,MonsterTable!$A:$B,MATCH(MonsterTable!$B$1,MonsterTable!$A$1:$B$1,0),0))),OR(ISBLANK(AG288),ISBLANK(AH288))),#N/A,
IFERROR(VLOOKUP(AE288,MonsterTable!$A:$B,MATCH(MonsterTable!$B$1,MonsterTable!$A$1:$B$1,0),0),
IF(OR(NOT(ISBLANK(AG288)),ISBLANK(AH288)),#N/A,
IF(AE288="empty","empty",
VLOOKUP(AE288,MonsterGroupTable!$A:$A,1,0)))))))</f>
        <v/>
      </c>
      <c r="AM288" s="2" t="str">
        <f>IF(AND(ISBLANK(AL288),OR(NOT(ISBLANK(AN288)),NOT(ISBLANK(AO288)))),#N/A,
IF(ISBLANK(AL288),"",
IF(AND(NOT(ISERROR(VLOOKUP(AL288,MonsterTable!$A:$B,MATCH(MonsterTable!$B$1,MonsterTable!$A$1:$B$1,0),0))),OR(ISBLANK(AN288),ISBLANK(AO288))),#N/A,
IFERROR(VLOOKUP(AL288,MonsterTable!$A:$B,MATCH(MonsterTable!$B$1,MonsterTable!$A$1:$B$1,0),0),
IF(OR(NOT(ISBLANK(AN288)),ISBLANK(AO288)),#N/A,
IF(AL288="empty","empty",
VLOOKUP(AL288,MonsterGroupTable!$A:$A,1,0)))))))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BA288" s="2" t="str">
        <f>IF(AND(ISBLANK(AZ288),OR(NOT(ISBLANK(BB288)),NOT(ISBLANK(BC288)))),#N/A,
IF(ISBLANK(AZ288),"",
IF(AND(NOT(ISERROR(VLOOKUP(AZ288,MonsterTable!$A:$B,MATCH(MonsterTable!$B$1,MonsterTable!$A$1:$B$1,0),0))),OR(ISBLANK(BB288),ISBLANK(BC288))),#N/A,
IFERROR(VLOOKUP(AZ288,MonsterTable!$A:$B,MATCH(MonsterTable!$B$1,MonsterTable!$A$1:$B$1,0),0),
IF(OR(NOT(ISBLANK(BB288)),ISBLANK(BC288)),#N/A,
IF(AZ288="empty","empty",
VLOOKUP(AZ288,MonsterGroupTable!$A:$A,1,0)))))))</f>
        <v/>
      </c>
      <c r="BH288" s="2" t="str">
        <f>IF(AND(ISBLANK(BG288),OR(NOT(ISBLANK(BI288)),NOT(ISBLANK(BJ288)))),#N/A,
IF(ISBLANK(BG288),"",
IF(AND(NOT(ISERROR(VLOOKUP(BG288,MonsterTable!$A:$B,MATCH(MonsterTable!$B$1,MonsterTable!$A$1:$B$1,0),0))),OR(ISBLANK(BI288),ISBLANK(BJ288))),#N/A,
IFERROR(VLOOKUP(BG288,MonsterTable!$A:$B,MATCH(MonsterTable!$B$1,MonsterTable!$A$1:$B$1,0),0),
IF(OR(NOT(ISBLANK(BI288)),ISBLANK(BJ288)),#N/A,
IF(BG288="empty","empty",
VLOOKUP(BG288,MonsterGroupTable!$A:$A,1,0)))))))</f>
        <v/>
      </c>
      <c r="BO288" s="2" t="str">
        <f>IF(AND(ISBLANK(BN288),OR(NOT(ISBLANK(BP288)),NOT(ISBLANK(BQ288)))),#N/A,
IF(ISBLANK(BN288),"",
IF(AND(NOT(ISERROR(VLOOKUP(BN288,MonsterTable!$A:$B,MATCH(MonsterTable!$B$1,MonsterTable!$A$1:$B$1,0),0))),OR(ISBLANK(BP288),ISBLANK(BQ288))),#N/A,
IFERROR(VLOOKUP(BN288,MonsterTable!$A:$B,MATCH(MonsterTable!$B$1,MonsterTable!$A$1:$B$1,0),0),
IF(OR(NOT(ISBLANK(BP288)),ISBLANK(BQ288)),#N/A,
IF(BN288="empty","empty",
VLOOKUP(BN288,MonsterGroupTable!$A:$A,1,0)))))))</f>
        <v/>
      </c>
      <c r="BV288" s="2" t="str">
        <f>IF(AND(ISBLANK(BU288),OR(NOT(ISBLANK(BW288)),NOT(ISBLANK(BX288)))),#N/A,
IF(ISBLANK(BU288),"",
IF(AND(NOT(ISERROR(VLOOKUP(BU288,MonsterTable!$A:$B,MATCH(MonsterTable!$B$1,MonsterTable!$A$1:$B$1,0),0))),OR(ISBLANK(BW288),ISBLANK(BX288))),#N/A,
IFERROR(VLOOKUP(BU288,MonsterTable!$A:$B,MATCH(MonsterTable!$B$1,MonsterTable!$A$1:$B$1,0),0),
IF(OR(NOT(ISBLANK(BW288)),ISBLANK(BX288)),#N/A,
IF(BU288="empty","empty",
VLOOKUP(BU288,MonsterGroupTable!$A:$A,1,0)))))))</f>
        <v/>
      </c>
      <c r="CC288" s="2" t="str">
        <f>IF(AND(ISBLANK(CB288),OR(NOT(ISBLANK(CD288)),NOT(ISBLANK(CE288)))),#N/A,
IF(ISBLANK(CB288),"",
IF(AND(NOT(ISERROR(VLOOKUP(CB288,MonsterTable!$A:$B,MATCH(MonsterTable!$B$1,MonsterTable!$A$1:$B$1,0),0))),OR(ISBLANK(CD288),ISBLANK(CE288))),#N/A,
IFERROR(VLOOKUP(CB288,MonsterTable!$A:$B,MATCH(MonsterTable!$B$1,MonsterTable!$A$1:$B$1,0),0),
IF(OR(NOT(ISBLANK(CD288)),ISBLANK(CE288)),#N/A,
IF(CB288="empty","empty",
VLOOKUP(CB288,MonsterGroupTable!$A:$A,1,0)))))))</f>
        <v/>
      </c>
      <c r="CJ288" s="2" t="str">
        <f>IF(AND(ISBLANK(CI288),OR(NOT(ISBLANK(CK288)),NOT(ISBLANK(CL288)))),#N/A,
IF(ISBLANK(CI288),"",
IF(AND(NOT(ISERROR(VLOOKUP(CI288,MonsterTable!$A:$B,MATCH(MonsterTable!$B$1,MonsterTable!$A$1:$B$1,0),0))),OR(ISBLANK(CK288),ISBLANK(CL288))),#N/A,
IFERROR(VLOOKUP(CI288,MonsterTable!$A:$B,MATCH(MonsterTable!$B$1,MonsterTable!$A$1:$B$1,0),0),
IF(OR(NOT(ISBLANK(CK288)),ISBLANK(CL288)),#N/A,
IF(CI288="empty","empty",
VLOOKUP(CI288,MonsterGroupTable!$A:$A,1,0)))))))</f>
        <v/>
      </c>
    </row>
    <row r="289" spans="1:88">
      <c r="A289">
        <v>10288</v>
      </c>
      <c r="B289">
        <f t="shared" si="8"/>
        <v>1.1000000000000001</v>
      </c>
      <c r="C289">
        <f t="shared" si="8"/>
        <v>1.1000000000000001</v>
      </c>
      <c r="F289">
        <v>1260</v>
      </c>
      <c r="G289">
        <v>27525</v>
      </c>
      <c r="H289">
        <v>0</v>
      </c>
      <c r="I289">
        <v>0</v>
      </c>
      <c r="J289">
        <v>0</v>
      </c>
      <c r="K289" t="s">
        <v>28</v>
      </c>
      <c r="L289" t="s">
        <v>255</v>
      </c>
      <c r="M289" t="s">
        <v>79</v>
      </c>
      <c r="N289" t="s">
        <v>80</v>
      </c>
      <c r="O289">
        <v>0</v>
      </c>
      <c r="P289">
        <v>-4.75</v>
      </c>
      <c r="Q289">
        <v>-3.5</v>
      </c>
      <c r="R289">
        <v>4.75</v>
      </c>
      <c r="S289">
        <v>3</v>
      </c>
      <c r="T289">
        <v>-13.5</v>
      </c>
      <c r="U289">
        <v>2.5499999999999998</v>
      </c>
      <c r="V289">
        <v>-6.75</v>
      </c>
      <c r="W289" t="str">
        <f t="shared" si="9"/>
        <v>g109,5</v>
      </c>
      <c r="X289" s="1" t="s">
        <v>326</v>
      </c>
      <c r="Y289" s="2" t="str">
        <f>IF(AND(ISBLANK(X289),OR(NOT(ISBLANK(Z289)),NOT(ISBLANK(AA289)))),#N/A,
IF(ISBLANK(X289),"",
IF(AND(NOT(ISERROR(VLOOKUP(X289,MonsterTable!$A:$B,MATCH(MonsterTable!$B$1,MonsterTable!$A$1:$B$1,0),0))),OR(ISBLANK(Z289),ISBLANK(AA289))),#N/A,
IFERROR(VLOOKUP(X289,MonsterTable!$A:$B,MATCH(MonsterTable!$B$1,MonsterTable!$A$1:$B$1,0),0),
IF(OR(NOT(ISBLANK(Z289)),ISBLANK(AA289)),#N/A,
IF(X289="empty","empty",
VLOOKUP(X289,MonsterGroupTable!$A:$A,1,0)))))))</f>
        <v>g109</v>
      </c>
      <c r="AA289">
        <v>5</v>
      </c>
      <c r="AF289" s="2" t="str">
        <f>IF(AND(ISBLANK(AE289),OR(NOT(ISBLANK(AG289)),NOT(ISBLANK(AH289)))),#N/A,
IF(ISBLANK(AE289),"",
IF(AND(NOT(ISERROR(VLOOKUP(AE289,MonsterTable!$A:$B,MATCH(MonsterTable!$B$1,MonsterTable!$A$1:$B$1,0),0))),OR(ISBLANK(AG289),ISBLANK(AH289))),#N/A,
IFERROR(VLOOKUP(AE289,MonsterTable!$A:$B,MATCH(MonsterTable!$B$1,MonsterTable!$A$1:$B$1,0),0),
IF(OR(NOT(ISBLANK(AG289)),ISBLANK(AH289)),#N/A,
IF(AE289="empty","empty",
VLOOKUP(AE289,MonsterGroupTable!$A:$A,1,0)))))))</f>
        <v/>
      </c>
      <c r="AM289" s="2" t="str">
        <f>IF(AND(ISBLANK(AL289),OR(NOT(ISBLANK(AN289)),NOT(ISBLANK(AO289)))),#N/A,
IF(ISBLANK(AL289),"",
IF(AND(NOT(ISERROR(VLOOKUP(AL289,MonsterTable!$A:$B,MATCH(MonsterTable!$B$1,MonsterTable!$A$1:$B$1,0),0))),OR(ISBLANK(AN289),ISBLANK(AO289))),#N/A,
IFERROR(VLOOKUP(AL289,MonsterTable!$A:$B,MATCH(MonsterTable!$B$1,MonsterTable!$A$1:$B$1,0),0),
IF(OR(NOT(ISBLANK(AN289)),ISBLANK(AO289)),#N/A,
IF(AL289="empty","empty",
VLOOKUP(AL289,MonsterGroupTable!$A:$A,1,0)))))))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BA289" s="2" t="str">
        <f>IF(AND(ISBLANK(AZ289),OR(NOT(ISBLANK(BB289)),NOT(ISBLANK(BC289)))),#N/A,
IF(ISBLANK(AZ289),"",
IF(AND(NOT(ISERROR(VLOOKUP(AZ289,MonsterTable!$A:$B,MATCH(MonsterTable!$B$1,MonsterTable!$A$1:$B$1,0),0))),OR(ISBLANK(BB289),ISBLANK(BC289))),#N/A,
IFERROR(VLOOKUP(AZ289,MonsterTable!$A:$B,MATCH(MonsterTable!$B$1,MonsterTable!$A$1:$B$1,0),0),
IF(OR(NOT(ISBLANK(BB289)),ISBLANK(BC289)),#N/A,
IF(AZ289="empty","empty",
VLOOKUP(AZ289,MonsterGroupTable!$A:$A,1,0)))))))</f>
        <v/>
      </c>
      <c r="BH289" s="2" t="str">
        <f>IF(AND(ISBLANK(BG289),OR(NOT(ISBLANK(BI289)),NOT(ISBLANK(BJ289)))),#N/A,
IF(ISBLANK(BG289),"",
IF(AND(NOT(ISERROR(VLOOKUP(BG289,MonsterTable!$A:$B,MATCH(MonsterTable!$B$1,MonsterTable!$A$1:$B$1,0),0))),OR(ISBLANK(BI289),ISBLANK(BJ289))),#N/A,
IFERROR(VLOOKUP(BG289,MonsterTable!$A:$B,MATCH(MonsterTable!$B$1,MonsterTable!$A$1:$B$1,0),0),
IF(OR(NOT(ISBLANK(BI289)),ISBLANK(BJ289)),#N/A,
IF(BG289="empty","empty",
VLOOKUP(BG289,MonsterGroupTable!$A:$A,1,0)))))))</f>
        <v/>
      </c>
      <c r="BO289" s="2" t="str">
        <f>IF(AND(ISBLANK(BN289),OR(NOT(ISBLANK(BP289)),NOT(ISBLANK(BQ289)))),#N/A,
IF(ISBLANK(BN289),"",
IF(AND(NOT(ISERROR(VLOOKUP(BN289,MonsterTable!$A:$B,MATCH(MonsterTable!$B$1,MonsterTable!$A$1:$B$1,0),0))),OR(ISBLANK(BP289),ISBLANK(BQ289))),#N/A,
IFERROR(VLOOKUP(BN289,MonsterTable!$A:$B,MATCH(MonsterTable!$B$1,MonsterTable!$A$1:$B$1,0),0),
IF(OR(NOT(ISBLANK(BP289)),ISBLANK(BQ289)),#N/A,
IF(BN289="empty","empty",
VLOOKUP(BN289,MonsterGroupTable!$A:$A,1,0)))))))</f>
        <v/>
      </c>
      <c r="BV289" s="2" t="str">
        <f>IF(AND(ISBLANK(BU289),OR(NOT(ISBLANK(BW289)),NOT(ISBLANK(BX289)))),#N/A,
IF(ISBLANK(BU289),"",
IF(AND(NOT(ISERROR(VLOOKUP(BU289,MonsterTable!$A:$B,MATCH(MonsterTable!$B$1,MonsterTable!$A$1:$B$1,0),0))),OR(ISBLANK(BW289),ISBLANK(BX289))),#N/A,
IFERROR(VLOOKUP(BU289,MonsterTable!$A:$B,MATCH(MonsterTable!$B$1,MonsterTable!$A$1:$B$1,0),0),
IF(OR(NOT(ISBLANK(BW289)),ISBLANK(BX289)),#N/A,
IF(BU289="empty","empty",
VLOOKUP(BU289,MonsterGroupTable!$A:$A,1,0)))))))</f>
        <v/>
      </c>
      <c r="CC289" s="2" t="str">
        <f>IF(AND(ISBLANK(CB289),OR(NOT(ISBLANK(CD289)),NOT(ISBLANK(CE289)))),#N/A,
IF(ISBLANK(CB289),"",
IF(AND(NOT(ISERROR(VLOOKUP(CB289,MonsterTable!$A:$B,MATCH(MonsterTable!$B$1,MonsterTable!$A$1:$B$1,0),0))),OR(ISBLANK(CD289),ISBLANK(CE289))),#N/A,
IFERROR(VLOOKUP(CB289,MonsterTable!$A:$B,MATCH(MonsterTable!$B$1,MonsterTable!$A$1:$B$1,0),0),
IF(OR(NOT(ISBLANK(CD289)),ISBLANK(CE289)),#N/A,
IF(CB289="empty","empty",
VLOOKUP(CB289,MonsterGroupTable!$A:$A,1,0)))))))</f>
        <v/>
      </c>
      <c r="CJ289" s="2" t="str">
        <f>IF(AND(ISBLANK(CI289),OR(NOT(ISBLANK(CK289)),NOT(ISBLANK(CL289)))),#N/A,
IF(ISBLANK(CI289),"",
IF(AND(NOT(ISERROR(VLOOKUP(CI289,MonsterTable!$A:$B,MATCH(MonsterTable!$B$1,MonsterTable!$A$1:$B$1,0),0))),OR(ISBLANK(CK289),ISBLANK(CL289))),#N/A,
IFERROR(VLOOKUP(CI289,MonsterTable!$A:$B,MATCH(MonsterTable!$B$1,MonsterTable!$A$1:$B$1,0),0),
IF(OR(NOT(ISBLANK(CK289)),ISBLANK(CL289)),#N/A,
IF(CI289="empty","empty",
VLOOKUP(CI289,MonsterGroupTable!$A:$A,1,0)))))))</f>
        <v/>
      </c>
    </row>
    <row r="290" spans="1:88">
      <c r="A290">
        <v>10289</v>
      </c>
      <c r="B290">
        <f t="shared" si="8"/>
        <v>1.1000000000000001</v>
      </c>
      <c r="C290">
        <f t="shared" si="8"/>
        <v>1.1000000000000001</v>
      </c>
      <c r="F290">
        <v>1260</v>
      </c>
      <c r="G290">
        <v>27714</v>
      </c>
      <c r="H290">
        <v>0</v>
      </c>
      <c r="I290">
        <v>0</v>
      </c>
      <c r="J290">
        <v>0</v>
      </c>
      <c r="K290" t="s">
        <v>28</v>
      </c>
      <c r="L290" t="s">
        <v>255</v>
      </c>
      <c r="M290" t="s">
        <v>79</v>
      </c>
      <c r="N290" t="s">
        <v>80</v>
      </c>
      <c r="O290">
        <v>0</v>
      </c>
      <c r="P290">
        <v>-4.75</v>
      </c>
      <c r="Q290">
        <v>-3.5</v>
      </c>
      <c r="R290">
        <v>4.75</v>
      </c>
      <c r="S290">
        <v>3</v>
      </c>
      <c r="T290">
        <v>-13.5</v>
      </c>
      <c r="U290">
        <v>2.5499999999999998</v>
      </c>
      <c r="V290">
        <v>-6.75</v>
      </c>
      <c r="W290" t="str">
        <f t="shared" si="9"/>
        <v>g109,5</v>
      </c>
      <c r="X290" s="1" t="s">
        <v>326</v>
      </c>
      <c r="Y290" s="2" t="str">
        <f>IF(AND(ISBLANK(X290),OR(NOT(ISBLANK(Z290)),NOT(ISBLANK(AA290)))),#N/A,
IF(ISBLANK(X290),"",
IF(AND(NOT(ISERROR(VLOOKUP(X290,MonsterTable!$A:$B,MATCH(MonsterTable!$B$1,MonsterTable!$A$1:$B$1,0),0))),OR(ISBLANK(Z290),ISBLANK(AA290))),#N/A,
IFERROR(VLOOKUP(X290,MonsterTable!$A:$B,MATCH(MonsterTable!$B$1,MonsterTable!$A$1:$B$1,0),0),
IF(OR(NOT(ISBLANK(Z290)),ISBLANK(AA290)),#N/A,
IF(X290="empty","empty",
VLOOKUP(X290,MonsterGroupTable!$A:$A,1,0)))))))</f>
        <v>g109</v>
      </c>
      <c r="AA290">
        <v>5</v>
      </c>
      <c r="AF290" s="2" t="str">
        <f>IF(AND(ISBLANK(AE290),OR(NOT(ISBLANK(AG290)),NOT(ISBLANK(AH290)))),#N/A,
IF(ISBLANK(AE290),"",
IF(AND(NOT(ISERROR(VLOOKUP(AE290,MonsterTable!$A:$B,MATCH(MonsterTable!$B$1,MonsterTable!$A$1:$B$1,0),0))),OR(ISBLANK(AG290),ISBLANK(AH290))),#N/A,
IFERROR(VLOOKUP(AE290,MonsterTable!$A:$B,MATCH(MonsterTable!$B$1,MonsterTable!$A$1:$B$1,0),0),
IF(OR(NOT(ISBLANK(AG290)),ISBLANK(AH290)),#N/A,
IF(AE290="empty","empty",
VLOOKUP(AE290,MonsterGroupTable!$A:$A,1,0)))))))</f>
        <v/>
      </c>
      <c r="AM290" s="2" t="str">
        <f>IF(AND(ISBLANK(AL290),OR(NOT(ISBLANK(AN290)),NOT(ISBLANK(AO290)))),#N/A,
IF(ISBLANK(AL290),"",
IF(AND(NOT(ISERROR(VLOOKUP(AL290,MonsterTable!$A:$B,MATCH(MonsterTable!$B$1,MonsterTable!$A$1:$B$1,0),0))),OR(ISBLANK(AN290),ISBLANK(AO290))),#N/A,
IFERROR(VLOOKUP(AL290,MonsterTable!$A:$B,MATCH(MonsterTable!$B$1,MonsterTable!$A$1:$B$1,0),0),
IF(OR(NOT(ISBLANK(AN290)),ISBLANK(AO290)),#N/A,
IF(AL290="empty","empty",
VLOOKUP(AL290,MonsterGroupTable!$A:$A,1,0)))))))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BA290" s="2" t="str">
        <f>IF(AND(ISBLANK(AZ290),OR(NOT(ISBLANK(BB290)),NOT(ISBLANK(BC290)))),#N/A,
IF(ISBLANK(AZ290),"",
IF(AND(NOT(ISERROR(VLOOKUP(AZ290,MonsterTable!$A:$B,MATCH(MonsterTable!$B$1,MonsterTable!$A$1:$B$1,0),0))),OR(ISBLANK(BB290),ISBLANK(BC290))),#N/A,
IFERROR(VLOOKUP(AZ290,MonsterTable!$A:$B,MATCH(MonsterTable!$B$1,MonsterTable!$A$1:$B$1,0),0),
IF(OR(NOT(ISBLANK(BB290)),ISBLANK(BC290)),#N/A,
IF(AZ290="empty","empty",
VLOOKUP(AZ290,MonsterGroupTable!$A:$A,1,0)))))))</f>
        <v/>
      </c>
      <c r="BH290" s="2" t="str">
        <f>IF(AND(ISBLANK(BG290),OR(NOT(ISBLANK(BI290)),NOT(ISBLANK(BJ290)))),#N/A,
IF(ISBLANK(BG290),"",
IF(AND(NOT(ISERROR(VLOOKUP(BG290,MonsterTable!$A:$B,MATCH(MonsterTable!$B$1,MonsterTable!$A$1:$B$1,0),0))),OR(ISBLANK(BI290),ISBLANK(BJ290))),#N/A,
IFERROR(VLOOKUP(BG290,MonsterTable!$A:$B,MATCH(MonsterTable!$B$1,MonsterTable!$A$1:$B$1,0),0),
IF(OR(NOT(ISBLANK(BI290)),ISBLANK(BJ290)),#N/A,
IF(BG290="empty","empty",
VLOOKUP(BG290,MonsterGroupTable!$A:$A,1,0)))))))</f>
        <v/>
      </c>
      <c r="BO290" s="2" t="str">
        <f>IF(AND(ISBLANK(BN290),OR(NOT(ISBLANK(BP290)),NOT(ISBLANK(BQ290)))),#N/A,
IF(ISBLANK(BN290),"",
IF(AND(NOT(ISERROR(VLOOKUP(BN290,MonsterTable!$A:$B,MATCH(MonsterTable!$B$1,MonsterTable!$A$1:$B$1,0),0))),OR(ISBLANK(BP290),ISBLANK(BQ290))),#N/A,
IFERROR(VLOOKUP(BN290,MonsterTable!$A:$B,MATCH(MonsterTable!$B$1,MonsterTable!$A$1:$B$1,0),0),
IF(OR(NOT(ISBLANK(BP290)),ISBLANK(BQ290)),#N/A,
IF(BN290="empty","empty",
VLOOKUP(BN290,MonsterGroupTable!$A:$A,1,0)))))))</f>
        <v/>
      </c>
      <c r="BV290" s="2" t="str">
        <f>IF(AND(ISBLANK(BU290),OR(NOT(ISBLANK(BW290)),NOT(ISBLANK(BX290)))),#N/A,
IF(ISBLANK(BU290),"",
IF(AND(NOT(ISERROR(VLOOKUP(BU290,MonsterTable!$A:$B,MATCH(MonsterTable!$B$1,MonsterTable!$A$1:$B$1,0),0))),OR(ISBLANK(BW290),ISBLANK(BX290))),#N/A,
IFERROR(VLOOKUP(BU290,MonsterTable!$A:$B,MATCH(MonsterTable!$B$1,MonsterTable!$A$1:$B$1,0),0),
IF(OR(NOT(ISBLANK(BW290)),ISBLANK(BX290)),#N/A,
IF(BU290="empty","empty",
VLOOKUP(BU290,MonsterGroupTable!$A:$A,1,0)))))))</f>
        <v/>
      </c>
      <c r="CC290" s="2" t="str">
        <f>IF(AND(ISBLANK(CB290),OR(NOT(ISBLANK(CD290)),NOT(ISBLANK(CE290)))),#N/A,
IF(ISBLANK(CB290),"",
IF(AND(NOT(ISERROR(VLOOKUP(CB290,MonsterTable!$A:$B,MATCH(MonsterTable!$B$1,MonsterTable!$A$1:$B$1,0),0))),OR(ISBLANK(CD290),ISBLANK(CE290))),#N/A,
IFERROR(VLOOKUP(CB290,MonsterTable!$A:$B,MATCH(MonsterTable!$B$1,MonsterTable!$A$1:$B$1,0),0),
IF(OR(NOT(ISBLANK(CD290)),ISBLANK(CE290)),#N/A,
IF(CB290="empty","empty",
VLOOKUP(CB290,MonsterGroupTable!$A:$A,1,0)))))))</f>
        <v/>
      </c>
      <c r="CJ290" s="2" t="str">
        <f>IF(AND(ISBLANK(CI290),OR(NOT(ISBLANK(CK290)),NOT(ISBLANK(CL290)))),#N/A,
IF(ISBLANK(CI290),"",
IF(AND(NOT(ISERROR(VLOOKUP(CI290,MonsterTable!$A:$B,MATCH(MonsterTable!$B$1,MonsterTable!$A$1:$B$1,0),0))),OR(ISBLANK(CK290),ISBLANK(CL290))),#N/A,
IFERROR(VLOOKUP(CI290,MonsterTable!$A:$B,MATCH(MonsterTable!$B$1,MonsterTable!$A$1:$B$1,0),0),
IF(OR(NOT(ISBLANK(CK290)),ISBLANK(CL290)),#N/A,
IF(CI290="empty","empty",
VLOOKUP(CI290,MonsterGroupTable!$A:$A,1,0)))))))</f>
        <v/>
      </c>
    </row>
    <row r="291" spans="1:88">
      <c r="A291">
        <v>10290</v>
      </c>
      <c r="B291">
        <f t="shared" si="8"/>
        <v>1.2</v>
      </c>
      <c r="C291">
        <f t="shared" si="8"/>
        <v>1.1000000000000001</v>
      </c>
      <c r="F291">
        <v>1260</v>
      </c>
      <c r="G291">
        <v>27903</v>
      </c>
      <c r="H291">
        <v>0</v>
      </c>
      <c r="I291">
        <v>0</v>
      </c>
      <c r="J291">
        <v>0</v>
      </c>
      <c r="K291" t="s">
        <v>28</v>
      </c>
      <c r="L291" t="s">
        <v>255</v>
      </c>
      <c r="M291" t="s">
        <v>79</v>
      </c>
      <c r="N291" t="s">
        <v>80</v>
      </c>
      <c r="O291">
        <v>0</v>
      </c>
      <c r="P291">
        <v>-4.75</v>
      </c>
      <c r="Q291">
        <v>-3.5</v>
      </c>
      <c r="R291">
        <v>4.75</v>
      </c>
      <c r="S291">
        <v>3</v>
      </c>
      <c r="T291">
        <v>-13.5</v>
      </c>
      <c r="U291">
        <v>2.5499999999999998</v>
      </c>
      <c r="V291">
        <v>-6.75</v>
      </c>
      <c r="W291" t="str">
        <f t="shared" si="9"/>
        <v>g109,5</v>
      </c>
      <c r="X291" s="1" t="s">
        <v>326</v>
      </c>
      <c r="Y291" s="2" t="str">
        <f>IF(AND(ISBLANK(X291),OR(NOT(ISBLANK(Z291)),NOT(ISBLANK(AA291)))),#N/A,
IF(ISBLANK(X291),"",
IF(AND(NOT(ISERROR(VLOOKUP(X291,MonsterTable!$A:$B,MATCH(MonsterTable!$B$1,MonsterTable!$A$1:$B$1,0),0))),OR(ISBLANK(Z291),ISBLANK(AA291))),#N/A,
IFERROR(VLOOKUP(X291,MonsterTable!$A:$B,MATCH(MonsterTable!$B$1,MonsterTable!$A$1:$B$1,0),0),
IF(OR(NOT(ISBLANK(Z291)),ISBLANK(AA291)),#N/A,
IF(X291="empty","empty",
VLOOKUP(X291,MonsterGroupTable!$A:$A,1,0)))))))</f>
        <v>g109</v>
      </c>
      <c r="AA291">
        <v>5</v>
      </c>
      <c r="AF291" s="2" t="str">
        <f>IF(AND(ISBLANK(AE291),OR(NOT(ISBLANK(AG291)),NOT(ISBLANK(AH291)))),#N/A,
IF(ISBLANK(AE291),"",
IF(AND(NOT(ISERROR(VLOOKUP(AE291,MonsterTable!$A:$B,MATCH(MonsterTable!$B$1,MonsterTable!$A$1:$B$1,0),0))),OR(ISBLANK(AG291),ISBLANK(AH291))),#N/A,
IFERROR(VLOOKUP(AE291,MonsterTable!$A:$B,MATCH(MonsterTable!$B$1,MonsterTable!$A$1:$B$1,0),0),
IF(OR(NOT(ISBLANK(AG291)),ISBLANK(AH291)),#N/A,
IF(AE291="empty","empty",
VLOOKUP(AE291,MonsterGroupTable!$A:$A,1,0)))))))</f>
        <v/>
      </c>
      <c r="AM291" s="2" t="str">
        <f>IF(AND(ISBLANK(AL291),OR(NOT(ISBLANK(AN291)),NOT(ISBLANK(AO291)))),#N/A,
IF(ISBLANK(AL291),"",
IF(AND(NOT(ISERROR(VLOOKUP(AL291,MonsterTable!$A:$B,MATCH(MonsterTable!$B$1,MonsterTable!$A$1:$B$1,0),0))),OR(ISBLANK(AN291),ISBLANK(AO291))),#N/A,
IFERROR(VLOOKUP(AL291,MonsterTable!$A:$B,MATCH(MonsterTable!$B$1,MonsterTable!$A$1:$B$1,0),0),
IF(OR(NOT(ISBLANK(AN291)),ISBLANK(AO291)),#N/A,
IF(AL291="empty","empty",
VLOOKUP(AL291,MonsterGroupTable!$A:$A,1,0)))))))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BA291" s="2" t="str">
        <f>IF(AND(ISBLANK(AZ291),OR(NOT(ISBLANK(BB291)),NOT(ISBLANK(BC291)))),#N/A,
IF(ISBLANK(AZ291),"",
IF(AND(NOT(ISERROR(VLOOKUP(AZ291,MonsterTable!$A:$B,MATCH(MonsterTable!$B$1,MonsterTable!$A$1:$B$1,0),0))),OR(ISBLANK(BB291),ISBLANK(BC291))),#N/A,
IFERROR(VLOOKUP(AZ291,MonsterTable!$A:$B,MATCH(MonsterTable!$B$1,MonsterTable!$A$1:$B$1,0),0),
IF(OR(NOT(ISBLANK(BB291)),ISBLANK(BC291)),#N/A,
IF(AZ291="empty","empty",
VLOOKUP(AZ291,MonsterGroupTable!$A:$A,1,0)))))))</f>
        <v/>
      </c>
      <c r="BH291" s="2" t="str">
        <f>IF(AND(ISBLANK(BG291),OR(NOT(ISBLANK(BI291)),NOT(ISBLANK(BJ291)))),#N/A,
IF(ISBLANK(BG291),"",
IF(AND(NOT(ISERROR(VLOOKUP(BG291,MonsterTable!$A:$B,MATCH(MonsterTable!$B$1,MonsterTable!$A$1:$B$1,0),0))),OR(ISBLANK(BI291),ISBLANK(BJ291))),#N/A,
IFERROR(VLOOKUP(BG291,MonsterTable!$A:$B,MATCH(MonsterTable!$B$1,MonsterTable!$A$1:$B$1,0),0),
IF(OR(NOT(ISBLANK(BI291)),ISBLANK(BJ291)),#N/A,
IF(BG291="empty","empty",
VLOOKUP(BG291,MonsterGroupTable!$A:$A,1,0)))))))</f>
        <v/>
      </c>
      <c r="BO291" s="2" t="str">
        <f>IF(AND(ISBLANK(BN291),OR(NOT(ISBLANK(BP291)),NOT(ISBLANK(BQ291)))),#N/A,
IF(ISBLANK(BN291),"",
IF(AND(NOT(ISERROR(VLOOKUP(BN291,MonsterTable!$A:$B,MATCH(MonsterTable!$B$1,MonsterTable!$A$1:$B$1,0),0))),OR(ISBLANK(BP291),ISBLANK(BQ291))),#N/A,
IFERROR(VLOOKUP(BN291,MonsterTable!$A:$B,MATCH(MonsterTable!$B$1,MonsterTable!$A$1:$B$1,0),0),
IF(OR(NOT(ISBLANK(BP291)),ISBLANK(BQ291)),#N/A,
IF(BN291="empty","empty",
VLOOKUP(BN291,MonsterGroupTable!$A:$A,1,0)))))))</f>
        <v/>
      </c>
      <c r="BV291" s="2" t="str">
        <f>IF(AND(ISBLANK(BU291),OR(NOT(ISBLANK(BW291)),NOT(ISBLANK(BX291)))),#N/A,
IF(ISBLANK(BU291),"",
IF(AND(NOT(ISERROR(VLOOKUP(BU291,MonsterTable!$A:$B,MATCH(MonsterTable!$B$1,MonsterTable!$A$1:$B$1,0),0))),OR(ISBLANK(BW291),ISBLANK(BX291))),#N/A,
IFERROR(VLOOKUP(BU291,MonsterTable!$A:$B,MATCH(MonsterTable!$B$1,MonsterTable!$A$1:$B$1,0),0),
IF(OR(NOT(ISBLANK(BW291)),ISBLANK(BX291)),#N/A,
IF(BU291="empty","empty",
VLOOKUP(BU291,MonsterGroupTable!$A:$A,1,0)))))))</f>
        <v/>
      </c>
      <c r="CC291" s="2" t="str">
        <f>IF(AND(ISBLANK(CB291),OR(NOT(ISBLANK(CD291)),NOT(ISBLANK(CE291)))),#N/A,
IF(ISBLANK(CB291),"",
IF(AND(NOT(ISERROR(VLOOKUP(CB291,MonsterTable!$A:$B,MATCH(MonsterTable!$B$1,MonsterTable!$A$1:$B$1,0),0))),OR(ISBLANK(CD291),ISBLANK(CE291))),#N/A,
IFERROR(VLOOKUP(CB291,MonsterTable!$A:$B,MATCH(MonsterTable!$B$1,MonsterTable!$A$1:$B$1,0),0),
IF(OR(NOT(ISBLANK(CD291)),ISBLANK(CE291)),#N/A,
IF(CB291="empty","empty",
VLOOKUP(CB291,MonsterGroupTable!$A:$A,1,0)))))))</f>
        <v/>
      </c>
      <c r="CJ291" s="2" t="str">
        <f>IF(AND(ISBLANK(CI291),OR(NOT(ISBLANK(CK291)),NOT(ISBLANK(CL291)))),#N/A,
IF(ISBLANK(CI291),"",
IF(AND(NOT(ISERROR(VLOOKUP(CI291,MonsterTable!$A:$B,MATCH(MonsterTable!$B$1,MonsterTable!$A$1:$B$1,0),0))),OR(ISBLANK(CK291),ISBLANK(CL291))),#N/A,
IFERROR(VLOOKUP(CI291,MonsterTable!$A:$B,MATCH(MonsterTable!$B$1,MonsterTable!$A$1:$B$1,0),0),
IF(OR(NOT(ISBLANK(CK291)),ISBLANK(CL291)),#N/A,
IF(CI291="empty","empty",
VLOOKUP(CI291,MonsterGroupTable!$A:$A,1,0)))))))</f>
        <v/>
      </c>
    </row>
    <row r="292" spans="1:88">
      <c r="A292">
        <v>10291</v>
      </c>
      <c r="B292">
        <f t="shared" si="8"/>
        <v>1.1000000000000001</v>
      </c>
      <c r="C292">
        <f t="shared" si="8"/>
        <v>1.1000000000000001</v>
      </c>
      <c r="F292">
        <v>1260</v>
      </c>
      <c r="G292">
        <v>28092</v>
      </c>
      <c r="H292">
        <v>0</v>
      </c>
      <c r="I292">
        <v>0</v>
      </c>
      <c r="J292">
        <v>0</v>
      </c>
      <c r="K292" t="s">
        <v>28</v>
      </c>
      <c r="L292" t="s">
        <v>256</v>
      </c>
      <c r="M292" t="s">
        <v>79</v>
      </c>
      <c r="N292" t="s">
        <v>80</v>
      </c>
      <c r="O292">
        <v>0</v>
      </c>
      <c r="P292">
        <v>-4.75</v>
      </c>
      <c r="Q292">
        <v>-3.5</v>
      </c>
      <c r="R292">
        <v>4.75</v>
      </c>
      <c r="S292">
        <v>3</v>
      </c>
      <c r="T292">
        <v>-13.5</v>
      </c>
      <c r="U292">
        <v>2.5499999999999998</v>
      </c>
      <c r="V292">
        <v>-6.75</v>
      </c>
      <c r="W292" t="str">
        <f t="shared" si="9"/>
        <v>g110,5</v>
      </c>
      <c r="X292" s="1" t="s">
        <v>327</v>
      </c>
      <c r="Y292" s="2" t="str">
        <f>IF(AND(ISBLANK(X292),OR(NOT(ISBLANK(Z292)),NOT(ISBLANK(AA292)))),#N/A,
IF(ISBLANK(X292),"",
IF(AND(NOT(ISERROR(VLOOKUP(X292,MonsterTable!$A:$B,MATCH(MonsterTable!$B$1,MonsterTable!$A$1:$B$1,0),0))),OR(ISBLANK(Z292),ISBLANK(AA292))),#N/A,
IFERROR(VLOOKUP(X292,MonsterTable!$A:$B,MATCH(MonsterTable!$B$1,MonsterTable!$A$1:$B$1,0),0),
IF(OR(NOT(ISBLANK(Z292)),ISBLANK(AA292)),#N/A,
IF(X292="empty","empty",
VLOOKUP(X292,MonsterGroupTable!$A:$A,1,0)))))))</f>
        <v>g110</v>
      </c>
      <c r="AA292">
        <v>5</v>
      </c>
      <c r="AF292" s="2" t="str">
        <f>IF(AND(ISBLANK(AE292),OR(NOT(ISBLANK(AG292)),NOT(ISBLANK(AH292)))),#N/A,
IF(ISBLANK(AE292),"",
IF(AND(NOT(ISERROR(VLOOKUP(AE292,MonsterTable!$A:$B,MATCH(MonsterTable!$B$1,MonsterTable!$A$1:$B$1,0),0))),OR(ISBLANK(AG292),ISBLANK(AH292))),#N/A,
IFERROR(VLOOKUP(AE292,MonsterTable!$A:$B,MATCH(MonsterTable!$B$1,MonsterTable!$A$1:$B$1,0),0),
IF(OR(NOT(ISBLANK(AG292)),ISBLANK(AH292)),#N/A,
IF(AE292="empty","empty",
VLOOKUP(AE292,MonsterGroupTable!$A:$A,1,0)))))))</f>
        <v/>
      </c>
      <c r="AM292" s="2" t="str">
        <f>IF(AND(ISBLANK(AL292),OR(NOT(ISBLANK(AN292)),NOT(ISBLANK(AO292)))),#N/A,
IF(ISBLANK(AL292),"",
IF(AND(NOT(ISERROR(VLOOKUP(AL292,MonsterTable!$A:$B,MATCH(MonsterTable!$B$1,MonsterTable!$A$1:$B$1,0),0))),OR(ISBLANK(AN292),ISBLANK(AO292))),#N/A,
IFERROR(VLOOKUP(AL292,MonsterTable!$A:$B,MATCH(MonsterTable!$B$1,MonsterTable!$A$1:$B$1,0),0),
IF(OR(NOT(ISBLANK(AN292)),ISBLANK(AO292)),#N/A,
IF(AL292="empty","empty",
VLOOKUP(AL292,MonsterGroupTable!$A:$A,1,0)))))))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BA292" s="2" t="str">
        <f>IF(AND(ISBLANK(AZ292),OR(NOT(ISBLANK(BB292)),NOT(ISBLANK(BC292)))),#N/A,
IF(ISBLANK(AZ292),"",
IF(AND(NOT(ISERROR(VLOOKUP(AZ292,MonsterTable!$A:$B,MATCH(MonsterTable!$B$1,MonsterTable!$A$1:$B$1,0),0))),OR(ISBLANK(BB292),ISBLANK(BC292))),#N/A,
IFERROR(VLOOKUP(AZ292,MonsterTable!$A:$B,MATCH(MonsterTable!$B$1,MonsterTable!$A$1:$B$1,0),0),
IF(OR(NOT(ISBLANK(BB292)),ISBLANK(BC292)),#N/A,
IF(AZ292="empty","empty",
VLOOKUP(AZ292,MonsterGroupTable!$A:$A,1,0)))))))</f>
        <v/>
      </c>
      <c r="BH292" s="2" t="str">
        <f>IF(AND(ISBLANK(BG292),OR(NOT(ISBLANK(BI292)),NOT(ISBLANK(BJ292)))),#N/A,
IF(ISBLANK(BG292),"",
IF(AND(NOT(ISERROR(VLOOKUP(BG292,MonsterTable!$A:$B,MATCH(MonsterTable!$B$1,MonsterTable!$A$1:$B$1,0),0))),OR(ISBLANK(BI292),ISBLANK(BJ292))),#N/A,
IFERROR(VLOOKUP(BG292,MonsterTable!$A:$B,MATCH(MonsterTable!$B$1,MonsterTable!$A$1:$B$1,0),0),
IF(OR(NOT(ISBLANK(BI292)),ISBLANK(BJ292)),#N/A,
IF(BG292="empty","empty",
VLOOKUP(BG292,MonsterGroupTable!$A:$A,1,0)))))))</f>
        <v/>
      </c>
      <c r="BO292" s="2" t="str">
        <f>IF(AND(ISBLANK(BN292),OR(NOT(ISBLANK(BP292)),NOT(ISBLANK(BQ292)))),#N/A,
IF(ISBLANK(BN292),"",
IF(AND(NOT(ISERROR(VLOOKUP(BN292,MonsterTable!$A:$B,MATCH(MonsterTable!$B$1,MonsterTable!$A$1:$B$1,0),0))),OR(ISBLANK(BP292),ISBLANK(BQ292))),#N/A,
IFERROR(VLOOKUP(BN292,MonsterTable!$A:$B,MATCH(MonsterTable!$B$1,MonsterTable!$A$1:$B$1,0),0),
IF(OR(NOT(ISBLANK(BP292)),ISBLANK(BQ292)),#N/A,
IF(BN292="empty","empty",
VLOOKUP(BN292,MonsterGroupTable!$A:$A,1,0)))))))</f>
        <v/>
      </c>
      <c r="BV292" s="2" t="str">
        <f>IF(AND(ISBLANK(BU292),OR(NOT(ISBLANK(BW292)),NOT(ISBLANK(BX292)))),#N/A,
IF(ISBLANK(BU292),"",
IF(AND(NOT(ISERROR(VLOOKUP(BU292,MonsterTable!$A:$B,MATCH(MonsterTable!$B$1,MonsterTable!$A$1:$B$1,0),0))),OR(ISBLANK(BW292),ISBLANK(BX292))),#N/A,
IFERROR(VLOOKUP(BU292,MonsterTable!$A:$B,MATCH(MonsterTable!$B$1,MonsterTable!$A$1:$B$1,0),0),
IF(OR(NOT(ISBLANK(BW292)),ISBLANK(BX292)),#N/A,
IF(BU292="empty","empty",
VLOOKUP(BU292,MonsterGroupTable!$A:$A,1,0)))))))</f>
        <v/>
      </c>
      <c r="CC292" s="2" t="str">
        <f>IF(AND(ISBLANK(CB292),OR(NOT(ISBLANK(CD292)),NOT(ISBLANK(CE292)))),#N/A,
IF(ISBLANK(CB292),"",
IF(AND(NOT(ISERROR(VLOOKUP(CB292,MonsterTable!$A:$B,MATCH(MonsterTable!$B$1,MonsterTable!$A$1:$B$1,0),0))),OR(ISBLANK(CD292),ISBLANK(CE292))),#N/A,
IFERROR(VLOOKUP(CB292,MonsterTable!$A:$B,MATCH(MonsterTable!$B$1,MonsterTable!$A$1:$B$1,0),0),
IF(OR(NOT(ISBLANK(CD292)),ISBLANK(CE292)),#N/A,
IF(CB292="empty","empty",
VLOOKUP(CB292,MonsterGroupTable!$A:$A,1,0)))))))</f>
        <v/>
      </c>
      <c r="CJ292" s="2" t="str">
        <f>IF(AND(ISBLANK(CI292),OR(NOT(ISBLANK(CK292)),NOT(ISBLANK(CL292)))),#N/A,
IF(ISBLANK(CI292),"",
IF(AND(NOT(ISERROR(VLOOKUP(CI292,MonsterTable!$A:$B,MATCH(MonsterTable!$B$1,MonsterTable!$A$1:$B$1,0),0))),OR(ISBLANK(CK292),ISBLANK(CL292))),#N/A,
IFERROR(VLOOKUP(CI292,MonsterTable!$A:$B,MATCH(MonsterTable!$B$1,MonsterTable!$A$1:$B$1,0),0),
IF(OR(NOT(ISBLANK(CK292)),ISBLANK(CL292)),#N/A,
IF(CI292="empty","empty",
VLOOKUP(CI292,MonsterGroupTable!$A:$A,1,0)))))))</f>
        <v/>
      </c>
    </row>
    <row r="293" spans="1:88">
      <c r="A293">
        <v>10292</v>
      </c>
      <c r="B293">
        <f t="shared" si="8"/>
        <v>1.1000000000000001</v>
      </c>
      <c r="C293">
        <f t="shared" si="8"/>
        <v>1.1000000000000001</v>
      </c>
      <c r="F293">
        <v>1260</v>
      </c>
      <c r="G293">
        <v>28281</v>
      </c>
      <c r="H293">
        <v>0</v>
      </c>
      <c r="I293">
        <v>0</v>
      </c>
      <c r="J293">
        <v>0</v>
      </c>
      <c r="K293" t="s">
        <v>28</v>
      </c>
      <c r="L293" t="s">
        <v>256</v>
      </c>
      <c r="M293" t="s">
        <v>79</v>
      </c>
      <c r="N293" t="s">
        <v>80</v>
      </c>
      <c r="O293">
        <v>0</v>
      </c>
      <c r="P293">
        <v>-4.75</v>
      </c>
      <c r="Q293">
        <v>-3.5</v>
      </c>
      <c r="R293">
        <v>4.75</v>
      </c>
      <c r="S293">
        <v>3</v>
      </c>
      <c r="T293">
        <v>-13.5</v>
      </c>
      <c r="U293">
        <v>2.5499999999999998</v>
      </c>
      <c r="V293">
        <v>-6.75</v>
      </c>
      <c r="W293" t="str">
        <f t="shared" si="9"/>
        <v>g110,5</v>
      </c>
      <c r="X293" s="1" t="s">
        <v>327</v>
      </c>
      <c r="Y293" s="2" t="str">
        <f>IF(AND(ISBLANK(X293),OR(NOT(ISBLANK(Z293)),NOT(ISBLANK(AA293)))),#N/A,
IF(ISBLANK(X293),"",
IF(AND(NOT(ISERROR(VLOOKUP(X293,MonsterTable!$A:$B,MATCH(MonsterTable!$B$1,MonsterTable!$A$1:$B$1,0),0))),OR(ISBLANK(Z293),ISBLANK(AA293))),#N/A,
IFERROR(VLOOKUP(X293,MonsterTable!$A:$B,MATCH(MonsterTable!$B$1,MonsterTable!$A$1:$B$1,0),0),
IF(OR(NOT(ISBLANK(Z293)),ISBLANK(AA293)),#N/A,
IF(X293="empty","empty",
VLOOKUP(X293,MonsterGroupTable!$A:$A,1,0)))))))</f>
        <v>g110</v>
      </c>
      <c r="AA293">
        <v>5</v>
      </c>
      <c r="AF293" s="2" t="str">
        <f>IF(AND(ISBLANK(AE293),OR(NOT(ISBLANK(AG293)),NOT(ISBLANK(AH293)))),#N/A,
IF(ISBLANK(AE293),"",
IF(AND(NOT(ISERROR(VLOOKUP(AE293,MonsterTable!$A:$B,MATCH(MonsterTable!$B$1,MonsterTable!$A$1:$B$1,0),0))),OR(ISBLANK(AG293),ISBLANK(AH293))),#N/A,
IFERROR(VLOOKUP(AE293,MonsterTable!$A:$B,MATCH(MonsterTable!$B$1,MonsterTable!$A$1:$B$1,0),0),
IF(OR(NOT(ISBLANK(AG293)),ISBLANK(AH293)),#N/A,
IF(AE293="empty","empty",
VLOOKUP(AE293,MonsterGroupTable!$A:$A,1,0)))))))</f>
        <v/>
      </c>
      <c r="AM293" s="2" t="str">
        <f>IF(AND(ISBLANK(AL293),OR(NOT(ISBLANK(AN293)),NOT(ISBLANK(AO293)))),#N/A,
IF(ISBLANK(AL293),"",
IF(AND(NOT(ISERROR(VLOOKUP(AL293,MonsterTable!$A:$B,MATCH(MonsterTable!$B$1,MonsterTable!$A$1:$B$1,0),0))),OR(ISBLANK(AN293),ISBLANK(AO293))),#N/A,
IFERROR(VLOOKUP(AL293,MonsterTable!$A:$B,MATCH(MonsterTable!$B$1,MonsterTable!$A$1:$B$1,0),0),
IF(OR(NOT(ISBLANK(AN293)),ISBLANK(AO293)),#N/A,
IF(AL293="empty","empty",
VLOOKUP(AL293,MonsterGroupTable!$A:$A,1,0)))))))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BA293" s="2" t="str">
        <f>IF(AND(ISBLANK(AZ293),OR(NOT(ISBLANK(BB293)),NOT(ISBLANK(BC293)))),#N/A,
IF(ISBLANK(AZ293),"",
IF(AND(NOT(ISERROR(VLOOKUP(AZ293,MonsterTable!$A:$B,MATCH(MonsterTable!$B$1,MonsterTable!$A$1:$B$1,0),0))),OR(ISBLANK(BB293),ISBLANK(BC293))),#N/A,
IFERROR(VLOOKUP(AZ293,MonsterTable!$A:$B,MATCH(MonsterTable!$B$1,MonsterTable!$A$1:$B$1,0),0),
IF(OR(NOT(ISBLANK(BB293)),ISBLANK(BC293)),#N/A,
IF(AZ293="empty","empty",
VLOOKUP(AZ293,MonsterGroupTable!$A:$A,1,0)))))))</f>
        <v/>
      </c>
      <c r="BH293" s="2" t="str">
        <f>IF(AND(ISBLANK(BG293),OR(NOT(ISBLANK(BI293)),NOT(ISBLANK(BJ293)))),#N/A,
IF(ISBLANK(BG293),"",
IF(AND(NOT(ISERROR(VLOOKUP(BG293,MonsterTable!$A:$B,MATCH(MonsterTable!$B$1,MonsterTable!$A$1:$B$1,0),0))),OR(ISBLANK(BI293),ISBLANK(BJ293))),#N/A,
IFERROR(VLOOKUP(BG293,MonsterTable!$A:$B,MATCH(MonsterTable!$B$1,MonsterTable!$A$1:$B$1,0),0),
IF(OR(NOT(ISBLANK(BI293)),ISBLANK(BJ293)),#N/A,
IF(BG293="empty","empty",
VLOOKUP(BG293,MonsterGroupTable!$A:$A,1,0)))))))</f>
        <v/>
      </c>
      <c r="BO293" s="2" t="str">
        <f>IF(AND(ISBLANK(BN293),OR(NOT(ISBLANK(BP293)),NOT(ISBLANK(BQ293)))),#N/A,
IF(ISBLANK(BN293),"",
IF(AND(NOT(ISERROR(VLOOKUP(BN293,MonsterTable!$A:$B,MATCH(MonsterTable!$B$1,MonsterTable!$A$1:$B$1,0),0))),OR(ISBLANK(BP293),ISBLANK(BQ293))),#N/A,
IFERROR(VLOOKUP(BN293,MonsterTable!$A:$B,MATCH(MonsterTable!$B$1,MonsterTable!$A$1:$B$1,0),0),
IF(OR(NOT(ISBLANK(BP293)),ISBLANK(BQ293)),#N/A,
IF(BN293="empty","empty",
VLOOKUP(BN293,MonsterGroupTable!$A:$A,1,0)))))))</f>
        <v/>
      </c>
      <c r="BV293" s="2" t="str">
        <f>IF(AND(ISBLANK(BU293),OR(NOT(ISBLANK(BW293)),NOT(ISBLANK(BX293)))),#N/A,
IF(ISBLANK(BU293),"",
IF(AND(NOT(ISERROR(VLOOKUP(BU293,MonsterTable!$A:$B,MATCH(MonsterTable!$B$1,MonsterTable!$A$1:$B$1,0),0))),OR(ISBLANK(BW293),ISBLANK(BX293))),#N/A,
IFERROR(VLOOKUP(BU293,MonsterTable!$A:$B,MATCH(MonsterTable!$B$1,MonsterTable!$A$1:$B$1,0),0),
IF(OR(NOT(ISBLANK(BW293)),ISBLANK(BX293)),#N/A,
IF(BU293="empty","empty",
VLOOKUP(BU293,MonsterGroupTable!$A:$A,1,0)))))))</f>
        <v/>
      </c>
      <c r="CC293" s="2" t="str">
        <f>IF(AND(ISBLANK(CB293),OR(NOT(ISBLANK(CD293)),NOT(ISBLANK(CE293)))),#N/A,
IF(ISBLANK(CB293),"",
IF(AND(NOT(ISERROR(VLOOKUP(CB293,MonsterTable!$A:$B,MATCH(MonsterTable!$B$1,MonsterTable!$A$1:$B$1,0),0))),OR(ISBLANK(CD293),ISBLANK(CE293))),#N/A,
IFERROR(VLOOKUP(CB293,MonsterTable!$A:$B,MATCH(MonsterTable!$B$1,MonsterTable!$A$1:$B$1,0),0),
IF(OR(NOT(ISBLANK(CD293)),ISBLANK(CE293)),#N/A,
IF(CB293="empty","empty",
VLOOKUP(CB293,MonsterGroupTable!$A:$A,1,0)))))))</f>
        <v/>
      </c>
      <c r="CJ293" s="2" t="str">
        <f>IF(AND(ISBLANK(CI293),OR(NOT(ISBLANK(CK293)),NOT(ISBLANK(CL293)))),#N/A,
IF(ISBLANK(CI293),"",
IF(AND(NOT(ISERROR(VLOOKUP(CI293,MonsterTable!$A:$B,MATCH(MonsterTable!$B$1,MonsterTable!$A$1:$B$1,0),0))),OR(ISBLANK(CK293),ISBLANK(CL293))),#N/A,
IFERROR(VLOOKUP(CI293,MonsterTable!$A:$B,MATCH(MonsterTable!$B$1,MonsterTable!$A$1:$B$1,0),0),
IF(OR(NOT(ISBLANK(CK293)),ISBLANK(CL293)),#N/A,
IF(CI293="empty","empty",
VLOOKUP(CI293,MonsterGroupTable!$A:$A,1,0)))))))</f>
        <v/>
      </c>
    </row>
    <row r="294" spans="1:88">
      <c r="A294">
        <v>10293</v>
      </c>
      <c r="B294">
        <f t="shared" si="8"/>
        <v>1.1000000000000001</v>
      </c>
      <c r="C294">
        <f t="shared" si="8"/>
        <v>1.1000000000000001</v>
      </c>
      <c r="F294">
        <v>1260</v>
      </c>
      <c r="G294">
        <v>28470</v>
      </c>
      <c r="H294">
        <v>0</v>
      </c>
      <c r="I294">
        <v>0</v>
      </c>
      <c r="J294">
        <v>0</v>
      </c>
      <c r="K294" t="s">
        <v>28</v>
      </c>
      <c r="L294" t="s">
        <v>256</v>
      </c>
      <c r="M294" t="s">
        <v>79</v>
      </c>
      <c r="N294" t="s">
        <v>80</v>
      </c>
      <c r="O294">
        <v>0</v>
      </c>
      <c r="P294">
        <v>-4.75</v>
      </c>
      <c r="Q294">
        <v>-3.5</v>
      </c>
      <c r="R294">
        <v>4.75</v>
      </c>
      <c r="S294">
        <v>3</v>
      </c>
      <c r="T294">
        <v>-13.5</v>
      </c>
      <c r="U294">
        <v>2.5499999999999998</v>
      </c>
      <c r="V294">
        <v>-6.75</v>
      </c>
      <c r="W294" t="str">
        <f t="shared" si="9"/>
        <v>g110,5</v>
      </c>
      <c r="X294" s="1" t="s">
        <v>327</v>
      </c>
      <c r="Y294" s="2" t="str">
        <f>IF(AND(ISBLANK(X294),OR(NOT(ISBLANK(Z294)),NOT(ISBLANK(AA294)))),#N/A,
IF(ISBLANK(X294),"",
IF(AND(NOT(ISERROR(VLOOKUP(X294,MonsterTable!$A:$B,MATCH(MonsterTable!$B$1,MonsterTable!$A$1:$B$1,0),0))),OR(ISBLANK(Z294),ISBLANK(AA294))),#N/A,
IFERROR(VLOOKUP(X294,MonsterTable!$A:$B,MATCH(MonsterTable!$B$1,MonsterTable!$A$1:$B$1,0),0),
IF(OR(NOT(ISBLANK(Z294)),ISBLANK(AA294)),#N/A,
IF(X294="empty","empty",
VLOOKUP(X294,MonsterGroupTable!$A:$A,1,0)))))))</f>
        <v>g110</v>
      </c>
      <c r="AA294">
        <v>5</v>
      </c>
      <c r="AF294" s="2" t="str">
        <f>IF(AND(ISBLANK(AE294),OR(NOT(ISBLANK(AG294)),NOT(ISBLANK(AH294)))),#N/A,
IF(ISBLANK(AE294),"",
IF(AND(NOT(ISERROR(VLOOKUP(AE294,MonsterTable!$A:$B,MATCH(MonsterTable!$B$1,MonsterTable!$A$1:$B$1,0),0))),OR(ISBLANK(AG294),ISBLANK(AH294))),#N/A,
IFERROR(VLOOKUP(AE294,MonsterTable!$A:$B,MATCH(MonsterTable!$B$1,MonsterTable!$A$1:$B$1,0),0),
IF(OR(NOT(ISBLANK(AG294)),ISBLANK(AH294)),#N/A,
IF(AE294="empty","empty",
VLOOKUP(AE294,MonsterGroupTable!$A:$A,1,0)))))))</f>
        <v/>
      </c>
      <c r="AM294" s="2" t="str">
        <f>IF(AND(ISBLANK(AL294),OR(NOT(ISBLANK(AN294)),NOT(ISBLANK(AO294)))),#N/A,
IF(ISBLANK(AL294),"",
IF(AND(NOT(ISERROR(VLOOKUP(AL294,MonsterTable!$A:$B,MATCH(MonsterTable!$B$1,MonsterTable!$A$1:$B$1,0),0))),OR(ISBLANK(AN294),ISBLANK(AO294))),#N/A,
IFERROR(VLOOKUP(AL294,MonsterTable!$A:$B,MATCH(MonsterTable!$B$1,MonsterTable!$A$1:$B$1,0),0),
IF(OR(NOT(ISBLANK(AN294)),ISBLANK(AO294)),#N/A,
IF(AL294="empty","empty",
VLOOKUP(AL294,MonsterGroupTable!$A:$A,1,0)))))))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BA294" s="2" t="str">
        <f>IF(AND(ISBLANK(AZ294),OR(NOT(ISBLANK(BB294)),NOT(ISBLANK(BC294)))),#N/A,
IF(ISBLANK(AZ294),"",
IF(AND(NOT(ISERROR(VLOOKUP(AZ294,MonsterTable!$A:$B,MATCH(MonsterTable!$B$1,MonsterTable!$A$1:$B$1,0),0))),OR(ISBLANK(BB294),ISBLANK(BC294))),#N/A,
IFERROR(VLOOKUP(AZ294,MonsterTable!$A:$B,MATCH(MonsterTable!$B$1,MonsterTable!$A$1:$B$1,0),0),
IF(OR(NOT(ISBLANK(BB294)),ISBLANK(BC294)),#N/A,
IF(AZ294="empty","empty",
VLOOKUP(AZ294,MonsterGroupTable!$A:$A,1,0)))))))</f>
        <v/>
      </c>
      <c r="BH294" s="2" t="str">
        <f>IF(AND(ISBLANK(BG294),OR(NOT(ISBLANK(BI294)),NOT(ISBLANK(BJ294)))),#N/A,
IF(ISBLANK(BG294),"",
IF(AND(NOT(ISERROR(VLOOKUP(BG294,MonsterTable!$A:$B,MATCH(MonsterTable!$B$1,MonsterTable!$A$1:$B$1,0),0))),OR(ISBLANK(BI294),ISBLANK(BJ294))),#N/A,
IFERROR(VLOOKUP(BG294,MonsterTable!$A:$B,MATCH(MonsterTable!$B$1,MonsterTable!$A$1:$B$1,0),0),
IF(OR(NOT(ISBLANK(BI294)),ISBLANK(BJ294)),#N/A,
IF(BG294="empty","empty",
VLOOKUP(BG294,MonsterGroupTable!$A:$A,1,0)))))))</f>
        <v/>
      </c>
      <c r="BO294" s="2" t="str">
        <f>IF(AND(ISBLANK(BN294),OR(NOT(ISBLANK(BP294)),NOT(ISBLANK(BQ294)))),#N/A,
IF(ISBLANK(BN294),"",
IF(AND(NOT(ISERROR(VLOOKUP(BN294,MonsterTable!$A:$B,MATCH(MonsterTable!$B$1,MonsterTable!$A$1:$B$1,0),0))),OR(ISBLANK(BP294),ISBLANK(BQ294))),#N/A,
IFERROR(VLOOKUP(BN294,MonsterTable!$A:$B,MATCH(MonsterTable!$B$1,MonsterTable!$A$1:$B$1,0),0),
IF(OR(NOT(ISBLANK(BP294)),ISBLANK(BQ294)),#N/A,
IF(BN294="empty","empty",
VLOOKUP(BN294,MonsterGroupTable!$A:$A,1,0)))))))</f>
        <v/>
      </c>
      <c r="BV294" s="2" t="str">
        <f>IF(AND(ISBLANK(BU294),OR(NOT(ISBLANK(BW294)),NOT(ISBLANK(BX294)))),#N/A,
IF(ISBLANK(BU294),"",
IF(AND(NOT(ISERROR(VLOOKUP(BU294,MonsterTable!$A:$B,MATCH(MonsterTable!$B$1,MonsterTable!$A$1:$B$1,0),0))),OR(ISBLANK(BW294),ISBLANK(BX294))),#N/A,
IFERROR(VLOOKUP(BU294,MonsterTable!$A:$B,MATCH(MonsterTable!$B$1,MonsterTable!$A$1:$B$1,0),0),
IF(OR(NOT(ISBLANK(BW294)),ISBLANK(BX294)),#N/A,
IF(BU294="empty","empty",
VLOOKUP(BU294,MonsterGroupTable!$A:$A,1,0)))))))</f>
        <v/>
      </c>
      <c r="CC294" s="2" t="str">
        <f>IF(AND(ISBLANK(CB294),OR(NOT(ISBLANK(CD294)),NOT(ISBLANK(CE294)))),#N/A,
IF(ISBLANK(CB294),"",
IF(AND(NOT(ISERROR(VLOOKUP(CB294,MonsterTable!$A:$B,MATCH(MonsterTable!$B$1,MonsterTable!$A$1:$B$1,0),0))),OR(ISBLANK(CD294),ISBLANK(CE294))),#N/A,
IFERROR(VLOOKUP(CB294,MonsterTable!$A:$B,MATCH(MonsterTable!$B$1,MonsterTable!$A$1:$B$1,0),0),
IF(OR(NOT(ISBLANK(CD294)),ISBLANK(CE294)),#N/A,
IF(CB294="empty","empty",
VLOOKUP(CB294,MonsterGroupTable!$A:$A,1,0)))))))</f>
        <v/>
      </c>
      <c r="CJ294" s="2" t="str">
        <f>IF(AND(ISBLANK(CI294),OR(NOT(ISBLANK(CK294)),NOT(ISBLANK(CL294)))),#N/A,
IF(ISBLANK(CI294),"",
IF(AND(NOT(ISERROR(VLOOKUP(CI294,MonsterTable!$A:$B,MATCH(MonsterTable!$B$1,MonsterTable!$A$1:$B$1,0),0))),OR(ISBLANK(CK294),ISBLANK(CL294))),#N/A,
IFERROR(VLOOKUP(CI294,MonsterTable!$A:$B,MATCH(MonsterTable!$B$1,MonsterTable!$A$1:$B$1,0),0),
IF(OR(NOT(ISBLANK(CK294)),ISBLANK(CL294)),#N/A,
IF(CI294="empty","empty",
VLOOKUP(CI294,MonsterGroupTable!$A:$A,1,0)))))))</f>
        <v/>
      </c>
    </row>
    <row r="295" spans="1:88">
      <c r="A295">
        <v>10294</v>
      </c>
      <c r="B295">
        <f t="shared" si="8"/>
        <v>1.1000000000000001</v>
      </c>
      <c r="C295">
        <f t="shared" si="8"/>
        <v>1.1000000000000001</v>
      </c>
      <c r="F295">
        <v>1260</v>
      </c>
      <c r="G295">
        <v>28659</v>
      </c>
      <c r="H295">
        <v>0</v>
      </c>
      <c r="I295">
        <v>0</v>
      </c>
      <c r="J295">
        <v>0</v>
      </c>
      <c r="K295" t="s">
        <v>28</v>
      </c>
      <c r="L295" t="s">
        <v>256</v>
      </c>
      <c r="M295" t="s">
        <v>79</v>
      </c>
      <c r="N295" t="s">
        <v>80</v>
      </c>
      <c r="O295">
        <v>0</v>
      </c>
      <c r="P295">
        <v>-4.75</v>
      </c>
      <c r="Q295">
        <v>-3.5</v>
      </c>
      <c r="R295">
        <v>4.75</v>
      </c>
      <c r="S295">
        <v>3</v>
      </c>
      <c r="T295">
        <v>-13.5</v>
      </c>
      <c r="U295">
        <v>2.5499999999999998</v>
      </c>
      <c r="V295">
        <v>-6.75</v>
      </c>
      <c r="W295" t="str">
        <f t="shared" si="9"/>
        <v>g110,5</v>
      </c>
      <c r="X295" s="1" t="s">
        <v>327</v>
      </c>
      <c r="Y295" s="2" t="str">
        <f>IF(AND(ISBLANK(X295),OR(NOT(ISBLANK(Z295)),NOT(ISBLANK(AA295)))),#N/A,
IF(ISBLANK(X295),"",
IF(AND(NOT(ISERROR(VLOOKUP(X295,MonsterTable!$A:$B,MATCH(MonsterTable!$B$1,MonsterTable!$A$1:$B$1,0),0))),OR(ISBLANK(Z295),ISBLANK(AA295))),#N/A,
IFERROR(VLOOKUP(X295,MonsterTable!$A:$B,MATCH(MonsterTable!$B$1,MonsterTable!$A$1:$B$1,0),0),
IF(OR(NOT(ISBLANK(Z295)),ISBLANK(AA295)),#N/A,
IF(X295="empty","empty",
VLOOKUP(X295,MonsterGroupTable!$A:$A,1,0)))))))</f>
        <v>g110</v>
      </c>
      <c r="AA295">
        <v>5</v>
      </c>
      <c r="AF295" s="2" t="str">
        <f>IF(AND(ISBLANK(AE295),OR(NOT(ISBLANK(AG295)),NOT(ISBLANK(AH295)))),#N/A,
IF(ISBLANK(AE295),"",
IF(AND(NOT(ISERROR(VLOOKUP(AE295,MonsterTable!$A:$B,MATCH(MonsterTable!$B$1,MonsterTable!$A$1:$B$1,0),0))),OR(ISBLANK(AG295),ISBLANK(AH295))),#N/A,
IFERROR(VLOOKUP(AE295,MonsterTable!$A:$B,MATCH(MonsterTable!$B$1,MonsterTable!$A$1:$B$1,0),0),
IF(OR(NOT(ISBLANK(AG295)),ISBLANK(AH295)),#N/A,
IF(AE295="empty","empty",
VLOOKUP(AE295,MonsterGroupTable!$A:$A,1,0)))))))</f>
        <v/>
      </c>
      <c r="AM295" s="2" t="str">
        <f>IF(AND(ISBLANK(AL295),OR(NOT(ISBLANK(AN295)),NOT(ISBLANK(AO295)))),#N/A,
IF(ISBLANK(AL295),"",
IF(AND(NOT(ISERROR(VLOOKUP(AL295,MonsterTable!$A:$B,MATCH(MonsterTable!$B$1,MonsterTable!$A$1:$B$1,0),0))),OR(ISBLANK(AN295),ISBLANK(AO295))),#N/A,
IFERROR(VLOOKUP(AL295,MonsterTable!$A:$B,MATCH(MonsterTable!$B$1,MonsterTable!$A$1:$B$1,0),0),
IF(OR(NOT(ISBLANK(AN295)),ISBLANK(AO295)),#N/A,
IF(AL295="empty","empty",
VLOOKUP(AL295,MonsterGroupTable!$A:$A,1,0)))))))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BA295" s="2" t="str">
        <f>IF(AND(ISBLANK(AZ295),OR(NOT(ISBLANK(BB295)),NOT(ISBLANK(BC295)))),#N/A,
IF(ISBLANK(AZ295),"",
IF(AND(NOT(ISERROR(VLOOKUP(AZ295,MonsterTable!$A:$B,MATCH(MonsterTable!$B$1,MonsterTable!$A$1:$B$1,0),0))),OR(ISBLANK(BB295),ISBLANK(BC295))),#N/A,
IFERROR(VLOOKUP(AZ295,MonsterTable!$A:$B,MATCH(MonsterTable!$B$1,MonsterTable!$A$1:$B$1,0),0),
IF(OR(NOT(ISBLANK(BB295)),ISBLANK(BC295)),#N/A,
IF(AZ295="empty","empty",
VLOOKUP(AZ295,MonsterGroupTable!$A:$A,1,0)))))))</f>
        <v/>
      </c>
      <c r="BH295" s="2" t="str">
        <f>IF(AND(ISBLANK(BG295),OR(NOT(ISBLANK(BI295)),NOT(ISBLANK(BJ295)))),#N/A,
IF(ISBLANK(BG295),"",
IF(AND(NOT(ISERROR(VLOOKUP(BG295,MonsterTable!$A:$B,MATCH(MonsterTable!$B$1,MonsterTable!$A$1:$B$1,0),0))),OR(ISBLANK(BI295),ISBLANK(BJ295))),#N/A,
IFERROR(VLOOKUP(BG295,MonsterTable!$A:$B,MATCH(MonsterTable!$B$1,MonsterTable!$A$1:$B$1,0),0),
IF(OR(NOT(ISBLANK(BI295)),ISBLANK(BJ295)),#N/A,
IF(BG295="empty","empty",
VLOOKUP(BG295,MonsterGroupTable!$A:$A,1,0)))))))</f>
        <v/>
      </c>
      <c r="BO295" s="2" t="str">
        <f>IF(AND(ISBLANK(BN295),OR(NOT(ISBLANK(BP295)),NOT(ISBLANK(BQ295)))),#N/A,
IF(ISBLANK(BN295),"",
IF(AND(NOT(ISERROR(VLOOKUP(BN295,MonsterTable!$A:$B,MATCH(MonsterTable!$B$1,MonsterTable!$A$1:$B$1,0),0))),OR(ISBLANK(BP295),ISBLANK(BQ295))),#N/A,
IFERROR(VLOOKUP(BN295,MonsterTable!$A:$B,MATCH(MonsterTable!$B$1,MonsterTable!$A$1:$B$1,0),0),
IF(OR(NOT(ISBLANK(BP295)),ISBLANK(BQ295)),#N/A,
IF(BN295="empty","empty",
VLOOKUP(BN295,MonsterGroupTable!$A:$A,1,0)))))))</f>
        <v/>
      </c>
      <c r="BV295" s="2" t="str">
        <f>IF(AND(ISBLANK(BU295),OR(NOT(ISBLANK(BW295)),NOT(ISBLANK(BX295)))),#N/A,
IF(ISBLANK(BU295),"",
IF(AND(NOT(ISERROR(VLOOKUP(BU295,MonsterTable!$A:$B,MATCH(MonsterTable!$B$1,MonsterTable!$A$1:$B$1,0),0))),OR(ISBLANK(BW295),ISBLANK(BX295))),#N/A,
IFERROR(VLOOKUP(BU295,MonsterTable!$A:$B,MATCH(MonsterTable!$B$1,MonsterTable!$A$1:$B$1,0),0),
IF(OR(NOT(ISBLANK(BW295)),ISBLANK(BX295)),#N/A,
IF(BU295="empty","empty",
VLOOKUP(BU295,MonsterGroupTable!$A:$A,1,0)))))))</f>
        <v/>
      </c>
      <c r="CC295" s="2" t="str">
        <f>IF(AND(ISBLANK(CB295),OR(NOT(ISBLANK(CD295)),NOT(ISBLANK(CE295)))),#N/A,
IF(ISBLANK(CB295),"",
IF(AND(NOT(ISERROR(VLOOKUP(CB295,MonsterTable!$A:$B,MATCH(MonsterTable!$B$1,MonsterTable!$A$1:$B$1,0),0))),OR(ISBLANK(CD295),ISBLANK(CE295))),#N/A,
IFERROR(VLOOKUP(CB295,MonsterTable!$A:$B,MATCH(MonsterTable!$B$1,MonsterTable!$A$1:$B$1,0),0),
IF(OR(NOT(ISBLANK(CD295)),ISBLANK(CE295)),#N/A,
IF(CB295="empty","empty",
VLOOKUP(CB295,MonsterGroupTable!$A:$A,1,0)))))))</f>
        <v/>
      </c>
      <c r="CJ295" s="2" t="str">
        <f>IF(AND(ISBLANK(CI295),OR(NOT(ISBLANK(CK295)),NOT(ISBLANK(CL295)))),#N/A,
IF(ISBLANK(CI295),"",
IF(AND(NOT(ISERROR(VLOOKUP(CI295,MonsterTable!$A:$B,MATCH(MonsterTable!$B$1,MonsterTable!$A$1:$B$1,0),0))),OR(ISBLANK(CK295),ISBLANK(CL295))),#N/A,
IFERROR(VLOOKUP(CI295,MonsterTable!$A:$B,MATCH(MonsterTable!$B$1,MonsterTable!$A$1:$B$1,0),0),
IF(OR(NOT(ISBLANK(CK295)),ISBLANK(CL295)),#N/A,
IF(CI295="empty","empty",
VLOOKUP(CI295,MonsterGroupTable!$A:$A,1,0)))))))</f>
        <v/>
      </c>
    </row>
    <row r="296" spans="1:88">
      <c r="A296">
        <v>10295</v>
      </c>
      <c r="B296">
        <f t="shared" si="8"/>
        <v>1.1000000000000001</v>
      </c>
      <c r="C296">
        <f t="shared" si="8"/>
        <v>1.1000000000000001</v>
      </c>
      <c r="F296">
        <v>1260</v>
      </c>
      <c r="G296">
        <v>28848</v>
      </c>
      <c r="H296">
        <v>0</v>
      </c>
      <c r="I296">
        <v>0</v>
      </c>
      <c r="J296">
        <v>0</v>
      </c>
      <c r="K296" t="s">
        <v>28</v>
      </c>
      <c r="L296" t="s">
        <v>256</v>
      </c>
      <c r="M296" t="s">
        <v>79</v>
      </c>
      <c r="N296" t="s">
        <v>80</v>
      </c>
      <c r="O296">
        <v>0</v>
      </c>
      <c r="P296">
        <v>-4.75</v>
      </c>
      <c r="Q296">
        <v>-3.5</v>
      </c>
      <c r="R296">
        <v>4.75</v>
      </c>
      <c r="S296">
        <v>3</v>
      </c>
      <c r="T296">
        <v>-13.5</v>
      </c>
      <c r="U296">
        <v>2.5499999999999998</v>
      </c>
      <c r="V296">
        <v>-6.75</v>
      </c>
      <c r="W296" t="str">
        <f t="shared" si="9"/>
        <v>g110,5</v>
      </c>
      <c r="X296" s="1" t="s">
        <v>327</v>
      </c>
      <c r="Y296" s="2" t="str">
        <f>IF(AND(ISBLANK(X296),OR(NOT(ISBLANK(Z296)),NOT(ISBLANK(AA296)))),#N/A,
IF(ISBLANK(X296),"",
IF(AND(NOT(ISERROR(VLOOKUP(X296,MonsterTable!$A:$B,MATCH(MonsterTable!$B$1,MonsterTable!$A$1:$B$1,0),0))),OR(ISBLANK(Z296),ISBLANK(AA296))),#N/A,
IFERROR(VLOOKUP(X296,MonsterTable!$A:$B,MATCH(MonsterTable!$B$1,MonsterTable!$A$1:$B$1,0),0),
IF(OR(NOT(ISBLANK(Z296)),ISBLANK(AA296)),#N/A,
IF(X296="empty","empty",
VLOOKUP(X296,MonsterGroupTable!$A:$A,1,0)))))))</f>
        <v>g110</v>
      </c>
      <c r="AA296">
        <v>5</v>
      </c>
      <c r="AF296" s="2" t="str">
        <f>IF(AND(ISBLANK(AE296),OR(NOT(ISBLANK(AG296)),NOT(ISBLANK(AH296)))),#N/A,
IF(ISBLANK(AE296),"",
IF(AND(NOT(ISERROR(VLOOKUP(AE296,MonsterTable!$A:$B,MATCH(MonsterTable!$B$1,MonsterTable!$A$1:$B$1,0),0))),OR(ISBLANK(AG296),ISBLANK(AH296))),#N/A,
IFERROR(VLOOKUP(AE296,MonsterTable!$A:$B,MATCH(MonsterTable!$B$1,MonsterTable!$A$1:$B$1,0),0),
IF(OR(NOT(ISBLANK(AG296)),ISBLANK(AH296)),#N/A,
IF(AE296="empty","empty",
VLOOKUP(AE296,MonsterGroupTable!$A:$A,1,0)))))))</f>
        <v/>
      </c>
      <c r="AM296" s="2" t="str">
        <f>IF(AND(ISBLANK(AL296),OR(NOT(ISBLANK(AN296)),NOT(ISBLANK(AO296)))),#N/A,
IF(ISBLANK(AL296),"",
IF(AND(NOT(ISERROR(VLOOKUP(AL296,MonsterTable!$A:$B,MATCH(MonsterTable!$B$1,MonsterTable!$A$1:$B$1,0),0))),OR(ISBLANK(AN296),ISBLANK(AO296))),#N/A,
IFERROR(VLOOKUP(AL296,MonsterTable!$A:$B,MATCH(MonsterTable!$B$1,MonsterTable!$A$1:$B$1,0),0),
IF(OR(NOT(ISBLANK(AN296)),ISBLANK(AO296)),#N/A,
IF(AL296="empty","empty",
VLOOKUP(AL296,MonsterGroupTable!$A:$A,1,0)))))))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BA296" s="2" t="str">
        <f>IF(AND(ISBLANK(AZ296),OR(NOT(ISBLANK(BB296)),NOT(ISBLANK(BC296)))),#N/A,
IF(ISBLANK(AZ296),"",
IF(AND(NOT(ISERROR(VLOOKUP(AZ296,MonsterTable!$A:$B,MATCH(MonsterTable!$B$1,MonsterTable!$A$1:$B$1,0),0))),OR(ISBLANK(BB296),ISBLANK(BC296))),#N/A,
IFERROR(VLOOKUP(AZ296,MonsterTable!$A:$B,MATCH(MonsterTable!$B$1,MonsterTable!$A$1:$B$1,0),0),
IF(OR(NOT(ISBLANK(BB296)),ISBLANK(BC296)),#N/A,
IF(AZ296="empty","empty",
VLOOKUP(AZ296,MonsterGroupTable!$A:$A,1,0)))))))</f>
        <v/>
      </c>
      <c r="BH296" s="2" t="str">
        <f>IF(AND(ISBLANK(BG296),OR(NOT(ISBLANK(BI296)),NOT(ISBLANK(BJ296)))),#N/A,
IF(ISBLANK(BG296),"",
IF(AND(NOT(ISERROR(VLOOKUP(BG296,MonsterTable!$A:$B,MATCH(MonsterTable!$B$1,MonsterTable!$A$1:$B$1,0),0))),OR(ISBLANK(BI296),ISBLANK(BJ296))),#N/A,
IFERROR(VLOOKUP(BG296,MonsterTable!$A:$B,MATCH(MonsterTable!$B$1,MonsterTable!$A$1:$B$1,0),0),
IF(OR(NOT(ISBLANK(BI296)),ISBLANK(BJ296)),#N/A,
IF(BG296="empty","empty",
VLOOKUP(BG296,MonsterGroupTable!$A:$A,1,0)))))))</f>
        <v/>
      </c>
      <c r="BO296" s="2" t="str">
        <f>IF(AND(ISBLANK(BN296),OR(NOT(ISBLANK(BP296)),NOT(ISBLANK(BQ296)))),#N/A,
IF(ISBLANK(BN296),"",
IF(AND(NOT(ISERROR(VLOOKUP(BN296,MonsterTable!$A:$B,MATCH(MonsterTable!$B$1,MonsterTable!$A$1:$B$1,0),0))),OR(ISBLANK(BP296),ISBLANK(BQ296))),#N/A,
IFERROR(VLOOKUP(BN296,MonsterTable!$A:$B,MATCH(MonsterTable!$B$1,MonsterTable!$A$1:$B$1,0),0),
IF(OR(NOT(ISBLANK(BP296)),ISBLANK(BQ296)),#N/A,
IF(BN296="empty","empty",
VLOOKUP(BN296,MonsterGroupTable!$A:$A,1,0)))))))</f>
        <v/>
      </c>
      <c r="BV296" s="2" t="str">
        <f>IF(AND(ISBLANK(BU296),OR(NOT(ISBLANK(BW296)),NOT(ISBLANK(BX296)))),#N/A,
IF(ISBLANK(BU296),"",
IF(AND(NOT(ISERROR(VLOOKUP(BU296,MonsterTable!$A:$B,MATCH(MonsterTable!$B$1,MonsterTable!$A$1:$B$1,0),0))),OR(ISBLANK(BW296),ISBLANK(BX296))),#N/A,
IFERROR(VLOOKUP(BU296,MonsterTable!$A:$B,MATCH(MonsterTable!$B$1,MonsterTable!$A$1:$B$1,0),0),
IF(OR(NOT(ISBLANK(BW296)),ISBLANK(BX296)),#N/A,
IF(BU296="empty","empty",
VLOOKUP(BU296,MonsterGroupTable!$A:$A,1,0)))))))</f>
        <v/>
      </c>
      <c r="CC296" s="2" t="str">
        <f>IF(AND(ISBLANK(CB296),OR(NOT(ISBLANK(CD296)),NOT(ISBLANK(CE296)))),#N/A,
IF(ISBLANK(CB296),"",
IF(AND(NOT(ISERROR(VLOOKUP(CB296,MonsterTable!$A:$B,MATCH(MonsterTable!$B$1,MonsterTable!$A$1:$B$1,0),0))),OR(ISBLANK(CD296),ISBLANK(CE296))),#N/A,
IFERROR(VLOOKUP(CB296,MonsterTable!$A:$B,MATCH(MonsterTable!$B$1,MonsterTable!$A$1:$B$1,0),0),
IF(OR(NOT(ISBLANK(CD296)),ISBLANK(CE296)),#N/A,
IF(CB296="empty","empty",
VLOOKUP(CB296,MonsterGroupTable!$A:$A,1,0)))))))</f>
        <v/>
      </c>
      <c r="CJ296" s="2" t="str">
        <f>IF(AND(ISBLANK(CI296),OR(NOT(ISBLANK(CK296)),NOT(ISBLANK(CL296)))),#N/A,
IF(ISBLANK(CI296),"",
IF(AND(NOT(ISERROR(VLOOKUP(CI296,MonsterTable!$A:$B,MATCH(MonsterTable!$B$1,MonsterTable!$A$1:$B$1,0),0))),OR(ISBLANK(CK296),ISBLANK(CL296))),#N/A,
IFERROR(VLOOKUP(CI296,MonsterTable!$A:$B,MATCH(MonsterTable!$B$1,MonsterTable!$A$1:$B$1,0),0),
IF(OR(NOT(ISBLANK(CK296)),ISBLANK(CL296)),#N/A,
IF(CI296="empty","empty",
VLOOKUP(CI296,MonsterGroupTable!$A:$A,1,0)))))))</f>
        <v/>
      </c>
    </row>
    <row r="297" spans="1:88">
      <c r="A297">
        <v>10296</v>
      </c>
      <c r="B297">
        <f t="shared" si="8"/>
        <v>1.1000000000000001</v>
      </c>
      <c r="C297">
        <f t="shared" si="8"/>
        <v>1.1000000000000001</v>
      </c>
      <c r="F297">
        <v>1260</v>
      </c>
      <c r="G297">
        <v>29037</v>
      </c>
      <c r="H297">
        <v>0</v>
      </c>
      <c r="I297">
        <v>0</v>
      </c>
      <c r="J297">
        <v>0</v>
      </c>
      <c r="K297" t="s">
        <v>28</v>
      </c>
      <c r="L297" t="s">
        <v>256</v>
      </c>
      <c r="M297" t="s">
        <v>79</v>
      </c>
      <c r="N297" t="s">
        <v>80</v>
      </c>
      <c r="O297">
        <v>0</v>
      </c>
      <c r="P297">
        <v>-4.75</v>
      </c>
      <c r="Q297">
        <v>-3.5</v>
      </c>
      <c r="R297">
        <v>4.75</v>
      </c>
      <c r="S297">
        <v>3</v>
      </c>
      <c r="T297">
        <v>-13.5</v>
      </c>
      <c r="U297">
        <v>2.5499999999999998</v>
      </c>
      <c r="V297">
        <v>-6.75</v>
      </c>
      <c r="W297" t="str">
        <f t="shared" si="9"/>
        <v>g110,5</v>
      </c>
      <c r="X297" s="1" t="s">
        <v>327</v>
      </c>
      <c r="Y297" s="2" t="str">
        <f>IF(AND(ISBLANK(X297),OR(NOT(ISBLANK(Z297)),NOT(ISBLANK(AA297)))),#N/A,
IF(ISBLANK(X297),"",
IF(AND(NOT(ISERROR(VLOOKUP(X297,MonsterTable!$A:$B,MATCH(MonsterTable!$B$1,MonsterTable!$A$1:$B$1,0),0))),OR(ISBLANK(Z297),ISBLANK(AA297))),#N/A,
IFERROR(VLOOKUP(X297,MonsterTable!$A:$B,MATCH(MonsterTable!$B$1,MonsterTable!$A$1:$B$1,0),0),
IF(OR(NOT(ISBLANK(Z297)),ISBLANK(AA297)),#N/A,
IF(X297="empty","empty",
VLOOKUP(X297,MonsterGroupTable!$A:$A,1,0)))))))</f>
        <v>g110</v>
      </c>
      <c r="AA297">
        <v>5</v>
      </c>
      <c r="AF297" s="2" t="str">
        <f>IF(AND(ISBLANK(AE297),OR(NOT(ISBLANK(AG297)),NOT(ISBLANK(AH297)))),#N/A,
IF(ISBLANK(AE297),"",
IF(AND(NOT(ISERROR(VLOOKUP(AE297,MonsterTable!$A:$B,MATCH(MonsterTable!$B$1,MonsterTable!$A$1:$B$1,0),0))),OR(ISBLANK(AG297),ISBLANK(AH297))),#N/A,
IFERROR(VLOOKUP(AE297,MonsterTable!$A:$B,MATCH(MonsterTable!$B$1,MonsterTable!$A$1:$B$1,0),0),
IF(OR(NOT(ISBLANK(AG297)),ISBLANK(AH297)),#N/A,
IF(AE297="empty","empty",
VLOOKUP(AE297,MonsterGroupTable!$A:$A,1,0)))))))</f>
        <v/>
      </c>
      <c r="AM297" s="2" t="str">
        <f>IF(AND(ISBLANK(AL297),OR(NOT(ISBLANK(AN297)),NOT(ISBLANK(AO297)))),#N/A,
IF(ISBLANK(AL297),"",
IF(AND(NOT(ISERROR(VLOOKUP(AL297,MonsterTable!$A:$B,MATCH(MonsterTable!$B$1,MonsterTable!$A$1:$B$1,0),0))),OR(ISBLANK(AN297),ISBLANK(AO297))),#N/A,
IFERROR(VLOOKUP(AL297,MonsterTable!$A:$B,MATCH(MonsterTable!$B$1,MonsterTable!$A$1:$B$1,0),0),
IF(OR(NOT(ISBLANK(AN297)),ISBLANK(AO297)),#N/A,
IF(AL297="empty","empty",
VLOOKUP(AL297,MonsterGroupTable!$A:$A,1,0)))))))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BA297" s="2" t="str">
        <f>IF(AND(ISBLANK(AZ297),OR(NOT(ISBLANK(BB297)),NOT(ISBLANK(BC297)))),#N/A,
IF(ISBLANK(AZ297),"",
IF(AND(NOT(ISERROR(VLOOKUP(AZ297,MonsterTable!$A:$B,MATCH(MonsterTable!$B$1,MonsterTable!$A$1:$B$1,0),0))),OR(ISBLANK(BB297),ISBLANK(BC297))),#N/A,
IFERROR(VLOOKUP(AZ297,MonsterTable!$A:$B,MATCH(MonsterTable!$B$1,MonsterTable!$A$1:$B$1,0),0),
IF(OR(NOT(ISBLANK(BB297)),ISBLANK(BC297)),#N/A,
IF(AZ297="empty","empty",
VLOOKUP(AZ297,MonsterGroupTable!$A:$A,1,0)))))))</f>
        <v/>
      </c>
      <c r="BH297" s="2" t="str">
        <f>IF(AND(ISBLANK(BG297),OR(NOT(ISBLANK(BI297)),NOT(ISBLANK(BJ297)))),#N/A,
IF(ISBLANK(BG297),"",
IF(AND(NOT(ISERROR(VLOOKUP(BG297,MonsterTable!$A:$B,MATCH(MonsterTable!$B$1,MonsterTable!$A$1:$B$1,0),0))),OR(ISBLANK(BI297),ISBLANK(BJ297))),#N/A,
IFERROR(VLOOKUP(BG297,MonsterTable!$A:$B,MATCH(MonsterTable!$B$1,MonsterTable!$A$1:$B$1,0),0),
IF(OR(NOT(ISBLANK(BI297)),ISBLANK(BJ297)),#N/A,
IF(BG297="empty","empty",
VLOOKUP(BG297,MonsterGroupTable!$A:$A,1,0)))))))</f>
        <v/>
      </c>
      <c r="BO297" s="2" t="str">
        <f>IF(AND(ISBLANK(BN297),OR(NOT(ISBLANK(BP297)),NOT(ISBLANK(BQ297)))),#N/A,
IF(ISBLANK(BN297),"",
IF(AND(NOT(ISERROR(VLOOKUP(BN297,MonsterTable!$A:$B,MATCH(MonsterTable!$B$1,MonsterTable!$A$1:$B$1,0),0))),OR(ISBLANK(BP297),ISBLANK(BQ297))),#N/A,
IFERROR(VLOOKUP(BN297,MonsterTable!$A:$B,MATCH(MonsterTable!$B$1,MonsterTable!$A$1:$B$1,0),0),
IF(OR(NOT(ISBLANK(BP297)),ISBLANK(BQ297)),#N/A,
IF(BN297="empty","empty",
VLOOKUP(BN297,MonsterGroupTable!$A:$A,1,0)))))))</f>
        <v/>
      </c>
      <c r="BV297" s="2" t="str">
        <f>IF(AND(ISBLANK(BU297),OR(NOT(ISBLANK(BW297)),NOT(ISBLANK(BX297)))),#N/A,
IF(ISBLANK(BU297),"",
IF(AND(NOT(ISERROR(VLOOKUP(BU297,MonsterTable!$A:$B,MATCH(MonsterTable!$B$1,MonsterTable!$A$1:$B$1,0),0))),OR(ISBLANK(BW297),ISBLANK(BX297))),#N/A,
IFERROR(VLOOKUP(BU297,MonsterTable!$A:$B,MATCH(MonsterTable!$B$1,MonsterTable!$A$1:$B$1,0),0),
IF(OR(NOT(ISBLANK(BW297)),ISBLANK(BX297)),#N/A,
IF(BU297="empty","empty",
VLOOKUP(BU297,MonsterGroupTable!$A:$A,1,0)))))))</f>
        <v/>
      </c>
      <c r="CC297" s="2" t="str">
        <f>IF(AND(ISBLANK(CB297),OR(NOT(ISBLANK(CD297)),NOT(ISBLANK(CE297)))),#N/A,
IF(ISBLANK(CB297),"",
IF(AND(NOT(ISERROR(VLOOKUP(CB297,MonsterTable!$A:$B,MATCH(MonsterTable!$B$1,MonsterTable!$A$1:$B$1,0),0))),OR(ISBLANK(CD297),ISBLANK(CE297))),#N/A,
IFERROR(VLOOKUP(CB297,MonsterTable!$A:$B,MATCH(MonsterTable!$B$1,MonsterTable!$A$1:$B$1,0),0),
IF(OR(NOT(ISBLANK(CD297)),ISBLANK(CE297)),#N/A,
IF(CB297="empty","empty",
VLOOKUP(CB297,MonsterGroupTable!$A:$A,1,0)))))))</f>
        <v/>
      </c>
      <c r="CJ297" s="2" t="str">
        <f>IF(AND(ISBLANK(CI297),OR(NOT(ISBLANK(CK297)),NOT(ISBLANK(CL297)))),#N/A,
IF(ISBLANK(CI297),"",
IF(AND(NOT(ISERROR(VLOOKUP(CI297,MonsterTable!$A:$B,MATCH(MonsterTable!$B$1,MonsterTable!$A$1:$B$1,0),0))),OR(ISBLANK(CK297),ISBLANK(CL297))),#N/A,
IFERROR(VLOOKUP(CI297,MonsterTable!$A:$B,MATCH(MonsterTable!$B$1,MonsterTable!$A$1:$B$1,0),0),
IF(OR(NOT(ISBLANK(CK297)),ISBLANK(CL297)),#N/A,
IF(CI297="empty","empty",
VLOOKUP(CI297,MonsterGroupTable!$A:$A,1,0)))))))</f>
        <v/>
      </c>
    </row>
    <row r="298" spans="1:88">
      <c r="A298">
        <v>10297</v>
      </c>
      <c r="B298">
        <f t="shared" si="8"/>
        <v>1.1000000000000001</v>
      </c>
      <c r="C298">
        <f t="shared" si="8"/>
        <v>1.1000000000000001</v>
      </c>
      <c r="F298">
        <v>1260</v>
      </c>
      <c r="G298">
        <v>29226</v>
      </c>
      <c r="H298">
        <v>0</v>
      </c>
      <c r="I298">
        <v>0</v>
      </c>
      <c r="J298">
        <v>0</v>
      </c>
      <c r="K298" t="s">
        <v>28</v>
      </c>
      <c r="L298" t="s">
        <v>256</v>
      </c>
      <c r="M298" t="s">
        <v>79</v>
      </c>
      <c r="N298" t="s">
        <v>80</v>
      </c>
      <c r="O298">
        <v>0</v>
      </c>
      <c r="P298">
        <v>-4.75</v>
      </c>
      <c r="Q298">
        <v>-3.5</v>
      </c>
      <c r="R298">
        <v>4.75</v>
      </c>
      <c r="S298">
        <v>3</v>
      </c>
      <c r="T298">
        <v>-13.5</v>
      </c>
      <c r="U298">
        <v>2.5499999999999998</v>
      </c>
      <c r="V298">
        <v>-6.75</v>
      </c>
      <c r="W298" t="str">
        <f t="shared" si="9"/>
        <v>g110,5</v>
      </c>
      <c r="X298" s="1" t="s">
        <v>327</v>
      </c>
      <c r="Y298" s="2" t="str">
        <f>IF(AND(ISBLANK(X298),OR(NOT(ISBLANK(Z298)),NOT(ISBLANK(AA298)))),#N/A,
IF(ISBLANK(X298),"",
IF(AND(NOT(ISERROR(VLOOKUP(X298,MonsterTable!$A:$B,MATCH(MonsterTable!$B$1,MonsterTable!$A$1:$B$1,0),0))),OR(ISBLANK(Z298),ISBLANK(AA298))),#N/A,
IFERROR(VLOOKUP(X298,MonsterTable!$A:$B,MATCH(MonsterTable!$B$1,MonsterTable!$A$1:$B$1,0),0),
IF(OR(NOT(ISBLANK(Z298)),ISBLANK(AA298)),#N/A,
IF(X298="empty","empty",
VLOOKUP(X298,MonsterGroupTable!$A:$A,1,0)))))))</f>
        <v>g110</v>
      </c>
      <c r="AA298">
        <v>5</v>
      </c>
      <c r="AF298" s="2" t="str">
        <f>IF(AND(ISBLANK(AE298),OR(NOT(ISBLANK(AG298)),NOT(ISBLANK(AH298)))),#N/A,
IF(ISBLANK(AE298),"",
IF(AND(NOT(ISERROR(VLOOKUP(AE298,MonsterTable!$A:$B,MATCH(MonsterTable!$B$1,MonsterTable!$A$1:$B$1,0),0))),OR(ISBLANK(AG298),ISBLANK(AH298))),#N/A,
IFERROR(VLOOKUP(AE298,MonsterTable!$A:$B,MATCH(MonsterTable!$B$1,MonsterTable!$A$1:$B$1,0),0),
IF(OR(NOT(ISBLANK(AG298)),ISBLANK(AH298)),#N/A,
IF(AE298="empty","empty",
VLOOKUP(AE298,MonsterGroupTable!$A:$A,1,0)))))))</f>
        <v/>
      </c>
      <c r="AM298" s="2" t="str">
        <f>IF(AND(ISBLANK(AL298),OR(NOT(ISBLANK(AN298)),NOT(ISBLANK(AO298)))),#N/A,
IF(ISBLANK(AL298),"",
IF(AND(NOT(ISERROR(VLOOKUP(AL298,MonsterTable!$A:$B,MATCH(MonsterTable!$B$1,MonsterTable!$A$1:$B$1,0),0))),OR(ISBLANK(AN298),ISBLANK(AO298))),#N/A,
IFERROR(VLOOKUP(AL298,MonsterTable!$A:$B,MATCH(MonsterTable!$B$1,MonsterTable!$A$1:$B$1,0),0),
IF(OR(NOT(ISBLANK(AN298)),ISBLANK(AO298)),#N/A,
IF(AL298="empty","empty",
VLOOKUP(AL298,MonsterGroupTable!$A:$A,1,0)))))))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BA298" s="2" t="str">
        <f>IF(AND(ISBLANK(AZ298),OR(NOT(ISBLANK(BB298)),NOT(ISBLANK(BC298)))),#N/A,
IF(ISBLANK(AZ298),"",
IF(AND(NOT(ISERROR(VLOOKUP(AZ298,MonsterTable!$A:$B,MATCH(MonsterTable!$B$1,MonsterTable!$A$1:$B$1,0),0))),OR(ISBLANK(BB298),ISBLANK(BC298))),#N/A,
IFERROR(VLOOKUP(AZ298,MonsterTable!$A:$B,MATCH(MonsterTable!$B$1,MonsterTable!$A$1:$B$1,0),0),
IF(OR(NOT(ISBLANK(BB298)),ISBLANK(BC298)),#N/A,
IF(AZ298="empty","empty",
VLOOKUP(AZ298,MonsterGroupTable!$A:$A,1,0)))))))</f>
        <v/>
      </c>
      <c r="BH298" s="2" t="str">
        <f>IF(AND(ISBLANK(BG298),OR(NOT(ISBLANK(BI298)),NOT(ISBLANK(BJ298)))),#N/A,
IF(ISBLANK(BG298),"",
IF(AND(NOT(ISERROR(VLOOKUP(BG298,MonsterTable!$A:$B,MATCH(MonsterTable!$B$1,MonsterTable!$A$1:$B$1,0),0))),OR(ISBLANK(BI298),ISBLANK(BJ298))),#N/A,
IFERROR(VLOOKUP(BG298,MonsterTable!$A:$B,MATCH(MonsterTable!$B$1,MonsterTable!$A$1:$B$1,0),0),
IF(OR(NOT(ISBLANK(BI298)),ISBLANK(BJ298)),#N/A,
IF(BG298="empty","empty",
VLOOKUP(BG298,MonsterGroupTable!$A:$A,1,0)))))))</f>
        <v/>
      </c>
      <c r="BO298" s="2" t="str">
        <f>IF(AND(ISBLANK(BN298),OR(NOT(ISBLANK(BP298)),NOT(ISBLANK(BQ298)))),#N/A,
IF(ISBLANK(BN298),"",
IF(AND(NOT(ISERROR(VLOOKUP(BN298,MonsterTable!$A:$B,MATCH(MonsterTable!$B$1,MonsterTable!$A$1:$B$1,0),0))),OR(ISBLANK(BP298),ISBLANK(BQ298))),#N/A,
IFERROR(VLOOKUP(BN298,MonsterTable!$A:$B,MATCH(MonsterTable!$B$1,MonsterTable!$A$1:$B$1,0),0),
IF(OR(NOT(ISBLANK(BP298)),ISBLANK(BQ298)),#N/A,
IF(BN298="empty","empty",
VLOOKUP(BN298,MonsterGroupTable!$A:$A,1,0)))))))</f>
        <v/>
      </c>
      <c r="BV298" s="2" t="str">
        <f>IF(AND(ISBLANK(BU298),OR(NOT(ISBLANK(BW298)),NOT(ISBLANK(BX298)))),#N/A,
IF(ISBLANK(BU298),"",
IF(AND(NOT(ISERROR(VLOOKUP(BU298,MonsterTable!$A:$B,MATCH(MonsterTable!$B$1,MonsterTable!$A$1:$B$1,0),0))),OR(ISBLANK(BW298),ISBLANK(BX298))),#N/A,
IFERROR(VLOOKUP(BU298,MonsterTable!$A:$B,MATCH(MonsterTable!$B$1,MonsterTable!$A$1:$B$1,0),0),
IF(OR(NOT(ISBLANK(BW298)),ISBLANK(BX298)),#N/A,
IF(BU298="empty","empty",
VLOOKUP(BU298,MonsterGroupTable!$A:$A,1,0)))))))</f>
        <v/>
      </c>
      <c r="CC298" s="2" t="str">
        <f>IF(AND(ISBLANK(CB298),OR(NOT(ISBLANK(CD298)),NOT(ISBLANK(CE298)))),#N/A,
IF(ISBLANK(CB298),"",
IF(AND(NOT(ISERROR(VLOOKUP(CB298,MonsterTable!$A:$B,MATCH(MonsterTable!$B$1,MonsterTable!$A$1:$B$1,0),0))),OR(ISBLANK(CD298),ISBLANK(CE298))),#N/A,
IFERROR(VLOOKUP(CB298,MonsterTable!$A:$B,MATCH(MonsterTable!$B$1,MonsterTable!$A$1:$B$1,0),0),
IF(OR(NOT(ISBLANK(CD298)),ISBLANK(CE298)),#N/A,
IF(CB298="empty","empty",
VLOOKUP(CB298,MonsterGroupTable!$A:$A,1,0)))))))</f>
        <v/>
      </c>
      <c r="CJ298" s="2" t="str">
        <f>IF(AND(ISBLANK(CI298),OR(NOT(ISBLANK(CK298)),NOT(ISBLANK(CL298)))),#N/A,
IF(ISBLANK(CI298),"",
IF(AND(NOT(ISERROR(VLOOKUP(CI298,MonsterTable!$A:$B,MATCH(MonsterTable!$B$1,MonsterTable!$A$1:$B$1,0),0))),OR(ISBLANK(CK298),ISBLANK(CL298))),#N/A,
IFERROR(VLOOKUP(CI298,MonsterTable!$A:$B,MATCH(MonsterTable!$B$1,MonsterTable!$A$1:$B$1,0),0),
IF(OR(NOT(ISBLANK(CK298)),ISBLANK(CL298)),#N/A,
IF(CI298="empty","empty",
VLOOKUP(CI298,MonsterGroupTable!$A:$A,1,0)))))))</f>
        <v/>
      </c>
    </row>
    <row r="299" spans="1:88">
      <c r="A299">
        <v>10298</v>
      </c>
      <c r="B299">
        <f t="shared" si="8"/>
        <v>1.1000000000000001</v>
      </c>
      <c r="C299">
        <f t="shared" si="8"/>
        <v>1.1000000000000001</v>
      </c>
      <c r="F299">
        <v>1260</v>
      </c>
      <c r="G299">
        <v>29415</v>
      </c>
      <c r="H299">
        <v>0</v>
      </c>
      <c r="I299">
        <v>0</v>
      </c>
      <c r="J299">
        <v>0</v>
      </c>
      <c r="K299" t="s">
        <v>28</v>
      </c>
      <c r="L299" t="s">
        <v>256</v>
      </c>
      <c r="M299" t="s">
        <v>79</v>
      </c>
      <c r="N299" t="s">
        <v>80</v>
      </c>
      <c r="O299">
        <v>0</v>
      </c>
      <c r="P299">
        <v>-4.75</v>
      </c>
      <c r="Q299">
        <v>-3.5</v>
      </c>
      <c r="R299">
        <v>4.75</v>
      </c>
      <c r="S299">
        <v>3</v>
      </c>
      <c r="T299">
        <v>-13.5</v>
      </c>
      <c r="U299">
        <v>2.5499999999999998</v>
      </c>
      <c r="V299">
        <v>-6.75</v>
      </c>
      <c r="W299" t="str">
        <f t="shared" si="9"/>
        <v>g110,5</v>
      </c>
      <c r="X299" s="1" t="s">
        <v>327</v>
      </c>
      <c r="Y299" s="2" t="str">
        <f>IF(AND(ISBLANK(X299),OR(NOT(ISBLANK(Z299)),NOT(ISBLANK(AA299)))),#N/A,
IF(ISBLANK(X299),"",
IF(AND(NOT(ISERROR(VLOOKUP(X299,MonsterTable!$A:$B,MATCH(MonsterTable!$B$1,MonsterTable!$A$1:$B$1,0),0))),OR(ISBLANK(Z299),ISBLANK(AA299))),#N/A,
IFERROR(VLOOKUP(X299,MonsterTable!$A:$B,MATCH(MonsterTable!$B$1,MonsterTable!$A$1:$B$1,0),0),
IF(OR(NOT(ISBLANK(Z299)),ISBLANK(AA299)),#N/A,
IF(X299="empty","empty",
VLOOKUP(X299,MonsterGroupTable!$A:$A,1,0)))))))</f>
        <v>g110</v>
      </c>
      <c r="AA299">
        <v>5</v>
      </c>
      <c r="AF299" s="2" t="str">
        <f>IF(AND(ISBLANK(AE299),OR(NOT(ISBLANK(AG299)),NOT(ISBLANK(AH299)))),#N/A,
IF(ISBLANK(AE299),"",
IF(AND(NOT(ISERROR(VLOOKUP(AE299,MonsterTable!$A:$B,MATCH(MonsterTable!$B$1,MonsterTable!$A$1:$B$1,0),0))),OR(ISBLANK(AG299),ISBLANK(AH299))),#N/A,
IFERROR(VLOOKUP(AE299,MonsterTable!$A:$B,MATCH(MonsterTable!$B$1,MonsterTable!$A$1:$B$1,0),0),
IF(OR(NOT(ISBLANK(AG299)),ISBLANK(AH299)),#N/A,
IF(AE299="empty","empty",
VLOOKUP(AE299,MonsterGroupTable!$A:$A,1,0)))))))</f>
        <v/>
      </c>
      <c r="AM299" s="2" t="str">
        <f>IF(AND(ISBLANK(AL299),OR(NOT(ISBLANK(AN299)),NOT(ISBLANK(AO299)))),#N/A,
IF(ISBLANK(AL299),"",
IF(AND(NOT(ISERROR(VLOOKUP(AL299,MonsterTable!$A:$B,MATCH(MonsterTable!$B$1,MonsterTable!$A$1:$B$1,0),0))),OR(ISBLANK(AN299),ISBLANK(AO299))),#N/A,
IFERROR(VLOOKUP(AL299,MonsterTable!$A:$B,MATCH(MonsterTable!$B$1,MonsterTable!$A$1:$B$1,0),0),
IF(OR(NOT(ISBLANK(AN299)),ISBLANK(AO299)),#N/A,
IF(AL299="empty","empty",
VLOOKUP(AL299,MonsterGroupTable!$A:$A,1,0)))))))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BA299" s="2" t="str">
        <f>IF(AND(ISBLANK(AZ299),OR(NOT(ISBLANK(BB299)),NOT(ISBLANK(BC299)))),#N/A,
IF(ISBLANK(AZ299),"",
IF(AND(NOT(ISERROR(VLOOKUP(AZ299,MonsterTable!$A:$B,MATCH(MonsterTable!$B$1,MonsterTable!$A$1:$B$1,0),0))),OR(ISBLANK(BB299),ISBLANK(BC299))),#N/A,
IFERROR(VLOOKUP(AZ299,MonsterTable!$A:$B,MATCH(MonsterTable!$B$1,MonsterTable!$A$1:$B$1,0),0),
IF(OR(NOT(ISBLANK(BB299)),ISBLANK(BC299)),#N/A,
IF(AZ299="empty","empty",
VLOOKUP(AZ299,MonsterGroupTable!$A:$A,1,0)))))))</f>
        <v/>
      </c>
      <c r="BH299" s="2" t="str">
        <f>IF(AND(ISBLANK(BG299),OR(NOT(ISBLANK(BI299)),NOT(ISBLANK(BJ299)))),#N/A,
IF(ISBLANK(BG299),"",
IF(AND(NOT(ISERROR(VLOOKUP(BG299,MonsterTable!$A:$B,MATCH(MonsterTable!$B$1,MonsterTable!$A$1:$B$1,0),0))),OR(ISBLANK(BI299),ISBLANK(BJ299))),#N/A,
IFERROR(VLOOKUP(BG299,MonsterTable!$A:$B,MATCH(MonsterTable!$B$1,MonsterTable!$A$1:$B$1,0),0),
IF(OR(NOT(ISBLANK(BI299)),ISBLANK(BJ299)),#N/A,
IF(BG299="empty","empty",
VLOOKUP(BG299,MonsterGroupTable!$A:$A,1,0)))))))</f>
        <v/>
      </c>
      <c r="BO299" s="2" t="str">
        <f>IF(AND(ISBLANK(BN299),OR(NOT(ISBLANK(BP299)),NOT(ISBLANK(BQ299)))),#N/A,
IF(ISBLANK(BN299),"",
IF(AND(NOT(ISERROR(VLOOKUP(BN299,MonsterTable!$A:$B,MATCH(MonsterTable!$B$1,MonsterTable!$A$1:$B$1,0),0))),OR(ISBLANK(BP299),ISBLANK(BQ299))),#N/A,
IFERROR(VLOOKUP(BN299,MonsterTable!$A:$B,MATCH(MonsterTable!$B$1,MonsterTable!$A$1:$B$1,0),0),
IF(OR(NOT(ISBLANK(BP299)),ISBLANK(BQ299)),#N/A,
IF(BN299="empty","empty",
VLOOKUP(BN299,MonsterGroupTable!$A:$A,1,0)))))))</f>
        <v/>
      </c>
      <c r="BV299" s="2" t="str">
        <f>IF(AND(ISBLANK(BU299),OR(NOT(ISBLANK(BW299)),NOT(ISBLANK(BX299)))),#N/A,
IF(ISBLANK(BU299),"",
IF(AND(NOT(ISERROR(VLOOKUP(BU299,MonsterTable!$A:$B,MATCH(MonsterTable!$B$1,MonsterTable!$A$1:$B$1,0),0))),OR(ISBLANK(BW299),ISBLANK(BX299))),#N/A,
IFERROR(VLOOKUP(BU299,MonsterTable!$A:$B,MATCH(MonsterTable!$B$1,MonsterTable!$A$1:$B$1,0),0),
IF(OR(NOT(ISBLANK(BW299)),ISBLANK(BX299)),#N/A,
IF(BU299="empty","empty",
VLOOKUP(BU299,MonsterGroupTable!$A:$A,1,0)))))))</f>
        <v/>
      </c>
      <c r="CC299" s="2" t="str">
        <f>IF(AND(ISBLANK(CB299),OR(NOT(ISBLANK(CD299)),NOT(ISBLANK(CE299)))),#N/A,
IF(ISBLANK(CB299),"",
IF(AND(NOT(ISERROR(VLOOKUP(CB299,MonsterTable!$A:$B,MATCH(MonsterTable!$B$1,MonsterTable!$A$1:$B$1,0),0))),OR(ISBLANK(CD299),ISBLANK(CE299))),#N/A,
IFERROR(VLOOKUP(CB299,MonsterTable!$A:$B,MATCH(MonsterTable!$B$1,MonsterTable!$A$1:$B$1,0),0),
IF(OR(NOT(ISBLANK(CD299)),ISBLANK(CE299)),#N/A,
IF(CB299="empty","empty",
VLOOKUP(CB299,MonsterGroupTable!$A:$A,1,0)))))))</f>
        <v/>
      </c>
      <c r="CJ299" s="2" t="str">
        <f>IF(AND(ISBLANK(CI299),OR(NOT(ISBLANK(CK299)),NOT(ISBLANK(CL299)))),#N/A,
IF(ISBLANK(CI299),"",
IF(AND(NOT(ISERROR(VLOOKUP(CI299,MonsterTable!$A:$B,MATCH(MonsterTable!$B$1,MonsterTable!$A$1:$B$1,0),0))),OR(ISBLANK(CK299),ISBLANK(CL299))),#N/A,
IFERROR(VLOOKUP(CI299,MonsterTable!$A:$B,MATCH(MonsterTable!$B$1,MonsterTable!$A$1:$B$1,0),0),
IF(OR(NOT(ISBLANK(CK299)),ISBLANK(CL299)),#N/A,
IF(CI299="empty","empty",
VLOOKUP(CI299,MonsterGroupTable!$A:$A,1,0)))))))</f>
        <v/>
      </c>
    </row>
    <row r="300" spans="1:88">
      <c r="A300">
        <v>10299</v>
      </c>
      <c r="B300">
        <f t="shared" si="8"/>
        <v>1.1000000000000001</v>
      </c>
      <c r="C300">
        <f t="shared" si="8"/>
        <v>1.1000000000000001</v>
      </c>
      <c r="F300">
        <v>1260</v>
      </c>
      <c r="G300">
        <v>29604</v>
      </c>
      <c r="H300">
        <v>0</v>
      </c>
      <c r="I300">
        <v>0</v>
      </c>
      <c r="J300">
        <v>0</v>
      </c>
      <c r="K300" t="s">
        <v>28</v>
      </c>
      <c r="L300" t="s">
        <v>256</v>
      </c>
      <c r="M300" t="s">
        <v>79</v>
      </c>
      <c r="N300" t="s">
        <v>80</v>
      </c>
      <c r="O300">
        <v>0</v>
      </c>
      <c r="P300">
        <v>-4.75</v>
      </c>
      <c r="Q300">
        <v>-3.5</v>
      </c>
      <c r="R300">
        <v>4.75</v>
      </c>
      <c r="S300">
        <v>3</v>
      </c>
      <c r="T300">
        <v>-13.5</v>
      </c>
      <c r="U300">
        <v>2.5499999999999998</v>
      </c>
      <c r="V300">
        <v>-6.75</v>
      </c>
      <c r="W300" t="str">
        <f t="shared" si="9"/>
        <v>g110,5</v>
      </c>
      <c r="X300" s="1" t="s">
        <v>327</v>
      </c>
      <c r="Y300" s="2" t="str">
        <f>IF(AND(ISBLANK(X300),OR(NOT(ISBLANK(Z300)),NOT(ISBLANK(AA300)))),#N/A,
IF(ISBLANK(X300),"",
IF(AND(NOT(ISERROR(VLOOKUP(X300,MonsterTable!$A:$B,MATCH(MonsterTable!$B$1,MonsterTable!$A$1:$B$1,0),0))),OR(ISBLANK(Z300),ISBLANK(AA300))),#N/A,
IFERROR(VLOOKUP(X300,MonsterTable!$A:$B,MATCH(MonsterTable!$B$1,MonsterTable!$A$1:$B$1,0),0),
IF(OR(NOT(ISBLANK(Z300)),ISBLANK(AA300)),#N/A,
IF(X300="empty","empty",
VLOOKUP(X300,MonsterGroupTable!$A:$A,1,0)))))))</f>
        <v>g110</v>
      </c>
      <c r="AA300">
        <v>5</v>
      </c>
      <c r="AF300" s="2" t="str">
        <f>IF(AND(ISBLANK(AE300),OR(NOT(ISBLANK(AG300)),NOT(ISBLANK(AH300)))),#N/A,
IF(ISBLANK(AE300),"",
IF(AND(NOT(ISERROR(VLOOKUP(AE300,MonsterTable!$A:$B,MATCH(MonsterTable!$B$1,MonsterTable!$A$1:$B$1,0),0))),OR(ISBLANK(AG300),ISBLANK(AH300))),#N/A,
IFERROR(VLOOKUP(AE300,MonsterTable!$A:$B,MATCH(MonsterTable!$B$1,MonsterTable!$A$1:$B$1,0),0),
IF(OR(NOT(ISBLANK(AG300)),ISBLANK(AH300)),#N/A,
IF(AE300="empty","empty",
VLOOKUP(AE300,MonsterGroupTable!$A:$A,1,0)))))))</f>
        <v/>
      </c>
      <c r="AM300" s="2" t="str">
        <f>IF(AND(ISBLANK(AL300),OR(NOT(ISBLANK(AN300)),NOT(ISBLANK(AO300)))),#N/A,
IF(ISBLANK(AL300),"",
IF(AND(NOT(ISERROR(VLOOKUP(AL300,MonsterTable!$A:$B,MATCH(MonsterTable!$B$1,MonsterTable!$A$1:$B$1,0),0))),OR(ISBLANK(AN300),ISBLANK(AO300))),#N/A,
IFERROR(VLOOKUP(AL300,MonsterTable!$A:$B,MATCH(MonsterTable!$B$1,MonsterTable!$A$1:$B$1,0),0),
IF(OR(NOT(ISBLANK(AN300)),ISBLANK(AO300)),#N/A,
IF(AL300="empty","empty",
VLOOKUP(AL300,MonsterGroupTable!$A:$A,1,0)))))))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BA300" s="2" t="str">
        <f>IF(AND(ISBLANK(AZ300),OR(NOT(ISBLANK(BB300)),NOT(ISBLANK(BC300)))),#N/A,
IF(ISBLANK(AZ300),"",
IF(AND(NOT(ISERROR(VLOOKUP(AZ300,MonsterTable!$A:$B,MATCH(MonsterTable!$B$1,MonsterTable!$A$1:$B$1,0),0))),OR(ISBLANK(BB300),ISBLANK(BC300))),#N/A,
IFERROR(VLOOKUP(AZ300,MonsterTable!$A:$B,MATCH(MonsterTable!$B$1,MonsterTable!$A$1:$B$1,0),0),
IF(OR(NOT(ISBLANK(BB300)),ISBLANK(BC300)),#N/A,
IF(AZ300="empty","empty",
VLOOKUP(AZ300,MonsterGroupTable!$A:$A,1,0)))))))</f>
        <v/>
      </c>
      <c r="BH300" s="2" t="str">
        <f>IF(AND(ISBLANK(BG300),OR(NOT(ISBLANK(BI300)),NOT(ISBLANK(BJ300)))),#N/A,
IF(ISBLANK(BG300),"",
IF(AND(NOT(ISERROR(VLOOKUP(BG300,MonsterTable!$A:$B,MATCH(MonsterTable!$B$1,MonsterTable!$A$1:$B$1,0),0))),OR(ISBLANK(BI300),ISBLANK(BJ300))),#N/A,
IFERROR(VLOOKUP(BG300,MonsterTable!$A:$B,MATCH(MonsterTable!$B$1,MonsterTable!$A$1:$B$1,0),0),
IF(OR(NOT(ISBLANK(BI300)),ISBLANK(BJ300)),#N/A,
IF(BG300="empty","empty",
VLOOKUP(BG300,MonsterGroupTable!$A:$A,1,0)))))))</f>
        <v/>
      </c>
      <c r="BO300" s="2" t="str">
        <f>IF(AND(ISBLANK(BN300),OR(NOT(ISBLANK(BP300)),NOT(ISBLANK(BQ300)))),#N/A,
IF(ISBLANK(BN300),"",
IF(AND(NOT(ISERROR(VLOOKUP(BN300,MonsterTable!$A:$B,MATCH(MonsterTable!$B$1,MonsterTable!$A$1:$B$1,0),0))),OR(ISBLANK(BP300),ISBLANK(BQ300))),#N/A,
IFERROR(VLOOKUP(BN300,MonsterTable!$A:$B,MATCH(MonsterTable!$B$1,MonsterTable!$A$1:$B$1,0),0),
IF(OR(NOT(ISBLANK(BP300)),ISBLANK(BQ300)),#N/A,
IF(BN300="empty","empty",
VLOOKUP(BN300,MonsterGroupTable!$A:$A,1,0)))))))</f>
        <v/>
      </c>
      <c r="BV300" s="2" t="str">
        <f>IF(AND(ISBLANK(BU300),OR(NOT(ISBLANK(BW300)),NOT(ISBLANK(BX300)))),#N/A,
IF(ISBLANK(BU300),"",
IF(AND(NOT(ISERROR(VLOOKUP(BU300,MonsterTable!$A:$B,MATCH(MonsterTable!$B$1,MonsterTable!$A$1:$B$1,0),0))),OR(ISBLANK(BW300),ISBLANK(BX300))),#N/A,
IFERROR(VLOOKUP(BU300,MonsterTable!$A:$B,MATCH(MonsterTable!$B$1,MonsterTable!$A$1:$B$1,0),0),
IF(OR(NOT(ISBLANK(BW300)),ISBLANK(BX300)),#N/A,
IF(BU300="empty","empty",
VLOOKUP(BU300,MonsterGroupTable!$A:$A,1,0)))))))</f>
        <v/>
      </c>
      <c r="CC300" s="2" t="str">
        <f>IF(AND(ISBLANK(CB300),OR(NOT(ISBLANK(CD300)),NOT(ISBLANK(CE300)))),#N/A,
IF(ISBLANK(CB300),"",
IF(AND(NOT(ISERROR(VLOOKUP(CB300,MonsterTable!$A:$B,MATCH(MonsterTable!$B$1,MonsterTable!$A$1:$B$1,0),0))),OR(ISBLANK(CD300),ISBLANK(CE300))),#N/A,
IFERROR(VLOOKUP(CB300,MonsterTable!$A:$B,MATCH(MonsterTable!$B$1,MonsterTable!$A$1:$B$1,0),0),
IF(OR(NOT(ISBLANK(CD300)),ISBLANK(CE300)),#N/A,
IF(CB300="empty","empty",
VLOOKUP(CB300,MonsterGroupTable!$A:$A,1,0)))))))</f>
        <v/>
      </c>
      <c r="CJ300" s="2" t="str">
        <f>IF(AND(ISBLANK(CI300),OR(NOT(ISBLANK(CK300)),NOT(ISBLANK(CL300)))),#N/A,
IF(ISBLANK(CI300),"",
IF(AND(NOT(ISERROR(VLOOKUP(CI300,MonsterTable!$A:$B,MATCH(MonsterTable!$B$1,MonsterTable!$A$1:$B$1,0),0))),OR(ISBLANK(CK300),ISBLANK(CL300))),#N/A,
IFERROR(VLOOKUP(CI300,MonsterTable!$A:$B,MATCH(MonsterTable!$B$1,MonsterTable!$A$1:$B$1,0),0),
IF(OR(NOT(ISBLANK(CK300)),ISBLANK(CL300)),#N/A,
IF(CI300="empty","empty",
VLOOKUP(CI300,MonsterGroupTable!$A:$A,1,0)))))))</f>
        <v/>
      </c>
    </row>
    <row r="301" spans="1:88">
      <c r="A301">
        <v>10300</v>
      </c>
      <c r="B301">
        <f t="shared" si="8"/>
        <v>1.2</v>
      </c>
      <c r="C301">
        <f t="shared" si="8"/>
        <v>1.1000000000000001</v>
      </c>
      <c r="F301">
        <v>1260</v>
      </c>
      <c r="G301">
        <v>29793</v>
      </c>
      <c r="H301">
        <v>0</v>
      </c>
      <c r="I301">
        <v>0</v>
      </c>
      <c r="J301">
        <v>0</v>
      </c>
      <c r="K301" t="s">
        <v>28</v>
      </c>
      <c r="L301" t="s">
        <v>258</v>
      </c>
      <c r="M301" t="s">
        <v>79</v>
      </c>
      <c r="N301" t="s">
        <v>80</v>
      </c>
      <c r="O301">
        <v>0</v>
      </c>
      <c r="P301">
        <v>-4.75</v>
      </c>
      <c r="Q301">
        <v>-3.5</v>
      </c>
      <c r="R301">
        <v>4.75</v>
      </c>
      <c r="S301">
        <v>3</v>
      </c>
      <c r="T301">
        <v>-13.5</v>
      </c>
      <c r="U301">
        <v>2.5499999999999998</v>
      </c>
      <c r="V301">
        <v>-6.75</v>
      </c>
      <c r="W301" t="str">
        <f t="shared" si="9"/>
        <v>g110,5</v>
      </c>
      <c r="X301" s="1" t="s">
        <v>327</v>
      </c>
      <c r="Y301" s="2" t="str">
        <f>IF(AND(ISBLANK(X301),OR(NOT(ISBLANK(Z301)),NOT(ISBLANK(AA301)))),#N/A,
IF(ISBLANK(X301),"",
IF(AND(NOT(ISERROR(VLOOKUP(X301,MonsterTable!$A:$B,MATCH(MonsterTable!$B$1,MonsterTable!$A$1:$B$1,0),0))),OR(ISBLANK(Z301),ISBLANK(AA301))),#N/A,
IFERROR(VLOOKUP(X301,MonsterTable!$A:$B,MATCH(MonsterTable!$B$1,MonsterTable!$A$1:$B$1,0),0),
IF(OR(NOT(ISBLANK(Z301)),ISBLANK(AA301)),#N/A,
IF(X301="empty","empty",
VLOOKUP(X301,MonsterGroupTable!$A:$A,1,0)))))))</f>
        <v>g110</v>
      </c>
      <c r="AA301">
        <v>5</v>
      </c>
      <c r="AF301" s="2" t="str">
        <f>IF(AND(ISBLANK(AE301),OR(NOT(ISBLANK(AG301)),NOT(ISBLANK(AH301)))),#N/A,
IF(ISBLANK(AE301),"",
IF(AND(NOT(ISERROR(VLOOKUP(AE301,MonsterTable!$A:$B,MATCH(MonsterTable!$B$1,MonsterTable!$A$1:$B$1,0),0))),OR(ISBLANK(AG301),ISBLANK(AH301))),#N/A,
IFERROR(VLOOKUP(AE301,MonsterTable!$A:$B,MATCH(MonsterTable!$B$1,MonsterTable!$A$1:$B$1,0),0),
IF(OR(NOT(ISBLANK(AG301)),ISBLANK(AH301)),#N/A,
IF(AE301="empty","empty",
VLOOKUP(AE301,MonsterGroupTable!$A:$A,1,0)))))))</f>
        <v/>
      </c>
      <c r="AM301" s="2" t="str">
        <f>IF(AND(ISBLANK(AL301),OR(NOT(ISBLANK(AN301)),NOT(ISBLANK(AO301)))),#N/A,
IF(ISBLANK(AL301),"",
IF(AND(NOT(ISERROR(VLOOKUP(AL301,MonsterTable!$A:$B,MATCH(MonsterTable!$B$1,MonsterTable!$A$1:$B$1,0),0))),OR(ISBLANK(AN301),ISBLANK(AO301))),#N/A,
IFERROR(VLOOKUP(AL301,MonsterTable!$A:$B,MATCH(MonsterTable!$B$1,MonsterTable!$A$1:$B$1,0),0),
IF(OR(NOT(ISBLANK(AN301)),ISBLANK(AO301)),#N/A,
IF(AL301="empty","empty",
VLOOKUP(AL301,MonsterGroupTable!$A:$A,1,0)))))))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BA301" s="2" t="str">
        <f>IF(AND(ISBLANK(AZ301),OR(NOT(ISBLANK(BB301)),NOT(ISBLANK(BC301)))),#N/A,
IF(ISBLANK(AZ301),"",
IF(AND(NOT(ISERROR(VLOOKUP(AZ301,MonsterTable!$A:$B,MATCH(MonsterTable!$B$1,MonsterTable!$A$1:$B$1,0),0))),OR(ISBLANK(BB301),ISBLANK(BC301))),#N/A,
IFERROR(VLOOKUP(AZ301,MonsterTable!$A:$B,MATCH(MonsterTable!$B$1,MonsterTable!$A$1:$B$1,0),0),
IF(OR(NOT(ISBLANK(BB301)),ISBLANK(BC301)),#N/A,
IF(AZ301="empty","empty",
VLOOKUP(AZ301,MonsterGroupTable!$A:$A,1,0)))))))</f>
        <v/>
      </c>
      <c r="BH301" s="2" t="str">
        <f>IF(AND(ISBLANK(BG301),OR(NOT(ISBLANK(BI301)),NOT(ISBLANK(BJ301)))),#N/A,
IF(ISBLANK(BG301),"",
IF(AND(NOT(ISERROR(VLOOKUP(BG301,MonsterTable!$A:$B,MATCH(MonsterTable!$B$1,MonsterTable!$A$1:$B$1,0),0))),OR(ISBLANK(BI301),ISBLANK(BJ301))),#N/A,
IFERROR(VLOOKUP(BG301,MonsterTable!$A:$B,MATCH(MonsterTable!$B$1,MonsterTable!$A$1:$B$1,0),0),
IF(OR(NOT(ISBLANK(BI301)),ISBLANK(BJ301)),#N/A,
IF(BG301="empty","empty",
VLOOKUP(BG301,MonsterGroupTable!$A:$A,1,0)))))))</f>
        <v/>
      </c>
      <c r="BO301" s="2" t="str">
        <f>IF(AND(ISBLANK(BN301),OR(NOT(ISBLANK(BP301)),NOT(ISBLANK(BQ301)))),#N/A,
IF(ISBLANK(BN301),"",
IF(AND(NOT(ISERROR(VLOOKUP(BN301,MonsterTable!$A:$B,MATCH(MonsterTable!$B$1,MonsterTable!$A$1:$B$1,0),0))),OR(ISBLANK(BP301),ISBLANK(BQ301))),#N/A,
IFERROR(VLOOKUP(BN301,MonsterTable!$A:$B,MATCH(MonsterTable!$B$1,MonsterTable!$A$1:$B$1,0),0),
IF(OR(NOT(ISBLANK(BP301)),ISBLANK(BQ301)),#N/A,
IF(BN301="empty","empty",
VLOOKUP(BN301,MonsterGroupTable!$A:$A,1,0)))))))</f>
        <v/>
      </c>
      <c r="BV301" s="2" t="str">
        <f>IF(AND(ISBLANK(BU301),OR(NOT(ISBLANK(BW301)),NOT(ISBLANK(BX301)))),#N/A,
IF(ISBLANK(BU301),"",
IF(AND(NOT(ISERROR(VLOOKUP(BU301,MonsterTable!$A:$B,MATCH(MonsterTable!$B$1,MonsterTable!$A$1:$B$1,0),0))),OR(ISBLANK(BW301),ISBLANK(BX301))),#N/A,
IFERROR(VLOOKUP(BU301,MonsterTable!$A:$B,MATCH(MonsterTable!$B$1,MonsterTable!$A$1:$B$1,0),0),
IF(OR(NOT(ISBLANK(BW301)),ISBLANK(BX301)),#N/A,
IF(BU301="empty","empty",
VLOOKUP(BU301,MonsterGroupTable!$A:$A,1,0)))))))</f>
        <v/>
      </c>
      <c r="CC301" s="2" t="str">
        <f>IF(AND(ISBLANK(CB301),OR(NOT(ISBLANK(CD301)),NOT(ISBLANK(CE301)))),#N/A,
IF(ISBLANK(CB301),"",
IF(AND(NOT(ISERROR(VLOOKUP(CB301,MonsterTable!$A:$B,MATCH(MonsterTable!$B$1,MonsterTable!$A$1:$B$1,0),0))),OR(ISBLANK(CD301),ISBLANK(CE301))),#N/A,
IFERROR(VLOOKUP(CB301,MonsterTable!$A:$B,MATCH(MonsterTable!$B$1,MonsterTable!$A$1:$B$1,0),0),
IF(OR(NOT(ISBLANK(CD301)),ISBLANK(CE301)),#N/A,
IF(CB301="empty","empty",
VLOOKUP(CB301,MonsterGroupTable!$A:$A,1,0)))))))</f>
        <v/>
      </c>
      <c r="CJ301" s="2" t="str">
        <f>IF(AND(ISBLANK(CI301),OR(NOT(ISBLANK(CK301)),NOT(ISBLANK(CL301)))),#N/A,
IF(ISBLANK(CI301),"",
IF(AND(NOT(ISERROR(VLOOKUP(CI301,MonsterTable!$A:$B,MATCH(MonsterTable!$B$1,MonsterTable!$A$1:$B$1,0),0))),OR(ISBLANK(CK301),ISBLANK(CL301))),#N/A,
IFERROR(VLOOKUP(CI301,MonsterTable!$A:$B,MATCH(MonsterTable!$B$1,MonsterTable!$A$1:$B$1,0),0),
IF(OR(NOT(ISBLANK(CK301)),ISBLANK(CL301)),#N/A,
IF(CI301="empty","empty",
VLOOKUP(CI301,MonsterGroupTable!$A:$A,1,0)))))))</f>
        <v/>
      </c>
    </row>
    <row r="302" spans="1:88">
      <c r="A302">
        <v>10301</v>
      </c>
      <c r="B302">
        <f t="shared" si="8"/>
        <v>1.1000000000000001</v>
      </c>
      <c r="C302">
        <f t="shared" si="8"/>
        <v>1.1000000000000001</v>
      </c>
      <c r="F302">
        <v>1330</v>
      </c>
      <c r="G302">
        <v>32543</v>
      </c>
      <c r="H302">
        <v>0</v>
      </c>
      <c r="I302">
        <v>0</v>
      </c>
      <c r="J302">
        <v>0</v>
      </c>
      <c r="K302" t="s">
        <v>28</v>
      </c>
      <c r="L302" t="s">
        <v>260</v>
      </c>
      <c r="M302" t="s">
        <v>79</v>
      </c>
      <c r="N302" t="s">
        <v>80</v>
      </c>
      <c r="O302">
        <v>0</v>
      </c>
      <c r="P302">
        <v>-4.75</v>
      </c>
      <c r="Q302">
        <v>-3.5</v>
      </c>
      <c r="R302">
        <v>4.75</v>
      </c>
      <c r="S302">
        <v>3</v>
      </c>
      <c r="T302">
        <v>-13.5</v>
      </c>
      <c r="U302">
        <v>2.5499999999999998</v>
      </c>
      <c r="V302">
        <v>-6.75</v>
      </c>
      <c r="W302" t="str">
        <f t="shared" si="9"/>
        <v>g111,5</v>
      </c>
      <c r="X302" s="1" t="s">
        <v>328</v>
      </c>
      <c r="Y302" s="2" t="str">
        <f>IF(AND(ISBLANK(X302),OR(NOT(ISBLANK(Z302)),NOT(ISBLANK(AA302)))),#N/A,
IF(ISBLANK(X302),"",
IF(AND(NOT(ISERROR(VLOOKUP(X302,MonsterTable!$A:$B,MATCH(MonsterTable!$B$1,MonsterTable!$A$1:$B$1,0),0))),OR(ISBLANK(Z302),ISBLANK(AA302))),#N/A,
IFERROR(VLOOKUP(X302,MonsterTable!$A:$B,MATCH(MonsterTable!$B$1,MonsterTable!$A$1:$B$1,0),0),
IF(OR(NOT(ISBLANK(Z302)),ISBLANK(AA302)),#N/A,
IF(X302="empty","empty",
VLOOKUP(X302,MonsterGroupTable!$A:$A,1,0)))))))</f>
        <v>g111</v>
      </c>
      <c r="AA302">
        <v>5</v>
      </c>
      <c r="AF302" s="2" t="str">
        <f>IF(AND(ISBLANK(AE302),OR(NOT(ISBLANK(AG302)),NOT(ISBLANK(AH302)))),#N/A,
IF(ISBLANK(AE302),"",
IF(AND(NOT(ISERROR(VLOOKUP(AE302,MonsterTable!$A:$B,MATCH(MonsterTable!$B$1,MonsterTable!$A$1:$B$1,0),0))),OR(ISBLANK(AG302),ISBLANK(AH302))),#N/A,
IFERROR(VLOOKUP(AE302,MonsterTable!$A:$B,MATCH(MonsterTable!$B$1,MonsterTable!$A$1:$B$1,0),0),
IF(OR(NOT(ISBLANK(AG302)),ISBLANK(AH302)),#N/A,
IF(AE302="empty","empty",
VLOOKUP(AE302,MonsterGroupTable!$A:$A,1,0)))))))</f>
        <v/>
      </c>
      <c r="AM302" s="2" t="str">
        <f>IF(AND(ISBLANK(AL302),OR(NOT(ISBLANK(AN302)),NOT(ISBLANK(AO302)))),#N/A,
IF(ISBLANK(AL302),"",
IF(AND(NOT(ISERROR(VLOOKUP(AL302,MonsterTable!$A:$B,MATCH(MonsterTable!$B$1,MonsterTable!$A$1:$B$1,0),0))),OR(ISBLANK(AN302),ISBLANK(AO302))),#N/A,
IFERROR(VLOOKUP(AL302,MonsterTable!$A:$B,MATCH(MonsterTable!$B$1,MonsterTable!$A$1:$B$1,0),0),
IF(OR(NOT(ISBLANK(AN302)),ISBLANK(AO302)),#N/A,
IF(AL302="empty","empty",
VLOOKUP(AL302,MonsterGroupTable!$A:$A,1,0)))))))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BA302" s="2" t="str">
        <f>IF(AND(ISBLANK(AZ302),OR(NOT(ISBLANK(BB302)),NOT(ISBLANK(BC302)))),#N/A,
IF(ISBLANK(AZ302),"",
IF(AND(NOT(ISERROR(VLOOKUP(AZ302,MonsterTable!$A:$B,MATCH(MonsterTable!$B$1,MonsterTable!$A$1:$B$1,0),0))),OR(ISBLANK(BB302),ISBLANK(BC302))),#N/A,
IFERROR(VLOOKUP(AZ302,MonsterTable!$A:$B,MATCH(MonsterTable!$B$1,MonsterTable!$A$1:$B$1,0),0),
IF(OR(NOT(ISBLANK(BB302)),ISBLANK(BC302)),#N/A,
IF(AZ302="empty","empty",
VLOOKUP(AZ302,MonsterGroupTable!$A:$A,1,0)))))))</f>
        <v/>
      </c>
      <c r="BH302" s="2" t="str">
        <f>IF(AND(ISBLANK(BG302),OR(NOT(ISBLANK(BI302)),NOT(ISBLANK(BJ302)))),#N/A,
IF(ISBLANK(BG302),"",
IF(AND(NOT(ISERROR(VLOOKUP(BG302,MonsterTable!$A:$B,MATCH(MonsterTable!$B$1,MonsterTable!$A$1:$B$1,0),0))),OR(ISBLANK(BI302),ISBLANK(BJ302))),#N/A,
IFERROR(VLOOKUP(BG302,MonsterTable!$A:$B,MATCH(MonsterTable!$B$1,MonsterTable!$A$1:$B$1,0),0),
IF(OR(NOT(ISBLANK(BI302)),ISBLANK(BJ302)),#N/A,
IF(BG302="empty","empty",
VLOOKUP(BG302,MonsterGroupTable!$A:$A,1,0)))))))</f>
        <v/>
      </c>
      <c r="BO302" s="2" t="str">
        <f>IF(AND(ISBLANK(BN302),OR(NOT(ISBLANK(BP302)),NOT(ISBLANK(BQ302)))),#N/A,
IF(ISBLANK(BN302),"",
IF(AND(NOT(ISERROR(VLOOKUP(BN302,MonsterTable!$A:$B,MATCH(MonsterTable!$B$1,MonsterTable!$A$1:$B$1,0),0))),OR(ISBLANK(BP302),ISBLANK(BQ302))),#N/A,
IFERROR(VLOOKUP(BN302,MonsterTable!$A:$B,MATCH(MonsterTable!$B$1,MonsterTable!$A$1:$B$1,0),0),
IF(OR(NOT(ISBLANK(BP302)),ISBLANK(BQ302)),#N/A,
IF(BN302="empty","empty",
VLOOKUP(BN302,MonsterGroupTable!$A:$A,1,0)))))))</f>
        <v/>
      </c>
      <c r="BV302" s="2" t="str">
        <f>IF(AND(ISBLANK(BU302),OR(NOT(ISBLANK(BW302)),NOT(ISBLANK(BX302)))),#N/A,
IF(ISBLANK(BU302),"",
IF(AND(NOT(ISERROR(VLOOKUP(BU302,MonsterTable!$A:$B,MATCH(MonsterTable!$B$1,MonsterTable!$A$1:$B$1,0),0))),OR(ISBLANK(BW302),ISBLANK(BX302))),#N/A,
IFERROR(VLOOKUP(BU302,MonsterTable!$A:$B,MATCH(MonsterTable!$B$1,MonsterTable!$A$1:$B$1,0),0),
IF(OR(NOT(ISBLANK(BW302)),ISBLANK(BX302)),#N/A,
IF(BU302="empty","empty",
VLOOKUP(BU302,MonsterGroupTable!$A:$A,1,0)))))))</f>
        <v/>
      </c>
      <c r="CC302" s="2" t="str">
        <f>IF(AND(ISBLANK(CB302),OR(NOT(ISBLANK(CD302)),NOT(ISBLANK(CE302)))),#N/A,
IF(ISBLANK(CB302),"",
IF(AND(NOT(ISERROR(VLOOKUP(CB302,MonsterTable!$A:$B,MATCH(MonsterTable!$B$1,MonsterTable!$A$1:$B$1,0),0))),OR(ISBLANK(CD302),ISBLANK(CE302))),#N/A,
IFERROR(VLOOKUP(CB302,MonsterTable!$A:$B,MATCH(MonsterTable!$B$1,MonsterTable!$A$1:$B$1,0),0),
IF(OR(NOT(ISBLANK(CD302)),ISBLANK(CE302)),#N/A,
IF(CB302="empty","empty",
VLOOKUP(CB302,MonsterGroupTable!$A:$A,1,0)))))))</f>
        <v/>
      </c>
      <c r="CJ302" s="2" t="str">
        <f>IF(AND(ISBLANK(CI302),OR(NOT(ISBLANK(CK302)),NOT(ISBLANK(CL302)))),#N/A,
IF(ISBLANK(CI302),"",
IF(AND(NOT(ISERROR(VLOOKUP(CI302,MonsterTable!$A:$B,MATCH(MonsterTable!$B$1,MonsterTable!$A$1:$B$1,0),0))),OR(ISBLANK(CK302),ISBLANK(CL302))),#N/A,
IFERROR(VLOOKUP(CI302,MonsterTable!$A:$B,MATCH(MonsterTable!$B$1,MonsterTable!$A$1:$B$1,0),0),
IF(OR(NOT(ISBLANK(CK302)),ISBLANK(CL302)),#N/A,
IF(CI302="empty","empty",
VLOOKUP(CI302,MonsterGroupTable!$A:$A,1,0)))))))</f>
        <v/>
      </c>
    </row>
    <row r="303" spans="1:88">
      <c r="A303">
        <v>10302</v>
      </c>
      <c r="B303">
        <f t="shared" si="8"/>
        <v>1.1000000000000001</v>
      </c>
      <c r="C303">
        <f t="shared" si="8"/>
        <v>1.1000000000000001</v>
      </c>
      <c r="F303">
        <v>1400</v>
      </c>
      <c r="G303">
        <v>32732</v>
      </c>
      <c r="H303">
        <v>0</v>
      </c>
      <c r="I303">
        <v>0</v>
      </c>
      <c r="J303">
        <v>0</v>
      </c>
      <c r="K303" t="s">
        <v>28</v>
      </c>
      <c r="L303" t="s">
        <v>260</v>
      </c>
      <c r="M303" t="s">
        <v>79</v>
      </c>
      <c r="N303" t="s">
        <v>80</v>
      </c>
      <c r="O303">
        <v>0</v>
      </c>
      <c r="P303">
        <v>-4.75</v>
      </c>
      <c r="Q303">
        <v>-3.5</v>
      </c>
      <c r="R303">
        <v>4.75</v>
      </c>
      <c r="S303">
        <v>3</v>
      </c>
      <c r="T303">
        <v>-13.5</v>
      </c>
      <c r="U303">
        <v>2.5499999999999998</v>
      </c>
      <c r="V303">
        <v>-6.75</v>
      </c>
      <c r="W303" t="str">
        <f t="shared" si="9"/>
        <v>g111,5</v>
      </c>
      <c r="X303" s="1" t="s">
        <v>328</v>
      </c>
      <c r="Y303" s="2" t="str">
        <f>IF(AND(ISBLANK(X303),OR(NOT(ISBLANK(Z303)),NOT(ISBLANK(AA303)))),#N/A,
IF(ISBLANK(X303),"",
IF(AND(NOT(ISERROR(VLOOKUP(X303,MonsterTable!$A:$B,MATCH(MonsterTable!$B$1,MonsterTable!$A$1:$B$1,0),0))),OR(ISBLANK(Z303),ISBLANK(AA303))),#N/A,
IFERROR(VLOOKUP(X303,MonsterTable!$A:$B,MATCH(MonsterTable!$B$1,MonsterTable!$A$1:$B$1,0),0),
IF(OR(NOT(ISBLANK(Z303)),ISBLANK(AA303)),#N/A,
IF(X303="empty","empty",
VLOOKUP(X303,MonsterGroupTable!$A:$A,1,0)))))))</f>
        <v>g111</v>
      </c>
      <c r="AA303">
        <v>5</v>
      </c>
      <c r="AF303" s="2" t="str">
        <f>IF(AND(ISBLANK(AE303),OR(NOT(ISBLANK(AG303)),NOT(ISBLANK(AH303)))),#N/A,
IF(ISBLANK(AE303),"",
IF(AND(NOT(ISERROR(VLOOKUP(AE303,MonsterTable!$A:$B,MATCH(MonsterTable!$B$1,MonsterTable!$A$1:$B$1,0),0))),OR(ISBLANK(AG303),ISBLANK(AH303))),#N/A,
IFERROR(VLOOKUP(AE303,MonsterTable!$A:$B,MATCH(MonsterTable!$B$1,MonsterTable!$A$1:$B$1,0),0),
IF(OR(NOT(ISBLANK(AG303)),ISBLANK(AH303)),#N/A,
IF(AE303="empty","empty",
VLOOKUP(AE303,MonsterGroupTable!$A:$A,1,0)))))))</f>
        <v/>
      </c>
      <c r="AM303" s="2" t="str">
        <f>IF(AND(ISBLANK(AL303),OR(NOT(ISBLANK(AN303)),NOT(ISBLANK(AO303)))),#N/A,
IF(ISBLANK(AL303),"",
IF(AND(NOT(ISERROR(VLOOKUP(AL303,MonsterTable!$A:$B,MATCH(MonsterTable!$B$1,MonsterTable!$A$1:$B$1,0),0))),OR(ISBLANK(AN303),ISBLANK(AO303))),#N/A,
IFERROR(VLOOKUP(AL303,MonsterTable!$A:$B,MATCH(MonsterTable!$B$1,MonsterTable!$A$1:$B$1,0),0),
IF(OR(NOT(ISBLANK(AN303)),ISBLANK(AO303)),#N/A,
IF(AL303="empty","empty",
VLOOKUP(AL303,MonsterGroupTable!$A:$A,1,0)))))))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BA303" s="2" t="str">
        <f>IF(AND(ISBLANK(AZ303),OR(NOT(ISBLANK(BB303)),NOT(ISBLANK(BC303)))),#N/A,
IF(ISBLANK(AZ303),"",
IF(AND(NOT(ISERROR(VLOOKUP(AZ303,MonsterTable!$A:$B,MATCH(MonsterTable!$B$1,MonsterTable!$A$1:$B$1,0),0))),OR(ISBLANK(BB303),ISBLANK(BC303))),#N/A,
IFERROR(VLOOKUP(AZ303,MonsterTable!$A:$B,MATCH(MonsterTable!$B$1,MonsterTable!$A$1:$B$1,0),0),
IF(OR(NOT(ISBLANK(BB303)),ISBLANK(BC303)),#N/A,
IF(AZ303="empty","empty",
VLOOKUP(AZ303,MonsterGroupTable!$A:$A,1,0)))))))</f>
        <v/>
      </c>
      <c r="BH303" s="2" t="str">
        <f>IF(AND(ISBLANK(BG303),OR(NOT(ISBLANK(BI303)),NOT(ISBLANK(BJ303)))),#N/A,
IF(ISBLANK(BG303),"",
IF(AND(NOT(ISERROR(VLOOKUP(BG303,MonsterTable!$A:$B,MATCH(MonsterTable!$B$1,MonsterTable!$A$1:$B$1,0),0))),OR(ISBLANK(BI303),ISBLANK(BJ303))),#N/A,
IFERROR(VLOOKUP(BG303,MonsterTable!$A:$B,MATCH(MonsterTable!$B$1,MonsterTable!$A$1:$B$1,0),0),
IF(OR(NOT(ISBLANK(BI303)),ISBLANK(BJ303)),#N/A,
IF(BG303="empty","empty",
VLOOKUP(BG303,MonsterGroupTable!$A:$A,1,0)))))))</f>
        <v/>
      </c>
      <c r="BO303" s="2" t="str">
        <f>IF(AND(ISBLANK(BN303),OR(NOT(ISBLANK(BP303)),NOT(ISBLANK(BQ303)))),#N/A,
IF(ISBLANK(BN303),"",
IF(AND(NOT(ISERROR(VLOOKUP(BN303,MonsterTable!$A:$B,MATCH(MonsterTable!$B$1,MonsterTable!$A$1:$B$1,0),0))),OR(ISBLANK(BP303),ISBLANK(BQ303))),#N/A,
IFERROR(VLOOKUP(BN303,MonsterTable!$A:$B,MATCH(MonsterTable!$B$1,MonsterTable!$A$1:$B$1,0),0),
IF(OR(NOT(ISBLANK(BP303)),ISBLANK(BQ303)),#N/A,
IF(BN303="empty","empty",
VLOOKUP(BN303,MonsterGroupTable!$A:$A,1,0)))))))</f>
        <v/>
      </c>
      <c r="BV303" s="2" t="str">
        <f>IF(AND(ISBLANK(BU303),OR(NOT(ISBLANK(BW303)),NOT(ISBLANK(BX303)))),#N/A,
IF(ISBLANK(BU303),"",
IF(AND(NOT(ISERROR(VLOOKUP(BU303,MonsterTable!$A:$B,MATCH(MonsterTable!$B$1,MonsterTable!$A$1:$B$1,0),0))),OR(ISBLANK(BW303),ISBLANK(BX303))),#N/A,
IFERROR(VLOOKUP(BU303,MonsterTable!$A:$B,MATCH(MonsterTable!$B$1,MonsterTable!$A$1:$B$1,0),0),
IF(OR(NOT(ISBLANK(BW303)),ISBLANK(BX303)),#N/A,
IF(BU303="empty","empty",
VLOOKUP(BU303,MonsterGroupTable!$A:$A,1,0)))))))</f>
        <v/>
      </c>
      <c r="CC303" s="2" t="str">
        <f>IF(AND(ISBLANK(CB303),OR(NOT(ISBLANK(CD303)),NOT(ISBLANK(CE303)))),#N/A,
IF(ISBLANK(CB303),"",
IF(AND(NOT(ISERROR(VLOOKUP(CB303,MonsterTable!$A:$B,MATCH(MonsterTable!$B$1,MonsterTable!$A$1:$B$1,0),0))),OR(ISBLANK(CD303),ISBLANK(CE303))),#N/A,
IFERROR(VLOOKUP(CB303,MonsterTable!$A:$B,MATCH(MonsterTable!$B$1,MonsterTable!$A$1:$B$1,0),0),
IF(OR(NOT(ISBLANK(CD303)),ISBLANK(CE303)),#N/A,
IF(CB303="empty","empty",
VLOOKUP(CB303,MonsterGroupTable!$A:$A,1,0)))))))</f>
        <v/>
      </c>
      <c r="CJ303" s="2" t="str">
        <f>IF(AND(ISBLANK(CI303),OR(NOT(ISBLANK(CK303)),NOT(ISBLANK(CL303)))),#N/A,
IF(ISBLANK(CI303),"",
IF(AND(NOT(ISERROR(VLOOKUP(CI303,MonsterTable!$A:$B,MATCH(MonsterTable!$B$1,MonsterTable!$A$1:$B$1,0),0))),OR(ISBLANK(CK303),ISBLANK(CL303))),#N/A,
IFERROR(VLOOKUP(CI303,MonsterTable!$A:$B,MATCH(MonsterTable!$B$1,MonsterTable!$A$1:$B$1,0),0),
IF(OR(NOT(ISBLANK(CK303)),ISBLANK(CL303)),#N/A,
IF(CI303="empty","empty",
VLOOKUP(CI303,MonsterGroupTable!$A:$A,1,0)))))))</f>
        <v/>
      </c>
    </row>
    <row r="304" spans="1:88">
      <c r="A304">
        <v>10303</v>
      </c>
      <c r="B304">
        <f t="shared" si="8"/>
        <v>1.1000000000000001</v>
      </c>
      <c r="C304">
        <f t="shared" si="8"/>
        <v>1.1000000000000001</v>
      </c>
      <c r="F304">
        <v>1470</v>
      </c>
      <c r="G304">
        <v>32921</v>
      </c>
      <c r="H304">
        <v>0</v>
      </c>
      <c r="I304">
        <v>0</v>
      </c>
      <c r="J304">
        <v>0</v>
      </c>
      <c r="K304" t="s">
        <v>28</v>
      </c>
      <c r="L304" t="s">
        <v>260</v>
      </c>
      <c r="M304" t="s">
        <v>79</v>
      </c>
      <c r="N304" t="s">
        <v>80</v>
      </c>
      <c r="O304">
        <v>0</v>
      </c>
      <c r="P304">
        <v>-4.75</v>
      </c>
      <c r="Q304">
        <v>-3.5</v>
      </c>
      <c r="R304">
        <v>4.75</v>
      </c>
      <c r="S304">
        <v>3</v>
      </c>
      <c r="T304">
        <v>-13.5</v>
      </c>
      <c r="U304">
        <v>2.5499999999999998</v>
      </c>
      <c r="V304">
        <v>-6.75</v>
      </c>
      <c r="W304" t="str">
        <f t="shared" si="9"/>
        <v>g111,5</v>
      </c>
      <c r="X304" s="1" t="s">
        <v>328</v>
      </c>
      <c r="Y304" s="2" t="str">
        <f>IF(AND(ISBLANK(X304),OR(NOT(ISBLANK(Z304)),NOT(ISBLANK(AA304)))),#N/A,
IF(ISBLANK(X304),"",
IF(AND(NOT(ISERROR(VLOOKUP(X304,MonsterTable!$A:$B,MATCH(MonsterTable!$B$1,MonsterTable!$A$1:$B$1,0),0))),OR(ISBLANK(Z304),ISBLANK(AA304))),#N/A,
IFERROR(VLOOKUP(X304,MonsterTable!$A:$B,MATCH(MonsterTable!$B$1,MonsterTable!$A$1:$B$1,0),0),
IF(OR(NOT(ISBLANK(Z304)),ISBLANK(AA304)),#N/A,
IF(X304="empty","empty",
VLOOKUP(X304,MonsterGroupTable!$A:$A,1,0)))))))</f>
        <v>g111</v>
      </c>
      <c r="AA304">
        <v>5</v>
      </c>
      <c r="AF304" s="2" t="str">
        <f>IF(AND(ISBLANK(AE304),OR(NOT(ISBLANK(AG304)),NOT(ISBLANK(AH304)))),#N/A,
IF(ISBLANK(AE304),"",
IF(AND(NOT(ISERROR(VLOOKUP(AE304,MonsterTable!$A:$B,MATCH(MonsterTable!$B$1,MonsterTable!$A$1:$B$1,0),0))),OR(ISBLANK(AG304),ISBLANK(AH304))),#N/A,
IFERROR(VLOOKUP(AE304,MonsterTable!$A:$B,MATCH(MonsterTable!$B$1,MonsterTable!$A$1:$B$1,0),0),
IF(OR(NOT(ISBLANK(AG304)),ISBLANK(AH304)),#N/A,
IF(AE304="empty","empty",
VLOOKUP(AE304,MonsterGroupTable!$A:$A,1,0)))))))</f>
        <v/>
      </c>
      <c r="AM304" s="2" t="str">
        <f>IF(AND(ISBLANK(AL304),OR(NOT(ISBLANK(AN304)),NOT(ISBLANK(AO304)))),#N/A,
IF(ISBLANK(AL304),"",
IF(AND(NOT(ISERROR(VLOOKUP(AL304,MonsterTable!$A:$B,MATCH(MonsterTable!$B$1,MonsterTable!$A$1:$B$1,0),0))),OR(ISBLANK(AN304),ISBLANK(AO304))),#N/A,
IFERROR(VLOOKUP(AL304,MonsterTable!$A:$B,MATCH(MonsterTable!$B$1,MonsterTable!$A$1:$B$1,0),0),
IF(OR(NOT(ISBLANK(AN304)),ISBLANK(AO304)),#N/A,
IF(AL304="empty","empty",
VLOOKUP(AL304,MonsterGroupTable!$A:$A,1,0)))))))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BA304" s="2" t="str">
        <f>IF(AND(ISBLANK(AZ304),OR(NOT(ISBLANK(BB304)),NOT(ISBLANK(BC304)))),#N/A,
IF(ISBLANK(AZ304),"",
IF(AND(NOT(ISERROR(VLOOKUP(AZ304,MonsterTable!$A:$B,MATCH(MonsterTable!$B$1,MonsterTable!$A$1:$B$1,0),0))),OR(ISBLANK(BB304),ISBLANK(BC304))),#N/A,
IFERROR(VLOOKUP(AZ304,MonsterTable!$A:$B,MATCH(MonsterTable!$B$1,MonsterTable!$A$1:$B$1,0),0),
IF(OR(NOT(ISBLANK(BB304)),ISBLANK(BC304)),#N/A,
IF(AZ304="empty","empty",
VLOOKUP(AZ304,MonsterGroupTable!$A:$A,1,0)))))))</f>
        <v/>
      </c>
      <c r="BH304" s="2" t="str">
        <f>IF(AND(ISBLANK(BG304),OR(NOT(ISBLANK(BI304)),NOT(ISBLANK(BJ304)))),#N/A,
IF(ISBLANK(BG304),"",
IF(AND(NOT(ISERROR(VLOOKUP(BG304,MonsterTable!$A:$B,MATCH(MonsterTable!$B$1,MonsterTable!$A$1:$B$1,0),0))),OR(ISBLANK(BI304),ISBLANK(BJ304))),#N/A,
IFERROR(VLOOKUP(BG304,MonsterTable!$A:$B,MATCH(MonsterTable!$B$1,MonsterTable!$A$1:$B$1,0),0),
IF(OR(NOT(ISBLANK(BI304)),ISBLANK(BJ304)),#N/A,
IF(BG304="empty","empty",
VLOOKUP(BG304,MonsterGroupTable!$A:$A,1,0)))))))</f>
        <v/>
      </c>
      <c r="BO304" s="2" t="str">
        <f>IF(AND(ISBLANK(BN304),OR(NOT(ISBLANK(BP304)),NOT(ISBLANK(BQ304)))),#N/A,
IF(ISBLANK(BN304),"",
IF(AND(NOT(ISERROR(VLOOKUP(BN304,MonsterTable!$A:$B,MATCH(MonsterTable!$B$1,MonsterTable!$A$1:$B$1,0),0))),OR(ISBLANK(BP304),ISBLANK(BQ304))),#N/A,
IFERROR(VLOOKUP(BN304,MonsterTable!$A:$B,MATCH(MonsterTable!$B$1,MonsterTable!$A$1:$B$1,0),0),
IF(OR(NOT(ISBLANK(BP304)),ISBLANK(BQ304)),#N/A,
IF(BN304="empty","empty",
VLOOKUP(BN304,MonsterGroupTable!$A:$A,1,0)))))))</f>
        <v/>
      </c>
      <c r="BV304" s="2" t="str">
        <f>IF(AND(ISBLANK(BU304),OR(NOT(ISBLANK(BW304)),NOT(ISBLANK(BX304)))),#N/A,
IF(ISBLANK(BU304),"",
IF(AND(NOT(ISERROR(VLOOKUP(BU304,MonsterTable!$A:$B,MATCH(MonsterTable!$B$1,MonsterTable!$A$1:$B$1,0),0))),OR(ISBLANK(BW304),ISBLANK(BX304))),#N/A,
IFERROR(VLOOKUP(BU304,MonsterTable!$A:$B,MATCH(MonsterTable!$B$1,MonsterTable!$A$1:$B$1,0),0),
IF(OR(NOT(ISBLANK(BW304)),ISBLANK(BX304)),#N/A,
IF(BU304="empty","empty",
VLOOKUP(BU304,MonsterGroupTable!$A:$A,1,0)))))))</f>
        <v/>
      </c>
      <c r="CC304" s="2" t="str">
        <f>IF(AND(ISBLANK(CB304),OR(NOT(ISBLANK(CD304)),NOT(ISBLANK(CE304)))),#N/A,
IF(ISBLANK(CB304),"",
IF(AND(NOT(ISERROR(VLOOKUP(CB304,MonsterTable!$A:$B,MATCH(MonsterTable!$B$1,MonsterTable!$A$1:$B$1,0),0))),OR(ISBLANK(CD304),ISBLANK(CE304))),#N/A,
IFERROR(VLOOKUP(CB304,MonsterTable!$A:$B,MATCH(MonsterTable!$B$1,MonsterTable!$A$1:$B$1,0),0),
IF(OR(NOT(ISBLANK(CD304)),ISBLANK(CE304)),#N/A,
IF(CB304="empty","empty",
VLOOKUP(CB304,MonsterGroupTable!$A:$A,1,0)))))))</f>
        <v/>
      </c>
      <c r="CJ304" s="2" t="str">
        <f>IF(AND(ISBLANK(CI304),OR(NOT(ISBLANK(CK304)),NOT(ISBLANK(CL304)))),#N/A,
IF(ISBLANK(CI304),"",
IF(AND(NOT(ISERROR(VLOOKUP(CI304,MonsterTable!$A:$B,MATCH(MonsterTable!$B$1,MonsterTable!$A$1:$B$1,0),0))),OR(ISBLANK(CK304),ISBLANK(CL304))),#N/A,
IFERROR(VLOOKUP(CI304,MonsterTable!$A:$B,MATCH(MonsterTable!$B$1,MonsterTable!$A$1:$B$1,0),0),
IF(OR(NOT(ISBLANK(CK304)),ISBLANK(CL304)),#N/A,
IF(CI304="empty","empty",
VLOOKUP(CI304,MonsterGroupTable!$A:$A,1,0)))))))</f>
        <v/>
      </c>
    </row>
    <row r="305" spans="1:88">
      <c r="A305">
        <v>10304</v>
      </c>
      <c r="B305">
        <f t="shared" si="8"/>
        <v>1.1000000000000001</v>
      </c>
      <c r="C305">
        <f t="shared" si="8"/>
        <v>1.1000000000000001</v>
      </c>
      <c r="F305">
        <v>1540</v>
      </c>
      <c r="G305">
        <v>33110</v>
      </c>
      <c r="H305">
        <v>0</v>
      </c>
      <c r="I305">
        <v>0</v>
      </c>
      <c r="J305">
        <v>0</v>
      </c>
      <c r="K305" t="s">
        <v>28</v>
      </c>
      <c r="L305" t="s">
        <v>260</v>
      </c>
      <c r="M305" t="s">
        <v>79</v>
      </c>
      <c r="N305" t="s">
        <v>80</v>
      </c>
      <c r="O305">
        <v>0</v>
      </c>
      <c r="P305">
        <v>-4.75</v>
      </c>
      <c r="Q305">
        <v>-3.5</v>
      </c>
      <c r="R305">
        <v>4.75</v>
      </c>
      <c r="S305">
        <v>3</v>
      </c>
      <c r="T305">
        <v>-13.5</v>
      </c>
      <c r="U305">
        <v>2.5499999999999998</v>
      </c>
      <c r="V305">
        <v>-6.75</v>
      </c>
      <c r="W305" t="str">
        <f t="shared" si="9"/>
        <v>g111,5</v>
      </c>
      <c r="X305" s="1" t="s">
        <v>328</v>
      </c>
      <c r="Y305" s="2" t="str">
        <f>IF(AND(ISBLANK(X305),OR(NOT(ISBLANK(Z305)),NOT(ISBLANK(AA305)))),#N/A,
IF(ISBLANK(X305),"",
IF(AND(NOT(ISERROR(VLOOKUP(X305,MonsterTable!$A:$B,MATCH(MonsterTable!$B$1,MonsterTable!$A$1:$B$1,0),0))),OR(ISBLANK(Z305),ISBLANK(AA305))),#N/A,
IFERROR(VLOOKUP(X305,MonsterTable!$A:$B,MATCH(MonsterTable!$B$1,MonsterTable!$A$1:$B$1,0),0),
IF(OR(NOT(ISBLANK(Z305)),ISBLANK(AA305)),#N/A,
IF(X305="empty","empty",
VLOOKUP(X305,MonsterGroupTable!$A:$A,1,0)))))))</f>
        <v>g111</v>
      </c>
      <c r="AA305">
        <v>5</v>
      </c>
      <c r="AF305" s="2" t="str">
        <f>IF(AND(ISBLANK(AE305),OR(NOT(ISBLANK(AG305)),NOT(ISBLANK(AH305)))),#N/A,
IF(ISBLANK(AE305),"",
IF(AND(NOT(ISERROR(VLOOKUP(AE305,MonsterTable!$A:$B,MATCH(MonsterTable!$B$1,MonsterTable!$A$1:$B$1,0),0))),OR(ISBLANK(AG305),ISBLANK(AH305))),#N/A,
IFERROR(VLOOKUP(AE305,MonsterTable!$A:$B,MATCH(MonsterTable!$B$1,MonsterTable!$A$1:$B$1,0),0),
IF(OR(NOT(ISBLANK(AG305)),ISBLANK(AH305)),#N/A,
IF(AE305="empty","empty",
VLOOKUP(AE305,MonsterGroupTable!$A:$A,1,0)))))))</f>
        <v/>
      </c>
      <c r="AM305" s="2" t="str">
        <f>IF(AND(ISBLANK(AL305),OR(NOT(ISBLANK(AN305)),NOT(ISBLANK(AO305)))),#N/A,
IF(ISBLANK(AL305),"",
IF(AND(NOT(ISERROR(VLOOKUP(AL305,MonsterTable!$A:$B,MATCH(MonsterTable!$B$1,MonsterTable!$A$1:$B$1,0),0))),OR(ISBLANK(AN305),ISBLANK(AO305))),#N/A,
IFERROR(VLOOKUP(AL305,MonsterTable!$A:$B,MATCH(MonsterTable!$B$1,MonsterTable!$A$1:$B$1,0),0),
IF(OR(NOT(ISBLANK(AN305)),ISBLANK(AO305)),#N/A,
IF(AL305="empty","empty",
VLOOKUP(AL305,MonsterGroupTable!$A:$A,1,0)))))))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BA305" s="2" t="str">
        <f>IF(AND(ISBLANK(AZ305),OR(NOT(ISBLANK(BB305)),NOT(ISBLANK(BC305)))),#N/A,
IF(ISBLANK(AZ305),"",
IF(AND(NOT(ISERROR(VLOOKUP(AZ305,MonsterTable!$A:$B,MATCH(MonsterTable!$B$1,MonsterTable!$A$1:$B$1,0),0))),OR(ISBLANK(BB305),ISBLANK(BC305))),#N/A,
IFERROR(VLOOKUP(AZ305,MonsterTable!$A:$B,MATCH(MonsterTable!$B$1,MonsterTable!$A$1:$B$1,0),0),
IF(OR(NOT(ISBLANK(BB305)),ISBLANK(BC305)),#N/A,
IF(AZ305="empty","empty",
VLOOKUP(AZ305,MonsterGroupTable!$A:$A,1,0)))))))</f>
        <v/>
      </c>
      <c r="BH305" s="2" t="str">
        <f>IF(AND(ISBLANK(BG305),OR(NOT(ISBLANK(BI305)),NOT(ISBLANK(BJ305)))),#N/A,
IF(ISBLANK(BG305),"",
IF(AND(NOT(ISERROR(VLOOKUP(BG305,MonsterTable!$A:$B,MATCH(MonsterTable!$B$1,MonsterTable!$A$1:$B$1,0),0))),OR(ISBLANK(BI305),ISBLANK(BJ305))),#N/A,
IFERROR(VLOOKUP(BG305,MonsterTable!$A:$B,MATCH(MonsterTable!$B$1,MonsterTable!$A$1:$B$1,0),0),
IF(OR(NOT(ISBLANK(BI305)),ISBLANK(BJ305)),#N/A,
IF(BG305="empty","empty",
VLOOKUP(BG305,MonsterGroupTable!$A:$A,1,0)))))))</f>
        <v/>
      </c>
      <c r="BO305" s="2" t="str">
        <f>IF(AND(ISBLANK(BN305),OR(NOT(ISBLANK(BP305)),NOT(ISBLANK(BQ305)))),#N/A,
IF(ISBLANK(BN305),"",
IF(AND(NOT(ISERROR(VLOOKUP(BN305,MonsterTable!$A:$B,MATCH(MonsterTable!$B$1,MonsterTable!$A$1:$B$1,0),0))),OR(ISBLANK(BP305),ISBLANK(BQ305))),#N/A,
IFERROR(VLOOKUP(BN305,MonsterTable!$A:$B,MATCH(MonsterTable!$B$1,MonsterTable!$A$1:$B$1,0),0),
IF(OR(NOT(ISBLANK(BP305)),ISBLANK(BQ305)),#N/A,
IF(BN305="empty","empty",
VLOOKUP(BN305,MonsterGroupTable!$A:$A,1,0)))))))</f>
        <v/>
      </c>
      <c r="BV305" s="2" t="str">
        <f>IF(AND(ISBLANK(BU305),OR(NOT(ISBLANK(BW305)),NOT(ISBLANK(BX305)))),#N/A,
IF(ISBLANK(BU305),"",
IF(AND(NOT(ISERROR(VLOOKUP(BU305,MonsterTable!$A:$B,MATCH(MonsterTable!$B$1,MonsterTable!$A$1:$B$1,0),0))),OR(ISBLANK(BW305),ISBLANK(BX305))),#N/A,
IFERROR(VLOOKUP(BU305,MonsterTable!$A:$B,MATCH(MonsterTable!$B$1,MonsterTable!$A$1:$B$1,0),0),
IF(OR(NOT(ISBLANK(BW305)),ISBLANK(BX305)),#N/A,
IF(BU305="empty","empty",
VLOOKUP(BU305,MonsterGroupTable!$A:$A,1,0)))))))</f>
        <v/>
      </c>
      <c r="CC305" s="2" t="str">
        <f>IF(AND(ISBLANK(CB305),OR(NOT(ISBLANK(CD305)),NOT(ISBLANK(CE305)))),#N/A,
IF(ISBLANK(CB305),"",
IF(AND(NOT(ISERROR(VLOOKUP(CB305,MonsterTable!$A:$B,MATCH(MonsterTable!$B$1,MonsterTable!$A$1:$B$1,0),0))),OR(ISBLANK(CD305),ISBLANK(CE305))),#N/A,
IFERROR(VLOOKUP(CB305,MonsterTable!$A:$B,MATCH(MonsterTable!$B$1,MonsterTable!$A$1:$B$1,0),0),
IF(OR(NOT(ISBLANK(CD305)),ISBLANK(CE305)),#N/A,
IF(CB305="empty","empty",
VLOOKUP(CB305,MonsterGroupTable!$A:$A,1,0)))))))</f>
        <v/>
      </c>
      <c r="CJ305" s="2" t="str">
        <f>IF(AND(ISBLANK(CI305),OR(NOT(ISBLANK(CK305)),NOT(ISBLANK(CL305)))),#N/A,
IF(ISBLANK(CI305),"",
IF(AND(NOT(ISERROR(VLOOKUP(CI305,MonsterTable!$A:$B,MATCH(MonsterTable!$B$1,MonsterTable!$A$1:$B$1,0),0))),OR(ISBLANK(CK305),ISBLANK(CL305))),#N/A,
IFERROR(VLOOKUP(CI305,MonsterTable!$A:$B,MATCH(MonsterTable!$B$1,MonsterTable!$A$1:$B$1,0),0),
IF(OR(NOT(ISBLANK(CK305)),ISBLANK(CL305)),#N/A,
IF(CI305="empty","empty",
VLOOKUP(CI305,MonsterGroupTable!$A:$A,1,0)))))))</f>
        <v/>
      </c>
    </row>
    <row r="306" spans="1:88">
      <c r="A306">
        <v>10305</v>
      </c>
      <c r="B306">
        <f t="shared" si="8"/>
        <v>1.1000000000000001</v>
      </c>
      <c r="C306">
        <f t="shared" si="8"/>
        <v>1.1000000000000001</v>
      </c>
      <c r="F306">
        <v>1610</v>
      </c>
      <c r="G306">
        <v>33299</v>
      </c>
      <c r="H306">
        <v>0</v>
      </c>
      <c r="I306">
        <v>0</v>
      </c>
      <c r="J306">
        <v>0</v>
      </c>
      <c r="K306" t="s">
        <v>28</v>
      </c>
      <c r="L306" t="s">
        <v>260</v>
      </c>
      <c r="M306" t="s">
        <v>79</v>
      </c>
      <c r="N306" t="s">
        <v>80</v>
      </c>
      <c r="O306">
        <v>0</v>
      </c>
      <c r="P306">
        <v>-4.75</v>
      </c>
      <c r="Q306">
        <v>-3.5</v>
      </c>
      <c r="R306">
        <v>4.75</v>
      </c>
      <c r="S306">
        <v>3</v>
      </c>
      <c r="T306">
        <v>-13.5</v>
      </c>
      <c r="U306">
        <v>2.5499999999999998</v>
      </c>
      <c r="V306">
        <v>-6.75</v>
      </c>
      <c r="W306" t="str">
        <f t="shared" si="9"/>
        <v>g111,5</v>
      </c>
      <c r="X306" s="1" t="s">
        <v>328</v>
      </c>
      <c r="Y306" s="2" t="str">
        <f>IF(AND(ISBLANK(X306),OR(NOT(ISBLANK(Z306)),NOT(ISBLANK(AA306)))),#N/A,
IF(ISBLANK(X306),"",
IF(AND(NOT(ISERROR(VLOOKUP(X306,MonsterTable!$A:$B,MATCH(MonsterTable!$B$1,MonsterTable!$A$1:$B$1,0),0))),OR(ISBLANK(Z306),ISBLANK(AA306))),#N/A,
IFERROR(VLOOKUP(X306,MonsterTable!$A:$B,MATCH(MonsterTable!$B$1,MonsterTable!$A$1:$B$1,0),0),
IF(OR(NOT(ISBLANK(Z306)),ISBLANK(AA306)),#N/A,
IF(X306="empty","empty",
VLOOKUP(X306,MonsterGroupTable!$A:$A,1,0)))))))</f>
        <v>g111</v>
      </c>
      <c r="AA306">
        <v>5</v>
      </c>
      <c r="AF306" s="2" t="str">
        <f>IF(AND(ISBLANK(AE306),OR(NOT(ISBLANK(AG306)),NOT(ISBLANK(AH306)))),#N/A,
IF(ISBLANK(AE306),"",
IF(AND(NOT(ISERROR(VLOOKUP(AE306,MonsterTable!$A:$B,MATCH(MonsterTable!$B$1,MonsterTable!$A$1:$B$1,0),0))),OR(ISBLANK(AG306),ISBLANK(AH306))),#N/A,
IFERROR(VLOOKUP(AE306,MonsterTable!$A:$B,MATCH(MonsterTable!$B$1,MonsterTable!$A$1:$B$1,0),0),
IF(OR(NOT(ISBLANK(AG306)),ISBLANK(AH306)),#N/A,
IF(AE306="empty","empty",
VLOOKUP(AE306,MonsterGroupTable!$A:$A,1,0)))))))</f>
        <v/>
      </c>
      <c r="AM306" s="2" t="str">
        <f>IF(AND(ISBLANK(AL306),OR(NOT(ISBLANK(AN306)),NOT(ISBLANK(AO306)))),#N/A,
IF(ISBLANK(AL306),"",
IF(AND(NOT(ISERROR(VLOOKUP(AL306,MonsterTable!$A:$B,MATCH(MonsterTable!$B$1,MonsterTable!$A$1:$B$1,0),0))),OR(ISBLANK(AN306),ISBLANK(AO306))),#N/A,
IFERROR(VLOOKUP(AL306,MonsterTable!$A:$B,MATCH(MonsterTable!$B$1,MonsterTable!$A$1:$B$1,0),0),
IF(OR(NOT(ISBLANK(AN306)),ISBLANK(AO306)),#N/A,
IF(AL306="empty","empty",
VLOOKUP(AL306,MonsterGroupTable!$A:$A,1,0)))))))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BA306" s="2" t="str">
        <f>IF(AND(ISBLANK(AZ306),OR(NOT(ISBLANK(BB306)),NOT(ISBLANK(BC306)))),#N/A,
IF(ISBLANK(AZ306),"",
IF(AND(NOT(ISERROR(VLOOKUP(AZ306,MonsterTable!$A:$B,MATCH(MonsterTable!$B$1,MonsterTable!$A$1:$B$1,0),0))),OR(ISBLANK(BB306),ISBLANK(BC306))),#N/A,
IFERROR(VLOOKUP(AZ306,MonsterTable!$A:$B,MATCH(MonsterTable!$B$1,MonsterTable!$A$1:$B$1,0),0),
IF(OR(NOT(ISBLANK(BB306)),ISBLANK(BC306)),#N/A,
IF(AZ306="empty","empty",
VLOOKUP(AZ306,MonsterGroupTable!$A:$A,1,0)))))))</f>
        <v/>
      </c>
      <c r="BH306" s="2" t="str">
        <f>IF(AND(ISBLANK(BG306),OR(NOT(ISBLANK(BI306)),NOT(ISBLANK(BJ306)))),#N/A,
IF(ISBLANK(BG306),"",
IF(AND(NOT(ISERROR(VLOOKUP(BG306,MonsterTable!$A:$B,MATCH(MonsterTable!$B$1,MonsterTable!$A$1:$B$1,0),0))),OR(ISBLANK(BI306),ISBLANK(BJ306))),#N/A,
IFERROR(VLOOKUP(BG306,MonsterTable!$A:$B,MATCH(MonsterTable!$B$1,MonsterTable!$A$1:$B$1,0),0),
IF(OR(NOT(ISBLANK(BI306)),ISBLANK(BJ306)),#N/A,
IF(BG306="empty","empty",
VLOOKUP(BG306,MonsterGroupTable!$A:$A,1,0)))))))</f>
        <v/>
      </c>
      <c r="BO306" s="2" t="str">
        <f>IF(AND(ISBLANK(BN306),OR(NOT(ISBLANK(BP306)),NOT(ISBLANK(BQ306)))),#N/A,
IF(ISBLANK(BN306),"",
IF(AND(NOT(ISERROR(VLOOKUP(BN306,MonsterTable!$A:$B,MATCH(MonsterTable!$B$1,MonsterTable!$A$1:$B$1,0),0))),OR(ISBLANK(BP306),ISBLANK(BQ306))),#N/A,
IFERROR(VLOOKUP(BN306,MonsterTable!$A:$B,MATCH(MonsterTable!$B$1,MonsterTable!$A$1:$B$1,0),0),
IF(OR(NOT(ISBLANK(BP306)),ISBLANK(BQ306)),#N/A,
IF(BN306="empty","empty",
VLOOKUP(BN306,MonsterGroupTable!$A:$A,1,0)))))))</f>
        <v/>
      </c>
      <c r="BV306" s="2" t="str">
        <f>IF(AND(ISBLANK(BU306),OR(NOT(ISBLANK(BW306)),NOT(ISBLANK(BX306)))),#N/A,
IF(ISBLANK(BU306),"",
IF(AND(NOT(ISERROR(VLOOKUP(BU306,MonsterTable!$A:$B,MATCH(MonsterTable!$B$1,MonsterTable!$A$1:$B$1,0),0))),OR(ISBLANK(BW306),ISBLANK(BX306))),#N/A,
IFERROR(VLOOKUP(BU306,MonsterTable!$A:$B,MATCH(MonsterTable!$B$1,MonsterTable!$A$1:$B$1,0),0),
IF(OR(NOT(ISBLANK(BW306)),ISBLANK(BX306)),#N/A,
IF(BU306="empty","empty",
VLOOKUP(BU306,MonsterGroupTable!$A:$A,1,0)))))))</f>
        <v/>
      </c>
      <c r="CC306" s="2" t="str">
        <f>IF(AND(ISBLANK(CB306),OR(NOT(ISBLANK(CD306)),NOT(ISBLANK(CE306)))),#N/A,
IF(ISBLANK(CB306),"",
IF(AND(NOT(ISERROR(VLOOKUP(CB306,MonsterTable!$A:$B,MATCH(MonsterTable!$B$1,MonsterTable!$A$1:$B$1,0),0))),OR(ISBLANK(CD306),ISBLANK(CE306))),#N/A,
IFERROR(VLOOKUP(CB306,MonsterTable!$A:$B,MATCH(MonsterTable!$B$1,MonsterTable!$A$1:$B$1,0),0),
IF(OR(NOT(ISBLANK(CD306)),ISBLANK(CE306)),#N/A,
IF(CB306="empty","empty",
VLOOKUP(CB306,MonsterGroupTable!$A:$A,1,0)))))))</f>
        <v/>
      </c>
      <c r="CJ306" s="2" t="str">
        <f>IF(AND(ISBLANK(CI306),OR(NOT(ISBLANK(CK306)),NOT(ISBLANK(CL306)))),#N/A,
IF(ISBLANK(CI306),"",
IF(AND(NOT(ISERROR(VLOOKUP(CI306,MonsterTable!$A:$B,MATCH(MonsterTable!$B$1,MonsterTable!$A$1:$B$1,0),0))),OR(ISBLANK(CK306),ISBLANK(CL306))),#N/A,
IFERROR(VLOOKUP(CI306,MonsterTable!$A:$B,MATCH(MonsterTable!$B$1,MonsterTable!$A$1:$B$1,0),0),
IF(OR(NOT(ISBLANK(CK306)),ISBLANK(CL306)),#N/A,
IF(CI306="empty","empty",
VLOOKUP(CI306,MonsterGroupTable!$A:$A,1,0)))))))</f>
        <v/>
      </c>
    </row>
    <row r="307" spans="1:88">
      <c r="A307">
        <v>10306</v>
      </c>
      <c r="B307">
        <f t="shared" si="8"/>
        <v>1.1000000000000001</v>
      </c>
      <c r="C307">
        <f t="shared" si="8"/>
        <v>1.1000000000000001</v>
      </c>
      <c r="F307">
        <v>1680</v>
      </c>
      <c r="G307">
        <v>33488</v>
      </c>
      <c r="H307">
        <v>0</v>
      </c>
      <c r="I307">
        <v>0</v>
      </c>
      <c r="J307">
        <v>0</v>
      </c>
      <c r="K307" t="s">
        <v>28</v>
      </c>
      <c r="L307" t="s">
        <v>260</v>
      </c>
      <c r="M307" t="s">
        <v>79</v>
      </c>
      <c r="N307" t="s">
        <v>80</v>
      </c>
      <c r="O307">
        <v>0</v>
      </c>
      <c r="P307">
        <v>-4.75</v>
      </c>
      <c r="Q307">
        <v>-3.5</v>
      </c>
      <c r="R307">
        <v>4.75</v>
      </c>
      <c r="S307">
        <v>3</v>
      </c>
      <c r="T307">
        <v>-13.5</v>
      </c>
      <c r="U307">
        <v>2.5499999999999998</v>
      </c>
      <c r="V307">
        <v>-6.75</v>
      </c>
      <c r="W307" t="str">
        <f t="shared" si="9"/>
        <v>g111,5</v>
      </c>
      <c r="X307" s="1" t="s">
        <v>328</v>
      </c>
      <c r="Y307" s="2" t="str">
        <f>IF(AND(ISBLANK(X307),OR(NOT(ISBLANK(Z307)),NOT(ISBLANK(AA307)))),#N/A,
IF(ISBLANK(X307),"",
IF(AND(NOT(ISERROR(VLOOKUP(X307,MonsterTable!$A:$B,MATCH(MonsterTable!$B$1,MonsterTable!$A$1:$B$1,0),0))),OR(ISBLANK(Z307),ISBLANK(AA307))),#N/A,
IFERROR(VLOOKUP(X307,MonsterTable!$A:$B,MATCH(MonsterTable!$B$1,MonsterTable!$A$1:$B$1,0),0),
IF(OR(NOT(ISBLANK(Z307)),ISBLANK(AA307)),#N/A,
IF(X307="empty","empty",
VLOOKUP(X307,MonsterGroupTable!$A:$A,1,0)))))))</f>
        <v>g111</v>
      </c>
      <c r="AA307">
        <v>5</v>
      </c>
      <c r="AF307" s="2" t="str">
        <f>IF(AND(ISBLANK(AE307),OR(NOT(ISBLANK(AG307)),NOT(ISBLANK(AH307)))),#N/A,
IF(ISBLANK(AE307),"",
IF(AND(NOT(ISERROR(VLOOKUP(AE307,MonsterTable!$A:$B,MATCH(MonsterTable!$B$1,MonsterTable!$A$1:$B$1,0),0))),OR(ISBLANK(AG307),ISBLANK(AH307))),#N/A,
IFERROR(VLOOKUP(AE307,MonsterTable!$A:$B,MATCH(MonsterTable!$B$1,MonsterTable!$A$1:$B$1,0),0),
IF(OR(NOT(ISBLANK(AG307)),ISBLANK(AH307)),#N/A,
IF(AE307="empty","empty",
VLOOKUP(AE307,MonsterGroupTable!$A:$A,1,0)))))))</f>
        <v/>
      </c>
      <c r="AM307" s="2" t="str">
        <f>IF(AND(ISBLANK(AL307),OR(NOT(ISBLANK(AN307)),NOT(ISBLANK(AO307)))),#N/A,
IF(ISBLANK(AL307),"",
IF(AND(NOT(ISERROR(VLOOKUP(AL307,MonsterTable!$A:$B,MATCH(MonsterTable!$B$1,MonsterTable!$A$1:$B$1,0),0))),OR(ISBLANK(AN307),ISBLANK(AO307))),#N/A,
IFERROR(VLOOKUP(AL307,MonsterTable!$A:$B,MATCH(MonsterTable!$B$1,MonsterTable!$A$1:$B$1,0),0),
IF(OR(NOT(ISBLANK(AN307)),ISBLANK(AO307)),#N/A,
IF(AL307="empty","empty",
VLOOKUP(AL307,MonsterGroupTable!$A:$A,1,0)))))))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BA307" s="2" t="str">
        <f>IF(AND(ISBLANK(AZ307),OR(NOT(ISBLANK(BB307)),NOT(ISBLANK(BC307)))),#N/A,
IF(ISBLANK(AZ307),"",
IF(AND(NOT(ISERROR(VLOOKUP(AZ307,MonsterTable!$A:$B,MATCH(MonsterTable!$B$1,MonsterTable!$A$1:$B$1,0),0))),OR(ISBLANK(BB307),ISBLANK(BC307))),#N/A,
IFERROR(VLOOKUP(AZ307,MonsterTable!$A:$B,MATCH(MonsterTable!$B$1,MonsterTable!$A$1:$B$1,0),0),
IF(OR(NOT(ISBLANK(BB307)),ISBLANK(BC307)),#N/A,
IF(AZ307="empty","empty",
VLOOKUP(AZ307,MonsterGroupTable!$A:$A,1,0)))))))</f>
        <v/>
      </c>
      <c r="BH307" s="2" t="str">
        <f>IF(AND(ISBLANK(BG307),OR(NOT(ISBLANK(BI307)),NOT(ISBLANK(BJ307)))),#N/A,
IF(ISBLANK(BG307),"",
IF(AND(NOT(ISERROR(VLOOKUP(BG307,MonsterTable!$A:$B,MATCH(MonsterTable!$B$1,MonsterTable!$A$1:$B$1,0),0))),OR(ISBLANK(BI307),ISBLANK(BJ307))),#N/A,
IFERROR(VLOOKUP(BG307,MonsterTable!$A:$B,MATCH(MonsterTable!$B$1,MonsterTable!$A$1:$B$1,0),0),
IF(OR(NOT(ISBLANK(BI307)),ISBLANK(BJ307)),#N/A,
IF(BG307="empty","empty",
VLOOKUP(BG307,MonsterGroupTable!$A:$A,1,0)))))))</f>
        <v/>
      </c>
      <c r="BO307" s="2" t="str">
        <f>IF(AND(ISBLANK(BN307),OR(NOT(ISBLANK(BP307)),NOT(ISBLANK(BQ307)))),#N/A,
IF(ISBLANK(BN307),"",
IF(AND(NOT(ISERROR(VLOOKUP(BN307,MonsterTable!$A:$B,MATCH(MonsterTable!$B$1,MonsterTable!$A$1:$B$1,0),0))),OR(ISBLANK(BP307),ISBLANK(BQ307))),#N/A,
IFERROR(VLOOKUP(BN307,MonsterTable!$A:$B,MATCH(MonsterTable!$B$1,MonsterTable!$A$1:$B$1,0),0),
IF(OR(NOT(ISBLANK(BP307)),ISBLANK(BQ307)),#N/A,
IF(BN307="empty","empty",
VLOOKUP(BN307,MonsterGroupTable!$A:$A,1,0)))))))</f>
        <v/>
      </c>
      <c r="BV307" s="2" t="str">
        <f>IF(AND(ISBLANK(BU307),OR(NOT(ISBLANK(BW307)),NOT(ISBLANK(BX307)))),#N/A,
IF(ISBLANK(BU307),"",
IF(AND(NOT(ISERROR(VLOOKUP(BU307,MonsterTable!$A:$B,MATCH(MonsterTable!$B$1,MonsterTable!$A$1:$B$1,0),0))),OR(ISBLANK(BW307),ISBLANK(BX307))),#N/A,
IFERROR(VLOOKUP(BU307,MonsterTable!$A:$B,MATCH(MonsterTable!$B$1,MonsterTable!$A$1:$B$1,0),0),
IF(OR(NOT(ISBLANK(BW307)),ISBLANK(BX307)),#N/A,
IF(BU307="empty","empty",
VLOOKUP(BU307,MonsterGroupTable!$A:$A,1,0)))))))</f>
        <v/>
      </c>
      <c r="CC307" s="2" t="str">
        <f>IF(AND(ISBLANK(CB307),OR(NOT(ISBLANK(CD307)),NOT(ISBLANK(CE307)))),#N/A,
IF(ISBLANK(CB307),"",
IF(AND(NOT(ISERROR(VLOOKUP(CB307,MonsterTable!$A:$B,MATCH(MonsterTable!$B$1,MonsterTable!$A$1:$B$1,0),0))),OR(ISBLANK(CD307),ISBLANK(CE307))),#N/A,
IFERROR(VLOOKUP(CB307,MonsterTable!$A:$B,MATCH(MonsterTable!$B$1,MonsterTable!$A$1:$B$1,0),0),
IF(OR(NOT(ISBLANK(CD307)),ISBLANK(CE307)),#N/A,
IF(CB307="empty","empty",
VLOOKUP(CB307,MonsterGroupTable!$A:$A,1,0)))))))</f>
        <v/>
      </c>
      <c r="CJ307" s="2" t="str">
        <f>IF(AND(ISBLANK(CI307),OR(NOT(ISBLANK(CK307)),NOT(ISBLANK(CL307)))),#N/A,
IF(ISBLANK(CI307),"",
IF(AND(NOT(ISERROR(VLOOKUP(CI307,MonsterTable!$A:$B,MATCH(MonsterTable!$B$1,MonsterTable!$A$1:$B$1,0),0))),OR(ISBLANK(CK307),ISBLANK(CL307))),#N/A,
IFERROR(VLOOKUP(CI307,MonsterTable!$A:$B,MATCH(MonsterTable!$B$1,MonsterTable!$A$1:$B$1,0),0),
IF(OR(NOT(ISBLANK(CK307)),ISBLANK(CL307)),#N/A,
IF(CI307="empty","empty",
VLOOKUP(CI307,MonsterGroupTable!$A:$A,1,0)))))))</f>
        <v/>
      </c>
    </row>
    <row r="308" spans="1:88">
      <c r="A308">
        <v>10307</v>
      </c>
      <c r="B308">
        <f t="shared" si="8"/>
        <v>1.1000000000000001</v>
      </c>
      <c r="C308">
        <f t="shared" si="8"/>
        <v>1.1000000000000001</v>
      </c>
      <c r="F308">
        <v>1680</v>
      </c>
      <c r="G308">
        <v>33677</v>
      </c>
      <c r="H308">
        <v>0</v>
      </c>
      <c r="I308">
        <v>0</v>
      </c>
      <c r="J308">
        <v>0</v>
      </c>
      <c r="K308" t="s">
        <v>28</v>
      </c>
      <c r="L308" t="s">
        <v>260</v>
      </c>
      <c r="M308" t="s">
        <v>79</v>
      </c>
      <c r="N308" t="s">
        <v>80</v>
      </c>
      <c r="O308">
        <v>0</v>
      </c>
      <c r="P308">
        <v>-4.75</v>
      </c>
      <c r="Q308">
        <v>-3.5</v>
      </c>
      <c r="R308">
        <v>4.75</v>
      </c>
      <c r="S308">
        <v>3</v>
      </c>
      <c r="T308">
        <v>-13.5</v>
      </c>
      <c r="U308">
        <v>2.5499999999999998</v>
      </c>
      <c r="V308">
        <v>-6.75</v>
      </c>
      <c r="W308" t="str">
        <f t="shared" si="9"/>
        <v>g111,5</v>
      </c>
      <c r="X308" s="1" t="s">
        <v>328</v>
      </c>
      <c r="Y308" s="2" t="str">
        <f>IF(AND(ISBLANK(X308),OR(NOT(ISBLANK(Z308)),NOT(ISBLANK(AA308)))),#N/A,
IF(ISBLANK(X308),"",
IF(AND(NOT(ISERROR(VLOOKUP(X308,MonsterTable!$A:$B,MATCH(MonsterTable!$B$1,MonsterTable!$A$1:$B$1,0),0))),OR(ISBLANK(Z308),ISBLANK(AA308))),#N/A,
IFERROR(VLOOKUP(X308,MonsterTable!$A:$B,MATCH(MonsterTable!$B$1,MonsterTable!$A$1:$B$1,0),0),
IF(OR(NOT(ISBLANK(Z308)),ISBLANK(AA308)),#N/A,
IF(X308="empty","empty",
VLOOKUP(X308,MonsterGroupTable!$A:$A,1,0)))))))</f>
        <v>g111</v>
      </c>
      <c r="AA308">
        <v>5</v>
      </c>
      <c r="AF308" s="2" t="str">
        <f>IF(AND(ISBLANK(AE308),OR(NOT(ISBLANK(AG308)),NOT(ISBLANK(AH308)))),#N/A,
IF(ISBLANK(AE308),"",
IF(AND(NOT(ISERROR(VLOOKUP(AE308,MonsterTable!$A:$B,MATCH(MonsterTable!$B$1,MonsterTable!$A$1:$B$1,0),0))),OR(ISBLANK(AG308),ISBLANK(AH308))),#N/A,
IFERROR(VLOOKUP(AE308,MonsterTable!$A:$B,MATCH(MonsterTable!$B$1,MonsterTable!$A$1:$B$1,0),0),
IF(OR(NOT(ISBLANK(AG308)),ISBLANK(AH308)),#N/A,
IF(AE308="empty","empty",
VLOOKUP(AE308,MonsterGroupTable!$A:$A,1,0)))))))</f>
        <v/>
      </c>
      <c r="AM308" s="2" t="str">
        <f>IF(AND(ISBLANK(AL308),OR(NOT(ISBLANK(AN308)),NOT(ISBLANK(AO308)))),#N/A,
IF(ISBLANK(AL308),"",
IF(AND(NOT(ISERROR(VLOOKUP(AL308,MonsterTable!$A:$B,MATCH(MonsterTable!$B$1,MonsterTable!$A$1:$B$1,0),0))),OR(ISBLANK(AN308),ISBLANK(AO308))),#N/A,
IFERROR(VLOOKUP(AL308,MonsterTable!$A:$B,MATCH(MonsterTable!$B$1,MonsterTable!$A$1:$B$1,0),0),
IF(OR(NOT(ISBLANK(AN308)),ISBLANK(AO308)),#N/A,
IF(AL308="empty","empty",
VLOOKUP(AL308,MonsterGroupTable!$A:$A,1,0)))))))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BA308" s="2" t="str">
        <f>IF(AND(ISBLANK(AZ308),OR(NOT(ISBLANK(BB308)),NOT(ISBLANK(BC308)))),#N/A,
IF(ISBLANK(AZ308),"",
IF(AND(NOT(ISERROR(VLOOKUP(AZ308,MonsterTable!$A:$B,MATCH(MonsterTable!$B$1,MonsterTable!$A$1:$B$1,0),0))),OR(ISBLANK(BB308),ISBLANK(BC308))),#N/A,
IFERROR(VLOOKUP(AZ308,MonsterTable!$A:$B,MATCH(MonsterTable!$B$1,MonsterTable!$A$1:$B$1,0),0),
IF(OR(NOT(ISBLANK(BB308)),ISBLANK(BC308)),#N/A,
IF(AZ308="empty","empty",
VLOOKUP(AZ308,MonsterGroupTable!$A:$A,1,0)))))))</f>
        <v/>
      </c>
      <c r="BH308" s="2" t="str">
        <f>IF(AND(ISBLANK(BG308),OR(NOT(ISBLANK(BI308)),NOT(ISBLANK(BJ308)))),#N/A,
IF(ISBLANK(BG308),"",
IF(AND(NOT(ISERROR(VLOOKUP(BG308,MonsterTable!$A:$B,MATCH(MonsterTable!$B$1,MonsterTable!$A$1:$B$1,0),0))),OR(ISBLANK(BI308),ISBLANK(BJ308))),#N/A,
IFERROR(VLOOKUP(BG308,MonsterTable!$A:$B,MATCH(MonsterTable!$B$1,MonsterTable!$A$1:$B$1,0),0),
IF(OR(NOT(ISBLANK(BI308)),ISBLANK(BJ308)),#N/A,
IF(BG308="empty","empty",
VLOOKUP(BG308,MonsterGroupTable!$A:$A,1,0)))))))</f>
        <v/>
      </c>
      <c r="BO308" s="2" t="str">
        <f>IF(AND(ISBLANK(BN308),OR(NOT(ISBLANK(BP308)),NOT(ISBLANK(BQ308)))),#N/A,
IF(ISBLANK(BN308),"",
IF(AND(NOT(ISERROR(VLOOKUP(BN308,MonsterTable!$A:$B,MATCH(MonsterTable!$B$1,MonsterTable!$A$1:$B$1,0),0))),OR(ISBLANK(BP308),ISBLANK(BQ308))),#N/A,
IFERROR(VLOOKUP(BN308,MonsterTable!$A:$B,MATCH(MonsterTable!$B$1,MonsterTable!$A$1:$B$1,0),0),
IF(OR(NOT(ISBLANK(BP308)),ISBLANK(BQ308)),#N/A,
IF(BN308="empty","empty",
VLOOKUP(BN308,MonsterGroupTable!$A:$A,1,0)))))))</f>
        <v/>
      </c>
      <c r="BV308" s="2" t="str">
        <f>IF(AND(ISBLANK(BU308),OR(NOT(ISBLANK(BW308)),NOT(ISBLANK(BX308)))),#N/A,
IF(ISBLANK(BU308),"",
IF(AND(NOT(ISERROR(VLOOKUP(BU308,MonsterTable!$A:$B,MATCH(MonsterTable!$B$1,MonsterTable!$A$1:$B$1,0),0))),OR(ISBLANK(BW308),ISBLANK(BX308))),#N/A,
IFERROR(VLOOKUP(BU308,MonsterTable!$A:$B,MATCH(MonsterTable!$B$1,MonsterTable!$A$1:$B$1,0),0),
IF(OR(NOT(ISBLANK(BW308)),ISBLANK(BX308)),#N/A,
IF(BU308="empty","empty",
VLOOKUP(BU308,MonsterGroupTable!$A:$A,1,0)))))))</f>
        <v/>
      </c>
      <c r="CC308" s="2" t="str">
        <f>IF(AND(ISBLANK(CB308),OR(NOT(ISBLANK(CD308)),NOT(ISBLANK(CE308)))),#N/A,
IF(ISBLANK(CB308),"",
IF(AND(NOT(ISERROR(VLOOKUP(CB308,MonsterTable!$A:$B,MATCH(MonsterTable!$B$1,MonsterTable!$A$1:$B$1,0),0))),OR(ISBLANK(CD308),ISBLANK(CE308))),#N/A,
IFERROR(VLOOKUP(CB308,MonsterTable!$A:$B,MATCH(MonsterTable!$B$1,MonsterTable!$A$1:$B$1,0),0),
IF(OR(NOT(ISBLANK(CD308)),ISBLANK(CE308)),#N/A,
IF(CB308="empty","empty",
VLOOKUP(CB308,MonsterGroupTable!$A:$A,1,0)))))))</f>
        <v/>
      </c>
      <c r="CJ308" s="2" t="str">
        <f>IF(AND(ISBLANK(CI308),OR(NOT(ISBLANK(CK308)),NOT(ISBLANK(CL308)))),#N/A,
IF(ISBLANK(CI308),"",
IF(AND(NOT(ISERROR(VLOOKUP(CI308,MonsterTable!$A:$B,MATCH(MonsterTable!$B$1,MonsterTable!$A$1:$B$1,0),0))),OR(ISBLANK(CK308),ISBLANK(CL308))),#N/A,
IFERROR(VLOOKUP(CI308,MonsterTable!$A:$B,MATCH(MonsterTable!$B$1,MonsterTable!$A$1:$B$1,0),0),
IF(OR(NOT(ISBLANK(CK308)),ISBLANK(CL308)),#N/A,
IF(CI308="empty","empty",
VLOOKUP(CI308,MonsterGroupTable!$A:$A,1,0)))))))</f>
        <v/>
      </c>
    </row>
    <row r="309" spans="1:88">
      <c r="A309">
        <v>10308</v>
      </c>
      <c r="B309">
        <f t="shared" si="8"/>
        <v>1.1000000000000001</v>
      </c>
      <c r="C309">
        <f t="shared" si="8"/>
        <v>1.1000000000000001</v>
      </c>
      <c r="F309">
        <v>1680</v>
      </c>
      <c r="G309">
        <v>33929</v>
      </c>
      <c r="H309">
        <v>0</v>
      </c>
      <c r="I309">
        <v>0</v>
      </c>
      <c r="J309">
        <v>0</v>
      </c>
      <c r="K309" t="s">
        <v>28</v>
      </c>
      <c r="L309" t="s">
        <v>260</v>
      </c>
      <c r="M309" t="s">
        <v>79</v>
      </c>
      <c r="N309" t="s">
        <v>80</v>
      </c>
      <c r="O309">
        <v>0</v>
      </c>
      <c r="P309">
        <v>-4.75</v>
      </c>
      <c r="Q309">
        <v>-3.5</v>
      </c>
      <c r="R309">
        <v>4.75</v>
      </c>
      <c r="S309">
        <v>3</v>
      </c>
      <c r="T309">
        <v>-13.5</v>
      </c>
      <c r="U309">
        <v>2.5499999999999998</v>
      </c>
      <c r="V309">
        <v>-6.75</v>
      </c>
      <c r="W309" t="str">
        <f t="shared" si="9"/>
        <v>g111,5</v>
      </c>
      <c r="X309" s="1" t="s">
        <v>328</v>
      </c>
      <c r="Y309" s="2" t="str">
        <f>IF(AND(ISBLANK(X309),OR(NOT(ISBLANK(Z309)),NOT(ISBLANK(AA309)))),#N/A,
IF(ISBLANK(X309),"",
IF(AND(NOT(ISERROR(VLOOKUP(X309,MonsterTable!$A:$B,MATCH(MonsterTable!$B$1,MonsterTable!$A$1:$B$1,0),0))),OR(ISBLANK(Z309),ISBLANK(AA309))),#N/A,
IFERROR(VLOOKUP(X309,MonsterTable!$A:$B,MATCH(MonsterTable!$B$1,MonsterTable!$A$1:$B$1,0),0),
IF(OR(NOT(ISBLANK(Z309)),ISBLANK(AA309)),#N/A,
IF(X309="empty","empty",
VLOOKUP(X309,MonsterGroupTable!$A:$A,1,0)))))))</f>
        <v>g111</v>
      </c>
      <c r="AA309">
        <v>5</v>
      </c>
      <c r="AF309" s="2" t="str">
        <f>IF(AND(ISBLANK(AE309),OR(NOT(ISBLANK(AG309)),NOT(ISBLANK(AH309)))),#N/A,
IF(ISBLANK(AE309),"",
IF(AND(NOT(ISERROR(VLOOKUP(AE309,MonsterTable!$A:$B,MATCH(MonsterTable!$B$1,MonsterTable!$A$1:$B$1,0),0))),OR(ISBLANK(AG309),ISBLANK(AH309))),#N/A,
IFERROR(VLOOKUP(AE309,MonsterTable!$A:$B,MATCH(MonsterTable!$B$1,MonsterTable!$A$1:$B$1,0),0),
IF(OR(NOT(ISBLANK(AG309)),ISBLANK(AH309)),#N/A,
IF(AE309="empty","empty",
VLOOKUP(AE309,MonsterGroupTable!$A:$A,1,0)))))))</f>
        <v/>
      </c>
      <c r="AM309" s="2" t="str">
        <f>IF(AND(ISBLANK(AL309),OR(NOT(ISBLANK(AN309)),NOT(ISBLANK(AO309)))),#N/A,
IF(ISBLANK(AL309),"",
IF(AND(NOT(ISERROR(VLOOKUP(AL309,MonsterTable!$A:$B,MATCH(MonsterTable!$B$1,MonsterTable!$A$1:$B$1,0),0))),OR(ISBLANK(AN309),ISBLANK(AO309))),#N/A,
IFERROR(VLOOKUP(AL309,MonsterTable!$A:$B,MATCH(MonsterTable!$B$1,MonsterTable!$A$1:$B$1,0),0),
IF(OR(NOT(ISBLANK(AN309)),ISBLANK(AO309)),#N/A,
IF(AL309="empty","empty",
VLOOKUP(AL309,MonsterGroupTable!$A:$A,1,0)))))))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BA309" s="2" t="str">
        <f>IF(AND(ISBLANK(AZ309),OR(NOT(ISBLANK(BB309)),NOT(ISBLANK(BC309)))),#N/A,
IF(ISBLANK(AZ309),"",
IF(AND(NOT(ISERROR(VLOOKUP(AZ309,MonsterTable!$A:$B,MATCH(MonsterTable!$B$1,MonsterTable!$A$1:$B$1,0),0))),OR(ISBLANK(BB309),ISBLANK(BC309))),#N/A,
IFERROR(VLOOKUP(AZ309,MonsterTable!$A:$B,MATCH(MonsterTable!$B$1,MonsterTable!$A$1:$B$1,0),0),
IF(OR(NOT(ISBLANK(BB309)),ISBLANK(BC309)),#N/A,
IF(AZ309="empty","empty",
VLOOKUP(AZ309,MonsterGroupTable!$A:$A,1,0)))))))</f>
        <v/>
      </c>
      <c r="BH309" s="2" t="str">
        <f>IF(AND(ISBLANK(BG309),OR(NOT(ISBLANK(BI309)),NOT(ISBLANK(BJ309)))),#N/A,
IF(ISBLANK(BG309),"",
IF(AND(NOT(ISERROR(VLOOKUP(BG309,MonsterTable!$A:$B,MATCH(MonsterTable!$B$1,MonsterTable!$A$1:$B$1,0),0))),OR(ISBLANK(BI309),ISBLANK(BJ309))),#N/A,
IFERROR(VLOOKUP(BG309,MonsterTable!$A:$B,MATCH(MonsterTable!$B$1,MonsterTable!$A$1:$B$1,0),0),
IF(OR(NOT(ISBLANK(BI309)),ISBLANK(BJ309)),#N/A,
IF(BG309="empty","empty",
VLOOKUP(BG309,MonsterGroupTable!$A:$A,1,0)))))))</f>
        <v/>
      </c>
      <c r="BO309" s="2" t="str">
        <f>IF(AND(ISBLANK(BN309),OR(NOT(ISBLANK(BP309)),NOT(ISBLANK(BQ309)))),#N/A,
IF(ISBLANK(BN309),"",
IF(AND(NOT(ISERROR(VLOOKUP(BN309,MonsterTable!$A:$B,MATCH(MonsterTable!$B$1,MonsterTable!$A$1:$B$1,0),0))),OR(ISBLANK(BP309),ISBLANK(BQ309))),#N/A,
IFERROR(VLOOKUP(BN309,MonsterTable!$A:$B,MATCH(MonsterTable!$B$1,MonsterTable!$A$1:$B$1,0),0),
IF(OR(NOT(ISBLANK(BP309)),ISBLANK(BQ309)),#N/A,
IF(BN309="empty","empty",
VLOOKUP(BN309,MonsterGroupTable!$A:$A,1,0)))))))</f>
        <v/>
      </c>
      <c r="BV309" s="2" t="str">
        <f>IF(AND(ISBLANK(BU309),OR(NOT(ISBLANK(BW309)),NOT(ISBLANK(BX309)))),#N/A,
IF(ISBLANK(BU309),"",
IF(AND(NOT(ISERROR(VLOOKUP(BU309,MonsterTable!$A:$B,MATCH(MonsterTable!$B$1,MonsterTable!$A$1:$B$1,0),0))),OR(ISBLANK(BW309),ISBLANK(BX309))),#N/A,
IFERROR(VLOOKUP(BU309,MonsterTable!$A:$B,MATCH(MonsterTable!$B$1,MonsterTable!$A$1:$B$1,0),0),
IF(OR(NOT(ISBLANK(BW309)),ISBLANK(BX309)),#N/A,
IF(BU309="empty","empty",
VLOOKUP(BU309,MonsterGroupTable!$A:$A,1,0)))))))</f>
        <v/>
      </c>
      <c r="CC309" s="2" t="str">
        <f>IF(AND(ISBLANK(CB309),OR(NOT(ISBLANK(CD309)),NOT(ISBLANK(CE309)))),#N/A,
IF(ISBLANK(CB309),"",
IF(AND(NOT(ISERROR(VLOOKUP(CB309,MonsterTable!$A:$B,MATCH(MonsterTable!$B$1,MonsterTable!$A$1:$B$1,0),0))),OR(ISBLANK(CD309),ISBLANK(CE309))),#N/A,
IFERROR(VLOOKUP(CB309,MonsterTable!$A:$B,MATCH(MonsterTable!$B$1,MonsterTable!$A$1:$B$1,0),0),
IF(OR(NOT(ISBLANK(CD309)),ISBLANK(CE309)),#N/A,
IF(CB309="empty","empty",
VLOOKUP(CB309,MonsterGroupTable!$A:$A,1,0)))))))</f>
        <v/>
      </c>
      <c r="CJ309" s="2" t="str">
        <f>IF(AND(ISBLANK(CI309),OR(NOT(ISBLANK(CK309)),NOT(ISBLANK(CL309)))),#N/A,
IF(ISBLANK(CI309),"",
IF(AND(NOT(ISERROR(VLOOKUP(CI309,MonsterTable!$A:$B,MATCH(MonsterTable!$B$1,MonsterTable!$A$1:$B$1,0),0))),OR(ISBLANK(CK309),ISBLANK(CL309))),#N/A,
IFERROR(VLOOKUP(CI309,MonsterTable!$A:$B,MATCH(MonsterTable!$B$1,MonsterTable!$A$1:$B$1,0),0),
IF(OR(NOT(ISBLANK(CK309)),ISBLANK(CL309)),#N/A,
IF(CI309="empty","empty",
VLOOKUP(CI309,MonsterGroupTable!$A:$A,1,0)))))))</f>
        <v/>
      </c>
    </row>
    <row r="310" spans="1:88">
      <c r="A310">
        <v>10309</v>
      </c>
      <c r="B310">
        <f t="shared" si="8"/>
        <v>1.1000000000000001</v>
      </c>
      <c r="C310">
        <f t="shared" si="8"/>
        <v>1.1000000000000001</v>
      </c>
      <c r="F310">
        <v>1680</v>
      </c>
      <c r="G310">
        <v>34181</v>
      </c>
      <c r="H310">
        <v>0</v>
      </c>
      <c r="I310">
        <v>0</v>
      </c>
      <c r="J310">
        <v>0</v>
      </c>
      <c r="K310" t="s">
        <v>28</v>
      </c>
      <c r="L310" t="s">
        <v>260</v>
      </c>
      <c r="M310" t="s">
        <v>79</v>
      </c>
      <c r="N310" t="s">
        <v>80</v>
      </c>
      <c r="O310">
        <v>0</v>
      </c>
      <c r="P310">
        <v>-4.75</v>
      </c>
      <c r="Q310">
        <v>-3.5</v>
      </c>
      <c r="R310">
        <v>4.75</v>
      </c>
      <c r="S310">
        <v>3</v>
      </c>
      <c r="T310">
        <v>-13.5</v>
      </c>
      <c r="U310">
        <v>2.5499999999999998</v>
      </c>
      <c r="V310">
        <v>-6.75</v>
      </c>
      <c r="W310" t="str">
        <f t="shared" si="9"/>
        <v>g111,5</v>
      </c>
      <c r="X310" s="1" t="s">
        <v>328</v>
      </c>
      <c r="Y310" s="2" t="str">
        <f>IF(AND(ISBLANK(X310),OR(NOT(ISBLANK(Z310)),NOT(ISBLANK(AA310)))),#N/A,
IF(ISBLANK(X310),"",
IF(AND(NOT(ISERROR(VLOOKUP(X310,MonsterTable!$A:$B,MATCH(MonsterTable!$B$1,MonsterTable!$A$1:$B$1,0),0))),OR(ISBLANK(Z310),ISBLANK(AA310))),#N/A,
IFERROR(VLOOKUP(X310,MonsterTable!$A:$B,MATCH(MonsterTable!$B$1,MonsterTable!$A$1:$B$1,0),0),
IF(OR(NOT(ISBLANK(Z310)),ISBLANK(AA310)),#N/A,
IF(X310="empty","empty",
VLOOKUP(X310,MonsterGroupTable!$A:$A,1,0)))))))</f>
        <v>g111</v>
      </c>
      <c r="AA310">
        <v>5</v>
      </c>
      <c r="AF310" s="2" t="str">
        <f>IF(AND(ISBLANK(AE310),OR(NOT(ISBLANK(AG310)),NOT(ISBLANK(AH310)))),#N/A,
IF(ISBLANK(AE310),"",
IF(AND(NOT(ISERROR(VLOOKUP(AE310,MonsterTable!$A:$B,MATCH(MonsterTable!$B$1,MonsterTable!$A$1:$B$1,0),0))),OR(ISBLANK(AG310),ISBLANK(AH310))),#N/A,
IFERROR(VLOOKUP(AE310,MonsterTable!$A:$B,MATCH(MonsterTable!$B$1,MonsterTable!$A$1:$B$1,0),0),
IF(OR(NOT(ISBLANK(AG310)),ISBLANK(AH310)),#N/A,
IF(AE310="empty","empty",
VLOOKUP(AE310,MonsterGroupTable!$A:$A,1,0)))))))</f>
        <v/>
      </c>
      <c r="AM310" s="2" t="str">
        <f>IF(AND(ISBLANK(AL310),OR(NOT(ISBLANK(AN310)),NOT(ISBLANK(AO310)))),#N/A,
IF(ISBLANK(AL310),"",
IF(AND(NOT(ISERROR(VLOOKUP(AL310,MonsterTable!$A:$B,MATCH(MonsterTable!$B$1,MonsterTable!$A$1:$B$1,0),0))),OR(ISBLANK(AN310),ISBLANK(AO310))),#N/A,
IFERROR(VLOOKUP(AL310,MonsterTable!$A:$B,MATCH(MonsterTable!$B$1,MonsterTable!$A$1:$B$1,0),0),
IF(OR(NOT(ISBLANK(AN310)),ISBLANK(AO310)),#N/A,
IF(AL310="empty","empty",
VLOOKUP(AL310,MonsterGroupTable!$A:$A,1,0)))))))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BA310" s="2" t="str">
        <f>IF(AND(ISBLANK(AZ310),OR(NOT(ISBLANK(BB310)),NOT(ISBLANK(BC310)))),#N/A,
IF(ISBLANK(AZ310),"",
IF(AND(NOT(ISERROR(VLOOKUP(AZ310,MonsterTable!$A:$B,MATCH(MonsterTable!$B$1,MonsterTable!$A$1:$B$1,0),0))),OR(ISBLANK(BB310),ISBLANK(BC310))),#N/A,
IFERROR(VLOOKUP(AZ310,MonsterTable!$A:$B,MATCH(MonsterTable!$B$1,MonsterTable!$A$1:$B$1,0),0),
IF(OR(NOT(ISBLANK(BB310)),ISBLANK(BC310)),#N/A,
IF(AZ310="empty","empty",
VLOOKUP(AZ310,MonsterGroupTable!$A:$A,1,0)))))))</f>
        <v/>
      </c>
      <c r="BH310" s="2" t="str">
        <f>IF(AND(ISBLANK(BG310),OR(NOT(ISBLANK(BI310)),NOT(ISBLANK(BJ310)))),#N/A,
IF(ISBLANK(BG310),"",
IF(AND(NOT(ISERROR(VLOOKUP(BG310,MonsterTable!$A:$B,MATCH(MonsterTable!$B$1,MonsterTable!$A$1:$B$1,0),0))),OR(ISBLANK(BI310),ISBLANK(BJ310))),#N/A,
IFERROR(VLOOKUP(BG310,MonsterTable!$A:$B,MATCH(MonsterTable!$B$1,MonsterTable!$A$1:$B$1,0),0),
IF(OR(NOT(ISBLANK(BI310)),ISBLANK(BJ310)),#N/A,
IF(BG310="empty","empty",
VLOOKUP(BG310,MonsterGroupTable!$A:$A,1,0)))))))</f>
        <v/>
      </c>
      <c r="BO310" s="2" t="str">
        <f>IF(AND(ISBLANK(BN310),OR(NOT(ISBLANK(BP310)),NOT(ISBLANK(BQ310)))),#N/A,
IF(ISBLANK(BN310),"",
IF(AND(NOT(ISERROR(VLOOKUP(BN310,MonsterTable!$A:$B,MATCH(MonsterTable!$B$1,MonsterTable!$A$1:$B$1,0),0))),OR(ISBLANK(BP310),ISBLANK(BQ310))),#N/A,
IFERROR(VLOOKUP(BN310,MonsterTable!$A:$B,MATCH(MonsterTable!$B$1,MonsterTable!$A$1:$B$1,0),0),
IF(OR(NOT(ISBLANK(BP310)),ISBLANK(BQ310)),#N/A,
IF(BN310="empty","empty",
VLOOKUP(BN310,MonsterGroupTable!$A:$A,1,0)))))))</f>
        <v/>
      </c>
      <c r="BV310" s="2" t="str">
        <f>IF(AND(ISBLANK(BU310),OR(NOT(ISBLANK(BW310)),NOT(ISBLANK(BX310)))),#N/A,
IF(ISBLANK(BU310),"",
IF(AND(NOT(ISERROR(VLOOKUP(BU310,MonsterTable!$A:$B,MATCH(MonsterTable!$B$1,MonsterTable!$A$1:$B$1,0),0))),OR(ISBLANK(BW310),ISBLANK(BX310))),#N/A,
IFERROR(VLOOKUP(BU310,MonsterTable!$A:$B,MATCH(MonsterTable!$B$1,MonsterTable!$A$1:$B$1,0),0),
IF(OR(NOT(ISBLANK(BW310)),ISBLANK(BX310)),#N/A,
IF(BU310="empty","empty",
VLOOKUP(BU310,MonsterGroupTable!$A:$A,1,0)))))))</f>
        <v/>
      </c>
      <c r="CC310" s="2" t="str">
        <f>IF(AND(ISBLANK(CB310),OR(NOT(ISBLANK(CD310)),NOT(ISBLANK(CE310)))),#N/A,
IF(ISBLANK(CB310),"",
IF(AND(NOT(ISERROR(VLOOKUP(CB310,MonsterTable!$A:$B,MATCH(MonsterTable!$B$1,MonsterTable!$A$1:$B$1,0),0))),OR(ISBLANK(CD310),ISBLANK(CE310))),#N/A,
IFERROR(VLOOKUP(CB310,MonsterTable!$A:$B,MATCH(MonsterTable!$B$1,MonsterTable!$A$1:$B$1,0),0),
IF(OR(NOT(ISBLANK(CD310)),ISBLANK(CE310)),#N/A,
IF(CB310="empty","empty",
VLOOKUP(CB310,MonsterGroupTable!$A:$A,1,0)))))))</f>
        <v/>
      </c>
      <c r="CJ310" s="2" t="str">
        <f>IF(AND(ISBLANK(CI310),OR(NOT(ISBLANK(CK310)),NOT(ISBLANK(CL310)))),#N/A,
IF(ISBLANK(CI310),"",
IF(AND(NOT(ISERROR(VLOOKUP(CI310,MonsterTable!$A:$B,MATCH(MonsterTable!$B$1,MonsterTable!$A$1:$B$1,0),0))),OR(ISBLANK(CK310),ISBLANK(CL310))),#N/A,
IFERROR(VLOOKUP(CI310,MonsterTable!$A:$B,MATCH(MonsterTable!$B$1,MonsterTable!$A$1:$B$1,0),0),
IF(OR(NOT(ISBLANK(CK310)),ISBLANK(CL310)),#N/A,
IF(CI310="empty","empty",
VLOOKUP(CI310,MonsterGroupTable!$A:$A,1,0)))))))</f>
        <v/>
      </c>
    </row>
    <row r="311" spans="1:88">
      <c r="A311">
        <v>10310</v>
      </c>
      <c r="B311">
        <f t="shared" si="8"/>
        <v>1.2</v>
      </c>
      <c r="C311">
        <f t="shared" si="8"/>
        <v>1.1000000000000001</v>
      </c>
      <c r="F311">
        <v>1680</v>
      </c>
      <c r="G311">
        <v>34433</v>
      </c>
      <c r="H311">
        <v>0</v>
      </c>
      <c r="I311">
        <v>0</v>
      </c>
      <c r="J311">
        <v>0</v>
      </c>
      <c r="K311" t="s">
        <v>28</v>
      </c>
      <c r="L311" t="s">
        <v>260</v>
      </c>
      <c r="M311" t="s">
        <v>79</v>
      </c>
      <c r="N311" t="s">
        <v>80</v>
      </c>
      <c r="O311">
        <v>0</v>
      </c>
      <c r="P311">
        <v>-4.75</v>
      </c>
      <c r="Q311">
        <v>-3.5</v>
      </c>
      <c r="R311">
        <v>4.75</v>
      </c>
      <c r="S311">
        <v>3</v>
      </c>
      <c r="T311">
        <v>-13.5</v>
      </c>
      <c r="U311">
        <v>2.5499999999999998</v>
      </c>
      <c r="V311">
        <v>-6.75</v>
      </c>
      <c r="W311" t="str">
        <f t="shared" si="9"/>
        <v>g111,5</v>
      </c>
      <c r="X311" s="1" t="s">
        <v>328</v>
      </c>
      <c r="Y311" s="2" t="str">
        <f>IF(AND(ISBLANK(X311),OR(NOT(ISBLANK(Z311)),NOT(ISBLANK(AA311)))),#N/A,
IF(ISBLANK(X311),"",
IF(AND(NOT(ISERROR(VLOOKUP(X311,MonsterTable!$A:$B,MATCH(MonsterTable!$B$1,MonsterTable!$A$1:$B$1,0),0))),OR(ISBLANK(Z311),ISBLANK(AA311))),#N/A,
IFERROR(VLOOKUP(X311,MonsterTable!$A:$B,MATCH(MonsterTable!$B$1,MonsterTable!$A$1:$B$1,0),0),
IF(OR(NOT(ISBLANK(Z311)),ISBLANK(AA311)),#N/A,
IF(X311="empty","empty",
VLOOKUP(X311,MonsterGroupTable!$A:$A,1,0)))))))</f>
        <v>g111</v>
      </c>
      <c r="AA311">
        <v>5</v>
      </c>
      <c r="AF311" s="2" t="str">
        <f>IF(AND(ISBLANK(AE311),OR(NOT(ISBLANK(AG311)),NOT(ISBLANK(AH311)))),#N/A,
IF(ISBLANK(AE311),"",
IF(AND(NOT(ISERROR(VLOOKUP(AE311,MonsterTable!$A:$B,MATCH(MonsterTable!$B$1,MonsterTable!$A$1:$B$1,0),0))),OR(ISBLANK(AG311),ISBLANK(AH311))),#N/A,
IFERROR(VLOOKUP(AE311,MonsterTable!$A:$B,MATCH(MonsterTable!$B$1,MonsterTable!$A$1:$B$1,0),0),
IF(OR(NOT(ISBLANK(AG311)),ISBLANK(AH311)),#N/A,
IF(AE311="empty","empty",
VLOOKUP(AE311,MonsterGroupTable!$A:$A,1,0)))))))</f>
        <v/>
      </c>
      <c r="AM311" s="2" t="str">
        <f>IF(AND(ISBLANK(AL311),OR(NOT(ISBLANK(AN311)),NOT(ISBLANK(AO311)))),#N/A,
IF(ISBLANK(AL311),"",
IF(AND(NOT(ISERROR(VLOOKUP(AL311,MonsterTable!$A:$B,MATCH(MonsterTable!$B$1,MonsterTable!$A$1:$B$1,0),0))),OR(ISBLANK(AN311),ISBLANK(AO311))),#N/A,
IFERROR(VLOOKUP(AL311,MonsterTable!$A:$B,MATCH(MonsterTable!$B$1,MonsterTable!$A$1:$B$1,0),0),
IF(OR(NOT(ISBLANK(AN311)),ISBLANK(AO311)),#N/A,
IF(AL311="empty","empty",
VLOOKUP(AL311,MonsterGroupTable!$A:$A,1,0)))))))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BA311" s="2" t="str">
        <f>IF(AND(ISBLANK(AZ311),OR(NOT(ISBLANK(BB311)),NOT(ISBLANK(BC311)))),#N/A,
IF(ISBLANK(AZ311),"",
IF(AND(NOT(ISERROR(VLOOKUP(AZ311,MonsterTable!$A:$B,MATCH(MonsterTable!$B$1,MonsterTable!$A$1:$B$1,0),0))),OR(ISBLANK(BB311),ISBLANK(BC311))),#N/A,
IFERROR(VLOOKUP(AZ311,MonsterTable!$A:$B,MATCH(MonsterTable!$B$1,MonsterTable!$A$1:$B$1,0),0),
IF(OR(NOT(ISBLANK(BB311)),ISBLANK(BC311)),#N/A,
IF(AZ311="empty","empty",
VLOOKUP(AZ311,MonsterGroupTable!$A:$A,1,0)))))))</f>
        <v/>
      </c>
      <c r="BH311" s="2" t="str">
        <f>IF(AND(ISBLANK(BG311),OR(NOT(ISBLANK(BI311)),NOT(ISBLANK(BJ311)))),#N/A,
IF(ISBLANK(BG311),"",
IF(AND(NOT(ISERROR(VLOOKUP(BG311,MonsterTable!$A:$B,MATCH(MonsterTable!$B$1,MonsterTable!$A$1:$B$1,0),0))),OR(ISBLANK(BI311),ISBLANK(BJ311))),#N/A,
IFERROR(VLOOKUP(BG311,MonsterTable!$A:$B,MATCH(MonsterTable!$B$1,MonsterTable!$A$1:$B$1,0),0),
IF(OR(NOT(ISBLANK(BI311)),ISBLANK(BJ311)),#N/A,
IF(BG311="empty","empty",
VLOOKUP(BG311,MonsterGroupTable!$A:$A,1,0)))))))</f>
        <v/>
      </c>
      <c r="BO311" s="2" t="str">
        <f>IF(AND(ISBLANK(BN311),OR(NOT(ISBLANK(BP311)),NOT(ISBLANK(BQ311)))),#N/A,
IF(ISBLANK(BN311),"",
IF(AND(NOT(ISERROR(VLOOKUP(BN311,MonsterTable!$A:$B,MATCH(MonsterTable!$B$1,MonsterTable!$A$1:$B$1,0),0))),OR(ISBLANK(BP311),ISBLANK(BQ311))),#N/A,
IFERROR(VLOOKUP(BN311,MonsterTable!$A:$B,MATCH(MonsterTable!$B$1,MonsterTable!$A$1:$B$1,0),0),
IF(OR(NOT(ISBLANK(BP311)),ISBLANK(BQ311)),#N/A,
IF(BN311="empty","empty",
VLOOKUP(BN311,MonsterGroupTable!$A:$A,1,0)))))))</f>
        <v/>
      </c>
      <c r="BV311" s="2" t="str">
        <f>IF(AND(ISBLANK(BU311),OR(NOT(ISBLANK(BW311)),NOT(ISBLANK(BX311)))),#N/A,
IF(ISBLANK(BU311),"",
IF(AND(NOT(ISERROR(VLOOKUP(BU311,MonsterTable!$A:$B,MATCH(MonsterTable!$B$1,MonsterTable!$A$1:$B$1,0),0))),OR(ISBLANK(BW311),ISBLANK(BX311))),#N/A,
IFERROR(VLOOKUP(BU311,MonsterTable!$A:$B,MATCH(MonsterTable!$B$1,MonsterTable!$A$1:$B$1,0),0),
IF(OR(NOT(ISBLANK(BW311)),ISBLANK(BX311)),#N/A,
IF(BU311="empty","empty",
VLOOKUP(BU311,MonsterGroupTable!$A:$A,1,0)))))))</f>
        <v/>
      </c>
      <c r="CC311" s="2" t="str">
        <f>IF(AND(ISBLANK(CB311),OR(NOT(ISBLANK(CD311)),NOT(ISBLANK(CE311)))),#N/A,
IF(ISBLANK(CB311),"",
IF(AND(NOT(ISERROR(VLOOKUP(CB311,MonsterTable!$A:$B,MATCH(MonsterTable!$B$1,MonsterTable!$A$1:$B$1,0),0))),OR(ISBLANK(CD311),ISBLANK(CE311))),#N/A,
IFERROR(VLOOKUP(CB311,MonsterTable!$A:$B,MATCH(MonsterTable!$B$1,MonsterTable!$A$1:$B$1,0),0),
IF(OR(NOT(ISBLANK(CD311)),ISBLANK(CE311)),#N/A,
IF(CB311="empty","empty",
VLOOKUP(CB311,MonsterGroupTable!$A:$A,1,0)))))))</f>
        <v/>
      </c>
      <c r="CJ311" s="2" t="str">
        <f>IF(AND(ISBLANK(CI311),OR(NOT(ISBLANK(CK311)),NOT(ISBLANK(CL311)))),#N/A,
IF(ISBLANK(CI311),"",
IF(AND(NOT(ISERROR(VLOOKUP(CI311,MonsterTable!$A:$B,MATCH(MonsterTable!$B$1,MonsterTable!$A$1:$B$1,0),0))),OR(ISBLANK(CK311),ISBLANK(CL311))),#N/A,
IFERROR(VLOOKUP(CI311,MonsterTable!$A:$B,MATCH(MonsterTable!$B$1,MonsterTable!$A$1:$B$1,0),0),
IF(OR(NOT(ISBLANK(CK311)),ISBLANK(CL311)),#N/A,
IF(CI311="empty","empty",
VLOOKUP(CI311,MonsterGroupTable!$A:$A,1,0)))))))</f>
        <v/>
      </c>
    </row>
    <row r="312" spans="1:88">
      <c r="A312">
        <v>10311</v>
      </c>
      <c r="B312">
        <f t="shared" si="8"/>
        <v>1.1000000000000001</v>
      </c>
      <c r="C312">
        <f t="shared" si="8"/>
        <v>1.1000000000000001</v>
      </c>
      <c r="F312">
        <v>1680</v>
      </c>
      <c r="G312">
        <v>34685</v>
      </c>
      <c r="H312">
        <v>0</v>
      </c>
      <c r="I312">
        <v>0</v>
      </c>
      <c r="J312">
        <v>0</v>
      </c>
      <c r="K312" t="s">
        <v>28</v>
      </c>
      <c r="L312" t="s">
        <v>243</v>
      </c>
      <c r="M312" t="s">
        <v>79</v>
      </c>
      <c r="N312" t="s">
        <v>80</v>
      </c>
      <c r="O312">
        <v>0</v>
      </c>
      <c r="P312">
        <v>-4.75</v>
      </c>
      <c r="Q312">
        <v>-3.5</v>
      </c>
      <c r="R312">
        <v>4.75</v>
      </c>
      <c r="S312">
        <v>3</v>
      </c>
      <c r="T312">
        <v>-13.5</v>
      </c>
      <c r="U312">
        <v>2.5499999999999998</v>
      </c>
      <c r="V312">
        <v>-6.75</v>
      </c>
      <c r="W312" t="str">
        <f t="shared" si="9"/>
        <v>g112,5</v>
      </c>
      <c r="X312" s="1" t="s">
        <v>329</v>
      </c>
      <c r="Y312" s="2" t="str">
        <f>IF(AND(ISBLANK(X312),OR(NOT(ISBLANK(Z312)),NOT(ISBLANK(AA312)))),#N/A,
IF(ISBLANK(X312),"",
IF(AND(NOT(ISERROR(VLOOKUP(X312,MonsterTable!$A:$B,MATCH(MonsterTable!$B$1,MonsterTable!$A$1:$B$1,0),0))),OR(ISBLANK(Z312),ISBLANK(AA312))),#N/A,
IFERROR(VLOOKUP(X312,MonsterTable!$A:$B,MATCH(MonsterTable!$B$1,MonsterTable!$A$1:$B$1,0),0),
IF(OR(NOT(ISBLANK(Z312)),ISBLANK(AA312)),#N/A,
IF(X312="empty","empty",
VLOOKUP(X312,MonsterGroupTable!$A:$A,1,0)))))))</f>
        <v>g112</v>
      </c>
      <c r="AA312">
        <v>5</v>
      </c>
      <c r="AF312" s="2" t="str">
        <f>IF(AND(ISBLANK(AE312),OR(NOT(ISBLANK(AG312)),NOT(ISBLANK(AH312)))),#N/A,
IF(ISBLANK(AE312),"",
IF(AND(NOT(ISERROR(VLOOKUP(AE312,MonsterTable!$A:$B,MATCH(MonsterTable!$B$1,MonsterTable!$A$1:$B$1,0),0))),OR(ISBLANK(AG312),ISBLANK(AH312))),#N/A,
IFERROR(VLOOKUP(AE312,MonsterTable!$A:$B,MATCH(MonsterTable!$B$1,MonsterTable!$A$1:$B$1,0),0),
IF(OR(NOT(ISBLANK(AG312)),ISBLANK(AH312)),#N/A,
IF(AE312="empty","empty",
VLOOKUP(AE312,MonsterGroupTable!$A:$A,1,0)))))))</f>
        <v/>
      </c>
      <c r="AM312" s="2" t="str">
        <f>IF(AND(ISBLANK(AL312),OR(NOT(ISBLANK(AN312)),NOT(ISBLANK(AO312)))),#N/A,
IF(ISBLANK(AL312),"",
IF(AND(NOT(ISERROR(VLOOKUP(AL312,MonsterTable!$A:$B,MATCH(MonsterTable!$B$1,MonsterTable!$A$1:$B$1,0),0))),OR(ISBLANK(AN312),ISBLANK(AO312))),#N/A,
IFERROR(VLOOKUP(AL312,MonsterTable!$A:$B,MATCH(MonsterTable!$B$1,MonsterTable!$A$1:$B$1,0),0),
IF(OR(NOT(ISBLANK(AN312)),ISBLANK(AO312)),#N/A,
IF(AL312="empty","empty",
VLOOKUP(AL312,MonsterGroupTable!$A:$A,1,0)))))))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BA312" s="2" t="str">
        <f>IF(AND(ISBLANK(AZ312),OR(NOT(ISBLANK(BB312)),NOT(ISBLANK(BC312)))),#N/A,
IF(ISBLANK(AZ312),"",
IF(AND(NOT(ISERROR(VLOOKUP(AZ312,MonsterTable!$A:$B,MATCH(MonsterTable!$B$1,MonsterTable!$A$1:$B$1,0),0))),OR(ISBLANK(BB312),ISBLANK(BC312))),#N/A,
IFERROR(VLOOKUP(AZ312,MonsterTable!$A:$B,MATCH(MonsterTable!$B$1,MonsterTable!$A$1:$B$1,0),0),
IF(OR(NOT(ISBLANK(BB312)),ISBLANK(BC312)),#N/A,
IF(AZ312="empty","empty",
VLOOKUP(AZ312,MonsterGroupTable!$A:$A,1,0)))))))</f>
        <v/>
      </c>
      <c r="BH312" s="2" t="str">
        <f>IF(AND(ISBLANK(BG312),OR(NOT(ISBLANK(BI312)),NOT(ISBLANK(BJ312)))),#N/A,
IF(ISBLANK(BG312),"",
IF(AND(NOT(ISERROR(VLOOKUP(BG312,MonsterTable!$A:$B,MATCH(MonsterTable!$B$1,MonsterTable!$A$1:$B$1,0),0))),OR(ISBLANK(BI312),ISBLANK(BJ312))),#N/A,
IFERROR(VLOOKUP(BG312,MonsterTable!$A:$B,MATCH(MonsterTable!$B$1,MonsterTable!$A$1:$B$1,0),0),
IF(OR(NOT(ISBLANK(BI312)),ISBLANK(BJ312)),#N/A,
IF(BG312="empty","empty",
VLOOKUP(BG312,MonsterGroupTable!$A:$A,1,0)))))))</f>
        <v/>
      </c>
      <c r="BO312" s="2" t="str">
        <f>IF(AND(ISBLANK(BN312),OR(NOT(ISBLANK(BP312)),NOT(ISBLANK(BQ312)))),#N/A,
IF(ISBLANK(BN312),"",
IF(AND(NOT(ISERROR(VLOOKUP(BN312,MonsterTable!$A:$B,MATCH(MonsterTable!$B$1,MonsterTable!$A$1:$B$1,0),0))),OR(ISBLANK(BP312),ISBLANK(BQ312))),#N/A,
IFERROR(VLOOKUP(BN312,MonsterTable!$A:$B,MATCH(MonsterTable!$B$1,MonsterTable!$A$1:$B$1,0),0),
IF(OR(NOT(ISBLANK(BP312)),ISBLANK(BQ312)),#N/A,
IF(BN312="empty","empty",
VLOOKUP(BN312,MonsterGroupTable!$A:$A,1,0)))))))</f>
        <v/>
      </c>
      <c r="BV312" s="2" t="str">
        <f>IF(AND(ISBLANK(BU312),OR(NOT(ISBLANK(BW312)),NOT(ISBLANK(BX312)))),#N/A,
IF(ISBLANK(BU312),"",
IF(AND(NOT(ISERROR(VLOOKUP(BU312,MonsterTable!$A:$B,MATCH(MonsterTable!$B$1,MonsterTable!$A$1:$B$1,0),0))),OR(ISBLANK(BW312),ISBLANK(BX312))),#N/A,
IFERROR(VLOOKUP(BU312,MonsterTable!$A:$B,MATCH(MonsterTable!$B$1,MonsterTable!$A$1:$B$1,0),0),
IF(OR(NOT(ISBLANK(BW312)),ISBLANK(BX312)),#N/A,
IF(BU312="empty","empty",
VLOOKUP(BU312,MonsterGroupTable!$A:$A,1,0)))))))</f>
        <v/>
      </c>
      <c r="CC312" s="2" t="str">
        <f>IF(AND(ISBLANK(CB312),OR(NOT(ISBLANK(CD312)),NOT(ISBLANK(CE312)))),#N/A,
IF(ISBLANK(CB312),"",
IF(AND(NOT(ISERROR(VLOOKUP(CB312,MonsterTable!$A:$B,MATCH(MonsterTable!$B$1,MonsterTable!$A$1:$B$1,0),0))),OR(ISBLANK(CD312),ISBLANK(CE312))),#N/A,
IFERROR(VLOOKUP(CB312,MonsterTable!$A:$B,MATCH(MonsterTable!$B$1,MonsterTable!$A$1:$B$1,0),0),
IF(OR(NOT(ISBLANK(CD312)),ISBLANK(CE312)),#N/A,
IF(CB312="empty","empty",
VLOOKUP(CB312,MonsterGroupTable!$A:$A,1,0)))))))</f>
        <v/>
      </c>
      <c r="CJ312" s="2" t="str">
        <f>IF(AND(ISBLANK(CI312),OR(NOT(ISBLANK(CK312)),NOT(ISBLANK(CL312)))),#N/A,
IF(ISBLANK(CI312),"",
IF(AND(NOT(ISERROR(VLOOKUP(CI312,MonsterTable!$A:$B,MATCH(MonsterTable!$B$1,MonsterTable!$A$1:$B$1,0),0))),OR(ISBLANK(CK312),ISBLANK(CL312))),#N/A,
IFERROR(VLOOKUP(CI312,MonsterTable!$A:$B,MATCH(MonsterTable!$B$1,MonsterTable!$A$1:$B$1,0),0),
IF(OR(NOT(ISBLANK(CK312)),ISBLANK(CL312)),#N/A,
IF(CI312="empty","empty",
VLOOKUP(CI312,MonsterGroupTable!$A:$A,1,0)))))))</f>
        <v/>
      </c>
    </row>
    <row r="313" spans="1:88">
      <c r="A313">
        <v>10312</v>
      </c>
      <c r="B313">
        <f t="shared" si="8"/>
        <v>1.1000000000000001</v>
      </c>
      <c r="C313">
        <f t="shared" si="8"/>
        <v>1.1000000000000001</v>
      </c>
      <c r="F313">
        <v>1680</v>
      </c>
      <c r="G313">
        <v>34937</v>
      </c>
      <c r="H313">
        <v>0</v>
      </c>
      <c r="I313">
        <v>0</v>
      </c>
      <c r="J313">
        <v>0</v>
      </c>
      <c r="K313" t="s">
        <v>28</v>
      </c>
      <c r="L313" t="s">
        <v>243</v>
      </c>
      <c r="M313" t="s">
        <v>79</v>
      </c>
      <c r="N313" t="s">
        <v>80</v>
      </c>
      <c r="O313">
        <v>0</v>
      </c>
      <c r="P313">
        <v>-4.75</v>
      </c>
      <c r="Q313">
        <v>-3.5</v>
      </c>
      <c r="R313">
        <v>4.75</v>
      </c>
      <c r="S313">
        <v>3</v>
      </c>
      <c r="T313">
        <v>-13.5</v>
      </c>
      <c r="U313">
        <v>2.5499999999999998</v>
      </c>
      <c r="V313">
        <v>-6.75</v>
      </c>
      <c r="W313" t="str">
        <f t="shared" si="9"/>
        <v>g112,5</v>
      </c>
      <c r="X313" s="1" t="s">
        <v>329</v>
      </c>
      <c r="Y313" s="2" t="str">
        <f>IF(AND(ISBLANK(X313),OR(NOT(ISBLANK(Z313)),NOT(ISBLANK(AA313)))),#N/A,
IF(ISBLANK(X313),"",
IF(AND(NOT(ISERROR(VLOOKUP(X313,MonsterTable!$A:$B,MATCH(MonsterTable!$B$1,MonsterTable!$A$1:$B$1,0),0))),OR(ISBLANK(Z313),ISBLANK(AA313))),#N/A,
IFERROR(VLOOKUP(X313,MonsterTable!$A:$B,MATCH(MonsterTable!$B$1,MonsterTable!$A$1:$B$1,0),0),
IF(OR(NOT(ISBLANK(Z313)),ISBLANK(AA313)),#N/A,
IF(X313="empty","empty",
VLOOKUP(X313,MonsterGroupTable!$A:$A,1,0)))))))</f>
        <v>g112</v>
      </c>
      <c r="AA313">
        <v>5</v>
      </c>
      <c r="AF313" s="2" t="str">
        <f>IF(AND(ISBLANK(AE313),OR(NOT(ISBLANK(AG313)),NOT(ISBLANK(AH313)))),#N/A,
IF(ISBLANK(AE313),"",
IF(AND(NOT(ISERROR(VLOOKUP(AE313,MonsterTable!$A:$B,MATCH(MonsterTable!$B$1,MonsterTable!$A$1:$B$1,0),0))),OR(ISBLANK(AG313),ISBLANK(AH313))),#N/A,
IFERROR(VLOOKUP(AE313,MonsterTable!$A:$B,MATCH(MonsterTable!$B$1,MonsterTable!$A$1:$B$1,0),0),
IF(OR(NOT(ISBLANK(AG313)),ISBLANK(AH313)),#N/A,
IF(AE313="empty","empty",
VLOOKUP(AE313,MonsterGroupTable!$A:$A,1,0)))))))</f>
        <v/>
      </c>
      <c r="AM313" s="2" t="str">
        <f>IF(AND(ISBLANK(AL313),OR(NOT(ISBLANK(AN313)),NOT(ISBLANK(AO313)))),#N/A,
IF(ISBLANK(AL313),"",
IF(AND(NOT(ISERROR(VLOOKUP(AL313,MonsterTable!$A:$B,MATCH(MonsterTable!$B$1,MonsterTable!$A$1:$B$1,0),0))),OR(ISBLANK(AN313),ISBLANK(AO313))),#N/A,
IFERROR(VLOOKUP(AL313,MonsterTable!$A:$B,MATCH(MonsterTable!$B$1,MonsterTable!$A$1:$B$1,0),0),
IF(OR(NOT(ISBLANK(AN313)),ISBLANK(AO313)),#N/A,
IF(AL313="empty","empty",
VLOOKUP(AL313,MonsterGroupTable!$A:$A,1,0)))))))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BA313" s="2" t="str">
        <f>IF(AND(ISBLANK(AZ313),OR(NOT(ISBLANK(BB313)),NOT(ISBLANK(BC313)))),#N/A,
IF(ISBLANK(AZ313),"",
IF(AND(NOT(ISERROR(VLOOKUP(AZ313,MonsterTable!$A:$B,MATCH(MonsterTable!$B$1,MonsterTable!$A$1:$B$1,0),0))),OR(ISBLANK(BB313),ISBLANK(BC313))),#N/A,
IFERROR(VLOOKUP(AZ313,MonsterTable!$A:$B,MATCH(MonsterTable!$B$1,MonsterTable!$A$1:$B$1,0),0),
IF(OR(NOT(ISBLANK(BB313)),ISBLANK(BC313)),#N/A,
IF(AZ313="empty","empty",
VLOOKUP(AZ313,MonsterGroupTable!$A:$A,1,0)))))))</f>
        <v/>
      </c>
      <c r="BH313" s="2" t="str">
        <f>IF(AND(ISBLANK(BG313),OR(NOT(ISBLANK(BI313)),NOT(ISBLANK(BJ313)))),#N/A,
IF(ISBLANK(BG313),"",
IF(AND(NOT(ISERROR(VLOOKUP(BG313,MonsterTable!$A:$B,MATCH(MonsterTable!$B$1,MonsterTable!$A$1:$B$1,0),0))),OR(ISBLANK(BI313),ISBLANK(BJ313))),#N/A,
IFERROR(VLOOKUP(BG313,MonsterTable!$A:$B,MATCH(MonsterTable!$B$1,MonsterTable!$A$1:$B$1,0),0),
IF(OR(NOT(ISBLANK(BI313)),ISBLANK(BJ313)),#N/A,
IF(BG313="empty","empty",
VLOOKUP(BG313,MonsterGroupTable!$A:$A,1,0)))))))</f>
        <v/>
      </c>
      <c r="BO313" s="2" t="str">
        <f>IF(AND(ISBLANK(BN313),OR(NOT(ISBLANK(BP313)),NOT(ISBLANK(BQ313)))),#N/A,
IF(ISBLANK(BN313),"",
IF(AND(NOT(ISERROR(VLOOKUP(BN313,MonsterTable!$A:$B,MATCH(MonsterTable!$B$1,MonsterTable!$A$1:$B$1,0),0))),OR(ISBLANK(BP313),ISBLANK(BQ313))),#N/A,
IFERROR(VLOOKUP(BN313,MonsterTable!$A:$B,MATCH(MonsterTable!$B$1,MonsterTable!$A$1:$B$1,0),0),
IF(OR(NOT(ISBLANK(BP313)),ISBLANK(BQ313)),#N/A,
IF(BN313="empty","empty",
VLOOKUP(BN313,MonsterGroupTable!$A:$A,1,0)))))))</f>
        <v/>
      </c>
      <c r="BV313" s="2" t="str">
        <f>IF(AND(ISBLANK(BU313),OR(NOT(ISBLANK(BW313)),NOT(ISBLANK(BX313)))),#N/A,
IF(ISBLANK(BU313),"",
IF(AND(NOT(ISERROR(VLOOKUP(BU313,MonsterTable!$A:$B,MATCH(MonsterTable!$B$1,MonsterTable!$A$1:$B$1,0),0))),OR(ISBLANK(BW313),ISBLANK(BX313))),#N/A,
IFERROR(VLOOKUP(BU313,MonsterTable!$A:$B,MATCH(MonsterTable!$B$1,MonsterTable!$A$1:$B$1,0),0),
IF(OR(NOT(ISBLANK(BW313)),ISBLANK(BX313)),#N/A,
IF(BU313="empty","empty",
VLOOKUP(BU313,MonsterGroupTable!$A:$A,1,0)))))))</f>
        <v/>
      </c>
      <c r="CC313" s="2" t="str">
        <f>IF(AND(ISBLANK(CB313),OR(NOT(ISBLANK(CD313)),NOT(ISBLANK(CE313)))),#N/A,
IF(ISBLANK(CB313),"",
IF(AND(NOT(ISERROR(VLOOKUP(CB313,MonsterTable!$A:$B,MATCH(MonsterTable!$B$1,MonsterTable!$A$1:$B$1,0),0))),OR(ISBLANK(CD313),ISBLANK(CE313))),#N/A,
IFERROR(VLOOKUP(CB313,MonsterTable!$A:$B,MATCH(MonsterTable!$B$1,MonsterTable!$A$1:$B$1,0),0),
IF(OR(NOT(ISBLANK(CD313)),ISBLANK(CE313)),#N/A,
IF(CB313="empty","empty",
VLOOKUP(CB313,MonsterGroupTable!$A:$A,1,0)))))))</f>
        <v/>
      </c>
      <c r="CJ313" s="2" t="str">
        <f>IF(AND(ISBLANK(CI313),OR(NOT(ISBLANK(CK313)),NOT(ISBLANK(CL313)))),#N/A,
IF(ISBLANK(CI313),"",
IF(AND(NOT(ISERROR(VLOOKUP(CI313,MonsterTable!$A:$B,MATCH(MonsterTable!$B$1,MonsterTable!$A$1:$B$1,0),0))),OR(ISBLANK(CK313),ISBLANK(CL313))),#N/A,
IFERROR(VLOOKUP(CI313,MonsterTable!$A:$B,MATCH(MonsterTable!$B$1,MonsterTable!$A$1:$B$1,0),0),
IF(OR(NOT(ISBLANK(CK313)),ISBLANK(CL313)),#N/A,
IF(CI313="empty","empty",
VLOOKUP(CI313,MonsterGroupTable!$A:$A,1,0)))))))</f>
        <v/>
      </c>
    </row>
    <row r="314" spans="1:88">
      <c r="A314">
        <v>10313</v>
      </c>
      <c r="B314">
        <f t="shared" si="8"/>
        <v>1.1000000000000001</v>
      </c>
      <c r="C314">
        <f t="shared" si="8"/>
        <v>1.1000000000000001</v>
      </c>
      <c r="F314">
        <v>1680</v>
      </c>
      <c r="G314">
        <v>35189</v>
      </c>
      <c r="H314">
        <v>0</v>
      </c>
      <c r="I314">
        <v>0</v>
      </c>
      <c r="J314">
        <v>0</v>
      </c>
      <c r="K314" t="s">
        <v>28</v>
      </c>
      <c r="L314" t="s">
        <v>243</v>
      </c>
      <c r="M314" t="s">
        <v>79</v>
      </c>
      <c r="N314" t="s">
        <v>80</v>
      </c>
      <c r="O314">
        <v>0</v>
      </c>
      <c r="P314">
        <v>-4.75</v>
      </c>
      <c r="Q314">
        <v>-3.5</v>
      </c>
      <c r="R314">
        <v>4.75</v>
      </c>
      <c r="S314">
        <v>3</v>
      </c>
      <c r="T314">
        <v>-13.5</v>
      </c>
      <c r="U314">
        <v>2.5499999999999998</v>
      </c>
      <c r="V314">
        <v>-6.75</v>
      </c>
      <c r="W314" t="str">
        <f t="shared" si="9"/>
        <v>g112,5</v>
      </c>
      <c r="X314" s="1" t="s">
        <v>329</v>
      </c>
      <c r="Y314" s="2" t="str">
        <f>IF(AND(ISBLANK(X314),OR(NOT(ISBLANK(Z314)),NOT(ISBLANK(AA314)))),#N/A,
IF(ISBLANK(X314),"",
IF(AND(NOT(ISERROR(VLOOKUP(X314,MonsterTable!$A:$B,MATCH(MonsterTable!$B$1,MonsterTable!$A$1:$B$1,0),0))),OR(ISBLANK(Z314),ISBLANK(AA314))),#N/A,
IFERROR(VLOOKUP(X314,MonsterTable!$A:$B,MATCH(MonsterTable!$B$1,MonsterTable!$A$1:$B$1,0),0),
IF(OR(NOT(ISBLANK(Z314)),ISBLANK(AA314)),#N/A,
IF(X314="empty","empty",
VLOOKUP(X314,MonsterGroupTable!$A:$A,1,0)))))))</f>
        <v>g112</v>
      </c>
      <c r="AA314">
        <v>5</v>
      </c>
      <c r="AF314" s="2" t="str">
        <f>IF(AND(ISBLANK(AE314),OR(NOT(ISBLANK(AG314)),NOT(ISBLANK(AH314)))),#N/A,
IF(ISBLANK(AE314),"",
IF(AND(NOT(ISERROR(VLOOKUP(AE314,MonsterTable!$A:$B,MATCH(MonsterTable!$B$1,MonsterTable!$A$1:$B$1,0),0))),OR(ISBLANK(AG314),ISBLANK(AH314))),#N/A,
IFERROR(VLOOKUP(AE314,MonsterTable!$A:$B,MATCH(MonsterTable!$B$1,MonsterTable!$A$1:$B$1,0),0),
IF(OR(NOT(ISBLANK(AG314)),ISBLANK(AH314)),#N/A,
IF(AE314="empty","empty",
VLOOKUP(AE314,MonsterGroupTable!$A:$A,1,0)))))))</f>
        <v/>
      </c>
      <c r="AM314" s="2" t="str">
        <f>IF(AND(ISBLANK(AL314),OR(NOT(ISBLANK(AN314)),NOT(ISBLANK(AO314)))),#N/A,
IF(ISBLANK(AL314),"",
IF(AND(NOT(ISERROR(VLOOKUP(AL314,MonsterTable!$A:$B,MATCH(MonsterTable!$B$1,MonsterTable!$A$1:$B$1,0),0))),OR(ISBLANK(AN314),ISBLANK(AO314))),#N/A,
IFERROR(VLOOKUP(AL314,MonsterTable!$A:$B,MATCH(MonsterTable!$B$1,MonsterTable!$A$1:$B$1,0),0),
IF(OR(NOT(ISBLANK(AN314)),ISBLANK(AO314)),#N/A,
IF(AL314="empty","empty",
VLOOKUP(AL314,MonsterGroupTable!$A:$A,1,0)))))))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BA314" s="2" t="str">
        <f>IF(AND(ISBLANK(AZ314),OR(NOT(ISBLANK(BB314)),NOT(ISBLANK(BC314)))),#N/A,
IF(ISBLANK(AZ314),"",
IF(AND(NOT(ISERROR(VLOOKUP(AZ314,MonsterTable!$A:$B,MATCH(MonsterTable!$B$1,MonsterTable!$A$1:$B$1,0),0))),OR(ISBLANK(BB314),ISBLANK(BC314))),#N/A,
IFERROR(VLOOKUP(AZ314,MonsterTable!$A:$B,MATCH(MonsterTable!$B$1,MonsterTable!$A$1:$B$1,0),0),
IF(OR(NOT(ISBLANK(BB314)),ISBLANK(BC314)),#N/A,
IF(AZ314="empty","empty",
VLOOKUP(AZ314,MonsterGroupTable!$A:$A,1,0)))))))</f>
        <v/>
      </c>
      <c r="BH314" s="2" t="str">
        <f>IF(AND(ISBLANK(BG314),OR(NOT(ISBLANK(BI314)),NOT(ISBLANK(BJ314)))),#N/A,
IF(ISBLANK(BG314),"",
IF(AND(NOT(ISERROR(VLOOKUP(BG314,MonsterTable!$A:$B,MATCH(MonsterTable!$B$1,MonsterTable!$A$1:$B$1,0),0))),OR(ISBLANK(BI314),ISBLANK(BJ314))),#N/A,
IFERROR(VLOOKUP(BG314,MonsterTable!$A:$B,MATCH(MonsterTable!$B$1,MonsterTable!$A$1:$B$1,0),0),
IF(OR(NOT(ISBLANK(BI314)),ISBLANK(BJ314)),#N/A,
IF(BG314="empty","empty",
VLOOKUP(BG314,MonsterGroupTable!$A:$A,1,0)))))))</f>
        <v/>
      </c>
      <c r="BO314" s="2" t="str">
        <f>IF(AND(ISBLANK(BN314),OR(NOT(ISBLANK(BP314)),NOT(ISBLANK(BQ314)))),#N/A,
IF(ISBLANK(BN314),"",
IF(AND(NOT(ISERROR(VLOOKUP(BN314,MonsterTable!$A:$B,MATCH(MonsterTable!$B$1,MonsterTable!$A$1:$B$1,0),0))),OR(ISBLANK(BP314),ISBLANK(BQ314))),#N/A,
IFERROR(VLOOKUP(BN314,MonsterTable!$A:$B,MATCH(MonsterTable!$B$1,MonsterTable!$A$1:$B$1,0),0),
IF(OR(NOT(ISBLANK(BP314)),ISBLANK(BQ314)),#N/A,
IF(BN314="empty","empty",
VLOOKUP(BN314,MonsterGroupTable!$A:$A,1,0)))))))</f>
        <v/>
      </c>
      <c r="BV314" s="2" t="str">
        <f>IF(AND(ISBLANK(BU314),OR(NOT(ISBLANK(BW314)),NOT(ISBLANK(BX314)))),#N/A,
IF(ISBLANK(BU314),"",
IF(AND(NOT(ISERROR(VLOOKUP(BU314,MonsterTable!$A:$B,MATCH(MonsterTable!$B$1,MonsterTable!$A$1:$B$1,0),0))),OR(ISBLANK(BW314),ISBLANK(BX314))),#N/A,
IFERROR(VLOOKUP(BU314,MonsterTable!$A:$B,MATCH(MonsterTable!$B$1,MonsterTable!$A$1:$B$1,0),0),
IF(OR(NOT(ISBLANK(BW314)),ISBLANK(BX314)),#N/A,
IF(BU314="empty","empty",
VLOOKUP(BU314,MonsterGroupTable!$A:$A,1,0)))))))</f>
        <v/>
      </c>
      <c r="CC314" s="2" t="str">
        <f>IF(AND(ISBLANK(CB314),OR(NOT(ISBLANK(CD314)),NOT(ISBLANK(CE314)))),#N/A,
IF(ISBLANK(CB314),"",
IF(AND(NOT(ISERROR(VLOOKUP(CB314,MonsterTable!$A:$B,MATCH(MonsterTable!$B$1,MonsterTable!$A$1:$B$1,0),0))),OR(ISBLANK(CD314),ISBLANK(CE314))),#N/A,
IFERROR(VLOOKUP(CB314,MonsterTable!$A:$B,MATCH(MonsterTable!$B$1,MonsterTable!$A$1:$B$1,0),0),
IF(OR(NOT(ISBLANK(CD314)),ISBLANK(CE314)),#N/A,
IF(CB314="empty","empty",
VLOOKUP(CB314,MonsterGroupTable!$A:$A,1,0)))))))</f>
        <v/>
      </c>
      <c r="CJ314" s="2" t="str">
        <f>IF(AND(ISBLANK(CI314),OR(NOT(ISBLANK(CK314)),NOT(ISBLANK(CL314)))),#N/A,
IF(ISBLANK(CI314),"",
IF(AND(NOT(ISERROR(VLOOKUP(CI314,MonsterTable!$A:$B,MATCH(MonsterTable!$B$1,MonsterTable!$A$1:$B$1,0),0))),OR(ISBLANK(CK314),ISBLANK(CL314))),#N/A,
IFERROR(VLOOKUP(CI314,MonsterTable!$A:$B,MATCH(MonsterTable!$B$1,MonsterTable!$A$1:$B$1,0),0),
IF(OR(NOT(ISBLANK(CK314)),ISBLANK(CL314)),#N/A,
IF(CI314="empty","empty",
VLOOKUP(CI314,MonsterGroupTable!$A:$A,1,0)))))))</f>
        <v/>
      </c>
    </row>
    <row r="315" spans="1:88">
      <c r="A315">
        <v>10314</v>
      </c>
      <c r="B315">
        <f t="shared" si="8"/>
        <v>1.1000000000000001</v>
      </c>
      <c r="C315">
        <f t="shared" si="8"/>
        <v>1.1000000000000001</v>
      </c>
      <c r="F315">
        <v>1680</v>
      </c>
      <c r="G315">
        <v>35441</v>
      </c>
      <c r="H315">
        <v>0</v>
      </c>
      <c r="I315">
        <v>0</v>
      </c>
      <c r="J315">
        <v>0</v>
      </c>
      <c r="K315" t="s">
        <v>28</v>
      </c>
      <c r="L315" t="s">
        <v>243</v>
      </c>
      <c r="M315" t="s">
        <v>79</v>
      </c>
      <c r="N315" t="s">
        <v>80</v>
      </c>
      <c r="O315">
        <v>0</v>
      </c>
      <c r="P315">
        <v>-4.75</v>
      </c>
      <c r="Q315">
        <v>-3.5</v>
      </c>
      <c r="R315">
        <v>4.75</v>
      </c>
      <c r="S315">
        <v>3</v>
      </c>
      <c r="T315">
        <v>-13.5</v>
      </c>
      <c r="U315">
        <v>2.5499999999999998</v>
      </c>
      <c r="V315">
        <v>-6.75</v>
      </c>
      <c r="W315" t="str">
        <f t="shared" si="9"/>
        <v>g112,5</v>
      </c>
      <c r="X315" s="1" t="s">
        <v>329</v>
      </c>
      <c r="Y315" s="2" t="str">
        <f>IF(AND(ISBLANK(X315),OR(NOT(ISBLANK(Z315)),NOT(ISBLANK(AA315)))),#N/A,
IF(ISBLANK(X315),"",
IF(AND(NOT(ISERROR(VLOOKUP(X315,MonsterTable!$A:$B,MATCH(MonsterTable!$B$1,MonsterTable!$A$1:$B$1,0),0))),OR(ISBLANK(Z315),ISBLANK(AA315))),#N/A,
IFERROR(VLOOKUP(X315,MonsterTable!$A:$B,MATCH(MonsterTable!$B$1,MonsterTable!$A$1:$B$1,0),0),
IF(OR(NOT(ISBLANK(Z315)),ISBLANK(AA315)),#N/A,
IF(X315="empty","empty",
VLOOKUP(X315,MonsterGroupTable!$A:$A,1,0)))))))</f>
        <v>g112</v>
      </c>
      <c r="AA315">
        <v>5</v>
      </c>
      <c r="AF315" s="2" t="str">
        <f>IF(AND(ISBLANK(AE315),OR(NOT(ISBLANK(AG315)),NOT(ISBLANK(AH315)))),#N/A,
IF(ISBLANK(AE315),"",
IF(AND(NOT(ISERROR(VLOOKUP(AE315,MonsterTable!$A:$B,MATCH(MonsterTable!$B$1,MonsterTable!$A$1:$B$1,0),0))),OR(ISBLANK(AG315),ISBLANK(AH315))),#N/A,
IFERROR(VLOOKUP(AE315,MonsterTable!$A:$B,MATCH(MonsterTable!$B$1,MonsterTable!$A$1:$B$1,0),0),
IF(OR(NOT(ISBLANK(AG315)),ISBLANK(AH315)),#N/A,
IF(AE315="empty","empty",
VLOOKUP(AE315,MonsterGroupTable!$A:$A,1,0)))))))</f>
        <v/>
      </c>
      <c r="AM315" s="2" t="str">
        <f>IF(AND(ISBLANK(AL315),OR(NOT(ISBLANK(AN315)),NOT(ISBLANK(AO315)))),#N/A,
IF(ISBLANK(AL315),"",
IF(AND(NOT(ISERROR(VLOOKUP(AL315,MonsterTable!$A:$B,MATCH(MonsterTable!$B$1,MonsterTable!$A$1:$B$1,0),0))),OR(ISBLANK(AN315),ISBLANK(AO315))),#N/A,
IFERROR(VLOOKUP(AL315,MonsterTable!$A:$B,MATCH(MonsterTable!$B$1,MonsterTable!$A$1:$B$1,0),0),
IF(OR(NOT(ISBLANK(AN315)),ISBLANK(AO315)),#N/A,
IF(AL315="empty","empty",
VLOOKUP(AL315,MonsterGroupTable!$A:$A,1,0)))))))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BA315" s="2" t="str">
        <f>IF(AND(ISBLANK(AZ315),OR(NOT(ISBLANK(BB315)),NOT(ISBLANK(BC315)))),#N/A,
IF(ISBLANK(AZ315),"",
IF(AND(NOT(ISERROR(VLOOKUP(AZ315,MonsterTable!$A:$B,MATCH(MonsterTable!$B$1,MonsterTable!$A$1:$B$1,0),0))),OR(ISBLANK(BB315),ISBLANK(BC315))),#N/A,
IFERROR(VLOOKUP(AZ315,MonsterTable!$A:$B,MATCH(MonsterTable!$B$1,MonsterTable!$A$1:$B$1,0),0),
IF(OR(NOT(ISBLANK(BB315)),ISBLANK(BC315)),#N/A,
IF(AZ315="empty","empty",
VLOOKUP(AZ315,MonsterGroupTable!$A:$A,1,0)))))))</f>
        <v/>
      </c>
      <c r="BH315" s="2" t="str">
        <f>IF(AND(ISBLANK(BG315),OR(NOT(ISBLANK(BI315)),NOT(ISBLANK(BJ315)))),#N/A,
IF(ISBLANK(BG315),"",
IF(AND(NOT(ISERROR(VLOOKUP(BG315,MonsterTable!$A:$B,MATCH(MonsterTable!$B$1,MonsterTable!$A$1:$B$1,0),0))),OR(ISBLANK(BI315),ISBLANK(BJ315))),#N/A,
IFERROR(VLOOKUP(BG315,MonsterTable!$A:$B,MATCH(MonsterTable!$B$1,MonsterTable!$A$1:$B$1,0),0),
IF(OR(NOT(ISBLANK(BI315)),ISBLANK(BJ315)),#N/A,
IF(BG315="empty","empty",
VLOOKUP(BG315,MonsterGroupTable!$A:$A,1,0)))))))</f>
        <v/>
      </c>
      <c r="BO315" s="2" t="str">
        <f>IF(AND(ISBLANK(BN315),OR(NOT(ISBLANK(BP315)),NOT(ISBLANK(BQ315)))),#N/A,
IF(ISBLANK(BN315),"",
IF(AND(NOT(ISERROR(VLOOKUP(BN315,MonsterTable!$A:$B,MATCH(MonsterTable!$B$1,MonsterTable!$A$1:$B$1,0),0))),OR(ISBLANK(BP315),ISBLANK(BQ315))),#N/A,
IFERROR(VLOOKUP(BN315,MonsterTable!$A:$B,MATCH(MonsterTable!$B$1,MonsterTable!$A$1:$B$1,0),0),
IF(OR(NOT(ISBLANK(BP315)),ISBLANK(BQ315)),#N/A,
IF(BN315="empty","empty",
VLOOKUP(BN315,MonsterGroupTable!$A:$A,1,0)))))))</f>
        <v/>
      </c>
      <c r="BV315" s="2" t="str">
        <f>IF(AND(ISBLANK(BU315),OR(NOT(ISBLANK(BW315)),NOT(ISBLANK(BX315)))),#N/A,
IF(ISBLANK(BU315),"",
IF(AND(NOT(ISERROR(VLOOKUP(BU315,MonsterTable!$A:$B,MATCH(MonsterTable!$B$1,MonsterTable!$A$1:$B$1,0),0))),OR(ISBLANK(BW315),ISBLANK(BX315))),#N/A,
IFERROR(VLOOKUP(BU315,MonsterTable!$A:$B,MATCH(MonsterTable!$B$1,MonsterTable!$A$1:$B$1,0),0),
IF(OR(NOT(ISBLANK(BW315)),ISBLANK(BX315)),#N/A,
IF(BU315="empty","empty",
VLOOKUP(BU315,MonsterGroupTable!$A:$A,1,0)))))))</f>
        <v/>
      </c>
      <c r="CC315" s="2" t="str">
        <f>IF(AND(ISBLANK(CB315),OR(NOT(ISBLANK(CD315)),NOT(ISBLANK(CE315)))),#N/A,
IF(ISBLANK(CB315),"",
IF(AND(NOT(ISERROR(VLOOKUP(CB315,MonsterTable!$A:$B,MATCH(MonsterTable!$B$1,MonsterTable!$A$1:$B$1,0),0))),OR(ISBLANK(CD315),ISBLANK(CE315))),#N/A,
IFERROR(VLOOKUP(CB315,MonsterTable!$A:$B,MATCH(MonsterTable!$B$1,MonsterTable!$A$1:$B$1,0),0),
IF(OR(NOT(ISBLANK(CD315)),ISBLANK(CE315)),#N/A,
IF(CB315="empty","empty",
VLOOKUP(CB315,MonsterGroupTable!$A:$A,1,0)))))))</f>
        <v/>
      </c>
      <c r="CJ315" s="2" t="str">
        <f>IF(AND(ISBLANK(CI315),OR(NOT(ISBLANK(CK315)),NOT(ISBLANK(CL315)))),#N/A,
IF(ISBLANK(CI315),"",
IF(AND(NOT(ISERROR(VLOOKUP(CI315,MonsterTable!$A:$B,MATCH(MonsterTable!$B$1,MonsterTable!$A$1:$B$1,0),0))),OR(ISBLANK(CK315),ISBLANK(CL315))),#N/A,
IFERROR(VLOOKUP(CI315,MonsterTable!$A:$B,MATCH(MonsterTable!$B$1,MonsterTable!$A$1:$B$1,0),0),
IF(OR(NOT(ISBLANK(CK315)),ISBLANK(CL315)),#N/A,
IF(CI315="empty","empty",
VLOOKUP(CI315,MonsterGroupTable!$A:$A,1,0)))))))</f>
        <v/>
      </c>
    </row>
    <row r="316" spans="1:88">
      <c r="A316">
        <v>10315</v>
      </c>
      <c r="B316">
        <f t="shared" si="8"/>
        <v>1.1000000000000001</v>
      </c>
      <c r="C316">
        <f t="shared" si="8"/>
        <v>1.1000000000000001</v>
      </c>
      <c r="F316">
        <v>1680</v>
      </c>
      <c r="G316">
        <v>35693</v>
      </c>
      <c r="H316">
        <v>0</v>
      </c>
      <c r="I316">
        <v>0</v>
      </c>
      <c r="J316">
        <v>0</v>
      </c>
      <c r="K316" t="s">
        <v>28</v>
      </c>
      <c r="L316" t="s">
        <v>243</v>
      </c>
      <c r="M316" t="s">
        <v>79</v>
      </c>
      <c r="N316" t="s">
        <v>80</v>
      </c>
      <c r="O316">
        <v>0</v>
      </c>
      <c r="P316">
        <v>-4.75</v>
      </c>
      <c r="Q316">
        <v>-3.5</v>
      </c>
      <c r="R316">
        <v>4.75</v>
      </c>
      <c r="S316">
        <v>3</v>
      </c>
      <c r="T316">
        <v>-13.5</v>
      </c>
      <c r="U316">
        <v>2.5499999999999998</v>
      </c>
      <c r="V316">
        <v>-6.75</v>
      </c>
      <c r="W316" t="str">
        <f t="shared" si="9"/>
        <v>g112,5</v>
      </c>
      <c r="X316" s="1" t="s">
        <v>329</v>
      </c>
      <c r="Y316" s="2" t="str">
        <f>IF(AND(ISBLANK(X316),OR(NOT(ISBLANK(Z316)),NOT(ISBLANK(AA316)))),#N/A,
IF(ISBLANK(X316),"",
IF(AND(NOT(ISERROR(VLOOKUP(X316,MonsterTable!$A:$B,MATCH(MonsterTable!$B$1,MonsterTable!$A$1:$B$1,0),0))),OR(ISBLANK(Z316),ISBLANK(AA316))),#N/A,
IFERROR(VLOOKUP(X316,MonsterTable!$A:$B,MATCH(MonsterTable!$B$1,MonsterTable!$A$1:$B$1,0),0),
IF(OR(NOT(ISBLANK(Z316)),ISBLANK(AA316)),#N/A,
IF(X316="empty","empty",
VLOOKUP(X316,MonsterGroupTable!$A:$A,1,0)))))))</f>
        <v>g112</v>
      </c>
      <c r="AA316">
        <v>5</v>
      </c>
      <c r="AF316" s="2" t="str">
        <f>IF(AND(ISBLANK(AE316),OR(NOT(ISBLANK(AG316)),NOT(ISBLANK(AH316)))),#N/A,
IF(ISBLANK(AE316),"",
IF(AND(NOT(ISERROR(VLOOKUP(AE316,MonsterTable!$A:$B,MATCH(MonsterTable!$B$1,MonsterTable!$A$1:$B$1,0),0))),OR(ISBLANK(AG316),ISBLANK(AH316))),#N/A,
IFERROR(VLOOKUP(AE316,MonsterTable!$A:$B,MATCH(MonsterTable!$B$1,MonsterTable!$A$1:$B$1,0),0),
IF(OR(NOT(ISBLANK(AG316)),ISBLANK(AH316)),#N/A,
IF(AE316="empty","empty",
VLOOKUP(AE316,MonsterGroupTable!$A:$A,1,0)))))))</f>
        <v/>
      </c>
      <c r="AM316" s="2" t="str">
        <f>IF(AND(ISBLANK(AL316),OR(NOT(ISBLANK(AN316)),NOT(ISBLANK(AO316)))),#N/A,
IF(ISBLANK(AL316),"",
IF(AND(NOT(ISERROR(VLOOKUP(AL316,MonsterTable!$A:$B,MATCH(MonsterTable!$B$1,MonsterTable!$A$1:$B$1,0),0))),OR(ISBLANK(AN316),ISBLANK(AO316))),#N/A,
IFERROR(VLOOKUP(AL316,MonsterTable!$A:$B,MATCH(MonsterTable!$B$1,MonsterTable!$A$1:$B$1,0),0),
IF(OR(NOT(ISBLANK(AN316)),ISBLANK(AO316)),#N/A,
IF(AL316="empty","empty",
VLOOKUP(AL316,MonsterGroupTable!$A:$A,1,0)))))))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BA316" s="2" t="str">
        <f>IF(AND(ISBLANK(AZ316),OR(NOT(ISBLANK(BB316)),NOT(ISBLANK(BC316)))),#N/A,
IF(ISBLANK(AZ316),"",
IF(AND(NOT(ISERROR(VLOOKUP(AZ316,MonsterTable!$A:$B,MATCH(MonsterTable!$B$1,MonsterTable!$A$1:$B$1,0),0))),OR(ISBLANK(BB316),ISBLANK(BC316))),#N/A,
IFERROR(VLOOKUP(AZ316,MonsterTable!$A:$B,MATCH(MonsterTable!$B$1,MonsterTable!$A$1:$B$1,0),0),
IF(OR(NOT(ISBLANK(BB316)),ISBLANK(BC316)),#N/A,
IF(AZ316="empty","empty",
VLOOKUP(AZ316,MonsterGroupTable!$A:$A,1,0)))))))</f>
        <v/>
      </c>
      <c r="BH316" s="2" t="str">
        <f>IF(AND(ISBLANK(BG316),OR(NOT(ISBLANK(BI316)),NOT(ISBLANK(BJ316)))),#N/A,
IF(ISBLANK(BG316),"",
IF(AND(NOT(ISERROR(VLOOKUP(BG316,MonsterTable!$A:$B,MATCH(MonsterTable!$B$1,MonsterTable!$A$1:$B$1,0),0))),OR(ISBLANK(BI316),ISBLANK(BJ316))),#N/A,
IFERROR(VLOOKUP(BG316,MonsterTable!$A:$B,MATCH(MonsterTable!$B$1,MonsterTable!$A$1:$B$1,0),0),
IF(OR(NOT(ISBLANK(BI316)),ISBLANK(BJ316)),#N/A,
IF(BG316="empty","empty",
VLOOKUP(BG316,MonsterGroupTable!$A:$A,1,0)))))))</f>
        <v/>
      </c>
      <c r="BO316" s="2" t="str">
        <f>IF(AND(ISBLANK(BN316),OR(NOT(ISBLANK(BP316)),NOT(ISBLANK(BQ316)))),#N/A,
IF(ISBLANK(BN316),"",
IF(AND(NOT(ISERROR(VLOOKUP(BN316,MonsterTable!$A:$B,MATCH(MonsterTable!$B$1,MonsterTable!$A$1:$B$1,0),0))),OR(ISBLANK(BP316),ISBLANK(BQ316))),#N/A,
IFERROR(VLOOKUP(BN316,MonsterTable!$A:$B,MATCH(MonsterTable!$B$1,MonsterTable!$A$1:$B$1,0),0),
IF(OR(NOT(ISBLANK(BP316)),ISBLANK(BQ316)),#N/A,
IF(BN316="empty","empty",
VLOOKUP(BN316,MonsterGroupTable!$A:$A,1,0)))))))</f>
        <v/>
      </c>
      <c r="BV316" s="2" t="str">
        <f>IF(AND(ISBLANK(BU316),OR(NOT(ISBLANK(BW316)),NOT(ISBLANK(BX316)))),#N/A,
IF(ISBLANK(BU316),"",
IF(AND(NOT(ISERROR(VLOOKUP(BU316,MonsterTable!$A:$B,MATCH(MonsterTable!$B$1,MonsterTable!$A$1:$B$1,0),0))),OR(ISBLANK(BW316),ISBLANK(BX316))),#N/A,
IFERROR(VLOOKUP(BU316,MonsterTable!$A:$B,MATCH(MonsterTable!$B$1,MonsterTable!$A$1:$B$1,0),0),
IF(OR(NOT(ISBLANK(BW316)),ISBLANK(BX316)),#N/A,
IF(BU316="empty","empty",
VLOOKUP(BU316,MonsterGroupTable!$A:$A,1,0)))))))</f>
        <v/>
      </c>
      <c r="CC316" s="2" t="str">
        <f>IF(AND(ISBLANK(CB316),OR(NOT(ISBLANK(CD316)),NOT(ISBLANK(CE316)))),#N/A,
IF(ISBLANK(CB316),"",
IF(AND(NOT(ISERROR(VLOOKUP(CB316,MonsterTable!$A:$B,MATCH(MonsterTable!$B$1,MonsterTable!$A$1:$B$1,0),0))),OR(ISBLANK(CD316),ISBLANK(CE316))),#N/A,
IFERROR(VLOOKUP(CB316,MonsterTable!$A:$B,MATCH(MonsterTable!$B$1,MonsterTable!$A$1:$B$1,0),0),
IF(OR(NOT(ISBLANK(CD316)),ISBLANK(CE316)),#N/A,
IF(CB316="empty","empty",
VLOOKUP(CB316,MonsterGroupTable!$A:$A,1,0)))))))</f>
        <v/>
      </c>
      <c r="CJ316" s="2" t="str">
        <f>IF(AND(ISBLANK(CI316),OR(NOT(ISBLANK(CK316)),NOT(ISBLANK(CL316)))),#N/A,
IF(ISBLANK(CI316),"",
IF(AND(NOT(ISERROR(VLOOKUP(CI316,MonsterTable!$A:$B,MATCH(MonsterTable!$B$1,MonsterTable!$A$1:$B$1,0),0))),OR(ISBLANK(CK316),ISBLANK(CL316))),#N/A,
IFERROR(VLOOKUP(CI316,MonsterTable!$A:$B,MATCH(MonsterTable!$B$1,MonsterTable!$A$1:$B$1,0),0),
IF(OR(NOT(ISBLANK(CK316)),ISBLANK(CL316)),#N/A,
IF(CI316="empty","empty",
VLOOKUP(CI316,MonsterGroupTable!$A:$A,1,0)))))))</f>
        <v/>
      </c>
    </row>
    <row r="317" spans="1:88">
      <c r="A317">
        <v>10316</v>
      </c>
      <c r="B317">
        <f t="shared" si="8"/>
        <v>1.1000000000000001</v>
      </c>
      <c r="C317">
        <f t="shared" si="8"/>
        <v>1.1000000000000001</v>
      </c>
      <c r="F317">
        <v>1680</v>
      </c>
      <c r="G317">
        <v>35945</v>
      </c>
      <c r="H317">
        <v>0</v>
      </c>
      <c r="I317">
        <v>0</v>
      </c>
      <c r="J317">
        <v>0</v>
      </c>
      <c r="K317" t="s">
        <v>28</v>
      </c>
      <c r="L317" t="s">
        <v>243</v>
      </c>
      <c r="M317" t="s">
        <v>79</v>
      </c>
      <c r="N317" t="s">
        <v>80</v>
      </c>
      <c r="O317">
        <v>0</v>
      </c>
      <c r="P317">
        <v>-4.75</v>
      </c>
      <c r="Q317">
        <v>-3.5</v>
      </c>
      <c r="R317">
        <v>4.75</v>
      </c>
      <c r="S317">
        <v>3</v>
      </c>
      <c r="T317">
        <v>-13.5</v>
      </c>
      <c r="U317">
        <v>2.5499999999999998</v>
      </c>
      <c r="V317">
        <v>-6.75</v>
      </c>
      <c r="W317" t="str">
        <f t="shared" si="9"/>
        <v>g112,5</v>
      </c>
      <c r="X317" s="1" t="s">
        <v>329</v>
      </c>
      <c r="Y317" s="2" t="str">
        <f>IF(AND(ISBLANK(X317),OR(NOT(ISBLANK(Z317)),NOT(ISBLANK(AA317)))),#N/A,
IF(ISBLANK(X317),"",
IF(AND(NOT(ISERROR(VLOOKUP(X317,MonsterTable!$A:$B,MATCH(MonsterTable!$B$1,MonsterTable!$A$1:$B$1,0),0))),OR(ISBLANK(Z317),ISBLANK(AA317))),#N/A,
IFERROR(VLOOKUP(X317,MonsterTable!$A:$B,MATCH(MonsterTable!$B$1,MonsterTable!$A$1:$B$1,0),0),
IF(OR(NOT(ISBLANK(Z317)),ISBLANK(AA317)),#N/A,
IF(X317="empty","empty",
VLOOKUP(X317,MonsterGroupTable!$A:$A,1,0)))))))</f>
        <v>g112</v>
      </c>
      <c r="AA317">
        <v>5</v>
      </c>
      <c r="AF317" s="2" t="str">
        <f>IF(AND(ISBLANK(AE317),OR(NOT(ISBLANK(AG317)),NOT(ISBLANK(AH317)))),#N/A,
IF(ISBLANK(AE317),"",
IF(AND(NOT(ISERROR(VLOOKUP(AE317,MonsterTable!$A:$B,MATCH(MonsterTable!$B$1,MonsterTable!$A$1:$B$1,0),0))),OR(ISBLANK(AG317),ISBLANK(AH317))),#N/A,
IFERROR(VLOOKUP(AE317,MonsterTable!$A:$B,MATCH(MonsterTable!$B$1,MonsterTable!$A$1:$B$1,0),0),
IF(OR(NOT(ISBLANK(AG317)),ISBLANK(AH317)),#N/A,
IF(AE317="empty","empty",
VLOOKUP(AE317,MonsterGroupTable!$A:$A,1,0)))))))</f>
        <v/>
      </c>
      <c r="AM317" s="2" t="str">
        <f>IF(AND(ISBLANK(AL317),OR(NOT(ISBLANK(AN317)),NOT(ISBLANK(AO317)))),#N/A,
IF(ISBLANK(AL317),"",
IF(AND(NOT(ISERROR(VLOOKUP(AL317,MonsterTable!$A:$B,MATCH(MonsterTable!$B$1,MonsterTable!$A$1:$B$1,0),0))),OR(ISBLANK(AN317),ISBLANK(AO317))),#N/A,
IFERROR(VLOOKUP(AL317,MonsterTable!$A:$B,MATCH(MonsterTable!$B$1,MonsterTable!$A$1:$B$1,0),0),
IF(OR(NOT(ISBLANK(AN317)),ISBLANK(AO317)),#N/A,
IF(AL317="empty","empty",
VLOOKUP(AL317,MonsterGroupTable!$A:$A,1,0)))))))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BA317" s="2" t="str">
        <f>IF(AND(ISBLANK(AZ317),OR(NOT(ISBLANK(BB317)),NOT(ISBLANK(BC317)))),#N/A,
IF(ISBLANK(AZ317),"",
IF(AND(NOT(ISERROR(VLOOKUP(AZ317,MonsterTable!$A:$B,MATCH(MonsterTable!$B$1,MonsterTable!$A$1:$B$1,0),0))),OR(ISBLANK(BB317),ISBLANK(BC317))),#N/A,
IFERROR(VLOOKUP(AZ317,MonsterTable!$A:$B,MATCH(MonsterTable!$B$1,MonsterTable!$A$1:$B$1,0),0),
IF(OR(NOT(ISBLANK(BB317)),ISBLANK(BC317)),#N/A,
IF(AZ317="empty","empty",
VLOOKUP(AZ317,MonsterGroupTable!$A:$A,1,0)))))))</f>
        <v/>
      </c>
      <c r="BH317" s="2" t="str">
        <f>IF(AND(ISBLANK(BG317),OR(NOT(ISBLANK(BI317)),NOT(ISBLANK(BJ317)))),#N/A,
IF(ISBLANK(BG317),"",
IF(AND(NOT(ISERROR(VLOOKUP(BG317,MonsterTable!$A:$B,MATCH(MonsterTable!$B$1,MonsterTable!$A$1:$B$1,0),0))),OR(ISBLANK(BI317),ISBLANK(BJ317))),#N/A,
IFERROR(VLOOKUP(BG317,MonsterTable!$A:$B,MATCH(MonsterTable!$B$1,MonsterTable!$A$1:$B$1,0),0),
IF(OR(NOT(ISBLANK(BI317)),ISBLANK(BJ317)),#N/A,
IF(BG317="empty","empty",
VLOOKUP(BG317,MonsterGroupTable!$A:$A,1,0)))))))</f>
        <v/>
      </c>
      <c r="BO317" s="2" t="str">
        <f>IF(AND(ISBLANK(BN317),OR(NOT(ISBLANK(BP317)),NOT(ISBLANK(BQ317)))),#N/A,
IF(ISBLANK(BN317),"",
IF(AND(NOT(ISERROR(VLOOKUP(BN317,MonsterTable!$A:$B,MATCH(MonsterTable!$B$1,MonsterTable!$A$1:$B$1,0),0))),OR(ISBLANK(BP317),ISBLANK(BQ317))),#N/A,
IFERROR(VLOOKUP(BN317,MonsterTable!$A:$B,MATCH(MonsterTable!$B$1,MonsterTable!$A$1:$B$1,0),0),
IF(OR(NOT(ISBLANK(BP317)),ISBLANK(BQ317)),#N/A,
IF(BN317="empty","empty",
VLOOKUP(BN317,MonsterGroupTable!$A:$A,1,0)))))))</f>
        <v/>
      </c>
      <c r="BV317" s="2" t="str">
        <f>IF(AND(ISBLANK(BU317),OR(NOT(ISBLANK(BW317)),NOT(ISBLANK(BX317)))),#N/A,
IF(ISBLANK(BU317),"",
IF(AND(NOT(ISERROR(VLOOKUP(BU317,MonsterTable!$A:$B,MATCH(MonsterTable!$B$1,MonsterTable!$A$1:$B$1,0),0))),OR(ISBLANK(BW317),ISBLANK(BX317))),#N/A,
IFERROR(VLOOKUP(BU317,MonsterTable!$A:$B,MATCH(MonsterTable!$B$1,MonsterTable!$A$1:$B$1,0),0),
IF(OR(NOT(ISBLANK(BW317)),ISBLANK(BX317)),#N/A,
IF(BU317="empty","empty",
VLOOKUP(BU317,MonsterGroupTable!$A:$A,1,0)))))))</f>
        <v/>
      </c>
      <c r="CC317" s="2" t="str">
        <f>IF(AND(ISBLANK(CB317),OR(NOT(ISBLANK(CD317)),NOT(ISBLANK(CE317)))),#N/A,
IF(ISBLANK(CB317),"",
IF(AND(NOT(ISERROR(VLOOKUP(CB317,MonsterTable!$A:$B,MATCH(MonsterTable!$B$1,MonsterTable!$A$1:$B$1,0),0))),OR(ISBLANK(CD317),ISBLANK(CE317))),#N/A,
IFERROR(VLOOKUP(CB317,MonsterTable!$A:$B,MATCH(MonsterTable!$B$1,MonsterTable!$A$1:$B$1,0),0),
IF(OR(NOT(ISBLANK(CD317)),ISBLANK(CE317)),#N/A,
IF(CB317="empty","empty",
VLOOKUP(CB317,MonsterGroupTable!$A:$A,1,0)))))))</f>
        <v/>
      </c>
      <c r="CJ317" s="2" t="str">
        <f>IF(AND(ISBLANK(CI317),OR(NOT(ISBLANK(CK317)),NOT(ISBLANK(CL317)))),#N/A,
IF(ISBLANK(CI317),"",
IF(AND(NOT(ISERROR(VLOOKUP(CI317,MonsterTable!$A:$B,MATCH(MonsterTable!$B$1,MonsterTable!$A$1:$B$1,0),0))),OR(ISBLANK(CK317),ISBLANK(CL317))),#N/A,
IFERROR(VLOOKUP(CI317,MonsterTable!$A:$B,MATCH(MonsterTable!$B$1,MonsterTable!$A$1:$B$1,0),0),
IF(OR(NOT(ISBLANK(CK317)),ISBLANK(CL317)),#N/A,
IF(CI317="empty","empty",
VLOOKUP(CI317,MonsterGroupTable!$A:$A,1,0)))))))</f>
        <v/>
      </c>
    </row>
    <row r="318" spans="1:88">
      <c r="A318">
        <v>10317</v>
      </c>
      <c r="B318">
        <f t="shared" si="8"/>
        <v>1.1000000000000001</v>
      </c>
      <c r="C318">
        <f t="shared" si="8"/>
        <v>1.1000000000000001</v>
      </c>
      <c r="F318">
        <v>1680</v>
      </c>
      <c r="G318">
        <v>36197</v>
      </c>
      <c r="H318">
        <v>0</v>
      </c>
      <c r="I318">
        <v>0</v>
      </c>
      <c r="J318">
        <v>0</v>
      </c>
      <c r="K318" t="s">
        <v>28</v>
      </c>
      <c r="L318" t="s">
        <v>243</v>
      </c>
      <c r="M318" t="s">
        <v>79</v>
      </c>
      <c r="N318" t="s">
        <v>80</v>
      </c>
      <c r="O318">
        <v>0</v>
      </c>
      <c r="P318">
        <v>-4.75</v>
      </c>
      <c r="Q318">
        <v>-3.5</v>
      </c>
      <c r="R318">
        <v>4.75</v>
      </c>
      <c r="S318">
        <v>3</v>
      </c>
      <c r="T318">
        <v>-13.5</v>
      </c>
      <c r="U318">
        <v>2.5499999999999998</v>
      </c>
      <c r="V318">
        <v>-6.75</v>
      </c>
      <c r="W318" t="str">
        <f t="shared" si="9"/>
        <v>g112,5</v>
      </c>
      <c r="X318" s="1" t="s">
        <v>329</v>
      </c>
      <c r="Y318" s="2" t="str">
        <f>IF(AND(ISBLANK(X318),OR(NOT(ISBLANK(Z318)),NOT(ISBLANK(AA318)))),#N/A,
IF(ISBLANK(X318),"",
IF(AND(NOT(ISERROR(VLOOKUP(X318,MonsterTable!$A:$B,MATCH(MonsterTable!$B$1,MonsterTable!$A$1:$B$1,0),0))),OR(ISBLANK(Z318),ISBLANK(AA318))),#N/A,
IFERROR(VLOOKUP(X318,MonsterTable!$A:$B,MATCH(MonsterTable!$B$1,MonsterTable!$A$1:$B$1,0),0),
IF(OR(NOT(ISBLANK(Z318)),ISBLANK(AA318)),#N/A,
IF(X318="empty","empty",
VLOOKUP(X318,MonsterGroupTable!$A:$A,1,0)))))))</f>
        <v>g112</v>
      </c>
      <c r="AA318">
        <v>5</v>
      </c>
      <c r="AF318" s="2" t="str">
        <f>IF(AND(ISBLANK(AE318),OR(NOT(ISBLANK(AG318)),NOT(ISBLANK(AH318)))),#N/A,
IF(ISBLANK(AE318),"",
IF(AND(NOT(ISERROR(VLOOKUP(AE318,MonsterTable!$A:$B,MATCH(MonsterTable!$B$1,MonsterTable!$A$1:$B$1,0),0))),OR(ISBLANK(AG318),ISBLANK(AH318))),#N/A,
IFERROR(VLOOKUP(AE318,MonsterTable!$A:$B,MATCH(MonsterTable!$B$1,MonsterTable!$A$1:$B$1,0),0),
IF(OR(NOT(ISBLANK(AG318)),ISBLANK(AH318)),#N/A,
IF(AE318="empty","empty",
VLOOKUP(AE318,MonsterGroupTable!$A:$A,1,0)))))))</f>
        <v/>
      </c>
      <c r="AM318" s="2" t="str">
        <f>IF(AND(ISBLANK(AL318),OR(NOT(ISBLANK(AN318)),NOT(ISBLANK(AO318)))),#N/A,
IF(ISBLANK(AL318),"",
IF(AND(NOT(ISERROR(VLOOKUP(AL318,MonsterTable!$A:$B,MATCH(MonsterTable!$B$1,MonsterTable!$A$1:$B$1,0),0))),OR(ISBLANK(AN318),ISBLANK(AO318))),#N/A,
IFERROR(VLOOKUP(AL318,MonsterTable!$A:$B,MATCH(MonsterTable!$B$1,MonsterTable!$A$1:$B$1,0),0),
IF(OR(NOT(ISBLANK(AN318)),ISBLANK(AO318)),#N/A,
IF(AL318="empty","empty",
VLOOKUP(AL318,MonsterGroupTable!$A:$A,1,0)))))))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BA318" s="2" t="str">
        <f>IF(AND(ISBLANK(AZ318),OR(NOT(ISBLANK(BB318)),NOT(ISBLANK(BC318)))),#N/A,
IF(ISBLANK(AZ318),"",
IF(AND(NOT(ISERROR(VLOOKUP(AZ318,MonsterTable!$A:$B,MATCH(MonsterTable!$B$1,MonsterTable!$A$1:$B$1,0),0))),OR(ISBLANK(BB318),ISBLANK(BC318))),#N/A,
IFERROR(VLOOKUP(AZ318,MonsterTable!$A:$B,MATCH(MonsterTable!$B$1,MonsterTable!$A$1:$B$1,0),0),
IF(OR(NOT(ISBLANK(BB318)),ISBLANK(BC318)),#N/A,
IF(AZ318="empty","empty",
VLOOKUP(AZ318,MonsterGroupTable!$A:$A,1,0)))))))</f>
        <v/>
      </c>
      <c r="BH318" s="2" t="str">
        <f>IF(AND(ISBLANK(BG318),OR(NOT(ISBLANK(BI318)),NOT(ISBLANK(BJ318)))),#N/A,
IF(ISBLANK(BG318),"",
IF(AND(NOT(ISERROR(VLOOKUP(BG318,MonsterTable!$A:$B,MATCH(MonsterTable!$B$1,MonsterTable!$A$1:$B$1,0),0))),OR(ISBLANK(BI318),ISBLANK(BJ318))),#N/A,
IFERROR(VLOOKUP(BG318,MonsterTable!$A:$B,MATCH(MonsterTable!$B$1,MonsterTable!$A$1:$B$1,0),0),
IF(OR(NOT(ISBLANK(BI318)),ISBLANK(BJ318)),#N/A,
IF(BG318="empty","empty",
VLOOKUP(BG318,MonsterGroupTable!$A:$A,1,0)))))))</f>
        <v/>
      </c>
      <c r="BO318" s="2" t="str">
        <f>IF(AND(ISBLANK(BN318),OR(NOT(ISBLANK(BP318)),NOT(ISBLANK(BQ318)))),#N/A,
IF(ISBLANK(BN318),"",
IF(AND(NOT(ISERROR(VLOOKUP(BN318,MonsterTable!$A:$B,MATCH(MonsterTable!$B$1,MonsterTable!$A$1:$B$1,0),0))),OR(ISBLANK(BP318),ISBLANK(BQ318))),#N/A,
IFERROR(VLOOKUP(BN318,MonsterTable!$A:$B,MATCH(MonsterTable!$B$1,MonsterTable!$A$1:$B$1,0),0),
IF(OR(NOT(ISBLANK(BP318)),ISBLANK(BQ318)),#N/A,
IF(BN318="empty","empty",
VLOOKUP(BN318,MonsterGroupTable!$A:$A,1,0)))))))</f>
        <v/>
      </c>
      <c r="BV318" s="2" t="str">
        <f>IF(AND(ISBLANK(BU318),OR(NOT(ISBLANK(BW318)),NOT(ISBLANK(BX318)))),#N/A,
IF(ISBLANK(BU318),"",
IF(AND(NOT(ISERROR(VLOOKUP(BU318,MonsterTable!$A:$B,MATCH(MonsterTable!$B$1,MonsterTable!$A$1:$B$1,0),0))),OR(ISBLANK(BW318),ISBLANK(BX318))),#N/A,
IFERROR(VLOOKUP(BU318,MonsterTable!$A:$B,MATCH(MonsterTable!$B$1,MonsterTable!$A$1:$B$1,0),0),
IF(OR(NOT(ISBLANK(BW318)),ISBLANK(BX318)),#N/A,
IF(BU318="empty","empty",
VLOOKUP(BU318,MonsterGroupTable!$A:$A,1,0)))))))</f>
        <v/>
      </c>
      <c r="CC318" s="2" t="str">
        <f>IF(AND(ISBLANK(CB318),OR(NOT(ISBLANK(CD318)),NOT(ISBLANK(CE318)))),#N/A,
IF(ISBLANK(CB318),"",
IF(AND(NOT(ISERROR(VLOOKUP(CB318,MonsterTable!$A:$B,MATCH(MonsterTable!$B$1,MonsterTable!$A$1:$B$1,0),0))),OR(ISBLANK(CD318),ISBLANK(CE318))),#N/A,
IFERROR(VLOOKUP(CB318,MonsterTable!$A:$B,MATCH(MonsterTable!$B$1,MonsterTable!$A$1:$B$1,0),0),
IF(OR(NOT(ISBLANK(CD318)),ISBLANK(CE318)),#N/A,
IF(CB318="empty","empty",
VLOOKUP(CB318,MonsterGroupTable!$A:$A,1,0)))))))</f>
        <v/>
      </c>
      <c r="CJ318" s="2" t="str">
        <f>IF(AND(ISBLANK(CI318),OR(NOT(ISBLANK(CK318)),NOT(ISBLANK(CL318)))),#N/A,
IF(ISBLANK(CI318),"",
IF(AND(NOT(ISERROR(VLOOKUP(CI318,MonsterTable!$A:$B,MATCH(MonsterTable!$B$1,MonsterTable!$A$1:$B$1,0),0))),OR(ISBLANK(CK318),ISBLANK(CL318))),#N/A,
IFERROR(VLOOKUP(CI318,MonsterTable!$A:$B,MATCH(MonsterTable!$B$1,MonsterTable!$A$1:$B$1,0),0),
IF(OR(NOT(ISBLANK(CK318)),ISBLANK(CL318)),#N/A,
IF(CI318="empty","empty",
VLOOKUP(CI318,MonsterGroupTable!$A:$A,1,0)))))))</f>
        <v/>
      </c>
    </row>
    <row r="319" spans="1:88">
      <c r="A319">
        <v>10318</v>
      </c>
      <c r="B319">
        <f t="shared" si="8"/>
        <v>1.1000000000000001</v>
      </c>
      <c r="C319">
        <f t="shared" si="8"/>
        <v>1.1000000000000001</v>
      </c>
      <c r="F319">
        <v>1680</v>
      </c>
      <c r="G319">
        <v>36449</v>
      </c>
      <c r="H319">
        <v>0</v>
      </c>
      <c r="I319">
        <v>0</v>
      </c>
      <c r="J319">
        <v>0</v>
      </c>
      <c r="K319" t="s">
        <v>28</v>
      </c>
      <c r="L319" t="s">
        <v>243</v>
      </c>
      <c r="M319" t="s">
        <v>79</v>
      </c>
      <c r="N319" t="s">
        <v>80</v>
      </c>
      <c r="O319">
        <v>0</v>
      </c>
      <c r="P319">
        <v>-4.75</v>
      </c>
      <c r="Q319">
        <v>-3.5</v>
      </c>
      <c r="R319">
        <v>4.75</v>
      </c>
      <c r="S319">
        <v>3</v>
      </c>
      <c r="T319">
        <v>-13.5</v>
      </c>
      <c r="U319">
        <v>2.5499999999999998</v>
      </c>
      <c r="V319">
        <v>-6.75</v>
      </c>
      <c r="W319" t="str">
        <f t="shared" si="9"/>
        <v>g112,5</v>
      </c>
      <c r="X319" s="1" t="s">
        <v>329</v>
      </c>
      <c r="Y319" s="2" t="str">
        <f>IF(AND(ISBLANK(X319),OR(NOT(ISBLANK(Z319)),NOT(ISBLANK(AA319)))),#N/A,
IF(ISBLANK(X319),"",
IF(AND(NOT(ISERROR(VLOOKUP(X319,MonsterTable!$A:$B,MATCH(MonsterTable!$B$1,MonsterTable!$A$1:$B$1,0),0))),OR(ISBLANK(Z319),ISBLANK(AA319))),#N/A,
IFERROR(VLOOKUP(X319,MonsterTable!$A:$B,MATCH(MonsterTable!$B$1,MonsterTable!$A$1:$B$1,0),0),
IF(OR(NOT(ISBLANK(Z319)),ISBLANK(AA319)),#N/A,
IF(X319="empty","empty",
VLOOKUP(X319,MonsterGroupTable!$A:$A,1,0)))))))</f>
        <v>g112</v>
      </c>
      <c r="AA319">
        <v>5</v>
      </c>
      <c r="AF319" s="2" t="str">
        <f>IF(AND(ISBLANK(AE319),OR(NOT(ISBLANK(AG319)),NOT(ISBLANK(AH319)))),#N/A,
IF(ISBLANK(AE319),"",
IF(AND(NOT(ISERROR(VLOOKUP(AE319,MonsterTable!$A:$B,MATCH(MonsterTable!$B$1,MonsterTable!$A$1:$B$1,0),0))),OR(ISBLANK(AG319),ISBLANK(AH319))),#N/A,
IFERROR(VLOOKUP(AE319,MonsterTable!$A:$B,MATCH(MonsterTable!$B$1,MonsterTable!$A$1:$B$1,0),0),
IF(OR(NOT(ISBLANK(AG319)),ISBLANK(AH319)),#N/A,
IF(AE319="empty","empty",
VLOOKUP(AE319,MonsterGroupTable!$A:$A,1,0)))))))</f>
        <v/>
      </c>
      <c r="AM319" s="2" t="str">
        <f>IF(AND(ISBLANK(AL319),OR(NOT(ISBLANK(AN319)),NOT(ISBLANK(AO319)))),#N/A,
IF(ISBLANK(AL319),"",
IF(AND(NOT(ISERROR(VLOOKUP(AL319,MonsterTable!$A:$B,MATCH(MonsterTable!$B$1,MonsterTable!$A$1:$B$1,0),0))),OR(ISBLANK(AN319),ISBLANK(AO319))),#N/A,
IFERROR(VLOOKUP(AL319,MonsterTable!$A:$B,MATCH(MonsterTable!$B$1,MonsterTable!$A$1:$B$1,0),0),
IF(OR(NOT(ISBLANK(AN319)),ISBLANK(AO319)),#N/A,
IF(AL319="empty","empty",
VLOOKUP(AL319,MonsterGroupTable!$A:$A,1,0)))))))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BA319" s="2" t="str">
        <f>IF(AND(ISBLANK(AZ319),OR(NOT(ISBLANK(BB319)),NOT(ISBLANK(BC319)))),#N/A,
IF(ISBLANK(AZ319),"",
IF(AND(NOT(ISERROR(VLOOKUP(AZ319,MonsterTable!$A:$B,MATCH(MonsterTable!$B$1,MonsterTable!$A$1:$B$1,0),0))),OR(ISBLANK(BB319),ISBLANK(BC319))),#N/A,
IFERROR(VLOOKUP(AZ319,MonsterTable!$A:$B,MATCH(MonsterTable!$B$1,MonsterTable!$A$1:$B$1,0),0),
IF(OR(NOT(ISBLANK(BB319)),ISBLANK(BC319)),#N/A,
IF(AZ319="empty","empty",
VLOOKUP(AZ319,MonsterGroupTable!$A:$A,1,0)))))))</f>
        <v/>
      </c>
      <c r="BH319" s="2" t="str">
        <f>IF(AND(ISBLANK(BG319),OR(NOT(ISBLANK(BI319)),NOT(ISBLANK(BJ319)))),#N/A,
IF(ISBLANK(BG319),"",
IF(AND(NOT(ISERROR(VLOOKUP(BG319,MonsterTable!$A:$B,MATCH(MonsterTable!$B$1,MonsterTable!$A$1:$B$1,0),0))),OR(ISBLANK(BI319),ISBLANK(BJ319))),#N/A,
IFERROR(VLOOKUP(BG319,MonsterTable!$A:$B,MATCH(MonsterTable!$B$1,MonsterTable!$A$1:$B$1,0),0),
IF(OR(NOT(ISBLANK(BI319)),ISBLANK(BJ319)),#N/A,
IF(BG319="empty","empty",
VLOOKUP(BG319,MonsterGroupTable!$A:$A,1,0)))))))</f>
        <v/>
      </c>
      <c r="BO319" s="2" t="str">
        <f>IF(AND(ISBLANK(BN319),OR(NOT(ISBLANK(BP319)),NOT(ISBLANK(BQ319)))),#N/A,
IF(ISBLANK(BN319),"",
IF(AND(NOT(ISERROR(VLOOKUP(BN319,MonsterTable!$A:$B,MATCH(MonsterTable!$B$1,MonsterTable!$A$1:$B$1,0),0))),OR(ISBLANK(BP319),ISBLANK(BQ319))),#N/A,
IFERROR(VLOOKUP(BN319,MonsterTable!$A:$B,MATCH(MonsterTable!$B$1,MonsterTable!$A$1:$B$1,0),0),
IF(OR(NOT(ISBLANK(BP319)),ISBLANK(BQ319)),#N/A,
IF(BN319="empty","empty",
VLOOKUP(BN319,MonsterGroupTable!$A:$A,1,0)))))))</f>
        <v/>
      </c>
      <c r="BV319" s="2" t="str">
        <f>IF(AND(ISBLANK(BU319),OR(NOT(ISBLANK(BW319)),NOT(ISBLANK(BX319)))),#N/A,
IF(ISBLANK(BU319),"",
IF(AND(NOT(ISERROR(VLOOKUP(BU319,MonsterTable!$A:$B,MATCH(MonsterTable!$B$1,MonsterTable!$A$1:$B$1,0),0))),OR(ISBLANK(BW319),ISBLANK(BX319))),#N/A,
IFERROR(VLOOKUP(BU319,MonsterTable!$A:$B,MATCH(MonsterTable!$B$1,MonsterTable!$A$1:$B$1,0),0),
IF(OR(NOT(ISBLANK(BW319)),ISBLANK(BX319)),#N/A,
IF(BU319="empty","empty",
VLOOKUP(BU319,MonsterGroupTable!$A:$A,1,0)))))))</f>
        <v/>
      </c>
      <c r="CC319" s="2" t="str">
        <f>IF(AND(ISBLANK(CB319),OR(NOT(ISBLANK(CD319)),NOT(ISBLANK(CE319)))),#N/A,
IF(ISBLANK(CB319),"",
IF(AND(NOT(ISERROR(VLOOKUP(CB319,MonsterTable!$A:$B,MATCH(MonsterTable!$B$1,MonsterTable!$A$1:$B$1,0),0))),OR(ISBLANK(CD319),ISBLANK(CE319))),#N/A,
IFERROR(VLOOKUP(CB319,MonsterTable!$A:$B,MATCH(MonsterTable!$B$1,MonsterTable!$A$1:$B$1,0),0),
IF(OR(NOT(ISBLANK(CD319)),ISBLANK(CE319)),#N/A,
IF(CB319="empty","empty",
VLOOKUP(CB319,MonsterGroupTable!$A:$A,1,0)))))))</f>
        <v/>
      </c>
      <c r="CJ319" s="2" t="str">
        <f>IF(AND(ISBLANK(CI319),OR(NOT(ISBLANK(CK319)),NOT(ISBLANK(CL319)))),#N/A,
IF(ISBLANK(CI319),"",
IF(AND(NOT(ISERROR(VLOOKUP(CI319,MonsterTable!$A:$B,MATCH(MonsterTable!$B$1,MonsterTable!$A$1:$B$1,0),0))),OR(ISBLANK(CK319),ISBLANK(CL319))),#N/A,
IFERROR(VLOOKUP(CI319,MonsterTable!$A:$B,MATCH(MonsterTable!$B$1,MonsterTable!$A$1:$B$1,0),0),
IF(OR(NOT(ISBLANK(CK319)),ISBLANK(CL319)),#N/A,
IF(CI319="empty","empty",
VLOOKUP(CI319,MonsterGroupTable!$A:$A,1,0)))))))</f>
        <v/>
      </c>
    </row>
    <row r="320" spans="1:88">
      <c r="A320">
        <v>10319</v>
      </c>
      <c r="B320">
        <f t="shared" si="8"/>
        <v>1.1000000000000001</v>
      </c>
      <c r="C320">
        <f t="shared" si="8"/>
        <v>1.1000000000000001</v>
      </c>
      <c r="F320">
        <v>1680</v>
      </c>
      <c r="G320">
        <v>36701</v>
      </c>
      <c r="H320">
        <v>0</v>
      </c>
      <c r="I320">
        <v>0</v>
      </c>
      <c r="J320">
        <v>0</v>
      </c>
      <c r="K320" t="s">
        <v>28</v>
      </c>
      <c r="L320" t="s">
        <v>243</v>
      </c>
      <c r="M320" t="s">
        <v>79</v>
      </c>
      <c r="N320" t="s">
        <v>80</v>
      </c>
      <c r="O320">
        <v>0</v>
      </c>
      <c r="P320">
        <v>-4.75</v>
      </c>
      <c r="Q320">
        <v>-3.5</v>
      </c>
      <c r="R320">
        <v>4.75</v>
      </c>
      <c r="S320">
        <v>3</v>
      </c>
      <c r="T320">
        <v>-13.5</v>
      </c>
      <c r="U320">
        <v>2.5499999999999998</v>
      </c>
      <c r="V320">
        <v>-6.75</v>
      </c>
      <c r="W320" t="str">
        <f t="shared" si="9"/>
        <v>g112,5</v>
      </c>
      <c r="X320" s="1" t="s">
        <v>329</v>
      </c>
      <c r="Y320" s="2" t="str">
        <f>IF(AND(ISBLANK(X320),OR(NOT(ISBLANK(Z320)),NOT(ISBLANK(AA320)))),#N/A,
IF(ISBLANK(X320),"",
IF(AND(NOT(ISERROR(VLOOKUP(X320,MonsterTable!$A:$B,MATCH(MonsterTable!$B$1,MonsterTable!$A$1:$B$1,0),0))),OR(ISBLANK(Z320),ISBLANK(AA320))),#N/A,
IFERROR(VLOOKUP(X320,MonsterTable!$A:$B,MATCH(MonsterTable!$B$1,MonsterTable!$A$1:$B$1,0),0),
IF(OR(NOT(ISBLANK(Z320)),ISBLANK(AA320)),#N/A,
IF(X320="empty","empty",
VLOOKUP(X320,MonsterGroupTable!$A:$A,1,0)))))))</f>
        <v>g112</v>
      </c>
      <c r="AA320">
        <v>5</v>
      </c>
      <c r="AF320" s="2" t="str">
        <f>IF(AND(ISBLANK(AE320),OR(NOT(ISBLANK(AG320)),NOT(ISBLANK(AH320)))),#N/A,
IF(ISBLANK(AE320),"",
IF(AND(NOT(ISERROR(VLOOKUP(AE320,MonsterTable!$A:$B,MATCH(MonsterTable!$B$1,MonsterTable!$A$1:$B$1,0),0))),OR(ISBLANK(AG320),ISBLANK(AH320))),#N/A,
IFERROR(VLOOKUP(AE320,MonsterTable!$A:$B,MATCH(MonsterTable!$B$1,MonsterTable!$A$1:$B$1,0),0),
IF(OR(NOT(ISBLANK(AG320)),ISBLANK(AH320)),#N/A,
IF(AE320="empty","empty",
VLOOKUP(AE320,MonsterGroupTable!$A:$A,1,0)))))))</f>
        <v/>
      </c>
      <c r="AM320" s="2" t="str">
        <f>IF(AND(ISBLANK(AL320),OR(NOT(ISBLANK(AN320)),NOT(ISBLANK(AO320)))),#N/A,
IF(ISBLANK(AL320),"",
IF(AND(NOT(ISERROR(VLOOKUP(AL320,MonsterTable!$A:$B,MATCH(MonsterTable!$B$1,MonsterTable!$A$1:$B$1,0),0))),OR(ISBLANK(AN320),ISBLANK(AO320))),#N/A,
IFERROR(VLOOKUP(AL320,MonsterTable!$A:$B,MATCH(MonsterTable!$B$1,MonsterTable!$A$1:$B$1,0),0),
IF(OR(NOT(ISBLANK(AN320)),ISBLANK(AO320)),#N/A,
IF(AL320="empty","empty",
VLOOKUP(AL320,MonsterGroupTable!$A:$A,1,0)))))))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BA320" s="2" t="str">
        <f>IF(AND(ISBLANK(AZ320),OR(NOT(ISBLANK(BB320)),NOT(ISBLANK(BC320)))),#N/A,
IF(ISBLANK(AZ320),"",
IF(AND(NOT(ISERROR(VLOOKUP(AZ320,MonsterTable!$A:$B,MATCH(MonsterTable!$B$1,MonsterTable!$A$1:$B$1,0),0))),OR(ISBLANK(BB320),ISBLANK(BC320))),#N/A,
IFERROR(VLOOKUP(AZ320,MonsterTable!$A:$B,MATCH(MonsterTable!$B$1,MonsterTable!$A$1:$B$1,0),0),
IF(OR(NOT(ISBLANK(BB320)),ISBLANK(BC320)),#N/A,
IF(AZ320="empty","empty",
VLOOKUP(AZ320,MonsterGroupTable!$A:$A,1,0)))))))</f>
        <v/>
      </c>
      <c r="BH320" s="2" t="str">
        <f>IF(AND(ISBLANK(BG320),OR(NOT(ISBLANK(BI320)),NOT(ISBLANK(BJ320)))),#N/A,
IF(ISBLANK(BG320),"",
IF(AND(NOT(ISERROR(VLOOKUP(BG320,MonsterTable!$A:$B,MATCH(MonsterTable!$B$1,MonsterTable!$A$1:$B$1,0),0))),OR(ISBLANK(BI320),ISBLANK(BJ320))),#N/A,
IFERROR(VLOOKUP(BG320,MonsterTable!$A:$B,MATCH(MonsterTable!$B$1,MonsterTable!$A$1:$B$1,0),0),
IF(OR(NOT(ISBLANK(BI320)),ISBLANK(BJ320)),#N/A,
IF(BG320="empty","empty",
VLOOKUP(BG320,MonsterGroupTable!$A:$A,1,0)))))))</f>
        <v/>
      </c>
      <c r="BO320" s="2" t="str">
        <f>IF(AND(ISBLANK(BN320),OR(NOT(ISBLANK(BP320)),NOT(ISBLANK(BQ320)))),#N/A,
IF(ISBLANK(BN320),"",
IF(AND(NOT(ISERROR(VLOOKUP(BN320,MonsterTable!$A:$B,MATCH(MonsterTable!$B$1,MonsterTable!$A$1:$B$1,0),0))),OR(ISBLANK(BP320),ISBLANK(BQ320))),#N/A,
IFERROR(VLOOKUP(BN320,MonsterTable!$A:$B,MATCH(MonsterTable!$B$1,MonsterTable!$A$1:$B$1,0),0),
IF(OR(NOT(ISBLANK(BP320)),ISBLANK(BQ320)),#N/A,
IF(BN320="empty","empty",
VLOOKUP(BN320,MonsterGroupTable!$A:$A,1,0)))))))</f>
        <v/>
      </c>
      <c r="BV320" s="2" t="str">
        <f>IF(AND(ISBLANK(BU320),OR(NOT(ISBLANK(BW320)),NOT(ISBLANK(BX320)))),#N/A,
IF(ISBLANK(BU320),"",
IF(AND(NOT(ISERROR(VLOOKUP(BU320,MonsterTable!$A:$B,MATCH(MonsterTable!$B$1,MonsterTable!$A$1:$B$1,0),0))),OR(ISBLANK(BW320),ISBLANK(BX320))),#N/A,
IFERROR(VLOOKUP(BU320,MonsterTable!$A:$B,MATCH(MonsterTable!$B$1,MonsterTable!$A$1:$B$1,0),0),
IF(OR(NOT(ISBLANK(BW320)),ISBLANK(BX320)),#N/A,
IF(BU320="empty","empty",
VLOOKUP(BU320,MonsterGroupTable!$A:$A,1,0)))))))</f>
        <v/>
      </c>
      <c r="CC320" s="2" t="str">
        <f>IF(AND(ISBLANK(CB320),OR(NOT(ISBLANK(CD320)),NOT(ISBLANK(CE320)))),#N/A,
IF(ISBLANK(CB320),"",
IF(AND(NOT(ISERROR(VLOOKUP(CB320,MonsterTable!$A:$B,MATCH(MonsterTable!$B$1,MonsterTable!$A$1:$B$1,0),0))),OR(ISBLANK(CD320),ISBLANK(CE320))),#N/A,
IFERROR(VLOOKUP(CB320,MonsterTable!$A:$B,MATCH(MonsterTable!$B$1,MonsterTable!$A$1:$B$1,0),0),
IF(OR(NOT(ISBLANK(CD320)),ISBLANK(CE320)),#N/A,
IF(CB320="empty","empty",
VLOOKUP(CB320,MonsterGroupTable!$A:$A,1,0)))))))</f>
        <v/>
      </c>
      <c r="CJ320" s="2" t="str">
        <f>IF(AND(ISBLANK(CI320),OR(NOT(ISBLANK(CK320)),NOT(ISBLANK(CL320)))),#N/A,
IF(ISBLANK(CI320),"",
IF(AND(NOT(ISERROR(VLOOKUP(CI320,MonsterTable!$A:$B,MATCH(MonsterTable!$B$1,MonsterTable!$A$1:$B$1,0),0))),OR(ISBLANK(CK320),ISBLANK(CL320))),#N/A,
IFERROR(VLOOKUP(CI320,MonsterTable!$A:$B,MATCH(MonsterTable!$B$1,MonsterTable!$A$1:$B$1,0),0),
IF(OR(NOT(ISBLANK(CK320)),ISBLANK(CL320)),#N/A,
IF(CI320="empty","empty",
VLOOKUP(CI320,MonsterGroupTable!$A:$A,1,0)))))))</f>
        <v/>
      </c>
    </row>
    <row r="321" spans="1:88">
      <c r="A321">
        <v>10320</v>
      </c>
      <c r="B321">
        <f t="shared" si="8"/>
        <v>1.2</v>
      </c>
      <c r="C321">
        <f t="shared" si="8"/>
        <v>1.1000000000000001</v>
      </c>
      <c r="F321">
        <v>1680</v>
      </c>
      <c r="G321">
        <v>36953</v>
      </c>
      <c r="H321">
        <v>0</v>
      </c>
      <c r="I321">
        <v>0</v>
      </c>
      <c r="J321">
        <v>0</v>
      </c>
      <c r="K321" t="s">
        <v>28</v>
      </c>
      <c r="L321" t="s">
        <v>243</v>
      </c>
      <c r="M321" t="s">
        <v>79</v>
      </c>
      <c r="N321" t="s">
        <v>80</v>
      </c>
      <c r="O321">
        <v>0</v>
      </c>
      <c r="P321">
        <v>-4.75</v>
      </c>
      <c r="Q321">
        <v>-3.5</v>
      </c>
      <c r="R321">
        <v>4.75</v>
      </c>
      <c r="S321">
        <v>3</v>
      </c>
      <c r="T321">
        <v>-13.5</v>
      </c>
      <c r="U321">
        <v>2.5499999999999998</v>
      </c>
      <c r="V321">
        <v>-6.75</v>
      </c>
      <c r="W321" t="str">
        <f t="shared" si="9"/>
        <v>g112,5</v>
      </c>
      <c r="X321" s="1" t="s">
        <v>329</v>
      </c>
      <c r="Y321" s="2" t="str">
        <f>IF(AND(ISBLANK(X321),OR(NOT(ISBLANK(Z321)),NOT(ISBLANK(AA321)))),#N/A,
IF(ISBLANK(X321),"",
IF(AND(NOT(ISERROR(VLOOKUP(X321,MonsterTable!$A:$B,MATCH(MonsterTable!$B$1,MonsterTable!$A$1:$B$1,0),0))),OR(ISBLANK(Z321),ISBLANK(AA321))),#N/A,
IFERROR(VLOOKUP(X321,MonsterTable!$A:$B,MATCH(MonsterTable!$B$1,MonsterTable!$A$1:$B$1,0),0),
IF(OR(NOT(ISBLANK(Z321)),ISBLANK(AA321)),#N/A,
IF(X321="empty","empty",
VLOOKUP(X321,MonsterGroupTable!$A:$A,1,0)))))))</f>
        <v>g112</v>
      </c>
      <c r="AA321">
        <v>5</v>
      </c>
      <c r="AF321" s="2" t="str">
        <f>IF(AND(ISBLANK(AE321),OR(NOT(ISBLANK(AG321)),NOT(ISBLANK(AH321)))),#N/A,
IF(ISBLANK(AE321),"",
IF(AND(NOT(ISERROR(VLOOKUP(AE321,MonsterTable!$A:$B,MATCH(MonsterTable!$B$1,MonsterTable!$A$1:$B$1,0),0))),OR(ISBLANK(AG321),ISBLANK(AH321))),#N/A,
IFERROR(VLOOKUP(AE321,MonsterTable!$A:$B,MATCH(MonsterTable!$B$1,MonsterTable!$A$1:$B$1,0),0),
IF(OR(NOT(ISBLANK(AG321)),ISBLANK(AH321)),#N/A,
IF(AE321="empty","empty",
VLOOKUP(AE321,MonsterGroupTable!$A:$A,1,0)))))))</f>
        <v/>
      </c>
      <c r="AM321" s="2" t="str">
        <f>IF(AND(ISBLANK(AL321),OR(NOT(ISBLANK(AN321)),NOT(ISBLANK(AO321)))),#N/A,
IF(ISBLANK(AL321),"",
IF(AND(NOT(ISERROR(VLOOKUP(AL321,MonsterTable!$A:$B,MATCH(MonsterTable!$B$1,MonsterTable!$A$1:$B$1,0),0))),OR(ISBLANK(AN321),ISBLANK(AO321))),#N/A,
IFERROR(VLOOKUP(AL321,MonsterTable!$A:$B,MATCH(MonsterTable!$B$1,MonsterTable!$A$1:$B$1,0),0),
IF(OR(NOT(ISBLANK(AN321)),ISBLANK(AO321)),#N/A,
IF(AL321="empty","empty",
VLOOKUP(AL321,MonsterGroupTable!$A:$A,1,0)))))))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BA321" s="2" t="str">
        <f>IF(AND(ISBLANK(AZ321),OR(NOT(ISBLANK(BB321)),NOT(ISBLANK(BC321)))),#N/A,
IF(ISBLANK(AZ321),"",
IF(AND(NOT(ISERROR(VLOOKUP(AZ321,MonsterTable!$A:$B,MATCH(MonsterTable!$B$1,MonsterTable!$A$1:$B$1,0),0))),OR(ISBLANK(BB321),ISBLANK(BC321))),#N/A,
IFERROR(VLOOKUP(AZ321,MonsterTable!$A:$B,MATCH(MonsterTable!$B$1,MonsterTable!$A$1:$B$1,0),0),
IF(OR(NOT(ISBLANK(BB321)),ISBLANK(BC321)),#N/A,
IF(AZ321="empty","empty",
VLOOKUP(AZ321,MonsterGroupTable!$A:$A,1,0)))))))</f>
        <v/>
      </c>
      <c r="BH321" s="2" t="str">
        <f>IF(AND(ISBLANK(BG321),OR(NOT(ISBLANK(BI321)),NOT(ISBLANK(BJ321)))),#N/A,
IF(ISBLANK(BG321),"",
IF(AND(NOT(ISERROR(VLOOKUP(BG321,MonsterTable!$A:$B,MATCH(MonsterTable!$B$1,MonsterTable!$A$1:$B$1,0),0))),OR(ISBLANK(BI321),ISBLANK(BJ321))),#N/A,
IFERROR(VLOOKUP(BG321,MonsterTable!$A:$B,MATCH(MonsterTable!$B$1,MonsterTable!$A$1:$B$1,0),0),
IF(OR(NOT(ISBLANK(BI321)),ISBLANK(BJ321)),#N/A,
IF(BG321="empty","empty",
VLOOKUP(BG321,MonsterGroupTable!$A:$A,1,0)))))))</f>
        <v/>
      </c>
      <c r="BO321" s="2" t="str">
        <f>IF(AND(ISBLANK(BN321),OR(NOT(ISBLANK(BP321)),NOT(ISBLANK(BQ321)))),#N/A,
IF(ISBLANK(BN321),"",
IF(AND(NOT(ISERROR(VLOOKUP(BN321,MonsterTable!$A:$B,MATCH(MonsterTable!$B$1,MonsterTable!$A$1:$B$1,0),0))),OR(ISBLANK(BP321),ISBLANK(BQ321))),#N/A,
IFERROR(VLOOKUP(BN321,MonsterTable!$A:$B,MATCH(MonsterTable!$B$1,MonsterTable!$A$1:$B$1,0),0),
IF(OR(NOT(ISBLANK(BP321)),ISBLANK(BQ321)),#N/A,
IF(BN321="empty","empty",
VLOOKUP(BN321,MonsterGroupTable!$A:$A,1,0)))))))</f>
        <v/>
      </c>
      <c r="BV321" s="2" t="str">
        <f>IF(AND(ISBLANK(BU321),OR(NOT(ISBLANK(BW321)),NOT(ISBLANK(BX321)))),#N/A,
IF(ISBLANK(BU321),"",
IF(AND(NOT(ISERROR(VLOOKUP(BU321,MonsterTable!$A:$B,MATCH(MonsterTable!$B$1,MonsterTable!$A$1:$B$1,0),0))),OR(ISBLANK(BW321),ISBLANK(BX321))),#N/A,
IFERROR(VLOOKUP(BU321,MonsterTable!$A:$B,MATCH(MonsterTable!$B$1,MonsterTable!$A$1:$B$1,0),0),
IF(OR(NOT(ISBLANK(BW321)),ISBLANK(BX321)),#N/A,
IF(BU321="empty","empty",
VLOOKUP(BU321,MonsterGroupTable!$A:$A,1,0)))))))</f>
        <v/>
      </c>
      <c r="CC321" s="2" t="str">
        <f>IF(AND(ISBLANK(CB321),OR(NOT(ISBLANK(CD321)),NOT(ISBLANK(CE321)))),#N/A,
IF(ISBLANK(CB321),"",
IF(AND(NOT(ISERROR(VLOOKUP(CB321,MonsterTable!$A:$B,MATCH(MonsterTable!$B$1,MonsterTable!$A$1:$B$1,0),0))),OR(ISBLANK(CD321),ISBLANK(CE321))),#N/A,
IFERROR(VLOOKUP(CB321,MonsterTable!$A:$B,MATCH(MonsterTable!$B$1,MonsterTable!$A$1:$B$1,0),0),
IF(OR(NOT(ISBLANK(CD321)),ISBLANK(CE321)),#N/A,
IF(CB321="empty","empty",
VLOOKUP(CB321,MonsterGroupTable!$A:$A,1,0)))))))</f>
        <v/>
      </c>
      <c r="CJ321" s="2" t="str">
        <f>IF(AND(ISBLANK(CI321),OR(NOT(ISBLANK(CK321)),NOT(ISBLANK(CL321)))),#N/A,
IF(ISBLANK(CI321),"",
IF(AND(NOT(ISERROR(VLOOKUP(CI321,MonsterTable!$A:$B,MATCH(MonsterTable!$B$1,MonsterTable!$A$1:$B$1,0),0))),OR(ISBLANK(CK321),ISBLANK(CL321))),#N/A,
IFERROR(VLOOKUP(CI321,MonsterTable!$A:$B,MATCH(MonsterTable!$B$1,MonsterTable!$A$1:$B$1,0),0),
IF(OR(NOT(ISBLANK(CK321)),ISBLANK(CL321)),#N/A,
IF(CI321="empty","empty",
VLOOKUP(CI321,MonsterGroupTable!$A:$A,1,0)))))))</f>
        <v/>
      </c>
    </row>
    <row r="322" spans="1:88">
      <c r="A322">
        <v>10321</v>
      </c>
      <c r="B322">
        <f t="shared" si="8"/>
        <v>1.1000000000000001</v>
      </c>
      <c r="C322">
        <f t="shared" si="8"/>
        <v>1.1000000000000001</v>
      </c>
      <c r="F322">
        <v>1680</v>
      </c>
      <c r="G322">
        <v>37205</v>
      </c>
      <c r="H322">
        <v>0</v>
      </c>
      <c r="I322">
        <v>0</v>
      </c>
      <c r="J322">
        <v>0</v>
      </c>
      <c r="K322" t="s">
        <v>28</v>
      </c>
      <c r="L322" t="s">
        <v>245</v>
      </c>
      <c r="M322" t="s">
        <v>79</v>
      </c>
      <c r="N322" t="s">
        <v>80</v>
      </c>
      <c r="O322">
        <v>0</v>
      </c>
      <c r="P322">
        <v>-4.75</v>
      </c>
      <c r="Q322">
        <v>-3.5</v>
      </c>
      <c r="R322">
        <v>4.75</v>
      </c>
      <c r="S322">
        <v>3</v>
      </c>
      <c r="T322">
        <v>-13.5</v>
      </c>
      <c r="U322">
        <v>2.5499999999999998</v>
      </c>
      <c r="V322">
        <v>-6.75</v>
      </c>
      <c r="W322" t="str">
        <f t="shared" si="9"/>
        <v>g113,5</v>
      </c>
      <c r="X322" s="1" t="s">
        <v>330</v>
      </c>
      <c r="Y322" s="2" t="str">
        <f>IF(AND(ISBLANK(X322),OR(NOT(ISBLANK(Z322)),NOT(ISBLANK(AA322)))),#N/A,
IF(ISBLANK(X322),"",
IF(AND(NOT(ISERROR(VLOOKUP(X322,MonsterTable!$A:$B,MATCH(MonsterTable!$B$1,MonsterTable!$A$1:$B$1,0),0))),OR(ISBLANK(Z322),ISBLANK(AA322))),#N/A,
IFERROR(VLOOKUP(X322,MonsterTable!$A:$B,MATCH(MonsterTable!$B$1,MonsterTable!$A$1:$B$1,0),0),
IF(OR(NOT(ISBLANK(Z322)),ISBLANK(AA322)),#N/A,
IF(X322="empty","empty",
VLOOKUP(X322,MonsterGroupTable!$A:$A,1,0)))))))</f>
        <v>g113</v>
      </c>
      <c r="AA322">
        <v>5</v>
      </c>
      <c r="AF322" s="2" t="str">
        <f>IF(AND(ISBLANK(AE322),OR(NOT(ISBLANK(AG322)),NOT(ISBLANK(AH322)))),#N/A,
IF(ISBLANK(AE322),"",
IF(AND(NOT(ISERROR(VLOOKUP(AE322,MonsterTable!$A:$B,MATCH(MonsterTable!$B$1,MonsterTable!$A$1:$B$1,0),0))),OR(ISBLANK(AG322),ISBLANK(AH322))),#N/A,
IFERROR(VLOOKUP(AE322,MonsterTable!$A:$B,MATCH(MonsterTable!$B$1,MonsterTable!$A$1:$B$1,0),0),
IF(OR(NOT(ISBLANK(AG322)),ISBLANK(AH322)),#N/A,
IF(AE322="empty","empty",
VLOOKUP(AE322,MonsterGroupTable!$A:$A,1,0)))))))</f>
        <v/>
      </c>
      <c r="AM322" s="2" t="str">
        <f>IF(AND(ISBLANK(AL322),OR(NOT(ISBLANK(AN322)),NOT(ISBLANK(AO322)))),#N/A,
IF(ISBLANK(AL322),"",
IF(AND(NOT(ISERROR(VLOOKUP(AL322,MonsterTable!$A:$B,MATCH(MonsterTable!$B$1,MonsterTable!$A$1:$B$1,0),0))),OR(ISBLANK(AN322),ISBLANK(AO322))),#N/A,
IFERROR(VLOOKUP(AL322,MonsterTable!$A:$B,MATCH(MonsterTable!$B$1,MonsterTable!$A$1:$B$1,0),0),
IF(OR(NOT(ISBLANK(AN322)),ISBLANK(AO322)),#N/A,
IF(AL322="empty","empty",
VLOOKUP(AL322,MonsterGroupTable!$A:$A,1,0)))))))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BA322" s="2" t="str">
        <f>IF(AND(ISBLANK(AZ322),OR(NOT(ISBLANK(BB322)),NOT(ISBLANK(BC322)))),#N/A,
IF(ISBLANK(AZ322),"",
IF(AND(NOT(ISERROR(VLOOKUP(AZ322,MonsterTable!$A:$B,MATCH(MonsterTable!$B$1,MonsterTable!$A$1:$B$1,0),0))),OR(ISBLANK(BB322),ISBLANK(BC322))),#N/A,
IFERROR(VLOOKUP(AZ322,MonsterTable!$A:$B,MATCH(MonsterTable!$B$1,MonsterTable!$A$1:$B$1,0),0),
IF(OR(NOT(ISBLANK(BB322)),ISBLANK(BC322)),#N/A,
IF(AZ322="empty","empty",
VLOOKUP(AZ322,MonsterGroupTable!$A:$A,1,0)))))))</f>
        <v/>
      </c>
      <c r="BH322" s="2" t="str">
        <f>IF(AND(ISBLANK(BG322),OR(NOT(ISBLANK(BI322)),NOT(ISBLANK(BJ322)))),#N/A,
IF(ISBLANK(BG322),"",
IF(AND(NOT(ISERROR(VLOOKUP(BG322,MonsterTable!$A:$B,MATCH(MonsterTable!$B$1,MonsterTable!$A$1:$B$1,0),0))),OR(ISBLANK(BI322),ISBLANK(BJ322))),#N/A,
IFERROR(VLOOKUP(BG322,MonsterTable!$A:$B,MATCH(MonsterTable!$B$1,MonsterTable!$A$1:$B$1,0),0),
IF(OR(NOT(ISBLANK(BI322)),ISBLANK(BJ322)),#N/A,
IF(BG322="empty","empty",
VLOOKUP(BG322,MonsterGroupTable!$A:$A,1,0)))))))</f>
        <v/>
      </c>
      <c r="BO322" s="2" t="str">
        <f>IF(AND(ISBLANK(BN322),OR(NOT(ISBLANK(BP322)),NOT(ISBLANK(BQ322)))),#N/A,
IF(ISBLANK(BN322),"",
IF(AND(NOT(ISERROR(VLOOKUP(BN322,MonsterTable!$A:$B,MATCH(MonsterTable!$B$1,MonsterTable!$A$1:$B$1,0),0))),OR(ISBLANK(BP322),ISBLANK(BQ322))),#N/A,
IFERROR(VLOOKUP(BN322,MonsterTable!$A:$B,MATCH(MonsterTable!$B$1,MonsterTable!$A$1:$B$1,0),0),
IF(OR(NOT(ISBLANK(BP322)),ISBLANK(BQ322)),#N/A,
IF(BN322="empty","empty",
VLOOKUP(BN322,MonsterGroupTable!$A:$A,1,0)))))))</f>
        <v/>
      </c>
      <c r="BV322" s="2" t="str">
        <f>IF(AND(ISBLANK(BU322),OR(NOT(ISBLANK(BW322)),NOT(ISBLANK(BX322)))),#N/A,
IF(ISBLANK(BU322),"",
IF(AND(NOT(ISERROR(VLOOKUP(BU322,MonsterTable!$A:$B,MATCH(MonsterTable!$B$1,MonsterTable!$A$1:$B$1,0),0))),OR(ISBLANK(BW322),ISBLANK(BX322))),#N/A,
IFERROR(VLOOKUP(BU322,MonsterTable!$A:$B,MATCH(MonsterTable!$B$1,MonsterTable!$A$1:$B$1,0),0),
IF(OR(NOT(ISBLANK(BW322)),ISBLANK(BX322)),#N/A,
IF(BU322="empty","empty",
VLOOKUP(BU322,MonsterGroupTable!$A:$A,1,0)))))))</f>
        <v/>
      </c>
      <c r="CC322" s="2" t="str">
        <f>IF(AND(ISBLANK(CB322),OR(NOT(ISBLANK(CD322)),NOT(ISBLANK(CE322)))),#N/A,
IF(ISBLANK(CB322),"",
IF(AND(NOT(ISERROR(VLOOKUP(CB322,MonsterTable!$A:$B,MATCH(MonsterTable!$B$1,MonsterTable!$A$1:$B$1,0),0))),OR(ISBLANK(CD322),ISBLANK(CE322))),#N/A,
IFERROR(VLOOKUP(CB322,MonsterTable!$A:$B,MATCH(MonsterTable!$B$1,MonsterTable!$A$1:$B$1,0),0),
IF(OR(NOT(ISBLANK(CD322)),ISBLANK(CE322)),#N/A,
IF(CB322="empty","empty",
VLOOKUP(CB322,MonsterGroupTable!$A:$A,1,0)))))))</f>
        <v/>
      </c>
      <c r="CJ322" s="2" t="str">
        <f>IF(AND(ISBLANK(CI322),OR(NOT(ISBLANK(CK322)),NOT(ISBLANK(CL322)))),#N/A,
IF(ISBLANK(CI322),"",
IF(AND(NOT(ISERROR(VLOOKUP(CI322,MonsterTable!$A:$B,MATCH(MonsterTable!$B$1,MonsterTable!$A$1:$B$1,0),0))),OR(ISBLANK(CK322),ISBLANK(CL322))),#N/A,
IFERROR(VLOOKUP(CI322,MonsterTable!$A:$B,MATCH(MonsterTable!$B$1,MonsterTable!$A$1:$B$1,0),0),
IF(OR(NOT(ISBLANK(CK322)),ISBLANK(CL322)),#N/A,
IF(CI322="empty","empty",
VLOOKUP(CI322,MonsterGroupTable!$A:$A,1,0)))))))</f>
        <v/>
      </c>
    </row>
    <row r="323" spans="1:88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1680</v>
      </c>
      <c r="G323">
        <v>37457</v>
      </c>
      <c r="H323">
        <v>0</v>
      </c>
      <c r="I323">
        <v>0</v>
      </c>
      <c r="J323">
        <v>0</v>
      </c>
      <c r="K323" t="s">
        <v>28</v>
      </c>
      <c r="L323" t="s">
        <v>245</v>
      </c>
      <c r="M323" t="s">
        <v>79</v>
      </c>
      <c r="N323" t="s">
        <v>80</v>
      </c>
      <c r="O323">
        <v>0</v>
      </c>
      <c r="P323">
        <v>-4.75</v>
      </c>
      <c r="Q323">
        <v>-3.5</v>
      </c>
      <c r="R323">
        <v>4.75</v>
      </c>
      <c r="S323">
        <v>3</v>
      </c>
      <c r="T323">
        <v>-13.5</v>
      </c>
      <c r="U323">
        <v>2.5499999999999998</v>
      </c>
      <c r="V323">
        <v>-6.75</v>
      </c>
      <c r="W323" t="str">
        <f t="shared" ref="W323:W386" si="11">Y323&amp;IF(ISBLANK(Z323),"",","&amp;Z323)&amp;IF(ISBLANK(AA323),"",","&amp;AA323)&amp;IF(ISBLANK(AB323),"",","&amp;AB323)&amp;IF(ISBLANK(AC323),"",","&amp;AC323)&amp;IF(ISBLANK(AD323),"",","&amp;AD323)
&amp;IF(LEN(AF323)=0,"",","&amp;AF323)&amp;IF(ISBLANK(AG323),"",","&amp;AG323)&amp;IF(ISBLANK(AH323),"",","&amp;AH323)&amp;IF(ISBLANK(AI323),"",","&amp;AI323)&amp;IF(ISBLANK(AJ323),"",","&amp;AJ323)&amp;IF(ISBLANK(AK323),"",","&amp;AK323)
&amp;IF(LEN(AM323)=0,"",","&amp;AM323)&amp;IF(ISBLANK(AN323),"",","&amp;AN323)&amp;IF(ISBLANK(AO323),"",","&amp;AO323)&amp;IF(ISBLANK(AP323),"",","&amp;AP323)&amp;IF(ISBLANK(AQ323),"",","&amp;AQ323)&amp;IF(ISBLANK(AR323),"",","&amp;AR323)
&amp;IF(LEN(AT323)=0,"",","&amp;AT323)&amp;IF(ISBLANK(AU323),"",","&amp;AU323)&amp;IF(ISBLANK(AV323),"",","&amp;AV323)&amp;IF(ISBLANK(AW323),"",","&amp;AW323)&amp;IF(ISBLANK(AX323),"",","&amp;AX323)&amp;IF(ISBLANK(AY323),"",","&amp;AY323)
&amp;IF(LEN(BA323)=0,"",","&amp;BA323)&amp;IF(ISBLANK(BB323),"",","&amp;BB323)&amp;IF(ISBLANK(BC323),"",","&amp;BC323)&amp;IF(ISBLANK(BD323),"",","&amp;BD323)&amp;IF(ISBLANK(BE323),"",","&amp;BE323)&amp;IF(ISBLANK(BF323),"",","&amp;BF323)
&amp;IF(LEN(BH323)=0,"",","&amp;BH323)&amp;IF(ISBLANK(BI323),"",","&amp;BI323)&amp;IF(ISBLANK(BJ323),"",","&amp;BJ323)&amp;IF(ISBLANK(BK323),"",","&amp;BK323)&amp;IF(ISBLANK(BL323),"",","&amp;BL323)&amp;IF(ISBLANK(BM323),"",","&amp;BM323)
&amp;IF(LEN(BO323)=0,"",","&amp;BO323)&amp;IF(ISBLANK(BP323),"",","&amp;BP323)&amp;IF(ISBLANK(BQ323),"",","&amp;BQ323)&amp;IF(ISBLANK(BR323),"",","&amp;BR323)&amp;IF(ISBLANK(BS323),"",","&amp;BS323)&amp;IF(ISBLANK(BT323),"",","&amp;BT323)
&amp;IF(LEN(BV323)=0,"",","&amp;BV323)&amp;IF(ISBLANK(BW323),"",","&amp;BW323)&amp;IF(ISBLANK(BX323),"",","&amp;BX323)&amp;IF(ISBLANK(BY323),"",","&amp;BY323)&amp;IF(ISBLANK(BZ323),"",","&amp;BZ323)&amp;IF(ISBLANK(CA323),"",","&amp;CA323)
&amp;IF(LEN(CC323)=0,"",","&amp;CC323)&amp;IF(ISBLANK(CD323),"",","&amp;CD323)&amp;IF(ISBLANK(CE323),"",","&amp;CE323)&amp;IF(ISBLANK(CF323),"",","&amp;CF323)&amp;IF(ISBLANK(CG323),"",","&amp;CG323)&amp;IF(ISBLANK(CH323),"",","&amp;CH323)
&amp;IF(LEN(CJ323)=0,"",","&amp;CJ323)&amp;IF(ISBLANK(CK323),"",","&amp;CK323)&amp;IF(ISBLANK(CL323),"",","&amp;CL323)&amp;IF(ISBLANK(CM323),"",","&amp;CM323)&amp;IF(ISBLANK(CN323),"",","&amp;CN323)&amp;IF(ISBLANK(CO323),"",","&amp;CO323)</f>
        <v>g113,5</v>
      </c>
      <c r="X323" s="1" t="s">
        <v>330</v>
      </c>
      <c r="Y323" s="2" t="str">
        <f>IF(AND(ISBLANK(X323),OR(NOT(ISBLANK(Z323)),NOT(ISBLANK(AA323)))),#N/A,
IF(ISBLANK(X323),"",
IF(AND(NOT(ISERROR(VLOOKUP(X323,MonsterTable!$A:$B,MATCH(MonsterTable!$B$1,MonsterTable!$A$1:$B$1,0),0))),OR(ISBLANK(Z323),ISBLANK(AA323))),#N/A,
IFERROR(VLOOKUP(X323,MonsterTable!$A:$B,MATCH(MonsterTable!$B$1,MonsterTable!$A$1:$B$1,0),0),
IF(OR(NOT(ISBLANK(Z323)),ISBLANK(AA323)),#N/A,
IF(X323="empty","empty",
VLOOKUP(X323,MonsterGroupTable!$A:$A,1,0)))))))</f>
        <v>g113</v>
      </c>
      <c r="AA323">
        <v>5</v>
      </c>
      <c r="AF323" s="2" t="str">
        <f>IF(AND(ISBLANK(AE323),OR(NOT(ISBLANK(AG323)),NOT(ISBLANK(AH323)))),#N/A,
IF(ISBLANK(AE323),"",
IF(AND(NOT(ISERROR(VLOOKUP(AE323,MonsterTable!$A:$B,MATCH(MonsterTable!$B$1,MonsterTable!$A$1:$B$1,0),0))),OR(ISBLANK(AG323),ISBLANK(AH323))),#N/A,
IFERROR(VLOOKUP(AE323,MonsterTable!$A:$B,MATCH(MonsterTable!$B$1,MonsterTable!$A$1:$B$1,0),0),
IF(OR(NOT(ISBLANK(AG323)),ISBLANK(AH323)),#N/A,
IF(AE323="empty","empty",
VLOOKUP(AE323,MonsterGroupTable!$A:$A,1,0)))))))</f>
        <v/>
      </c>
      <c r="AM323" s="2" t="str">
        <f>IF(AND(ISBLANK(AL323),OR(NOT(ISBLANK(AN323)),NOT(ISBLANK(AO323)))),#N/A,
IF(ISBLANK(AL323),"",
IF(AND(NOT(ISERROR(VLOOKUP(AL323,MonsterTable!$A:$B,MATCH(MonsterTable!$B$1,MonsterTable!$A$1:$B$1,0),0))),OR(ISBLANK(AN323),ISBLANK(AO323))),#N/A,
IFERROR(VLOOKUP(AL323,MonsterTable!$A:$B,MATCH(MonsterTable!$B$1,MonsterTable!$A$1:$B$1,0),0),
IF(OR(NOT(ISBLANK(AN323)),ISBLANK(AO323)),#N/A,
IF(AL323="empty","empty",
VLOOKUP(AL323,MonsterGroupTable!$A:$A,1,0)))))))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BA323" s="2" t="str">
        <f>IF(AND(ISBLANK(AZ323),OR(NOT(ISBLANK(BB323)),NOT(ISBLANK(BC323)))),#N/A,
IF(ISBLANK(AZ323),"",
IF(AND(NOT(ISERROR(VLOOKUP(AZ323,MonsterTable!$A:$B,MATCH(MonsterTable!$B$1,MonsterTable!$A$1:$B$1,0),0))),OR(ISBLANK(BB323),ISBLANK(BC323))),#N/A,
IFERROR(VLOOKUP(AZ323,MonsterTable!$A:$B,MATCH(MonsterTable!$B$1,MonsterTable!$A$1:$B$1,0),0),
IF(OR(NOT(ISBLANK(BB323)),ISBLANK(BC323)),#N/A,
IF(AZ323="empty","empty",
VLOOKUP(AZ323,MonsterGroupTable!$A:$A,1,0)))))))</f>
        <v/>
      </c>
      <c r="BH323" s="2" t="str">
        <f>IF(AND(ISBLANK(BG323),OR(NOT(ISBLANK(BI323)),NOT(ISBLANK(BJ323)))),#N/A,
IF(ISBLANK(BG323),"",
IF(AND(NOT(ISERROR(VLOOKUP(BG323,MonsterTable!$A:$B,MATCH(MonsterTable!$B$1,MonsterTable!$A$1:$B$1,0),0))),OR(ISBLANK(BI323),ISBLANK(BJ323))),#N/A,
IFERROR(VLOOKUP(BG323,MonsterTable!$A:$B,MATCH(MonsterTable!$B$1,MonsterTable!$A$1:$B$1,0),0),
IF(OR(NOT(ISBLANK(BI323)),ISBLANK(BJ323)),#N/A,
IF(BG323="empty","empty",
VLOOKUP(BG323,MonsterGroupTable!$A:$A,1,0)))))))</f>
        <v/>
      </c>
      <c r="BO323" s="2" t="str">
        <f>IF(AND(ISBLANK(BN323),OR(NOT(ISBLANK(BP323)),NOT(ISBLANK(BQ323)))),#N/A,
IF(ISBLANK(BN323),"",
IF(AND(NOT(ISERROR(VLOOKUP(BN323,MonsterTable!$A:$B,MATCH(MonsterTable!$B$1,MonsterTable!$A$1:$B$1,0),0))),OR(ISBLANK(BP323),ISBLANK(BQ323))),#N/A,
IFERROR(VLOOKUP(BN323,MonsterTable!$A:$B,MATCH(MonsterTable!$B$1,MonsterTable!$A$1:$B$1,0),0),
IF(OR(NOT(ISBLANK(BP323)),ISBLANK(BQ323)),#N/A,
IF(BN323="empty","empty",
VLOOKUP(BN323,MonsterGroupTable!$A:$A,1,0)))))))</f>
        <v/>
      </c>
      <c r="BV323" s="2" t="str">
        <f>IF(AND(ISBLANK(BU323),OR(NOT(ISBLANK(BW323)),NOT(ISBLANK(BX323)))),#N/A,
IF(ISBLANK(BU323),"",
IF(AND(NOT(ISERROR(VLOOKUP(BU323,MonsterTable!$A:$B,MATCH(MonsterTable!$B$1,MonsterTable!$A$1:$B$1,0),0))),OR(ISBLANK(BW323),ISBLANK(BX323))),#N/A,
IFERROR(VLOOKUP(BU323,MonsterTable!$A:$B,MATCH(MonsterTable!$B$1,MonsterTable!$A$1:$B$1,0),0),
IF(OR(NOT(ISBLANK(BW323)),ISBLANK(BX323)),#N/A,
IF(BU323="empty","empty",
VLOOKUP(BU323,MonsterGroupTable!$A:$A,1,0)))))))</f>
        <v/>
      </c>
      <c r="CC323" s="2" t="str">
        <f>IF(AND(ISBLANK(CB323),OR(NOT(ISBLANK(CD323)),NOT(ISBLANK(CE323)))),#N/A,
IF(ISBLANK(CB323),"",
IF(AND(NOT(ISERROR(VLOOKUP(CB323,MonsterTable!$A:$B,MATCH(MonsterTable!$B$1,MonsterTable!$A$1:$B$1,0),0))),OR(ISBLANK(CD323),ISBLANK(CE323))),#N/A,
IFERROR(VLOOKUP(CB323,MonsterTable!$A:$B,MATCH(MonsterTable!$B$1,MonsterTable!$A$1:$B$1,0),0),
IF(OR(NOT(ISBLANK(CD323)),ISBLANK(CE323)),#N/A,
IF(CB323="empty","empty",
VLOOKUP(CB323,MonsterGroupTable!$A:$A,1,0)))))))</f>
        <v/>
      </c>
      <c r="CJ323" s="2" t="str">
        <f>IF(AND(ISBLANK(CI323),OR(NOT(ISBLANK(CK323)),NOT(ISBLANK(CL323)))),#N/A,
IF(ISBLANK(CI323),"",
IF(AND(NOT(ISERROR(VLOOKUP(CI323,MonsterTable!$A:$B,MATCH(MonsterTable!$B$1,MonsterTable!$A$1:$B$1,0),0))),OR(ISBLANK(CK323),ISBLANK(CL323))),#N/A,
IFERROR(VLOOKUP(CI323,MonsterTable!$A:$B,MATCH(MonsterTable!$B$1,MonsterTable!$A$1:$B$1,0),0),
IF(OR(NOT(ISBLANK(CK323)),ISBLANK(CL323)),#N/A,
IF(CI323="empty","empty",
VLOOKUP(CI323,MonsterGroupTable!$A:$A,1,0)))))))</f>
        <v/>
      </c>
    </row>
    <row r="324" spans="1:88">
      <c r="A324">
        <v>10323</v>
      </c>
      <c r="B324">
        <f t="shared" si="10"/>
        <v>1.1000000000000001</v>
      </c>
      <c r="C324">
        <f t="shared" si="10"/>
        <v>1.1000000000000001</v>
      </c>
      <c r="F324">
        <v>1680</v>
      </c>
      <c r="G324">
        <v>37709</v>
      </c>
      <c r="H324">
        <v>0</v>
      </c>
      <c r="I324">
        <v>0</v>
      </c>
      <c r="J324">
        <v>0</v>
      </c>
      <c r="K324" t="s">
        <v>28</v>
      </c>
      <c r="L324" t="s">
        <v>245</v>
      </c>
      <c r="M324" t="s">
        <v>79</v>
      </c>
      <c r="N324" t="s">
        <v>80</v>
      </c>
      <c r="O324">
        <v>0</v>
      </c>
      <c r="P324">
        <v>-4.75</v>
      </c>
      <c r="Q324">
        <v>-3.5</v>
      </c>
      <c r="R324">
        <v>4.75</v>
      </c>
      <c r="S324">
        <v>3</v>
      </c>
      <c r="T324">
        <v>-13.5</v>
      </c>
      <c r="U324">
        <v>2.5499999999999998</v>
      </c>
      <c r="V324">
        <v>-6.75</v>
      </c>
      <c r="W324" t="str">
        <f t="shared" si="11"/>
        <v>g113,5</v>
      </c>
      <c r="X324" s="1" t="s">
        <v>330</v>
      </c>
      <c r="Y324" s="2" t="str">
        <f>IF(AND(ISBLANK(X324),OR(NOT(ISBLANK(Z324)),NOT(ISBLANK(AA324)))),#N/A,
IF(ISBLANK(X324),"",
IF(AND(NOT(ISERROR(VLOOKUP(X324,MonsterTable!$A:$B,MATCH(MonsterTable!$B$1,MonsterTable!$A$1:$B$1,0),0))),OR(ISBLANK(Z324),ISBLANK(AA324))),#N/A,
IFERROR(VLOOKUP(X324,MonsterTable!$A:$B,MATCH(MonsterTable!$B$1,MonsterTable!$A$1:$B$1,0),0),
IF(OR(NOT(ISBLANK(Z324)),ISBLANK(AA324)),#N/A,
IF(X324="empty","empty",
VLOOKUP(X324,MonsterGroupTable!$A:$A,1,0)))))))</f>
        <v>g113</v>
      </c>
      <c r="AA324">
        <v>5</v>
      </c>
      <c r="AF324" s="2" t="str">
        <f>IF(AND(ISBLANK(AE324),OR(NOT(ISBLANK(AG324)),NOT(ISBLANK(AH324)))),#N/A,
IF(ISBLANK(AE324),"",
IF(AND(NOT(ISERROR(VLOOKUP(AE324,MonsterTable!$A:$B,MATCH(MonsterTable!$B$1,MonsterTable!$A$1:$B$1,0),0))),OR(ISBLANK(AG324),ISBLANK(AH324))),#N/A,
IFERROR(VLOOKUP(AE324,MonsterTable!$A:$B,MATCH(MonsterTable!$B$1,MonsterTable!$A$1:$B$1,0),0),
IF(OR(NOT(ISBLANK(AG324)),ISBLANK(AH324)),#N/A,
IF(AE324="empty","empty",
VLOOKUP(AE324,MonsterGroupTable!$A:$A,1,0)))))))</f>
        <v/>
      </c>
      <c r="AM324" s="2" t="str">
        <f>IF(AND(ISBLANK(AL324),OR(NOT(ISBLANK(AN324)),NOT(ISBLANK(AO324)))),#N/A,
IF(ISBLANK(AL324),"",
IF(AND(NOT(ISERROR(VLOOKUP(AL324,MonsterTable!$A:$B,MATCH(MonsterTable!$B$1,MonsterTable!$A$1:$B$1,0),0))),OR(ISBLANK(AN324),ISBLANK(AO324))),#N/A,
IFERROR(VLOOKUP(AL324,MonsterTable!$A:$B,MATCH(MonsterTable!$B$1,MonsterTable!$A$1:$B$1,0),0),
IF(OR(NOT(ISBLANK(AN324)),ISBLANK(AO324)),#N/A,
IF(AL324="empty","empty",
VLOOKUP(AL324,MonsterGroupTable!$A:$A,1,0)))))))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BA324" s="2" t="str">
        <f>IF(AND(ISBLANK(AZ324),OR(NOT(ISBLANK(BB324)),NOT(ISBLANK(BC324)))),#N/A,
IF(ISBLANK(AZ324),"",
IF(AND(NOT(ISERROR(VLOOKUP(AZ324,MonsterTable!$A:$B,MATCH(MonsterTable!$B$1,MonsterTable!$A$1:$B$1,0),0))),OR(ISBLANK(BB324),ISBLANK(BC324))),#N/A,
IFERROR(VLOOKUP(AZ324,MonsterTable!$A:$B,MATCH(MonsterTable!$B$1,MonsterTable!$A$1:$B$1,0),0),
IF(OR(NOT(ISBLANK(BB324)),ISBLANK(BC324)),#N/A,
IF(AZ324="empty","empty",
VLOOKUP(AZ324,MonsterGroupTable!$A:$A,1,0)))))))</f>
        <v/>
      </c>
      <c r="BH324" s="2" t="str">
        <f>IF(AND(ISBLANK(BG324),OR(NOT(ISBLANK(BI324)),NOT(ISBLANK(BJ324)))),#N/A,
IF(ISBLANK(BG324),"",
IF(AND(NOT(ISERROR(VLOOKUP(BG324,MonsterTable!$A:$B,MATCH(MonsterTable!$B$1,MonsterTable!$A$1:$B$1,0),0))),OR(ISBLANK(BI324),ISBLANK(BJ324))),#N/A,
IFERROR(VLOOKUP(BG324,MonsterTable!$A:$B,MATCH(MonsterTable!$B$1,MonsterTable!$A$1:$B$1,0),0),
IF(OR(NOT(ISBLANK(BI324)),ISBLANK(BJ324)),#N/A,
IF(BG324="empty","empty",
VLOOKUP(BG324,MonsterGroupTable!$A:$A,1,0)))))))</f>
        <v/>
      </c>
      <c r="BO324" s="2" t="str">
        <f>IF(AND(ISBLANK(BN324),OR(NOT(ISBLANK(BP324)),NOT(ISBLANK(BQ324)))),#N/A,
IF(ISBLANK(BN324),"",
IF(AND(NOT(ISERROR(VLOOKUP(BN324,MonsterTable!$A:$B,MATCH(MonsterTable!$B$1,MonsterTable!$A$1:$B$1,0),0))),OR(ISBLANK(BP324),ISBLANK(BQ324))),#N/A,
IFERROR(VLOOKUP(BN324,MonsterTable!$A:$B,MATCH(MonsterTable!$B$1,MonsterTable!$A$1:$B$1,0),0),
IF(OR(NOT(ISBLANK(BP324)),ISBLANK(BQ324)),#N/A,
IF(BN324="empty","empty",
VLOOKUP(BN324,MonsterGroupTable!$A:$A,1,0)))))))</f>
        <v/>
      </c>
      <c r="BV324" s="2" t="str">
        <f>IF(AND(ISBLANK(BU324),OR(NOT(ISBLANK(BW324)),NOT(ISBLANK(BX324)))),#N/A,
IF(ISBLANK(BU324),"",
IF(AND(NOT(ISERROR(VLOOKUP(BU324,MonsterTable!$A:$B,MATCH(MonsterTable!$B$1,MonsterTable!$A$1:$B$1,0),0))),OR(ISBLANK(BW324),ISBLANK(BX324))),#N/A,
IFERROR(VLOOKUP(BU324,MonsterTable!$A:$B,MATCH(MonsterTable!$B$1,MonsterTable!$A$1:$B$1,0),0),
IF(OR(NOT(ISBLANK(BW324)),ISBLANK(BX324)),#N/A,
IF(BU324="empty","empty",
VLOOKUP(BU324,MonsterGroupTable!$A:$A,1,0)))))))</f>
        <v/>
      </c>
      <c r="CC324" s="2" t="str">
        <f>IF(AND(ISBLANK(CB324),OR(NOT(ISBLANK(CD324)),NOT(ISBLANK(CE324)))),#N/A,
IF(ISBLANK(CB324),"",
IF(AND(NOT(ISERROR(VLOOKUP(CB324,MonsterTable!$A:$B,MATCH(MonsterTable!$B$1,MonsterTable!$A$1:$B$1,0),0))),OR(ISBLANK(CD324),ISBLANK(CE324))),#N/A,
IFERROR(VLOOKUP(CB324,MonsterTable!$A:$B,MATCH(MonsterTable!$B$1,MonsterTable!$A$1:$B$1,0),0),
IF(OR(NOT(ISBLANK(CD324)),ISBLANK(CE324)),#N/A,
IF(CB324="empty","empty",
VLOOKUP(CB324,MonsterGroupTable!$A:$A,1,0)))))))</f>
        <v/>
      </c>
      <c r="CJ324" s="2" t="str">
        <f>IF(AND(ISBLANK(CI324),OR(NOT(ISBLANK(CK324)),NOT(ISBLANK(CL324)))),#N/A,
IF(ISBLANK(CI324),"",
IF(AND(NOT(ISERROR(VLOOKUP(CI324,MonsterTable!$A:$B,MATCH(MonsterTable!$B$1,MonsterTable!$A$1:$B$1,0),0))),OR(ISBLANK(CK324),ISBLANK(CL324))),#N/A,
IFERROR(VLOOKUP(CI324,MonsterTable!$A:$B,MATCH(MonsterTable!$B$1,MonsterTable!$A$1:$B$1,0),0),
IF(OR(NOT(ISBLANK(CK324)),ISBLANK(CL324)),#N/A,
IF(CI324="empty","empty",
VLOOKUP(CI324,MonsterGroupTable!$A:$A,1,0)))))))</f>
        <v/>
      </c>
    </row>
    <row r="325" spans="1:88">
      <c r="A325">
        <v>10324</v>
      </c>
      <c r="B325">
        <f t="shared" si="10"/>
        <v>1.1000000000000001</v>
      </c>
      <c r="C325">
        <f t="shared" si="10"/>
        <v>1.1000000000000001</v>
      </c>
      <c r="F325">
        <v>1680</v>
      </c>
      <c r="G325">
        <v>37961</v>
      </c>
      <c r="H325">
        <v>0</v>
      </c>
      <c r="I325">
        <v>0</v>
      </c>
      <c r="J325">
        <v>0</v>
      </c>
      <c r="K325" t="s">
        <v>28</v>
      </c>
      <c r="L325" t="s">
        <v>245</v>
      </c>
      <c r="M325" t="s">
        <v>79</v>
      </c>
      <c r="N325" t="s">
        <v>80</v>
      </c>
      <c r="O325">
        <v>0</v>
      </c>
      <c r="P325">
        <v>-4.75</v>
      </c>
      <c r="Q325">
        <v>-3.5</v>
      </c>
      <c r="R325">
        <v>4.75</v>
      </c>
      <c r="S325">
        <v>3</v>
      </c>
      <c r="T325">
        <v>-13.5</v>
      </c>
      <c r="U325">
        <v>2.5499999999999998</v>
      </c>
      <c r="V325">
        <v>-6.75</v>
      </c>
      <c r="W325" t="str">
        <f t="shared" si="11"/>
        <v>g113,5</v>
      </c>
      <c r="X325" s="1" t="s">
        <v>330</v>
      </c>
      <c r="Y325" s="2" t="str">
        <f>IF(AND(ISBLANK(X325),OR(NOT(ISBLANK(Z325)),NOT(ISBLANK(AA325)))),#N/A,
IF(ISBLANK(X325),"",
IF(AND(NOT(ISERROR(VLOOKUP(X325,MonsterTable!$A:$B,MATCH(MonsterTable!$B$1,MonsterTable!$A$1:$B$1,0),0))),OR(ISBLANK(Z325),ISBLANK(AA325))),#N/A,
IFERROR(VLOOKUP(X325,MonsterTable!$A:$B,MATCH(MonsterTable!$B$1,MonsterTable!$A$1:$B$1,0),0),
IF(OR(NOT(ISBLANK(Z325)),ISBLANK(AA325)),#N/A,
IF(X325="empty","empty",
VLOOKUP(X325,MonsterGroupTable!$A:$A,1,0)))))))</f>
        <v>g113</v>
      </c>
      <c r="AA325">
        <v>5</v>
      </c>
      <c r="AF325" s="2" t="str">
        <f>IF(AND(ISBLANK(AE325),OR(NOT(ISBLANK(AG325)),NOT(ISBLANK(AH325)))),#N/A,
IF(ISBLANK(AE325),"",
IF(AND(NOT(ISERROR(VLOOKUP(AE325,MonsterTable!$A:$B,MATCH(MonsterTable!$B$1,MonsterTable!$A$1:$B$1,0),0))),OR(ISBLANK(AG325),ISBLANK(AH325))),#N/A,
IFERROR(VLOOKUP(AE325,MonsterTable!$A:$B,MATCH(MonsterTable!$B$1,MonsterTable!$A$1:$B$1,0),0),
IF(OR(NOT(ISBLANK(AG325)),ISBLANK(AH325)),#N/A,
IF(AE325="empty","empty",
VLOOKUP(AE325,MonsterGroupTable!$A:$A,1,0)))))))</f>
        <v/>
      </c>
      <c r="AM325" s="2" t="str">
        <f>IF(AND(ISBLANK(AL325),OR(NOT(ISBLANK(AN325)),NOT(ISBLANK(AO325)))),#N/A,
IF(ISBLANK(AL325),"",
IF(AND(NOT(ISERROR(VLOOKUP(AL325,MonsterTable!$A:$B,MATCH(MonsterTable!$B$1,MonsterTable!$A$1:$B$1,0),0))),OR(ISBLANK(AN325),ISBLANK(AO325))),#N/A,
IFERROR(VLOOKUP(AL325,MonsterTable!$A:$B,MATCH(MonsterTable!$B$1,MonsterTable!$A$1:$B$1,0),0),
IF(OR(NOT(ISBLANK(AN325)),ISBLANK(AO325)),#N/A,
IF(AL325="empty","empty",
VLOOKUP(AL325,MonsterGroupTable!$A:$A,1,0)))))))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BA325" s="2" t="str">
        <f>IF(AND(ISBLANK(AZ325),OR(NOT(ISBLANK(BB325)),NOT(ISBLANK(BC325)))),#N/A,
IF(ISBLANK(AZ325),"",
IF(AND(NOT(ISERROR(VLOOKUP(AZ325,MonsterTable!$A:$B,MATCH(MonsterTable!$B$1,MonsterTable!$A$1:$B$1,0),0))),OR(ISBLANK(BB325),ISBLANK(BC325))),#N/A,
IFERROR(VLOOKUP(AZ325,MonsterTable!$A:$B,MATCH(MonsterTable!$B$1,MonsterTable!$A$1:$B$1,0),0),
IF(OR(NOT(ISBLANK(BB325)),ISBLANK(BC325)),#N/A,
IF(AZ325="empty","empty",
VLOOKUP(AZ325,MonsterGroupTable!$A:$A,1,0)))))))</f>
        <v/>
      </c>
      <c r="BH325" s="2" t="str">
        <f>IF(AND(ISBLANK(BG325),OR(NOT(ISBLANK(BI325)),NOT(ISBLANK(BJ325)))),#N/A,
IF(ISBLANK(BG325),"",
IF(AND(NOT(ISERROR(VLOOKUP(BG325,MonsterTable!$A:$B,MATCH(MonsterTable!$B$1,MonsterTable!$A$1:$B$1,0),0))),OR(ISBLANK(BI325),ISBLANK(BJ325))),#N/A,
IFERROR(VLOOKUP(BG325,MonsterTable!$A:$B,MATCH(MonsterTable!$B$1,MonsterTable!$A$1:$B$1,0),0),
IF(OR(NOT(ISBLANK(BI325)),ISBLANK(BJ325)),#N/A,
IF(BG325="empty","empty",
VLOOKUP(BG325,MonsterGroupTable!$A:$A,1,0)))))))</f>
        <v/>
      </c>
      <c r="BO325" s="2" t="str">
        <f>IF(AND(ISBLANK(BN325),OR(NOT(ISBLANK(BP325)),NOT(ISBLANK(BQ325)))),#N/A,
IF(ISBLANK(BN325),"",
IF(AND(NOT(ISERROR(VLOOKUP(BN325,MonsterTable!$A:$B,MATCH(MonsterTable!$B$1,MonsterTable!$A$1:$B$1,0),0))),OR(ISBLANK(BP325),ISBLANK(BQ325))),#N/A,
IFERROR(VLOOKUP(BN325,MonsterTable!$A:$B,MATCH(MonsterTable!$B$1,MonsterTable!$A$1:$B$1,0),0),
IF(OR(NOT(ISBLANK(BP325)),ISBLANK(BQ325)),#N/A,
IF(BN325="empty","empty",
VLOOKUP(BN325,MonsterGroupTable!$A:$A,1,0)))))))</f>
        <v/>
      </c>
      <c r="BV325" s="2" t="str">
        <f>IF(AND(ISBLANK(BU325),OR(NOT(ISBLANK(BW325)),NOT(ISBLANK(BX325)))),#N/A,
IF(ISBLANK(BU325),"",
IF(AND(NOT(ISERROR(VLOOKUP(BU325,MonsterTable!$A:$B,MATCH(MonsterTable!$B$1,MonsterTable!$A$1:$B$1,0),0))),OR(ISBLANK(BW325),ISBLANK(BX325))),#N/A,
IFERROR(VLOOKUP(BU325,MonsterTable!$A:$B,MATCH(MonsterTable!$B$1,MonsterTable!$A$1:$B$1,0),0),
IF(OR(NOT(ISBLANK(BW325)),ISBLANK(BX325)),#N/A,
IF(BU325="empty","empty",
VLOOKUP(BU325,MonsterGroupTable!$A:$A,1,0)))))))</f>
        <v/>
      </c>
      <c r="CC325" s="2" t="str">
        <f>IF(AND(ISBLANK(CB325),OR(NOT(ISBLANK(CD325)),NOT(ISBLANK(CE325)))),#N/A,
IF(ISBLANK(CB325),"",
IF(AND(NOT(ISERROR(VLOOKUP(CB325,MonsterTable!$A:$B,MATCH(MonsterTable!$B$1,MonsterTable!$A$1:$B$1,0),0))),OR(ISBLANK(CD325),ISBLANK(CE325))),#N/A,
IFERROR(VLOOKUP(CB325,MonsterTable!$A:$B,MATCH(MonsterTable!$B$1,MonsterTable!$A$1:$B$1,0),0),
IF(OR(NOT(ISBLANK(CD325)),ISBLANK(CE325)),#N/A,
IF(CB325="empty","empty",
VLOOKUP(CB325,MonsterGroupTable!$A:$A,1,0)))))))</f>
        <v/>
      </c>
      <c r="CJ325" s="2" t="str">
        <f>IF(AND(ISBLANK(CI325),OR(NOT(ISBLANK(CK325)),NOT(ISBLANK(CL325)))),#N/A,
IF(ISBLANK(CI325),"",
IF(AND(NOT(ISERROR(VLOOKUP(CI325,MonsterTable!$A:$B,MATCH(MonsterTable!$B$1,MonsterTable!$A$1:$B$1,0),0))),OR(ISBLANK(CK325),ISBLANK(CL325))),#N/A,
IFERROR(VLOOKUP(CI325,MonsterTable!$A:$B,MATCH(MonsterTable!$B$1,MonsterTable!$A$1:$B$1,0),0),
IF(OR(NOT(ISBLANK(CK325)),ISBLANK(CL325)),#N/A,
IF(CI325="empty","empty",
VLOOKUP(CI325,MonsterGroupTable!$A:$A,1,0)))))))</f>
        <v/>
      </c>
    </row>
    <row r="326" spans="1:88">
      <c r="A326">
        <v>10325</v>
      </c>
      <c r="B326">
        <f t="shared" si="10"/>
        <v>1.1000000000000001</v>
      </c>
      <c r="C326">
        <f t="shared" si="10"/>
        <v>1.1000000000000001</v>
      </c>
      <c r="F326">
        <v>1680</v>
      </c>
      <c r="G326">
        <v>38213</v>
      </c>
      <c r="H326">
        <v>0</v>
      </c>
      <c r="I326">
        <v>0</v>
      </c>
      <c r="J326">
        <v>0</v>
      </c>
      <c r="K326" t="s">
        <v>28</v>
      </c>
      <c r="L326" t="s">
        <v>245</v>
      </c>
      <c r="M326" t="s">
        <v>79</v>
      </c>
      <c r="N326" t="s">
        <v>80</v>
      </c>
      <c r="O326">
        <v>0</v>
      </c>
      <c r="P326">
        <v>-4.75</v>
      </c>
      <c r="Q326">
        <v>-3.5</v>
      </c>
      <c r="R326">
        <v>4.75</v>
      </c>
      <c r="S326">
        <v>3</v>
      </c>
      <c r="T326">
        <v>-13.5</v>
      </c>
      <c r="U326">
        <v>2.5499999999999998</v>
      </c>
      <c r="V326">
        <v>-6.75</v>
      </c>
      <c r="W326" t="str">
        <f t="shared" si="11"/>
        <v>g113,5</v>
      </c>
      <c r="X326" s="1" t="s">
        <v>330</v>
      </c>
      <c r="Y326" s="2" t="str">
        <f>IF(AND(ISBLANK(X326),OR(NOT(ISBLANK(Z326)),NOT(ISBLANK(AA326)))),#N/A,
IF(ISBLANK(X326),"",
IF(AND(NOT(ISERROR(VLOOKUP(X326,MonsterTable!$A:$B,MATCH(MonsterTable!$B$1,MonsterTable!$A$1:$B$1,0),0))),OR(ISBLANK(Z326),ISBLANK(AA326))),#N/A,
IFERROR(VLOOKUP(X326,MonsterTable!$A:$B,MATCH(MonsterTable!$B$1,MonsterTable!$A$1:$B$1,0),0),
IF(OR(NOT(ISBLANK(Z326)),ISBLANK(AA326)),#N/A,
IF(X326="empty","empty",
VLOOKUP(X326,MonsterGroupTable!$A:$A,1,0)))))))</f>
        <v>g113</v>
      </c>
      <c r="AA326">
        <v>5</v>
      </c>
      <c r="AF326" s="2" t="str">
        <f>IF(AND(ISBLANK(AE326),OR(NOT(ISBLANK(AG326)),NOT(ISBLANK(AH326)))),#N/A,
IF(ISBLANK(AE326),"",
IF(AND(NOT(ISERROR(VLOOKUP(AE326,MonsterTable!$A:$B,MATCH(MonsterTable!$B$1,MonsterTable!$A$1:$B$1,0),0))),OR(ISBLANK(AG326),ISBLANK(AH326))),#N/A,
IFERROR(VLOOKUP(AE326,MonsterTable!$A:$B,MATCH(MonsterTable!$B$1,MonsterTable!$A$1:$B$1,0),0),
IF(OR(NOT(ISBLANK(AG326)),ISBLANK(AH326)),#N/A,
IF(AE326="empty","empty",
VLOOKUP(AE326,MonsterGroupTable!$A:$A,1,0)))))))</f>
        <v/>
      </c>
      <c r="AM326" s="2" t="str">
        <f>IF(AND(ISBLANK(AL326),OR(NOT(ISBLANK(AN326)),NOT(ISBLANK(AO326)))),#N/A,
IF(ISBLANK(AL326),"",
IF(AND(NOT(ISERROR(VLOOKUP(AL326,MonsterTable!$A:$B,MATCH(MonsterTable!$B$1,MonsterTable!$A$1:$B$1,0),0))),OR(ISBLANK(AN326),ISBLANK(AO326))),#N/A,
IFERROR(VLOOKUP(AL326,MonsterTable!$A:$B,MATCH(MonsterTable!$B$1,MonsterTable!$A$1:$B$1,0),0),
IF(OR(NOT(ISBLANK(AN326)),ISBLANK(AO326)),#N/A,
IF(AL326="empty","empty",
VLOOKUP(AL326,MonsterGroupTable!$A:$A,1,0)))))))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BA326" s="2" t="str">
        <f>IF(AND(ISBLANK(AZ326),OR(NOT(ISBLANK(BB326)),NOT(ISBLANK(BC326)))),#N/A,
IF(ISBLANK(AZ326),"",
IF(AND(NOT(ISERROR(VLOOKUP(AZ326,MonsterTable!$A:$B,MATCH(MonsterTable!$B$1,MonsterTable!$A$1:$B$1,0),0))),OR(ISBLANK(BB326),ISBLANK(BC326))),#N/A,
IFERROR(VLOOKUP(AZ326,MonsterTable!$A:$B,MATCH(MonsterTable!$B$1,MonsterTable!$A$1:$B$1,0),0),
IF(OR(NOT(ISBLANK(BB326)),ISBLANK(BC326)),#N/A,
IF(AZ326="empty","empty",
VLOOKUP(AZ326,MonsterGroupTable!$A:$A,1,0)))))))</f>
        <v/>
      </c>
      <c r="BH326" s="2" t="str">
        <f>IF(AND(ISBLANK(BG326),OR(NOT(ISBLANK(BI326)),NOT(ISBLANK(BJ326)))),#N/A,
IF(ISBLANK(BG326),"",
IF(AND(NOT(ISERROR(VLOOKUP(BG326,MonsterTable!$A:$B,MATCH(MonsterTable!$B$1,MonsterTable!$A$1:$B$1,0),0))),OR(ISBLANK(BI326),ISBLANK(BJ326))),#N/A,
IFERROR(VLOOKUP(BG326,MonsterTable!$A:$B,MATCH(MonsterTable!$B$1,MonsterTable!$A$1:$B$1,0),0),
IF(OR(NOT(ISBLANK(BI326)),ISBLANK(BJ326)),#N/A,
IF(BG326="empty","empty",
VLOOKUP(BG326,MonsterGroupTable!$A:$A,1,0)))))))</f>
        <v/>
      </c>
      <c r="BO326" s="2" t="str">
        <f>IF(AND(ISBLANK(BN326),OR(NOT(ISBLANK(BP326)),NOT(ISBLANK(BQ326)))),#N/A,
IF(ISBLANK(BN326),"",
IF(AND(NOT(ISERROR(VLOOKUP(BN326,MonsterTable!$A:$B,MATCH(MonsterTable!$B$1,MonsterTable!$A$1:$B$1,0),0))),OR(ISBLANK(BP326),ISBLANK(BQ326))),#N/A,
IFERROR(VLOOKUP(BN326,MonsterTable!$A:$B,MATCH(MonsterTable!$B$1,MonsterTable!$A$1:$B$1,0),0),
IF(OR(NOT(ISBLANK(BP326)),ISBLANK(BQ326)),#N/A,
IF(BN326="empty","empty",
VLOOKUP(BN326,MonsterGroupTable!$A:$A,1,0)))))))</f>
        <v/>
      </c>
      <c r="BV326" s="2" t="str">
        <f>IF(AND(ISBLANK(BU326),OR(NOT(ISBLANK(BW326)),NOT(ISBLANK(BX326)))),#N/A,
IF(ISBLANK(BU326),"",
IF(AND(NOT(ISERROR(VLOOKUP(BU326,MonsterTable!$A:$B,MATCH(MonsterTable!$B$1,MonsterTable!$A$1:$B$1,0),0))),OR(ISBLANK(BW326),ISBLANK(BX326))),#N/A,
IFERROR(VLOOKUP(BU326,MonsterTable!$A:$B,MATCH(MonsterTable!$B$1,MonsterTable!$A$1:$B$1,0),0),
IF(OR(NOT(ISBLANK(BW326)),ISBLANK(BX326)),#N/A,
IF(BU326="empty","empty",
VLOOKUP(BU326,MonsterGroupTable!$A:$A,1,0)))))))</f>
        <v/>
      </c>
      <c r="CC326" s="2" t="str">
        <f>IF(AND(ISBLANK(CB326),OR(NOT(ISBLANK(CD326)),NOT(ISBLANK(CE326)))),#N/A,
IF(ISBLANK(CB326),"",
IF(AND(NOT(ISERROR(VLOOKUP(CB326,MonsterTable!$A:$B,MATCH(MonsterTable!$B$1,MonsterTable!$A$1:$B$1,0),0))),OR(ISBLANK(CD326),ISBLANK(CE326))),#N/A,
IFERROR(VLOOKUP(CB326,MonsterTable!$A:$B,MATCH(MonsterTable!$B$1,MonsterTable!$A$1:$B$1,0),0),
IF(OR(NOT(ISBLANK(CD326)),ISBLANK(CE326)),#N/A,
IF(CB326="empty","empty",
VLOOKUP(CB326,MonsterGroupTable!$A:$A,1,0)))))))</f>
        <v/>
      </c>
      <c r="CJ326" s="2" t="str">
        <f>IF(AND(ISBLANK(CI326),OR(NOT(ISBLANK(CK326)),NOT(ISBLANK(CL326)))),#N/A,
IF(ISBLANK(CI326),"",
IF(AND(NOT(ISERROR(VLOOKUP(CI326,MonsterTable!$A:$B,MATCH(MonsterTable!$B$1,MonsterTable!$A$1:$B$1,0),0))),OR(ISBLANK(CK326),ISBLANK(CL326))),#N/A,
IFERROR(VLOOKUP(CI326,MonsterTable!$A:$B,MATCH(MonsterTable!$B$1,MonsterTable!$A$1:$B$1,0),0),
IF(OR(NOT(ISBLANK(CK326)),ISBLANK(CL326)),#N/A,
IF(CI326="empty","empty",
VLOOKUP(CI326,MonsterGroupTable!$A:$A,1,0)))))))</f>
        <v/>
      </c>
    </row>
    <row r="327" spans="1:88">
      <c r="A327">
        <v>10326</v>
      </c>
      <c r="B327">
        <f t="shared" si="10"/>
        <v>1.1000000000000001</v>
      </c>
      <c r="C327">
        <f t="shared" si="10"/>
        <v>1.1000000000000001</v>
      </c>
      <c r="F327">
        <v>1680</v>
      </c>
      <c r="G327">
        <v>38465</v>
      </c>
      <c r="H327">
        <v>0</v>
      </c>
      <c r="I327">
        <v>0</v>
      </c>
      <c r="J327">
        <v>0</v>
      </c>
      <c r="K327" t="s">
        <v>28</v>
      </c>
      <c r="L327" t="s">
        <v>245</v>
      </c>
      <c r="M327" t="s">
        <v>79</v>
      </c>
      <c r="N327" t="s">
        <v>80</v>
      </c>
      <c r="O327">
        <v>0</v>
      </c>
      <c r="P327">
        <v>-4.75</v>
      </c>
      <c r="Q327">
        <v>-3.5</v>
      </c>
      <c r="R327">
        <v>4.75</v>
      </c>
      <c r="S327">
        <v>3</v>
      </c>
      <c r="T327">
        <v>-13.5</v>
      </c>
      <c r="U327">
        <v>2.5499999999999998</v>
      </c>
      <c r="V327">
        <v>-6.75</v>
      </c>
      <c r="W327" t="str">
        <f t="shared" si="11"/>
        <v>g113,5</v>
      </c>
      <c r="X327" s="1" t="s">
        <v>330</v>
      </c>
      <c r="Y327" s="2" t="str">
        <f>IF(AND(ISBLANK(X327),OR(NOT(ISBLANK(Z327)),NOT(ISBLANK(AA327)))),#N/A,
IF(ISBLANK(X327),"",
IF(AND(NOT(ISERROR(VLOOKUP(X327,MonsterTable!$A:$B,MATCH(MonsterTable!$B$1,MonsterTable!$A$1:$B$1,0),0))),OR(ISBLANK(Z327),ISBLANK(AA327))),#N/A,
IFERROR(VLOOKUP(X327,MonsterTable!$A:$B,MATCH(MonsterTable!$B$1,MonsterTable!$A$1:$B$1,0),0),
IF(OR(NOT(ISBLANK(Z327)),ISBLANK(AA327)),#N/A,
IF(X327="empty","empty",
VLOOKUP(X327,MonsterGroupTable!$A:$A,1,0)))))))</f>
        <v>g113</v>
      </c>
      <c r="AA327">
        <v>5</v>
      </c>
      <c r="AF327" s="2" t="str">
        <f>IF(AND(ISBLANK(AE327),OR(NOT(ISBLANK(AG327)),NOT(ISBLANK(AH327)))),#N/A,
IF(ISBLANK(AE327),"",
IF(AND(NOT(ISERROR(VLOOKUP(AE327,MonsterTable!$A:$B,MATCH(MonsterTable!$B$1,MonsterTable!$A$1:$B$1,0),0))),OR(ISBLANK(AG327),ISBLANK(AH327))),#N/A,
IFERROR(VLOOKUP(AE327,MonsterTable!$A:$B,MATCH(MonsterTable!$B$1,MonsterTable!$A$1:$B$1,0),0),
IF(OR(NOT(ISBLANK(AG327)),ISBLANK(AH327)),#N/A,
IF(AE327="empty","empty",
VLOOKUP(AE327,MonsterGroupTable!$A:$A,1,0)))))))</f>
        <v/>
      </c>
      <c r="AM327" s="2" t="str">
        <f>IF(AND(ISBLANK(AL327),OR(NOT(ISBLANK(AN327)),NOT(ISBLANK(AO327)))),#N/A,
IF(ISBLANK(AL327),"",
IF(AND(NOT(ISERROR(VLOOKUP(AL327,MonsterTable!$A:$B,MATCH(MonsterTable!$B$1,MonsterTable!$A$1:$B$1,0),0))),OR(ISBLANK(AN327),ISBLANK(AO327))),#N/A,
IFERROR(VLOOKUP(AL327,MonsterTable!$A:$B,MATCH(MonsterTable!$B$1,MonsterTable!$A$1:$B$1,0),0),
IF(OR(NOT(ISBLANK(AN327)),ISBLANK(AO327)),#N/A,
IF(AL327="empty","empty",
VLOOKUP(AL327,MonsterGroupTable!$A:$A,1,0)))))))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BA327" s="2" t="str">
        <f>IF(AND(ISBLANK(AZ327),OR(NOT(ISBLANK(BB327)),NOT(ISBLANK(BC327)))),#N/A,
IF(ISBLANK(AZ327),"",
IF(AND(NOT(ISERROR(VLOOKUP(AZ327,MonsterTable!$A:$B,MATCH(MonsterTable!$B$1,MonsterTable!$A$1:$B$1,0),0))),OR(ISBLANK(BB327),ISBLANK(BC327))),#N/A,
IFERROR(VLOOKUP(AZ327,MonsterTable!$A:$B,MATCH(MonsterTable!$B$1,MonsterTable!$A$1:$B$1,0),0),
IF(OR(NOT(ISBLANK(BB327)),ISBLANK(BC327)),#N/A,
IF(AZ327="empty","empty",
VLOOKUP(AZ327,MonsterGroupTable!$A:$A,1,0)))))))</f>
        <v/>
      </c>
      <c r="BH327" s="2" t="str">
        <f>IF(AND(ISBLANK(BG327),OR(NOT(ISBLANK(BI327)),NOT(ISBLANK(BJ327)))),#N/A,
IF(ISBLANK(BG327),"",
IF(AND(NOT(ISERROR(VLOOKUP(BG327,MonsterTable!$A:$B,MATCH(MonsterTable!$B$1,MonsterTable!$A$1:$B$1,0),0))),OR(ISBLANK(BI327),ISBLANK(BJ327))),#N/A,
IFERROR(VLOOKUP(BG327,MonsterTable!$A:$B,MATCH(MonsterTable!$B$1,MonsterTable!$A$1:$B$1,0),0),
IF(OR(NOT(ISBLANK(BI327)),ISBLANK(BJ327)),#N/A,
IF(BG327="empty","empty",
VLOOKUP(BG327,MonsterGroupTable!$A:$A,1,0)))))))</f>
        <v/>
      </c>
      <c r="BO327" s="2" t="str">
        <f>IF(AND(ISBLANK(BN327),OR(NOT(ISBLANK(BP327)),NOT(ISBLANK(BQ327)))),#N/A,
IF(ISBLANK(BN327),"",
IF(AND(NOT(ISERROR(VLOOKUP(BN327,MonsterTable!$A:$B,MATCH(MonsterTable!$B$1,MonsterTable!$A$1:$B$1,0),0))),OR(ISBLANK(BP327),ISBLANK(BQ327))),#N/A,
IFERROR(VLOOKUP(BN327,MonsterTable!$A:$B,MATCH(MonsterTable!$B$1,MonsterTable!$A$1:$B$1,0),0),
IF(OR(NOT(ISBLANK(BP327)),ISBLANK(BQ327)),#N/A,
IF(BN327="empty","empty",
VLOOKUP(BN327,MonsterGroupTable!$A:$A,1,0)))))))</f>
        <v/>
      </c>
      <c r="BV327" s="2" t="str">
        <f>IF(AND(ISBLANK(BU327),OR(NOT(ISBLANK(BW327)),NOT(ISBLANK(BX327)))),#N/A,
IF(ISBLANK(BU327),"",
IF(AND(NOT(ISERROR(VLOOKUP(BU327,MonsterTable!$A:$B,MATCH(MonsterTable!$B$1,MonsterTable!$A$1:$B$1,0),0))),OR(ISBLANK(BW327),ISBLANK(BX327))),#N/A,
IFERROR(VLOOKUP(BU327,MonsterTable!$A:$B,MATCH(MonsterTable!$B$1,MonsterTable!$A$1:$B$1,0),0),
IF(OR(NOT(ISBLANK(BW327)),ISBLANK(BX327)),#N/A,
IF(BU327="empty","empty",
VLOOKUP(BU327,MonsterGroupTable!$A:$A,1,0)))))))</f>
        <v/>
      </c>
      <c r="CC327" s="2" t="str">
        <f>IF(AND(ISBLANK(CB327),OR(NOT(ISBLANK(CD327)),NOT(ISBLANK(CE327)))),#N/A,
IF(ISBLANK(CB327),"",
IF(AND(NOT(ISERROR(VLOOKUP(CB327,MonsterTable!$A:$B,MATCH(MonsterTable!$B$1,MonsterTable!$A$1:$B$1,0),0))),OR(ISBLANK(CD327),ISBLANK(CE327))),#N/A,
IFERROR(VLOOKUP(CB327,MonsterTable!$A:$B,MATCH(MonsterTable!$B$1,MonsterTable!$A$1:$B$1,0),0),
IF(OR(NOT(ISBLANK(CD327)),ISBLANK(CE327)),#N/A,
IF(CB327="empty","empty",
VLOOKUP(CB327,MonsterGroupTable!$A:$A,1,0)))))))</f>
        <v/>
      </c>
      <c r="CJ327" s="2" t="str">
        <f>IF(AND(ISBLANK(CI327),OR(NOT(ISBLANK(CK327)),NOT(ISBLANK(CL327)))),#N/A,
IF(ISBLANK(CI327),"",
IF(AND(NOT(ISERROR(VLOOKUP(CI327,MonsterTable!$A:$B,MATCH(MonsterTable!$B$1,MonsterTable!$A$1:$B$1,0),0))),OR(ISBLANK(CK327),ISBLANK(CL327))),#N/A,
IFERROR(VLOOKUP(CI327,MonsterTable!$A:$B,MATCH(MonsterTable!$B$1,MonsterTable!$A$1:$B$1,0),0),
IF(OR(NOT(ISBLANK(CK327)),ISBLANK(CL327)),#N/A,
IF(CI327="empty","empty",
VLOOKUP(CI327,MonsterGroupTable!$A:$A,1,0)))))))</f>
        <v/>
      </c>
    </row>
    <row r="328" spans="1:88">
      <c r="A328">
        <v>10327</v>
      </c>
      <c r="B328">
        <f t="shared" si="10"/>
        <v>1.1000000000000001</v>
      </c>
      <c r="C328">
        <f t="shared" si="10"/>
        <v>1.1000000000000001</v>
      </c>
      <c r="F328">
        <v>1680</v>
      </c>
      <c r="G328">
        <v>38717</v>
      </c>
      <c r="H328">
        <v>0</v>
      </c>
      <c r="I328">
        <v>0</v>
      </c>
      <c r="J328">
        <v>0</v>
      </c>
      <c r="K328" t="s">
        <v>28</v>
      </c>
      <c r="L328" t="s">
        <v>245</v>
      </c>
      <c r="M328" t="s">
        <v>79</v>
      </c>
      <c r="N328" t="s">
        <v>80</v>
      </c>
      <c r="O328">
        <v>0</v>
      </c>
      <c r="P328">
        <v>-4.75</v>
      </c>
      <c r="Q328">
        <v>-3.5</v>
      </c>
      <c r="R328">
        <v>4.75</v>
      </c>
      <c r="S328">
        <v>3</v>
      </c>
      <c r="T328">
        <v>-13.5</v>
      </c>
      <c r="U328">
        <v>2.5499999999999998</v>
      </c>
      <c r="V328">
        <v>-6.75</v>
      </c>
      <c r="W328" t="str">
        <f t="shared" si="11"/>
        <v>g113,5</v>
      </c>
      <c r="X328" s="1" t="s">
        <v>330</v>
      </c>
      <c r="Y328" s="2" t="str">
        <f>IF(AND(ISBLANK(X328),OR(NOT(ISBLANK(Z328)),NOT(ISBLANK(AA328)))),#N/A,
IF(ISBLANK(X328),"",
IF(AND(NOT(ISERROR(VLOOKUP(X328,MonsterTable!$A:$B,MATCH(MonsterTable!$B$1,MonsterTable!$A$1:$B$1,0),0))),OR(ISBLANK(Z328),ISBLANK(AA328))),#N/A,
IFERROR(VLOOKUP(X328,MonsterTable!$A:$B,MATCH(MonsterTable!$B$1,MonsterTable!$A$1:$B$1,0),0),
IF(OR(NOT(ISBLANK(Z328)),ISBLANK(AA328)),#N/A,
IF(X328="empty","empty",
VLOOKUP(X328,MonsterGroupTable!$A:$A,1,0)))))))</f>
        <v>g113</v>
      </c>
      <c r="AA328">
        <v>5</v>
      </c>
      <c r="AF328" s="2" t="str">
        <f>IF(AND(ISBLANK(AE328),OR(NOT(ISBLANK(AG328)),NOT(ISBLANK(AH328)))),#N/A,
IF(ISBLANK(AE328),"",
IF(AND(NOT(ISERROR(VLOOKUP(AE328,MonsterTable!$A:$B,MATCH(MonsterTable!$B$1,MonsterTable!$A$1:$B$1,0),0))),OR(ISBLANK(AG328),ISBLANK(AH328))),#N/A,
IFERROR(VLOOKUP(AE328,MonsterTable!$A:$B,MATCH(MonsterTable!$B$1,MonsterTable!$A$1:$B$1,0),0),
IF(OR(NOT(ISBLANK(AG328)),ISBLANK(AH328)),#N/A,
IF(AE328="empty","empty",
VLOOKUP(AE328,MonsterGroupTable!$A:$A,1,0)))))))</f>
        <v/>
      </c>
      <c r="AM328" s="2" t="str">
        <f>IF(AND(ISBLANK(AL328),OR(NOT(ISBLANK(AN328)),NOT(ISBLANK(AO328)))),#N/A,
IF(ISBLANK(AL328),"",
IF(AND(NOT(ISERROR(VLOOKUP(AL328,MonsterTable!$A:$B,MATCH(MonsterTable!$B$1,MonsterTable!$A$1:$B$1,0),0))),OR(ISBLANK(AN328),ISBLANK(AO328))),#N/A,
IFERROR(VLOOKUP(AL328,MonsterTable!$A:$B,MATCH(MonsterTable!$B$1,MonsterTable!$A$1:$B$1,0),0),
IF(OR(NOT(ISBLANK(AN328)),ISBLANK(AO328)),#N/A,
IF(AL328="empty","empty",
VLOOKUP(AL328,MonsterGroupTable!$A:$A,1,0)))))))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BA328" s="2" t="str">
        <f>IF(AND(ISBLANK(AZ328),OR(NOT(ISBLANK(BB328)),NOT(ISBLANK(BC328)))),#N/A,
IF(ISBLANK(AZ328),"",
IF(AND(NOT(ISERROR(VLOOKUP(AZ328,MonsterTable!$A:$B,MATCH(MonsterTable!$B$1,MonsterTable!$A$1:$B$1,0),0))),OR(ISBLANK(BB328),ISBLANK(BC328))),#N/A,
IFERROR(VLOOKUP(AZ328,MonsterTable!$A:$B,MATCH(MonsterTable!$B$1,MonsterTable!$A$1:$B$1,0),0),
IF(OR(NOT(ISBLANK(BB328)),ISBLANK(BC328)),#N/A,
IF(AZ328="empty","empty",
VLOOKUP(AZ328,MonsterGroupTable!$A:$A,1,0)))))))</f>
        <v/>
      </c>
      <c r="BH328" s="2" t="str">
        <f>IF(AND(ISBLANK(BG328),OR(NOT(ISBLANK(BI328)),NOT(ISBLANK(BJ328)))),#N/A,
IF(ISBLANK(BG328),"",
IF(AND(NOT(ISERROR(VLOOKUP(BG328,MonsterTable!$A:$B,MATCH(MonsterTable!$B$1,MonsterTable!$A$1:$B$1,0),0))),OR(ISBLANK(BI328),ISBLANK(BJ328))),#N/A,
IFERROR(VLOOKUP(BG328,MonsterTable!$A:$B,MATCH(MonsterTable!$B$1,MonsterTable!$A$1:$B$1,0),0),
IF(OR(NOT(ISBLANK(BI328)),ISBLANK(BJ328)),#N/A,
IF(BG328="empty","empty",
VLOOKUP(BG328,MonsterGroupTable!$A:$A,1,0)))))))</f>
        <v/>
      </c>
      <c r="BO328" s="2" t="str">
        <f>IF(AND(ISBLANK(BN328),OR(NOT(ISBLANK(BP328)),NOT(ISBLANK(BQ328)))),#N/A,
IF(ISBLANK(BN328),"",
IF(AND(NOT(ISERROR(VLOOKUP(BN328,MonsterTable!$A:$B,MATCH(MonsterTable!$B$1,MonsterTable!$A$1:$B$1,0),0))),OR(ISBLANK(BP328),ISBLANK(BQ328))),#N/A,
IFERROR(VLOOKUP(BN328,MonsterTable!$A:$B,MATCH(MonsterTable!$B$1,MonsterTable!$A$1:$B$1,0),0),
IF(OR(NOT(ISBLANK(BP328)),ISBLANK(BQ328)),#N/A,
IF(BN328="empty","empty",
VLOOKUP(BN328,MonsterGroupTable!$A:$A,1,0)))))))</f>
        <v/>
      </c>
      <c r="BV328" s="2" t="str">
        <f>IF(AND(ISBLANK(BU328),OR(NOT(ISBLANK(BW328)),NOT(ISBLANK(BX328)))),#N/A,
IF(ISBLANK(BU328),"",
IF(AND(NOT(ISERROR(VLOOKUP(BU328,MonsterTable!$A:$B,MATCH(MonsterTable!$B$1,MonsterTable!$A$1:$B$1,0),0))),OR(ISBLANK(BW328),ISBLANK(BX328))),#N/A,
IFERROR(VLOOKUP(BU328,MonsterTable!$A:$B,MATCH(MonsterTable!$B$1,MonsterTable!$A$1:$B$1,0),0),
IF(OR(NOT(ISBLANK(BW328)),ISBLANK(BX328)),#N/A,
IF(BU328="empty","empty",
VLOOKUP(BU328,MonsterGroupTable!$A:$A,1,0)))))))</f>
        <v/>
      </c>
      <c r="CC328" s="2" t="str">
        <f>IF(AND(ISBLANK(CB328),OR(NOT(ISBLANK(CD328)),NOT(ISBLANK(CE328)))),#N/A,
IF(ISBLANK(CB328),"",
IF(AND(NOT(ISERROR(VLOOKUP(CB328,MonsterTable!$A:$B,MATCH(MonsterTable!$B$1,MonsterTable!$A$1:$B$1,0),0))),OR(ISBLANK(CD328),ISBLANK(CE328))),#N/A,
IFERROR(VLOOKUP(CB328,MonsterTable!$A:$B,MATCH(MonsterTable!$B$1,MonsterTable!$A$1:$B$1,0),0),
IF(OR(NOT(ISBLANK(CD328)),ISBLANK(CE328)),#N/A,
IF(CB328="empty","empty",
VLOOKUP(CB328,MonsterGroupTable!$A:$A,1,0)))))))</f>
        <v/>
      </c>
      <c r="CJ328" s="2" t="str">
        <f>IF(AND(ISBLANK(CI328),OR(NOT(ISBLANK(CK328)),NOT(ISBLANK(CL328)))),#N/A,
IF(ISBLANK(CI328),"",
IF(AND(NOT(ISERROR(VLOOKUP(CI328,MonsterTable!$A:$B,MATCH(MonsterTable!$B$1,MonsterTable!$A$1:$B$1,0),0))),OR(ISBLANK(CK328),ISBLANK(CL328))),#N/A,
IFERROR(VLOOKUP(CI328,MonsterTable!$A:$B,MATCH(MonsterTable!$B$1,MonsterTable!$A$1:$B$1,0),0),
IF(OR(NOT(ISBLANK(CK328)),ISBLANK(CL328)),#N/A,
IF(CI328="empty","empty",
VLOOKUP(CI328,MonsterGroupTable!$A:$A,1,0)))))))</f>
        <v/>
      </c>
    </row>
    <row r="329" spans="1:88">
      <c r="A329">
        <v>10328</v>
      </c>
      <c r="B329">
        <f t="shared" si="10"/>
        <v>1.1000000000000001</v>
      </c>
      <c r="C329">
        <f t="shared" si="10"/>
        <v>1.1000000000000001</v>
      </c>
      <c r="F329">
        <v>1680</v>
      </c>
      <c r="G329">
        <v>38969</v>
      </c>
      <c r="H329">
        <v>0</v>
      </c>
      <c r="I329">
        <v>0</v>
      </c>
      <c r="J329">
        <v>0</v>
      </c>
      <c r="K329" t="s">
        <v>28</v>
      </c>
      <c r="L329" t="s">
        <v>245</v>
      </c>
      <c r="M329" t="s">
        <v>79</v>
      </c>
      <c r="N329" t="s">
        <v>80</v>
      </c>
      <c r="O329">
        <v>0</v>
      </c>
      <c r="P329">
        <v>-4.75</v>
      </c>
      <c r="Q329">
        <v>-3.5</v>
      </c>
      <c r="R329">
        <v>4.75</v>
      </c>
      <c r="S329">
        <v>3</v>
      </c>
      <c r="T329">
        <v>-13.5</v>
      </c>
      <c r="U329">
        <v>2.5499999999999998</v>
      </c>
      <c r="V329">
        <v>-6.75</v>
      </c>
      <c r="W329" t="str">
        <f t="shared" si="11"/>
        <v>g113,5</v>
      </c>
      <c r="X329" s="1" t="s">
        <v>330</v>
      </c>
      <c r="Y329" s="2" t="str">
        <f>IF(AND(ISBLANK(X329),OR(NOT(ISBLANK(Z329)),NOT(ISBLANK(AA329)))),#N/A,
IF(ISBLANK(X329),"",
IF(AND(NOT(ISERROR(VLOOKUP(X329,MonsterTable!$A:$B,MATCH(MonsterTable!$B$1,MonsterTable!$A$1:$B$1,0),0))),OR(ISBLANK(Z329),ISBLANK(AA329))),#N/A,
IFERROR(VLOOKUP(X329,MonsterTable!$A:$B,MATCH(MonsterTable!$B$1,MonsterTable!$A$1:$B$1,0),0),
IF(OR(NOT(ISBLANK(Z329)),ISBLANK(AA329)),#N/A,
IF(X329="empty","empty",
VLOOKUP(X329,MonsterGroupTable!$A:$A,1,0)))))))</f>
        <v>g113</v>
      </c>
      <c r="AA329">
        <v>5</v>
      </c>
      <c r="AF329" s="2" t="str">
        <f>IF(AND(ISBLANK(AE329),OR(NOT(ISBLANK(AG329)),NOT(ISBLANK(AH329)))),#N/A,
IF(ISBLANK(AE329),"",
IF(AND(NOT(ISERROR(VLOOKUP(AE329,MonsterTable!$A:$B,MATCH(MonsterTable!$B$1,MonsterTable!$A$1:$B$1,0),0))),OR(ISBLANK(AG329),ISBLANK(AH329))),#N/A,
IFERROR(VLOOKUP(AE329,MonsterTable!$A:$B,MATCH(MonsterTable!$B$1,MonsterTable!$A$1:$B$1,0),0),
IF(OR(NOT(ISBLANK(AG329)),ISBLANK(AH329)),#N/A,
IF(AE329="empty","empty",
VLOOKUP(AE329,MonsterGroupTable!$A:$A,1,0)))))))</f>
        <v/>
      </c>
      <c r="AM329" s="2" t="str">
        <f>IF(AND(ISBLANK(AL329),OR(NOT(ISBLANK(AN329)),NOT(ISBLANK(AO329)))),#N/A,
IF(ISBLANK(AL329),"",
IF(AND(NOT(ISERROR(VLOOKUP(AL329,MonsterTable!$A:$B,MATCH(MonsterTable!$B$1,MonsterTable!$A$1:$B$1,0),0))),OR(ISBLANK(AN329),ISBLANK(AO329))),#N/A,
IFERROR(VLOOKUP(AL329,MonsterTable!$A:$B,MATCH(MonsterTable!$B$1,MonsterTable!$A$1:$B$1,0),0),
IF(OR(NOT(ISBLANK(AN329)),ISBLANK(AO329)),#N/A,
IF(AL329="empty","empty",
VLOOKUP(AL329,MonsterGroupTable!$A:$A,1,0)))))))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BA329" s="2" t="str">
        <f>IF(AND(ISBLANK(AZ329),OR(NOT(ISBLANK(BB329)),NOT(ISBLANK(BC329)))),#N/A,
IF(ISBLANK(AZ329),"",
IF(AND(NOT(ISERROR(VLOOKUP(AZ329,MonsterTable!$A:$B,MATCH(MonsterTable!$B$1,MonsterTable!$A$1:$B$1,0),0))),OR(ISBLANK(BB329),ISBLANK(BC329))),#N/A,
IFERROR(VLOOKUP(AZ329,MonsterTable!$A:$B,MATCH(MonsterTable!$B$1,MonsterTable!$A$1:$B$1,0),0),
IF(OR(NOT(ISBLANK(BB329)),ISBLANK(BC329)),#N/A,
IF(AZ329="empty","empty",
VLOOKUP(AZ329,MonsterGroupTable!$A:$A,1,0)))))))</f>
        <v/>
      </c>
      <c r="BH329" s="2" t="str">
        <f>IF(AND(ISBLANK(BG329),OR(NOT(ISBLANK(BI329)),NOT(ISBLANK(BJ329)))),#N/A,
IF(ISBLANK(BG329),"",
IF(AND(NOT(ISERROR(VLOOKUP(BG329,MonsterTable!$A:$B,MATCH(MonsterTable!$B$1,MonsterTable!$A$1:$B$1,0),0))),OR(ISBLANK(BI329),ISBLANK(BJ329))),#N/A,
IFERROR(VLOOKUP(BG329,MonsterTable!$A:$B,MATCH(MonsterTable!$B$1,MonsterTable!$A$1:$B$1,0),0),
IF(OR(NOT(ISBLANK(BI329)),ISBLANK(BJ329)),#N/A,
IF(BG329="empty","empty",
VLOOKUP(BG329,MonsterGroupTable!$A:$A,1,0)))))))</f>
        <v/>
      </c>
      <c r="BO329" s="2" t="str">
        <f>IF(AND(ISBLANK(BN329),OR(NOT(ISBLANK(BP329)),NOT(ISBLANK(BQ329)))),#N/A,
IF(ISBLANK(BN329),"",
IF(AND(NOT(ISERROR(VLOOKUP(BN329,MonsterTable!$A:$B,MATCH(MonsterTable!$B$1,MonsterTable!$A$1:$B$1,0),0))),OR(ISBLANK(BP329),ISBLANK(BQ329))),#N/A,
IFERROR(VLOOKUP(BN329,MonsterTable!$A:$B,MATCH(MonsterTable!$B$1,MonsterTable!$A$1:$B$1,0),0),
IF(OR(NOT(ISBLANK(BP329)),ISBLANK(BQ329)),#N/A,
IF(BN329="empty","empty",
VLOOKUP(BN329,MonsterGroupTable!$A:$A,1,0)))))))</f>
        <v/>
      </c>
      <c r="BV329" s="2" t="str">
        <f>IF(AND(ISBLANK(BU329),OR(NOT(ISBLANK(BW329)),NOT(ISBLANK(BX329)))),#N/A,
IF(ISBLANK(BU329),"",
IF(AND(NOT(ISERROR(VLOOKUP(BU329,MonsterTable!$A:$B,MATCH(MonsterTable!$B$1,MonsterTable!$A$1:$B$1,0),0))),OR(ISBLANK(BW329),ISBLANK(BX329))),#N/A,
IFERROR(VLOOKUP(BU329,MonsterTable!$A:$B,MATCH(MonsterTable!$B$1,MonsterTable!$A$1:$B$1,0),0),
IF(OR(NOT(ISBLANK(BW329)),ISBLANK(BX329)),#N/A,
IF(BU329="empty","empty",
VLOOKUP(BU329,MonsterGroupTable!$A:$A,1,0)))))))</f>
        <v/>
      </c>
      <c r="CC329" s="2" t="str">
        <f>IF(AND(ISBLANK(CB329),OR(NOT(ISBLANK(CD329)),NOT(ISBLANK(CE329)))),#N/A,
IF(ISBLANK(CB329),"",
IF(AND(NOT(ISERROR(VLOOKUP(CB329,MonsterTable!$A:$B,MATCH(MonsterTable!$B$1,MonsterTable!$A$1:$B$1,0),0))),OR(ISBLANK(CD329),ISBLANK(CE329))),#N/A,
IFERROR(VLOOKUP(CB329,MonsterTable!$A:$B,MATCH(MonsterTable!$B$1,MonsterTable!$A$1:$B$1,0),0),
IF(OR(NOT(ISBLANK(CD329)),ISBLANK(CE329)),#N/A,
IF(CB329="empty","empty",
VLOOKUP(CB329,MonsterGroupTable!$A:$A,1,0)))))))</f>
        <v/>
      </c>
      <c r="CJ329" s="2" t="str">
        <f>IF(AND(ISBLANK(CI329),OR(NOT(ISBLANK(CK329)),NOT(ISBLANK(CL329)))),#N/A,
IF(ISBLANK(CI329),"",
IF(AND(NOT(ISERROR(VLOOKUP(CI329,MonsterTable!$A:$B,MATCH(MonsterTable!$B$1,MonsterTable!$A$1:$B$1,0),0))),OR(ISBLANK(CK329),ISBLANK(CL329))),#N/A,
IFERROR(VLOOKUP(CI329,MonsterTable!$A:$B,MATCH(MonsterTable!$B$1,MonsterTable!$A$1:$B$1,0),0),
IF(OR(NOT(ISBLANK(CK329)),ISBLANK(CL329)),#N/A,
IF(CI329="empty","empty",
VLOOKUP(CI329,MonsterGroupTable!$A:$A,1,0)))))))</f>
        <v/>
      </c>
    </row>
    <row r="330" spans="1:88">
      <c r="A330">
        <v>10329</v>
      </c>
      <c r="B330">
        <f t="shared" si="10"/>
        <v>1.1000000000000001</v>
      </c>
      <c r="C330">
        <f t="shared" si="10"/>
        <v>1.1000000000000001</v>
      </c>
      <c r="F330">
        <v>1680</v>
      </c>
      <c r="G330">
        <v>39221</v>
      </c>
      <c r="H330">
        <v>0</v>
      </c>
      <c r="I330">
        <v>0</v>
      </c>
      <c r="J330">
        <v>0</v>
      </c>
      <c r="K330" t="s">
        <v>28</v>
      </c>
      <c r="L330" t="s">
        <v>245</v>
      </c>
      <c r="M330" t="s">
        <v>79</v>
      </c>
      <c r="N330" t="s">
        <v>80</v>
      </c>
      <c r="O330">
        <v>0</v>
      </c>
      <c r="P330">
        <v>-4.75</v>
      </c>
      <c r="Q330">
        <v>-3.5</v>
      </c>
      <c r="R330">
        <v>4.75</v>
      </c>
      <c r="S330">
        <v>3</v>
      </c>
      <c r="T330">
        <v>-13.5</v>
      </c>
      <c r="U330">
        <v>2.5499999999999998</v>
      </c>
      <c r="V330">
        <v>-6.75</v>
      </c>
      <c r="W330" t="str">
        <f t="shared" si="11"/>
        <v>g113,5</v>
      </c>
      <c r="X330" s="1" t="s">
        <v>330</v>
      </c>
      <c r="Y330" s="2" t="str">
        <f>IF(AND(ISBLANK(X330),OR(NOT(ISBLANK(Z330)),NOT(ISBLANK(AA330)))),#N/A,
IF(ISBLANK(X330),"",
IF(AND(NOT(ISERROR(VLOOKUP(X330,MonsterTable!$A:$B,MATCH(MonsterTable!$B$1,MonsterTable!$A$1:$B$1,0),0))),OR(ISBLANK(Z330),ISBLANK(AA330))),#N/A,
IFERROR(VLOOKUP(X330,MonsterTable!$A:$B,MATCH(MonsterTable!$B$1,MonsterTable!$A$1:$B$1,0),0),
IF(OR(NOT(ISBLANK(Z330)),ISBLANK(AA330)),#N/A,
IF(X330="empty","empty",
VLOOKUP(X330,MonsterGroupTable!$A:$A,1,0)))))))</f>
        <v>g113</v>
      </c>
      <c r="AA330">
        <v>5</v>
      </c>
      <c r="AF330" s="2" t="str">
        <f>IF(AND(ISBLANK(AE330),OR(NOT(ISBLANK(AG330)),NOT(ISBLANK(AH330)))),#N/A,
IF(ISBLANK(AE330),"",
IF(AND(NOT(ISERROR(VLOOKUP(AE330,MonsterTable!$A:$B,MATCH(MonsterTable!$B$1,MonsterTable!$A$1:$B$1,0),0))),OR(ISBLANK(AG330),ISBLANK(AH330))),#N/A,
IFERROR(VLOOKUP(AE330,MonsterTable!$A:$B,MATCH(MonsterTable!$B$1,MonsterTable!$A$1:$B$1,0),0),
IF(OR(NOT(ISBLANK(AG330)),ISBLANK(AH330)),#N/A,
IF(AE330="empty","empty",
VLOOKUP(AE330,MonsterGroupTable!$A:$A,1,0)))))))</f>
        <v/>
      </c>
      <c r="AM330" s="2" t="str">
        <f>IF(AND(ISBLANK(AL330),OR(NOT(ISBLANK(AN330)),NOT(ISBLANK(AO330)))),#N/A,
IF(ISBLANK(AL330),"",
IF(AND(NOT(ISERROR(VLOOKUP(AL330,MonsterTable!$A:$B,MATCH(MonsterTable!$B$1,MonsterTable!$A$1:$B$1,0),0))),OR(ISBLANK(AN330),ISBLANK(AO330))),#N/A,
IFERROR(VLOOKUP(AL330,MonsterTable!$A:$B,MATCH(MonsterTable!$B$1,MonsterTable!$A$1:$B$1,0),0),
IF(OR(NOT(ISBLANK(AN330)),ISBLANK(AO330)),#N/A,
IF(AL330="empty","empty",
VLOOKUP(AL330,MonsterGroupTable!$A:$A,1,0)))))))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BA330" s="2" t="str">
        <f>IF(AND(ISBLANK(AZ330),OR(NOT(ISBLANK(BB330)),NOT(ISBLANK(BC330)))),#N/A,
IF(ISBLANK(AZ330),"",
IF(AND(NOT(ISERROR(VLOOKUP(AZ330,MonsterTable!$A:$B,MATCH(MonsterTable!$B$1,MonsterTable!$A$1:$B$1,0),0))),OR(ISBLANK(BB330),ISBLANK(BC330))),#N/A,
IFERROR(VLOOKUP(AZ330,MonsterTable!$A:$B,MATCH(MonsterTable!$B$1,MonsterTable!$A$1:$B$1,0),0),
IF(OR(NOT(ISBLANK(BB330)),ISBLANK(BC330)),#N/A,
IF(AZ330="empty","empty",
VLOOKUP(AZ330,MonsterGroupTable!$A:$A,1,0)))))))</f>
        <v/>
      </c>
      <c r="BH330" s="2" t="str">
        <f>IF(AND(ISBLANK(BG330),OR(NOT(ISBLANK(BI330)),NOT(ISBLANK(BJ330)))),#N/A,
IF(ISBLANK(BG330),"",
IF(AND(NOT(ISERROR(VLOOKUP(BG330,MonsterTable!$A:$B,MATCH(MonsterTable!$B$1,MonsterTable!$A$1:$B$1,0),0))),OR(ISBLANK(BI330),ISBLANK(BJ330))),#N/A,
IFERROR(VLOOKUP(BG330,MonsterTable!$A:$B,MATCH(MonsterTable!$B$1,MonsterTable!$A$1:$B$1,0),0),
IF(OR(NOT(ISBLANK(BI330)),ISBLANK(BJ330)),#N/A,
IF(BG330="empty","empty",
VLOOKUP(BG330,MonsterGroupTable!$A:$A,1,0)))))))</f>
        <v/>
      </c>
      <c r="BO330" s="2" t="str">
        <f>IF(AND(ISBLANK(BN330),OR(NOT(ISBLANK(BP330)),NOT(ISBLANK(BQ330)))),#N/A,
IF(ISBLANK(BN330),"",
IF(AND(NOT(ISERROR(VLOOKUP(BN330,MonsterTable!$A:$B,MATCH(MonsterTable!$B$1,MonsterTable!$A$1:$B$1,0),0))),OR(ISBLANK(BP330),ISBLANK(BQ330))),#N/A,
IFERROR(VLOOKUP(BN330,MonsterTable!$A:$B,MATCH(MonsterTable!$B$1,MonsterTable!$A$1:$B$1,0),0),
IF(OR(NOT(ISBLANK(BP330)),ISBLANK(BQ330)),#N/A,
IF(BN330="empty","empty",
VLOOKUP(BN330,MonsterGroupTable!$A:$A,1,0)))))))</f>
        <v/>
      </c>
      <c r="BV330" s="2" t="str">
        <f>IF(AND(ISBLANK(BU330),OR(NOT(ISBLANK(BW330)),NOT(ISBLANK(BX330)))),#N/A,
IF(ISBLANK(BU330),"",
IF(AND(NOT(ISERROR(VLOOKUP(BU330,MonsterTable!$A:$B,MATCH(MonsterTable!$B$1,MonsterTable!$A$1:$B$1,0),0))),OR(ISBLANK(BW330),ISBLANK(BX330))),#N/A,
IFERROR(VLOOKUP(BU330,MonsterTable!$A:$B,MATCH(MonsterTable!$B$1,MonsterTable!$A$1:$B$1,0),0),
IF(OR(NOT(ISBLANK(BW330)),ISBLANK(BX330)),#N/A,
IF(BU330="empty","empty",
VLOOKUP(BU330,MonsterGroupTable!$A:$A,1,0)))))))</f>
        <v/>
      </c>
      <c r="CC330" s="2" t="str">
        <f>IF(AND(ISBLANK(CB330),OR(NOT(ISBLANK(CD330)),NOT(ISBLANK(CE330)))),#N/A,
IF(ISBLANK(CB330),"",
IF(AND(NOT(ISERROR(VLOOKUP(CB330,MonsterTable!$A:$B,MATCH(MonsterTable!$B$1,MonsterTable!$A$1:$B$1,0),0))),OR(ISBLANK(CD330),ISBLANK(CE330))),#N/A,
IFERROR(VLOOKUP(CB330,MonsterTable!$A:$B,MATCH(MonsterTable!$B$1,MonsterTable!$A$1:$B$1,0),0),
IF(OR(NOT(ISBLANK(CD330)),ISBLANK(CE330)),#N/A,
IF(CB330="empty","empty",
VLOOKUP(CB330,MonsterGroupTable!$A:$A,1,0)))))))</f>
        <v/>
      </c>
      <c r="CJ330" s="2" t="str">
        <f>IF(AND(ISBLANK(CI330),OR(NOT(ISBLANK(CK330)),NOT(ISBLANK(CL330)))),#N/A,
IF(ISBLANK(CI330),"",
IF(AND(NOT(ISERROR(VLOOKUP(CI330,MonsterTable!$A:$B,MATCH(MonsterTable!$B$1,MonsterTable!$A$1:$B$1,0),0))),OR(ISBLANK(CK330),ISBLANK(CL330))),#N/A,
IFERROR(VLOOKUP(CI330,MonsterTable!$A:$B,MATCH(MonsterTable!$B$1,MonsterTable!$A$1:$B$1,0),0),
IF(OR(NOT(ISBLANK(CK330)),ISBLANK(CL330)),#N/A,
IF(CI330="empty","empty",
VLOOKUP(CI330,MonsterGroupTable!$A:$A,1,0)))))))</f>
        <v/>
      </c>
    </row>
    <row r="331" spans="1:88">
      <c r="A331">
        <v>10330</v>
      </c>
      <c r="B331">
        <f t="shared" si="10"/>
        <v>1.2</v>
      </c>
      <c r="C331">
        <f t="shared" si="10"/>
        <v>1.1000000000000001</v>
      </c>
      <c r="F331">
        <v>1680</v>
      </c>
      <c r="G331">
        <v>39473</v>
      </c>
      <c r="H331">
        <v>0</v>
      </c>
      <c r="I331">
        <v>0</v>
      </c>
      <c r="J331">
        <v>0</v>
      </c>
      <c r="K331" t="s">
        <v>28</v>
      </c>
      <c r="L331" t="s">
        <v>245</v>
      </c>
      <c r="M331" t="s">
        <v>79</v>
      </c>
      <c r="N331" t="s">
        <v>80</v>
      </c>
      <c r="O331">
        <v>0</v>
      </c>
      <c r="P331">
        <v>-4.75</v>
      </c>
      <c r="Q331">
        <v>-3.5</v>
      </c>
      <c r="R331">
        <v>4.75</v>
      </c>
      <c r="S331">
        <v>3</v>
      </c>
      <c r="T331">
        <v>-13.5</v>
      </c>
      <c r="U331">
        <v>2.5499999999999998</v>
      </c>
      <c r="V331">
        <v>-6.75</v>
      </c>
      <c r="W331" t="str">
        <f t="shared" si="11"/>
        <v>g113,5</v>
      </c>
      <c r="X331" s="1" t="s">
        <v>330</v>
      </c>
      <c r="Y331" s="2" t="str">
        <f>IF(AND(ISBLANK(X331),OR(NOT(ISBLANK(Z331)),NOT(ISBLANK(AA331)))),#N/A,
IF(ISBLANK(X331),"",
IF(AND(NOT(ISERROR(VLOOKUP(X331,MonsterTable!$A:$B,MATCH(MonsterTable!$B$1,MonsterTable!$A$1:$B$1,0),0))),OR(ISBLANK(Z331),ISBLANK(AA331))),#N/A,
IFERROR(VLOOKUP(X331,MonsterTable!$A:$B,MATCH(MonsterTable!$B$1,MonsterTable!$A$1:$B$1,0),0),
IF(OR(NOT(ISBLANK(Z331)),ISBLANK(AA331)),#N/A,
IF(X331="empty","empty",
VLOOKUP(X331,MonsterGroupTable!$A:$A,1,0)))))))</f>
        <v>g113</v>
      </c>
      <c r="AA331">
        <v>5</v>
      </c>
      <c r="AF331" s="2" t="str">
        <f>IF(AND(ISBLANK(AE331),OR(NOT(ISBLANK(AG331)),NOT(ISBLANK(AH331)))),#N/A,
IF(ISBLANK(AE331),"",
IF(AND(NOT(ISERROR(VLOOKUP(AE331,MonsterTable!$A:$B,MATCH(MonsterTable!$B$1,MonsterTable!$A$1:$B$1,0),0))),OR(ISBLANK(AG331),ISBLANK(AH331))),#N/A,
IFERROR(VLOOKUP(AE331,MonsterTable!$A:$B,MATCH(MonsterTable!$B$1,MonsterTable!$A$1:$B$1,0),0),
IF(OR(NOT(ISBLANK(AG331)),ISBLANK(AH331)),#N/A,
IF(AE331="empty","empty",
VLOOKUP(AE331,MonsterGroupTable!$A:$A,1,0)))))))</f>
        <v/>
      </c>
      <c r="AM331" s="2" t="str">
        <f>IF(AND(ISBLANK(AL331),OR(NOT(ISBLANK(AN331)),NOT(ISBLANK(AO331)))),#N/A,
IF(ISBLANK(AL331),"",
IF(AND(NOT(ISERROR(VLOOKUP(AL331,MonsterTable!$A:$B,MATCH(MonsterTable!$B$1,MonsterTable!$A$1:$B$1,0),0))),OR(ISBLANK(AN331),ISBLANK(AO331))),#N/A,
IFERROR(VLOOKUP(AL331,MonsterTable!$A:$B,MATCH(MonsterTable!$B$1,MonsterTable!$A$1:$B$1,0),0),
IF(OR(NOT(ISBLANK(AN331)),ISBLANK(AO331)),#N/A,
IF(AL331="empty","empty",
VLOOKUP(AL331,MonsterGroupTable!$A:$A,1,0)))))))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BA331" s="2" t="str">
        <f>IF(AND(ISBLANK(AZ331),OR(NOT(ISBLANK(BB331)),NOT(ISBLANK(BC331)))),#N/A,
IF(ISBLANK(AZ331),"",
IF(AND(NOT(ISERROR(VLOOKUP(AZ331,MonsterTable!$A:$B,MATCH(MonsterTable!$B$1,MonsterTable!$A$1:$B$1,0),0))),OR(ISBLANK(BB331),ISBLANK(BC331))),#N/A,
IFERROR(VLOOKUP(AZ331,MonsterTable!$A:$B,MATCH(MonsterTable!$B$1,MonsterTable!$A$1:$B$1,0),0),
IF(OR(NOT(ISBLANK(BB331)),ISBLANK(BC331)),#N/A,
IF(AZ331="empty","empty",
VLOOKUP(AZ331,MonsterGroupTable!$A:$A,1,0)))))))</f>
        <v/>
      </c>
      <c r="BH331" s="2" t="str">
        <f>IF(AND(ISBLANK(BG331),OR(NOT(ISBLANK(BI331)),NOT(ISBLANK(BJ331)))),#N/A,
IF(ISBLANK(BG331),"",
IF(AND(NOT(ISERROR(VLOOKUP(BG331,MonsterTable!$A:$B,MATCH(MonsterTable!$B$1,MonsterTable!$A$1:$B$1,0),0))),OR(ISBLANK(BI331),ISBLANK(BJ331))),#N/A,
IFERROR(VLOOKUP(BG331,MonsterTable!$A:$B,MATCH(MonsterTable!$B$1,MonsterTable!$A$1:$B$1,0),0),
IF(OR(NOT(ISBLANK(BI331)),ISBLANK(BJ331)),#N/A,
IF(BG331="empty","empty",
VLOOKUP(BG331,MonsterGroupTable!$A:$A,1,0)))))))</f>
        <v/>
      </c>
      <c r="BO331" s="2" t="str">
        <f>IF(AND(ISBLANK(BN331),OR(NOT(ISBLANK(BP331)),NOT(ISBLANK(BQ331)))),#N/A,
IF(ISBLANK(BN331),"",
IF(AND(NOT(ISERROR(VLOOKUP(BN331,MonsterTable!$A:$B,MATCH(MonsterTable!$B$1,MonsterTable!$A$1:$B$1,0),0))),OR(ISBLANK(BP331),ISBLANK(BQ331))),#N/A,
IFERROR(VLOOKUP(BN331,MonsterTable!$A:$B,MATCH(MonsterTable!$B$1,MonsterTable!$A$1:$B$1,0),0),
IF(OR(NOT(ISBLANK(BP331)),ISBLANK(BQ331)),#N/A,
IF(BN331="empty","empty",
VLOOKUP(BN331,MonsterGroupTable!$A:$A,1,0)))))))</f>
        <v/>
      </c>
      <c r="BV331" s="2" t="str">
        <f>IF(AND(ISBLANK(BU331),OR(NOT(ISBLANK(BW331)),NOT(ISBLANK(BX331)))),#N/A,
IF(ISBLANK(BU331),"",
IF(AND(NOT(ISERROR(VLOOKUP(BU331,MonsterTable!$A:$B,MATCH(MonsterTable!$B$1,MonsterTable!$A$1:$B$1,0),0))),OR(ISBLANK(BW331),ISBLANK(BX331))),#N/A,
IFERROR(VLOOKUP(BU331,MonsterTable!$A:$B,MATCH(MonsterTable!$B$1,MonsterTable!$A$1:$B$1,0),0),
IF(OR(NOT(ISBLANK(BW331)),ISBLANK(BX331)),#N/A,
IF(BU331="empty","empty",
VLOOKUP(BU331,MonsterGroupTable!$A:$A,1,0)))))))</f>
        <v/>
      </c>
      <c r="CC331" s="2" t="str">
        <f>IF(AND(ISBLANK(CB331),OR(NOT(ISBLANK(CD331)),NOT(ISBLANK(CE331)))),#N/A,
IF(ISBLANK(CB331),"",
IF(AND(NOT(ISERROR(VLOOKUP(CB331,MonsterTable!$A:$B,MATCH(MonsterTable!$B$1,MonsterTable!$A$1:$B$1,0),0))),OR(ISBLANK(CD331),ISBLANK(CE331))),#N/A,
IFERROR(VLOOKUP(CB331,MonsterTable!$A:$B,MATCH(MonsterTable!$B$1,MonsterTable!$A$1:$B$1,0),0),
IF(OR(NOT(ISBLANK(CD331)),ISBLANK(CE331)),#N/A,
IF(CB331="empty","empty",
VLOOKUP(CB331,MonsterGroupTable!$A:$A,1,0)))))))</f>
        <v/>
      </c>
      <c r="CJ331" s="2" t="str">
        <f>IF(AND(ISBLANK(CI331),OR(NOT(ISBLANK(CK331)),NOT(ISBLANK(CL331)))),#N/A,
IF(ISBLANK(CI331),"",
IF(AND(NOT(ISERROR(VLOOKUP(CI331,MonsterTable!$A:$B,MATCH(MonsterTable!$B$1,MonsterTable!$A$1:$B$1,0),0))),OR(ISBLANK(CK331),ISBLANK(CL331))),#N/A,
IFERROR(VLOOKUP(CI331,MonsterTable!$A:$B,MATCH(MonsterTable!$B$1,MonsterTable!$A$1:$B$1,0),0),
IF(OR(NOT(ISBLANK(CK331)),ISBLANK(CL331)),#N/A,
IF(CI331="empty","empty",
VLOOKUP(CI331,MonsterGroupTable!$A:$A,1,0)))))))</f>
        <v/>
      </c>
    </row>
    <row r="332" spans="1:88">
      <c r="A332">
        <v>10331</v>
      </c>
      <c r="B332">
        <f t="shared" si="10"/>
        <v>1.1000000000000001</v>
      </c>
      <c r="C332">
        <f t="shared" si="10"/>
        <v>1.1000000000000001</v>
      </c>
      <c r="F332">
        <v>1680</v>
      </c>
      <c r="G332">
        <v>39725</v>
      </c>
      <c r="H332">
        <v>0</v>
      </c>
      <c r="I332">
        <v>0</v>
      </c>
      <c r="J332">
        <v>0</v>
      </c>
      <c r="K332" t="s">
        <v>28</v>
      </c>
      <c r="L332" t="s">
        <v>247</v>
      </c>
      <c r="M332" t="s">
        <v>79</v>
      </c>
      <c r="N332" t="s">
        <v>80</v>
      </c>
      <c r="O332">
        <v>0</v>
      </c>
      <c r="P332">
        <v>-4.75</v>
      </c>
      <c r="Q332">
        <v>-3.5</v>
      </c>
      <c r="R332">
        <v>4.75</v>
      </c>
      <c r="S332">
        <v>3</v>
      </c>
      <c r="T332">
        <v>-13.5</v>
      </c>
      <c r="U332">
        <v>2.5499999999999998</v>
      </c>
      <c r="V332">
        <v>-6.75</v>
      </c>
      <c r="W332" t="str">
        <f t="shared" si="11"/>
        <v>g114,5</v>
      </c>
      <c r="X332" s="1" t="s">
        <v>331</v>
      </c>
      <c r="Y332" s="2" t="str">
        <f>IF(AND(ISBLANK(X332),OR(NOT(ISBLANK(Z332)),NOT(ISBLANK(AA332)))),#N/A,
IF(ISBLANK(X332),"",
IF(AND(NOT(ISERROR(VLOOKUP(X332,MonsterTable!$A:$B,MATCH(MonsterTable!$B$1,MonsterTable!$A$1:$B$1,0),0))),OR(ISBLANK(Z332),ISBLANK(AA332))),#N/A,
IFERROR(VLOOKUP(X332,MonsterTable!$A:$B,MATCH(MonsterTable!$B$1,MonsterTable!$A$1:$B$1,0),0),
IF(OR(NOT(ISBLANK(Z332)),ISBLANK(AA332)),#N/A,
IF(X332="empty","empty",
VLOOKUP(X332,MonsterGroupTable!$A:$A,1,0)))))))</f>
        <v>g114</v>
      </c>
      <c r="AA332">
        <v>5</v>
      </c>
      <c r="AF332" s="2" t="str">
        <f>IF(AND(ISBLANK(AE332),OR(NOT(ISBLANK(AG332)),NOT(ISBLANK(AH332)))),#N/A,
IF(ISBLANK(AE332),"",
IF(AND(NOT(ISERROR(VLOOKUP(AE332,MonsterTable!$A:$B,MATCH(MonsterTable!$B$1,MonsterTable!$A$1:$B$1,0),0))),OR(ISBLANK(AG332),ISBLANK(AH332))),#N/A,
IFERROR(VLOOKUP(AE332,MonsterTable!$A:$B,MATCH(MonsterTable!$B$1,MonsterTable!$A$1:$B$1,0),0),
IF(OR(NOT(ISBLANK(AG332)),ISBLANK(AH332)),#N/A,
IF(AE332="empty","empty",
VLOOKUP(AE332,MonsterGroupTable!$A:$A,1,0)))))))</f>
        <v/>
      </c>
      <c r="AM332" s="2" t="str">
        <f>IF(AND(ISBLANK(AL332),OR(NOT(ISBLANK(AN332)),NOT(ISBLANK(AO332)))),#N/A,
IF(ISBLANK(AL332),"",
IF(AND(NOT(ISERROR(VLOOKUP(AL332,MonsterTable!$A:$B,MATCH(MonsterTable!$B$1,MonsterTable!$A$1:$B$1,0),0))),OR(ISBLANK(AN332),ISBLANK(AO332))),#N/A,
IFERROR(VLOOKUP(AL332,MonsterTable!$A:$B,MATCH(MonsterTable!$B$1,MonsterTable!$A$1:$B$1,0),0),
IF(OR(NOT(ISBLANK(AN332)),ISBLANK(AO332)),#N/A,
IF(AL332="empty","empty",
VLOOKUP(AL332,MonsterGroupTable!$A:$A,1,0)))))))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BA332" s="2" t="str">
        <f>IF(AND(ISBLANK(AZ332),OR(NOT(ISBLANK(BB332)),NOT(ISBLANK(BC332)))),#N/A,
IF(ISBLANK(AZ332),"",
IF(AND(NOT(ISERROR(VLOOKUP(AZ332,MonsterTable!$A:$B,MATCH(MonsterTable!$B$1,MonsterTable!$A$1:$B$1,0),0))),OR(ISBLANK(BB332),ISBLANK(BC332))),#N/A,
IFERROR(VLOOKUP(AZ332,MonsterTable!$A:$B,MATCH(MonsterTable!$B$1,MonsterTable!$A$1:$B$1,0),0),
IF(OR(NOT(ISBLANK(BB332)),ISBLANK(BC332)),#N/A,
IF(AZ332="empty","empty",
VLOOKUP(AZ332,MonsterGroupTable!$A:$A,1,0)))))))</f>
        <v/>
      </c>
      <c r="BH332" s="2" t="str">
        <f>IF(AND(ISBLANK(BG332),OR(NOT(ISBLANK(BI332)),NOT(ISBLANK(BJ332)))),#N/A,
IF(ISBLANK(BG332),"",
IF(AND(NOT(ISERROR(VLOOKUP(BG332,MonsterTable!$A:$B,MATCH(MonsterTable!$B$1,MonsterTable!$A$1:$B$1,0),0))),OR(ISBLANK(BI332),ISBLANK(BJ332))),#N/A,
IFERROR(VLOOKUP(BG332,MonsterTable!$A:$B,MATCH(MonsterTable!$B$1,MonsterTable!$A$1:$B$1,0),0),
IF(OR(NOT(ISBLANK(BI332)),ISBLANK(BJ332)),#N/A,
IF(BG332="empty","empty",
VLOOKUP(BG332,MonsterGroupTable!$A:$A,1,0)))))))</f>
        <v/>
      </c>
      <c r="BO332" s="2" t="str">
        <f>IF(AND(ISBLANK(BN332),OR(NOT(ISBLANK(BP332)),NOT(ISBLANK(BQ332)))),#N/A,
IF(ISBLANK(BN332),"",
IF(AND(NOT(ISERROR(VLOOKUP(BN332,MonsterTable!$A:$B,MATCH(MonsterTable!$B$1,MonsterTable!$A$1:$B$1,0),0))),OR(ISBLANK(BP332),ISBLANK(BQ332))),#N/A,
IFERROR(VLOOKUP(BN332,MonsterTable!$A:$B,MATCH(MonsterTable!$B$1,MonsterTable!$A$1:$B$1,0),0),
IF(OR(NOT(ISBLANK(BP332)),ISBLANK(BQ332)),#N/A,
IF(BN332="empty","empty",
VLOOKUP(BN332,MonsterGroupTable!$A:$A,1,0)))))))</f>
        <v/>
      </c>
      <c r="BV332" s="2" t="str">
        <f>IF(AND(ISBLANK(BU332),OR(NOT(ISBLANK(BW332)),NOT(ISBLANK(BX332)))),#N/A,
IF(ISBLANK(BU332),"",
IF(AND(NOT(ISERROR(VLOOKUP(BU332,MonsterTable!$A:$B,MATCH(MonsterTable!$B$1,MonsterTable!$A$1:$B$1,0),0))),OR(ISBLANK(BW332),ISBLANK(BX332))),#N/A,
IFERROR(VLOOKUP(BU332,MonsterTable!$A:$B,MATCH(MonsterTable!$B$1,MonsterTable!$A$1:$B$1,0),0),
IF(OR(NOT(ISBLANK(BW332)),ISBLANK(BX332)),#N/A,
IF(BU332="empty","empty",
VLOOKUP(BU332,MonsterGroupTable!$A:$A,1,0)))))))</f>
        <v/>
      </c>
      <c r="CC332" s="2" t="str">
        <f>IF(AND(ISBLANK(CB332),OR(NOT(ISBLANK(CD332)),NOT(ISBLANK(CE332)))),#N/A,
IF(ISBLANK(CB332),"",
IF(AND(NOT(ISERROR(VLOOKUP(CB332,MonsterTable!$A:$B,MATCH(MonsterTable!$B$1,MonsterTable!$A$1:$B$1,0),0))),OR(ISBLANK(CD332),ISBLANK(CE332))),#N/A,
IFERROR(VLOOKUP(CB332,MonsterTable!$A:$B,MATCH(MonsterTable!$B$1,MonsterTable!$A$1:$B$1,0),0),
IF(OR(NOT(ISBLANK(CD332)),ISBLANK(CE332)),#N/A,
IF(CB332="empty","empty",
VLOOKUP(CB332,MonsterGroupTable!$A:$A,1,0)))))))</f>
        <v/>
      </c>
      <c r="CJ332" s="2" t="str">
        <f>IF(AND(ISBLANK(CI332),OR(NOT(ISBLANK(CK332)),NOT(ISBLANK(CL332)))),#N/A,
IF(ISBLANK(CI332),"",
IF(AND(NOT(ISERROR(VLOOKUP(CI332,MonsterTable!$A:$B,MATCH(MonsterTable!$B$1,MonsterTable!$A$1:$B$1,0),0))),OR(ISBLANK(CK332),ISBLANK(CL332))),#N/A,
IFERROR(VLOOKUP(CI332,MonsterTable!$A:$B,MATCH(MonsterTable!$B$1,MonsterTable!$A$1:$B$1,0),0),
IF(OR(NOT(ISBLANK(CK332)),ISBLANK(CL332)),#N/A,
IF(CI332="empty","empty",
VLOOKUP(CI332,MonsterGroupTable!$A:$A,1,0)))))))</f>
        <v/>
      </c>
    </row>
    <row r="333" spans="1:88">
      <c r="A333">
        <v>10332</v>
      </c>
      <c r="B333">
        <f t="shared" si="10"/>
        <v>1.1000000000000001</v>
      </c>
      <c r="C333">
        <f t="shared" si="10"/>
        <v>1.1000000000000001</v>
      </c>
      <c r="F333">
        <v>1680</v>
      </c>
      <c r="G333">
        <v>39977</v>
      </c>
      <c r="H333">
        <v>0</v>
      </c>
      <c r="I333">
        <v>0</v>
      </c>
      <c r="J333">
        <v>0</v>
      </c>
      <c r="K333" t="s">
        <v>28</v>
      </c>
      <c r="L333" t="s">
        <v>247</v>
      </c>
      <c r="M333" t="s">
        <v>79</v>
      </c>
      <c r="N333" t="s">
        <v>80</v>
      </c>
      <c r="O333">
        <v>0</v>
      </c>
      <c r="P333">
        <v>-4.75</v>
      </c>
      <c r="Q333">
        <v>-3.5</v>
      </c>
      <c r="R333">
        <v>4.75</v>
      </c>
      <c r="S333">
        <v>3</v>
      </c>
      <c r="T333">
        <v>-13.5</v>
      </c>
      <c r="U333">
        <v>2.5499999999999998</v>
      </c>
      <c r="V333">
        <v>-6.75</v>
      </c>
      <c r="W333" t="str">
        <f t="shared" si="11"/>
        <v>g114,5</v>
      </c>
      <c r="X333" s="1" t="s">
        <v>331</v>
      </c>
      <c r="Y333" s="2" t="str">
        <f>IF(AND(ISBLANK(X333),OR(NOT(ISBLANK(Z333)),NOT(ISBLANK(AA333)))),#N/A,
IF(ISBLANK(X333),"",
IF(AND(NOT(ISERROR(VLOOKUP(X333,MonsterTable!$A:$B,MATCH(MonsterTable!$B$1,MonsterTable!$A$1:$B$1,0),0))),OR(ISBLANK(Z333),ISBLANK(AA333))),#N/A,
IFERROR(VLOOKUP(X333,MonsterTable!$A:$B,MATCH(MonsterTable!$B$1,MonsterTable!$A$1:$B$1,0),0),
IF(OR(NOT(ISBLANK(Z333)),ISBLANK(AA333)),#N/A,
IF(X333="empty","empty",
VLOOKUP(X333,MonsterGroupTable!$A:$A,1,0)))))))</f>
        <v>g114</v>
      </c>
      <c r="AA333">
        <v>5</v>
      </c>
      <c r="AF333" s="2" t="str">
        <f>IF(AND(ISBLANK(AE333),OR(NOT(ISBLANK(AG333)),NOT(ISBLANK(AH333)))),#N/A,
IF(ISBLANK(AE333),"",
IF(AND(NOT(ISERROR(VLOOKUP(AE333,MonsterTable!$A:$B,MATCH(MonsterTable!$B$1,MonsterTable!$A$1:$B$1,0),0))),OR(ISBLANK(AG333),ISBLANK(AH333))),#N/A,
IFERROR(VLOOKUP(AE333,MonsterTable!$A:$B,MATCH(MonsterTable!$B$1,MonsterTable!$A$1:$B$1,0),0),
IF(OR(NOT(ISBLANK(AG333)),ISBLANK(AH333)),#N/A,
IF(AE333="empty","empty",
VLOOKUP(AE333,MonsterGroupTable!$A:$A,1,0)))))))</f>
        <v/>
      </c>
      <c r="AM333" s="2" t="str">
        <f>IF(AND(ISBLANK(AL333),OR(NOT(ISBLANK(AN333)),NOT(ISBLANK(AO333)))),#N/A,
IF(ISBLANK(AL333),"",
IF(AND(NOT(ISERROR(VLOOKUP(AL333,MonsterTable!$A:$B,MATCH(MonsterTable!$B$1,MonsterTable!$A$1:$B$1,0),0))),OR(ISBLANK(AN333),ISBLANK(AO333))),#N/A,
IFERROR(VLOOKUP(AL333,MonsterTable!$A:$B,MATCH(MonsterTable!$B$1,MonsterTable!$A$1:$B$1,0),0),
IF(OR(NOT(ISBLANK(AN333)),ISBLANK(AO333)),#N/A,
IF(AL333="empty","empty",
VLOOKUP(AL333,MonsterGroupTable!$A:$A,1,0)))))))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BA333" s="2" t="str">
        <f>IF(AND(ISBLANK(AZ333),OR(NOT(ISBLANK(BB333)),NOT(ISBLANK(BC333)))),#N/A,
IF(ISBLANK(AZ333),"",
IF(AND(NOT(ISERROR(VLOOKUP(AZ333,MonsterTable!$A:$B,MATCH(MonsterTable!$B$1,MonsterTable!$A$1:$B$1,0),0))),OR(ISBLANK(BB333),ISBLANK(BC333))),#N/A,
IFERROR(VLOOKUP(AZ333,MonsterTable!$A:$B,MATCH(MonsterTable!$B$1,MonsterTable!$A$1:$B$1,0),0),
IF(OR(NOT(ISBLANK(BB333)),ISBLANK(BC333)),#N/A,
IF(AZ333="empty","empty",
VLOOKUP(AZ333,MonsterGroupTable!$A:$A,1,0)))))))</f>
        <v/>
      </c>
      <c r="BH333" s="2" t="str">
        <f>IF(AND(ISBLANK(BG333),OR(NOT(ISBLANK(BI333)),NOT(ISBLANK(BJ333)))),#N/A,
IF(ISBLANK(BG333),"",
IF(AND(NOT(ISERROR(VLOOKUP(BG333,MonsterTable!$A:$B,MATCH(MonsterTable!$B$1,MonsterTable!$A$1:$B$1,0),0))),OR(ISBLANK(BI333),ISBLANK(BJ333))),#N/A,
IFERROR(VLOOKUP(BG333,MonsterTable!$A:$B,MATCH(MonsterTable!$B$1,MonsterTable!$A$1:$B$1,0),0),
IF(OR(NOT(ISBLANK(BI333)),ISBLANK(BJ333)),#N/A,
IF(BG333="empty","empty",
VLOOKUP(BG333,MonsterGroupTable!$A:$A,1,0)))))))</f>
        <v/>
      </c>
      <c r="BO333" s="2" t="str">
        <f>IF(AND(ISBLANK(BN333),OR(NOT(ISBLANK(BP333)),NOT(ISBLANK(BQ333)))),#N/A,
IF(ISBLANK(BN333),"",
IF(AND(NOT(ISERROR(VLOOKUP(BN333,MonsterTable!$A:$B,MATCH(MonsterTable!$B$1,MonsterTable!$A$1:$B$1,0),0))),OR(ISBLANK(BP333),ISBLANK(BQ333))),#N/A,
IFERROR(VLOOKUP(BN333,MonsterTable!$A:$B,MATCH(MonsterTable!$B$1,MonsterTable!$A$1:$B$1,0),0),
IF(OR(NOT(ISBLANK(BP333)),ISBLANK(BQ333)),#N/A,
IF(BN333="empty","empty",
VLOOKUP(BN333,MonsterGroupTable!$A:$A,1,0)))))))</f>
        <v/>
      </c>
      <c r="BV333" s="2" t="str">
        <f>IF(AND(ISBLANK(BU333),OR(NOT(ISBLANK(BW333)),NOT(ISBLANK(BX333)))),#N/A,
IF(ISBLANK(BU333),"",
IF(AND(NOT(ISERROR(VLOOKUP(BU333,MonsterTable!$A:$B,MATCH(MonsterTable!$B$1,MonsterTable!$A$1:$B$1,0),0))),OR(ISBLANK(BW333),ISBLANK(BX333))),#N/A,
IFERROR(VLOOKUP(BU333,MonsterTable!$A:$B,MATCH(MonsterTable!$B$1,MonsterTable!$A$1:$B$1,0),0),
IF(OR(NOT(ISBLANK(BW333)),ISBLANK(BX333)),#N/A,
IF(BU333="empty","empty",
VLOOKUP(BU333,MonsterGroupTable!$A:$A,1,0)))))))</f>
        <v/>
      </c>
      <c r="CC333" s="2" t="str">
        <f>IF(AND(ISBLANK(CB333),OR(NOT(ISBLANK(CD333)),NOT(ISBLANK(CE333)))),#N/A,
IF(ISBLANK(CB333),"",
IF(AND(NOT(ISERROR(VLOOKUP(CB333,MonsterTable!$A:$B,MATCH(MonsterTable!$B$1,MonsterTable!$A$1:$B$1,0),0))),OR(ISBLANK(CD333),ISBLANK(CE333))),#N/A,
IFERROR(VLOOKUP(CB333,MonsterTable!$A:$B,MATCH(MonsterTable!$B$1,MonsterTable!$A$1:$B$1,0),0),
IF(OR(NOT(ISBLANK(CD333)),ISBLANK(CE333)),#N/A,
IF(CB333="empty","empty",
VLOOKUP(CB333,MonsterGroupTable!$A:$A,1,0)))))))</f>
        <v/>
      </c>
      <c r="CJ333" s="2" t="str">
        <f>IF(AND(ISBLANK(CI333),OR(NOT(ISBLANK(CK333)),NOT(ISBLANK(CL333)))),#N/A,
IF(ISBLANK(CI333),"",
IF(AND(NOT(ISERROR(VLOOKUP(CI333,MonsterTable!$A:$B,MATCH(MonsterTable!$B$1,MonsterTable!$A$1:$B$1,0),0))),OR(ISBLANK(CK333),ISBLANK(CL333))),#N/A,
IFERROR(VLOOKUP(CI333,MonsterTable!$A:$B,MATCH(MonsterTable!$B$1,MonsterTable!$A$1:$B$1,0),0),
IF(OR(NOT(ISBLANK(CK333)),ISBLANK(CL333)),#N/A,
IF(CI333="empty","empty",
VLOOKUP(CI333,MonsterGroupTable!$A:$A,1,0)))))))</f>
        <v/>
      </c>
    </row>
    <row r="334" spans="1:88">
      <c r="A334">
        <v>10333</v>
      </c>
      <c r="B334">
        <f t="shared" si="10"/>
        <v>1.1000000000000001</v>
      </c>
      <c r="C334">
        <f t="shared" si="10"/>
        <v>1.1000000000000001</v>
      </c>
      <c r="F334">
        <v>1680</v>
      </c>
      <c r="G334">
        <v>40229</v>
      </c>
      <c r="H334">
        <v>0</v>
      </c>
      <c r="I334">
        <v>0</v>
      </c>
      <c r="J334">
        <v>0</v>
      </c>
      <c r="K334" t="s">
        <v>28</v>
      </c>
      <c r="L334" t="s">
        <v>247</v>
      </c>
      <c r="M334" t="s">
        <v>79</v>
      </c>
      <c r="N334" t="s">
        <v>80</v>
      </c>
      <c r="O334">
        <v>0</v>
      </c>
      <c r="P334">
        <v>-4.75</v>
      </c>
      <c r="Q334">
        <v>-3.5</v>
      </c>
      <c r="R334">
        <v>4.75</v>
      </c>
      <c r="S334">
        <v>3</v>
      </c>
      <c r="T334">
        <v>-13.5</v>
      </c>
      <c r="U334">
        <v>2.5499999999999998</v>
      </c>
      <c r="V334">
        <v>-6.75</v>
      </c>
      <c r="W334" t="str">
        <f t="shared" si="11"/>
        <v>g114,5</v>
      </c>
      <c r="X334" s="1" t="s">
        <v>331</v>
      </c>
      <c r="Y334" s="2" t="str">
        <f>IF(AND(ISBLANK(X334),OR(NOT(ISBLANK(Z334)),NOT(ISBLANK(AA334)))),#N/A,
IF(ISBLANK(X334),"",
IF(AND(NOT(ISERROR(VLOOKUP(X334,MonsterTable!$A:$B,MATCH(MonsterTable!$B$1,MonsterTable!$A$1:$B$1,0),0))),OR(ISBLANK(Z334),ISBLANK(AA334))),#N/A,
IFERROR(VLOOKUP(X334,MonsterTable!$A:$B,MATCH(MonsterTable!$B$1,MonsterTable!$A$1:$B$1,0),0),
IF(OR(NOT(ISBLANK(Z334)),ISBLANK(AA334)),#N/A,
IF(X334="empty","empty",
VLOOKUP(X334,MonsterGroupTable!$A:$A,1,0)))))))</f>
        <v>g114</v>
      </c>
      <c r="AA334">
        <v>5</v>
      </c>
      <c r="AF334" s="2" t="str">
        <f>IF(AND(ISBLANK(AE334),OR(NOT(ISBLANK(AG334)),NOT(ISBLANK(AH334)))),#N/A,
IF(ISBLANK(AE334),"",
IF(AND(NOT(ISERROR(VLOOKUP(AE334,MonsterTable!$A:$B,MATCH(MonsterTable!$B$1,MonsterTable!$A$1:$B$1,0),0))),OR(ISBLANK(AG334),ISBLANK(AH334))),#N/A,
IFERROR(VLOOKUP(AE334,MonsterTable!$A:$B,MATCH(MonsterTable!$B$1,MonsterTable!$A$1:$B$1,0),0),
IF(OR(NOT(ISBLANK(AG334)),ISBLANK(AH334)),#N/A,
IF(AE334="empty","empty",
VLOOKUP(AE334,MonsterGroupTable!$A:$A,1,0)))))))</f>
        <v/>
      </c>
      <c r="AM334" s="2" t="str">
        <f>IF(AND(ISBLANK(AL334),OR(NOT(ISBLANK(AN334)),NOT(ISBLANK(AO334)))),#N/A,
IF(ISBLANK(AL334),"",
IF(AND(NOT(ISERROR(VLOOKUP(AL334,MonsterTable!$A:$B,MATCH(MonsterTable!$B$1,MonsterTable!$A$1:$B$1,0),0))),OR(ISBLANK(AN334),ISBLANK(AO334))),#N/A,
IFERROR(VLOOKUP(AL334,MonsterTable!$A:$B,MATCH(MonsterTable!$B$1,MonsterTable!$A$1:$B$1,0),0),
IF(OR(NOT(ISBLANK(AN334)),ISBLANK(AO334)),#N/A,
IF(AL334="empty","empty",
VLOOKUP(AL334,MonsterGroupTable!$A:$A,1,0)))))))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BA334" s="2" t="str">
        <f>IF(AND(ISBLANK(AZ334),OR(NOT(ISBLANK(BB334)),NOT(ISBLANK(BC334)))),#N/A,
IF(ISBLANK(AZ334),"",
IF(AND(NOT(ISERROR(VLOOKUP(AZ334,MonsterTable!$A:$B,MATCH(MonsterTable!$B$1,MonsterTable!$A$1:$B$1,0),0))),OR(ISBLANK(BB334),ISBLANK(BC334))),#N/A,
IFERROR(VLOOKUP(AZ334,MonsterTable!$A:$B,MATCH(MonsterTable!$B$1,MonsterTable!$A$1:$B$1,0),0),
IF(OR(NOT(ISBLANK(BB334)),ISBLANK(BC334)),#N/A,
IF(AZ334="empty","empty",
VLOOKUP(AZ334,MonsterGroupTable!$A:$A,1,0)))))))</f>
        <v/>
      </c>
      <c r="BH334" s="2" t="str">
        <f>IF(AND(ISBLANK(BG334),OR(NOT(ISBLANK(BI334)),NOT(ISBLANK(BJ334)))),#N/A,
IF(ISBLANK(BG334),"",
IF(AND(NOT(ISERROR(VLOOKUP(BG334,MonsterTable!$A:$B,MATCH(MonsterTable!$B$1,MonsterTable!$A$1:$B$1,0),0))),OR(ISBLANK(BI334),ISBLANK(BJ334))),#N/A,
IFERROR(VLOOKUP(BG334,MonsterTable!$A:$B,MATCH(MonsterTable!$B$1,MonsterTable!$A$1:$B$1,0),0),
IF(OR(NOT(ISBLANK(BI334)),ISBLANK(BJ334)),#N/A,
IF(BG334="empty","empty",
VLOOKUP(BG334,MonsterGroupTable!$A:$A,1,0)))))))</f>
        <v/>
      </c>
      <c r="BO334" s="2" t="str">
        <f>IF(AND(ISBLANK(BN334),OR(NOT(ISBLANK(BP334)),NOT(ISBLANK(BQ334)))),#N/A,
IF(ISBLANK(BN334),"",
IF(AND(NOT(ISERROR(VLOOKUP(BN334,MonsterTable!$A:$B,MATCH(MonsterTable!$B$1,MonsterTable!$A$1:$B$1,0),0))),OR(ISBLANK(BP334),ISBLANK(BQ334))),#N/A,
IFERROR(VLOOKUP(BN334,MonsterTable!$A:$B,MATCH(MonsterTable!$B$1,MonsterTable!$A$1:$B$1,0),0),
IF(OR(NOT(ISBLANK(BP334)),ISBLANK(BQ334)),#N/A,
IF(BN334="empty","empty",
VLOOKUP(BN334,MonsterGroupTable!$A:$A,1,0)))))))</f>
        <v/>
      </c>
      <c r="BV334" s="2" t="str">
        <f>IF(AND(ISBLANK(BU334),OR(NOT(ISBLANK(BW334)),NOT(ISBLANK(BX334)))),#N/A,
IF(ISBLANK(BU334),"",
IF(AND(NOT(ISERROR(VLOOKUP(BU334,MonsterTable!$A:$B,MATCH(MonsterTable!$B$1,MonsterTable!$A$1:$B$1,0),0))),OR(ISBLANK(BW334),ISBLANK(BX334))),#N/A,
IFERROR(VLOOKUP(BU334,MonsterTable!$A:$B,MATCH(MonsterTable!$B$1,MonsterTable!$A$1:$B$1,0),0),
IF(OR(NOT(ISBLANK(BW334)),ISBLANK(BX334)),#N/A,
IF(BU334="empty","empty",
VLOOKUP(BU334,MonsterGroupTable!$A:$A,1,0)))))))</f>
        <v/>
      </c>
      <c r="CC334" s="2" t="str">
        <f>IF(AND(ISBLANK(CB334),OR(NOT(ISBLANK(CD334)),NOT(ISBLANK(CE334)))),#N/A,
IF(ISBLANK(CB334),"",
IF(AND(NOT(ISERROR(VLOOKUP(CB334,MonsterTable!$A:$B,MATCH(MonsterTable!$B$1,MonsterTable!$A$1:$B$1,0),0))),OR(ISBLANK(CD334),ISBLANK(CE334))),#N/A,
IFERROR(VLOOKUP(CB334,MonsterTable!$A:$B,MATCH(MonsterTable!$B$1,MonsterTable!$A$1:$B$1,0),0),
IF(OR(NOT(ISBLANK(CD334)),ISBLANK(CE334)),#N/A,
IF(CB334="empty","empty",
VLOOKUP(CB334,MonsterGroupTable!$A:$A,1,0)))))))</f>
        <v/>
      </c>
      <c r="CJ334" s="2" t="str">
        <f>IF(AND(ISBLANK(CI334),OR(NOT(ISBLANK(CK334)),NOT(ISBLANK(CL334)))),#N/A,
IF(ISBLANK(CI334),"",
IF(AND(NOT(ISERROR(VLOOKUP(CI334,MonsterTable!$A:$B,MATCH(MonsterTable!$B$1,MonsterTable!$A$1:$B$1,0),0))),OR(ISBLANK(CK334),ISBLANK(CL334))),#N/A,
IFERROR(VLOOKUP(CI334,MonsterTable!$A:$B,MATCH(MonsterTable!$B$1,MonsterTable!$A$1:$B$1,0),0),
IF(OR(NOT(ISBLANK(CK334)),ISBLANK(CL334)),#N/A,
IF(CI334="empty","empty",
VLOOKUP(CI334,MonsterGroupTable!$A:$A,1,0)))))))</f>
        <v/>
      </c>
    </row>
    <row r="335" spans="1:88">
      <c r="A335">
        <v>10334</v>
      </c>
      <c r="B335">
        <f t="shared" si="10"/>
        <v>1.1000000000000001</v>
      </c>
      <c r="C335">
        <f t="shared" si="10"/>
        <v>1.1000000000000001</v>
      </c>
      <c r="F335">
        <v>1680</v>
      </c>
      <c r="G335">
        <v>40481</v>
      </c>
      <c r="H335">
        <v>0</v>
      </c>
      <c r="I335">
        <v>0</v>
      </c>
      <c r="J335">
        <v>0</v>
      </c>
      <c r="K335" t="s">
        <v>28</v>
      </c>
      <c r="L335" t="s">
        <v>247</v>
      </c>
      <c r="M335" t="s">
        <v>79</v>
      </c>
      <c r="N335" t="s">
        <v>80</v>
      </c>
      <c r="O335">
        <v>0</v>
      </c>
      <c r="P335">
        <v>-4.75</v>
      </c>
      <c r="Q335">
        <v>-3.5</v>
      </c>
      <c r="R335">
        <v>4.75</v>
      </c>
      <c r="S335">
        <v>3</v>
      </c>
      <c r="T335">
        <v>-13.5</v>
      </c>
      <c r="U335">
        <v>2.5499999999999998</v>
      </c>
      <c r="V335">
        <v>-6.75</v>
      </c>
      <c r="W335" t="str">
        <f t="shared" si="11"/>
        <v>g114,5</v>
      </c>
      <c r="X335" s="1" t="s">
        <v>331</v>
      </c>
      <c r="Y335" s="2" t="str">
        <f>IF(AND(ISBLANK(X335),OR(NOT(ISBLANK(Z335)),NOT(ISBLANK(AA335)))),#N/A,
IF(ISBLANK(X335),"",
IF(AND(NOT(ISERROR(VLOOKUP(X335,MonsterTable!$A:$B,MATCH(MonsterTable!$B$1,MonsterTable!$A$1:$B$1,0),0))),OR(ISBLANK(Z335),ISBLANK(AA335))),#N/A,
IFERROR(VLOOKUP(X335,MonsterTable!$A:$B,MATCH(MonsterTable!$B$1,MonsterTable!$A$1:$B$1,0),0),
IF(OR(NOT(ISBLANK(Z335)),ISBLANK(AA335)),#N/A,
IF(X335="empty","empty",
VLOOKUP(X335,MonsterGroupTable!$A:$A,1,0)))))))</f>
        <v>g114</v>
      </c>
      <c r="AA335">
        <v>5</v>
      </c>
      <c r="AF335" s="2" t="str">
        <f>IF(AND(ISBLANK(AE335),OR(NOT(ISBLANK(AG335)),NOT(ISBLANK(AH335)))),#N/A,
IF(ISBLANK(AE335),"",
IF(AND(NOT(ISERROR(VLOOKUP(AE335,MonsterTable!$A:$B,MATCH(MonsterTable!$B$1,MonsterTable!$A$1:$B$1,0),0))),OR(ISBLANK(AG335),ISBLANK(AH335))),#N/A,
IFERROR(VLOOKUP(AE335,MonsterTable!$A:$B,MATCH(MonsterTable!$B$1,MonsterTable!$A$1:$B$1,0),0),
IF(OR(NOT(ISBLANK(AG335)),ISBLANK(AH335)),#N/A,
IF(AE335="empty","empty",
VLOOKUP(AE335,MonsterGroupTable!$A:$A,1,0)))))))</f>
        <v/>
      </c>
      <c r="AM335" s="2" t="str">
        <f>IF(AND(ISBLANK(AL335),OR(NOT(ISBLANK(AN335)),NOT(ISBLANK(AO335)))),#N/A,
IF(ISBLANK(AL335),"",
IF(AND(NOT(ISERROR(VLOOKUP(AL335,MonsterTable!$A:$B,MATCH(MonsterTable!$B$1,MonsterTable!$A$1:$B$1,0),0))),OR(ISBLANK(AN335),ISBLANK(AO335))),#N/A,
IFERROR(VLOOKUP(AL335,MonsterTable!$A:$B,MATCH(MonsterTable!$B$1,MonsterTable!$A$1:$B$1,0),0),
IF(OR(NOT(ISBLANK(AN335)),ISBLANK(AO335)),#N/A,
IF(AL335="empty","empty",
VLOOKUP(AL335,MonsterGroupTable!$A:$A,1,0)))))))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BA335" s="2" t="str">
        <f>IF(AND(ISBLANK(AZ335),OR(NOT(ISBLANK(BB335)),NOT(ISBLANK(BC335)))),#N/A,
IF(ISBLANK(AZ335),"",
IF(AND(NOT(ISERROR(VLOOKUP(AZ335,MonsterTable!$A:$B,MATCH(MonsterTable!$B$1,MonsterTable!$A$1:$B$1,0),0))),OR(ISBLANK(BB335),ISBLANK(BC335))),#N/A,
IFERROR(VLOOKUP(AZ335,MonsterTable!$A:$B,MATCH(MonsterTable!$B$1,MonsterTable!$A$1:$B$1,0),0),
IF(OR(NOT(ISBLANK(BB335)),ISBLANK(BC335)),#N/A,
IF(AZ335="empty","empty",
VLOOKUP(AZ335,MonsterGroupTable!$A:$A,1,0)))))))</f>
        <v/>
      </c>
      <c r="BH335" s="2" t="str">
        <f>IF(AND(ISBLANK(BG335),OR(NOT(ISBLANK(BI335)),NOT(ISBLANK(BJ335)))),#N/A,
IF(ISBLANK(BG335),"",
IF(AND(NOT(ISERROR(VLOOKUP(BG335,MonsterTable!$A:$B,MATCH(MonsterTable!$B$1,MonsterTable!$A$1:$B$1,0),0))),OR(ISBLANK(BI335),ISBLANK(BJ335))),#N/A,
IFERROR(VLOOKUP(BG335,MonsterTable!$A:$B,MATCH(MonsterTable!$B$1,MonsterTable!$A$1:$B$1,0),0),
IF(OR(NOT(ISBLANK(BI335)),ISBLANK(BJ335)),#N/A,
IF(BG335="empty","empty",
VLOOKUP(BG335,MonsterGroupTable!$A:$A,1,0)))))))</f>
        <v/>
      </c>
      <c r="BO335" s="2" t="str">
        <f>IF(AND(ISBLANK(BN335),OR(NOT(ISBLANK(BP335)),NOT(ISBLANK(BQ335)))),#N/A,
IF(ISBLANK(BN335),"",
IF(AND(NOT(ISERROR(VLOOKUP(BN335,MonsterTable!$A:$B,MATCH(MonsterTable!$B$1,MonsterTable!$A$1:$B$1,0),0))),OR(ISBLANK(BP335),ISBLANK(BQ335))),#N/A,
IFERROR(VLOOKUP(BN335,MonsterTable!$A:$B,MATCH(MonsterTable!$B$1,MonsterTable!$A$1:$B$1,0),0),
IF(OR(NOT(ISBLANK(BP335)),ISBLANK(BQ335)),#N/A,
IF(BN335="empty","empty",
VLOOKUP(BN335,MonsterGroupTable!$A:$A,1,0)))))))</f>
        <v/>
      </c>
      <c r="BV335" s="2" t="str">
        <f>IF(AND(ISBLANK(BU335),OR(NOT(ISBLANK(BW335)),NOT(ISBLANK(BX335)))),#N/A,
IF(ISBLANK(BU335),"",
IF(AND(NOT(ISERROR(VLOOKUP(BU335,MonsterTable!$A:$B,MATCH(MonsterTable!$B$1,MonsterTable!$A$1:$B$1,0),0))),OR(ISBLANK(BW335),ISBLANK(BX335))),#N/A,
IFERROR(VLOOKUP(BU335,MonsterTable!$A:$B,MATCH(MonsterTable!$B$1,MonsterTable!$A$1:$B$1,0),0),
IF(OR(NOT(ISBLANK(BW335)),ISBLANK(BX335)),#N/A,
IF(BU335="empty","empty",
VLOOKUP(BU335,MonsterGroupTable!$A:$A,1,0)))))))</f>
        <v/>
      </c>
      <c r="CC335" s="2" t="str">
        <f>IF(AND(ISBLANK(CB335),OR(NOT(ISBLANK(CD335)),NOT(ISBLANK(CE335)))),#N/A,
IF(ISBLANK(CB335),"",
IF(AND(NOT(ISERROR(VLOOKUP(CB335,MonsterTable!$A:$B,MATCH(MonsterTable!$B$1,MonsterTable!$A$1:$B$1,0),0))),OR(ISBLANK(CD335),ISBLANK(CE335))),#N/A,
IFERROR(VLOOKUP(CB335,MonsterTable!$A:$B,MATCH(MonsterTable!$B$1,MonsterTable!$A$1:$B$1,0),0),
IF(OR(NOT(ISBLANK(CD335)),ISBLANK(CE335)),#N/A,
IF(CB335="empty","empty",
VLOOKUP(CB335,MonsterGroupTable!$A:$A,1,0)))))))</f>
        <v/>
      </c>
      <c r="CJ335" s="2" t="str">
        <f>IF(AND(ISBLANK(CI335),OR(NOT(ISBLANK(CK335)),NOT(ISBLANK(CL335)))),#N/A,
IF(ISBLANK(CI335),"",
IF(AND(NOT(ISERROR(VLOOKUP(CI335,MonsterTable!$A:$B,MATCH(MonsterTable!$B$1,MonsterTable!$A$1:$B$1,0),0))),OR(ISBLANK(CK335),ISBLANK(CL335))),#N/A,
IFERROR(VLOOKUP(CI335,MonsterTable!$A:$B,MATCH(MonsterTable!$B$1,MonsterTable!$A$1:$B$1,0),0),
IF(OR(NOT(ISBLANK(CK335)),ISBLANK(CL335)),#N/A,
IF(CI335="empty","empty",
VLOOKUP(CI335,MonsterGroupTable!$A:$A,1,0)))))))</f>
        <v/>
      </c>
    </row>
    <row r="336" spans="1:88">
      <c r="A336">
        <v>10335</v>
      </c>
      <c r="B336">
        <f t="shared" si="10"/>
        <v>1.1000000000000001</v>
      </c>
      <c r="C336">
        <f t="shared" si="10"/>
        <v>1.1000000000000001</v>
      </c>
      <c r="F336">
        <v>1680</v>
      </c>
      <c r="G336">
        <v>40733</v>
      </c>
      <c r="H336">
        <v>0</v>
      </c>
      <c r="I336">
        <v>0</v>
      </c>
      <c r="J336">
        <v>0</v>
      </c>
      <c r="K336" t="s">
        <v>28</v>
      </c>
      <c r="L336" t="s">
        <v>247</v>
      </c>
      <c r="M336" t="s">
        <v>79</v>
      </c>
      <c r="N336" t="s">
        <v>80</v>
      </c>
      <c r="O336">
        <v>0</v>
      </c>
      <c r="P336">
        <v>-4.75</v>
      </c>
      <c r="Q336">
        <v>-3.5</v>
      </c>
      <c r="R336">
        <v>4.75</v>
      </c>
      <c r="S336">
        <v>3</v>
      </c>
      <c r="T336">
        <v>-13.5</v>
      </c>
      <c r="U336">
        <v>2.5499999999999998</v>
      </c>
      <c r="V336">
        <v>-6.75</v>
      </c>
      <c r="W336" t="str">
        <f t="shared" si="11"/>
        <v>g114,5</v>
      </c>
      <c r="X336" s="1" t="s">
        <v>331</v>
      </c>
      <c r="Y336" s="2" t="str">
        <f>IF(AND(ISBLANK(X336),OR(NOT(ISBLANK(Z336)),NOT(ISBLANK(AA336)))),#N/A,
IF(ISBLANK(X336),"",
IF(AND(NOT(ISERROR(VLOOKUP(X336,MonsterTable!$A:$B,MATCH(MonsterTable!$B$1,MonsterTable!$A$1:$B$1,0),0))),OR(ISBLANK(Z336),ISBLANK(AA336))),#N/A,
IFERROR(VLOOKUP(X336,MonsterTable!$A:$B,MATCH(MonsterTable!$B$1,MonsterTable!$A$1:$B$1,0),0),
IF(OR(NOT(ISBLANK(Z336)),ISBLANK(AA336)),#N/A,
IF(X336="empty","empty",
VLOOKUP(X336,MonsterGroupTable!$A:$A,1,0)))))))</f>
        <v>g114</v>
      </c>
      <c r="AA336">
        <v>5</v>
      </c>
      <c r="AF336" s="2" t="str">
        <f>IF(AND(ISBLANK(AE336),OR(NOT(ISBLANK(AG336)),NOT(ISBLANK(AH336)))),#N/A,
IF(ISBLANK(AE336),"",
IF(AND(NOT(ISERROR(VLOOKUP(AE336,MonsterTable!$A:$B,MATCH(MonsterTable!$B$1,MonsterTable!$A$1:$B$1,0),0))),OR(ISBLANK(AG336),ISBLANK(AH336))),#N/A,
IFERROR(VLOOKUP(AE336,MonsterTable!$A:$B,MATCH(MonsterTable!$B$1,MonsterTable!$A$1:$B$1,0),0),
IF(OR(NOT(ISBLANK(AG336)),ISBLANK(AH336)),#N/A,
IF(AE336="empty","empty",
VLOOKUP(AE336,MonsterGroupTable!$A:$A,1,0)))))))</f>
        <v/>
      </c>
      <c r="AM336" s="2" t="str">
        <f>IF(AND(ISBLANK(AL336),OR(NOT(ISBLANK(AN336)),NOT(ISBLANK(AO336)))),#N/A,
IF(ISBLANK(AL336),"",
IF(AND(NOT(ISERROR(VLOOKUP(AL336,MonsterTable!$A:$B,MATCH(MonsterTable!$B$1,MonsterTable!$A$1:$B$1,0),0))),OR(ISBLANK(AN336),ISBLANK(AO336))),#N/A,
IFERROR(VLOOKUP(AL336,MonsterTable!$A:$B,MATCH(MonsterTable!$B$1,MonsterTable!$A$1:$B$1,0),0),
IF(OR(NOT(ISBLANK(AN336)),ISBLANK(AO336)),#N/A,
IF(AL336="empty","empty",
VLOOKUP(AL336,MonsterGroupTable!$A:$A,1,0)))))))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BA336" s="2" t="str">
        <f>IF(AND(ISBLANK(AZ336),OR(NOT(ISBLANK(BB336)),NOT(ISBLANK(BC336)))),#N/A,
IF(ISBLANK(AZ336),"",
IF(AND(NOT(ISERROR(VLOOKUP(AZ336,MonsterTable!$A:$B,MATCH(MonsterTable!$B$1,MonsterTable!$A$1:$B$1,0),0))),OR(ISBLANK(BB336),ISBLANK(BC336))),#N/A,
IFERROR(VLOOKUP(AZ336,MonsterTable!$A:$B,MATCH(MonsterTable!$B$1,MonsterTable!$A$1:$B$1,0),0),
IF(OR(NOT(ISBLANK(BB336)),ISBLANK(BC336)),#N/A,
IF(AZ336="empty","empty",
VLOOKUP(AZ336,MonsterGroupTable!$A:$A,1,0)))))))</f>
        <v/>
      </c>
      <c r="BH336" s="2" t="str">
        <f>IF(AND(ISBLANK(BG336),OR(NOT(ISBLANK(BI336)),NOT(ISBLANK(BJ336)))),#N/A,
IF(ISBLANK(BG336),"",
IF(AND(NOT(ISERROR(VLOOKUP(BG336,MonsterTable!$A:$B,MATCH(MonsterTable!$B$1,MonsterTable!$A$1:$B$1,0),0))),OR(ISBLANK(BI336),ISBLANK(BJ336))),#N/A,
IFERROR(VLOOKUP(BG336,MonsterTable!$A:$B,MATCH(MonsterTable!$B$1,MonsterTable!$A$1:$B$1,0),0),
IF(OR(NOT(ISBLANK(BI336)),ISBLANK(BJ336)),#N/A,
IF(BG336="empty","empty",
VLOOKUP(BG336,MonsterGroupTable!$A:$A,1,0)))))))</f>
        <v/>
      </c>
      <c r="BO336" s="2" t="str">
        <f>IF(AND(ISBLANK(BN336),OR(NOT(ISBLANK(BP336)),NOT(ISBLANK(BQ336)))),#N/A,
IF(ISBLANK(BN336),"",
IF(AND(NOT(ISERROR(VLOOKUP(BN336,MonsterTable!$A:$B,MATCH(MonsterTable!$B$1,MonsterTable!$A$1:$B$1,0),0))),OR(ISBLANK(BP336),ISBLANK(BQ336))),#N/A,
IFERROR(VLOOKUP(BN336,MonsterTable!$A:$B,MATCH(MonsterTable!$B$1,MonsterTable!$A$1:$B$1,0),0),
IF(OR(NOT(ISBLANK(BP336)),ISBLANK(BQ336)),#N/A,
IF(BN336="empty","empty",
VLOOKUP(BN336,MonsterGroupTable!$A:$A,1,0)))))))</f>
        <v/>
      </c>
      <c r="BV336" s="2" t="str">
        <f>IF(AND(ISBLANK(BU336),OR(NOT(ISBLANK(BW336)),NOT(ISBLANK(BX336)))),#N/A,
IF(ISBLANK(BU336),"",
IF(AND(NOT(ISERROR(VLOOKUP(BU336,MonsterTable!$A:$B,MATCH(MonsterTable!$B$1,MonsterTable!$A$1:$B$1,0),0))),OR(ISBLANK(BW336),ISBLANK(BX336))),#N/A,
IFERROR(VLOOKUP(BU336,MonsterTable!$A:$B,MATCH(MonsterTable!$B$1,MonsterTable!$A$1:$B$1,0),0),
IF(OR(NOT(ISBLANK(BW336)),ISBLANK(BX336)),#N/A,
IF(BU336="empty","empty",
VLOOKUP(BU336,MonsterGroupTable!$A:$A,1,0)))))))</f>
        <v/>
      </c>
      <c r="CC336" s="2" t="str">
        <f>IF(AND(ISBLANK(CB336),OR(NOT(ISBLANK(CD336)),NOT(ISBLANK(CE336)))),#N/A,
IF(ISBLANK(CB336),"",
IF(AND(NOT(ISERROR(VLOOKUP(CB336,MonsterTable!$A:$B,MATCH(MonsterTable!$B$1,MonsterTable!$A$1:$B$1,0),0))),OR(ISBLANK(CD336),ISBLANK(CE336))),#N/A,
IFERROR(VLOOKUP(CB336,MonsterTable!$A:$B,MATCH(MonsterTable!$B$1,MonsterTable!$A$1:$B$1,0),0),
IF(OR(NOT(ISBLANK(CD336)),ISBLANK(CE336)),#N/A,
IF(CB336="empty","empty",
VLOOKUP(CB336,MonsterGroupTable!$A:$A,1,0)))))))</f>
        <v/>
      </c>
      <c r="CJ336" s="2" t="str">
        <f>IF(AND(ISBLANK(CI336),OR(NOT(ISBLANK(CK336)),NOT(ISBLANK(CL336)))),#N/A,
IF(ISBLANK(CI336),"",
IF(AND(NOT(ISERROR(VLOOKUP(CI336,MonsterTable!$A:$B,MATCH(MonsterTable!$B$1,MonsterTable!$A$1:$B$1,0),0))),OR(ISBLANK(CK336),ISBLANK(CL336))),#N/A,
IFERROR(VLOOKUP(CI336,MonsterTable!$A:$B,MATCH(MonsterTable!$B$1,MonsterTable!$A$1:$B$1,0),0),
IF(OR(NOT(ISBLANK(CK336)),ISBLANK(CL336)),#N/A,
IF(CI336="empty","empty",
VLOOKUP(CI336,MonsterGroupTable!$A:$A,1,0)))))))</f>
        <v/>
      </c>
    </row>
    <row r="337" spans="1:88">
      <c r="A337">
        <v>10336</v>
      </c>
      <c r="B337">
        <f t="shared" si="10"/>
        <v>1.1000000000000001</v>
      </c>
      <c r="C337">
        <f t="shared" si="10"/>
        <v>1.1000000000000001</v>
      </c>
      <c r="F337">
        <v>1680</v>
      </c>
      <c r="G337">
        <v>40985</v>
      </c>
      <c r="H337">
        <v>0</v>
      </c>
      <c r="I337">
        <v>0</v>
      </c>
      <c r="J337">
        <v>0</v>
      </c>
      <c r="K337" t="s">
        <v>28</v>
      </c>
      <c r="L337" t="s">
        <v>247</v>
      </c>
      <c r="M337" t="s">
        <v>79</v>
      </c>
      <c r="N337" t="s">
        <v>80</v>
      </c>
      <c r="O337">
        <v>0</v>
      </c>
      <c r="P337">
        <v>-4.75</v>
      </c>
      <c r="Q337">
        <v>-3.5</v>
      </c>
      <c r="R337">
        <v>4.75</v>
      </c>
      <c r="S337">
        <v>3</v>
      </c>
      <c r="T337">
        <v>-13.5</v>
      </c>
      <c r="U337">
        <v>2.5499999999999998</v>
      </c>
      <c r="V337">
        <v>-6.75</v>
      </c>
      <c r="W337" t="str">
        <f t="shared" si="11"/>
        <v>g114,5</v>
      </c>
      <c r="X337" s="1" t="s">
        <v>331</v>
      </c>
      <c r="Y337" s="2" t="str">
        <f>IF(AND(ISBLANK(X337),OR(NOT(ISBLANK(Z337)),NOT(ISBLANK(AA337)))),#N/A,
IF(ISBLANK(X337),"",
IF(AND(NOT(ISERROR(VLOOKUP(X337,MonsterTable!$A:$B,MATCH(MonsterTable!$B$1,MonsterTable!$A$1:$B$1,0),0))),OR(ISBLANK(Z337),ISBLANK(AA337))),#N/A,
IFERROR(VLOOKUP(X337,MonsterTable!$A:$B,MATCH(MonsterTable!$B$1,MonsterTable!$A$1:$B$1,0),0),
IF(OR(NOT(ISBLANK(Z337)),ISBLANK(AA337)),#N/A,
IF(X337="empty","empty",
VLOOKUP(X337,MonsterGroupTable!$A:$A,1,0)))))))</f>
        <v>g114</v>
      </c>
      <c r="AA337">
        <v>5</v>
      </c>
      <c r="AF337" s="2" t="str">
        <f>IF(AND(ISBLANK(AE337),OR(NOT(ISBLANK(AG337)),NOT(ISBLANK(AH337)))),#N/A,
IF(ISBLANK(AE337),"",
IF(AND(NOT(ISERROR(VLOOKUP(AE337,MonsterTable!$A:$B,MATCH(MonsterTable!$B$1,MonsterTable!$A$1:$B$1,0),0))),OR(ISBLANK(AG337),ISBLANK(AH337))),#N/A,
IFERROR(VLOOKUP(AE337,MonsterTable!$A:$B,MATCH(MonsterTable!$B$1,MonsterTable!$A$1:$B$1,0),0),
IF(OR(NOT(ISBLANK(AG337)),ISBLANK(AH337)),#N/A,
IF(AE337="empty","empty",
VLOOKUP(AE337,MonsterGroupTable!$A:$A,1,0)))))))</f>
        <v/>
      </c>
      <c r="AM337" s="2" t="str">
        <f>IF(AND(ISBLANK(AL337),OR(NOT(ISBLANK(AN337)),NOT(ISBLANK(AO337)))),#N/A,
IF(ISBLANK(AL337),"",
IF(AND(NOT(ISERROR(VLOOKUP(AL337,MonsterTable!$A:$B,MATCH(MonsterTable!$B$1,MonsterTable!$A$1:$B$1,0),0))),OR(ISBLANK(AN337),ISBLANK(AO337))),#N/A,
IFERROR(VLOOKUP(AL337,MonsterTable!$A:$B,MATCH(MonsterTable!$B$1,MonsterTable!$A$1:$B$1,0),0),
IF(OR(NOT(ISBLANK(AN337)),ISBLANK(AO337)),#N/A,
IF(AL337="empty","empty",
VLOOKUP(AL337,MonsterGroupTable!$A:$A,1,0)))))))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BA337" s="2" t="str">
        <f>IF(AND(ISBLANK(AZ337),OR(NOT(ISBLANK(BB337)),NOT(ISBLANK(BC337)))),#N/A,
IF(ISBLANK(AZ337),"",
IF(AND(NOT(ISERROR(VLOOKUP(AZ337,MonsterTable!$A:$B,MATCH(MonsterTable!$B$1,MonsterTable!$A$1:$B$1,0),0))),OR(ISBLANK(BB337),ISBLANK(BC337))),#N/A,
IFERROR(VLOOKUP(AZ337,MonsterTable!$A:$B,MATCH(MonsterTable!$B$1,MonsterTable!$A$1:$B$1,0),0),
IF(OR(NOT(ISBLANK(BB337)),ISBLANK(BC337)),#N/A,
IF(AZ337="empty","empty",
VLOOKUP(AZ337,MonsterGroupTable!$A:$A,1,0)))))))</f>
        <v/>
      </c>
      <c r="BH337" s="2" t="str">
        <f>IF(AND(ISBLANK(BG337),OR(NOT(ISBLANK(BI337)),NOT(ISBLANK(BJ337)))),#N/A,
IF(ISBLANK(BG337),"",
IF(AND(NOT(ISERROR(VLOOKUP(BG337,MonsterTable!$A:$B,MATCH(MonsterTable!$B$1,MonsterTable!$A$1:$B$1,0),0))),OR(ISBLANK(BI337),ISBLANK(BJ337))),#N/A,
IFERROR(VLOOKUP(BG337,MonsterTable!$A:$B,MATCH(MonsterTable!$B$1,MonsterTable!$A$1:$B$1,0),0),
IF(OR(NOT(ISBLANK(BI337)),ISBLANK(BJ337)),#N/A,
IF(BG337="empty","empty",
VLOOKUP(BG337,MonsterGroupTable!$A:$A,1,0)))))))</f>
        <v/>
      </c>
      <c r="BO337" s="2" t="str">
        <f>IF(AND(ISBLANK(BN337),OR(NOT(ISBLANK(BP337)),NOT(ISBLANK(BQ337)))),#N/A,
IF(ISBLANK(BN337),"",
IF(AND(NOT(ISERROR(VLOOKUP(BN337,MonsterTable!$A:$B,MATCH(MonsterTable!$B$1,MonsterTable!$A$1:$B$1,0),0))),OR(ISBLANK(BP337),ISBLANK(BQ337))),#N/A,
IFERROR(VLOOKUP(BN337,MonsterTable!$A:$B,MATCH(MonsterTable!$B$1,MonsterTable!$A$1:$B$1,0),0),
IF(OR(NOT(ISBLANK(BP337)),ISBLANK(BQ337)),#N/A,
IF(BN337="empty","empty",
VLOOKUP(BN337,MonsterGroupTable!$A:$A,1,0)))))))</f>
        <v/>
      </c>
      <c r="BV337" s="2" t="str">
        <f>IF(AND(ISBLANK(BU337),OR(NOT(ISBLANK(BW337)),NOT(ISBLANK(BX337)))),#N/A,
IF(ISBLANK(BU337),"",
IF(AND(NOT(ISERROR(VLOOKUP(BU337,MonsterTable!$A:$B,MATCH(MonsterTable!$B$1,MonsterTable!$A$1:$B$1,0),0))),OR(ISBLANK(BW337),ISBLANK(BX337))),#N/A,
IFERROR(VLOOKUP(BU337,MonsterTable!$A:$B,MATCH(MonsterTable!$B$1,MonsterTable!$A$1:$B$1,0),0),
IF(OR(NOT(ISBLANK(BW337)),ISBLANK(BX337)),#N/A,
IF(BU337="empty","empty",
VLOOKUP(BU337,MonsterGroupTable!$A:$A,1,0)))))))</f>
        <v/>
      </c>
      <c r="CC337" s="2" t="str">
        <f>IF(AND(ISBLANK(CB337),OR(NOT(ISBLANK(CD337)),NOT(ISBLANK(CE337)))),#N/A,
IF(ISBLANK(CB337),"",
IF(AND(NOT(ISERROR(VLOOKUP(CB337,MonsterTable!$A:$B,MATCH(MonsterTable!$B$1,MonsterTable!$A$1:$B$1,0),0))),OR(ISBLANK(CD337),ISBLANK(CE337))),#N/A,
IFERROR(VLOOKUP(CB337,MonsterTable!$A:$B,MATCH(MonsterTable!$B$1,MonsterTable!$A$1:$B$1,0),0),
IF(OR(NOT(ISBLANK(CD337)),ISBLANK(CE337)),#N/A,
IF(CB337="empty","empty",
VLOOKUP(CB337,MonsterGroupTable!$A:$A,1,0)))))))</f>
        <v/>
      </c>
      <c r="CJ337" s="2" t="str">
        <f>IF(AND(ISBLANK(CI337),OR(NOT(ISBLANK(CK337)),NOT(ISBLANK(CL337)))),#N/A,
IF(ISBLANK(CI337),"",
IF(AND(NOT(ISERROR(VLOOKUP(CI337,MonsterTable!$A:$B,MATCH(MonsterTable!$B$1,MonsterTable!$A$1:$B$1,0),0))),OR(ISBLANK(CK337),ISBLANK(CL337))),#N/A,
IFERROR(VLOOKUP(CI337,MonsterTable!$A:$B,MATCH(MonsterTable!$B$1,MonsterTable!$A$1:$B$1,0),0),
IF(OR(NOT(ISBLANK(CK337)),ISBLANK(CL337)),#N/A,
IF(CI337="empty","empty",
VLOOKUP(CI337,MonsterGroupTable!$A:$A,1,0)))))))</f>
        <v/>
      </c>
    </row>
    <row r="338" spans="1:88">
      <c r="A338">
        <v>10337</v>
      </c>
      <c r="B338">
        <f t="shared" si="10"/>
        <v>1.1000000000000001</v>
      </c>
      <c r="C338">
        <f t="shared" si="10"/>
        <v>1.1000000000000001</v>
      </c>
      <c r="F338">
        <v>1680</v>
      </c>
      <c r="G338">
        <v>41237</v>
      </c>
      <c r="H338">
        <v>0</v>
      </c>
      <c r="I338">
        <v>0</v>
      </c>
      <c r="J338">
        <v>0</v>
      </c>
      <c r="K338" t="s">
        <v>28</v>
      </c>
      <c r="L338" t="s">
        <v>247</v>
      </c>
      <c r="M338" t="s">
        <v>79</v>
      </c>
      <c r="N338" t="s">
        <v>80</v>
      </c>
      <c r="O338">
        <v>0</v>
      </c>
      <c r="P338">
        <v>-4.75</v>
      </c>
      <c r="Q338">
        <v>-3.5</v>
      </c>
      <c r="R338">
        <v>4.75</v>
      </c>
      <c r="S338">
        <v>3</v>
      </c>
      <c r="T338">
        <v>-13.5</v>
      </c>
      <c r="U338">
        <v>2.5499999999999998</v>
      </c>
      <c r="V338">
        <v>-6.75</v>
      </c>
      <c r="W338" t="str">
        <f t="shared" si="11"/>
        <v>g114,5</v>
      </c>
      <c r="X338" s="1" t="s">
        <v>331</v>
      </c>
      <c r="Y338" s="2" t="str">
        <f>IF(AND(ISBLANK(X338),OR(NOT(ISBLANK(Z338)),NOT(ISBLANK(AA338)))),#N/A,
IF(ISBLANK(X338),"",
IF(AND(NOT(ISERROR(VLOOKUP(X338,MonsterTable!$A:$B,MATCH(MonsterTable!$B$1,MonsterTable!$A$1:$B$1,0),0))),OR(ISBLANK(Z338),ISBLANK(AA338))),#N/A,
IFERROR(VLOOKUP(X338,MonsterTable!$A:$B,MATCH(MonsterTable!$B$1,MonsterTable!$A$1:$B$1,0),0),
IF(OR(NOT(ISBLANK(Z338)),ISBLANK(AA338)),#N/A,
IF(X338="empty","empty",
VLOOKUP(X338,MonsterGroupTable!$A:$A,1,0)))))))</f>
        <v>g114</v>
      </c>
      <c r="AA338">
        <v>5</v>
      </c>
      <c r="AF338" s="2" t="str">
        <f>IF(AND(ISBLANK(AE338),OR(NOT(ISBLANK(AG338)),NOT(ISBLANK(AH338)))),#N/A,
IF(ISBLANK(AE338),"",
IF(AND(NOT(ISERROR(VLOOKUP(AE338,MonsterTable!$A:$B,MATCH(MonsterTable!$B$1,MonsterTable!$A$1:$B$1,0),0))),OR(ISBLANK(AG338),ISBLANK(AH338))),#N/A,
IFERROR(VLOOKUP(AE338,MonsterTable!$A:$B,MATCH(MonsterTable!$B$1,MonsterTable!$A$1:$B$1,0),0),
IF(OR(NOT(ISBLANK(AG338)),ISBLANK(AH338)),#N/A,
IF(AE338="empty","empty",
VLOOKUP(AE338,MonsterGroupTable!$A:$A,1,0)))))))</f>
        <v/>
      </c>
      <c r="AM338" s="2" t="str">
        <f>IF(AND(ISBLANK(AL338),OR(NOT(ISBLANK(AN338)),NOT(ISBLANK(AO338)))),#N/A,
IF(ISBLANK(AL338),"",
IF(AND(NOT(ISERROR(VLOOKUP(AL338,MonsterTable!$A:$B,MATCH(MonsterTable!$B$1,MonsterTable!$A$1:$B$1,0),0))),OR(ISBLANK(AN338),ISBLANK(AO338))),#N/A,
IFERROR(VLOOKUP(AL338,MonsterTable!$A:$B,MATCH(MonsterTable!$B$1,MonsterTable!$A$1:$B$1,0),0),
IF(OR(NOT(ISBLANK(AN338)),ISBLANK(AO338)),#N/A,
IF(AL338="empty","empty",
VLOOKUP(AL338,MonsterGroupTable!$A:$A,1,0)))))))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BA338" s="2" t="str">
        <f>IF(AND(ISBLANK(AZ338),OR(NOT(ISBLANK(BB338)),NOT(ISBLANK(BC338)))),#N/A,
IF(ISBLANK(AZ338),"",
IF(AND(NOT(ISERROR(VLOOKUP(AZ338,MonsterTable!$A:$B,MATCH(MonsterTable!$B$1,MonsterTable!$A$1:$B$1,0),0))),OR(ISBLANK(BB338),ISBLANK(BC338))),#N/A,
IFERROR(VLOOKUP(AZ338,MonsterTable!$A:$B,MATCH(MonsterTable!$B$1,MonsterTable!$A$1:$B$1,0),0),
IF(OR(NOT(ISBLANK(BB338)),ISBLANK(BC338)),#N/A,
IF(AZ338="empty","empty",
VLOOKUP(AZ338,MonsterGroupTable!$A:$A,1,0)))))))</f>
        <v/>
      </c>
      <c r="BH338" s="2" t="str">
        <f>IF(AND(ISBLANK(BG338),OR(NOT(ISBLANK(BI338)),NOT(ISBLANK(BJ338)))),#N/A,
IF(ISBLANK(BG338),"",
IF(AND(NOT(ISERROR(VLOOKUP(BG338,MonsterTable!$A:$B,MATCH(MonsterTable!$B$1,MonsterTable!$A$1:$B$1,0),0))),OR(ISBLANK(BI338),ISBLANK(BJ338))),#N/A,
IFERROR(VLOOKUP(BG338,MonsterTable!$A:$B,MATCH(MonsterTable!$B$1,MonsterTable!$A$1:$B$1,0),0),
IF(OR(NOT(ISBLANK(BI338)),ISBLANK(BJ338)),#N/A,
IF(BG338="empty","empty",
VLOOKUP(BG338,MonsterGroupTable!$A:$A,1,0)))))))</f>
        <v/>
      </c>
      <c r="BO338" s="2" t="str">
        <f>IF(AND(ISBLANK(BN338),OR(NOT(ISBLANK(BP338)),NOT(ISBLANK(BQ338)))),#N/A,
IF(ISBLANK(BN338),"",
IF(AND(NOT(ISERROR(VLOOKUP(BN338,MonsterTable!$A:$B,MATCH(MonsterTable!$B$1,MonsterTable!$A$1:$B$1,0),0))),OR(ISBLANK(BP338),ISBLANK(BQ338))),#N/A,
IFERROR(VLOOKUP(BN338,MonsterTable!$A:$B,MATCH(MonsterTable!$B$1,MonsterTable!$A$1:$B$1,0),0),
IF(OR(NOT(ISBLANK(BP338)),ISBLANK(BQ338)),#N/A,
IF(BN338="empty","empty",
VLOOKUP(BN338,MonsterGroupTable!$A:$A,1,0)))))))</f>
        <v/>
      </c>
      <c r="BV338" s="2" t="str">
        <f>IF(AND(ISBLANK(BU338),OR(NOT(ISBLANK(BW338)),NOT(ISBLANK(BX338)))),#N/A,
IF(ISBLANK(BU338),"",
IF(AND(NOT(ISERROR(VLOOKUP(BU338,MonsterTable!$A:$B,MATCH(MonsterTable!$B$1,MonsterTable!$A$1:$B$1,0),0))),OR(ISBLANK(BW338),ISBLANK(BX338))),#N/A,
IFERROR(VLOOKUP(BU338,MonsterTable!$A:$B,MATCH(MonsterTable!$B$1,MonsterTable!$A$1:$B$1,0),0),
IF(OR(NOT(ISBLANK(BW338)),ISBLANK(BX338)),#N/A,
IF(BU338="empty","empty",
VLOOKUP(BU338,MonsterGroupTable!$A:$A,1,0)))))))</f>
        <v/>
      </c>
      <c r="CC338" s="2" t="str">
        <f>IF(AND(ISBLANK(CB338),OR(NOT(ISBLANK(CD338)),NOT(ISBLANK(CE338)))),#N/A,
IF(ISBLANK(CB338),"",
IF(AND(NOT(ISERROR(VLOOKUP(CB338,MonsterTable!$A:$B,MATCH(MonsterTable!$B$1,MonsterTable!$A$1:$B$1,0),0))),OR(ISBLANK(CD338),ISBLANK(CE338))),#N/A,
IFERROR(VLOOKUP(CB338,MonsterTable!$A:$B,MATCH(MonsterTable!$B$1,MonsterTable!$A$1:$B$1,0),0),
IF(OR(NOT(ISBLANK(CD338)),ISBLANK(CE338)),#N/A,
IF(CB338="empty","empty",
VLOOKUP(CB338,MonsterGroupTable!$A:$A,1,0)))))))</f>
        <v/>
      </c>
      <c r="CJ338" s="2" t="str">
        <f>IF(AND(ISBLANK(CI338),OR(NOT(ISBLANK(CK338)),NOT(ISBLANK(CL338)))),#N/A,
IF(ISBLANK(CI338),"",
IF(AND(NOT(ISERROR(VLOOKUP(CI338,MonsterTable!$A:$B,MATCH(MonsterTable!$B$1,MonsterTable!$A$1:$B$1,0),0))),OR(ISBLANK(CK338),ISBLANK(CL338))),#N/A,
IFERROR(VLOOKUP(CI338,MonsterTable!$A:$B,MATCH(MonsterTable!$B$1,MonsterTable!$A$1:$B$1,0),0),
IF(OR(NOT(ISBLANK(CK338)),ISBLANK(CL338)),#N/A,
IF(CI338="empty","empty",
VLOOKUP(CI338,MonsterGroupTable!$A:$A,1,0)))))))</f>
        <v/>
      </c>
    </row>
    <row r="339" spans="1:88">
      <c r="A339">
        <v>10338</v>
      </c>
      <c r="B339">
        <f t="shared" si="10"/>
        <v>1.1000000000000001</v>
      </c>
      <c r="C339">
        <f t="shared" si="10"/>
        <v>1.1000000000000001</v>
      </c>
      <c r="F339">
        <v>1680</v>
      </c>
      <c r="G339">
        <v>41489</v>
      </c>
      <c r="H339">
        <v>0</v>
      </c>
      <c r="I339">
        <v>0</v>
      </c>
      <c r="J339">
        <v>0</v>
      </c>
      <c r="K339" t="s">
        <v>28</v>
      </c>
      <c r="L339" t="s">
        <v>247</v>
      </c>
      <c r="M339" t="s">
        <v>79</v>
      </c>
      <c r="N339" t="s">
        <v>80</v>
      </c>
      <c r="O339">
        <v>0</v>
      </c>
      <c r="P339">
        <v>-4.75</v>
      </c>
      <c r="Q339">
        <v>-3.5</v>
      </c>
      <c r="R339">
        <v>4.75</v>
      </c>
      <c r="S339">
        <v>3</v>
      </c>
      <c r="T339">
        <v>-13.5</v>
      </c>
      <c r="U339">
        <v>2.5499999999999998</v>
      </c>
      <c r="V339">
        <v>-6.75</v>
      </c>
      <c r="W339" t="str">
        <f t="shared" si="11"/>
        <v>g114,5</v>
      </c>
      <c r="X339" s="1" t="s">
        <v>331</v>
      </c>
      <c r="Y339" s="2" t="str">
        <f>IF(AND(ISBLANK(X339),OR(NOT(ISBLANK(Z339)),NOT(ISBLANK(AA339)))),#N/A,
IF(ISBLANK(X339),"",
IF(AND(NOT(ISERROR(VLOOKUP(X339,MonsterTable!$A:$B,MATCH(MonsterTable!$B$1,MonsterTable!$A$1:$B$1,0),0))),OR(ISBLANK(Z339),ISBLANK(AA339))),#N/A,
IFERROR(VLOOKUP(X339,MonsterTable!$A:$B,MATCH(MonsterTable!$B$1,MonsterTable!$A$1:$B$1,0),0),
IF(OR(NOT(ISBLANK(Z339)),ISBLANK(AA339)),#N/A,
IF(X339="empty","empty",
VLOOKUP(X339,MonsterGroupTable!$A:$A,1,0)))))))</f>
        <v>g114</v>
      </c>
      <c r="AA339">
        <v>5</v>
      </c>
      <c r="AF339" s="2" t="str">
        <f>IF(AND(ISBLANK(AE339),OR(NOT(ISBLANK(AG339)),NOT(ISBLANK(AH339)))),#N/A,
IF(ISBLANK(AE339),"",
IF(AND(NOT(ISERROR(VLOOKUP(AE339,MonsterTable!$A:$B,MATCH(MonsterTable!$B$1,MonsterTable!$A$1:$B$1,0),0))),OR(ISBLANK(AG339),ISBLANK(AH339))),#N/A,
IFERROR(VLOOKUP(AE339,MonsterTable!$A:$B,MATCH(MonsterTable!$B$1,MonsterTable!$A$1:$B$1,0),0),
IF(OR(NOT(ISBLANK(AG339)),ISBLANK(AH339)),#N/A,
IF(AE339="empty","empty",
VLOOKUP(AE339,MonsterGroupTable!$A:$A,1,0)))))))</f>
        <v/>
      </c>
      <c r="AM339" s="2" t="str">
        <f>IF(AND(ISBLANK(AL339),OR(NOT(ISBLANK(AN339)),NOT(ISBLANK(AO339)))),#N/A,
IF(ISBLANK(AL339),"",
IF(AND(NOT(ISERROR(VLOOKUP(AL339,MonsterTable!$A:$B,MATCH(MonsterTable!$B$1,MonsterTable!$A$1:$B$1,0),0))),OR(ISBLANK(AN339),ISBLANK(AO339))),#N/A,
IFERROR(VLOOKUP(AL339,MonsterTable!$A:$B,MATCH(MonsterTable!$B$1,MonsterTable!$A$1:$B$1,0),0),
IF(OR(NOT(ISBLANK(AN339)),ISBLANK(AO339)),#N/A,
IF(AL339="empty","empty",
VLOOKUP(AL339,MonsterGroupTable!$A:$A,1,0)))))))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BA339" s="2" t="str">
        <f>IF(AND(ISBLANK(AZ339),OR(NOT(ISBLANK(BB339)),NOT(ISBLANK(BC339)))),#N/A,
IF(ISBLANK(AZ339),"",
IF(AND(NOT(ISERROR(VLOOKUP(AZ339,MonsterTable!$A:$B,MATCH(MonsterTable!$B$1,MonsterTable!$A$1:$B$1,0),0))),OR(ISBLANK(BB339),ISBLANK(BC339))),#N/A,
IFERROR(VLOOKUP(AZ339,MonsterTable!$A:$B,MATCH(MonsterTable!$B$1,MonsterTable!$A$1:$B$1,0),0),
IF(OR(NOT(ISBLANK(BB339)),ISBLANK(BC339)),#N/A,
IF(AZ339="empty","empty",
VLOOKUP(AZ339,MonsterGroupTable!$A:$A,1,0)))))))</f>
        <v/>
      </c>
      <c r="BH339" s="2" t="str">
        <f>IF(AND(ISBLANK(BG339),OR(NOT(ISBLANK(BI339)),NOT(ISBLANK(BJ339)))),#N/A,
IF(ISBLANK(BG339),"",
IF(AND(NOT(ISERROR(VLOOKUP(BG339,MonsterTable!$A:$B,MATCH(MonsterTable!$B$1,MonsterTable!$A$1:$B$1,0),0))),OR(ISBLANK(BI339),ISBLANK(BJ339))),#N/A,
IFERROR(VLOOKUP(BG339,MonsterTable!$A:$B,MATCH(MonsterTable!$B$1,MonsterTable!$A$1:$B$1,0),0),
IF(OR(NOT(ISBLANK(BI339)),ISBLANK(BJ339)),#N/A,
IF(BG339="empty","empty",
VLOOKUP(BG339,MonsterGroupTable!$A:$A,1,0)))))))</f>
        <v/>
      </c>
      <c r="BO339" s="2" t="str">
        <f>IF(AND(ISBLANK(BN339),OR(NOT(ISBLANK(BP339)),NOT(ISBLANK(BQ339)))),#N/A,
IF(ISBLANK(BN339),"",
IF(AND(NOT(ISERROR(VLOOKUP(BN339,MonsterTable!$A:$B,MATCH(MonsterTable!$B$1,MonsterTable!$A$1:$B$1,0),0))),OR(ISBLANK(BP339),ISBLANK(BQ339))),#N/A,
IFERROR(VLOOKUP(BN339,MonsterTable!$A:$B,MATCH(MonsterTable!$B$1,MonsterTable!$A$1:$B$1,0),0),
IF(OR(NOT(ISBLANK(BP339)),ISBLANK(BQ339)),#N/A,
IF(BN339="empty","empty",
VLOOKUP(BN339,MonsterGroupTable!$A:$A,1,0)))))))</f>
        <v/>
      </c>
      <c r="BV339" s="2" t="str">
        <f>IF(AND(ISBLANK(BU339),OR(NOT(ISBLANK(BW339)),NOT(ISBLANK(BX339)))),#N/A,
IF(ISBLANK(BU339),"",
IF(AND(NOT(ISERROR(VLOOKUP(BU339,MonsterTable!$A:$B,MATCH(MonsterTable!$B$1,MonsterTable!$A$1:$B$1,0),0))),OR(ISBLANK(BW339),ISBLANK(BX339))),#N/A,
IFERROR(VLOOKUP(BU339,MonsterTable!$A:$B,MATCH(MonsterTable!$B$1,MonsterTable!$A$1:$B$1,0),0),
IF(OR(NOT(ISBLANK(BW339)),ISBLANK(BX339)),#N/A,
IF(BU339="empty","empty",
VLOOKUP(BU339,MonsterGroupTable!$A:$A,1,0)))))))</f>
        <v/>
      </c>
      <c r="CC339" s="2" t="str">
        <f>IF(AND(ISBLANK(CB339),OR(NOT(ISBLANK(CD339)),NOT(ISBLANK(CE339)))),#N/A,
IF(ISBLANK(CB339),"",
IF(AND(NOT(ISERROR(VLOOKUP(CB339,MonsterTable!$A:$B,MATCH(MonsterTable!$B$1,MonsterTable!$A$1:$B$1,0),0))),OR(ISBLANK(CD339),ISBLANK(CE339))),#N/A,
IFERROR(VLOOKUP(CB339,MonsterTable!$A:$B,MATCH(MonsterTable!$B$1,MonsterTable!$A$1:$B$1,0),0),
IF(OR(NOT(ISBLANK(CD339)),ISBLANK(CE339)),#N/A,
IF(CB339="empty","empty",
VLOOKUP(CB339,MonsterGroupTable!$A:$A,1,0)))))))</f>
        <v/>
      </c>
      <c r="CJ339" s="2" t="str">
        <f>IF(AND(ISBLANK(CI339),OR(NOT(ISBLANK(CK339)),NOT(ISBLANK(CL339)))),#N/A,
IF(ISBLANK(CI339),"",
IF(AND(NOT(ISERROR(VLOOKUP(CI339,MonsterTable!$A:$B,MATCH(MonsterTable!$B$1,MonsterTable!$A$1:$B$1,0),0))),OR(ISBLANK(CK339),ISBLANK(CL339))),#N/A,
IFERROR(VLOOKUP(CI339,MonsterTable!$A:$B,MATCH(MonsterTable!$B$1,MonsterTable!$A$1:$B$1,0),0),
IF(OR(NOT(ISBLANK(CK339)),ISBLANK(CL339)),#N/A,
IF(CI339="empty","empty",
VLOOKUP(CI339,MonsterGroupTable!$A:$A,1,0)))))))</f>
        <v/>
      </c>
    </row>
    <row r="340" spans="1:88">
      <c r="A340">
        <v>10339</v>
      </c>
      <c r="B340">
        <f t="shared" si="10"/>
        <v>1.1000000000000001</v>
      </c>
      <c r="C340">
        <f t="shared" si="10"/>
        <v>1.1000000000000001</v>
      </c>
      <c r="F340">
        <v>1680</v>
      </c>
      <c r="G340">
        <v>41741</v>
      </c>
      <c r="H340">
        <v>0</v>
      </c>
      <c r="I340">
        <v>0</v>
      </c>
      <c r="J340">
        <v>0</v>
      </c>
      <c r="K340" t="s">
        <v>28</v>
      </c>
      <c r="L340" t="s">
        <v>247</v>
      </c>
      <c r="M340" t="s">
        <v>79</v>
      </c>
      <c r="N340" t="s">
        <v>80</v>
      </c>
      <c r="O340">
        <v>0</v>
      </c>
      <c r="P340">
        <v>-4.75</v>
      </c>
      <c r="Q340">
        <v>-3.5</v>
      </c>
      <c r="R340">
        <v>4.75</v>
      </c>
      <c r="S340">
        <v>3</v>
      </c>
      <c r="T340">
        <v>-13.5</v>
      </c>
      <c r="U340">
        <v>2.5499999999999998</v>
      </c>
      <c r="V340">
        <v>-6.75</v>
      </c>
      <c r="W340" t="str">
        <f t="shared" si="11"/>
        <v>g114,5</v>
      </c>
      <c r="X340" s="1" t="s">
        <v>331</v>
      </c>
      <c r="Y340" s="2" t="str">
        <f>IF(AND(ISBLANK(X340),OR(NOT(ISBLANK(Z340)),NOT(ISBLANK(AA340)))),#N/A,
IF(ISBLANK(X340),"",
IF(AND(NOT(ISERROR(VLOOKUP(X340,MonsterTable!$A:$B,MATCH(MonsterTable!$B$1,MonsterTable!$A$1:$B$1,0),0))),OR(ISBLANK(Z340),ISBLANK(AA340))),#N/A,
IFERROR(VLOOKUP(X340,MonsterTable!$A:$B,MATCH(MonsterTable!$B$1,MonsterTable!$A$1:$B$1,0),0),
IF(OR(NOT(ISBLANK(Z340)),ISBLANK(AA340)),#N/A,
IF(X340="empty","empty",
VLOOKUP(X340,MonsterGroupTable!$A:$A,1,0)))))))</f>
        <v>g114</v>
      </c>
      <c r="AA340">
        <v>5</v>
      </c>
      <c r="AF340" s="2" t="str">
        <f>IF(AND(ISBLANK(AE340),OR(NOT(ISBLANK(AG340)),NOT(ISBLANK(AH340)))),#N/A,
IF(ISBLANK(AE340),"",
IF(AND(NOT(ISERROR(VLOOKUP(AE340,MonsterTable!$A:$B,MATCH(MonsterTable!$B$1,MonsterTable!$A$1:$B$1,0),0))),OR(ISBLANK(AG340),ISBLANK(AH340))),#N/A,
IFERROR(VLOOKUP(AE340,MonsterTable!$A:$B,MATCH(MonsterTable!$B$1,MonsterTable!$A$1:$B$1,0),0),
IF(OR(NOT(ISBLANK(AG340)),ISBLANK(AH340)),#N/A,
IF(AE340="empty","empty",
VLOOKUP(AE340,MonsterGroupTable!$A:$A,1,0)))))))</f>
        <v/>
      </c>
      <c r="AM340" s="2" t="str">
        <f>IF(AND(ISBLANK(AL340),OR(NOT(ISBLANK(AN340)),NOT(ISBLANK(AO340)))),#N/A,
IF(ISBLANK(AL340),"",
IF(AND(NOT(ISERROR(VLOOKUP(AL340,MonsterTable!$A:$B,MATCH(MonsterTable!$B$1,MonsterTable!$A$1:$B$1,0),0))),OR(ISBLANK(AN340),ISBLANK(AO340))),#N/A,
IFERROR(VLOOKUP(AL340,MonsterTable!$A:$B,MATCH(MonsterTable!$B$1,MonsterTable!$A$1:$B$1,0),0),
IF(OR(NOT(ISBLANK(AN340)),ISBLANK(AO340)),#N/A,
IF(AL340="empty","empty",
VLOOKUP(AL340,MonsterGroupTable!$A:$A,1,0)))))))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BA340" s="2" t="str">
        <f>IF(AND(ISBLANK(AZ340),OR(NOT(ISBLANK(BB340)),NOT(ISBLANK(BC340)))),#N/A,
IF(ISBLANK(AZ340),"",
IF(AND(NOT(ISERROR(VLOOKUP(AZ340,MonsterTable!$A:$B,MATCH(MonsterTable!$B$1,MonsterTable!$A$1:$B$1,0),0))),OR(ISBLANK(BB340),ISBLANK(BC340))),#N/A,
IFERROR(VLOOKUP(AZ340,MonsterTable!$A:$B,MATCH(MonsterTable!$B$1,MonsterTable!$A$1:$B$1,0),0),
IF(OR(NOT(ISBLANK(BB340)),ISBLANK(BC340)),#N/A,
IF(AZ340="empty","empty",
VLOOKUP(AZ340,MonsterGroupTable!$A:$A,1,0)))))))</f>
        <v/>
      </c>
      <c r="BH340" s="2" t="str">
        <f>IF(AND(ISBLANK(BG340),OR(NOT(ISBLANK(BI340)),NOT(ISBLANK(BJ340)))),#N/A,
IF(ISBLANK(BG340),"",
IF(AND(NOT(ISERROR(VLOOKUP(BG340,MonsterTable!$A:$B,MATCH(MonsterTable!$B$1,MonsterTable!$A$1:$B$1,0),0))),OR(ISBLANK(BI340),ISBLANK(BJ340))),#N/A,
IFERROR(VLOOKUP(BG340,MonsterTable!$A:$B,MATCH(MonsterTable!$B$1,MonsterTable!$A$1:$B$1,0),0),
IF(OR(NOT(ISBLANK(BI340)),ISBLANK(BJ340)),#N/A,
IF(BG340="empty","empty",
VLOOKUP(BG340,MonsterGroupTable!$A:$A,1,0)))))))</f>
        <v/>
      </c>
      <c r="BO340" s="2" t="str">
        <f>IF(AND(ISBLANK(BN340),OR(NOT(ISBLANK(BP340)),NOT(ISBLANK(BQ340)))),#N/A,
IF(ISBLANK(BN340),"",
IF(AND(NOT(ISERROR(VLOOKUP(BN340,MonsterTable!$A:$B,MATCH(MonsterTable!$B$1,MonsterTable!$A$1:$B$1,0),0))),OR(ISBLANK(BP340),ISBLANK(BQ340))),#N/A,
IFERROR(VLOOKUP(BN340,MonsterTable!$A:$B,MATCH(MonsterTable!$B$1,MonsterTable!$A$1:$B$1,0),0),
IF(OR(NOT(ISBLANK(BP340)),ISBLANK(BQ340)),#N/A,
IF(BN340="empty","empty",
VLOOKUP(BN340,MonsterGroupTable!$A:$A,1,0)))))))</f>
        <v/>
      </c>
      <c r="BV340" s="2" t="str">
        <f>IF(AND(ISBLANK(BU340),OR(NOT(ISBLANK(BW340)),NOT(ISBLANK(BX340)))),#N/A,
IF(ISBLANK(BU340),"",
IF(AND(NOT(ISERROR(VLOOKUP(BU340,MonsterTable!$A:$B,MATCH(MonsterTable!$B$1,MonsterTable!$A$1:$B$1,0),0))),OR(ISBLANK(BW340),ISBLANK(BX340))),#N/A,
IFERROR(VLOOKUP(BU340,MonsterTable!$A:$B,MATCH(MonsterTable!$B$1,MonsterTable!$A$1:$B$1,0),0),
IF(OR(NOT(ISBLANK(BW340)),ISBLANK(BX340)),#N/A,
IF(BU340="empty","empty",
VLOOKUP(BU340,MonsterGroupTable!$A:$A,1,0)))))))</f>
        <v/>
      </c>
      <c r="CC340" s="2" t="str">
        <f>IF(AND(ISBLANK(CB340),OR(NOT(ISBLANK(CD340)),NOT(ISBLANK(CE340)))),#N/A,
IF(ISBLANK(CB340),"",
IF(AND(NOT(ISERROR(VLOOKUP(CB340,MonsterTable!$A:$B,MATCH(MonsterTable!$B$1,MonsterTable!$A$1:$B$1,0),0))),OR(ISBLANK(CD340),ISBLANK(CE340))),#N/A,
IFERROR(VLOOKUP(CB340,MonsterTable!$A:$B,MATCH(MonsterTable!$B$1,MonsterTable!$A$1:$B$1,0),0),
IF(OR(NOT(ISBLANK(CD340)),ISBLANK(CE340)),#N/A,
IF(CB340="empty","empty",
VLOOKUP(CB340,MonsterGroupTable!$A:$A,1,0)))))))</f>
        <v/>
      </c>
      <c r="CJ340" s="2" t="str">
        <f>IF(AND(ISBLANK(CI340),OR(NOT(ISBLANK(CK340)),NOT(ISBLANK(CL340)))),#N/A,
IF(ISBLANK(CI340),"",
IF(AND(NOT(ISERROR(VLOOKUP(CI340,MonsterTable!$A:$B,MATCH(MonsterTable!$B$1,MonsterTable!$A$1:$B$1,0),0))),OR(ISBLANK(CK340),ISBLANK(CL340))),#N/A,
IFERROR(VLOOKUP(CI340,MonsterTable!$A:$B,MATCH(MonsterTable!$B$1,MonsterTable!$A$1:$B$1,0),0),
IF(OR(NOT(ISBLANK(CK340)),ISBLANK(CL340)),#N/A,
IF(CI340="empty","empty",
VLOOKUP(CI340,MonsterGroupTable!$A:$A,1,0)))))))</f>
        <v/>
      </c>
    </row>
    <row r="341" spans="1:88">
      <c r="A341">
        <v>10340</v>
      </c>
      <c r="B341">
        <f t="shared" si="10"/>
        <v>1.2</v>
      </c>
      <c r="C341">
        <f t="shared" si="10"/>
        <v>1.1000000000000001</v>
      </c>
      <c r="F341">
        <v>1680</v>
      </c>
      <c r="G341">
        <v>41993</v>
      </c>
      <c r="H341">
        <v>0</v>
      </c>
      <c r="I341">
        <v>0</v>
      </c>
      <c r="J341">
        <v>0</v>
      </c>
      <c r="K341" t="s">
        <v>28</v>
      </c>
      <c r="L341" t="s">
        <v>247</v>
      </c>
      <c r="M341" t="s">
        <v>79</v>
      </c>
      <c r="N341" t="s">
        <v>80</v>
      </c>
      <c r="O341">
        <v>0</v>
      </c>
      <c r="P341">
        <v>-4.75</v>
      </c>
      <c r="Q341">
        <v>-3.5</v>
      </c>
      <c r="R341">
        <v>4.75</v>
      </c>
      <c r="S341">
        <v>3</v>
      </c>
      <c r="T341">
        <v>-13.5</v>
      </c>
      <c r="U341">
        <v>2.5499999999999998</v>
      </c>
      <c r="V341">
        <v>-6.75</v>
      </c>
      <c r="W341" t="str">
        <f t="shared" si="11"/>
        <v>g114,5</v>
      </c>
      <c r="X341" s="1" t="s">
        <v>331</v>
      </c>
      <c r="Y341" s="2" t="str">
        <f>IF(AND(ISBLANK(X341),OR(NOT(ISBLANK(Z341)),NOT(ISBLANK(AA341)))),#N/A,
IF(ISBLANK(X341),"",
IF(AND(NOT(ISERROR(VLOOKUP(X341,MonsterTable!$A:$B,MATCH(MonsterTable!$B$1,MonsterTable!$A$1:$B$1,0),0))),OR(ISBLANK(Z341),ISBLANK(AA341))),#N/A,
IFERROR(VLOOKUP(X341,MonsterTable!$A:$B,MATCH(MonsterTable!$B$1,MonsterTable!$A$1:$B$1,0),0),
IF(OR(NOT(ISBLANK(Z341)),ISBLANK(AA341)),#N/A,
IF(X341="empty","empty",
VLOOKUP(X341,MonsterGroupTable!$A:$A,1,0)))))))</f>
        <v>g114</v>
      </c>
      <c r="AA341">
        <v>5</v>
      </c>
      <c r="AF341" s="2" t="str">
        <f>IF(AND(ISBLANK(AE341),OR(NOT(ISBLANK(AG341)),NOT(ISBLANK(AH341)))),#N/A,
IF(ISBLANK(AE341),"",
IF(AND(NOT(ISERROR(VLOOKUP(AE341,MonsterTable!$A:$B,MATCH(MonsterTable!$B$1,MonsterTable!$A$1:$B$1,0),0))),OR(ISBLANK(AG341),ISBLANK(AH341))),#N/A,
IFERROR(VLOOKUP(AE341,MonsterTable!$A:$B,MATCH(MonsterTable!$B$1,MonsterTable!$A$1:$B$1,0),0),
IF(OR(NOT(ISBLANK(AG341)),ISBLANK(AH341)),#N/A,
IF(AE341="empty","empty",
VLOOKUP(AE341,MonsterGroupTable!$A:$A,1,0)))))))</f>
        <v/>
      </c>
      <c r="AM341" s="2" t="str">
        <f>IF(AND(ISBLANK(AL341),OR(NOT(ISBLANK(AN341)),NOT(ISBLANK(AO341)))),#N/A,
IF(ISBLANK(AL341),"",
IF(AND(NOT(ISERROR(VLOOKUP(AL341,MonsterTable!$A:$B,MATCH(MonsterTable!$B$1,MonsterTable!$A$1:$B$1,0),0))),OR(ISBLANK(AN341),ISBLANK(AO341))),#N/A,
IFERROR(VLOOKUP(AL341,MonsterTable!$A:$B,MATCH(MonsterTable!$B$1,MonsterTable!$A$1:$B$1,0),0),
IF(OR(NOT(ISBLANK(AN341)),ISBLANK(AO341)),#N/A,
IF(AL341="empty","empty",
VLOOKUP(AL341,MonsterGroupTable!$A:$A,1,0)))))))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BA341" s="2" t="str">
        <f>IF(AND(ISBLANK(AZ341),OR(NOT(ISBLANK(BB341)),NOT(ISBLANK(BC341)))),#N/A,
IF(ISBLANK(AZ341),"",
IF(AND(NOT(ISERROR(VLOOKUP(AZ341,MonsterTable!$A:$B,MATCH(MonsterTable!$B$1,MonsterTable!$A$1:$B$1,0),0))),OR(ISBLANK(BB341),ISBLANK(BC341))),#N/A,
IFERROR(VLOOKUP(AZ341,MonsterTable!$A:$B,MATCH(MonsterTable!$B$1,MonsterTable!$A$1:$B$1,0),0),
IF(OR(NOT(ISBLANK(BB341)),ISBLANK(BC341)),#N/A,
IF(AZ341="empty","empty",
VLOOKUP(AZ341,MonsterGroupTable!$A:$A,1,0)))))))</f>
        <v/>
      </c>
      <c r="BH341" s="2" t="str">
        <f>IF(AND(ISBLANK(BG341),OR(NOT(ISBLANK(BI341)),NOT(ISBLANK(BJ341)))),#N/A,
IF(ISBLANK(BG341),"",
IF(AND(NOT(ISERROR(VLOOKUP(BG341,MonsterTable!$A:$B,MATCH(MonsterTable!$B$1,MonsterTable!$A$1:$B$1,0),0))),OR(ISBLANK(BI341),ISBLANK(BJ341))),#N/A,
IFERROR(VLOOKUP(BG341,MonsterTable!$A:$B,MATCH(MonsterTable!$B$1,MonsterTable!$A$1:$B$1,0),0),
IF(OR(NOT(ISBLANK(BI341)),ISBLANK(BJ341)),#N/A,
IF(BG341="empty","empty",
VLOOKUP(BG341,MonsterGroupTable!$A:$A,1,0)))))))</f>
        <v/>
      </c>
      <c r="BO341" s="2" t="str">
        <f>IF(AND(ISBLANK(BN341),OR(NOT(ISBLANK(BP341)),NOT(ISBLANK(BQ341)))),#N/A,
IF(ISBLANK(BN341),"",
IF(AND(NOT(ISERROR(VLOOKUP(BN341,MonsterTable!$A:$B,MATCH(MonsterTable!$B$1,MonsterTable!$A$1:$B$1,0),0))),OR(ISBLANK(BP341),ISBLANK(BQ341))),#N/A,
IFERROR(VLOOKUP(BN341,MonsterTable!$A:$B,MATCH(MonsterTable!$B$1,MonsterTable!$A$1:$B$1,0),0),
IF(OR(NOT(ISBLANK(BP341)),ISBLANK(BQ341)),#N/A,
IF(BN341="empty","empty",
VLOOKUP(BN341,MonsterGroupTable!$A:$A,1,0)))))))</f>
        <v/>
      </c>
      <c r="BV341" s="2" t="str">
        <f>IF(AND(ISBLANK(BU341),OR(NOT(ISBLANK(BW341)),NOT(ISBLANK(BX341)))),#N/A,
IF(ISBLANK(BU341),"",
IF(AND(NOT(ISERROR(VLOOKUP(BU341,MonsterTable!$A:$B,MATCH(MonsterTable!$B$1,MonsterTable!$A$1:$B$1,0),0))),OR(ISBLANK(BW341),ISBLANK(BX341))),#N/A,
IFERROR(VLOOKUP(BU341,MonsterTable!$A:$B,MATCH(MonsterTable!$B$1,MonsterTable!$A$1:$B$1,0),0),
IF(OR(NOT(ISBLANK(BW341)),ISBLANK(BX341)),#N/A,
IF(BU341="empty","empty",
VLOOKUP(BU341,MonsterGroupTable!$A:$A,1,0)))))))</f>
        <v/>
      </c>
      <c r="CC341" s="2" t="str">
        <f>IF(AND(ISBLANK(CB341),OR(NOT(ISBLANK(CD341)),NOT(ISBLANK(CE341)))),#N/A,
IF(ISBLANK(CB341),"",
IF(AND(NOT(ISERROR(VLOOKUP(CB341,MonsterTable!$A:$B,MATCH(MonsterTable!$B$1,MonsterTable!$A$1:$B$1,0),0))),OR(ISBLANK(CD341),ISBLANK(CE341))),#N/A,
IFERROR(VLOOKUP(CB341,MonsterTable!$A:$B,MATCH(MonsterTable!$B$1,MonsterTable!$A$1:$B$1,0),0),
IF(OR(NOT(ISBLANK(CD341)),ISBLANK(CE341)),#N/A,
IF(CB341="empty","empty",
VLOOKUP(CB341,MonsterGroupTable!$A:$A,1,0)))))))</f>
        <v/>
      </c>
      <c r="CJ341" s="2" t="str">
        <f>IF(AND(ISBLANK(CI341),OR(NOT(ISBLANK(CK341)),NOT(ISBLANK(CL341)))),#N/A,
IF(ISBLANK(CI341),"",
IF(AND(NOT(ISERROR(VLOOKUP(CI341,MonsterTable!$A:$B,MATCH(MonsterTable!$B$1,MonsterTable!$A$1:$B$1,0),0))),OR(ISBLANK(CK341),ISBLANK(CL341))),#N/A,
IFERROR(VLOOKUP(CI341,MonsterTable!$A:$B,MATCH(MonsterTable!$B$1,MonsterTable!$A$1:$B$1,0),0),
IF(OR(NOT(ISBLANK(CK341)),ISBLANK(CL341)),#N/A,
IF(CI341="empty","empty",
VLOOKUP(CI341,MonsterGroupTable!$A:$A,1,0)))))))</f>
        <v/>
      </c>
    </row>
    <row r="342" spans="1:88">
      <c r="A342">
        <v>10341</v>
      </c>
      <c r="B342">
        <f t="shared" si="10"/>
        <v>1.1000000000000001</v>
      </c>
      <c r="C342">
        <f t="shared" si="10"/>
        <v>1.1000000000000001</v>
      </c>
      <c r="F342">
        <v>1680</v>
      </c>
      <c r="G342">
        <v>42245</v>
      </c>
      <c r="H342">
        <v>0</v>
      </c>
      <c r="I342">
        <v>0</v>
      </c>
      <c r="J342">
        <v>0</v>
      </c>
      <c r="K342" t="s">
        <v>28</v>
      </c>
      <c r="L342" t="s">
        <v>249</v>
      </c>
      <c r="M342" t="s">
        <v>79</v>
      </c>
      <c r="N342" t="s">
        <v>80</v>
      </c>
      <c r="O342">
        <v>0</v>
      </c>
      <c r="P342">
        <v>-4.75</v>
      </c>
      <c r="Q342">
        <v>-3.5</v>
      </c>
      <c r="R342">
        <v>4.75</v>
      </c>
      <c r="S342">
        <v>3</v>
      </c>
      <c r="T342">
        <v>-13.5</v>
      </c>
      <c r="U342">
        <v>2.5499999999999998</v>
      </c>
      <c r="V342">
        <v>-6.75</v>
      </c>
      <c r="W342" t="str">
        <f t="shared" si="11"/>
        <v>g115,5</v>
      </c>
      <c r="X342" s="1" t="s">
        <v>332</v>
      </c>
      <c r="Y342" s="2" t="str">
        <f>IF(AND(ISBLANK(X342),OR(NOT(ISBLANK(Z342)),NOT(ISBLANK(AA342)))),#N/A,
IF(ISBLANK(X342),"",
IF(AND(NOT(ISERROR(VLOOKUP(X342,MonsterTable!$A:$B,MATCH(MonsterTable!$B$1,MonsterTable!$A$1:$B$1,0),0))),OR(ISBLANK(Z342),ISBLANK(AA342))),#N/A,
IFERROR(VLOOKUP(X342,MonsterTable!$A:$B,MATCH(MonsterTable!$B$1,MonsterTable!$A$1:$B$1,0),0),
IF(OR(NOT(ISBLANK(Z342)),ISBLANK(AA342)),#N/A,
IF(X342="empty","empty",
VLOOKUP(X342,MonsterGroupTable!$A:$A,1,0)))))))</f>
        <v>g115</v>
      </c>
      <c r="AA342">
        <v>5</v>
      </c>
      <c r="AF342" s="2" t="str">
        <f>IF(AND(ISBLANK(AE342),OR(NOT(ISBLANK(AG342)),NOT(ISBLANK(AH342)))),#N/A,
IF(ISBLANK(AE342),"",
IF(AND(NOT(ISERROR(VLOOKUP(AE342,MonsterTable!$A:$B,MATCH(MonsterTable!$B$1,MonsterTable!$A$1:$B$1,0),0))),OR(ISBLANK(AG342),ISBLANK(AH342))),#N/A,
IFERROR(VLOOKUP(AE342,MonsterTable!$A:$B,MATCH(MonsterTable!$B$1,MonsterTable!$A$1:$B$1,0),0),
IF(OR(NOT(ISBLANK(AG342)),ISBLANK(AH342)),#N/A,
IF(AE342="empty","empty",
VLOOKUP(AE342,MonsterGroupTable!$A:$A,1,0)))))))</f>
        <v/>
      </c>
      <c r="AM342" s="2" t="str">
        <f>IF(AND(ISBLANK(AL342),OR(NOT(ISBLANK(AN342)),NOT(ISBLANK(AO342)))),#N/A,
IF(ISBLANK(AL342),"",
IF(AND(NOT(ISERROR(VLOOKUP(AL342,MonsterTable!$A:$B,MATCH(MonsterTable!$B$1,MonsterTable!$A$1:$B$1,0),0))),OR(ISBLANK(AN342),ISBLANK(AO342))),#N/A,
IFERROR(VLOOKUP(AL342,MonsterTable!$A:$B,MATCH(MonsterTable!$B$1,MonsterTable!$A$1:$B$1,0),0),
IF(OR(NOT(ISBLANK(AN342)),ISBLANK(AO342)),#N/A,
IF(AL342="empty","empty",
VLOOKUP(AL342,MonsterGroupTable!$A:$A,1,0)))))))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BA342" s="2" t="str">
        <f>IF(AND(ISBLANK(AZ342),OR(NOT(ISBLANK(BB342)),NOT(ISBLANK(BC342)))),#N/A,
IF(ISBLANK(AZ342),"",
IF(AND(NOT(ISERROR(VLOOKUP(AZ342,MonsterTable!$A:$B,MATCH(MonsterTable!$B$1,MonsterTable!$A$1:$B$1,0),0))),OR(ISBLANK(BB342),ISBLANK(BC342))),#N/A,
IFERROR(VLOOKUP(AZ342,MonsterTable!$A:$B,MATCH(MonsterTable!$B$1,MonsterTable!$A$1:$B$1,0),0),
IF(OR(NOT(ISBLANK(BB342)),ISBLANK(BC342)),#N/A,
IF(AZ342="empty","empty",
VLOOKUP(AZ342,MonsterGroupTable!$A:$A,1,0)))))))</f>
        <v/>
      </c>
      <c r="BH342" s="2" t="str">
        <f>IF(AND(ISBLANK(BG342),OR(NOT(ISBLANK(BI342)),NOT(ISBLANK(BJ342)))),#N/A,
IF(ISBLANK(BG342),"",
IF(AND(NOT(ISERROR(VLOOKUP(BG342,MonsterTable!$A:$B,MATCH(MonsterTable!$B$1,MonsterTable!$A$1:$B$1,0),0))),OR(ISBLANK(BI342),ISBLANK(BJ342))),#N/A,
IFERROR(VLOOKUP(BG342,MonsterTable!$A:$B,MATCH(MonsterTable!$B$1,MonsterTable!$A$1:$B$1,0),0),
IF(OR(NOT(ISBLANK(BI342)),ISBLANK(BJ342)),#N/A,
IF(BG342="empty","empty",
VLOOKUP(BG342,MonsterGroupTable!$A:$A,1,0)))))))</f>
        <v/>
      </c>
      <c r="BO342" s="2" t="str">
        <f>IF(AND(ISBLANK(BN342),OR(NOT(ISBLANK(BP342)),NOT(ISBLANK(BQ342)))),#N/A,
IF(ISBLANK(BN342),"",
IF(AND(NOT(ISERROR(VLOOKUP(BN342,MonsterTable!$A:$B,MATCH(MonsterTable!$B$1,MonsterTable!$A$1:$B$1,0),0))),OR(ISBLANK(BP342),ISBLANK(BQ342))),#N/A,
IFERROR(VLOOKUP(BN342,MonsterTable!$A:$B,MATCH(MonsterTable!$B$1,MonsterTable!$A$1:$B$1,0),0),
IF(OR(NOT(ISBLANK(BP342)),ISBLANK(BQ342)),#N/A,
IF(BN342="empty","empty",
VLOOKUP(BN342,MonsterGroupTable!$A:$A,1,0)))))))</f>
        <v/>
      </c>
      <c r="BV342" s="2" t="str">
        <f>IF(AND(ISBLANK(BU342),OR(NOT(ISBLANK(BW342)),NOT(ISBLANK(BX342)))),#N/A,
IF(ISBLANK(BU342),"",
IF(AND(NOT(ISERROR(VLOOKUP(BU342,MonsterTable!$A:$B,MATCH(MonsterTable!$B$1,MonsterTable!$A$1:$B$1,0),0))),OR(ISBLANK(BW342),ISBLANK(BX342))),#N/A,
IFERROR(VLOOKUP(BU342,MonsterTable!$A:$B,MATCH(MonsterTable!$B$1,MonsterTable!$A$1:$B$1,0),0),
IF(OR(NOT(ISBLANK(BW342)),ISBLANK(BX342)),#N/A,
IF(BU342="empty","empty",
VLOOKUP(BU342,MonsterGroupTable!$A:$A,1,0)))))))</f>
        <v/>
      </c>
      <c r="CC342" s="2" t="str">
        <f>IF(AND(ISBLANK(CB342),OR(NOT(ISBLANK(CD342)),NOT(ISBLANK(CE342)))),#N/A,
IF(ISBLANK(CB342),"",
IF(AND(NOT(ISERROR(VLOOKUP(CB342,MonsterTable!$A:$B,MATCH(MonsterTable!$B$1,MonsterTable!$A$1:$B$1,0),0))),OR(ISBLANK(CD342),ISBLANK(CE342))),#N/A,
IFERROR(VLOOKUP(CB342,MonsterTable!$A:$B,MATCH(MonsterTable!$B$1,MonsterTable!$A$1:$B$1,0),0),
IF(OR(NOT(ISBLANK(CD342)),ISBLANK(CE342)),#N/A,
IF(CB342="empty","empty",
VLOOKUP(CB342,MonsterGroupTable!$A:$A,1,0)))))))</f>
        <v/>
      </c>
      <c r="CJ342" s="2" t="str">
        <f>IF(AND(ISBLANK(CI342),OR(NOT(ISBLANK(CK342)),NOT(ISBLANK(CL342)))),#N/A,
IF(ISBLANK(CI342),"",
IF(AND(NOT(ISERROR(VLOOKUP(CI342,MonsterTable!$A:$B,MATCH(MonsterTable!$B$1,MonsterTable!$A$1:$B$1,0),0))),OR(ISBLANK(CK342),ISBLANK(CL342))),#N/A,
IFERROR(VLOOKUP(CI342,MonsterTable!$A:$B,MATCH(MonsterTable!$B$1,MonsterTable!$A$1:$B$1,0),0),
IF(OR(NOT(ISBLANK(CK342)),ISBLANK(CL342)),#N/A,
IF(CI342="empty","empty",
VLOOKUP(CI342,MonsterGroupTable!$A:$A,1,0)))))))</f>
        <v/>
      </c>
    </row>
    <row r="343" spans="1:88">
      <c r="A343">
        <v>10342</v>
      </c>
      <c r="B343">
        <f t="shared" si="10"/>
        <v>1.1000000000000001</v>
      </c>
      <c r="C343">
        <f t="shared" si="10"/>
        <v>1.1000000000000001</v>
      </c>
      <c r="F343">
        <v>1680</v>
      </c>
      <c r="G343">
        <v>42497</v>
      </c>
      <c r="H343">
        <v>0</v>
      </c>
      <c r="I343">
        <v>0</v>
      </c>
      <c r="J343">
        <v>0</v>
      </c>
      <c r="K343" t="s">
        <v>28</v>
      </c>
      <c r="L343" t="s">
        <v>249</v>
      </c>
      <c r="M343" t="s">
        <v>79</v>
      </c>
      <c r="N343" t="s">
        <v>80</v>
      </c>
      <c r="O343">
        <v>0</v>
      </c>
      <c r="P343">
        <v>-4.75</v>
      </c>
      <c r="Q343">
        <v>-3.5</v>
      </c>
      <c r="R343">
        <v>4.75</v>
      </c>
      <c r="S343">
        <v>3</v>
      </c>
      <c r="T343">
        <v>-13.5</v>
      </c>
      <c r="U343">
        <v>2.5499999999999998</v>
      </c>
      <c r="V343">
        <v>-6.75</v>
      </c>
      <c r="W343" t="str">
        <f t="shared" si="11"/>
        <v>g115,5</v>
      </c>
      <c r="X343" s="1" t="s">
        <v>332</v>
      </c>
      <c r="Y343" s="2" t="str">
        <f>IF(AND(ISBLANK(X343),OR(NOT(ISBLANK(Z343)),NOT(ISBLANK(AA343)))),#N/A,
IF(ISBLANK(X343),"",
IF(AND(NOT(ISERROR(VLOOKUP(X343,MonsterTable!$A:$B,MATCH(MonsterTable!$B$1,MonsterTable!$A$1:$B$1,0),0))),OR(ISBLANK(Z343),ISBLANK(AA343))),#N/A,
IFERROR(VLOOKUP(X343,MonsterTable!$A:$B,MATCH(MonsterTable!$B$1,MonsterTable!$A$1:$B$1,0),0),
IF(OR(NOT(ISBLANK(Z343)),ISBLANK(AA343)),#N/A,
IF(X343="empty","empty",
VLOOKUP(X343,MonsterGroupTable!$A:$A,1,0)))))))</f>
        <v>g115</v>
      </c>
      <c r="AA343">
        <v>5</v>
      </c>
      <c r="AF343" s="2" t="str">
        <f>IF(AND(ISBLANK(AE343),OR(NOT(ISBLANK(AG343)),NOT(ISBLANK(AH343)))),#N/A,
IF(ISBLANK(AE343),"",
IF(AND(NOT(ISERROR(VLOOKUP(AE343,MonsterTable!$A:$B,MATCH(MonsterTable!$B$1,MonsterTable!$A$1:$B$1,0),0))),OR(ISBLANK(AG343),ISBLANK(AH343))),#N/A,
IFERROR(VLOOKUP(AE343,MonsterTable!$A:$B,MATCH(MonsterTable!$B$1,MonsterTable!$A$1:$B$1,0),0),
IF(OR(NOT(ISBLANK(AG343)),ISBLANK(AH343)),#N/A,
IF(AE343="empty","empty",
VLOOKUP(AE343,MonsterGroupTable!$A:$A,1,0)))))))</f>
        <v/>
      </c>
      <c r="AM343" s="2" t="str">
        <f>IF(AND(ISBLANK(AL343),OR(NOT(ISBLANK(AN343)),NOT(ISBLANK(AO343)))),#N/A,
IF(ISBLANK(AL343),"",
IF(AND(NOT(ISERROR(VLOOKUP(AL343,MonsterTable!$A:$B,MATCH(MonsterTable!$B$1,MonsterTable!$A$1:$B$1,0),0))),OR(ISBLANK(AN343),ISBLANK(AO343))),#N/A,
IFERROR(VLOOKUP(AL343,MonsterTable!$A:$B,MATCH(MonsterTable!$B$1,MonsterTable!$A$1:$B$1,0),0),
IF(OR(NOT(ISBLANK(AN343)),ISBLANK(AO343)),#N/A,
IF(AL343="empty","empty",
VLOOKUP(AL343,MonsterGroupTable!$A:$A,1,0)))))))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BA343" s="2" t="str">
        <f>IF(AND(ISBLANK(AZ343),OR(NOT(ISBLANK(BB343)),NOT(ISBLANK(BC343)))),#N/A,
IF(ISBLANK(AZ343),"",
IF(AND(NOT(ISERROR(VLOOKUP(AZ343,MonsterTable!$A:$B,MATCH(MonsterTable!$B$1,MonsterTable!$A$1:$B$1,0),0))),OR(ISBLANK(BB343),ISBLANK(BC343))),#N/A,
IFERROR(VLOOKUP(AZ343,MonsterTable!$A:$B,MATCH(MonsterTable!$B$1,MonsterTable!$A$1:$B$1,0),0),
IF(OR(NOT(ISBLANK(BB343)),ISBLANK(BC343)),#N/A,
IF(AZ343="empty","empty",
VLOOKUP(AZ343,MonsterGroupTable!$A:$A,1,0)))))))</f>
        <v/>
      </c>
      <c r="BH343" s="2" t="str">
        <f>IF(AND(ISBLANK(BG343),OR(NOT(ISBLANK(BI343)),NOT(ISBLANK(BJ343)))),#N/A,
IF(ISBLANK(BG343),"",
IF(AND(NOT(ISERROR(VLOOKUP(BG343,MonsterTable!$A:$B,MATCH(MonsterTable!$B$1,MonsterTable!$A$1:$B$1,0),0))),OR(ISBLANK(BI343),ISBLANK(BJ343))),#N/A,
IFERROR(VLOOKUP(BG343,MonsterTable!$A:$B,MATCH(MonsterTable!$B$1,MonsterTable!$A$1:$B$1,0),0),
IF(OR(NOT(ISBLANK(BI343)),ISBLANK(BJ343)),#N/A,
IF(BG343="empty","empty",
VLOOKUP(BG343,MonsterGroupTable!$A:$A,1,0)))))))</f>
        <v/>
      </c>
      <c r="BO343" s="2" t="str">
        <f>IF(AND(ISBLANK(BN343),OR(NOT(ISBLANK(BP343)),NOT(ISBLANK(BQ343)))),#N/A,
IF(ISBLANK(BN343),"",
IF(AND(NOT(ISERROR(VLOOKUP(BN343,MonsterTable!$A:$B,MATCH(MonsterTable!$B$1,MonsterTable!$A$1:$B$1,0),0))),OR(ISBLANK(BP343),ISBLANK(BQ343))),#N/A,
IFERROR(VLOOKUP(BN343,MonsterTable!$A:$B,MATCH(MonsterTable!$B$1,MonsterTable!$A$1:$B$1,0),0),
IF(OR(NOT(ISBLANK(BP343)),ISBLANK(BQ343)),#N/A,
IF(BN343="empty","empty",
VLOOKUP(BN343,MonsterGroupTable!$A:$A,1,0)))))))</f>
        <v/>
      </c>
      <c r="BV343" s="2" t="str">
        <f>IF(AND(ISBLANK(BU343),OR(NOT(ISBLANK(BW343)),NOT(ISBLANK(BX343)))),#N/A,
IF(ISBLANK(BU343),"",
IF(AND(NOT(ISERROR(VLOOKUP(BU343,MonsterTable!$A:$B,MATCH(MonsterTable!$B$1,MonsterTable!$A$1:$B$1,0),0))),OR(ISBLANK(BW343),ISBLANK(BX343))),#N/A,
IFERROR(VLOOKUP(BU343,MonsterTable!$A:$B,MATCH(MonsterTable!$B$1,MonsterTable!$A$1:$B$1,0),0),
IF(OR(NOT(ISBLANK(BW343)),ISBLANK(BX343)),#N/A,
IF(BU343="empty","empty",
VLOOKUP(BU343,MonsterGroupTable!$A:$A,1,0)))))))</f>
        <v/>
      </c>
      <c r="CC343" s="2" t="str">
        <f>IF(AND(ISBLANK(CB343),OR(NOT(ISBLANK(CD343)),NOT(ISBLANK(CE343)))),#N/A,
IF(ISBLANK(CB343),"",
IF(AND(NOT(ISERROR(VLOOKUP(CB343,MonsterTable!$A:$B,MATCH(MonsterTable!$B$1,MonsterTable!$A$1:$B$1,0),0))),OR(ISBLANK(CD343),ISBLANK(CE343))),#N/A,
IFERROR(VLOOKUP(CB343,MonsterTable!$A:$B,MATCH(MonsterTable!$B$1,MonsterTable!$A$1:$B$1,0),0),
IF(OR(NOT(ISBLANK(CD343)),ISBLANK(CE343)),#N/A,
IF(CB343="empty","empty",
VLOOKUP(CB343,MonsterGroupTable!$A:$A,1,0)))))))</f>
        <v/>
      </c>
      <c r="CJ343" s="2" t="str">
        <f>IF(AND(ISBLANK(CI343),OR(NOT(ISBLANK(CK343)),NOT(ISBLANK(CL343)))),#N/A,
IF(ISBLANK(CI343),"",
IF(AND(NOT(ISERROR(VLOOKUP(CI343,MonsterTable!$A:$B,MATCH(MonsterTable!$B$1,MonsterTable!$A$1:$B$1,0),0))),OR(ISBLANK(CK343),ISBLANK(CL343))),#N/A,
IFERROR(VLOOKUP(CI343,MonsterTable!$A:$B,MATCH(MonsterTable!$B$1,MonsterTable!$A$1:$B$1,0),0),
IF(OR(NOT(ISBLANK(CK343)),ISBLANK(CL343)),#N/A,
IF(CI343="empty","empty",
VLOOKUP(CI343,MonsterGroupTable!$A:$A,1,0)))))))</f>
        <v/>
      </c>
    </row>
    <row r="344" spans="1:88">
      <c r="A344">
        <v>10343</v>
      </c>
      <c r="B344">
        <f t="shared" si="10"/>
        <v>1.1000000000000001</v>
      </c>
      <c r="C344">
        <f t="shared" si="10"/>
        <v>1.1000000000000001</v>
      </c>
      <c r="F344">
        <v>1680</v>
      </c>
      <c r="G344">
        <v>42749</v>
      </c>
      <c r="H344">
        <v>0</v>
      </c>
      <c r="I344">
        <v>0</v>
      </c>
      <c r="J344">
        <v>0</v>
      </c>
      <c r="K344" t="s">
        <v>28</v>
      </c>
      <c r="L344" t="s">
        <v>249</v>
      </c>
      <c r="M344" t="s">
        <v>79</v>
      </c>
      <c r="N344" t="s">
        <v>80</v>
      </c>
      <c r="O344">
        <v>0</v>
      </c>
      <c r="P344">
        <v>-4.75</v>
      </c>
      <c r="Q344">
        <v>-3.5</v>
      </c>
      <c r="R344">
        <v>4.75</v>
      </c>
      <c r="S344">
        <v>3</v>
      </c>
      <c r="T344">
        <v>-13.5</v>
      </c>
      <c r="U344">
        <v>2.5499999999999998</v>
      </c>
      <c r="V344">
        <v>-6.75</v>
      </c>
      <c r="W344" t="str">
        <f t="shared" si="11"/>
        <v>g115,5</v>
      </c>
      <c r="X344" s="1" t="s">
        <v>332</v>
      </c>
      <c r="Y344" s="2" t="str">
        <f>IF(AND(ISBLANK(X344),OR(NOT(ISBLANK(Z344)),NOT(ISBLANK(AA344)))),#N/A,
IF(ISBLANK(X344),"",
IF(AND(NOT(ISERROR(VLOOKUP(X344,MonsterTable!$A:$B,MATCH(MonsterTable!$B$1,MonsterTable!$A$1:$B$1,0),0))),OR(ISBLANK(Z344),ISBLANK(AA344))),#N/A,
IFERROR(VLOOKUP(X344,MonsterTable!$A:$B,MATCH(MonsterTable!$B$1,MonsterTable!$A$1:$B$1,0),0),
IF(OR(NOT(ISBLANK(Z344)),ISBLANK(AA344)),#N/A,
IF(X344="empty","empty",
VLOOKUP(X344,MonsterGroupTable!$A:$A,1,0)))))))</f>
        <v>g115</v>
      </c>
      <c r="AA344">
        <v>5</v>
      </c>
      <c r="AF344" s="2" t="str">
        <f>IF(AND(ISBLANK(AE344),OR(NOT(ISBLANK(AG344)),NOT(ISBLANK(AH344)))),#N/A,
IF(ISBLANK(AE344),"",
IF(AND(NOT(ISERROR(VLOOKUP(AE344,MonsterTable!$A:$B,MATCH(MonsterTable!$B$1,MonsterTable!$A$1:$B$1,0),0))),OR(ISBLANK(AG344),ISBLANK(AH344))),#N/A,
IFERROR(VLOOKUP(AE344,MonsterTable!$A:$B,MATCH(MonsterTable!$B$1,MonsterTable!$A$1:$B$1,0),0),
IF(OR(NOT(ISBLANK(AG344)),ISBLANK(AH344)),#N/A,
IF(AE344="empty","empty",
VLOOKUP(AE344,MonsterGroupTable!$A:$A,1,0)))))))</f>
        <v/>
      </c>
      <c r="AM344" s="2" t="str">
        <f>IF(AND(ISBLANK(AL344),OR(NOT(ISBLANK(AN344)),NOT(ISBLANK(AO344)))),#N/A,
IF(ISBLANK(AL344),"",
IF(AND(NOT(ISERROR(VLOOKUP(AL344,MonsterTable!$A:$B,MATCH(MonsterTable!$B$1,MonsterTable!$A$1:$B$1,0),0))),OR(ISBLANK(AN344),ISBLANK(AO344))),#N/A,
IFERROR(VLOOKUP(AL344,MonsterTable!$A:$B,MATCH(MonsterTable!$B$1,MonsterTable!$A$1:$B$1,0),0),
IF(OR(NOT(ISBLANK(AN344)),ISBLANK(AO344)),#N/A,
IF(AL344="empty","empty",
VLOOKUP(AL344,MonsterGroupTable!$A:$A,1,0)))))))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BA344" s="2" t="str">
        <f>IF(AND(ISBLANK(AZ344),OR(NOT(ISBLANK(BB344)),NOT(ISBLANK(BC344)))),#N/A,
IF(ISBLANK(AZ344),"",
IF(AND(NOT(ISERROR(VLOOKUP(AZ344,MonsterTable!$A:$B,MATCH(MonsterTable!$B$1,MonsterTable!$A$1:$B$1,0),0))),OR(ISBLANK(BB344),ISBLANK(BC344))),#N/A,
IFERROR(VLOOKUP(AZ344,MonsterTable!$A:$B,MATCH(MonsterTable!$B$1,MonsterTable!$A$1:$B$1,0),0),
IF(OR(NOT(ISBLANK(BB344)),ISBLANK(BC344)),#N/A,
IF(AZ344="empty","empty",
VLOOKUP(AZ344,MonsterGroupTable!$A:$A,1,0)))))))</f>
        <v/>
      </c>
      <c r="BH344" s="2" t="str">
        <f>IF(AND(ISBLANK(BG344),OR(NOT(ISBLANK(BI344)),NOT(ISBLANK(BJ344)))),#N/A,
IF(ISBLANK(BG344),"",
IF(AND(NOT(ISERROR(VLOOKUP(BG344,MonsterTable!$A:$B,MATCH(MonsterTable!$B$1,MonsterTable!$A$1:$B$1,0),0))),OR(ISBLANK(BI344),ISBLANK(BJ344))),#N/A,
IFERROR(VLOOKUP(BG344,MonsterTable!$A:$B,MATCH(MonsterTable!$B$1,MonsterTable!$A$1:$B$1,0),0),
IF(OR(NOT(ISBLANK(BI344)),ISBLANK(BJ344)),#N/A,
IF(BG344="empty","empty",
VLOOKUP(BG344,MonsterGroupTable!$A:$A,1,0)))))))</f>
        <v/>
      </c>
      <c r="BO344" s="2" t="str">
        <f>IF(AND(ISBLANK(BN344),OR(NOT(ISBLANK(BP344)),NOT(ISBLANK(BQ344)))),#N/A,
IF(ISBLANK(BN344),"",
IF(AND(NOT(ISERROR(VLOOKUP(BN344,MonsterTable!$A:$B,MATCH(MonsterTable!$B$1,MonsterTable!$A$1:$B$1,0),0))),OR(ISBLANK(BP344),ISBLANK(BQ344))),#N/A,
IFERROR(VLOOKUP(BN344,MonsterTable!$A:$B,MATCH(MonsterTable!$B$1,MonsterTable!$A$1:$B$1,0),0),
IF(OR(NOT(ISBLANK(BP344)),ISBLANK(BQ344)),#N/A,
IF(BN344="empty","empty",
VLOOKUP(BN344,MonsterGroupTable!$A:$A,1,0)))))))</f>
        <v/>
      </c>
      <c r="BV344" s="2" t="str">
        <f>IF(AND(ISBLANK(BU344),OR(NOT(ISBLANK(BW344)),NOT(ISBLANK(BX344)))),#N/A,
IF(ISBLANK(BU344),"",
IF(AND(NOT(ISERROR(VLOOKUP(BU344,MonsterTable!$A:$B,MATCH(MonsterTable!$B$1,MonsterTable!$A$1:$B$1,0),0))),OR(ISBLANK(BW344),ISBLANK(BX344))),#N/A,
IFERROR(VLOOKUP(BU344,MonsterTable!$A:$B,MATCH(MonsterTable!$B$1,MonsterTable!$A$1:$B$1,0),0),
IF(OR(NOT(ISBLANK(BW344)),ISBLANK(BX344)),#N/A,
IF(BU344="empty","empty",
VLOOKUP(BU344,MonsterGroupTable!$A:$A,1,0)))))))</f>
        <v/>
      </c>
      <c r="CC344" s="2" t="str">
        <f>IF(AND(ISBLANK(CB344),OR(NOT(ISBLANK(CD344)),NOT(ISBLANK(CE344)))),#N/A,
IF(ISBLANK(CB344),"",
IF(AND(NOT(ISERROR(VLOOKUP(CB344,MonsterTable!$A:$B,MATCH(MonsterTable!$B$1,MonsterTable!$A$1:$B$1,0),0))),OR(ISBLANK(CD344),ISBLANK(CE344))),#N/A,
IFERROR(VLOOKUP(CB344,MonsterTable!$A:$B,MATCH(MonsterTable!$B$1,MonsterTable!$A$1:$B$1,0),0),
IF(OR(NOT(ISBLANK(CD344)),ISBLANK(CE344)),#N/A,
IF(CB344="empty","empty",
VLOOKUP(CB344,MonsterGroupTable!$A:$A,1,0)))))))</f>
        <v/>
      </c>
      <c r="CJ344" s="2" t="str">
        <f>IF(AND(ISBLANK(CI344),OR(NOT(ISBLANK(CK344)),NOT(ISBLANK(CL344)))),#N/A,
IF(ISBLANK(CI344),"",
IF(AND(NOT(ISERROR(VLOOKUP(CI344,MonsterTable!$A:$B,MATCH(MonsterTable!$B$1,MonsterTable!$A$1:$B$1,0),0))),OR(ISBLANK(CK344),ISBLANK(CL344))),#N/A,
IFERROR(VLOOKUP(CI344,MonsterTable!$A:$B,MATCH(MonsterTable!$B$1,MonsterTable!$A$1:$B$1,0),0),
IF(OR(NOT(ISBLANK(CK344)),ISBLANK(CL344)),#N/A,
IF(CI344="empty","empty",
VLOOKUP(CI344,MonsterGroupTable!$A:$A,1,0)))))))</f>
        <v/>
      </c>
    </row>
    <row r="345" spans="1:88">
      <c r="A345">
        <v>10344</v>
      </c>
      <c r="B345">
        <f t="shared" si="10"/>
        <v>1.1000000000000001</v>
      </c>
      <c r="C345">
        <f t="shared" si="10"/>
        <v>1.1000000000000001</v>
      </c>
      <c r="F345">
        <v>1680</v>
      </c>
      <c r="G345">
        <v>43001</v>
      </c>
      <c r="H345">
        <v>0</v>
      </c>
      <c r="I345">
        <v>0</v>
      </c>
      <c r="J345">
        <v>0</v>
      </c>
      <c r="K345" t="s">
        <v>28</v>
      </c>
      <c r="L345" t="s">
        <v>249</v>
      </c>
      <c r="M345" t="s">
        <v>79</v>
      </c>
      <c r="N345" t="s">
        <v>80</v>
      </c>
      <c r="O345">
        <v>0</v>
      </c>
      <c r="P345">
        <v>-4.75</v>
      </c>
      <c r="Q345">
        <v>-3.5</v>
      </c>
      <c r="R345">
        <v>4.75</v>
      </c>
      <c r="S345">
        <v>3</v>
      </c>
      <c r="T345">
        <v>-13.5</v>
      </c>
      <c r="U345">
        <v>2.5499999999999998</v>
      </c>
      <c r="V345">
        <v>-6.75</v>
      </c>
      <c r="W345" t="str">
        <f t="shared" si="11"/>
        <v>g115,5</v>
      </c>
      <c r="X345" s="1" t="s">
        <v>332</v>
      </c>
      <c r="Y345" s="2" t="str">
        <f>IF(AND(ISBLANK(X345),OR(NOT(ISBLANK(Z345)),NOT(ISBLANK(AA345)))),#N/A,
IF(ISBLANK(X345),"",
IF(AND(NOT(ISERROR(VLOOKUP(X345,MonsterTable!$A:$B,MATCH(MonsterTable!$B$1,MonsterTable!$A$1:$B$1,0),0))),OR(ISBLANK(Z345),ISBLANK(AA345))),#N/A,
IFERROR(VLOOKUP(X345,MonsterTable!$A:$B,MATCH(MonsterTable!$B$1,MonsterTable!$A$1:$B$1,0),0),
IF(OR(NOT(ISBLANK(Z345)),ISBLANK(AA345)),#N/A,
IF(X345="empty","empty",
VLOOKUP(X345,MonsterGroupTable!$A:$A,1,0)))))))</f>
        <v>g115</v>
      </c>
      <c r="AA345">
        <v>5</v>
      </c>
      <c r="AF345" s="2" t="str">
        <f>IF(AND(ISBLANK(AE345),OR(NOT(ISBLANK(AG345)),NOT(ISBLANK(AH345)))),#N/A,
IF(ISBLANK(AE345),"",
IF(AND(NOT(ISERROR(VLOOKUP(AE345,MonsterTable!$A:$B,MATCH(MonsterTable!$B$1,MonsterTable!$A$1:$B$1,0),0))),OR(ISBLANK(AG345),ISBLANK(AH345))),#N/A,
IFERROR(VLOOKUP(AE345,MonsterTable!$A:$B,MATCH(MonsterTable!$B$1,MonsterTable!$A$1:$B$1,0),0),
IF(OR(NOT(ISBLANK(AG345)),ISBLANK(AH345)),#N/A,
IF(AE345="empty","empty",
VLOOKUP(AE345,MonsterGroupTable!$A:$A,1,0)))))))</f>
        <v/>
      </c>
      <c r="AM345" s="2" t="str">
        <f>IF(AND(ISBLANK(AL345),OR(NOT(ISBLANK(AN345)),NOT(ISBLANK(AO345)))),#N/A,
IF(ISBLANK(AL345),"",
IF(AND(NOT(ISERROR(VLOOKUP(AL345,MonsterTable!$A:$B,MATCH(MonsterTable!$B$1,MonsterTable!$A$1:$B$1,0),0))),OR(ISBLANK(AN345),ISBLANK(AO345))),#N/A,
IFERROR(VLOOKUP(AL345,MonsterTable!$A:$B,MATCH(MonsterTable!$B$1,MonsterTable!$A$1:$B$1,0),0),
IF(OR(NOT(ISBLANK(AN345)),ISBLANK(AO345)),#N/A,
IF(AL345="empty","empty",
VLOOKUP(AL345,MonsterGroupTable!$A:$A,1,0)))))))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BA345" s="2" t="str">
        <f>IF(AND(ISBLANK(AZ345),OR(NOT(ISBLANK(BB345)),NOT(ISBLANK(BC345)))),#N/A,
IF(ISBLANK(AZ345),"",
IF(AND(NOT(ISERROR(VLOOKUP(AZ345,MonsterTable!$A:$B,MATCH(MonsterTable!$B$1,MonsterTable!$A$1:$B$1,0),0))),OR(ISBLANK(BB345),ISBLANK(BC345))),#N/A,
IFERROR(VLOOKUP(AZ345,MonsterTable!$A:$B,MATCH(MonsterTable!$B$1,MonsterTable!$A$1:$B$1,0),0),
IF(OR(NOT(ISBLANK(BB345)),ISBLANK(BC345)),#N/A,
IF(AZ345="empty","empty",
VLOOKUP(AZ345,MonsterGroupTable!$A:$A,1,0)))))))</f>
        <v/>
      </c>
      <c r="BH345" s="2" t="str">
        <f>IF(AND(ISBLANK(BG345),OR(NOT(ISBLANK(BI345)),NOT(ISBLANK(BJ345)))),#N/A,
IF(ISBLANK(BG345),"",
IF(AND(NOT(ISERROR(VLOOKUP(BG345,MonsterTable!$A:$B,MATCH(MonsterTable!$B$1,MonsterTable!$A$1:$B$1,0),0))),OR(ISBLANK(BI345),ISBLANK(BJ345))),#N/A,
IFERROR(VLOOKUP(BG345,MonsterTable!$A:$B,MATCH(MonsterTable!$B$1,MonsterTable!$A$1:$B$1,0),0),
IF(OR(NOT(ISBLANK(BI345)),ISBLANK(BJ345)),#N/A,
IF(BG345="empty","empty",
VLOOKUP(BG345,MonsterGroupTable!$A:$A,1,0)))))))</f>
        <v/>
      </c>
      <c r="BO345" s="2" t="str">
        <f>IF(AND(ISBLANK(BN345),OR(NOT(ISBLANK(BP345)),NOT(ISBLANK(BQ345)))),#N/A,
IF(ISBLANK(BN345),"",
IF(AND(NOT(ISERROR(VLOOKUP(BN345,MonsterTable!$A:$B,MATCH(MonsterTable!$B$1,MonsterTable!$A$1:$B$1,0),0))),OR(ISBLANK(BP345),ISBLANK(BQ345))),#N/A,
IFERROR(VLOOKUP(BN345,MonsterTable!$A:$B,MATCH(MonsterTable!$B$1,MonsterTable!$A$1:$B$1,0),0),
IF(OR(NOT(ISBLANK(BP345)),ISBLANK(BQ345)),#N/A,
IF(BN345="empty","empty",
VLOOKUP(BN345,MonsterGroupTable!$A:$A,1,0)))))))</f>
        <v/>
      </c>
      <c r="BV345" s="2" t="str">
        <f>IF(AND(ISBLANK(BU345),OR(NOT(ISBLANK(BW345)),NOT(ISBLANK(BX345)))),#N/A,
IF(ISBLANK(BU345),"",
IF(AND(NOT(ISERROR(VLOOKUP(BU345,MonsterTable!$A:$B,MATCH(MonsterTable!$B$1,MonsterTable!$A$1:$B$1,0),0))),OR(ISBLANK(BW345),ISBLANK(BX345))),#N/A,
IFERROR(VLOOKUP(BU345,MonsterTable!$A:$B,MATCH(MonsterTable!$B$1,MonsterTable!$A$1:$B$1,0),0),
IF(OR(NOT(ISBLANK(BW345)),ISBLANK(BX345)),#N/A,
IF(BU345="empty","empty",
VLOOKUP(BU345,MonsterGroupTable!$A:$A,1,0)))))))</f>
        <v/>
      </c>
      <c r="CC345" s="2" t="str">
        <f>IF(AND(ISBLANK(CB345),OR(NOT(ISBLANK(CD345)),NOT(ISBLANK(CE345)))),#N/A,
IF(ISBLANK(CB345),"",
IF(AND(NOT(ISERROR(VLOOKUP(CB345,MonsterTable!$A:$B,MATCH(MonsterTable!$B$1,MonsterTable!$A$1:$B$1,0),0))),OR(ISBLANK(CD345),ISBLANK(CE345))),#N/A,
IFERROR(VLOOKUP(CB345,MonsterTable!$A:$B,MATCH(MonsterTable!$B$1,MonsterTable!$A$1:$B$1,0),0),
IF(OR(NOT(ISBLANK(CD345)),ISBLANK(CE345)),#N/A,
IF(CB345="empty","empty",
VLOOKUP(CB345,MonsterGroupTable!$A:$A,1,0)))))))</f>
        <v/>
      </c>
      <c r="CJ345" s="2" t="str">
        <f>IF(AND(ISBLANK(CI345),OR(NOT(ISBLANK(CK345)),NOT(ISBLANK(CL345)))),#N/A,
IF(ISBLANK(CI345),"",
IF(AND(NOT(ISERROR(VLOOKUP(CI345,MonsterTable!$A:$B,MATCH(MonsterTable!$B$1,MonsterTable!$A$1:$B$1,0),0))),OR(ISBLANK(CK345),ISBLANK(CL345))),#N/A,
IFERROR(VLOOKUP(CI345,MonsterTable!$A:$B,MATCH(MonsterTable!$B$1,MonsterTable!$A$1:$B$1,0),0),
IF(OR(NOT(ISBLANK(CK345)),ISBLANK(CL345)),#N/A,
IF(CI345="empty","empty",
VLOOKUP(CI345,MonsterGroupTable!$A:$A,1,0)))))))</f>
        <v/>
      </c>
    </row>
    <row r="346" spans="1:88">
      <c r="A346">
        <v>10345</v>
      </c>
      <c r="B346">
        <f t="shared" si="10"/>
        <v>1.1000000000000001</v>
      </c>
      <c r="C346">
        <f t="shared" si="10"/>
        <v>1.1000000000000001</v>
      </c>
      <c r="F346">
        <v>1680</v>
      </c>
      <c r="G346">
        <v>43253</v>
      </c>
      <c r="H346">
        <v>0</v>
      </c>
      <c r="I346">
        <v>0</v>
      </c>
      <c r="J346">
        <v>0</v>
      </c>
      <c r="K346" t="s">
        <v>28</v>
      </c>
      <c r="L346" t="s">
        <v>249</v>
      </c>
      <c r="M346" t="s">
        <v>79</v>
      </c>
      <c r="N346" t="s">
        <v>80</v>
      </c>
      <c r="O346">
        <v>0</v>
      </c>
      <c r="P346">
        <v>-4.75</v>
      </c>
      <c r="Q346">
        <v>-3.5</v>
      </c>
      <c r="R346">
        <v>4.75</v>
      </c>
      <c r="S346">
        <v>3</v>
      </c>
      <c r="T346">
        <v>-13.5</v>
      </c>
      <c r="U346">
        <v>2.5499999999999998</v>
      </c>
      <c r="V346">
        <v>-6.75</v>
      </c>
      <c r="W346" t="str">
        <f t="shared" si="11"/>
        <v>g115,5</v>
      </c>
      <c r="X346" s="1" t="s">
        <v>332</v>
      </c>
      <c r="Y346" s="2" t="str">
        <f>IF(AND(ISBLANK(X346),OR(NOT(ISBLANK(Z346)),NOT(ISBLANK(AA346)))),#N/A,
IF(ISBLANK(X346),"",
IF(AND(NOT(ISERROR(VLOOKUP(X346,MonsterTable!$A:$B,MATCH(MonsterTable!$B$1,MonsterTable!$A$1:$B$1,0),0))),OR(ISBLANK(Z346),ISBLANK(AA346))),#N/A,
IFERROR(VLOOKUP(X346,MonsterTable!$A:$B,MATCH(MonsterTable!$B$1,MonsterTable!$A$1:$B$1,0),0),
IF(OR(NOT(ISBLANK(Z346)),ISBLANK(AA346)),#N/A,
IF(X346="empty","empty",
VLOOKUP(X346,MonsterGroupTable!$A:$A,1,0)))))))</f>
        <v>g115</v>
      </c>
      <c r="AA346">
        <v>5</v>
      </c>
      <c r="AF346" s="2" t="str">
        <f>IF(AND(ISBLANK(AE346),OR(NOT(ISBLANK(AG346)),NOT(ISBLANK(AH346)))),#N/A,
IF(ISBLANK(AE346),"",
IF(AND(NOT(ISERROR(VLOOKUP(AE346,MonsterTable!$A:$B,MATCH(MonsterTable!$B$1,MonsterTable!$A$1:$B$1,0),0))),OR(ISBLANK(AG346),ISBLANK(AH346))),#N/A,
IFERROR(VLOOKUP(AE346,MonsterTable!$A:$B,MATCH(MonsterTable!$B$1,MonsterTable!$A$1:$B$1,0),0),
IF(OR(NOT(ISBLANK(AG346)),ISBLANK(AH346)),#N/A,
IF(AE346="empty","empty",
VLOOKUP(AE346,MonsterGroupTable!$A:$A,1,0)))))))</f>
        <v/>
      </c>
      <c r="AM346" s="2" t="str">
        <f>IF(AND(ISBLANK(AL346),OR(NOT(ISBLANK(AN346)),NOT(ISBLANK(AO346)))),#N/A,
IF(ISBLANK(AL346),"",
IF(AND(NOT(ISERROR(VLOOKUP(AL346,MonsterTable!$A:$B,MATCH(MonsterTable!$B$1,MonsterTable!$A$1:$B$1,0),0))),OR(ISBLANK(AN346),ISBLANK(AO346))),#N/A,
IFERROR(VLOOKUP(AL346,MonsterTable!$A:$B,MATCH(MonsterTable!$B$1,MonsterTable!$A$1:$B$1,0),0),
IF(OR(NOT(ISBLANK(AN346)),ISBLANK(AO346)),#N/A,
IF(AL346="empty","empty",
VLOOKUP(AL346,MonsterGroupTable!$A:$A,1,0)))))))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BA346" s="2" t="str">
        <f>IF(AND(ISBLANK(AZ346),OR(NOT(ISBLANK(BB346)),NOT(ISBLANK(BC346)))),#N/A,
IF(ISBLANK(AZ346),"",
IF(AND(NOT(ISERROR(VLOOKUP(AZ346,MonsterTable!$A:$B,MATCH(MonsterTable!$B$1,MonsterTable!$A$1:$B$1,0),0))),OR(ISBLANK(BB346),ISBLANK(BC346))),#N/A,
IFERROR(VLOOKUP(AZ346,MonsterTable!$A:$B,MATCH(MonsterTable!$B$1,MonsterTable!$A$1:$B$1,0),0),
IF(OR(NOT(ISBLANK(BB346)),ISBLANK(BC346)),#N/A,
IF(AZ346="empty","empty",
VLOOKUP(AZ346,MonsterGroupTable!$A:$A,1,0)))))))</f>
        <v/>
      </c>
      <c r="BH346" s="2" t="str">
        <f>IF(AND(ISBLANK(BG346),OR(NOT(ISBLANK(BI346)),NOT(ISBLANK(BJ346)))),#N/A,
IF(ISBLANK(BG346),"",
IF(AND(NOT(ISERROR(VLOOKUP(BG346,MonsterTable!$A:$B,MATCH(MonsterTable!$B$1,MonsterTable!$A$1:$B$1,0),0))),OR(ISBLANK(BI346),ISBLANK(BJ346))),#N/A,
IFERROR(VLOOKUP(BG346,MonsterTable!$A:$B,MATCH(MonsterTable!$B$1,MonsterTable!$A$1:$B$1,0),0),
IF(OR(NOT(ISBLANK(BI346)),ISBLANK(BJ346)),#N/A,
IF(BG346="empty","empty",
VLOOKUP(BG346,MonsterGroupTable!$A:$A,1,0)))))))</f>
        <v/>
      </c>
      <c r="BO346" s="2" t="str">
        <f>IF(AND(ISBLANK(BN346),OR(NOT(ISBLANK(BP346)),NOT(ISBLANK(BQ346)))),#N/A,
IF(ISBLANK(BN346),"",
IF(AND(NOT(ISERROR(VLOOKUP(BN346,MonsterTable!$A:$B,MATCH(MonsterTable!$B$1,MonsterTable!$A$1:$B$1,0),0))),OR(ISBLANK(BP346),ISBLANK(BQ346))),#N/A,
IFERROR(VLOOKUP(BN346,MonsterTable!$A:$B,MATCH(MonsterTable!$B$1,MonsterTable!$A$1:$B$1,0),0),
IF(OR(NOT(ISBLANK(BP346)),ISBLANK(BQ346)),#N/A,
IF(BN346="empty","empty",
VLOOKUP(BN346,MonsterGroupTable!$A:$A,1,0)))))))</f>
        <v/>
      </c>
      <c r="BV346" s="2" t="str">
        <f>IF(AND(ISBLANK(BU346),OR(NOT(ISBLANK(BW346)),NOT(ISBLANK(BX346)))),#N/A,
IF(ISBLANK(BU346),"",
IF(AND(NOT(ISERROR(VLOOKUP(BU346,MonsterTable!$A:$B,MATCH(MonsterTable!$B$1,MonsterTable!$A$1:$B$1,0),0))),OR(ISBLANK(BW346),ISBLANK(BX346))),#N/A,
IFERROR(VLOOKUP(BU346,MonsterTable!$A:$B,MATCH(MonsterTable!$B$1,MonsterTable!$A$1:$B$1,0),0),
IF(OR(NOT(ISBLANK(BW346)),ISBLANK(BX346)),#N/A,
IF(BU346="empty","empty",
VLOOKUP(BU346,MonsterGroupTable!$A:$A,1,0)))))))</f>
        <v/>
      </c>
      <c r="CC346" s="2" t="str">
        <f>IF(AND(ISBLANK(CB346),OR(NOT(ISBLANK(CD346)),NOT(ISBLANK(CE346)))),#N/A,
IF(ISBLANK(CB346),"",
IF(AND(NOT(ISERROR(VLOOKUP(CB346,MonsterTable!$A:$B,MATCH(MonsterTable!$B$1,MonsterTable!$A$1:$B$1,0),0))),OR(ISBLANK(CD346),ISBLANK(CE346))),#N/A,
IFERROR(VLOOKUP(CB346,MonsterTable!$A:$B,MATCH(MonsterTable!$B$1,MonsterTable!$A$1:$B$1,0),0),
IF(OR(NOT(ISBLANK(CD346)),ISBLANK(CE346)),#N/A,
IF(CB346="empty","empty",
VLOOKUP(CB346,MonsterGroupTable!$A:$A,1,0)))))))</f>
        <v/>
      </c>
      <c r="CJ346" s="2" t="str">
        <f>IF(AND(ISBLANK(CI346),OR(NOT(ISBLANK(CK346)),NOT(ISBLANK(CL346)))),#N/A,
IF(ISBLANK(CI346),"",
IF(AND(NOT(ISERROR(VLOOKUP(CI346,MonsterTable!$A:$B,MATCH(MonsterTable!$B$1,MonsterTable!$A$1:$B$1,0),0))),OR(ISBLANK(CK346),ISBLANK(CL346))),#N/A,
IFERROR(VLOOKUP(CI346,MonsterTable!$A:$B,MATCH(MonsterTable!$B$1,MonsterTable!$A$1:$B$1,0),0),
IF(OR(NOT(ISBLANK(CK346)),ISBLANK(CL346)),#N/A,
IF(CI346="empty","empty",
VLOOKUP(CI346,MonsterGroupTable!$A:$A,1,0)))))))</f>
        <v/>
      </c>
    </row>
    <row r="347" spans="1:88">
      <c r="A347">
        <v>10346</v>
      </c>
      <c r="B347">
        <f t="shared" si="10"/>
        <v>1.1000000000000001</v>
      </c>
      <c r="C347">
        <f t="shared" si="10"/>
        <v>1.1000000000000001</v>
      </c>
      <c r="F347">
        <v>1680</v>
      </c>
      <c r="G347">
        <v>43505</v>
      </c>
      <c r="H347">
        <v>0</v>
      </c>
      <c r="I347">
        <v>0</v>
      </c>
      <c r="J347">
        <v>0</v>
      </c>
      <c r="K347" t="s">
        <v>28</v>
      </c>
      <c r="L347" t="s">
        <v>249</v>
      </c>
      <c r="M347" t="s">
        <v>79</v>
      </c>
      <c r="N347" t="s">
        <v>80</v>
      </c>
      <c r="O347">
        <v>0</v>
      </c>
      <c r="P347">
        <v>-4.75</v>
      </c>
      <c r="Q347">
        <v>-3.5</v>
      </c>
      <c r="R347">
        <v>4.75</v>
      </c>
      <c r="S347">
        <v>3</v>
      </c>
      <c r="T347">
        <v>-13.5</v>
      </c>
      <c r="U347">
        <v>2.5499999999999998</v>
      </c>
      <c r="V347">
        <v>-6.75</v>
      </c>
      <c r="W347" t="str">
        <f t="shared" si="11"/>
        <v>g115,5</v>
      </c>
      <c r="X347" s="1" t="s">
        <v>332</v>
      </c>
      <c r="Y347" s="2" t="str">
        <f>IF(AND(ISBLANK(X347),OR(NOT(ISBLANK(Z347)),NOT(ISBLANK(AA347)))),#N/A,
IF(ISBLANK(X347),"",
IF(AND(NOT(ISERROR(VLOOKUP(X347,MonsterTable!$A:$B,MATCH(MonsterTable!$B$1,MonsterTable!$A$1:$B$1,0),0))),OR(ISBLANK(Z347),ISBLANK(AA347))),#N/A,
IFERROR(VLOOKUP(X347,MonsterTable!$A:$B,MATCH(MonsterTable!$B$1,MonsterTable!$A$1:$B$1,0),0),
IF(OR(NOT(ISBLANK(Z347)),ISBLANK(AA347)),#N/A,
IF(X347="empty","empty",
VLOOKUP(X347,MonsterGroupTable!$A:$A,1,0)))))))</f>
        <v>g115</v>
      </c>
      <c r="AA347">
        <v>5</v>
      </c>
      <c r="AF347" s="2" t="str">
        <f>IF(AND(ISBLANK(AE347),OR(NOT(ISBLANK(AG347)),NOT(ISBLANK(AH347)))),#N/A,
IF(ISBLANK(AE347),"",
IF(AND(NOT(ISERROR(VLOOKUP(AE347,MonsterTable!$A:$B,MATCH(MonsterTable!$B$1,MonsterTable!$A$1:$B$1,0),0))),OR(ISBLANK(AG347),ISBLANK(AH347))),#N/A,
IFERROR(VLOOKUP(AE347,MonsterTable!$A:$B,MATCH(MonsterTable!$B$1,MonsterTable!$A$1:$B$1,0),0),
IF(OR(NOT(ISBLANK(AG347)),ISBLANK(AH347)),#N/A,
IF(AE347="empty","empty",
VLOOKUP(AE347,MonsterGroupTable!$A:$A,1,0)))))))</f>
        <v/>
      </c>
      <c r="AM347" s="2" t="str">
        <f>IF(AND(ISBLANK(AL347),OR(NOT(ISBLANK(AN347)),NOT(ISBLANK(AO347)))),#N/A,
IF(ISBLANK(AL347),"",
IF(AND(NOT(ISERROR(VLOOKUP(AL347,MonsterTable!$A:$B,MATCH(MonsterTable!$B$1,MonsterTable!$A$1:$B$1,0),0))),OR(ISBLANK(AN347),ISBLANK(AO347))),#N/A,
IFERROR(VLOOKUP(AL347,MonsterTable!$A:$B,MATCH(MonsterTable!$B$1,MonsterTable!$A$1:$B$1,0),0),
IF(OR(NOT(ISBLANK(AN347)),ISBLANK(AO347)),#N/A,
IF(AL347="empty","empty",
VLOOKUP(AL347,MonsterGroupTable!$A:$A,1,0)))))))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BA347" s="2" t="str">
        <f>IF(AND(ISBLANK(AZ347),OR(NOT(ISBLANK(BB347)),NOT(ISBLANK(BC347)))),#N/A,
IF(ISBLANK(AZ347),"",
IF(AND(NOT(ISERROR(VLOOKUP(AZ347,MonsterTable!$A:$B,MATCH(MonsterTable!$B$1,MonsterTable!$A$1:$B$1,0),0))),OR(ISBLANK(BB347),ISBLANK(BC347))),#N/A,
IFERROR(VLOOKUP(AZ347,MonsterTable!$A:$B,MATCH(MonsterTable!$B$1,MonsterTable!$A$1:$B$1,0),0),
IF(OR(NOT(ISBLANK(BB347)),ISBLANK(BC347)),#N/A,
IF(AZ347="empty","empty",
VLOOKUP(AZ347,MonsterGroupTable!$A:$A,1,0)))))))</f>
        <v/>
      </c>
      <c r="BH347" s="2" t="str">
        <f>IF(AND(ISBLANK(BG347),OR(NOT(ISBLANK(BI347)),NOT(ISBLANK(BJ347)))),#N/A,
IF(ISBLANK(BG347),"",
IF(AND(NOT(ISERROR(VLOOKUP(BG347,MonsterTable!$A:$B,MATCH(MonsterTable!$B$1,MonsterTable!$A$1:$B$1,0),0))),OR(ISBLANK(BI347),ISBLANK(BJ347))),#N/A,
IFERROR(VLOOKUP(BG347,MonsterTable!$A:$B,MATCH(MonsterTable!$B$1,MonsterTable!$A$1:$B$1,0),0),
IF(OR(NOT(ISBLANK(BI347)),ISBLANK(BJ347)),#N/A,
IF(BG347="empty","empty",
VLOOKUP(BG347,MonsterGroupTable!$A:$A,1,0)))))))</f>
        <v/>
      </c>
      <c r="BO347" s="2" t="str">
        <f>IF(AND(ISBLANK(BN347),OR(NOT(ISBLANK(BP347)),NOT(ISBLANK(BQ347)))),#N/A,
IF(ISBLANK(BN347),"",
IF(AND(NOT(ISERROR(VLOOKUP(BN347,MonsterTable!$A:$B,MATCH(MonsterTable!$B$1,MonsterTable!$A$1:$B$1,0),0))),OR(ISBLANK(BP347),ISBLANK(BQ347))),#N/A,
IFERROR(VLOOKUP(BN347,MonsterTable!$A:$B,MATCH(MonsterTable!$B$1,MonsterTable!$A$1:$B$1,0),0),
IF(OR(NOT(ISBLANK(BP347)),ISBLANK(BQ347)),#N/A,
IF(BN347="empty","empty",
VLOOKUP(BN347,MonsterGroupTable!$A:$A,1,0)))))))</f>
        <v/>
      </c>
      <c r="BV347" s="2" t="str">
        <f>IF(AND(ISBLANK(BU347),OR(NOT(ISBLANK(BW347)),NOT(ISBLANK(BX347)))),#N/A,
IF(ISBLANK(BU347),"",
IF(AND(NOT(ISERROR(VLOOKUP(BU347,MonsterTable!$A:$B,MATCH(MonsterTable!$B$1,MonsterTable!$A$1:$B$1,0),0))),OR(ISBLANK(BW347),ISBLANK(BX347))),#N/A,
IFERROR(VLOOKUP(BU347,MonsterTable!$A:$B,MATCH(MonsterTable!$B$1,MonsterTable!$A$1:$B$1,0),0),
IF(OR(NOT(ISBLANK(BW347)),ISBLANK(BX347)),#N/A,
IF(BU347="empty","empty",
VLOOKUP(BU347,MonsterGroupTable!$A:$A,1,0)))))))</f>
        <v/>
      </c>
      <c r="CC347" s="2" t="str">
        <f>IF(AND(ISBLANK(CB347),OR(NOT(ISBLANK(CD347)),NOT(ISBLANK(CE347)))),#N/A,
IF(ISBLANK(CB347),"",
IF(AND(NOT(ISERROR(VLOOKUP(CB347,MonsterTable!$A:$B,MATCH(MonsterTable!$B$1,MonsterTable!$A$1:$B$1,0),0))),OR(ISBLANK(CD347),ISBLANK(CE347))),#N/A,
IFERROR(VLOOKUP(CB347,MonsterTable!$A:$B,MATCH(MonsterTable!$B$1,MonsterTable!$A$1:$B$1,0),0),
IF(OR(NOT(ISBLANK(CD347)),ISBLANK(CE347)),#N/A,
IF(CB347="empty","empty",
VLOOKUP(CB347,MonsterGroupTable!$A:$A,1,0)))))))</f>
        <v/>
      </c>
      <c r="CJ347" s="2" t="str">
        <f>IF(AND(ISBLANK(CI347),OR(NOT(ISBLANK(CK347)),NOT(ISBLANK(CL347)))),#N/A,
IF(ISBLANK(CI347),"",
IF(AND(NOT(ISERROR(VLOOKUP(CI347,MonsterTable!$A:$B,MATCH(MonsterTable!$B$1,MonsterTable!$A$1:$B$1,0),0))),OR(ISBLANK(CK347),ISBLANK(CL347))),#N/A,
IFERROR(VLOOKUP(CI347,MonsterTable!$A:$B,MATCH(MonsterTable!$B$1,MonsterTable!$A$1:$B$1,0),0),
IF(OR(NOT(ISBLANK(CK347)),ISBLANK(CL347)),#N/A,
IF(CI347="empty","empty",
VLOOKUP(CI347,MonsterGroupTable!$A:$A,1,0)))))))</f>
        <v/>
      </c>
    </row>
    <row r="348" spans="1:88">
      <c r="A348">
        <v>10347</v>
      </c>
      <c r="B348">
        <f t="shared" si="10"/>
        <v>1.1000000000000001</v>
      </c>
      <c r="C348">
        <f t="shared" si="10"/>
        <v>1.1000000000000001</v>
      </c>
      <c r="F348">
        <v>1680</v>
      </c>
      <c r="G348">
        <v>43757</v>
      </c>
      <c r="H348">
        <v>0</v>
      </c>
      <c r="I348">
        <v>0</v>
      </c>
      <c r="J348">
        <v>0</v>
      </c>
      <c r="K348" t="s">
        <v>28</v>
      </c>
      <c r="L348" t="s">
        <v>249</v>
      </c>
      <c r="M348" t="s">
        <v>79</v>
      </c>
      <c r="N348" t="s">
        <v>80</v>
      </c>
      <c r="O348">
        <v>0</v>
      </c>
      <c r="P348">
        <v>-4.75</v>
      </c>
      <c r="Q348">
        <v>-3.5</v>
      </c>
      <c r="R348">
        <v>4.75</v>
      </c>
      <c r="S348">
        <v>3</v>
      </c>
      <c r="T348">
        <v>-13.5</v>
      </c>
      <c r="U348">
        <v>2.5499999999999998</v>
      </c>
      <c r="V348">
        <v>-6.75</v>
      </c>
      <c r="W348" t="str">
        <f t="shared" si="11"/>
        <v>g115,5</v>
      </c>
      <c r="X348" s="1" t="s">
        <v>332</v>
      </c>
      <c r="Y348" s="2" t="str">
        <f>IF(AND(ISBLANK(X348),OR(NOT(ISBLANK(Z348)),NOT(ISBLANK(AA348)))),#N/A,
IF(ISBLANK(X348),"",
IF(AND(NOT(ISERROR(VLOOKUP(X348,MonsterTable!$A:$B,MATCH(MonsterTable!$B$1,MonsterTable!$A$1:$B$1,0),0))),OR(ISBLANK(Z348),ISBLANK(AA348))),#N/A,
IFERROR(VLOOKUP(X348,MonsterTable!$A:$B,MATCH(MonsterTable!$B$1,MonsterTable!$A$1:$B$1,0),0),
IF(OR(NOT(ISBLANK(Z348)),ISBLANK(AA348)),#N/A,
IF(X348="empty","empty",
VLOOKUP(X348,MonsterGroupTable!$A:$A,1,0)))))))</f>
        <v>g115</v>
      </c>
      <c r="AA348">
        <v>5</v>
      </c>
      <c r="AF348" s="2" t="str">
        <f>IF(AND(ISBLANK(AE348),OR(NOT(ISBLANK(AG348)),NOT(ISBLANK(AH348)))),#N/A,
IF(ISBLANK(AE348),"",
IF(AND(NOT(ISERROR(VLOOKUP(AE348,MonsterTable!$A:$B,MATCH(MonsterTable!$B$1,MonsterTable!$A$1:$B$1,0),0))),OR(ISBLANK(AG348),ISBLANK(AH348))),#N/A,
IFERROR(VLOOKUP(AE348,MonsterTable!$A:$B,MATCH(MonsterTable!$B$1,MonsterTable!$A$1:$B$1,0),0),
IF(OR(NOT(ISBLANK(AG348)),ISBLANK(AH348)),#N/A,
IF(AE348="empty","empty",
VLOOKUP(AE348,MonsterGroupTable!$A:$A,1,0)))))))</f>
        <v/>
      </c>
      <c r="AM348" s="2" t="str">
        <f>IF(AND(ISBLANK(AL348),OR(NOT(ISBLANK(AN348)),NOT(ISBLANK(AO348)))),#N/A,
IF(ISBLANK(AL348),"",
IF(AND(NOT(ISERROR(VLOOKUP(AL348,MonsterTable!$A:$B,MATCH(MonsterTable!$B$1,MonsterTable!$A$1:$B$1,0),0))),OR(ISBLANK(AN348),ISBLANK(AO348))),#N/A,
IFERROR(VLOOKUP(AL348,MonsterTable!$A:$B,MATCH(MonsterTable!$B$1,MonsterTable!$A$1:$B$1,0),0),
IF(OR(NOT(ISBLANK(AN348)),ISBLANK(AO348)),#N/A,
IF(AL348="empty","empty",
VLOOKUP(AL348,MonsterGroupTable!$A:$A,1,0)))))))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BA348" s="2" t="str">
        <f>IF(AND(ISBLANK(AZ348),OR(NOT(ISBLANK(BB348)),NOT(ISBLANK(BC348)))),#N/A,
IF(ISBLANK(AZ348),"",
IF(AND(NOT(ISERROR(VLOOKUP(AZ348,MonsterTable!$A:$B,MATCH(MonsterTable!$B$1,MonsterTable!$A$1:$B$1,0),0))),OR(ISBLANK(BB348),ISBLANK(BC348))),#N/A,
IFERROR(VLOOKUP(AZ348,MonsterTable!$A:$B,MATCH(MonsterTable!$B$1,MonsterTable!$A$1:$B$1,0),0),
IF(OR(NOT(ISBLANK(BB348)),ISBLANK(BC348)),#N/A,
IF(AZ348="empty","empty",
VLOOKUP(AZ348,MonsterGroupTable!$A:$A,1,0)))))))</f>
        <v/>
      </c>
      <c r="BH348" s="2" t="str">
        <f>IF(AND(ISBLANK(BG348),OR(NOT(ISBLANK(BI348)),NOT(ISBLANK(BJ348)))),#N/A,
IF(ISBLANK(BG348),"",
IF(AND(NOT(ISERROR(VLOOKUP(BG348,MonsterTable!$A:$B,MATCH(MonsterTable!$B$1,MonsterTable!$A$1:$B$1,0),0))),OR(ISBLANK(BI348),ISBLANK(BJ348))),#N/A,
IFERROR(VLOOKUP(BG348,MonsterTable!$A:$B,MATCH(MonsterTable!$B$1,MonsterTable!$A$1:$B$1,0),0),
IF(OR(NOT(ISBLANK(BI348)),ISBLANK(BJ348)),#N/A,
IF(BG348="empty","empty",
VLOOKUP(BG348,MonsterGroupTable!$A:$A,1,0)))))))</f>
        <v/>
      </c>
      <c r="BO348" s="2" t="str">
        <f>IF(AND(ISBLANK(BN348),OR(NOT(ISBLANK(BP348)),NOT(ISBLANK(BQ348)))),#N/A,
IF(ISBLANK(BN348),"",
IF(AND(NOT(ISERROR(VLOOKUP(BN348,MonsterTable!$A:$B,MATCH(MonsterTable!$B$1,MonsterTable!$A$1:$B$1,0),0))),OR(ISBLANK(BP348),ISBLANK(BQ348))),#N/A,
IFERROR(VLOOKUP(BN348,MonsterTable!$A:$B,MATCH(MonsterTable!$B$1,MonsterTable!$A$1:$B$1,0),0),
IF(OR(NOT(ISBLANK(BP348)),ISBLANK(BQ348)),#N/A,
IF(BN348="empty","empty",
VLOOKUP(BN348,MonsterGroupTable!$A:$A,1,0)))))))</f>
        <v/>
      </c>
      <c r="BV348" s="2" t="str">
        <f>IF(AND(ISBLANK(BU348),OR(NOT(ISBLANK(BW348)),NOT(ISBLANK(BX348)))),#N/A,
IF(ISBLANK(BU348),"",
IF(AND(NOT(ISERROR(VLOOKUP(BU348,MonsterTable!$A:$B,MATCH(MonsterTable!$B$1,MonsterTable!$A$1:$B$1,0),0))),OR(ISBLANK(BW348),ISBLANK(BX348))),#N/A,
IFERROR(VLOOKUP(BU348,MonsterTable!$A:$B,MATCH(MonsterTable!$B$1,MonsterTable!$A$1:$B$1,0),0),
IF(OR(NOT(ISBLANK(BW348)),ISBLANK(BX348)),#N/A,
IF(BU348="empty","empty",
VLOOKUP(BU348,MonsterGroupTable!$A:$A,1,0)))))))</f>
        <v/>
      </c>
      <c r="CC348" s="2" t="str">
        <f>IF(AND(ISBLANK(CB348),OR(NOT(ISBLANK(CD348)),NOT(ISBLANK(CE348)))),#N/A,
IF(ISBLANK(CB348),"",
IF(AND(NOT(ISERROR(VLOOKUP(CB348,MonsterTable!$A:$B,MATCH(MonsterTable!$B$1,MonsterTable!$A$1:$B$1,0),0))),OR(ISBLANK(CD348),ISBLANK(CE348))),#N/A,
IFERROR(VLOOKUP(CB348,MonsterTable!$A:$B,MATCH(MonsterTable!$B$1,MonsterTable!$A$1:$B$1,0),0),
IF(OR(NOT(ISBLANK(CD348)),ISBLANK(CE348)),#N/A,
IF(CB348="empty","empty",
VLOOKUP(CB348,MonsterGroupTable!$A:$A,1,0)))))))</f>
        <v/>
      </c>
      <c r="CJ348" s="2" t="str">
        <f>IF(AND(ISBLANK(CI348),OR(NOT(ISBLANK(CK348)),NOT(ISBLANK(CL348)))),#N/A,
IF(ISBLANK(CI348),"",
IF(AND(NOT(ISERROR(VLOOKUP(CI348,MonsterTable!$A:$B,MATCH(MonsterTable!$B$1,MonsterTable!$A$1:$B$1,0),0))),OR(ISBLANK(CK348),ISBLANK(CL348))),#N/A,
IFERROR(VLOOKUP(CI348,MonsterTable!$A:$B,MATCH(MonsterTable!$B$1,MonsterTable!$A$1:$B$1,0),0),
IF(OR(NOT(ISBLANK(CK348)),ISBLANK(CL348)),#N/A,
IF(CI348="empty","empty",
VLOOKUP(CI348,MonsterGroupTable!$A:$A,1,0)))))))</f>
        <v/>
      </c>
    </row>
    <row r="349" spans="1:88">
      <c r="A349">
        <v>10348</v>
      </c>
      <c r="B349">
        <f t="shared" si="10"/>
        <v>1.1000000000000001</v>
      </c>
      <c r="C349">
        <f t="shared" si="10"/>
        <v>1.1000000000000001</v>
      </c>
      <c r="F349">
        <v>1680</v>
      </c>
      <c r="G349">
        <v>44009</v>
      </c>
      <c r="H349">
        <v>0</v>
      </c>
      <c r="I349">
        <v>0</v>
      </c>
      <c r="J349">
        <v>0</v>
      </c>
      <c r="K349" t="s">
        <v>28</v>
      </c>
      <c r="L349" t="s">
        <v>249</v>
      </c>
      <c r="M349" t="s">
        <v>79</v>
      </c>
      <c r="N349" t="s">
        <v>80</v>
      </c>
      <c r="O349">
        <v>0</v>
      </c>
      <c r="P349">
        <v>-4.75</v>
      </c>
      <c r="Q349">
        <v>-3.5</v>
      </c>
      <c r="R349">
        <v>4.75</v>
      </c>
      <c r="S349">
        <v>3</v>
      </c>
      <c r="T349">
        <v>-13.5</v>
      </c>
      <c r="U349">
        <v>2.5499999999999998</v>
      </c>
      <c r="V349">
        <v>-6.75</v>
      </c>
      <c r="W349" t="str">
        <f t="shared" si="11"/>
        <v>g115,5</v>
      </c>
      <c r="X349" s="1" t="s">
        <v>332</v>
      </c>
      <c r="Y349" s="2" t="str">
        <f>IF(AND(ISBLANK(X349),OR(NOT(ISBLANK(Z349)),NOT(ISBLANK(AA349)))),#N/A,
IF(ISBLANK(X349),"",
IF(AND(NOT(ISERROR(VLOOKUP(X349,MonsterTable!$A:$B,MATCH(MonsterTable!$B$1,MonsterTable!$A$1:$B$1,0),0))),OR(ISBLANK(Z349),ISBLANK(AA349))),#N/A,
IFERROR(VLOOKUP(X349,MonsterTable!$A:$B,MATCH(MonsterTable!$B$1,MonsterTable!$A$1:$B$1,0),0),
IF(OR(NOT(ISBLANK(Z349)),ISBLANK(AA349)),#N/A,
IF(X349="empty","empty",
VLOOKUP(X349,MonsterGroupTable!$A:$A,1,0)))))))</f>
        <v>g115</v>
      </c>
      <c r="AA349">
        <v>5</v>
      </c>
      <c r="AF349" s="2" t="str">
        <f>IF(AND(ISBLANK(AE349),OR(NOT(ISBLANK(AG349)),NOT(ISBLANK(AH349)))),#N/A,
IF(ISBLANK(AE349),"",
IF(AND(NOT(ISERROR(VLOOKUP(AE349,MonsterTable!$A:$B,MATCH(MonsterTable!$B$1,MonsterTable!$A$1:$B$1,0),0))),OR(ISBLANK(AG349),ISBLANK(AH349))),#N/A,
IFERROR(VLOOKUP(AE349,MonsterTable!$A:$B,MATCH(MonsterTable!$B$1,MonsterTable!$A$1:$B$1,0),0),
IF(OR(NOT(ISBLANK(AG349)),ISBLANK(AH349)),#N/A,
IF(AE349="empty","empty",
VLOOKUP(AE349,MonsterGroupTable!$A:$A,1,0)))))))</f>
        <v/>
      </c>
      <c r="AM349" s="2" t="str">
        <f>IF(AND(ISBLANK(AL349),OR(NOT(ISBLANK(AN349)),NOT(ISBLANK(AO349)))),#N/A,
IF(ISBLANK(AL349),"",
IF(AND(NOT(ISERROR(VLOOKUP(AL349,MonsterTable!$A:$B,MATCH(MonsterTable!$B$1,MonsterTable!$A$1:$B$1,0),0))),OR(ISBLANK(AN349),ISBLANK(AO349))),#N/A,
IFERROR(VLOOKUP(AL349,MonsterTable!$A:$B,MATCH(MonsterTable!$B$1,MonsterTable!$A$1:$B$1,0),0),
IF(OR(NOT(ISBLANK(AN349)),ISBLANK(AO349)),#N/A,
IF(AL349="empty","empty",
VLOOKUP(AL349,MonsterGroupTable!$A:$A,1,0)))))))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BA349" s="2" t="str">
        <f>IF(AND(ISBLANK(AZ349),OR(NOT(ISBLANK(BB349)),NOT(ISBLANK(BC349)))),#N/A,
IF(ISBLANK(AZ349),"",
IF(AND(NOT(ISERROR(VLOOKUP(AZ349,MonsterTable!$A:$B,MATCH(MonsterTable!$B$1,MonsterTable!$A$1:$B$1,0),0))),OR(ISBLANK(BB349),ISBLANK(BC349))),#N/A,
IFERROR(VLOOKUP(AZ349,MonsterTable!$A:$B,MATCH(MonsterTable!$B$1,MonsterTable!$A$1:$B$1,0),0),
IF(OR(NOT(ISBLANK(BB349)),ISBLANK(BC349)),#N/A,
IF(AZ349="empty","empty",
VLOOKUP(AZ349,MonsterGroupTable!$A:$A,1,0)))))))</f>
        <v/>
      </c>
      <c r="BH349" s="2" t="str">
        <f>IF(AND(ISBLANK(BG349),OR(NOT(ISBLANK(BI349)),NOT(ISBLANK(BJ349)))),#N/A,
IF(ISBLANK(BG349),"",
IF(AND(NOT(ISERROR(VLOOKUP(BG349,MonsterTable!$A:$B,MATCH(MonsterTable!$B$1,MonsterTable!$A$1:$B$1,0),0))),OR(ISBLANK(BI349),ISBLANK(BJ349))),#N/A,
IFERROR(VLOOKUP(BG349,MonsterTable!$A:$B,MATCH(MonsterTable!$B$1,MonsterTable!$A$1:$B$1,0),0),
IF(OR(NOT(ISBLANK(BI349)),ISBLANK(BJ349)),#N/A,
IF(BG349="empty","empty",
VLOOKUP(BG349,MonsterGroupTable!$A:$A,1,0)))))))</f>
        <v/>
      </c>
      <c r="BO349" s="2" t="str">
        <f>IF(AND(ISBLANK(BN349),OR(NOT(ISBLANK(BP349)),NOT(ISBLANK(BQ349)))),#N/A,
IF(ISBLANK(BN349),"",
IF(AND(NOT(ISERROR(VLOOKUP(BN349,MonsterTable!$A:$B,MATCH(MonsterTable!$B$1,MonsterTable!$A$1:$B$1,0),0))),OR(ISBLANK(BP349),ISBLANK(BQ349))),#N/A,
IFERROR(VLOOKUP(BN349,MonsterTable!$A:$B,MATCH(MonsterTable!$B$1,MonsterTable!$A$1:$B$1,0),0),
IF(OR(NOT(ISBLANK(BP349)),ISBLANK(BQ349)),#N/A,
IF(BN349="empty","empty",
VLOOKUP(BN349,MonsterGroupTable!$A:$A,1,0)))))))</f>
        <v/>
      </c>
      <c r="BV349" s="2" t="str">
        <f>IF(AND(ISBLANK(BU349),OR(NOT(ISBLANK(BW349)),NOT(ISBLANK(BX349)))),#N/A,
IF(ISBLANK(BU349),"",
IF(AND(NOT(ISERROR(VLOOKUP(BU349,MonsterTable!$A:$B,MATCH(MonsterTable!$B$1,MonsterTable!$A$1:$B$1,0),0))),OR(ISBLANK(BW349),ISBLANK(BX349))),#N/A,
IFERROR(VLOOKUP(BU349,MonsterTable!$A:$B,MATCH(MonsterTable!$B$1,MonsterTable!$A$1:$B$1,0),0),
IF(OR(NOT(ISBLANK(BW349)),ISBLANK(BX349)),#N/A,
IF(BU349="empty","empty",
VLOOKUP(BU349,MonsterGroupTable!$A:$A,1,0)))))))</f>
        <v/>
      </c>
      <c r="CC349" s="2" t="str">
        <f>IF(AND(ISBLANK(CB349),OR(NOT(ISBLANK(CD349)),NOT(ISBLANK(CE349)))),#N/A,
IF(ISBLANK(CB349),"",
IF(AND(NOT(ISERROR(VLOOKUP(CB349,MonsterTable!$A:$B,MATCH(MonsterTable!$B$1,MonsterTable!$A$1:$B$1,0),0))),OR(ISBLANK(CD349),ISBLANK(CE349))),#N/A,
IFERROR(VLOOKUP(CB349,MonsterTable!$A:$B,MATCH(MonsterTable!$B$1,MonsterTable!$A$1:$B$1,0),0),
IF(OR(NOT(ISBLANK(CD349)),ISBLANK(CE349)),#N/A,
IF(CB349="empty","empty",
VLOOKUP(CB349,MonsterGroupTable!$A:$A,1,0)))))))</f>
        <v/>
      </c>
      <c r="CJ349" s="2" t="str">
        <f>IF(AND(ISBLANK(CI349),OR(NOT(ISBLANK(CK349)),NOT(ISBLANK(CL349)))),#N/A,
IF(ISBLANK(CI349),"",
IF(AND(NOT(ISERROR(VLOOKUP(CI349,MonsterTable!$A:$B,MATCH(MonsterTable!$B$1,MonsterTable!$A$1:$B$1,0),0))),OR(ISBLANK(CK349),ISBLANK(CL349))),#N/A,
IFERROR(VLOOKUP(CI349,MonsterTable!$A:$B,MATCH(MonsterTable!$B$1,MonsterTable!$A$1:$B$1,0),0),
IF(OR(NOT(ISBLANK(CK349)),ISBLANK(CL349)),#N/A,
IF(CI349="empty","empty",
VLOOKUP(CI349,MonsterGroupTable!$A:$A,1,0)))))))</f>
        <v/>
      </c>
    </row>
    <row r="350" spans="1:88">
      <c r="A350">
        <v>10349</v>
      </c>
      <c r="B350">
        <f t="shared" si="10"/>
        <v>1.1000000000000001</v>
      </c>
      <c r="C350">
        <f t="shared" si="10"/>
        <v>1.1000000000000001</v>
      </c>
      <c r="F350">
        <v>1680</v>
      </c>
      <c r="G350">
        <v>44261</v>
      </c>
      <c r="H350">
        <v>0</v>
      </c>
      <c r="I350">
        <v>0</v>
      </c>
      <c r="J350">
        <v>0</v>
      </c>
      <c r="K350" t="s">
        <v>28</v>
      </c>
      <c r="L350" t="s">
        <v>249</v>
      </c>
      <c r="M350" t="s">
        <v>79</v>
      </c>
      <c r="N350" t="s">
        <v>80</v>
      </c>
      <c r="O350">
        <v>0</v>
      </c>
      <c r="P350">
        <v>-4.75</v>
      </c>
      <c r="Q350">
        <v>-3.5</v>
      </c>
      <c r="R350">
        <v>4.75</v>
      </c>
      <c r="S350">
        <v>3</v>
      </c>
      <c r="T350">
        <v>-13.5</v>
      </c>
      <c r="U350">
        <v>2.5499999999999998</v>
      </c>
      <c r="V350">
        <v>-6.75</v>
      </c>
      <c r="W350" t="str">
        <f t="shared" si="11"/>
        <v>g115,5</v>
      </c>
      <c r="X350" s="1" t="s">
        <v>332</v>
      </c>
      <c r="Y350" s="2" t="str">
        <f>IF(AND(ISBLANK(X350),OR(NOT(ISBLANK(Z350)),NOT(ISBLANK(AA350)))),#N/A,
IF(ISBLANK(X350),"",
IF(AND(NOT(ISERROR(VLOOKUP(X350,MonsterTable!$A:$B,MATCH(MonsterTable!$B$1,MonsterTable!$A$1:$B$1,0),0))),OR(ISBLANK(Z350),ISBLANK(AA350))),#N/A,
IFERROR(VLOOKUP(X350,MonsterTable!$A:$B,MATCH(MonsterTable!$B$1,MonsterTable!$A$1:$B$1,0),0),
IF(OR(NOT(ISBLANK(Z350)),ISBLANK(AA350)),#N/A,
IF(X350="empty","empty",
VLOOKUP(X350,MonsterGroupTable!$A:$A,1,0)))))))</f>
        <v>g115</v>
      </c>
      <c r="AA350">
        <v>5</v>
      </c>
      <c r="AF350" s="2" t="str">
        <f>IF(AND(ISBLANK(AE350),OR(NOT(ISBLANK(AG350)),NOT(ISBLANK(AH350)))),#N/A,
IF(ISBLANK(AE350),"",
IF(AND(NOT(ISERROR(VLOOKUP(AE350,MonsterTable!$A:$B,MATCH(MonsterTable!$B$1,MonsterTable!$A$1:$B$1,0),0))),OR(ISBLANK(AG350),ISBLANK(AH350))),#N/A,
IFERROR(VLOOKUP(AE350,MonsterTable!$A:$B,MATCH(MonsterTable!$B$1,MonsterTable!$A$1:$B$1,0),0),
IF(OR(NOT(ISBLANK(AG350)),ISBLANK(AH350)),#N/A,
IF(AE350="empty","empty",
VLOOKUP(AE350,MonsterGroupTable!$A:$A,1,0)))))))</f>
        <v/>
      </c>
      <c r="AM350" s="2" t="str">
        <f>IF(AND(ISBLANK(AL350),OR(NOT(ISBLANK(AN350)),NOT(ISBLANK(AO350)))),#N/A,
IF(ISBLANK(AL350),"",
IF(AND(NOT(ISERROR(VLOOKUP(AL350,MonsterTable!$A:$B,MATCH(MonsterTable!$B$1,MonsterTable!$A$1:$B$1,0),0))),OR(ISBLANK(AN350),ISBLANK(AO350))),#N/A,
IFERROR(VLOOKUP(AL350,MonsterTable!$A:$B,MATCH(MonsterTable!$B$1,MonsterTable!$A$1:$B$1,0),0),
IF(OR(NOT(ISBLANK(AN350)),ISBLANK(AO350)),#N/A,
IF(AL350="empty","empty",
VLOOKUP(AL350,MonsterGroupTable!$A:$A,1,0)))))))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BA350" s="2" t="str">
        <f>IF(AND(ISBLANK(AZ350),OR(NOT(ISBLANK(BB350)),NOT(ISBLANK(BC350)))),#N/A,
IF(ISBLANK(AZ350),"",
IF(AND(NOT(ISERROR(VLOOKUP(AZ350,MonsterTable!$A:$B,MATCH(MonsterTable!$B$1,MonsterTable!$A$1:$B$1,0),0))),OR(ISBLANK(BB350),ISBLANK(BC350))),#N/A,
IFERROR(VLOOKUP(AZ350,MonsterTable!$A:$B,MATCH(MonsterTable!$B$1,MonsterTable!$A$1:$B$1,0),0),
IF(OR(NOT(ISBLANK(BB350)),ISBLANK(BC350)),#N/A,
IF(AZ350="empty","empty",
VLOOKUP(AZ350,MonsterGroupTable!$A:$A,1,0)))))))</f>
        <v/>
      </c>
      <c r="BH350" s="2" t="str">
        <f>IF(AND(ISBLANK(BG350),OR(NOT(ISBLANK(BI350)),NOT(ISBLANK(BJ350)))),#N/A,
IF(ISBLANK(BG350),"",
IF(AND(NOT(ISERROR(VLOOKUP(BG350,MonsterTable!$A:$B,MATCH(MonsterTable!$B$1,MonsterTable!$A$1:$B$1,0),0))),OR(ISBLANK(BI350),ISBLANK(BJ350))),#N/A,
IFERROR(VLOOKUP(BG350,MonsterTable!$A:$B,MATCH(MonsterTable!$B$1,MonsterTable!$A$1:$B$1,0),0),
IF(OR(NOT(ISBLANK(BI350)),ISBLANK(BJ350)),#N/A,
IF(BG350="empty","empty",
VLOOKUP(BG350,MonsterGroupTable!$A:$A,1,0)))))))</f>
        <v/>
      </c>
      <c r="BO350" s="2" t="str">
        <f>IF(AND(ISBLANK(BN350),OR(NOT(ISBLANK(BP350)),NOT(ISBLANK(BQ350)))),#N/A,
IF(ISBLANK(BN350),"",
IF(AND(NOT(ISERROR(VLOOKUP(BN350,MonsterTable!$A:$B,MATCH(MonsterTable!$B$1,MonsterTable!$A$1:$B$1,0),0))),OR(ISBLANK(BP350),ISBLANK(BQ350))),#N/A,
IFERROR(VLOOKUP(BN350,MonsterTable!$A:$B,MATCH(MonsterTable!$B$1,MonsterTable!$A$1:$B$1,0),0),
IF(OR(NOT(ISBLANK(BP350)),ISBLANK(BQ350)),#N/A,
IF(BN350="empty","empty",
VLOOKUP(BN350,MonsterGroupTable!$A:$A,1,0)))))))</f>
        <v/>
      </c>
      <c r="BV350" s="2" t="str">
        <f>IF(AND(ISBLANK(BU350),OR(NOT(ISBLANK(BW350)),NOT(ISBLANK(BX350)))),#N/A,
IF(ISBLANK(BU350),"",
IF(AND(NOT(ISERROR(VLOOKUP(BU350,MonsterTable!$A:$B,MATCH(MonsterTable!$B$1,MonsterTable!$A$1:$B$1,0),0))),OR(ISBLANK(BW350),ISBLANK(BX350))),#N/A,
IFERROR(VLOOKUP(BU350,MonsterTable!$A:$B,MATCH(MonsterTable!$B$1,MonsterTable!$A$1:$B$1,0),0),
IF(OR(NOT(ISBLANK(BW350)),ISBLANK(BX350)),#N/A,
IF(BU350="empty","empty",
VLOOKUP(BU350,MonsterGroupTable!$A:$A,1,0)))))))</f>
        <v/>
      </c>
      <c r="CC350" s="2" t="str">
        <f>IF(AND(ISBLANK(CB350),OR(NOT(ISBLANK(CD350)),NOT(ISBLANK(CE350)))),#N/A,
IF(ISBLANK(CB350),"",
IF(AND(NOT(ISERROR(VLOOKUP(CB350,MonsterTable!$A:$B,MATCH(MonsterTable!$B$1,MonsterTable!$A$1:$B$1,0),0))),OR(ISBLANK(CD350),ISBLANK(CE350))),#N/A,
IFERROR(VLOOKUP(CB350,MonsterTable!$A:$B,MATCH(MonsterTable!$B$1,MonsterTable!$A$1:$B$1,0),0),
IF(OR(NOT(ISBLANK(CD350)),ISBLANK(CE350)),#N/A,
IF(CB350="empty","empty",
VLOOKUP(CB350,MonsterGroupTable!$A:$A,1,0)))))))</f>
        <v/>
      </c>
      <c r="CJ350" s="2" t="str">
        <f>IF(AND(ISBLANK(CI350),OR(NOT(ISBLANK(CK350)),NOT(ISBLANK(CL350)))),#N/A,
IF(ISBLANK(CI350),"",
IF(AND(NOT(ISERROR(VLOOKUP(CI350,MonsterTable!$A:$B,MATCH(MonsterTable!$B$1,MonsterTable!$A$1:$B$1,0),0))),OR(ISBLANK(CK350),ISBLANK(CL350))),#N/A,
IFERROR(VLOOKUP(CI350,MonsterTable!$A:$B,MATCH(MonsterTable!$B$1,MonsterTable!$A$1:$B$1,0),0),
IF(OR(NOT(ISBLANK(CK350)),ISBLANK(CL350)),#N/A,
IF(CI350="empty","empty",
VLOOKUP(CI350,MonsterGroupTable!$A:$A,1,0)))))))</f>
        <v/>
      </c>
    </row>
    <row r="351" spans="1:88">
      <c r="A351">
        <v>10350</v>
      </c>
      <c r="B351">
        <f t="shared" si="10"/>
        <v>1.2</v>
      </c>
      <c r="C351">
        <f t="shared" si="10"/>
        <v>1.1000000000000001</v>
      </c>
      <c r="F351">
        <v>1680</v>
      </c>
      <c r="G351">
        <v>44513</v>
      </c>
      <c r="H351">
        <v>0</v>
      </c>
      <c r="I351">
        <v>0</v>
      </c>
      <c r="J351">
        <v>0</v>
      </c>
      <c r="K351" t="s">
        <v>28</v>
      </c>
      <c r="L351" t="s">
        <v>249</v>
      </c>
      <c r="M351" t="s">
        <v>79</v>
      </c>
      <c r="N351" t="s">
        <v>80</v>
      </c>
      <c r="O351">
        <v>0</v>
      </c>
      <c r="P351">
        <v>-4.75</v>
      </c>
      <c r="Q351">
        <v>-3.5</v>
      </c>
      <c r="R351">
        <v>4.75</v>
      </c>
      <c r="S351">
        <v>3</v>
      </c>
      <c r="T351">
        <v>-13.5</v>
      </c>
      <c r="U351">
        <v>2.5499999999999998</v>
      </c>
      <c r="V351">
        <v>-6.75</v>
      </c>
      <c r="W351" t="str">
        <f t="shared" si="11"/>
        <v>g115,5</v>
      </c>
      <c r="X351" s="1" t="s">
        <v>332</v>
      </c>
      <c r="Y351" s="2" t="str">
        <f>IF(AND(ISBLANK(X351),OR(NOT(ISBLANK(Z351)),NOT(ISBLANK(AA351)))),#N/A,
IF(ISBLANK(X351),"",
IF(AND(NOT(ISERROR(VLOOKUP(X351,MonsterTable!$A:$B,MATCH(MonsterTable!$B$1,MonsterTable!$A$1:$B$1,0),0))),OR(ISBLANK(Z351),ISBLANK(AA351))),#N/A,
IFERROR(VLOOKUP(X351,MonsterTable!$A:$B,MATCH(MonsterTable!$B$1,MonsterTable!$A$1:$B$1,0),0),
IF(OR(NOT(ISBLANK(Z351)),ISBLANK(AA351)),#N/A,
IF(X351="empty","empty",
VLOOKUP(X351,MonsterGroupTable!$A:$A,1,0)))))))</f>
        <v>g115</v>
      </c>
      <c r="AA351">
        <v>5</v>
      </c>
      <c r="AF351" s="2" t="str">
        <f>IF(AND(ISBLANK(AE351),OR(NOT(ISBLANK(AG351)),NOT(ISBLANK(AH351)))),#N/A,
IF(ISBLANK(AE351),"",
IF(AND(NOT(ISERROR(VLOOKUP(AE351,MonsterTable!$A:$B,MATCH(MonsterTable!$B$1,MonsterTable!$A$1:$B$1,0),0))),OR(ISBLANK(AG351),ISBLANK(AH351))),#N/A,
IFERROR(VLOOKUP(AE351,MonsterTable!$A:$B,MATCH(MonsterTable!$B$1,MonsterTable!$A$1:$B$1,0),0),
IF(OR(NOT(ISBLANK(AG351)),ISBLANK(AH351)),#N/A,
IF(AE351="empty","empty",
VLOOKUP(AE351,MonsterGroupTable!$A:$A,1,0)))))))</f>
        <v/>
      </c>
      <c r="AM351" s="2" t="str">
        <f>IF(AND(ISBLANK(AL351),OR(NOT(ISBLANK(AN351)),NOT(ISBLANK(AO351)))),#N/A,
IF(ISBLANK(AL351),"",
IF(AND(NOT(ISERROR(VLOOKUP(AL351,MonsterTable!$A:$B,MATCH(MonsterTable!$B$1,MonsterTable!$A$1:$B$1,0),0))),OR(ISBLANK(AN351),ISBLANK(AO351))),#N/A,
IFERROR(VLOOKUP(AL351,MonsterTable!$A:$B,MATCH(MonsterTable!$B$1,MonsterTable!$A$1:$B$1,0),0),
IF(OR(NOT(ISBLANK(AN351)),ISBLANK(AO351)),#N/A,
IF(AL351="empty","empty",
VLOOKUP(AL351,MonsterGroupTable!$A:$A,1,0)))))))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BA351" s="2" t="str">
        <f>IF(AND(ISBLANK(AZ351),OR(NOT(ISBLANK(BB351)),NOT(ISBLANK(BC351)))),#N/A,
IF(ISBLANK(AZ351),"",
IF(AND(NOT(ISERROR(VLOOKUP(AZ351,MonsterTable!$A:$B,MATCH(MonsterTable!$B$1,MonsterTable!$A$1:$B$1,0),0))),OR(ISBLANK(BB351),ISBLANK(BC351))),#N/A,
IFERROR(VLOOKUP(AZ351,MonsterTable!$A:$B,MATCH(MonsterTable!$B$1,MonsterTable!$A$1:$B$1,0),0),
IF(OR(NOT(ISBLANK(BB351)),ISBLANK(BC351)),#N/A,
IF(AZ351="empty","empty",
VLOOKUP(AZ351,MonsterGroupTable!$A:$A,1,0)))))))</f>
        <v/>
      </c>
      <c r="BH351" s="2" t="str">
        <f>IF(AND(ISBLANK(BG351),OR(NOT(ISBLANK(BI351)),NOT(ISBLANK(BJ351)))),#N/A,
IF(ISBLANK(BG351),"",
IF(AND(NOT(ISERROR(VLOOKUP(BG351,MonsterTable!$A:$B,MATCH(MonsterTable!$B$1,MonsterTable!$A$1:$B$1,0),0))),OR(ISBLANK(BI351),ISBLANK(BJ351))),#N/A,
IFERROR(VLOOKUP(BG351,MonsterTable!$A:$B,MATCH(MonsterTable!$B$1,MonsterTable!$A$1:$B$1,0),0),
IF(OR(NOT(ISBLANK(BI351)),ISBLANK(BJ351)),#N/A,
IF(BG351="empty","empty",
VLOOKUP(BG351,MonsterGroupTable!$A:$A,1,0)))))))</f>
        <v/>
      </c>
      <c r="BO351" s="2" t="str">
        <f>IF(AND(ISBLANK(BN351),OR(NOT(ISBLANK(BP351)),NOT(ISBLANK(BQ351)))),#N/A,
IF(ISBLANK(BN351),"",
IF(AND(NOT(ISERROR(VLOOKUP(BN351,MonsterTable!$A:$B,MATCH(MonsterTable!$B$1,MonsterTable!$A$1:$B$1,0),0))),OR(ISBLANK(BP351),ISBLANK(BQ351))),#N/A,
IFERROR(VLOOKUP(BN351,MonsterTable!$A:$B,MATCH(MonsterTable!$B$1,MonsterTable!$A$1:$B$1,0),0),
IF(OR(NOT(ISBLANK(BP351)),ISBLANK(BQ351)),#N/A,
IF(BN351="empty","empty",
VLOOKUP(BN351,MonsterGroupTable!$A:$A,1,0)))))))</f>
        <v/>
      </c>
      <c r="BV351" s="2" t="str">
        <f>IF(AND(ISBLANK(BU351),OR(NOT(ISBLANK(BW351)),NOT(ISBLANK(BX351)))),#N/A,
IF(ISBLANK(BU351),"",
IF(AND(NOT(ISERROR(VLOOKUP(BU351,MonsterTable!$A:$B,MATCH(MonsterTable!$B$1,MonsterTable!$A$1:$B$1,0),0))),OR(ISBLANK(BW351),ISBLANK(BX351))),#N/A,
IFERROR(VLOOKUP(BU351,MonsterTable!$A:$B,MATCH(MonsterTable!$B$1,MonsterTable!$A$1:$B$1,0),0),
IF(OR(NOT(ISBLANK(BW351)),ISBLANK(BX351)),#N/A,
IF(BU351="empty","empty",
VLOOKUP(BU351,MonsterGroupTable!$A:$A,1,0)))))))</f>
        <v/>
      </c>
      <c r="CC351" s="2" t="str">
        <f>IF(AND(ISBLANK(CB351),OR(NOT(ISBLANK(CD351)),NOT(ISBLANK(CE351)))),#N/A,
IF(ISBLANK(CB351),"",
IF(AND(NOT(ISERROR(VLOOKUP(CB351,MonsterTable!$A:$B,MATCH(MonsterTable!$B$1,MonsterTable!$A$1:$B$1,0),0))),OR(ISBLANK(CD351),ISBLANK(CE351))),#N/A,
IFERROR(VLOOKUP(CB351,MonsterTable!$A:$B,MATCH(MonsterTable!$B$1,MonsterTable!$A$1:$B$1,0),0),
IF(OR(NOT(ISBLANK(CD351)),ISBLANK(CE351)),#N/A,
IF(CB351="empty","empty",
VLOOKUP(CB351,MonsterGroupTable!$A:$A,1,0)))))))</f>
        <v/>
      </c>
      <c r="CJ351" s="2" t="str">
        <f>IF(AND(ISBLANK(CI351),OR(NOT(ISBLANK(CK351)),NOT(ISBLANK(CL351)))),#N/A,
IF(ISBLANK(CI351),"",
IF(AND(NOT(ISERROR(VLOOKUP(CI351,MonsterTable!$A:$B,MATCH(MonsterTable!$B$1,MonsterTable!$A$1:$B$1,0),0))),OR(ISBLANK(CK351),ISBLANK(CL351))),#N/A,
IFERROR(VLOOKUP(CI351,MonsterTable!$A:$B,MATCH(MonsterTable!$B$1,MonsterTable!$A$1:$B$1,0),0),
IF(OR(NOT(ISBLANK(CK351)),ISBLANK(CL351)),#N/A,
IF(CI351="empty","empty",
VLOOKUP(CI351,MonsterGroupTable!$A:$A,1,0)))))))</f>
        <v/>
      </c>
    </row>
    <row r="352" spans="1:88">
      <c r="A352">
        <v>10351</v>
      </c>
      <c r="B352">
        <f t="shared" si="10"/>
        <v>1.1000000000000001</v>
      </c>
      <c r="C352">
        <f t="shared" si="10"/>
        <v>1.1000000000000001</v>
      </c>
      <c r="F352">
        <v>1760</v>
      </c>
      <c r="G352">
        <v>46894</v>
      </c>
      <c r="H352">
        <v>0</v>
      </c>
      <c r="I352">
        <v>0</v>
      </c>
      <c r="J352">
        <v>0</v>
      </c>
      <c r="K352" t="s">
        <v>28</v>
      </c>
      <c r="L352" t="s">
        <v>251</v>
      </c>
      <c r="M352" t="s">
        <v>79</v>
      </c>
      <c r="N352" t="s">
        <v>80</v>
      </c>
      <c r="O352">
        <v>0</v>
      </c>
      <c r="P352">
        <v>-4.75</v>
      </c>
      <c r="Q352">
        <v>-3.5</v>
      </c>
      <c r="R352">
        <v>4.75</v>
      </c>
      <c r="S352">
        <v>3</v>
      </c>
      <c r="T352">
        <v>-13.5</v>
      </c>
      <c r="U352">
        <v>2.5499999999999998</v>
      </c>
      <c r="V352">
        <v>-6.75</v>
      </c>
      <c r="W352" t="str">
        <f t="shared" si="11"/>
        <v>g116,5</v>
      </c>
      <c r="X352" s="1" t="s">
        <v>333</v>
      </c>
      <c r="Y352" s="2" t="str">
        <f>IF(AND(ISBLANK(X352),OR(NOT(ISBLANK(Z352)),NOT(ISBLANK(AA352)))),#N/A,
IF(ISBLANK(X352),"",
IF(AND(NOT(ISERROR(VLOOKUP(X352,MonsterTable!$A:$B,MATCH(MonsterTable!$B$1,MonsterTable!$A$1:$B$1,0),0))),OR(ISBLANK(Z352),ISBLANK(AA352))),#N/A,
IFERROR(VLOOKUP(X352,MonsterTable!$A:$B,MATCH(MonsterTable!$B$1,MonsterTable!$A$1:$B$1,0),0),
IF(OR(NOT(ISBLANK(Z352)),ISBLANK(AA352)),#N/A,
IF(X352="empty","empty",
VLOOKUP(X352,MonsterGroupTable!$A:$A,1,0)))))))</f>
        <v>g116</v>
      </c>
      <c r="AA352">
        <v>5</v>
      </c>
      <c r="AF352" s="2" t="str">
        <f>IF(AND(ISBLANK(AE352),OR(NOT(ISBLANK(AG352)),NOT(ISBLANK(AH352)))),#N/A,
IF(ISBLANK(AE352),"",
IF(AND(NOT(ISERROR(VLOOKUP(AE352,MonsterTable!$A:$B,MATCH(MonsterTable!$B$1,MonsterTable!$A$1:$B$1,0),0))),OR(ISBLANK(AG352),ISBLANK(AH352))),#N/A,
IFERROR(VLOOKUP(AE352,MonsterTable!$A:$B,MATCH(MonsterTable!$B$1,MonsterTable!$A$1:$B$1,0),0),
IF(OR(NOT(ISBLANK(AG352)),ISBLANK(AH352)),#N/A,
IF(AE352="empty","empty",
VLOOKUP(AE352,MonsterGroupTable!$A:$A,1,0)))))))</f>
        <v/>
      </c>
      <c r="AM352" s="2" t="str">
        <f>IF(AND(ISBLANK(AL352),OR(NOT(ISBLANK(AN352)),NOT(ISBLANK(AO352)))),#N/A,
IF(ISBLANK(AL352),"",
IF(AND(NOT(ISERROR(VLOOKUP(AL352,MonsterTable!$A:$B,MATCH(MonsterTable!$B$1,MonsterTable!$A$1:$B$1,0),0))),OR(ISBLANK(AN352),ISBLANK(AO352))),#N/A,
IFERROR(VLOOKUP(AL352,MonsterTable!$A:$B,MATCH(MonsterTable!$B$1,MonsterTable!$A$1:$B$1,0),0),
IF(OR(NOT(ISBLANK(AN352)),ISBLANK(AO352)),#N/A,
IF(AL352="empty","empty",
VLOOKUP(AL352,MonsterGroupTable!$A:$A,1,0)))))))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BA352" s="2" t="str">
        <f>IF(AND(ISBLANK(AZ352),OR(NOT(ISBLANK(BB352)),NOT(ISBLANK(BC352)))),#N/A,
IF(ISBLANK(AZ352),"",
IF(AND(NOT(ISERROR(VLOOKUP(AZ352,MonsterTable!$A:$B,MATCH(MonsterTable!$B$1,MonsterTable!$A$1:$B$1,0),0))),OR(ISBLANK(BB352),ISBLANK(BC352))),#N/A,
IFERROR(VLOOKUP(AZ352,MonsterTable!$A:$B,MATCH(MonsterTable!$B$1,MonsterTable!$A$1:$B$1,0),0),
IF(OR(NOT(ISBLANK(BB352)),ISBLANK(BC352)),#N/A,
IF(AZ352="empty","empty",
VLOOKUP(AZ352,MonsterGroupTable!$A:$A,1,0)))))))</f>
        <v/>
      </c>
      <c r="BH352" s="2" t="str">
        <f>IF(AND(ISBLANK(BG352),OR(NOT(ISBLANK(BI352)),NOT(ISBLANK(BJ352)))),#N/A,
IF(ISBLANK(BG352),"",
IF(AND(NOT(ISERROR(VLOOKUP(BG352,MonsterTable!$A:$B,MATCH(MonsterTable!$B$1,MonsterTable!$A$1:$B$1,0),0))),OR(ISBLANK(BI352),ISBLANK(BJ352))),#N/A,
IFERROR(VLOOKUP(BG352,MonsterTable!$A:$B,MATCH(MonsterTable!$B$1,MonsterTable!$A$1:$B$1,0),0),
IF(OR(NOT(ISBLANK(BI352)),ISBLANK(BJ352)),#N/A,
IF(BG352="empty","empty",
VLOOKUP(BG352,MonsterGroupTable!$A:$A,1,0)))))))</f>
        <v/>
      </c>
      <c r="BO352" s="2" t="str">
        <f>IF(AND(ISBLANK(BN352),OR(NOT(ISBLANK(BP352)),NOT(ISBLANK(BQ352)))),#N/A,
IF(ISBLANK(BN352),"",
IF(AND(NOT(ISERROR(VLOOKUP(BN352,MonsterTable!$A:$B,MATCH(MonsterTable!$B$1,MonsterTable!$A$1:$B$1,0),0))),OR(ISBLANK(BP352),ISBLANK(BQ352))),#N/A,
IFERROR(VLOOKUP(BN352,MonsterTable!$A:$B,MATCH(MonsterTable!$B$1,MonsterTable!$A$1:$B$1,0),0),
IF(OR(NOT(ISBLANK(BP352)),ISBLANK(BQ352)),#N/A,
IF(BN352="empty","empty",
VLOOKUP(BN352,MonsterGroupTable!$A:$A,1,0)))))))</f>
        <v/>
      </c>
      <c r="BV352" s="2" t="str">
        <f>IF(AND(ISBLANK(BU352),OR(NOT(ISBLANK(BW352)),NOT(ISBLANK(BX352)))),#N/A,
IF(ISBLANK(BU352),"",
IF(AND(NOT(ISERROR(VLOOKUP(BU352,MonsterTable!$A:$B,MATCH(MonsterTable!$B$1,MonsterTable!$A$1:$B$1,0),0))),OR(ISBLANK(BW352),ISBLANK(BX352))),#N/A,
IFERROR(VLOOKUP(BU352,MonsterTable!$A:$B,MATCH(MonsterTable!$B$1,MonsterTable!$A$1:$B$1,0),0),
IF(OR(NOT(ISBLANK(BW352)),ISBLANK(BX352)),#N/A,
IF(BU352="empty","empty",
VLOOKUP(BU352,MonsterGroupTable!$A:$A,1,0)))))))</f>
        <v/>
      </c>
      <c r="CC352" s="2" t="str">
        <f>IF(AND(ISBLANK(CB352),OR(NOT(ISBLANK(CD352)),NOT(ISBLANK(CE352)))),#N/A,
IF(ISBLANK(CB352),"",
IF(AND(NOT(ISERROR(VLOOKUP(CB352,MonsterTable!$A:$B,MATCH(MonsterTable!$B$1,MonsterTable!$A$1:$B$1,0),0))),OR(ISBLANK(CD352),ISBLANK(CE352))),#N/A,
IFERROR(VLOOKUP(CB352,MonsterTable!$A:$B,MATCH(MonsterTable!$B$1,MonsterTable!$A$1:$B$1,0),0),
IF(OR(NOT(ISBLANK(CD352)),ISBLANK(CE352)),#N/A,
IF(CB352="empty","empty",
VLOOKUP(CB352,MonsterGroupTable!$A:$A,1,0)))))))</f>
        <v/>
      </c>
      <c r="CJ352" s="2" t="str">
        <f>IF(AND(ISBLANK(CI352),OR(NOT(ISBLANK(CK352)),NOT(ISBLANK(CL352)))),#N/A,
IF(ISBLANK(CI352),"",
IF(AND(NOT(ISERROR(VLOOKUP(CI352,MonsterTable!$A:$B,MATCH(MonsterTable!$B$1,MonsterTable!$A$1:$B$1,0),0))),OR(ISBLANK(CK352),ISBLANK(CL352))),#N/A,
IFERROR(VLOOKUP(CI352,MonsterTable!$A:$B,MATCH(MonsterTable!$B$1,MonsterTable!$A$1:$B$1,0),0),
IF(OR(NOT(ISBLANK(CK352)),ISBLANK(CL352)),#N/A,
IF(CI352="empty","empty",
VLOOKUP(CI352,MonsterGroupTable!$A:$A,1,0)))))))</f>
        <v/>
      </c>
    </row>
    <row r="353" spans="1:88">
      <c r="A353">
        <v>10352</v>
      </c>
      <c r="B353">
        <f t="shared" si="10"/>
        <v>1.1000000000000001</v>
      </c>
      <c r="C353">
        <f t="shared" si="10"/>
        <v>1.1000000000000001</v>
      </c>
      <c r="F353">
        <v>1840</v>
      </c>
      <c r="G353">
        <v>47146</v>
      </c>
      <c r="H353">
        <v>0</v>
      </c>
      <c r="I353">
        <v>0</v>
      </c>
      <c r="J353">
        <v>0</v>
      </c>
      <c r="K353" t="s">
        <v>28</v>
      </c>
      <c r="L353" t="s">
        <v>251</v>
      </c>
      <c r="M353" t="s">
        <v>79</v>
      </c>
      <c r="N353" t="s">
        <v>80</v>
      </c>
      <c r="O353">
        <v>0</v>
      </c>
      <c r="P353">
        <v>-4.75</v>
      </c>
      <c r="Q353">
        <v>-3.5</v>
      </c>
      <c r="R353">
        <v>4.75</v>
      </c>
      <c r="S353">
        <v>3</v>
      </c>
      <c r="T353">
        <v>-13.5</v>
      </c>
      <c r="U353">
        <v>2.5499999999999998</v>
      </c>
      <c r="V353">
        <v>-6.75</v>
      </c>
      <c r="W353" t="str">
        <f t="shared" si="11"/>
        <v>g116,5</v>
      </c>
      <c r="X353" s="1" t="s">
        <v>333</v>
      </c>
      <c r="Y353" s="2" t="str">
        <f>IF(AND(ISBLANK(X353),OR(NOT(ISBLANK(Z353)),NOT(ISBLANK(AA353)))),#N/A,
IF(ISBLANK(X353),"",
IF(AND(NOT(ISERROR(VLOOKUP(X353,MonsterTable!$A:$B,MATCH(MonsterTable!$B$1,MonsterTable!$A$1:$B$1,0),0))),OR(ISBLANK(Z353),ISBLANK(AA353))),#N/A,
IFERROR(VLOOKUP(X353,MonsterTable!$A:$B,MATCH(MonsterTable!$B$1,MonsterTable!$A$1:$B$1,0),0),
IF(OR(NOT(ISBLANK(Z353)),ISBLANK(AA353)),#N/A,
IF(X353="empty","empty",
VLOOKUP(X353,MonsterGroupTable!$A:$A,1,0)))))))</f>
        <v>g116</v>
      </c>
      <c r="AA353">
        <v>5</v>
      </c>
      <c r="AF353" s="2" t="str">
        <f>IF(AND(ISBLANK(AE353),OR(NOT(ISBLANK(AG353)),NOT(ISBLANK(AH353)))),#N/A,
IF(ISBLANK(AE353),"",
IF(AND(NOT(ISERROR(VLOOKUP(AE353,MonsterTable!$A:$B,MATCH(MonsterTable!$B$1,MonsterTable!$A$1:$B$1,0),0))),OR(ISBLANK(AG353),ISBLANK(AH353))),#N/A,
IFERROR(VLOOKUP(AE353,MonsterTable!$A:$B,MATCH(MonsterTable!$B$1,MonsterTable!$A$1:$B$1,0),0),
IF(OR(NOT(ISBLANK(AG353)),ISBLANK(AH353)),#N/A,
IF(AE353="empty","empty",
VLOOKUP(AE353,MonsterGroupTable!$A:$A,1,0)))))))</f>
        <v/>
      </c>
      <c r="AM353" s="2" t="str">
        <f>IF(AND(ISBLANK(AL353),OR(NOT(ISBLANK(AN353)),NOT(ISBLANK(AO353)))),#N/A,
IF(ISBLANK(AL353),"",
IF(AND(NOT(ISERROR(VLOOKUP(AL353,MonsterTable!$A:$B,MATCH(MonsterTable!$B$1,MonsterTable!$A$1:$B$1,0),0))),OR(ISBLANK(AN353),ISBLANK(AO353))),#N/A,
IFERROR(VLOOKUP(AL353,MonsterTable!$A:$B,MATCH(MonsterTable!$B$1,MonsterTable!$A$1:$B$1,0),0),
IF(OR(NOT(ISBLANK(AN353)),ISBLANK(AO353)),#N/A,
IF(AL353="empty","empty",
VLOOKUP(AL353,MonsterGroupTable!$A:$A,1,0)))))))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BA353" s="2" t="str">
        <f>IF(AND(ISBLANK(AZ353),OR(NOT(ISBLANK(BB353)),NOT(ISBLANK(BC353)))),#N/A,
IF(ISBLANK(AZ353),"",
IF(AND(NOT(ISERROR(VLOOKUP(AZ353,MonsterTable!$A:$B,MATCH(MonsterTable!$B$1,MonsterTable!$A$1:$B$1,0),0))),OR(ISBLANK(BB353),ISBLANK(BC353))),#N/A,
IFERROR(VLOOKUP(AZ353,MonsterTable!$A:$B,MATCH(MonsterTable!$B$1,MonsterTable!$A$1:$B$1,0),0),
IF(OR(NOT(ISBLANK(BB353)),ISBLANK(BC353)),#N/A,
IF(AZ353="empty","empty",
VLOOKUP(AZ353,MonsterGroupTable!$A:$A,1,0)))))))</f>
        <v/>
      </c>
      <c r="BH353" s="2" t="str">
        <f>IF(AND(ISBLANK(BG353),OR(NOT(ISBLANK(BI353)),NOT(ISBLANK(BJ353)))),#N/A,
IF(ISBLANK(BG353),"",
IF(AND(NOT(ISERROR(VLOOKUP(BG353,MonsterTable!$A:$B,MATCH(MonsterTable!$B$1,MonsterTable!$A$1:$B$1,0),0))),OR(ISBLANK(BI353),ISBLANK(BJ353))),#N/A,
IFERROR(VLOOKUP(BG353,MonsterTable!$A:$B,MATCH(MonsterTable!$B$1,MonsterTable!$A$1:$B$1,0),0),
IF(OR(NOT(ISBLANK(BI353)),ISBLANK(BJ353)),#N/A,
IF(BG353="empty","empty",
VLOOKUP(BG353,MonsterGroupTable!$A:$A,1,0)))))))</f>
        <v/>
      </c>
      <c r="BO353" s="2" t="str">
        <f>IF(AND(ISBLANK(BN353),OR(NOT(ISBLANK(BP353)),NOT(ISBLANK(BQ353)))),#N/A,
IF(ISBLANK(BN353),"",
IF(AND(NOT(ISERROR(VLOOKUP(BN353,MonsterTable!$A:$B,MATCH(MonsterTable!$B$1,MonsterTable!$A$1:$B$1,0),0))),OR(ISBLANK(BP353),ISBLANK(BQ353))),#N/A,
IFERROR(VLOOKUP(BN353,MonsterTable!$A:$B,MATCH(MonsterTable!$B$1,MonsterTable!$A$1:$B$1,0),0),
IF(OR(NOT(ISBLANK(BP353)),ISBLANK(BQ353)),#N/A,
IF(BN353="empty","empty",
VLOOKUP(BN353,MonsterGroupTable!$A:$A,1,0)))))))</f>
        <v/>
      </c>
      <c r="BV353" s="2" t="str">
        <f>IF(AND(ISBLANK(BU353),OR(NOT(ISBLANK(BW353)),NOT(ISBLANK(BX353)))),#N/A,
IF(ISBLANK(BU353),"",
IF(AND(NOT(ISERROR(VLOOKUP(BU353,MonsterTable!$A:$B,MATCH(MonsterTable!$B$1,MonsterTable!$A$1:$B$1,0),0))),OR(ISBLANK(BW353),ISBLANK(BX353))),#N/A,
IFERROR(VLOOKUP(BU353,MonsterTable!$A:$B,MATCH(MonsterTable!$B$1,MonsterTable!$A$1:$B$1,0),0),
IF(OR(NOT(ISBLANK(BW353)),ISBLANK(BX353)),#N/A,
IF(BU353="empty","empty",
VLOOKUP(BU353,MonsterGroupTable!$A:$A,1,0)))))))</f>
        <v/>
      </c>
      <c r="CC353" s="2" t="str">
        <f>IF(AND(ISBLANK(CB353),OR(NOT(ISBLANK(CD353)),NOT(ISBLANK(CE353)))),#N/A,
IF(ISBLANK(CB353),"",
IF(AND(NOT(ISERROR(VLOOKUP(CB353,MonsterTable!$A:$B,MATCH(MonsterTable!$B$1,MonsterTable!$A$1:$B$1,0),0))),OR(ISBLANK(CD353),ISBLANK(CE353))),#N/A,
IFERROR(VLOOKUP(CB353,MonsterTable!$A:$B,MATCH(MonsterTable!$B$1,MonsterTable!$A$1:$B$1,0),0),
IF(OR(NOT(ISBLANK(CD353)),ISBLANK(CE353)),#N/A,
IF(CB353="empty","empty",
VLOOKUP(CB353,MonsterGroupTable!$A:$A,1,0)))))))</f>
        <v/>
      </c>
      <c r="CJ353" s="2" t="str">
        <f>IF(AND(ISBLANK(CI353),OR(NOT(ISBLANK(CK353)),NOT(ISBLANK(CL353)))),#N/A,
IF(ISBLANK(CI353),"",
IF(AND(NOT(ISERROR(VLOOKUP(CI353,MonsterTable!$A:$B,MATCH(MonsterTable!$B$1,MonsterTable!$A$1:$B$1,0),0))),OR(ISBLANK(CK353),ISBLANK(CL353))),#N/A,
IFERROR(VLOOKUP(CI353,MonsterTable!$A:$B,MATCH(MonsterTable!$B$1,MonsterTable!$A$1:$B$1,0),0),
IF(OR(NOT(ISBLANK(CK353)),ISBLANK(CL353)),#N/A,
IF(CI353="empty","empty",
VLOOKUP(CI353,MonsterGroupTable!$A:$A,1,0)))))))</f>
        <v/>
      </c>
    </row>
    <row r="354" spans="1:88">
      <c r="A354">
        <v>10353</v>
      </c>
      <c r="B354">
        <f t="shared" si="10"/>
        <v>1.1000000000000001</v>
      </c>
      <c r="C354">
        <f t="shared" si="10"/>
        <v>1.1000000000000001</v>
      </c>
      <c r="F354">
        <v>1920</v>
      </c>
      <c r="G354">
        <v>47398</v>
      </c>
      <c r="H354">
        <v>0</v>
      </c>
      <c r="I354">
        <v>0</v>
      </c>
      <c r="J354">
        <v>0</v>
      </c>
      <c r="K354" t="s">
        <v>28</v>
      </c>
      <c r="L354" t="s">
        <v>251</v>
      </c>
      <c r="M354" t="s">
        <v>79</v>
      </c>
      <c r="N354" t="s">
        <v>80</v>
      </c>
      <c r="O354">
        <v>0</v>
      </c>
      <c r="P354">
        <v>-4.75</v>
      </c>
      <c r="Q354">
        <v>-3.5</v>
      </c>
      <c r="R354">
        <v>4.75</v>
      </c>
      <c r="S354">
        <v>3</v>
      </c>
      <c r="T354">
        <v>-13.5</v>
      </c>
      <c r="U354">
        <v>2.5499999999999998</v>
      </c>
      <c r="V354">
        <v>-6.75</v>
      </c>
      <c r="W354" t="str">
        <f t="shared" si="11"/>
        <v>g116,5</v>
      </c>
      <c r="X354" s="1" t="s">
        <v>333</v>
      </c>
      <c r="Y354" s="2" t="str">
        <f>IF(AND(ISBLANK(X354),OR(NOT(ISBLANK(Z354)),NOT(ISBLANK(AA354)))),#N/A,
IF(ISBLANK(X354),"",
IF(AND(NOT(ISERROR(VLOOKUP(X354,MonsterTable!$A:$B,MATCH(MonsterTable!$B$1,MonsterTable!$A$1:$B$1,0),0))),OR(ISBLANK(Z354),ISBLANK(AA354))),#N/A,
IFERROR(VLOOKUP(X354,MonsterTable!$A:$B,MATCH(MonsterTable!$B$1,MonsterTable!$A$1:$B$1,0),0),
IF(OR(NOT(ISBLANK(Z354)),ISBLANK(AA354)),#N/A,
IF(X354="empty","empty",
VLOOKUP(X354,MonsterGroupTable!$A:$A,1,0)))))))</f>
        <v>g116</v>
      </c>
      <c r="AA354">
        <v>5</v>
      </c>
      <c r="AF354" s="2" t="str">
        <f>IF(AND(ISBLANK(AE354),OR(NOT(ISBLANK(AG354)),NOT(ISBLANK(AH354)))),#N/A,
IF(ISBLANK(AE354),"",
IF(AND(NOT(ISERROR(VLOOKUP(AE354,MonsterTable!$A:$B,MATCH(MonsterTable!$B$1,MonsterTable!$A$1:$B$1,0),0))),OR(ISBLANK(AG354),ISBLANK(AH354))),#N/A,
IFERROR(VLOOKUP(AE354,MonsterTable!$A:$B,MATCH(MonsterTable!$B$1,MonsterTable!$A$1:$B$1,0),0),
IF(OR(NOT(ISBLANK(AG354)),ISBLANK(AH354)),#N/A,
IF(AE354="empty","empty",
VLOOKUP(AE354,MonsterGroupTable!$A:$A,1,0)))))))</f>
        <v/>
      </c>
      <c r="AM354" s="2" t="str">
        <f>IF(AND(ISBLANK(AL354),OR(NOT(ISBLANK(AN354)),NOT(ISBLANK(AO354)))),#N/A,
IF(ISBLANK(AL354),"",
IF(AND(NOT(ISERROR(VLOOKUP(AL354,MonsterTable!$A:$B,MATCH(MonsterTable!$B$1,MonsterTable!$A$1:$B$1,0),0))),OR(ISBLANK(AN354),ISBLANK(AO354))),#N/A,
IFERROR(VLOOKUP(AL354,MonsterTable!$A:$B,MATCH(MonsterTable!$B$1,MonsterTable!$A$1:$B$1,0),0),
IF(OR(NOT(ISBLANK(AN354)),ISBLANK(AO354)),#N/A,
IF(AL354="empty","empty",
VLOOKUP(AL354,MonsterGroupTable!$A:$A,1,0)))))))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BA354" s="2" t="str">
        <f>IF(AND(ISBLANK(AZ354),OR(NOT(ISBLANK(BB354)),NOT(ISBLANK(BC354)))),#N/A,
IF(ISBLANK(AZ354),"",
IF(AND(NOT(ISERROR(VLOOKUP(AZ354,MonsterTable!$A:$B,MATCH(MonsterTable!$B$1,MonsterTable!$A$1:$B$1,0),0))),OR(ISBLANK(BB354),ISBLANK(BC354))),#N/A,
IFERROR(VLOOKUP(AZ354,MonsterTable!$A:$B,MATCH(MonsterTable!$B$1,MonsterTable!$A$1:$B$1,0),0),
IF(OR(NOT(ISBLANK(BB354)),ISBLANK(BC354)),#N/A,
IF(AZ354="empty","empty",
VLOOKUP(AZ354,MonsterGroupTable!$A:$A,1,0)))))))</f>
        <v/>
      </c>
      <c r="BH354" s="2" t="str">
        <f>IF(AND(ISBLANK(BG354),OR(NOT(ISBLANK(BI354)),NOT(ISBLANK(BJ354)))),#N/A,
IF(ISBLANK(BG354),"",
IF(AND(NOT(ISERROR(VLOOKUP(BG354,MonsterTable!$A:$B,MATCH(MonsterTable!$B$1,MonsterTable!$A$1:$B$1,0),0))),OR(ISBLANK(BI354),ISBLANK(BJ354))),#N/A,
IFERROR(VLOOKUP(BG354,MonsterTable!$A:$B,MATCH(MonsterTable!$B$1,MonsterTable!$A$1:$B$1,0),0),
IF(OR(NOT(ISBLANK(BI354)),ISBLANK(BJ354)),#N/A,
IF(BG354="empty","empty",
VLOOKUP(BG354,MonsterGroupTable!$A:$A,1,0)))))))</f>
        <v/>
      </c>
      <c r="BO354" s="2" t="str">
        <f>IF(AND(ISBLANK(BN354),OR(NOT(ISBLANK(BP354)),NOT(ISBLANK(BQ354)))),#N/A,
IF(ISBLANK(BN354),"",
IF(AND(NOT(ISERROR(VLOOKUP(BN354,MonsterTable!$A:$B,MATCH(MonsterTable!$B$1,MonsterTable!$A$1:$B$1,0),0))),OR(ISBLANK(BP354),ISBLANK(BQ354))),#N/A,
IFERROR(VLOOKUP(BN354,MonsterTable!$A:$B,MATCH(MonsterTable!$B$1,MonsterTable!$A$1:$B$1,0),0),
IF(OR(NOT(ISBLANK(BP354)),ISBLANK(BQ354)),#N/A,
IF(BN354="empty","empty",
VLOOKUP(BN354,MonsterGroupTable!$A:$A,1,0)))))))</f>
        <v/>
      </c>
      <c r="BV354" s="2" t="str">
        <f>IF(AND(ISBLANK(BU354),OR(NOT(ISBLANK(BW354)),NOT(ISBLANK(BX354)))),#N/A,
IF(ISBLANK(BU354),"",
IF(AND(NOT(ISERROR(VLOOKUP(BU354,MonsterTable!$A:$B,MATCH(MonsterTable!$B$1,MonsterTable!$A$1:$B$1,0),0))),OR(ISBLANK(BW354),ISBLANK(BX354))),#N/A,
IFERROR(VLOOKUP(BU354,MonsterTable!$A:$B,MATCH(MonsterTable!$B$1,MonsterTable!$A$1:$B$1,0),0),
IF(OR(NOT(ISBLANK(BW354)),ISBLANK(BX354)),#N/A,
IF(BU354="empty","empty",
VLOOKUP(BU354,MonsterGroupTable!$A:$A,1,0)))))))</f>
        <v/>
      </c>
      <c r="CC354" s="2" t="str">
        <f>IF(AND(ISBLANK(CB354),OR(NOT(ISBLANK(CD354)),NOT(ISBLANK(CE354)))),#N/A,
IF(ISBLANK(CB354),"",
IF(AND(NOT(ISERROR(VLOOKUP(CB354,MonsterTable!$A:$B,MATCH(MonsterTable!$B$1,MonsterTable!$A$1:$B$1,0),0))),OR(ISBLANK(CD354),ISBLANK(CE354))),#N/A,
IFERROR(VLOOKUP(CB354,MonsterTable!$A:$B,MATCH(MonsterTable!$B$1,MonsterTable!$A$1:$B$1,0),0),
IF(OR(NOT(ISBLANK(CD354)),ISBLANK(CE354)),#N/A,
IF(CB354="empty","empty",
VLOOKUP(CB354,MonsterGroupTable!$A:$A,1,0)))))))</f>
        <v/>
      </c>
      <c r="CJ354" s="2" t="str">
        <f>IF(AND(ISBLANK(CI354),OR(NOT(ISBLANK(CK354)),NOT(ISBLANK(CL354)))),#N/A,
IF(ISBLANK(CI354),"",
IF(AND(NOT(ISERROR(VLOOKUP(CI354,MonsterTable!$A:$B,MATCH(MonsterTable!$B$1,MonsterTable!$A$1:$B$1,0),0))),OR(ISBLANK(CK354),ISBLANK(CL354))),#N/A,
IFERROR(VLOOKUP(CI354,MonsterTable!$A:$B,MATCH(MonsterTable!$B$1,MonsterTable!$A$1:$B$1,0),0),
IF(OR(NOT(ISBLANK(CK354)),ISBLANK(CL354)),#N/A,
IF(CI354="empty","empty",
VLOOKUP(CI354,MonsterGroupTable!$A:$A,1,0)))))))</f>
        <v/>
      </c>
    </row>
    <row r="355" spans="1:88">
      <c r="A355">
        <v>10354</v>
      </c>
      <c r="B355">
        <f t="shared" si="10"/>
        <v>1.1000000000000001</v>
      </c>
      <c r="C355">
        <f t="shared" si="10"/>
        <v>1.1000000000000001</v>
      </c>
      <c r="F355">
        <v>2000</v>
      </c>
      <c r="G355">
        <v>47650</v>
      </c>
      <c r="H355">
        <v>0</v>
      </c>
      <c r="I355">
        <v>0</v>
      </c>
      <c r="J355">
        <v>0</v>
      </c>
      <c r="K355" t="s">
        <v>28</v>
      </c>
      <c r="L355" t="s">
        <v>251</v>
      </c>
      <c r="M355" t="s">
        <v>79</v>
      </c>
      <c r="N355" t="s">
        <v>80</v>
      </c>
      <c r="O355">
        <v>0</v>
      </c>
      <c r="P355">
        <v>-4.75</v>
      </c>
      <c r="Q355">
        <v>-3.5</v>
      </c>
      <c r="R355">
        <v>4.75</v>
      </c>
      <c r="S355">
        <v>3</v>
      </c>
      <c r="T355">
        <v>-13.5</v>
      </c>
      <c r="U355">
        <v>2.5499999999999998</v>
      </c>
      <c r="V355">
        <v>-6.75</v>
      </c>
      <c r="W355" t="str">
        <f t="shared" si="11"/>
        <v>g116,5</v>
      </c>
      <c r="X355" s="1" t="s">
        <v>333</v>
      </c>
      <c r="Y355" s="2" t="str">
        <f>IF(AND(ISBLANK(X355),OR(NOT(ISBLANK(Z355)),NOT(ISBLANK(AA355)))),#N/A,
IF(ISBLANK(X355),"",
IF(AND(NOT(ISERROR(VLOOKUP(X355,MonsterTable!$A:$B,MATCH(MonsterTable!$B$1,MonsterTable!$A$1:$B$1,0),0))),OR(ISBLANK(Z355),ISBLANK(AA355))),#N/A,
IFERROR(VLOOKUP(X355,MonsterTable!$A:$B,MATCH(MonsterTable!$B$1,MonsterTable!$A$1:$B$1,0),0),
IF(OR(NOT(ISBLANK(Z355)),ISBLANK(AA355)),#N/A,
IF(X355="empty","empty",
VLOOKUP(X355,MonsterGroupTable!$A:$A,1,0)))))))</f>
        <v>g116</v>
      </c>
      <c r="AA355">
        <v>5</v>
      </c>
      <c r="AF355" s="2" t="str">
        <f>IF(AND(ISBLANK(AE355),OR(NOT(ISBLANK(AG355)),NOT(ISBLANK(AH355)))),#N/A,
IF(ISBLANK(AE355),"",
IF(AND(NOT(ISERROR(VLOOKUP(AE355,MonsterTable!$A:$B,MATCH(MonsterTable!$B$1,MonsterTable!$A$1:$B$1,0),0))),OR(ISBLANK(AG355),ISBLANK(AH355))),#N/A,
IFERROR(VLOOKUP(AE355,MonsterTable!$A:$B,MATCH(MonsterTable!$B$1,MonsterTable!$A$1:$B$1,0),0),
IF(OR(NOT(ISBLANK(AG355)),ISBLANK(AH355)),#N/A,
IF(AE355="empty","empty",
VLOOKUP(AE355,MonsterGroupTable!$A:$A,1,0)))))))</f>
        <v/>
      </c>
      <c r="AM355" s="2" t="str">
        <f>IF(AND(ISBLANK(AL355),OR(NOT(ISBLANK(AN355)),NOT(ISBLANK(AO355)))),#N/A,
IF(ISBLANK(AL355),"",
IF(AND(NOT(ISERROR(VLOOKUP(AL355,MonsterTable!$A:$B,MATCH(MonsterTable!$B$1,MonsterTable!$A$1:$B$1,0),0))),OR(ISBLANK(AN355),ISBLANK(AO355))),#N/A,
IFERROR(VLOOKUP(AL355,MonsterTable!$A:$B,MATCH(MonsterTable!$B$1,MonsterTable!$A$1:$B$1,0),0),
IF(OR(NOT(ISBLANK(AN355)),ISBLANK(AO355)),#N/A,
IF(AL355="empty","empty",
VLOOKUP(AL355,MonsterGroupTable!$A:$A,1,0)))))))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BA355" s="2" t="str">
        <f>IF(AND(ISBLANK(AZ355),OR(NOT(ISBLANK(BB355)),NOT(ISBLANK(BC355)))),#N/A,
IF(ISBLANK(AZ355),"",
IF(AND(NOT(ISERROR(VLOOKUP(AZ355,MonsterTable!$A:$B,MATCH(MonsterTable!$B$1,MonsterTable!$A$1:$B$1,0),0))),OR(ISBLANK(BB355),ISBLANK(BC355))),#N/A,
IFERROR(VLOOKUP(AZ355,MonsterTable!$A:$B,MATCH(MonsterTable!$B$1,MonsterTable!$A$1:$B$1,0),0),
IF(OR(NOT(ISBLANK(BB355)),ISBLANK(BC355)),#N/A,
IF(AZ355="empty","empty",
VLOOKUP(AZ355,MonsterGroupTable!$A:$A,1,0)))))))</f>
        <v/>
      </c>
      <c r="BH355" s="2" t="str">
        <f>IF(AND(ISBLANK(BG355),OR(NOT(ISBLANK(BI355)),NOT(ISBLANK(BJ355)))),#N/A,
IF(ISBLANK(BG355),"",
IF(AND(NOT(ISERROR(VLOOKUP(BG355,MonsterTable!$A:$B,MATCH(MonsterTable!$B$1,MonsterTable!$A$1:$B$1,0),0))),OR(ISBLANK(BI355),ISBLANK(BJ355))),#N/A,
IFERROR(VLOOKUP(BG355,MonsterTable!$A:$B,MATCH(MonsterTable!$B$1,MonsterTable!$A$1:$B$1,0),0),
IF(OR(NOT(ISBLANK(BI355)),ISBLANK(BJ355)),#N/A,
IF(BG355="empty","empty",
VLOOKUP(BG355,MonsterGroupTable!$A:$A,1,0)))))))</f>
        <v/>
      </c>
      <c r="BO355" s="2" t="str">
        <f>IF(AND(ISBLANK(BN355),OR(NOT(ISBLANK(BP355)),NOT(ISBLANK(BQ355)))),#N/A,
IF(ISBLANK(BN355),"",
IF(AND(NOT(ISERROR(VLOOKUP(BN355,MonsterTable!$A:$B,MATCH(MonsterTable!$B$1,MonsterTable!$A$1:$B$1,0),0))),OR(ISBLANK(BP355),ISBLANK(BQ355))),#N/A,
IFERROR(VLOOKUP(BN355,MonsterTable!$A:$B,MATCH(MonsterTable!$B$1,MonsterTable!$A$1:$B$1,0),0),
IF(OR(NOT(ISBLANK(BP355)),ISBLANK(BQ355)),#N/A,
IF(BN355="empty","empty",
VLOOKUP(BN355,MonsterGroupTable!$A:$A,1,0)))))))</f>
        <v/>
      </c>
      <c r="BV355" s="2" t="str">
        <f>IF(AND(ISBLANK(BU355),OR(NOT(ISBLANK(BW355)),NOT(ISBLANK(BX355)))),#N/A,
IF(ISBLANK(BU355),"",
IF(AND(NOT(ISERROR(VLOOKUP(BU355,MonsterTable!$A:$B,MATCH(MonsterTable!$B$1,MonsterTable!$A$1:$B$1,0),0))),OR(ISBLANK(BW355),ISBLANK(BX355))),#N/A,
IFERROR(VLOOKUP(BU355,MonsterTable!$A:$B,MATCH(MonsterTable!$B$1,MonsterTable!$A$1:$B$1,0),0),
IF(OR(NOT(ISBLANK(BW355)),ISBLANK(BX355)),#N/A,
IF(BU355="empty","empty",
VLOOKUP(BU355,MonsterGroupTable!$A:$A,1,0)))))))</f>
        <v/>
      </c>
      <c r="CC355" s="2" t="str">
        <f>IF(AND(ISBLANK(CB355),OR(NOT(ISBLANK(CD355)),NOT(ISBLANK(CE355)))),#N/A,
IF(ISBLANK(CB355),"",
IF(AND(NOT(ISERROR(VLOOKUP(CB355,MonsterTable!$A:$B,MATCH(MonsterTable!$B$1,MonsterTable!$A$1:$B$1,0),0))),OR(ISBLANK(CD355),ISBLANK(CE355))),#N/A,
IFERROR(VLOOKUP(CB355,MonsterTable!$A:$B,MATCH(MonsterTable!$B$1,MonsterTable!$A$1:$B$1,0),0),
IF(OR(NOT(ISBLANK(CD355)),ISBLANK(CE355)),#N/A,
IF(CB355="empty","empty",
VLOOKUP(CB355,MonsterGroupTable!$A:$A,1,0)))))))</f>
        <v/>
      </c>
      <c r="CJ355" s="2" t="str">
        <f>IF(AND(ISBLANK(CI355),OR(NOT(ISBLANK(CK355)),NOT(ISBLANK(CL355)))),#N/A,
IF(ISBLANK(CI355),"",
IF(AND(NOT(ISERROR(VLOOKUP(CI355,MonsterTable!$A:$B,MATCH(MonsterTable!$B$1,MonsterTable!$A$1:$B$1,0),0))),OR(ISBLANK(CK355),ISBLANK(CL355))),#N/A,
IFERROR(VLOOKUP(CI355,MonsterTable!$A:$B,MATCH(MonsterTable!$B$1,MonsterTable!$A$1:$B$1,0),0),
IF(OR(NOT(ISBLANK(CK355)),ISBLANK(CL355)),#N/A,
IF(CI355="empty","empty",
VLOOKUP(CI355,MonsterGroupTable!$A:$A,1,0)))))))</f>
        <v/>
      </c>
    </row>
    <row r="356" spans="1:88">
      <c r="A356">
        <v>10355</v>
      </c>
      <c r="B356">
        <f t="shared" si="10"/>
        <v>1.1000000000000001</v>
      </c>
      <c r="C356">
        <f t="shared" si="10"/>
        <v>1.1000000000000001</v>
      </c>
      <c r="F356">
        <v>2080</v>
      </c>
      <c r="G356">
        <v>47902</v>
      </c>
      <c r="H356">
        <v>0</v>
      </c>
      <c r="I356">
        <v>0</v>
      </c>
      <c r="J356">
        <v>0</v>
      </c>
      <c r="K356" t="s">
        <v>28</v>
      </c>
      <c r="L356" t="s">
        <v>251</v>
      </c>
      <c r="M356" t="s">
        <v>79</v>
      </c>
      <c r="N356" t="s">
        <v>80</v>
      </c>
      <c r="O356">
        <v>0</v>
      </c>
      <c r="P356">
        <v>-4.75</v>
      </c>
      <c r="Q356">
        <v>-3.5</v>
      </c>
      <c r="R356">
        <v>4.75</v>
      </c>
      <c r="S356">
        <v>3</v>
      </c>
      <c r="T356">
        <v>-13.5</v>
      </c>
      <c r="U356">
        <v>2.5499999999999998</v>
      </c>
      <c r="V356">
        <v>-6.75</v>
      </c>
      <c r="W356" t="str">
        <f t="shared" si="11"/>
        <v>g116,5</v>
      </c>
      <c r="X356" s="1" t="s">
        <v>333</v>
      </c>
      <c r="Y356" s="2" t="str">
        <f>IF(AND(ISBLANK(X356),OR(NOT(ISBLANK(Z356)),NOT(ISBLANK(AA356)))),#N/A,
IF(ISBLANK(X356),"",
IF(AND(NOT(ISERROR(VLOOKUP(X356,MonsterTable!$A:$B,MATCH(MonsterTable!$B$1,MonsterTable!$A$1:$B$1,0),0))),OR(ISBLANK(Z356),ISBLANK(AA356))),#N/A,
IFERROR(VLOOKUP(X356,MonsterTable!$A:$B,MATCH(MonsterTable!$B$1,MonsterTable!$A$1:$B$1,0),0),
IF(OR(NOT(ISBLANK(Z356)),ISBLANK(AA356)),#N/A,
IF(X356="empty","empty",
VLOOKUP(X356,MonsterGroupTable!$A:$A,1,0)))))))</f>
        <v>g116</v>
      </c>
      <c r="AA356">
        <v>5</v>
      </c>
      <c r="AF356" s="2" t="str">
        <f>IF(AND(ISBLANK(AE356),OR(NOT(ISBLANK(AG356)),NOT(ISBLANK(AH356)))),#N/A,
IF(ISBLANK(AE356),"",
IF(AND(NOT(ISERROR(VLOOKUP(AE356,MonsterTable!$A:$B,MATCH(MonsterTable!$B$1,MonsterTable!$A$1:$B$1,0),0))),OR(ISBLANK(AG356),ISBLANK(AH356))),#N/A,
IFERROR(VLOOKUP(AE356,MonsterTable!$A:$B,MATCH(MonsterTable!$B$1,MonsterTable!$A$1:$B$1,0),0),
IF(OR(NOT(ISBLANK(AG356)),ISBLANK(AH356)),#N/A,
IF(AE356="empty","empty",
VLOOKUP(AE356,MonsterGroupTable!$A:$A,1,0)))))))</f>
        <v/>
      </c>
      <c r="AM356" s="2" t="str">
        <f>IF(AND(ISBLANK(AL356),OR(NOT(ISBLANK(AN356)),NOT(ISBLANK(AO356)))),#N/A,
IF(ISBLANK(AL356),"",
IF(AND(NOT(ISERROR(VLOOKUP(AL356,MonsterTable!$A:$B,MATCH(MonsterTable!$B$1,MonsterTable!$A$1:$B$1,0),0))),OR(ISBLANK(AN356),ISBLANK(AO356))),#N/A,
IFERROR(VLOOKUP(AL356,MonsterTable!$A:$B,MATCH(MonsterTable!$B$1,MonsterTable!$A$1:$B$1,0),0),
IF(OR(NOT(ISBLANK(AN356)),ISBLANK(AO356)),#N/A,
IF(AL356="empty","empty",
VLOOKUP(AL356,MonsterGroupTable!$A:$A,1,0)))))))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BA356" s="2" t="str">
        <f>IF(AND(ISBLANK(AZ356),OR(NOT(ISBLANK(BB356)),NOT(ISBLANK(BC356)))),#N/A,
IF(ISBLANK(AZ356),"",
IF(AND(NOT(ISERROR(VLOOKUP(AZ356,MonsterTable!$A:$B,MATCH(MonsterTable!$B$1,MonsterTable!$A$1:$B$1,0),0))),OR(ISBLANK(BB356),ISBLANK(BC356))),#N/A,
IFERROR(VLOOKUP(AZ356,MonsterTable!$A:$B,MATCH(MonsterTable!$B$1,MonsterTable!$A$1:$B$1,0),0),
IF(OR(NOT(ISBLANK(BB356)),ISBLANK(BC356)),#N/A,
IF(AZ356="empty","empty",
VLOOKUP(AZ356,MonsterGroupTable!$A:$A,1,0)))))))</f>
        <v/>
      </c>
      <c r="BH356" s="2" t="str">
        <f>IF(AND(ISBLANK(BG356),OR(NOT(ISBLANK(BI356)),NOT(ISBLANK(BJ356)))),#N/A,
IF(ISBLANK(BG356),"",
IF(AND(NOT(ISERROR(VLOOKUP(BG356,MonsterTable!$A:$B,MATCH(MonsterTable!$B$1,MonsterTable!$A$1:$B$1,0),0))),OR(ISBLANK(BI356),ISBLANK(BJ356))),#N/A,
IFERROR(VLOOKUP(BG356,MonsterTable!$A:$B,MATCH(MonsterTable!$B$1,MonsterTable!$A$1:$B$1,0),0),
IF(OR(NOT(ISBLANK(BI356)),ISBLANK(BJ356)),#N/A,
IF(BG356="empty","empty",
VLOOKUP(BG356,MonsterGroupTable!$A:$A,1,0)))))))</f>
        <v/>
      </c>
      <c r="BO356" s="2" t="str">
        <f>IF(AND(ISBLANK(BN356),OR(NOT(ISBLANK(BP356)),NOT(ISBLANK(BQ356)))),#N/A,
IF(ISBLANK(BN356),"",
IF(AND(NOT(ISERROR(VLOOKUP(BN356,MonsterTable!$A:$B,MATCH(MonsterTable!$B$1,MonsterTable!$A$1:$B$1,0),0))),OR(ISBLANK(BP356),ISBLANK(BQ356))),#N/A,
IFERROR(VLOOKUP(BN356,MonsterTable!$A:$B,MATCH(MonsterTable!$B$1,MonsterTable!$A$1:$B$1,0),0),
IF(OR(NOT(ISBLANK(BP356)),ISBLANK(BQ356)),#N/A,
IF(BN356="empty","empty",
VLOOKUP(BN356,MonsterGroupTable!$A:$A,1,0)))))))</f>
        <v/>
      </c>
      <c r="BV356" s="2" t="str">
        <f>IF(AND(ISBLANK(BU356),OR(NOT(ISBLANK(BW356)),NOT(ISBLANK(BX356)))),#N/A,
IF(ISBLANK(BU356),"",
IF(AND(NOT(ISERROR(VLOOKUP(BU356,MonsterTable!$A:$B,MATCH(MonsterTable!$B$1,MonsterTable!$A$1:$B$1,0),0))),OR(ISBLANK(BW356),ISBLANK(BX356))),#N/A,
IFERROR(VLOOKUP(BU356,MonsterTable!$A:$B,MATCH(MonsterTable!$B$1,MonsterTable!$A$1:$B$1,0),0),
IF(OR(NOT(ISBLANK(BW356)),ISBLANK(BX356)),#N/A,
IF(BU356="empty","empty",
VLOOKUP(BU356,MonsterGroupTable!$A:$A,1,0)))))))</f>
        <v/>
      </c>
      <c r="CC356" s="2" t="str">
        <f>IF(AND(ISBLANK(CB356),OR(NOT(ISBLANK(CD356)),NOT(ISBLANK(CE356)))),#N/A,
IF(ISBLANK(CB356),"",
IF(AND(NOT(ISERROR(VLOOKUP(CB356,MonsterTable!$A:$B,MATCH(MonsterTable!$B$1,MonsterTable!$A$1:$B$1,0),0))),OR(ISBLANK(CD356),ISBLANK(CE356))),#N/A,
IFERROR(VLOOKUP(CB356,MonsterTable!$A:$B,MATCH(MonsterTable!$B$1,MonsterTable!$A$1:$B$1,0),0),
IF(OR(NOT(ISBLANK(CD356)),ISBLANK(CE356)),#N/A,
IF(CB356="empty","empty",
VLOOKUP(CB356,MonsterGroupTable!$A:$A,1,0)))))))</f>
        <v/>
      </c>
      <c r="CJ356" s="2" t="str">
        <f>IF(AND(ISBLANK(CI356),OR(NOT(ISBLANK(CK356)),NOT(ISBLANK(CL356)))),#N/A,
IF(ISBLANK(CI356),"",
IF(AND(NOT(ISERROR(VLOOKUP(CI356,MonsterTable!$A:$B,MATCH(MonsterTable!$B$1,MonsterTable!$A$1:$B$1,0),0))),OR(ISBLANK(CK356),ISBLANK(CL356))),#N/A,
IFERROR(VLOOKUP(CI356,MonsterTable!$A:$B,MATCH(MonsterTable!$B$1,MonsterTable!$A$1:$B$1,0),0),
IF(OR(NOT(ISBLANK(CK356)),ISBLANK(CL356)),#N/A,
IF(CI356="empty","empty",
VLOOKUP(CI356,MonsterGroupTable!$A:$A,1,0)))))))</f>
        <v/>
      </c>
    </row>
    <row r="357" spans="1:88">
      <c r="A357">
        <v>10356</v>
      </c>
      <c r="B357">
        <f t="shared" si="10"/>
        <v>1.1000000000000001</v>
      </c>
      <c r="C357">
        <f t="shared" si="10"/>
        <v>1.1000000000000001</v>
      </c>
      <c r="F357">
        <v>2160</v>
      </c>
      <c r="G357">
        <v>48154</v>
      </c>
      <c r="H357">
        <v>0</v>
      </c>
      <c r="I357">
        <v>0</v>
      </c>
      <c r="J357">
        <v>0</v>
      </c>
      <c r="K357" t="s">
        <v>28</v>
      </c>
      <c r="L357" t="s">
        <v>251</v>
      </c>
      <c r="M357" t="s">
        <v>79</v>
      </c>
      <c r="N357" t="s">
        <v>80</v>
      </c>
      <c r="O357">
        <v>0</v>
      </c>
      <c r="P357">
        <v>-4.75</v>
      </c>
      <c r="Q357">
        <v>-3.5</v>
      </c>
      <c r="R357">
        <v>4.75</v>
      </c>
      <c r="S357">
        <v>3</v>
      </c>
      <c r="T357">
        <v>-13.5</v>
      </c>
      <c r="U357">
        <v>2.5499999999999998</v>
      </c>
      <c r="V357">
        <v>-6.75</v>
      </c>
      <c r="W357" t="str">
        <f t="shared" si="11"/>
        <v>g116,5</v>
      </c>
      <c r="X357" s="1" t="s">
        <v>333</v>
      </c>
      <c r="Y357" s="2" t="str">
        <f>IF(AND(ISBLANK(X357),OR(NOT(ISBLANK(Z357)),NOT(ISBLANK(AA357)))),#N/A,
IF(ISBLANK(X357),"",
IF(AND(NOT(ISERROR(VLOOKUP(X357,MonsterTable!$A:$B,MATCH(MonsterTable!$B$1,MonsterTable!$A$1:$B$1,0),0))),OR(ISBLANK(Z357),ISBLANK(AA357))),#N/A,
IFERROR(VLOOKUP(X357,MonsterTable!$A:$B,MATCH(MonsterTable!$B$1,MonsterTable!$A$1:$B$1,0),0),
IF(OR(NOT(ISBLANK(Z357)),ISBLANK(AA357)),#N/A,
IF(X357="empty","empty",
VLOOKUP(X357,MonsterGroupTable!$A:$A,1,0)))))))</f>
        <v>g116</v>
      </c>
      <c r="AA357">
        <v>5</v>
      </c>
      <c r="AF357" s="2" t="str">
        <f>IF(AND(ISBLANK(AE357),OR(NOT(ISBLANK(AG357)),NOT(ISBLANK(AH357)))),#N/A,
IF(ISBLANK(AE357),"",
IF(AND(NOT(ISERROR(VLOOKUP(AE357,MonsterTable!$A:$B,MATCH(MonsterTable!$B$1,MonsterTable!$A$1:$B$1,0),0))),OR(ISBLANK(AG357),ISBLANK(AH357))),#N/A,
IFERROR(VLOOKUP(AE357,MonsterTable!$A:$B,MATCH(MonsterTable!$B$1,MonsterTable!$A$1:$B$1,0),0),
IF(OR(NOT(ISBLANK(AG357)),ISBLANK(AH357)),#N/A,
IF(AE357="empty","empty",
VLOOKUP(AE357,MonsterGroupTable!$A:$A,1,0)))))))</f>
        <v/>
      </c>
      <c r="AM357" s="2" t="str">
        <f>IF(AND(ISBLANK(AL357),OR(NOT(ISBLANK(AN357)),NOT(ISBLANK(AO357)))),#N/A,
IF(ISBLANK(AL357),"",
IF(AND(NOT(ISERROR(VLOOKUP(AL357,MonsterTable!$A:$B,MATCH(MonsterTable!$B$1,MonsterTable!$A$1:$B$1,0),0))),OR(ISBLANK(AN357),ISBLANK(AO357))),#N/A,
IFERROR(VLOOKUP(AL357,MonsterTable!$A:$B,MATCH(MonsterTable!$B$1,MonsterTable!$A$1:$B$1,0),0),
IF(OR(NOT(ISBLANK(AN357)),ISBLANK(AO357)),#N/A,
IF(AL357="empty","empty",
VLOOKUP(AL357,MonsterGroupTable!$A:$A,1,0)))))))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BA357" s="2" t="str">
        <f>IF(AND(ISBLANK(AZ357),OR(NOT(ISBLANK(BB357)),NOT(ISBLANK(BC357)))),#N/A,
IF(ISBLANK(AZ357),"",
IF(AND(NOT(ISERROR(VLOOKUP(AZ357,MonsterTable!$A:$B,MATCH(MonsterTable!$B$1,MonsterTable!$A$1:$B$1,0),0))),OR(ISBLANK(BB357),ISBLANK(BC357))),#N/A,
IFERROR(VLOOKUP(AZ357,MonsterTable!$A:$B,MATCH(MonsterTable!$B$1,MonsterTable!$A$1:$B$1,0),0),
IF(OR(NOT(ISBLANK(BB357)),ISBLANK(BC357)),#N/A,
IF(AZ357="empty","empty",
VLOOKUP(AZ357,MonsterGroupTable!$A:$A,1,0)))))))</f>
        <v/>
      </c>
      <c r="BH357" s="2" t="str">
        <f>IF(AND(ISBLANK(BG357),OR(NOT(ISBLANK(BI357)),NOT(ISBLANK(BJ357)))),#N/A,
IF(ISBLANK(BG357),"",
IF(AND(NOT(ISERROR(VLOOKUP(BG357,MonsterTable!$A:$B,MATCH(MonsterTable!$B$1,MonsterTable!$A$1:$B$1,0),0))),OR(ISBLANK(BI357),ISBLANK(BJ357))),#N/A,
IFERROR(VLOOKUP(BG357,MonsterTable!$A:$B,MATCH(MonsterTable!$B$1,MonsterTable!$A$1:$B$1,0),0),
IF(OR(NOT(ISBLANK(BI357)),ISBLANK(BJ357)),#N/A,
IF(BG357="empty","empty",
VLOOKUP(BG357,MonsterGroupTable!$A:$A,1,0)))))))</f>
        <v/>
      </c>
      <c r="BO357" s="2" t="str">
        <f>IF(AND(ISBLANK(BN357),OR(NOT(ISBLANK(BP357)),NOT(ISBLANK(BQ357)))),#N/A,
IF(ISBLANK(BN357),"",
IF(AND(NOT(ISERROR(VLOOKUP(BN357,MonsterTable!$A:$B,MATCH(MonsterTable!$B$1,MonsterTable!$A$1:$B$1,0),0))),OR(ISBLANK(BP357),ISBLANK(BQ357))),#N/A,
IFERROR(VLOOKUP(BN357,MonsterTable!$A:$B,MATCH(MonsterTable!$B$1,MonsterTable!$A$1:$B$1,0),0),
IF(OR(NOT(ISBLANK(BP357)),ISBLANK(BQ357)),#N/A,
IF(BN357="empty","empty",
VLOOKUP(BN357,MonsterGroupTable!$A:$A,1,0)))))))</f>
        <v/>
      </c>
      <c r="BV357" s="2" t="str">
        <f>IF(AND(ISBLANK(BU357),OR(NOT(ISBLANK(BW357)),NOT(ISBLANK(BX357)))),#N/A,
IF(ISBLANK(BU357),"",
IF(AND(NOT(ISERROR(VLOOKUP(BU357,MonsterTable!$A:$B,MATCH(MonsterTable!$B$1,MonsterTable!$A$1:$B$1,0),0))),OR(ISBLANK(BW357),ISBLANK(BX357))),#N/A,
IFERROR(VLOOKUP(BU357,MonsterTable!$A:$B,MATCH(MonsterTable!$B$1,MonsterTable!$A$1:$B$1,0),0),
IF(OR(NOT(ISBLANK(BW357)),ISBLANK(BX357)),#N/A,
IF(BU357="empty","empty",
VLOOKUP(BU357,MonsterGroupTable!$A:$A,1,0)))))))</f>
        <v/>
      </c>
      <c r="CC357" s="2" t="str">
        <f>IF(AND(ISBLANK(CB357),OR(NOT(ISBLANK(CD357)),NOT(ISBLANK(CE357)))),#N/A,
IF(ISBLANK(CB357),"",
IF(AND(NOT(ISERROR(VLOOKUP(CB357,MonsterTable!$A:$B,MATCH(MonsterTable!$B$1,MonsterTable!$A$1:$B$1,0),0))),OR(ISBLANK(CD357),ISBLANK(CE357))),#N/A,
IFERROR(VLOOKUP(CB357,MonsterTable!$A:$B,MATCH(MonsterTable!$B$1,MonsterTable!$A$1:$B$1,0),0),
IF(OR(NOT(ISBLANK(CD357)),ISBLANK(CE357)),#N/A,
IF(CB357="empty","empty",
VLOOKUP(CB357,MonsterGroupTable!$A:$A,1,0)))))))</f>
        <v/>
      </c>
      <c r="CJ357" s="2" t="str">
        <f>IF(AND(ISBLANK(CI357),OR(NOT(ISBLANK(CK357)),NOT(ISBLANK(CL357)))),#N/A,
IF(ISBLANK(CI357),"",
IF(AND(NOT(ISERROR(VLOOKUP(CI357,MonsterTable!$A:$B,MATCH(MonsterTable!$B$1,MonsterTable!$A$1:$B$1,0),0))),OR(ISBLANK(CK357),ISBLANK(CL357))),#N/A,
IFERROR(VLOOKUP(CI357,MonsterTable!$A:$B,MATCH(MonsterTable!$B$1,MonsterTable!$A$1:$B$1,0),0),
IF(OR(NOT(ISBLANK(CK357)),ISBLANK(CL357)),#N/A,
IF(CI357="empty","empty",
VLOOKUP(CI357,MonsterGroupTable!$A:$A,1,0)))))))</f>
        <v/>
      </c>
    </row>
    <row r="358" spans="1:88">
      <c r="A358">
        <v>10357</v>
      </c>
      <c r="B358">
        <f t="shared" si="10"/>
        <v>1.1000000000000001</v>
      </c>
      <c r="C358">
        <f t="shared" si="10"/>
        <v>1.1000000000000001</v>
      </c>
      <c r="F358">
        <v>2160</v>
      </c>
      <c r="G358">
        <v>48406</v>
      </c>
      <c r="H358">
        <v>0</v>
      </c>
      <c r="I358">
        <v>0</v>
      </c>
      <c r="J358">
        <v>0</v>
      </c>
      <c r="K358" t="s">
        <v>28</v>
      </c>
      <c r="L358" t="s">
        <v>251</v>
      </c>
      <c r="M358" t="s">
        <v>79</v>
      </c>
      <c r="N358" t="s">
        <v>80</v>
      </c>
      <c r="O358">
        <v>0</v>
      </c>
      <c r="P358">
        <v>-4.75</v>
      </c>
      <c r="Q358">
        <v>-3.5</v>
      </c>
      <c r="R358">
        <v>4.75</v>
      </c>
      <c r="S358">
        <v>3</v>
      </c>
      <c r="T358">
        <v>-13.5</v>
      </c>
      <c r="U358">
        <v>2.5499999999999998</v>
      </c>
      <c r="V358">
        <v>-6.75</v>
      </c>
      <c r="W358" t="str">
        <f t="shared" si="11"/>
        <v>g116,5</v>
      </c>
      <c r="X358" s="1" t="s">
        <v>333</v>
      </c>
      <c r="Y358" s="2" t="str">
        <f>IF(AND(ISBLANK(X358),OR(NOT(ISBLANK(Z358)),NOT(ISBLANK(AA358)))),#N/A,
IF(ISBLANK(X358),"",
IF(AND(NOT(ISERROR(VLOOKUP(X358,MonsterTable!$A:$B,MATCH(MonsterTable!$B$1,MonsterTable!$A$1:$B$1,0),0))),OR(ISBLANK(Z358),ISBLANK(AA358))),#N/A,
IFERROR(VLOOKUP(X358,MonsterTable!$A:$B,MATCH(MonsterTable!$B$1,MonsterTable!$A$1:$B$1,0),0),
IF(OR(NOT(ISBLANK(Z358)),ISBLANK(AA358)),#N/A,
IF(X358="empty","empty",
VLOOKUP(X358,MonsterGroupTable!$A:$A,1,0)))))))</f>
        <v>g116</v>
      </c>
      <c r="AA358">
        <v>5</v>
      </c>
      <c r="AF358" s="2" t="str">
        <f>IF(AND(ISBLANK(AE358),OR(NOT(ISBLANK(AG358)),NOT(ISBLANK(AH358)))),#N/A,
IF(ISBLANK(AE358),"",
IF(AND(NOT(ISERROR(VLOOKUP(AE358,MonsterTable!$A:$B,MATCH(MonsterTable!$B$1,MonsterTable!$A$1:$B$1,0),0))),OR(ISBLANK(AG358),ISBLANK(AH358))),#N/A,
IFERROR(VLOOKUP(AE358,MonsterTable!$A:$B,MATCH(MonsterTable!$B$1,MonsterTable!$A$1:$B$1,0),0),
IF(OR(NOT(ISBLANK(AG358)),ISBLANK(AH358)),#N/A,
IF(AE358="empty","empty",
VLOOKUP(AE358,MonsterGroupTable!$A:$A,1,0)))))))</f>
        <v/>
      </c>
      <c r="AM358" s="2" t="str">
        <f>IF(AND(ISBLANK(AL358),OR(NOT(ISBLANK(AN358)),NOT(ISBLANK(AO358)))),#N/A,
IF(ISBLANK(AL358),"",
IF(AND(NOT(ISERROR(VLOOKUP(AL358,MonsterTable!$A:$B,MATCH(MonsterTable!$B$1,MonsterTable!$A$1:$B$1,0),0))),OR(ISBLANK(AN358),ISBLANK(AO358))),#N/A,
IFERROR(VLOOKUP(AL358,MonsterTable!$A:$B,MATCH(MonsterTable!$B$1,MonsterTable!$A$1:$B$1,0),0),
IF(OR(NOT(ISBLANK(AN358)),ISBLANK(AO358)),#N/A,
IF(AL358="empty","empty",
VLOOKUP(AL358,MonsterGroupTable!$A:$A,1,0)))))))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BA358" s="2" t="str">
        <f>IF(AND(ISBLANK(AZ358),OR(NOT(ISBLANK(BB358)),NOT(ISBLANK(BC358)))),#N/A,
IF(ISBLANK(AZ358),"",
IF(AND(NOT(ISERROR(VLOOKUP(AZ358,MonsterTable!$A:$B,MATCH(MonsterTable!$B$1,MonsterTable!$A$1:$B$1,0),0))),OR(ISBLANK(BB358),ISBLANK(BC358))),#N/A,
IFERROR(VLOOKUP(AZ358,MonsterTable!$A:$B,MATCH(MonsterTable!$B$1,MonsterTable!$A$1:$B$1,0),0),
IF(OR(NOT(ISBLANK(BB358)),ISBLANK(BC358)),#N/A,
IF(AZ358="empty","empty",
VLOOKUP(AZ358,MonsterGroupTable!$A:$A,1,0)))))))</f>
        <v/>
      </c>
      <c r="BH358" s="2" t="str">
        <f>IF(AND(ISBLANK(BG358),OR(NOT(ISBLANK(BI358)),NOT(ISBLANK(BJ358)))),#N/A,
IF(ISBLANK(BG358),"",
IF(AND(NOT(ISERROR(VLOOKUP(BG358,MonsterTable!$A:$B,MATCH(MonsterTable!$B$1,MonsterTable!$A$1:$B$1,0),0))),OR(ISBLANK(BI358),ISBLANK(BJ358))),#N/A,
IFERROR(VLOOKUP(BG358,MonsterTable!$A:$B,MATCH(MonsterTable!$B$1,MonsterTable!$A$1:$B$1,0),0),
IF(OR(NOT(ISBLANK(BI358)),ISBLANK(BJ358)),#N/A,
IF(BG358="empty","empty",
VLOOKUP(BG358,MonsterGroupTable!$A:$A,1,0)))))))</f>
        <v/>
      </c>
      <c r="BO358" s="2" t="str">
        <f>IF(AND(ISBLANK(BN358),OR(NOT(ISBLANK(BP358)),NOT(ISBLANK(BQ358)))),#N/A,
IF(ISBLANK(BN358),"",
IF(AND(NOT(ISERROR(VLOOKUP(BN358,MonsterTable!$A:$B,MATCH(MonsterTable!$B$1,MonsterTable!$A$1:$B$1,0),0))),OR(ISBLANK(BP358),ISBLANK(BQ358))),#N/A,
IFERROR(VLOOKUP(BN358,MonsterTable!$A:$B,MATCH(MonsterTable!$B$1,MonsterTable!$A$1:$B$1,0),0),
IF(OR(NOT(ISBLANK(BP358)),ISBLANK(BQ358)),#N/A,
IF(BN358="empty","empty",
VLOOKUP(BN358,MonsterGroupTable!$A:$A,1,0)))))))</f>
        <v/>
      </c>
      <c r="BV358" s="2" t="str">
        <f>IF(AND(ISBLANK(BU358),OR(NOT(ISBLANK(BW358)),NOT(ISBLANK(BX358)))),#N/A,
IF(ISBLANK(BU358),"",
IF(AND(NOT(ISERROR(VLOOKUP(BU358,MonsterTable!$A:$B,MATCH(MonsterTable!$B$1,MonsterTable!$A$1:$B$1,0),0))),OR(ISBLANK(BW358),ISBLANK(BX358))),#N/A,
IFERROR(VLOOKUP(BU358,MonsterTable!$A:$B,MATCH(MonsterTable!$B$1,MonsterTable!$A$1:$B$1,0),0),
IF(OR(NOT(ISBLANK(BW358)),ISBLANK(BX358)),#N/A,
IF(BU358="empty","empty",
VLOOKUP(BU358,MonsterGroupTable!$A:$A,1,0)))))))</f>
        <v/>
      </c>
      <c r="CC358" s="2" t="str">
        <f>IF(AND(ISBLANK(CB358),OR(NOT(ISBLANK(CD358)),NOT(ISBLANK(CE358)))),#N/A,
IF(ISBLANK(CB358),"",
IF(AND(NOT(ISERROR(VLOOKUP(CB358,MonsterTable!$A:$B,MATCH(MonsterTable!$B$1,MonsterTable!$A$1:$B$1,0),0))),OR(ISBLANK(CD358),ISBLANK(CE358))),#N/A,
IFERROR(VLOOKUP(CB358,MonsterTable!$A:$B,MATCH(MonsterTable!$B$1,MonsterTable!$A$1:$B$1,0),0),
IF(OR(NOT(ISBLANK(CD358)),ISBLANK(CE358)),#N/A,
IF(CB358="empty","empty",
VLOOKUP(CB358,MonsterGroupTable!$A:$A,1,0)))))))</f>
        <v/>
      </c>
      <c r="CJ358" s="2" t="str">
        <f>IF(AND(ISBLANK(CI358),OR(NOT(ISBLANK(CK358)),NOT(ISBLANK(CL358)))),#N/A,
IF(ISBLANK(CI358),"",
IF(AND(NOT(ISERROR(VLOOKUP(CI358,MonsterTable!$A:$B,MATCH(MonsterTable!$B$1,MonsterTable!$A$1:$B$1,0),0))),OR(ISBLANK(CK358),ISBLANK(CL358))),#N/A,
IFERROR(VLOOKUP(CI358,MonsterTable!$A:$B,MATCH(MonsterTable!$B$1,MonsterTable!$A$1:$B$1,0),0),
IF(OR(NOT(ISBLANK(CK358)),ISBLANK(CL358)),#N/A,
IF(CI358="empty","empty",
VLOOKUP(CI358,MonsterGroupTable!$A:$A,1,0)))))))</f>
        <v/>
      </c>
    </row>
    <row r="359" spans="1:88">
      <c r="A359">
        <v>10358</v>
      </c>
      <c r="B359">
        <f t="shared" si="10"/>
        <v>1.1000000000000001</v>
      </c>
      <c r="C359">
        <f t="shared" si="10"/>
        <v>1.1000000000000001</v>
      </c>
      <c r="F359">
        <v>2160</v>
      </c>
      <c r="G359">
        <v>48730</v>
      </c>
      <c r="H359">
        <v>0</v>
      </c>
      <c r="I359">
        <v>0</v>
      </c>
      <c r="J359">
        <v>0</v>
      </c>
      <c r="K359" t="s">
        <v>28</v>
      </c>
      <c r="L359" t="s">
        <v>251</v>
      </c>
      <c r="M359" t="s">
        <v>79</v>
      </c>
      <c r="N359" t="s">
        <v>80</v>
      </c>
      <c r="O359">
        <v>0</v>
      </c>
      <c r="P359">
        <v>-4.75</v>
      </c>
      <c r="Q359">
        <v>-3.5</v>
      </c>
      <c r="R359">
        <v>4.75</v>
      </c>
      <c r="S359">
        <v>3</v>
      </c>
      <c r="T359">
        <v>-13.5</v>
      </c>
      <c r="U359">
        <v>2.5499999999999998</v>
      </c>
      <c r="V359">
        <v>-6.75</v>
      </c>
      <c r="W359" t="str">
        <f t="shared" si="11"/>
        <v>g116,5</v>
      </c>
      <c r="X359" s="1" t="s">
        <v>333</v>
      </c>
      <c r="Y359" s="2" t="str">
        <f>IF(AND(ISBLANK(X359),OR(NOT(ISBLANK(Z359)),NOT(ISBLANK(AA359)))),#N/A,
IF(ISBLANK(X359),"",
IF(AND(NOT(ISERROR(VLOOKUP(X359,MonsterTable!$A:$B,MATCH(MonsterTable!$B$1,MonsterTable!$A$1:$B$1,0),0))),OR(ISBLANK(Z359),ISBLANK(AA359))),#N/A,
IFERROR(VLOOKUP(X359,MonsterTable!$A:$B,MATCH(MonsterTable!$B$1,MonsterTable!$A$1:$B$1,0),0),
IF(OR(NOT(ISBLANK(Z359)),ISBLANK(AA359)),#N/A,
IF(X359="empty","empty",
VLOOKUP(X359,MonsterGroupTable!$A:$A,1,0)))))))</f>
        <v>g116</v>
      </c>
      <c r="AA359">
        <v>5</v>
      </c>
      <c r="AF359" s="2" t="str">
        <f>IF(AND(ISBLANK(AE359),OR(NOT(ISBLANK(AG359)),NOT(ISBLANK(AH359)))),#N/A,
IF(ISBLANK(AE359),"",
IF(AND(NOT(ISERROR(VLOOKUP(AE359,MonsterTable!$A:$B,MATCH(MonsterTable!$B$1,MonsterTable!$A$1:$B$1,0),0))),OR(ISBLANK(AG359),ISBLANK(AH359))),#N/A,
IFERROR(VLOOKUP(AE359,MonsterTable!$A:$B,MATCH(MonsterTable!$B$1,MonsterTable!$A$1:$B$1,0),0),
IF(OR(NOT(ISBLANK(AG359)),ISBLANK(AH359)),#N/A,
IF(AE359="empty","empty",
VLOOKUP(AE359,MonsterGroupTable!$A:$A,1,0)))))))</f>
        <v/>
      </c>
      <c r="AM359" s="2" t="str">
        <f>IF(AND(ISBLANK(AL359),OR(NOT(ISBLANK(AN359)),NOT(ISBLANK(AO359)))),#N/A,
IF(ISBLANK(AL359),"",
IF(AND(NOT(ISERROR(VLOOKUP(AL359,MonsterTable!$A:$B,MATCH(MonsterTable!$B$1,MonsterTable!$A$1:$B$1,0),0))),OR(ISBLANK(AN359),ISBLANK(AO359))),#N/A,
IFERROR(VLOOKUP(AL359,MonsterTable!$A:$B,MATCH(MonsterTable!$B$1,MonsterTable!$A$1:$B$1,0),0),
IF(OR(NOT(ISBLANK(AN359)),ISBLANK(AO359)),#N/A,
IF(AL359="empty","empty",
VLOOKUP(AL359,MonsterGroupTable!$A:$A,1,0)))))))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BA359" s="2" t="str">
        <f>IF(AND(ISBLANK(AZ359),OR(NOT(ISBLANK(BB359)),NOT(ISBLANK(BC359)))),#N/A,
IF(ISBLANK(AZ359),"",
IF(AND(NOT(ISERROR(VLOOKUP(AZ359,MonsterTable!$A:$B,MATCH(MonsterTable!$B$1,MonsterTable!$A$1:$B$1,0),0))),OR(ISBLANK(BB359),ISBLANK(BC359))),#N/A,
IFERROR(VLOOKUP(AZ359,MonsterTable!$A:$B,MATCH(MonsterTable!$B$1,MonsterTable!$A$1:$B$1,0),0),
IF(OR(NOT(ISBLANK(BB359)),ISBLANK(BC359)),#N/A,
IF(AZ359="empty","empty",
VLOOKUP(AZ359,MonsterGroupTable!$A:$A,1,0)))))))</f>
        <v/>
      </c>
      <c r="BH359" s="2" t="str">
        <f>IF(AND(ISBLANK(BG359),OR(NOT(ISBLANK(BI359)),NOT(ISBLANK(BJ359)))),#N/A,
IF(ISBLANK(BG359),"",
IF(AND(NOT(ISERROR(VLOOKUP(BG359,MonsterTable!$A:$B,MATCH(MonsterTable!$B$1,MonsterTable!$A$1:$B$1,0),0))),OR(ISBLANK(BI359),ISBLANK(BJ359))),#N/A,
IFERROR(VLOOKUP(BG359,MonsterTable!$A:$B,MATCH(MonsterTable!$B$1,MonsterTable!$A$1:$B$1,0),0),
IF(OR(NOT(ISBLANK(BI359)),ISBLANK(BJ359)),#N/A,
IF(BG359="empty","empty",
VLOOKUP(BG359,MonsterGroupTable!$A:$A,1,0)))))))</f>
        <v/>
      </c>
      <c r="BO359" s="2" t="str">
        <f>IF(AND(ISBLANK(BN359),OR(NOT(ISBLANK(BP359)),NOT(ISBLANK(BQ359)))),#N/A,
IF(ISBLANK(BN359),"",
IF(AND(NOT(ISERROR(VLOOKUP(BN359,MonsterTable!$A:$B,MATCH(MonsterTable!$B$1,MonsterTable!$A$1:$B$1,0),0))),OR(ISBLANK(BP359),ISBLANK(BQ359))),#N/A,
IFERROR(VLOOKUP(BN359,MonsterTable!$A:$B,MATCH(MonsterTable!$B$1,MonsterTable!$A$1:$B$1,0),0),
IF(OR(NOT(ISBLANK(BP359)),ISBLANK(BQ359)),#N/A,
IF(BN359="empty","empty",
VLOOKUP(BN359,MonsterGroupTable!$A:$A,1,0)))))))</f>
        <v/>
      </c>
      <c r="BV359" s="2" t="str">
        <f>IF(AND(ISBLANK(BU359),OR(NOT(ISBLANK(BW359)),NOT(ISBLANK(BX359)))),#N/A,
IF(ISBLANK(BU359),"",
IF(AND(NOT(ISERROR(VLOOKUP(BU359,MonsterTable!$A:$B,MATCH(MonsterTable!$B$1,MonsterTable!$A$1:$B$1,0),0))),OR(ISBLANK(BW359),ISBLANK(BX359))),#N/A,
IFERROR(VLOOKUP(BU359,MonsterTable!$A:$B,MATCH(MonsterTable!$B$1,MonsterTable!$A$1:$B$1,0),0),
IF(OR(NOT(ISBLANK(BW359)),ISBLANK(BX359)),#N/A,
IF(BU359="empty","empty",
VLOOKUP(BU359,MonsterGroupTable!$A:$A,1,0)))))))</f>
        <v/>
      </c>
      <c r="CC359" s="2" t="str">
        <f>IF(AND(ISBLANK(CB359),OR(NOT(ISBLANK(CD359)),NOT(ISBLANK(CE359)))),#N/A,
IF(ISBLANK(CB359),"",
IF(AND(NOT(ISERROR(VLOOKUP(CB359,MonsterTable!$A:$B,MATCH(MonsterTable!$B$1,MonsterTable!$A$1:$B$1,0),0))),OR(ISBLANK(CD359),ISBLANK(CE359))),#N/A,
IFERROR(VLOOKUP(CB359,MonsterTable!$A:$B,MATCH(MonsterTable!$B$1,MonsterTable!$A$1:$B$1,0),0),
IF(OR(NOT(ISBLANK(CD359)),ISBLANK(CE359)),#N/A,
IF(CB359="empty","empty",
VLOOKUP(CB359,MonsterGroupTable!$A:$A,1,0)))))))</f>
        <v/>
      </c>
      <c r="CJ359" s="2" t="str">
        <f>IF(AND(ISBLANK(CI359),OR(NOT(ISBLANK(CK359)),NOT(ISBLANK(CL359)))),#N/A,
IF(ISBLANK(CI359),"",
IF(AND(NOT(ISERROR(VLOOKUP(CI359,MonsterTable!$A:$B,MATCH(MonsterTable!$B$1,MonsterTable!$A$1:$B$1,0),0))),OR(ISBLANK(CK359),ISBLANK(CL359))),#N/A,
IFERROR(VLOOKUP(CI359,MonsterTable!$A:$B,MATCH(MonsterTable!$B$1,MonsterTable!$A$1:$B$1,0),0),
IF(OR(NOT(ISBLANK(CK359)),ISBLANK(CL359)),#N/A,
IF(CI359="empty","empty",
VLOOKUP(CI359,MonsterGroupTable!$A:$A,1,0)))))))</f>
        <v/>
      </c>
    </row>
    <row r="360" spans="1:88">
      <c r="A360">
        <v>10359</v>
      </c>
      <c r="B360">
        <f t="shared" si="10"/>
        <v>1.1000000000000001</v>
      </c>
      <c r="C360">
        <f t="shared" si="10"/>
        <v>1.1000000000000001</v>
      </c>
      <c r="F360">
        <v>2160</v>
      </c>
      <c r="G360">
        <v>49054</v>
      </c>
      <c r="H360">
        <v>0</v>
      </c>
      <c r="I360">
        <v>0</v>
      </c>
      <c r="J360">
        <v>0</v>
      </c>
      <c r="K360" t="s">
        <v>28</v>
      </c>
      <c r="L360" t="s">
        <v>251</v>
      </c>
      <c r="M360" t="s">
        <v>79</v>
      </c>
      <c r="N360" t="s">
        <v>80</v>
      </c>
      <c r="O360">
        <v>0</v>
      </c>
      <c r="P360">
        <v>-4.75</v>
      </c>
      <c r="Q360">
        <v>-3.5</v>
      </c>
      <c r="R360">
        <v>4.75</v>
      </c>
      <c r="S360">
        <v>3</v>
      </c>
      <c r="T360">
        <v>-13.5</v>
      </c>
      <c r="U360">
        <v>2.5499999999999998</v>
      </c>
      <c r="V360">
        <v>-6.75</v>
      </c>
      <c r="W360" t="str">
        <f t="shared" si="11"/>
        <v>g116,5</v>
      </c>
      <c r="X360" s="1" t="s">
        <v>333</v>
      </c>
      <c r="Y360" s="2" t="str">
        <f>IF(AND(ISBLANK(X360),OR(NOT(ISBLANK(Z360)),NOT(ISBLANK(AA360)))),#N/A,
IF(ISBLANK(X360),"",
IF(AND(NOT(ISERROR(VLOOKUP(X360,MonsterTable!$A:$B,MATCH(MonsterTable!$B$1,MonsterTable!$A$1:$B$1,0),0))),OR(ISBLANK(Z360),ISBLANK(AA360))),#N/A,
IFERROR(VLOOKUP(X360,MonsterTable!$A:$B,MATCH(MonsterTable!$B$1,MonsterTable!$A$1:$B$1,0),0),
IF(OR(NOT(ISBLANK(Z360)),ISBLANK(AA360)),#N/A,
IF(X360="empty","empty",
VLOOKUP(X360,MonsterGroupTable!$A:$A,1,0)))))))</f>
        <v>g116</v>
      </c>
      <c r="AA360">
        <v>5</v>
      </c>
      <c r="AF360" s="2" t="str">
        <f>IF(AND(ISBLANK(AE360),OR(NOT(ISBLANK(AG360)),NOT(ISBLANK(AH360)))),#N/A,
IF(ISBLANK(AE360),"",
IF(AND(NOT(ISERROR(VLOOKUP(AE360,MonsterTable!$A:$B,MATCH(MonsterTable!$B$1,MonsterTable!$A$1:$B$1,0),0))),OR(ISBLANK(AG360),ISBLANK(AH360))),#N/A,
IFERROR(VLOOKUP(AE360,MonsterTable!$A:$B,MATCH(MonsterTable!$B$1,MonsterTable!$A$1:$B$1,0),0),
IF(OR(NOT(ISBLANK(AG360)),ISBLANK(AH360)),#N/A,
IF(AE360="empty","empty",
VLOOKUP(AE360,MonsterGroupTable!$A:$A,1,0)))))))</f>
        <v/>
      </c>
      <c r="AM360" s="2" t="str">
        <f>IF(AND(ISBLANK(AL360),OR(NOT(ISBLANK(AN360)),NOT(ISBLANK(AO360)))),#N/A,
IF(ISBLANK(AL360),"",
IF(AND(NOT(ISERROR(VLOOKUP(AL360,MonsterTable!$A:$B,MATCH(MonsterTable!$B$1,MonsterTable!$A$1:$B$1,0),0))),OR(ISBLANK(AN360),ISBLANK(AO360))),#N/A,
IFERROR(VLOOKUP(AL360,MonsterTable!$A:$B,MATCH(MonsterTable!$B$1,MonsterTable!$A$1:$B$1,0),0),
IF(OR(NOT(ISBLANK(AN360)),ISBLANK(AO360)),#N/A,
IF(AL360="empty","empty",
VLOOKUP(AL360,MonsterGroupTable!$A:$A,1,0)))))))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BA360" s="2" t="str">
        <f>IF(AND(ISBLANK(AZ360),OR(NOT(ISBLANK(BB360)),NOT(ISBLANK(BC360)))),#N/A,
IF(ISBLANK(AZ360),"",
IF(AND(NOT(ISERROR(VLOOKUP(AZ360,MonsterTable!$A:$B,MATCH(MonsterTable!$B$1,MonsterTable!$A$1:$B$1,0),0))),OR(ISBLANK(BB360),ISBLANK(BC360))),#N/A,
IFERROR(VLOOKUP(AZ360,MonsterTable!$A:$B,MATCH(MonsterTable!$B$1,MonsterTable!$A$1:$B$1,0),0),
IF(OR(NOT(ISBLANK(BB360)),ISBLANK(BC360)),#N/A,
IF(AZ360="empty","empty",
VLOOKUP(AZ360,MonsterGroupTable!$A:$A,1,0)))))))</f>
        <v/>
      </c>
      <c r="BH360" s="2" t="str">
        <f>IF(AND(ISBLANK(BG360),OR(NOT(ISBLANK(BI360)),NOT(ISBLANK(BJ360)))),#N/A,
IF(ISBLANK(BG360),"",
IF(AND(NOT(ISERROR(VLOOKUP(BG360,MonsterTable!$A:$B,MATCH(MonsterTable!$B$1,MonsterTable!$A$1:$B$1,0),0))),OR(ISBLANK(BI360),ISBLANK(BJ360))),#N/A,
IFERROR(VLOOKUP(BG360,MonsterTable!$A:$B,MATCH(MonsterTable!$B$1,MonsterTable!$A$1:$B$1,0),0),
IF(OR(NOT(ISBLANK(BI360)),ISBLANK(BJ360)),#N/A,
IF(BG360="empty","empty",
VLOOKUP(BG360,MonsterGroupTable!$A:$A,1,0)))))))</f>
        <v/>
      </c>
      <c r="BO360" s="2" t="str">
        <f>IF(AND(ISBLANK(BN360),OR(NOT(ISBLANK(BP360)),NOT(ISBLANK(BQ360)))),#N/A,
IF(ISBLANK(BN360),"",
IF(AND(NOT(ISERROR(VLOOKUP(BN360,MonsterTable!$A:$B,MATCH(MonsterTable!$B$1,MonsterTable!$A$1:$B$1,0),0))),OR(ISBLANK(BP360),ISBLANK(BQ360))),#N/A,
IFERROR(VLOOKUP(BN360,MonsterTable!$A:$B,MATCH(MonsterTable!$B$1,MonsterTable!$A$1:$B$1,0),0),
IF(OR(NOT(ISBLANK(BP360)),ISBLANK(BQ360)),#N/A,
IF(BN360="empty","empty",
VLOOKUP(BN360,MonsterGroupTable!$A:$A,1,0)))))))</f>
        <v/>
      </c>
      <c r="BV360" s="2" t="str">
        <f>IF(AND(ISBLANK(BU360),OR(NOT(ISBLANK(BW360)),NOT(ISBLANK(BX360)))),#N/A,
IF(ISBLANK(BU360),"",
IF(AND(NOT(ISERROR(VLOOKUP(BU360,MonsterTable!$A:$B,MATCH(MonsterTable!$B$1,MonsterTable!$A$1:$B$1,0),0))),OR(ISBLANK(BW360),ISBLANK(BX360))),#N/A,
IFERROR(VLOOKUP(BU360,MonsterTable!$A:$B,MATCH(MonsterTable!$B$1,MonsterTable!$A$1:$B$1,0),0),
IF(OR(NOT(ISBLANK(BW360)),ISBLANK(BX360)),#N/A,
IF(BU360="empty","empty",
VLOOKUP(BU360,MonsterGroupTable!$A:$A,1,0)))))))</f>
        <v/>
      </c>
      <c r="CC360" s="2" t="str">
        <f>IF(AND(ISBLANK(CB360),OR(NOT(ISBLANK(CD360)),NOT(ISBLANK(CE360)))),#N/A,
IF(ISBLANK(CB360),"",
IF(AND(NOT(ISERROR(VLOOKUP(CB360,MonsterTable!$A:$B,MATCH(MonsterTable!$B$1,MonsterTable!$A$1:$B$1,0),0))),OR(ISBLANK(CD360),ISBLANK(CE360))),#N/A,
IFERROR(VLOOKUP(CB360,MonsterTable!$A:$B,MATCH(MonsterTable!$B$1,MonsterTable!$A$1:$B$1,0),0),
IF(OR(NOT(ISBLANK(CD360)),ISBLANK(CE360)),#N/A,
IF(CB360="empty","empty",
VLOOKUP(CB360,MonsterGroupTable!$A:$A,1,0)))))))</f>
        <v/>
      </c>
      <c r="CJ360" s="2" t="str">
        <f>IF(AND(ISBLANK(CI360),OR(NOT(ISBLANK(CK360)),NOT(ISBLANK(CL360)))),#N/A,
IF(ISBLANK(CI360),"",
IF(AND(NOT(ISERROR(VLOOKUP(CI360,MonsterTable!$A:$B,MATCH(MonsterTable!$B$1,MonsterTable!$A$1:$B$1,0),0))),OR(ISBLANK(CK360),ISBLANK(CL360))),#N/A,
IFERROR(VLOOKUP(CI360,MonsterTable!$A:$B,MATCH(MonsterTable!$B$1,MonsterTable!$A$1:$B$1,0),0),
IF(OR(NOT(ISBLANK(CK360)),ISBLANK(CL360)),#N/A,
IF(CI360="empty","empty",
VLOOKUP(CI360,MonsterGroupTable!$A:$A,1,0)))))))</f>
        <v/>
      </c>
    </row>
    <row r="361" spans="1:88">
      <c r="A361">
        <v>10360</v>
      </c>
      <c r="B361">
        <f t="shared" si="10"/>
        <v>1.2</v>
      </c>
      <c r="C361">
        <f t="shared" si="10"/>
        <v>1.1000000000000001</v>
      </c>
      <c r="F361">
        <v>2160</v>
      </c>
      <c r="G361">
        <v>49378</v>
      </c>
      <c r="H361">
        <v>0</v>
      </c>
      <c r="I361">
        <v>0</v>
      </c>
      <c r="J361">
        <v>0</v>
      </c>
      <c r="K361" t="s">
        <v>28</v>
      </c>
      <c r="L361" t="s">
        <v>251</v>
      </c>
      <c r="M361" t="s">
        <v>79</v>
      </c>
      <c r="N361" t="s">
        <v>80</v>
      </c>
      <c r="O361">
        <v>0</v>
      </c>
      <c r="P361">
        <v>-4.75</v>
      </c>
      <c r="Q361">
        <v>-3.5</v>
      </c>
      <c r="R361">
        <v>4.75</v>
      </c>
      <c r="S361">
        <v>3</v>
      </c>
      <c r="T361">
        <v>-13.5</v>
      </c>
      <c r="U361">
        <v>2.5499999999999998</v>
      </c>
      <c r="V361">
        <v>-6.75</v>
      </c>
      <c r="W361" t="str">
        <f t="shared" si="11"/>
        <v>g116,5</v>
      </c>
      <c r="X361" s="1" t="s">
        <v>333</v>
      </c>
      <c r="Y361" s="2" t="str">
        <f>IF(AND(ISBLANK(X361),OR(NOT(ISBLANK(Z361)),NOT(ISBLANK(AA361)))),#N/A,
IF(ISBLANK(X361),"",
IF(AND(NOT(ISERROR(VLOOKUP(X361,MonsterTable!$A:$B,MATCH(MonsterTable!$B$1,MonsterTable!$A$1:$B$1,0),0))),OR(ISBLANK(Z361),ISBLANK(AA361))),#N/A,
IFERROR(VLOOKUP(X361,MonsterTable!$A:$B,MATCH(MonsterTable!$B$1,MonsterTable!$A$1:$B$1,0),0),
IF(OR(NOT(ISBLANK(Z361)),ISBLANK(AA361)),#N/A,
IF(X361="empty","empty",
VLOOKUP(X361,MonsterGroupTable!$A:$A,1,0)))))))</f>
        <v>g116</v>
      </c>
      <c r="AA361">
        <v>5</v>
      </c>
      <c r="AF361" s="2" t="str">
        <f>IF(AND(ISBLANK(AE361),OR(NOT(ISBLANK(AG361)),NOT(ISBLANK(AH361)))),#N/A,
IF(ISBLANK(AE361),"",
IF(AND(NOT(ISERROR(VLOOKUP(AE361,MonsterTable!$A:$B,MATCH(MonsterTable!$B$1,MonsterTable!$A$1:$B$1,0),0))),OR(ISBLANK(AG361),ISBLANK(AH361))),#N/A,
IFERROR(VLOOKUP(AE361,MonsterTable!$A:$B,MATCH(MonsterTable!$B$1,MonsterTable!$A$1:$B$1,0),0),
IF(OR(NOT(ISBLANK(AG361)),ISBLANK(AH361)),#N/A,
IF(AE361="empty","empty",
VLOOKUP(AE361,MonsterGroupTable!$A:$A,1,0)))))))</f>
        <v/>
      </c>
      <c r="AM361" s="2" t="str">
        <f>IF(AND(ISBLANK(AL361),OR(NOT(ISBLANK(AN361)),NOT(ISBLANK(AO361)))),#N/A,
IF(ISBLANK(AL361),"",
IF(AND(NOT(ISERROR(VLOOKUP(AL361,MonsterTable!$A:$B,MATCH(MonsterTable!$B$1,MonsterTable!$A$1:$B$1,0),0))),OR(ISBLANK(AN361),ISBLANK(AO361))),#N/A,
IFERROR(VLOOKUP(AL361,MonsterTable!$A:$B,MATCH(MonsterTable!$B$1,MonsterTable!$A$1:$B$1,0),0),
IF(OR(NOT(ISBLANK(AN361)),ISBLANK(AO361)),#N/A,
IF(AL361="empty","empty",
VLOOKUP(AL361,MonsterGroupTable!$A:$A,1,0)))))))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BA361" s="2" t="str">
        <f>IF(AND(ISBLANK(AZ361),OR(NOT(ISBLANK(BB361)),NOT(ISBLANK(BC361)))),#N/A,
IF(ISBLANK(AZ361),"",
IF(AND(NOT(ISERROR(VLOOKUP(AZ361,MonsterTable!$A:$B,MATCH(MonsterTable!$B$1,MonsterTable!$A$1:$B$1,0),0))),OR(ISBLANK(BB361),ISBLANK(BC361))),#N/A,
IFERROR(VLOOKUP(AZ361,MonsterTable!$A:$B,MATCH(MonsterTable!$B$1,MonsterTable!$A$1:$B$1,0),0),
IF(OR(NOT(ISBLANK(BB361)),ISBLANK(BC361)),#N/A,
IF(AZ361="empty","empty",
VLOOKUP(AZ361,MonsterGroupTable!$A:$A,1,0)))))))</f>
        <v/>
      </c>
      <c r="BH361" s="2" t="str">
        <f>IF(AND(ISBLANK(BG361),OR(NOT(ISBLANK(BI361)),NOT(ISBLANK(BJ361)))),#N/A,
IF(ISBLANK(BG361),"",
IF(AND(NOT(ISERROR(VLOOKUP(BG361,MonsterTable!$A:$B,MATCH(MonsterTable!$B$1,MonsterTable!$A$1:$B$1,0),0))),OR(ISBLANK(BI361),ISBLANK(BJ361))),#N/A,
IFERROR(VLOOKUP(BG361,MonsterTable!$A:$B,MATCH(MonsterTable!$B$1,MonsterTable!$A$1:$B$1,0),0),
IF(OR(NOT(ISBLANK(BI361)),ISBLANK(BJ361)),#N/A,
IF(BG361="empty","empty",
VLOOKUP(BG361,MonsterGroupTable!$A:$A,1,0)))))))</f>
        <v/>
      </c>
      <c r="BO361" s="2" t="str">
        <f>IF(AND(ISBLANK(BN361),OR(NOT(ISBLANK(BP361)),NOT(ISBLANK(BQ361)))),#N/A,
IF(ISBLANK(BN361),"",
IF(AND(NOT(ISERROR(VLOOKUP(BN361,MonsterTable!$A:$B,MATCH(MonsterTable!$B$1,MonsterTable!$A$1:$B$1,0),0))),OR(ISBLANK(BP361),ISBLANK(BQ361))),#N/A,
IFERROR(VLOOKUP(BN361,MonsterTable!$A:$B,MATCH(MonsterTable!$B$1,MonsterTable!$A$1:$B$1,0),0),
IF(OR(NOT(ISBLANK(BP361)),ISBLANK(BQ361)),#N/A,
IF(BN361="empty","empty",
VLOOKUP(BN361,MonsterGroupTable!$A:$A,1,0)))))))</f>
        <v/>
      </c>
      <c r="BV361" s="2" t="str">
        <f>IF(AND(ISBLANK(BU361),OR(NOT(ISBLANK(BW361)),NOT(ISBLANK(BX361)))),#N/A,
IF(ISBLANK(BU361),"",
IF(AND(NOT(ISERROR(VLOOKUP(BU361,MonsterTable!$A:$B,MATCH(MonsterTable!$B$1,MonsterTable!$A$1:$B$1,0),0))),OR(ISBLANK(BW361),ISBLANK(BX361))),#N/A,
IFERROR(VLOOKUP(BU361,MonsterTable!$A:$B,MATCH(MonsterTable!$B$1,MonsterTable!$A$1:$B$1,0),0),
IF(OR(NOT(ISBLANK(BW361)),ISBLANK(BX361)),#N/A,
IF(BU361="empty","empty",
VLOOKUP(BU361,MonsterGroupTable!$A:$A,1,0)))))))</f>
        <v/>
      </c>
      <c r="CC361" s="2" t="str">
        <f>IF(AND(ISBLANK(CB361),OR(NOT(ISBLANK(CD361)),NOT(ISBLANK(CE361)))),#N/A,
IF(ISBLANK(CB361),"",
IF(AND(NOT(ISERROR(VLOOKUP(CB361,MonsterTable!$A:$B,MATCH(MonsterTable!$B$1,MonsterTable!$A$1:$B$1,0),0))),OR(ISBLANK(CD361),ISBLANK(CE361))),#N/A,
IFERROR(VLOOKUP(CB361,MonsterTable!$A:$B,MATCH(MonsterTable!$B$1,MonsterTable!$A$1:$B$1,0),0),
IF(OR(NOT(ISBLANK(CD361)),ISBLANK(CE361)),#N/A,
IF(CB361="empty","empty",
VLOOKUP(CB361,MonsterGroupTable!$A:$A,1,0)))))))</f>
        <v/>
      </c>
      <c r="CJ361" s="2" t="str">
        <f>IF(AND(ISBLANK(CI361),OR(NOT(ISBLANK(CK361)),NOT(ISBLANK(CL361)))),#N/A,
IF(ISBLANK(CI361),"",
IF(AND(NOT(ISERROR(VLOOKUP(CI361,MonsterTable!$A:$B,MATCH(MonsterTable!$B$1,MonsterTable!$A$1:$B$1,0),0))),OR(ISBLANK(CK361),ISBLANK(CL361))),#N/A,
IFERROR(VLOOKUP(CI361,MonsterTable!$A:$B,MATCH(MonsterTable!$B$1,MonsterTable!$A$1:$B$1,0),0),
IF(OR(NOT(ISBLANK(CK361)),ISBLANK(CL361)),#N/A,
IF(CI361="empty","empty",
VLOOKUP(CI361,MonsterGroupTable!$A:$A,1,0)))))))</f>
        <v/>
      </c>
    </row>
    <row r="362" spans="1:88">
      <c r="A362">
        <v>10361</v>
      </c>
      <c r="B362">
        <f t="shared" si="10"/>
        <v>1.1000000000000001</v>
      </c>
      <c r="C362">
        <f t="shared" si="10"/>
        <v>1.1000000000000001</v>
      </c>
      <c r="F362">
        <v>2160</v>
      </c>
      <c r="G362">
        <v>49702</v>
      </c>
      <c r="H362">
        <v>0</v>
      </c>
      <c r="I362">
        <v>0</v>
      </c>
      <c r="J362">
        <v>0</v>
      </c>
      <c r="K362" t="s">
        <v>28</v>
      </c>
      <c r="L362" t="s">
        <v>253</v>
      </c>
      <c r="M362" t="s">
        <v>79</v>
      </c>
      <c r="N362" t="s">
        <v>80</v>
      </c>
      <c r="O362">
        <v>0</v>
      </c>
      <c r="P362">
        <v>-4.75</v>
      </c>
      <c r="Q362">
        <v>-3.5</v>
      </c>
      <c r="R362">
        <v>4.75</v>
      </c>
      <c r="S362">
        <v>3</v>
      </c>
      <c r="T362">
        <v>-13.5</v>
      </c>
      <c r="U362">
        <v>2.5499999999999998</v>
      </c>
      <c r="V362">
        <v>-6.75</v>
      </c>
      <c r="W362" t="str">
        <f t="shared" si="11"/>
        <v>g117,5</v>
      </c>
      <c r="X362" s="1" t="s">
        <v>334</v>
      </c>
      <c r="Y362" s="2" t="str">
        <f>IF(AND(ISBLANK(X362),OR(NOT(ISBLANK(Z362)),NOT(ISBLANK(AA362)))),#N/A,
IF(ISBLANK(X362),"",
IF(AND(NOT(ISERROR(VLOOKUP(X362,MonsterTable!$A:$B,MATCH(MonsterTable!$B$1,MonsterTable!$A$1:$B$1,0),0))),OR(ISBLANK(Z362),ISBLANK(AA362))),#N/A,
IFERROR(VLOOKUP(X362,MonsterTable!$A:$B,MATCH(MonsterTable!$B$1,MonsterTable!$A$1:$B$1,0),0),
IF(OR(NOT(ISBLANK(Z362)),ISBLANK(AA362)),#N/A,
IF(X362="empty","empty",
VLOOKUP(X362,MonsterGroupTable!$A:$A,1,0)))))))</f>
        <v>g117</v>
      </c>
      <c r="AA362">
        <v>5</v>
      </c>
      <c r="AF362" s="2" t="str">
        <f>IF(AND(ISBLANK(AE362),OR(NOT(ISBLANK(AG362)),NOT(ISBLANK(AH362)))),#N/A,
IF(ISBLANK(AE362),"",
IF(AND(NOT(ISERROR(VLOOKUP(AE362,MonsterTable!$A:$B,MATCH(MonsterTable!$B$1,MonsterTable!$A$1:$B$1,0),0))),OR(ISBLANK(AG362),ISBLANK(AH362))),#N/A,
IFERROR(VLOOKUP(AE362,MonsterTable!$A:$B,MATCH(MonsterTable!$B$1,MonsterTable!$A$1:$B$1,0),0),
IF(OR(NOT(ISBLANK(AG362)),ISBLANK(AH362)),#N/A,
IF(AE362="empty","empty",
VLOOKUP(AE362,MonsterGroupTable!$A:$A,1,0)))))))</f>
        <v/>
      </c>
      <c r="AM362" s="2" t="str">
        <f>IF(AND(ISBLANK(AL362),OR(NOT(ISBLANK(AN362)),NOT(ISBLANK(AO362)))),#N/A,
IF(ISBLANK(AL362),"",
IF(AND(NOT(ISERROR(VLOOKUP(AL362,MonsterTable!$A:$B,MATCH(MonsterTable!$B$1,MonsterTable!$A$1:$B$1,0),0))),OR(ISBLANK(AN362),ISBLANK(AO362))),#N/A,
IFERROR(VLOOKUP(AL362,MonsterTable!$A:$B,MATCH(MonsterTable!$B$1,MonsterTable!$A$1:$B$1,0),0),
IF(OR(NOT(ISBLANK(AN362)),ISBLANK(AO362)),#N/A,
IF(AL362="empty","empty",
VLOOKUP(AL362,MonsterGroupTable!$A:$A,1,0)))))))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BA362" s="2" t="str">
        <f>IF(AND(ISBLANK(AZ362),OR(NOT(ISBLANK(BB362)),NOT(ISBLANK(BC362)))),#N/A,
IF(ISBLANK(AZ362),"",
IF(AND(NOT(ISERROR(VLOOKUP(AZ362,MonsterTable!$A:$B,MATCH(MonsterTable!$B$1,MonsterTable!$A$1:$B$1,0),0))),OR(ISBLANK(BB362),ISBLANK(BC362))),#N/A,
IFERROR(VLOOKUP(AZ362,MonsterTable!$A:$B,MATCH(MonsterTable!$B$1,MonsterTable!$A$1:$B$1,0),0),
IF(OR(NOT(ISBLANK(BB362)),ISBLANK(BC362)),#N/A,
IF(AZ362="empty","empty",
VLOOKUP(AZ362,MonsterGroupTable!$A:$A,1,0)))))))</f>
        <v/>
      </c>
      <c r="BH362" s="2" t="str">
        <f>IF(AND(ISBLANK(BG362),OR(NOT(ISBLANK(BI362)),NOT(ISBLANK(BJ362)))),#N/A,
IF(ISBLANK(BG362),"",
IF(AND(NOT(ISERROR(VLOOKUP(BG362,MonsterTable!$A:$B,MATCH(MonsterTable!$B$1,MonsterTable!$A$1:$B$1,0),0))),OR(ISBLANK(BI362),ISBLANK(BJ362))),#N/A,
IFERROR(VLOOKUP(BG362,MonsterTable!$A:$B,MATCH(MonsterTable!$B$1,MonsterTable!$A$1:$B$1,0),0),
IF(OR(NOT(ISBLANK(BI362)),ISBLANK(BJ362)),#N/A,
IF(BG362="empty","empty",
VLOOKUP(BG362,MonsterGroupTable!$A:$A,1,0)))))))</f>
        <v/>
      </c>
      <c r="BO362" s="2" t="str">
        <f>IF(AND(ISBLANK(BN362),OR(NOT(ISBLANK(BP362)),NOT(ISBLANK(BQ362)))),#N/A,
IF(ISBLANK(BN362),"",
IF(AND(NOT(ISERROR(VLOOKUP(BN362,MonsterTable!$A:$B,MATCH(MonsterTable!$B$1,MonsterTable!$A$1:$B$1,0),0))),OR(ISBLANK(BP362),ISBLANK(BQ362))),#N/A,
IFERROR(VLOOKUP(BN362,MonsterTable!$A:$B,MATCH(MonsterTable!$B$1,MonsterTable!$A$1:$B$1,0),0),
IF(OR(NOT(ISBLANK(BP362)),ISBLANK(BQ362)),#N/A,
IF(BN362="empty","empty",
VLOOKUP(BN362,MonsterGroupTable!$A:$A,1,0)))))))</f>
        <v/>
      </c>
      <c r="BV362" s="2" t="str">
        <f>IF(AND(ISBLANK(BU362),OR(NOT(ISBLANK(BW362)),NOT(ISBLANK(BX362)))),#N/A,
IF(ISBLANK(BU362),"",
IF(AND(NOT(ISERROR(VLOOKUP(BU362,MonsterTable!$A:$B,MATCH(MonsterTable!$B$1,MonsterTable!$A$1:$B$1,0),0))),OR(ISBLANK(BW362),ISBLANK(BX362))),#N/A,
IFERROR(VLOOKUP(BU362,MonsterTable!$A:$B,MATCH(MonsterTable!$B$1,MonsterTable!$A$1:$B$1,0),0),
IF(OR(NOT(ISBLANK(BW362)),ISBLANK(BX362)),#N/A,
IF(BU362="empty","empty",
VLOOKUP(BU362,MonsterGroupTable!$A:$A,1,0)))))))</f>
        <v/>
      </c>
      <c r="CC362" s="2" t="str">
        <f>IF(AND(ISBLANK(CB362),OR(NOT(ISBLANK(CD362)),NOT(ISBLANK(CE362)))),#N/A,
IF(ISBLANK(CB362),"",
IF(AND(NOT(ISERROR(VLOOKUP(CB362,MonsterTable!$A:$B,MATCH(MonsterTable!$B$1,MonsterTable!$A$1:$B$1,0),0))),OR(ISBLANK(CD362),ISBLANK(CE362))),#N/A,
IFERROR(VLOOKUP(CB362,MonsterTable!$A:$B,MATCH(MonsterTable!$B$1,MonsterTable!$A$1:$B$1,0),0),
IF(OR(NOT(ISBLANK(CD362)),ISBLANK(CE362)),#N/A,
IF(CB362="empty","empty",
VLOOKUP(CB362,MonsterGroupTable!$A:$A,1,0)))))))</f>
        <v/>
      </c>
      <c r="CJ362" s="2" t="str">
        <f>IF(AND(ISBLANK(CI362),OR(NOT(ISBLANK(CK362)),NOT(ISBLANK(CL362)))),#N/A,
IF(ISBLANK(CI362),"",
IF(AND(NOT(ISERROR(VLOOKUP(CI362,MonsterTable!$A:$B,MATCH(MonsterTable!$B$1,MonsterTable!$A$1:$B$1,0),0))),OR(ISBLANK(CK362),ISBLANK(CL362))),#N/A,
IFERROR(VLOOKUP(CI362,MonsterTable!$A:$B,MATCH(MonsterTable!$B$1,MonsterTable!$A$1:$B$1,0),0),
IF(OR(NOT(ISBLANK(CK362)),ISBLANK(CL362)),#N/A,
IF(CI362="empty","empty",
VLOOKUP(CI362,MonsterGroupTable!$A:$A,1,0)))))))</f>
        <v/>
      </c>
    </row>
    <row r="363" spans="1:88">
      <c r="A363">
        <v>10362</v>
      </c>
      <c r="B363">
        <f t="shared" si="10"/>
        <v>1.1000000000000001</v>
      </c>
      <c r="C363">
        <f t="shared" si="10"/>
        <v>1.1000000000000001</v>
      </c>
      <c r="F363">
        <v>2160</v>
      </c>
      <c r="G363">
        <v>50026</v>
      </c>
      <c r="H363">
        <v>0</v>
      </c>
      <c r="I363">
        <v>0</v>
      </c>
      <c r="J363">
        <v>0</v>
      </c>
      <c r="K363" t="s">
        <v>28</v>
      </c>
      <c r="L363" t="s">
        <v>253</v>
      </c>
      <c r="M363" t="s">
        <v>79</v>
      </c>
      <c r="N363" t="s">
        <v>80</v>
      </c>
      <c r="O363">
        <v>0</v>
      </c>
      <c r="P363">
        <v>-4.75</v>
      </c>
      <c r="Q363">
        <v>-3.5</v>
      </c>
      <c r="R363">
        <v>4.75</v>
      </c>
      <c r="S363">
        <v>3</v>
      </c>
      <c r="T363">
        <v>-13.5</v>
      </c>
      <c r="U363">
        <v>2.5499999999999998</v>
      </c>
      <c r="V363">
        <v>-6.75</v>
      </c>
      <c r="W363" t="str">
        <f t="shared" si="11"/>
        <v>g117,5</v>
      </c>
      <c r="X363" s="1" t="s">
        <v>334</v>
      </c>
      <c r="Y363" s="2" t="str">
        <f>IF(AND(ISBLANK(X363),OR(NOT(ISBLANK(Z363)),NOT(ISBLANK(AA363)))),#N/A,
IF(ISBLANK(X363),"",
IF(AND(NOT(ISERROR(VLOOKUP(X363,MonsterTable!$A:$B,MATCH(MonsterTable!$B$1,MonsterTable!$A$1:$B$1,0),0))),OR(ISBLANK(Z363),ISBLANK(AA363))),#N/A,
IFERROR(VLOOKUP(X363,MonsterTable!$A:$B,MATCH(MonsterTable!$B$1,MonsterTable!$A$1:$B$1,0),0),
IF(OR(NOT(ISBLANK(Z363)),ISBLANK(AA363)),#N/A,
IF(X363="empty","empty",
VLOOKUP(X363,MonsterGroupTable!$A:$A,1,0)))))))</f>
        <v>g117</v>
      </c>
      <c r="AA363">
        <v>5</v>
      </c>
      <c r="AF363" s="2" t="str">
        <f>IF(AND(ISBLANK(AE363),OR(NOT(ISBLANK(AG363)),NOT(ISBLANK(AH363)))),#N/A,
IF(ISBLANK(AE363),"",
IF(AND(NOT(ISERROR(VLOOKUP(AE363,MonsterTable!$A:$B,MATCH(MonsterTable!$B$1,MonsterTable!$A$1:$B$1,0),0))),OR(ISBLANK(AG363),ISBLANK(AH363))),#N/A,
IFERROR(VLOOKUP(AE363,MonsterTable!$A:$B,MATCH(MonsterTable!$B$1,MonsterTable!$A$1:$B$1,0),0),
IF(OR(NOT(ISBLANK(AG363)),ISBLANK(AH363)),#N/A,
IF(AE363="empty","empty",
VLOOKUP(AE363,MonsterGroupTable!$A:$A,1,0)))))))</f>
        <v/>
      </c>
      <c r="AM363" s="2" t="str">
        <f>IF(AND(ISBLANK(AL363),OR(NOT(ISBLANK(AN363)),NOT(ISBLANK(AO363)))),#N/A,
IF(ISBLANK(AL363),"",
IF(AND(NOT(ISERROR(VLOOKUP(AL363,MonsterTable!$A:$B,MATCH(MonsterTable!$B$1,MonsterTable!$A$1:$B$1,0),0))),OR(ISBLANK(AN363),ISBLANK(AO363))),#N/A,
IFERROR(VLOOKUP(AL363,MonsterTable!$A:$B,MATCH(MonsterTable!$B$1,MonsterTable!$A$1:$B$1,0),0),
IF(OR(NOT(ISBLANK(AN363)),ISBLANK(AO363)),#N/A,
IF(AL363="empty","empty",
VLOOKUP(AL363,MonsterGroupTable!$A:$A,1,0)))))))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BA363" s="2" t="str">
        <f>IF(AND(ISBLANK(AZ363),OR(NOT(ISBLANK(BB363)),NOT(ISBLANK(BC363)))),#N/A,
IF(ISBLANK(AZ363),"",
IF(AND(NOT(ISERROR(VLOOKUP(AZ363,MonsterTable!$A:$B,MATCH(MonsterTable!$B$1,MonsterTable!$A$1:$B$1,0),0))),OR(ISBLANK(BB363),ISBLANK(BC363))),#N/A,
IFERROR(VLOOKUP(AZ363,MonsterTable!$A:$B,MATCH(MonsterTable!$B$1,MonsterTable!$A$1:$B$1,0),0),
IF(OR(NOT(ISBLANK(BB363)),ISBLANK(BC363)),#N/A,
IF(AZ363="empty","empty",
VLOOKUP(AZ363,MonsterGroupTable!$A:$A,1,0)))))))</f>
        <v/>
      </c>
      <c r="BH363" s="2" t="str">
        <f>IF(AND(ISBLANK(BG363),OR(NOT(ISBLANK(BI363)),NOT(ISBLANK(BJ363)))),#N/A,
IF(ISBLANK(BG363),"",
IF(AND(NOT(ISERROR(VLOOKUP(BG363,MonsterTable!$A:$B,MATCH(MonsterTable!$B$1,MonsterTable!$A$1:$B$1,0),0))),OR(ISBLANK(BI363),ISBLANK(BJ363))),#N/A,
IFERROR(VLOOKUP(BG363,MonsterTable!$A:$B,MATCH(MonsterTable!$B$1,MonsterTable!$A$1:$B$1,0),0),
IF(OR(NOT(ISBLANK(BI363)),ISBLANK(BJ363)),#N/A,
IF(BG363="empty","empty",
VLOOKUP(BG363,MonsterGroupTable!$A:$A,1,0)))))))</f>
        <v/>
      </c>
      <c r="BO363" s="2" t="str">
        <f>IF(AND(ISBLANK(BN363),OR(NOT(ISBLANK(BP363)),NOT(ISBLANK(BQ363)))),#N/A,
IF(ISBLANK(BN363),"",
IF(AND(NOT(ISERROR(VLOOKUP(BN363,MonsterTable!$A:$B,MATCH(MonsterTable!$B$1,MonsterTable!$A$1:$B$1,0),0))),OR(ISBLANK(BP363),ISBLANK(BQ363))),#N/A,
IFERROR(VLOOKUP(BN363,MonsterTable!$A:$B,MATCH(MonsterTable!$B$1,MonsterTable!$A$1:$B$1,0),0),
IF(OR(NOT(ISBLANK(BP363)),ISBLANK(BQ363)),#N/A,
IF(BN363="empty","empty",
VLOOKUP(BN363,MonsterGroupTable!$A:$A,1,0)))))))</f>
        <v/>
      </c>
      <c r="BV363" s="2" t="str">
        <f>IF(AND(ISBLANK(BU363),OR(NOT(ISBLANK(BW363)),NOT(ISBLANK(BX363)))),#N/A,
IF(ISBLANK(BU363),"",
IF(AND(NOT(ISERROR(VLOOKUP(BU363,MonsterTable!$A:$B,MATCH(MonsterTable!$B$1,MonsterTable!$A$1:$B$1,0),0))),OR(ISBLANK(BW363),ISBLANK(BX363))),#N/A,
IFERROR(VLOOKUP(BU363,MonsterTable!$A:$B,MATCH(MonsterTable!$B$1,MonsterTable!$A$1:$B$1,0),0),
IF(OR(NOT(ISBLANK(BW363)),ISBLANK(BX363)),#N/A,
IF(BU363="empty","empty",
VLOOKUP(BU363,MonsterGroupTable!$A:$A,1,0)))))))</f>
        <v/>
      </c>
      <c r="CC363" s="2" t="str">
        <f>IF(AND(ISBLANK(CB363),OR(NOT(ISBLANK(CD363)),NOT(ISBLANK(CE363)))),#N/A,
IF(ISBLANK(CB363),"",
IF(AND(NOT(ISERROR(VLOOKUP(CB363,MonsterTable!$A:$B,MATCH(MonsterTable!$B$1,MonsterTable!$A$1:$B$1,0),0))),OR(ISBLANK(CD363),ISBLANK(CE363))),#N/A,
IFERROR(VLOOKUP(CB363,MonsterTable!$A:$B,MATCH(MonsterTable!$B$1,MonsterTable!$A$1:$B$1,0),0),
IF(OR(NOT(ISBLANK(CD363)),ISBLANK(CE363)),#N/A,
IF(CB363="empty","empty",
VLOOKUP(CB363,MonsterGroupTable!$A:$A,1,0)))))))</f>
        <v/>
      </c>
      <c r="CJ363" s="2" t="str">
        <f>IF(AND(ISBLANK(CI363),OR(NOT(ISBLANK(CK363)),NOT(ISBLANK(CL363)))),#N/A,
IF(ISBLANK(CI363),"",
IF(AND(NOT(ISERROR(VLOOKUP(CI363,MonsterTable!$A:$B,MATCH(MonsterTable!$B$1,MonsterTable!$A$1:$B$1,0),0))),OR(ISBLANK(CK363),ISBLANK(CL363))),#N/A,
IFERROR(VLOOKUP(CI363,MonsterTable!$A:$B,MATCH(MonsterTable!$B$1,MonsterTable!$A$1:$B$1,0),0),
IF(OR(NOT(ISBLANK(CK363)),ISBLANK(CL363)),#N/A,
IF(CI363="empty","empty",
VLOOKUP(CI363,MonsterGroupTable!$A:$A,1,0)))))))</f>
        <v/>
      </c>
    </row>
    <row r="364" spans="1:88">
      <c r="A364">
        <v>10363</v>
      </c>
      <c r="B364">
        <f t="shared" si="10"/>
        <v>1.1000000000000001</v>
      </c>
      <c r="C364">
        <f t="shared" si="10"/>
        <v>1.1000000000000001</v>
      </c>
      <c r="F364">
        <v>2160</v>
      </c>
      <c r="G364">
        <v>50350</v>
      </c>
      <c r="H364">
        <v>0</v>
      </c>
      <c r="I364">
        <v>0</v>
      </c>
      <c r="J364">
        <v>0</v>
      </c>
      <c r="K364" t="s">
        <v>28</v>
      </c>
      <c r="L364" t="s">
        <v>253</v>
      </c>
      <c r="M364" t="s">
        <v>79</v>
      </c>
      <c r="N364" t="s">
        <v>80</v>
      </c>
      <c r="O364">
        <v>0</v>
      </c>
      <c r="P364">
        <v>-4.75</v>
      </c>
      <c r="Q364">
        <v>-3.5</v>
      </c>
      <c r="R364">
        <v>4.75</v>
      </c>
      <c r="S364">
        <v>3</v>
      </c>
      <c r="T364">
        <v>-13.5</v>
      </c>
      <c r="U364">
        <v>2.5499999999999998</v>
      </c>
      <c r="V364">
        <v>-6.75</v>
      </c>
      <c r="W364" t="str">
        <f t="shared" si="11"/>
        <v>g117,5</v>
      </c>
      <c r="X364" s="1" t="s">
        <v>334</v>
      </c>
      <c r="Y364" s="2" t="str">
        <f>IF(AND(ISBLANK(X364),OR(NOT(ISBLANK(Z364)),NOT(ISBLANK(AA364)))),#N/A,
IF(ISBLANK(X364),"",
IF(AND(NOT(ISERROR(VLOOKUP(X364,MonsterTable!$A:$B,MATCH(MonsterTable!$B$1,MonsterTable!$A$1:$B$1,0),0))),OR(ISBLANK(Z364),ISBLANK(AA364))),#N/A,
IFERROR(VLOOKUP(X364,MonsterTable!$A:$B,MATCH(MonsterTable!$B$1,MonsterTable!$A$1:$B$1,0),0),
IF(OR(NOT(ISBLANK(Z364)),ISBLANK(AA364)),#N/A,
IF(X364="empty","empty",
VLOOKUP(X364,MonsterGroupTable!$A:$A,1,0)))))))</f>
        <v>g117</v>
      </c>
      <c r="AA364">
        <v>5</v>
      </c>
      <c r="AF364" s="2" t="str">
        <f>IF(AND(ISBLANK(AE364),OR(NOT(ISBLANK(AG364)),NOT(ISBLANK(AH364)))),#N/A,
IF(ISBLANK(AE364),"",
IF(AND(NOT(ISERROR(VLOOKUP(AE364,MonsterTable!$A:$B,MATCH(MonsterTable!$B$1,MonsterTable!$A$1:$B$1,0),0))),OR(ISBLANK(AG364),ISBLANK(AH364))),#N/A,
IFERROR(VLOOKUP(AE364,MonsterTable!$A:$B,MATCH(MonsterTable!$B$1,MonsterTable!$A$1:$B$1,0),0),
IF(OR(NOT(ISBLANK(AG364)),ISBLANK(AH364)),#N/A,
IF(AE364="empty","empty",
VLOOKUP(AE364,MonsterGroupTable!$A:$A,1,0)))))))</f>
        <v/>
      </c>
      <c r="AM364" s="2" t="str">
        <f>IF(AND(ISBLANK(AL364),OR(NOT(ISBLANK(AN364)),NOT(ISBLANK(AO364)))),#N/A,
IF(ISBLANK(AL364),"",
IF(AND(NOT(ISERROR(VLOOKUP(AL364,MonsterTable!$A:$B,MATCH(MonsterTable!$B$1,MonsterTable!$A$1:$B$1,0),0))),OR(ISBLANK(AN364),ISBLANK(AO364))),#N/A,
IFERROR(VLOOKUP(AL364,MonsterTable!$A:$B,MATCH(MonsterTable!$B$1,MonsterTable!$A$1:$B$1,0),0),
IF(OR(NOT(ISBLANK(AN364)),ISBLANK(AO364)),#N/A,
IF(AL364="empty","empty",
VLOOKUP(AL364,MonsterGroupTable!$A:$A,1,0)))))))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BA364" s="2" t="str">
        <f>IF(AND(ISBLANK(AZ364),OR(NOT(ISBLANK(BB364)),NOT(ISBLANK(BC364)))),#N/A,
IF(ISBLANK(AZ364),"",
IF(AND(NOT(ISERROR(VLOOKUP(AZ364,MonsterTable!$A:$B,MATCH(MonsterTable!$B$1,MonsterTable!$A$1:$B$1,0),0))),OR(ISBLANK(BB364),ISBLANK(BC364))),#N/A,
IFERROR(VLOOKUP(AZ364,MonsterTable!$A:$B,MATCH(MonsterTable!$B$1,MonsterTable!$A$1:$B$1,0),0),
IF(OR(NOT(ISBLANK(BB364)),ISBLANK(BC364)),#N/A,
IF(AZ364="empty","empty",
VLOOKUP(AZ364,MonsterGroupTable!$A:$A,1,0)))))))</f>
        <v/>
      </c>
      <c r="BH364" s="2" t="str">
        <f>IF(AND(ISBLANK(BG364),OR(NOT(ISBLANK(BI364)),NOT(ISBLANK(BJ364)))),#N/A,
IF(ISBLANK(BG364),"",
IF(AND(NOT(ISERROR(VLOOKUP(BG364,MonsterTable!$A:$B,MATCH(MonsterTable!$B$1,MonsterTable!$A$1:$B$1,0),0))),OR(ISBLANK(BI364),ISBLANK(BJ364))),#N/A,
IFERROR(VLOOKUP(BG364,MonsterTable!$A:$B,MATCH(MonsterTable!$B$1,MonsterTable!$A$1:$B$1,0),0),
IF(OR(NOT(ISBLANK(BI364)),ISBLANK(BJ364)),#N/A,
IF(BG364="empty","empty",
VLOOKUP(BG364,MonsterGroupTable!$A:$A,1,0)))))))</f>
        <v/>
      </c>
      <c r="BO364" s="2" t="str">
        <f>IF(AND(ISBLANK(BN364),OR(NOT(ISBLANK(BP364)),NOT(ISBLANK(BQ364)))),#N/A,
IF(ISBLANK(BN364),"",
IF(AND(NOT(ISERROR(VLOOKUP(BN364,MonsterTable!$A:$B,MATCH(MonsterTable!$B$1,MonsterTable!$A$1:$B$1,0),0))),OR(ISBLANK(BP364),ISBLANK(BQ364))),#N/A,
IFERROR(VLOOKUP(BN364,MonsterTable!$A:$B,MATCH(MonsterTable!$B$1,MonsterTable!$A$1:$B$1,0),0),
IF(OR(NOT(ISBLANK(BP364)),ISBLANK(BQ364)),#N/A,
IF(BN364="empty","empty",
VLOOKUP(BN364,MonsterGroupTable!$A:$A,1,0)))))))</f>
        <v/>
      </c>
      <c r="BV364" s="2" t="str">
        <f>IF(AND(ISBLANK(BU364),OR(NOT(ISBLANK(BW364)),NOT(ISBLANK(BX364)))),#N/A,
IF(ISBLANK(BU364),"",
IF(AND(NOT(ISERROR(VLOOKUP(BU364,MonsterTable!$A:$B,MATCH(MonsterTable!$B$1,MonsterTable!$A$1:$B$1,0),0))),OR(ISBLANK(BW364),ISBLANK(BX364))),#N/A,
IFERROR(VLOOKUP(BU364,MonsterTable!$A:$B,MATCH(MonsterTable!$B$1,MonsterTable!$A$1:$B$1,0),0),
IF(OR(NOT(ISBLANK(BW364)),ISBLANK(BX364)),#N/A,
IF(BU364="empty","empty",
VLOOKUP(BU364,MonsterGroupTable!$A:$A,1,0)))))))</f>
        <v/>
      </c>
      <c r="CC364" s="2" t="str">
        <f>IF(AND(ISBLANK(CB364),OR(NOT(ISBLANK(CD364)),NOT(ISBLANK(CE364)))),#N/A,
IF(ISBLANK(CB364),"",
IF(AND(NOT(ISERROR(VLOOKUP(CB364,MonsterTable!$A:$B,MATCH(MonsterTable!$B$1,MonsterTable!$A$1:$B$1,0),0))),OR(ISBLANK(CD364),ISBLANK(CE364))),#N/A,
IFERROR(VLOOKUP(CB364,MonsterTable!$A:$B,MATCH(MonsterTable!$B$1,MonsterTable!$A$1:$B$1,0),0),
IF(OR(NOT(ISBLANK(CD364)),ISBLANK(CE364)),#N/A,
IF(CB364="empty","empty",
VLOOKUP(CB364,MonsterGroupTable!$A:$A,1,0)))))))</f>
        <v/>
      </c>
      <c r="CJ364" s="2" t="str">
        <f>IF(AND(ISBLANK(CI364),OR(NOT(ISBLANK(CK364)),NOT(ISBLANK(CL364)))),#N/A,
IF(ISBLANK(CI364),"",
IF(AND(NOT(ISERROR(VLOOKUP(CI364,MonsterTable!$A:$B,MATCH(MonsterTable!$B$1,MonsterTable!$A$1:$B$1,0),0))),OR(ISBLANK(CK364),ISBLANK(CL364))),#N/A,
IFERROR(VLOOKUP(CI364,MonsterTable!$A:$B,MATCH(MonsterTable!$B$1,MonsterTable!$A$1:$B$1,0),0),
IF(OR(NOT(ISBLANK(CK364)),ISBLANK(CL364)),#N/A,
IF(CI364="empty","empty",
VLOOKUP(CI364,MonsterGroupTable!$A:$A,1,0)))))))</f>
        <v/>
      </c>
    </row>
    <row r="365" spans="1:88">
      <c r="A365">
        <v>10364</v>
      </c>
      <c r="B365">
        <f t="shared" si="10"/>
        <v>1.1000000000000001</v>
      </c>
      <c r="C365">
        <f t="shared" si="10"/>
        <v>1.1000000000000001</v>
      </c>
      <c r="F365">
        <v>2160</v>
      </c>
      <c r="G365">
        <v>50674</v>
      </c>
      <c r="H365">
        <v>0</v>
      </c>
      <c r="I365">
        <v>0</v>
      </c>
      <c r="J365">
        <v>0</v>
      </c>
      <c r="K365" t="s">
        <v>28</v>
      </c>
      <c r="L365" t="s">
        <v>253</v>
      </c>
      <c r="M365" t="s">
        <v>79</v>
      </c>
      <c r="N365" t="s">
        <v>80</v>
      </c>
      <c r="O365">
        <v>0</v>
      </c>
      <c r="P365">
        <v>-4.75</v>
      </c>
      <c r="Q365">
        <v>-3.5</v>
      </c>
      <c r="R365">
        <v>4.75</v>
      </c>
      <c r="S365">
        <v>3</v>
      </c>
      <c r="T365">
        <v>-13.5</v>
      </c>
      <c r="U365">
        <v>2.5499999999999998</v>
      </c>
      <c r="V365">
        <v>-6.75</v>
      </c>
      <c r="W365" t="str">
        <f t="shared" si="11"/>
        <v>g117,5</v>
      </c>
      <c r="X365" s="1" t="s">
        <v>334</v>
      </c>
      <c r="Y365" s="2" t="str">
        <f>IF(AND(ISBLANK(X365),OR(NOT(ISBLANK(Z365)),NOT(ISBLANK(AA365)))),#N/A,
IF(ISBLANK(X365),"",
IF(AND(NOT(ISERROR(VLOOKUP(X365,MonsterTable!$A:$B,MATCH(MonsterTable!$B$1,MonsterTable!$A$1:$B$1,0),0))),OR(ISBLANK(Z365),ISBLANK(AA365))),#N/A,
IFERROR(VLOOKUP(X365,MonsterTable!$A:$B,MATCH(MonsterTable!$B$1,MonsterTable!$A$1:$B$1,0),0),
IF(OR(NOT(ISBLANK(Z365)),ISBLANK(AA365)),#N/A,
IF(X365="empty","empty",
VLOOKUP(X365,MonsterGroupTable!$A:$A,1,0)))))))</f>
        <v>g117</v>
      </c>
      <c r="AA365">
        <v>5</v>
      </c>
      <c r="AF365" s="2" t="str">
        <f>IF(AND(ISBLANK(AE365),OR(NOT(ISBLANK(AG365)),NOT(ISBLANK(AH365)))),#N/A,
IF(ISBLANK(AE365),"",
IF(AND(NOT(ISERROR(VLOOKUP(AE365,MonsterTable!$A:$B,MATCH(MonsterTable!$B$1,MonsterTable!$A$1:$B$1,0),0))),OR(ISBLANK(AG365),ISBLANK(AH365))),#N/A,
IFERROR(VLOOKUP(AE365,MonsterTable!$A:$B,MATCH(MonsterTable!$B$1,MonsterTable!$A$1:$B$1,0),0),
IF(OR(NOT(ISBLANK(AG365)),ISBLANK(AH365)),#N/A,
IF(AE365="empty","empty",
VLOOKUP(AE365,MonsterGroupTable!$A:$A,1,0)))))))</f>
        <v/>
      </c>
      <c r="AM365" s="2" t="str">
        <f>IF(AND(ISBLANK(AL365),OR(NOT(ISBLANK(AN365)),NOT(ISBLANK(AO365)))),#N/A,
IF(ISBLANK(AL365),"",
IF(AND(NOT(ISERROR(VLOOKUP(AL365,MonsterTable!$A:$B,MATCH(MonsterTable!$B$1,MonsterTable!$A$1:$B$1,0),0))),OR(ISBLANK(AN365),ISBLANK(AO365))),#N/A,
IFERROR(VLOOKUP(AL365,MonsterTable!$A:$B,MATCH(MonsterTable!$B$1,MonsterTable!$A$1:$B$1,0),0),
IF(OR(NOT(ISBLANK(AN365)),ISBLANK(AO365)),#N/A,
IF(AL365="empty","empty",
VLOOKUP(AL365,MonsterGroupTable!$A:$A,1,0)))))))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BA365" s="2" t="str">
        <f>IF(AND(ISBLANK(AZ365),OR(NOT(ISBLANK(BB365)),NOT(ISBLANK(BC365)))),#N/A,
IF(ISBLANK(AZ365),"",
IF(AND(NOT(ISERROR(VLOOKUP(AZ365,MonsterTable!$A:$B,MATCH(MonsterTable!$B$1,MonsterTable!$A$1:$B$1,0),0))),OR(ISBLANK(BB365),ISBLANK(BC365))),#N/A,
IFERROR(VLOOKUP(AZ365,MonsterTable!$A:$B,MATCH(MonsterTable!$B$1,MonsterTable!$A$1:$B$1,0),0),
IF(OR(NOT(ISBLANK(BB365)),ISBLANK(BC365)),#N/A,
IF(AZ365="empty","empty",
VLOOKUP(AZ365,MonsterGroupTable!$A:$A,1,0)))))))</f>
        <v/>
      </c>
      <c r="BH365" s="2" t="str">
        <f>IF(AND(ISBLANK(BG365),OR(NOT(ISBLANK(BI365)),NOT(ISBLANK(BJ365)))),#N/A,
IF(ISBLANK(BG365),"",
IF(AND(NOT(ISERROR(VLOOKUP(BG365,MonsterTable!$A:$B,MATCH(MonsterTable!$B$1,MonsterTable!$A$1:$B$1,0),0))),OR(ISBLANK(BI365),ISBLANK(BJ365))),#N/A,
IFERROR(VLOOKUP(BG365,MonsterTable!$A:$B,MATCH(MonsterTable!$B$1,MonsterTable!$A$1:$B$1,0),0),
IF(OR(NOT(ISBLANK(BI365)),ISBLANK(BJ365)),#N/A,
IF(BG365="empty","empty",
VLOOKUP(BG365,MonsterGroupTable!$A:$A,1,0)))))))</f>
        <v/>
      </c>
      <c r="BO365" s="2" t="str">
        <f>IF(AND(ISBLANK(BN365),OR(NOT(ISBLANK(BP365)),NOT(ISBLANK(BQ365)))),#N/A,
IF(ISBLANK(BN365),"",
IF(AND(NOT(ISERROR(VLOOKUP(BN365,MonsterTable!$A:$B,MATCH(MonsterTable!$B$1,MonsterTable!$A$1:$B$1,0),0))),OR(ISBLANK(BP365),ISBLANK(BQ365))),#N/A,
IFERROR(VLOOKUP(BN365,MonsterTable!$A:$B,MATCH(MonsterTable!$B$1,MonsterTable!$A$1:$B$1,0),0),
IF(OR(NOT(ISBLANK(BP365)),ISBLANK(BQ365)),#N/A,
IF(BN365="empty","empty",
VLOOKUP(BN365,MonsterGroupTable!$A:$A,1,0)))))))</f>
        <v/>
      </c>
      <c r="BV365" s="2" t="str">
        <f>IF(AND(ISBLANK(BU365),OR(NOT(ISBLANK(BW365)),NOT(ISBLANK(BX365)))),#N/A,
IF(ISBLANK(BU365),"",
IF(AND(NOT(ISERROR(VLOOKUP(BU365,MonsterTable!$A:$B,MATCH(MonsterTable!$B$1,MonsterTable!$A$1:$B$1,0),0))),OR(ISBLANK(BW365),ISBLANK(BX365))),#N/A,
IFERROR(VLOOKUP(BU365,MonsterTable!$A:$B,MATCH(MonsterTable!$B$1,MonsterTable!$A$1:$B$1,0),0),
IF(OR(NOT(ISBLANK(BW365)),ISBLANK(BX365)),#N/A,
IF(BU365="empty","empty",
VLOOKUP(BU365,MonsterGroupTable!$A:$A,1,0)))))))</f>
        <v/>
      </c>
      <c r="CC365" s="2" t="str">
        <f>IF(AND(ISBLANK(CB365),OR(NOT(ISBLANK(CD365)),NOT(ISBLANK(CE365)))),#N/A,
IF(ISBLANK(CB365),"",
IF(AND(NOT(ISERROR(VLOOKUP(CB365,MonsterTable!$A:$B,MATCH(MonsterTable!$B$1,MonsterTable!$A$1:$B$1,0),0))),OR(ISBLANK(CD365),ISBLANK(CE365))),#N/A,
IFERROR(VLOOKUP(CB365,MonsterTable!$A:$B,MATCH(MonsterTable!$B$1,MonsterTable!$A$1:$B$1,0),0),
IF(OR(NOT(ISBLANK(CD365)),ISBLANK(CE365)),#N/A,
IF(CB365="empty","empty",
VLOOKUP(CB365,MonsterGroupTable!$A:$A,1,0)))))))</f>
        <v/>
      </c>
      <c r="CJ365" s="2" t="str">
        <f>IF(AND(ISBLANK(CI365),OR(NOT(ISBLANK(CK365)),NOT(ISBLANK(CL365)))),#N/A,
IF(ISBLANK(CI365),"",
IF(AND(NOT(ISERROR(VLOOKUP(CI365,MonsterTable!$A:$B,MATCH(MonsterTable!$B$1,MonsterTable!$A$1:$B$1,0),0))),OR(ISBLANK(CK365),ISBLANK(CL365))),#N/A,
IFERROR(VLOOKUP(CI365,MonsterTable!$A:$B,MATCH(MonsterTable!$B$1,MonsterTable!$A$1:$B$1,0),0),
IF(OR(NOT(ISBLANK(CK365)),ISBLANK(CL365)),#N/A,
IF(CI365="empty","empty",
VLOOKUP(CI365,MonsterGroupTable!$A:$A,1,0)))))))</f>
        <v/>
      </c>
    </row>
    <row r="366" spans="1:88">
      <c r="A366">
        <v>10365</v>
      </c>
      <c r="B366">
        <f t="shared" si="10"/>
        <v>1.1000000000000001</v>
      </c>
      <c r="C366">
        <f t="shared" si="10"/>
        <v>1.1000000000000001</v>
      </c>
      <c r="F366">
        <v>2160</v>
      </c>
      <c r="G366">
        <v>50998</v>
      </c>
      <c r="H366">
        <v>0</v>
      </c>
      <c r="I366">
        <v>0</v>
      </c>
      <c r="J366">
        <v>0</v>
      </c>
      <c r="K366" t="s">
        <v>28</v>
      </c>
      <c r="L366" t="s">
        <v>253</v>
      </c>
      <c r="M366" t="s">
        <v>79</v>
      </c>
      <c r="N366" t="s">
        <v>80</v>
      </c>
      <c r="O366">
        <v>0</v>
      </c>
      <c r="P366">
        <v>-4.75</v>
      </c>
      <c r="Q366">
        <v>-3.5</v>
      </c>
      <c r="R366">
        <v>4.75</v>
      </c>
      <c r="S366">
        <v>3</v>
      </c>
      <c r="T366">
        <v>-13.5</v>
      </c>
      <c r="U366">
        <v>2.5499999999999998</v>
      </c>
      <c r="V366">
        <v>-6.75</v>
      </c>
      <c r="W366" t="str">
        <f t="shared" si="11"/>
        <v>g117,5</v>
      </c>
      <c r="X366" s="1" t="s">
        <v>334</v>
      </c>
      <c r="Y366" s="2" t="str">
        <f>IF(AND(ISBLANK(X366),OR(NOT(ISBLANK(Z366)),NOT(ISBLANK(AA366)))),#N/A,
IF(ISBLANK(X366),"",
IF(AND(NOT(ISERROR(VLOOKUP(X366,MonsterTable!$A:$B,MATCH(MonsterTable!$B$1,MonsterTable!$A$1:$B$1,0),0))),OR(ISBLANK(Z366),ISBLANK(AA366))),#N/A,
IFERROR(VLOOKUP(X366,MonsterTable!$A:$B,MATCH(MonsterTable!$B$1,MonsterTable!$A$1:$B$1,0),0),
IF(OR(NOT(ISBLANK(Z366)),ISBLANK(AA366)),#N/A,
IF(X366="empty","empty",
VLOOKUP(X366,MonsterGroupTable!$A:$A,1,0)))))))</f>
        <v>g117</v>
      </c>
      <c r="AA366">
        <v>5</v>
      </c>
      <c r="AF366" s="2" t="str">
        <f>IF(AND(ISBLANK(AE366),OR(NOT(ISBLANK(AG366)),NOT(ISBLANK(AH366)))),#N/A,
IF(ISBLANK(AE366),"",
IF(AND(NOT(ISERROR(VLOOKUP(AE366,MonsterTable!$A:$B,MATCH(MonsterTable!$B$1,MonsterTable!$A$1:$B$1,0),0))),OR(ISBLANK(AG366),ISBLANK(AH366))),#N/A,
IFERROR(VLOOKUP(AE366,MonsterTable!$A:$B,MATCH(MonsterTable!$B$1,MonsterTable!$A$1:$B$1,0),0),
IF(OR(NOT(ISBLANK(AG366)),ISBLANK(AH366)),#N/A,
IF(AE366="empty","empty",
VLOOKUP(AE366,MonsterGroupTable!$A:$A,1,0)))))))</f>
        <v/>
      </c>
      <c r="AM366" s="2" t="str">
        <f>IF(AND(ISBLANK(AL366),OR(NOT(ISBLANK(AN366)),NOT(ISBLANK(AO366)))),#N/A,
IF(ISBLANK(AL366),"",
IF(AND(NOT(ISERROR(VLOOKUP(AL366,MonsterTable!$A:$B,MATCH(MonsterTable!$B$1,MonsterTable!$A$1:$B$1,0),0))),OR(ISBLANK(AN366),ISBLANK(AO366))),#N/A,
IFERROR(VLOOKUP(AL366,MonsterTable!$A:$B,MATCH(MonsterTable!$B$1,MonsterTable!$A$1:$B$1,0),0),
IF(OR(NOT(ISBLANK(AN366)),ISBLANK(AO366)),#N/A,
IF(AL366="empty","empty",
VLOOKUP(AL366,MonsterGroupTable!$A:$A,1,0)))))))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BA366" s="2" t="str">
        <f>IF(AND(ISBLANK(AZ366),OR(NOT(ISBLANK(BB366)),NOT(ISBLANK(BC366)))),#N/A,
IF(ISBLANK(AZ366),"",
IF(AND(NOT(ISERROR(VLOOKUP(AZ366,MonsterTable!$A:$B,MATCH(MonsterTable!$B$1,MonsterTable!$A$1:$B$1,0),0))),OR(ISBLANK(BB366),ISBLANK(BC366))),#N/A,
IFERROR(VLOOKUP(AZ366,MonsterTable!$A:$B,MATCH(MonsterTable!$B$1,MonsterTable!$A$1:$B$1,0),0),
IF(OR(NOT(ISBLANK(BB366)),ISBLANK(BC366)),#N/A,
IF(AZ366="empty","empty",
VLOOKUP(AZ366,MonsterGroupTable!$A:$A,1,0)))))))</f>
        <v/>
      </c>
      <c r="BH366" s="2" t="str">
        <f>IF(AND(ISBLANK(BG366),OR(NOT(ISBLANK(BI366)),NOT(ISBLANK(BJ366)))),#N/A,
IF(ISBLANK(BG366),"",
IF(AND(NOT(ISERROR(VLOOKUP(BG366,MonsterTable!$A:$B,MATCH(MonsterTable!$B$1,MonsterTable!$A$1:$B$1,0),0))),OR(ISBLANK(BI366),ISBLANK(BJ366))),#N/A,
IFERROR(VLOOKUP(BG366,MonsterTable!$A:$B,MATCH(MonsterTable!$B$1,MonsterTable!$A$1:$B$1,0),0),
IF(OR(NOT(ISBLANK(BI366)),ISBLANK(BJ366)),#N/A,
IF(BG366="empty","empty",
VLOOKUP(BG366,MonsterGroupTable!$A:$A,1,0)))))))</f>
        <v/>
      </c>
      <c r="BO366" s="2" t="str">
        <f>IF(AND(ISBLANK(BN366),OR(NOT(ISBLANK(BP366)),NOT(ISBLANK(BQ366)))),#N/A,
IF(ISBLANK(BN366),"",
IF(AND(NOT(ISERROR(VLOOKUP(BN366,MonsterTable!$A:$B,MATCH(MonsterTable!$B$1,MonsterTable!$A$1:$B$1,0),0))),OR(ISBLANK(BP366),ISBLANK(BQ366))),#N/A,
IFERROR(VLOOKUP(BN366,MonsterTable!$A:$B,MATCH(MonsterTable!$B$1,MonsterTable!$A$1:$B$1,0),0),
IF(OR(NOT(ISBLANK(BP366)),ISBLANK(BQ366)),#N/A,
IF(BN366="empty","empty",
VLOOKUP(BN366,MonsterGroupTable!$A:$A,1,0)))))))</f>
        <v/>
      </c>
      <c r="BV366" s="2" t="str">
        <f>IF(AND(ISBLANK(BU366),OR(NOT(ISBLANK(BW366)),NOT(ISBLANK(BX366)))),#N/A,
IF(ISBLANK(BU366),"",
IF(AND(NOT(ISERROR(VLOOKUP(BU366,MonsterTable!$A:$B,MATCH(MonsterTable!$B$1,MonsterTable!$A$1:$B$1,0),0))),OR(ISBLANK(BW366),ISBLANK(BX366))),#N/A,
IFERROR(VLOOKUP(BU366,MonsterTable!$A:$B,MATCH(MonsterTable!$B$1,MonsterTable!$A$1:$B$1,0),0),
IF(OR(NOT(ISBLANK(BW366)),ISBLANK(BX366)),#N/A,
IF(BU366="empty","empty",
VLOOKUP(BU366,MonsterGroupTable!$A:$A,1,0)))))))</f>
        <v/>
      </c>
      <c r="CC366" s="2" t="str">
        <f>IF(AND(ISBLANK(CB366),OR(NOT(ISBLANK(CD366)),NOT(ISBLANK(CE366)))),#N/A,
IF(ISBLANK(CB366),"",
IF(AND(NOT(ISERROR(VLOOKUP(CB366,MonsterTable!$A:$B,MATCH(MonsterTable!$B$1,MonsterTable!$A$1:$B$1,0),0))),OR(ISBLANK(CD366),ISBLANK(CE366))),#N/A,
IFERROR(VLOOKUP(CB366,MonsterTable!$A:$B,MATCH(MonsterTable!$B$1,MonsterTable!$A$1:$B$1,0),0),
IF(OR(NOT(ISBLANK(CD366)),ISBLANK(CE366)),#N/A,
IF(CB366="empty","empty",
VLOOKUP(CB366,MonsterGroupTable!$A:$A,1,0)))))))</f>
        <v/>
      </c>
      <c r="CJ366" s="2" t="str">
        <f>IF(AND(ISBLANK(CI366),OR(NOT(ISBLANK(CK366)),NOT(ISBLANK(CL366)))),#N/A,
IF(ISBLANK(CI366),"",
IF(AND(NOT(ISERROR(VLOOKUP(CI366,MonsterTable!$A:$B,MATCH(MonsterTable!$B$1,MonsterTable!$A$1:$B$1,0),0))),OR(ISBLANK(CK366),ISBLANK(CL366))),#N/A,
IFERROR(VLOOKUP(CI366,MonsterTable!$A:$B,MATCH(MonsterTable!$B$1,MonsterTable!$A$1:$B$1,0),0),
IF(OR(NOT(ISBLANK(CK366)),ISBLANK(CL366)),#N/A,
IF(CI366="empty","empty",
VLOOKUP(CI366,MonsterGroupTable!$A:$A,1,0)))))))</f>
        <v/>
      </c>
    </row>
    <row r="367" spans="1:88">
      <c r="A367">
        <v>10366</v>
      </c>
      <c r="B367">
        <f t="shared" si="10"/>
        <v>1.1000000000000001</v>
      </c>
      <c r="C367">
        <f t="shared" si="10"/>
        <v>1.1000000000000001</v>
      </c>
      <c r="F367">
        <v>2160</v>
      </c>
      <c r="G367">
        <v>51322</v>
      </c>
      <c r="H367">
        <v>0</v>
      </c>
      <c r="I367">
        <v>0</v>
      </c>
      <c r="J367">
        <v>0</v>
      </c>
      <c r="K367" t="s">
        <v>28</v>
      </c>
      <c r="L367" t="s">
        <v>253</v>
      </c>
      <c r="M367" t="s">
        <v>79</v>
      </c>
      <c r="N367" t="s">
        <v>80</v>
      </c>
      <c r="O367">
        <v>0</v>
      </c>
      <c r="P367">
        <v>-4.75</v>
      </c>
      <c r="Q367">
        <v>-3.5</v>
      </c>
      <c r="R367">
        <v>4.75</v>
      </c>
      <c r="S367">
        <v>3</v>
      </c>
      <c r="T367">
        <v>-13.5</v>
      </c>
      <c r="U367">
        <v>2.5499999999999998</v>
      </c>
      <c r="V367">
        <v>-6.75</v>
      </c>
      <c r="W367" t="str">
        <f t="shared" si="11"/>
        <v>g117,5</v>
      </c>
      <c r="X367" s="1" t="s">
        <v>334</v>
      </c>
      <c r="Y367" s="2" t="str">
        <f>IF(AND(ISBLANK(X367),OR(NOT(ISBLANK(Z367)),NOT(ISBLANK(AA367)))),#N/A,
IF(ISBLANK(X367),"",
IF(AND(NOT(ISERROR(VLOOKUP(X367,MonsterTable!$A:$B,MATCH(MonsterTable!$B$1,MonsterTable!$A$1:$B$1,0),0))),OR(ISBLANK(Z367),ISBLANK(AA367))),#N/A,
IFERROR(VLOOKUP(X367,MonsterTable!$A:$B,MATCH(MonsterTable!$B$1,MonsterTable!$A$1:$B$1,0),0),
IF(OR(NOT(ISBLANK(Z367)),ISBLANK(AA367)),#N/A,
IF(X367="empty","empty",
VLOOKUP(X367,MonsterGroupTable!$A:$A,1,0)))))))</f>
        <v>g117</v>
      </c>
      <c r="AA367">
        <v>5</v>
      </c>
      <c r="AF367" s="2" t="str">
        <f>IF(AND(ISBLANK(AE367),OR(NOT(ISBLANK(AG367)),NOT(ISBLANK(AH367)))),#N/A,
IF(ISBLANK(AE367),"",
IF(AND(NOT(ISERROR(VLOOKUP(AE367,MonsterTable!$A:$B,MATCH(MonsterTable!$B$1,MonsterTable!$A$1:$B$1,0),0))),OR(ISBLANK(AG367),ISBLANK(AH367))),#N/A,
IFERROR(VLOOKUP(AE367,MonsterTable!$A:$B,MATCH(MonsterTable!$B$1,MonsterTable!$A$1:$B$1,0),0),
IF(OR(NOT(ISBLANK(AG367)),ISBLANK(AH367)),#N/A,
IF(AE367="empty","empty",
VLOOKUP(AE367,MonsterGroupTable!$A:$A,1,0)))))))</f>
        <v/>
      </c>
      <c r="AM367" s="2" t="str">
        <f>IF(AND(ISBLANK(AL367),OR(NOT(ISBLANK(AN367)),NOT(ISBLANK(AO367)))),#N/A,
IF(ISBLANK(AL367),"",
IF(AND(NOT(ISERROR(VLOOKUP(AL367,MonsterTable!$A:$B,MATCH(MonsterTable!$B$1,MonsterTable!$A$1:$B$1,0),0))),OR(ISBLANK(AN367),ISBLANK(AO367))),#N/A,
IFERROR(VLOOKUP(AL367,MonsterTable!$A:$B,MATCH(MonsterTable!$B$1,MonsterTable!$A$1:$B$1,0),0),
IF(OR(NOT(ISBLANK(AN367)),ISBLANK(AO367)),#N/A,
IF(AL367="empty","empty",
VLOOKUP(AL367,MonsterGroupTable!$A:$A,1,0)))))))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BA367" s="2" t="str">
        <f>IF(AND(ISBLANK(AZ367),OR(NOT(ISBLANK(BB367)),NOT(ISBLANK(BC367)))),#N/A,
IF(ISBLANK(AZ367),"",
IF(AND(NOT(ISERROR(VLOOKUP(AZ367,MonsterTable!$A:$B,MATCH(MonsterTable!$B$1,MonsterTable!$A$1:$B$1,0),0))),OR(ISBLANK(BB367),ISBLANK(BC367))),#N/A,
IFERROR(VLOOKUP(AZ367,MonsterTable!$A:$B,MATCH(MonsterTable!$B$1,MonsterTable!$A$1:$B$1,0),0),
IF(OR(NOT(ISBLANK(BB367)),ISBLANK(BC367)),#N/A,
IF(AZ367="empty","empty",
VLOOKUP(AZ367,MonsterGroupTable!$A:$A,1,0)))))))</f>
        <v/>
      </c>
      <c r="BH367" s="2" t="str">
        <f>IF(AND(ISBLANK(BG367),OR(NOT(ISBLANK(BI367)),NOT(ISBLANK(BJ367)))),#N/A,
IF(ISBLANK(BG367),"",
IF(AND(NOT(ISERROR(VLOOKUP(BG367,MonsterTable!$A:$B,MATCH(MonsterTable!$B$1,MonsterTable!$A$1:$B$1,0),0))),OR(ISBLANK(BI367),ISBLANK(BJ367))),#N/A,
IFERROR(VLOOKUP(BG367,MonsterTable!$A:$B,MATCH(MonsterTable!$B$1,MonsterTable!$A$1:$B$1,0),0),
IF(OR(NOT(ISBLANK(BI367)),ISBLANK(BJ367)),#N/A,
IF(BG367="empty","empty",
VLOOKUP(BG367,MonsterGroupTable!$A:$A,1,0)))))))</f>
        <v/>
      </c>
      <c r="BO367" s="2" t="str">
        <f>IF(AND(ISBLANK(BN367),OR(NOT(ISBLANK(BP367)),NOT(ISBLANK(BQ367)))),#N/A,
IF(ISBLANK(BN367),"",
IF(AND(NOT(ISERROR(VLOOKUP(BN367,MonsterTable!$A:$B,MATCH(MonsterTable!$B$1,MonsterTable!$A$1:$B$1,0),0))),OR(ISBLANK(BP367),ISBLANK(BQ367))),#N/A,
IFERROR(VLOOKUP(BN367,MonsterTable!$A:$B,MATCH(MonsterTable!$B$1,MonsterTable!$A$1:$B$1,0),0),
IF(OR(NOT(ISBLANK(BP367)),ISBLANK(BQ367)),#N/A,
IF(BN367="empty","empty",
VLOOKUP(BN367,MonsterGroupTable!$A:$A,1,0)))))))</f>
        <v/>
      </c>
      <c r="BV367" s="2" t="str">
        <f>IF(AND(ISBLANK(BU367),OR(NOT(ISBLANK(BW367)),NOT(ISBLANK(BX367)))),#N/A,
IF(ISBLANK(BU367),"",
IF(AND(NOT(ISERROR(VLOOKUP(BU367,MonsterTable!$A:$B,MATCH(MonsterTable!$B$1,MonsterTable!$A$1:$B$1,0),0))),OR(ISBLANK(BW367),ISBLANK(BX367))),#N/A,
IFERROR(VLOOKUP(BU367,MonsterTable!$A:$B,MATCH(MonsterTable!$B$1,MonsterTable!$A$1:$B$1,0),0),
IF(OR(NOT(ISBLANK(BW367)),ISBLANK(BX367)),#N/A,
IF(BU367="empty","empty",
VLOOKUP(BU367,MonsterGroupTable!$A:$A,1,0)))))))</f>
        <v/>
      </c>
      <c r="CC367" s="2" t="str">
        <f>IF(AND(ISBLANK(CB367),OR(NOT(ISBLANK(CD367)),NOT(ISBLANK(CE367)))),#N/A,
IF(ISBLANK(CB367),"",
IF(AND(NOT(ISERROR(VLOOKUP(CB367,MonsterTable!$A:$B,MATCH(MonsterTable!$B$1,MonsterTable!$A$1:$B$1,0),0))),OR(ISBLANK(CD367),ISBLANK(CE367))),#N/A,
IFERROR(VLOOKUP(CB367,MonsterTable!$A:$B,MATCH(MonsterTable!$B$1,MonsterTable!$A$1:$B$1,0),0),
IF(OR(NOT(ISBLANK(CD367)),ISBLANK(CE367)),#N/A,
IF(CB367="empty","empty",
VLOOKUP(CB367,MonsterGroupTable!$A:$A,1,0)))))))</f>
        <v/>
      </c>
      <c r="CJ367" s="2" t="str">
        <f>IF(AND(ISBLANK(CI367),OR(NOT(ISBLANK(CK367)),NOT(ISBLANK(CL367)))),#N/A,
IF(ISBLANK(CI367),"",
IF(AND(NOT(ISERROR(VLOOKUP(CI367,MonsterTable!$A:$B,MATCH(MonsterTable!$B$1,MonsterTable!$A$1:$B$1,0),0))),OR(ISBLANK(CK367),ISBLANK(CL367))),#N/A,
IFERROR(VLOOKUP(CI367,MonsterTable!$A:$B,MATCH(MonsterTable!$B$1,MonsterTable!$A$1:$B$1,0),0),
IF(OR(NOT(ISBLANK(CK367)),ISBLANK(CL367)),#N/A,
IF(CI367="empty","empty",
VLOOKUP(CI367,MonsterGroupTable!$A:$A,1,0)))))))</f>
        <v/>
      </c>
    </row>
    <row r="368" spans="1:88">
      <c r="A368">
        <v>10367</v>
      </c>
      <c r="B368">
        <f t="shared" si="10"/>
        <v>1.1000000000000001</v>
      </c>
      <c r="C368">
        <f t="shared" si="10"/>
        <v>1.1000000000000001</v>
      </c>
      <c r="F368">
        <v>2160</v>
      </c>
      <c r="G368">
        <v>51646</v>
      </c>
      <c r="H368">
        <v>0</v>
      </c>
      <c r="I368">
        <v>0</v>
      </c>
      <c r="J368">
        <v>0</v>
      </c>
      <c r="K368" t="s">
        <v>28</v>
      </c>
      <c r="L368" t="s">
        <v>253</v>
      </c>
      <c r="M368" t="s">
        <v>79</v>
      </c>
      <c r="N368" t="s">
        <v>80</v>
      </c>
      <c r="O368">
        <v>0</v>
      </c>
      <c r="P368">
        <v>-4.75</v>
      </c>
      <c r="Q368">
        <v>-3.5</v>
      </c>
      <c r="R368">
        <v>4.75</v>
      </c>
      <c r="S368">
        <v>3</v>
      </c>
      <c r="T368">
        <v>-13.5</v>
      </c>
      <c r="U368">
        <v>2.5499999999999998</v>
      </c>
      <c r="V368">
        <v>-6.75</v>
      </c>
      <c r="W368" t="str">
        <f t="shared" si="11"/>
        <v>g117,5</v>
      </c>
      <c r="X368" s="1" t="s">
        <v>334</v>
      </c>
      <c r="Y368" s="2" t="str">
        <f>IF(AND(ISBLANK(X368),OR(NOT(ISBLANK(Z368)),NOT(ISBLANK(AA368)))),#N/A,
IF(ISBLANK(X368),"",
IF(AND(NOT(ISERROR(VLOOKUP(X368,MonsterTable!$A:$B,MATCH(MonsterTable!$B$1,MonsterTable!$A$1:$B$1,0),0))),OR(ISBLANK(Z368),ISBLANK(AA368))),#N/A,
IFERROR(VLOOKUP(X368,MonsterTable!$A:$B,MATCH(MonsterTable!$B$1,MonsterTable!$A$1:$B$1,0),0),
IF(OR(NOT(ISBLANK(Z368)),ISBLANK(AA368)),#N/A,
IF(X368="empty","empty",
VLOOKUP(X368,MonsterGroupTable!$A:$A,1,0)))))))</f>
        <v>g117</v>
      </c>
      <c r="AA368">
        <v>5</v>
      </c>
      <c r="AF368" s="2" t="str">
        <f>IF(AND(ISBLANK(AE368),OR(NOT(ISBLANK(AG368)),NOT(ISBLANK(AH368)))),#N/A,
IF(ISBLANK(AE368),"",
IF(AND(NOT(ISERROR(VLOOKUP(AE368,MonsterTable!$A:$B,MATCH(MonsterTable!$B$1,MonsterTable!$A$1:$B$1,0),0))),OR(ISBLANK(AG368),ISBLANK(AH368))),#N/A,
IFERROR(VLOOKUP(AE368,MonsterTable!$A:$B,MATCH(MonsterTable!$B$1,MonsterTable!$A$1:$B$1,0),0),
IF(OR(NOT(ISBLANK(AG368)),ISBLANK(AH368)),#N/A,
IF(AE368="empty","empty",
VLOOKUP(AE368,MonsterGroupTable!$A:$A,1,0)))))))</f>
        <v/>
      </c>
      <c r="AM368" s="2" t="str">
        <f>IF(AND(ISBLANK(AL368),OR(NOT(ISBLANK(AN368)),NOT(ISBLANK(AO368)))),#N/A,
IF(ISBLANK(AL368),"",
IF(AND(NOT(ISERROR(VLOOKUP(AL368,MonsterTable!$A:$B,MATCH(MonsterTable!$B$1,MonsterTable!$A$1:$B$1,0),0))),OR(ISBLANK(AN368),ISBLANK(AO368))),#N/A,
IFERROR(VLOOKUP(AL368,MonsterTable!$A:$B,MATCH(MonsterTable!$B$1,MonsterTable!$A$1:$B$1,0),0),
IF(OR(NOT(ISBLANK(AN368)),ISBLANK(AO368)),#N/A,
IF(AL368="empty","empty",
VLOOKUP(AL368,MonsterGroupTable!$A:$A,1,0)))))))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BA368" s="2" t="str">
        <f>IF(AND(ISBLANK(AZ368),OR(NOT(ISBLANK(BB368)),NOT(ISBLANK(BC368)))),#N/A,
IF(ISBLANK(AZ368),"",
IF(AND(NOT(ISERROR(VLOOKUP(AZ368,MonsterTable!$A:$B,MATCH(MonsterTable!$B$1,MonsterTable!$A$1:$B$1,0),0))),OR(ISBLANK(BB368),ISBLANK(BC368))),#N/A,
IFERROR(VLOOKUP(AZ368,MonsterTable!$A:$B,MATCH(MonsterTable!$B$1,MonsterTable!$A$1:$B$1,0),0),
IF(OR(NOT(ISBLANK(BB368)),ISBLANK(BC368)),#N/A,
IF(AZ368="empty","empty",
VLOOKUP(AZ368,MonsterGroupTable!$A:$A,1,0)))))))</f>
        <v/>
      </c>
      <c r="BH368" s="2" t="str">
        <f>IF(AND(ISBLANK(BG368),OR(NOT(ISBLANK(BI368)),NOT(ISBLANK(BJ368)))),#N/A,
IF(ISBLANK(BG368),"",
IF(AND(NOT(ISERROR(VLOOKUP(BG368,MonsterTable!$A:$B,MATCH(MonsterTable!$B$1,MonsterTable!$A$1:$B$1,0),0))),OR(ISBLANK(BI368),ISBLANK(BJ368))),#N/A,
IFERROR(VLOOKUP(BG368,MonsterTable!$A:$B,MATCH(MonsterTable!$B$1,MonsterTable!$A$1:$B$1,0),0),
IF(OR(NOT(ISBLANK(BI368)),ISBLANK(BJ368)),#N/A,
IF(BG368="empty","empty",
VLOOKUP(BG368,MonsterGroupTable!$A:$A,1,0)))))))</f>
        <v/>
      </c>
      <c r="BO368" s="2" t="str">
        <f>IF(AND(ISBLANK(BN368),OR(NOT(ISBLANK(BP368)),NOT(ISBLANK(BQ368)))),#N/A,
IF(ISBLANK(BN368),"",
IF(AND(NOT(ISERROR(VLOOKUP(BN368,MonsterTable!$A:$B,MATCH(MonsterTable!$B$1,MonsterTable!$A$1:$B$1,0),0))),OR(ISBLANK(BP368),ISBLANK(BQ368))),#N/A,
IFERROR(VLOOKUP(BN368,MonsterTable!$A:$B,MATCH(MonsterTable!$B$1,MonsterTable!$A$1:$B$1,0),0),
IF(OR(NOT(ISBLANK(BP368)),ISBLANK(BQ368)),#N/A,
IF(BN368="empty","empty",
VLOOKUP(BN368,MonsterGroupTable!$A:$A,1,0)))))))</f>
        <v/>
      </c>
      <c r="BV368" s="2" t="str">
        <f>IF(AND(ISBLANK(BU368),OR(NOT(ISBLANK(BW368)),NOT(ISBLANK(BX368)))),#N/A,
IF(ISBLANK(BU368),"",
IF(AND(NOT(ISERROR(VLOOKUP(BU368,MonsterTable!$A:$B,MATCH(MonsterTable!$B$1,MonsterTable!$A$1:$B$1,0),0))),OR(ISBLANK(BW368),ISBLANK(BX368))),#N/A,
IFERROR(VLOOKUP(BU368,MonsterTable!$A:$B,MATCH(MonsterTable!$B$1,MonsterTable!$A$1:$B$1,0),0),
IF(OR(NOT(ISBLANK(BW368)),ISBLANK(BX368)),#N/A,
IF(BU368="empty","empty",
VLOOKUP(BU368,MonsterGroupTable!$A:$A,1,0)))))))</f>
        <v/>
      </c>
      <c r="CC368" s="2" t="str">
        <f>IF(AND(ISBLANK(CB368),OR(NOT(ISBLANK(CD368)),NOT(ISBLANK(CE368)))),#N/A,
IF(ISBLANK(CB368),"",
IF(AND(NOT(ISERROR(VLOOKUP(CB368,MonsterTable!$A:$B,MATCH(MonsterTable!$B$1,MonsterTable!$A$1:$B$1,0),0))),OR(ISBLANK(CD368),ISBLANK(CE368))),#N/A,
IFERROR(VLOOKUP(CB368,MonsterTable!$A:$B,MATCH(MonsterTable!$B$1,MonsterTable!$A$1:$B$1,0),0),
IF(OR(NOT(ISBLANK(CD368)),ISBLANK(CE368)),#N/A,
IF(CB368="empty","empty",
VLOOKUP(CB368,MonsterGroupTable!$A:$A,1,0)))))))</f>
        <v/>
      </c>
      <c r="CJ368" s="2" t="str">
        <f>IF(AND(ISBLANK(CI368),OR(NOT(ISBLANK(CK368)),NOT(ISBLANK(CL368)))),#N/A,
IF(ISBLANK(CI368),"",
IF(AND(NOT(ISERROR(VLOOKUP(CI368,MonsterTable!$A:$B,MATCH(MonsterTable!$B$1,MonsterTable!$A$1:$B$1,0),0))),OR(ISBLANK(CK368),ISBLANK(CL368))),#N/A,
IFERROR(VLOOKUP(CI368,MonsterTable!$A:$B,MATCH(MonsterTable!$B$1,MonsterTable!$A$1:$B$1,0),0),
IF(OR(NOT(ISBLANK(CK368)),ISBLANK(CL368)),#N/A,
IF(CI368="empty","empty",
VLOOKUP(CI368,MonsterGroupTable!$A:$A,1,0)))))))</f>
        <v/>
      </c>
    </row>
    <row r="369" spans="1:88">
      <c r="A369">
        <v>10368</v>
      </c>
      <c r="B369">
        <f t="shared" si="10"/>
        <v>1.1000000000000001</v>
      </c>
      <c r="C369">
        <f t="shared" si="10"/>
        <v>1.1000000000000001</v>
      </c>
      <c r="F369">
        <v>2160</v>
      </c>
      <c r="G369">
        <v>51970</v>
      </c>
      <c r="H369">
        <v>0</v>
      </c>
      <c r="I369">
        <v>0</v>
      </c>
      <c r="J369">
        <v>0</v>
      </c>
      <c r="K369" t="s">
        <v>28</v>
      </c>
      <c r="L369" t="s">
        <v>253</v>
      </c>
      <c r="M369" t="s">
        <v>79</v>
      </c>
      <c r="N369" t="s">
        <v>80</v>
      </c>
      <c r="O369">
        <v>0</v>
      </c>
      <c r="P369">
        <v>-4.75</v>
      </c>
      <c r="Q369">
        <v>-3.5</v>
      </c>
      <c r="R369">
        <v>4.75</v>
      </c>
      <c r="S369">
        <v>3</v>
      </c>
      <c r="T369">
        <v>-13.5</v>
      </c>
      <c r="U369">
        <v>2.5499999999999998</v>
      </c>
      <c r="V369">
        <v>-6.75</v>
      </c>
      <c r="W369" t="str">
        <f t="shared" si="11"/>
        <v>g117,5</v>
      </c>
      <c r="X369" s="1" t="s">
        <v>334</v>
      </c>
      <c r="Y369" s="2" t="str">
        <f>IF(AND(ISBLANK(X369),OR(NOT(ISBLANK(Z369)),NOT(ISBLANK(AA369)))),#N/A,
IF(ISBLANK(X369),"",
IF(AND(NOT(ISERROR(VLOOKUP(X369,MonsterTable!$A:$B,MATCH(MonsterTable!$B$1,MonsterTable!$A$1:$B$1,0),0))),OR(ISBLANK(Z369),ISBLANK(AA369))),#N/A,
IFERROR(VLOOKUP(X369,MonsterTable!$A:$B,MATCH(MonsterTable!$B$1,MonsterTable!$A$1:$B$1,0),0),
IF(OR(NOT(ISBLANK(Z369)),ISBLANK(AA369)),#N/A,
IF(X369="empty","empty",
VLOOKUP(X369,MonsterGroupTable!$A:$A,1,0)))))))</f>
        <v>g117</v>
      </c>
      <c r="AA369">
        <v>5</v>
      </c>
      <c r="AF369" s="2" t="str">
        <f>IF(AND(ISBLANK(AE369),OR(NOT(ISBLANK(AG369)),NOT(ISBLANK(AH369)))),#N/A,
IF(ISBLANK(AE369),"",
IF(AND(NOT(ISERROR(VLOOKUP(AE369,MonsterTable!$A:$B,MATCH(MonsterTable!$B$1,MonsterTable!$A$1:$B$1,0),0))),OR(ISBLANK(AG369),ISBLANK(AH369))),#N/A,
IFERROR(VLOOKUP(AE369,MonsterTable!$A:$B,MATCH(MonsterTable!$B$1,MonsterTable!$A$1:$B$1,0),0),
IF(OR(NOT(ISBLANK(AG369)),ISBLANK(AH369)),#N/A,
IF(AE369="empty","empty",
VLOOKUP(AE369,MonsterGroupTable!$A:$A,1,0)))))))</f>
        <v/>
      </c>
      <c r="AM369" s="2" t="str">
        <f>IF(AND(ISBLANK(AL369),OR(NOT(ISBLANK(AN369)),NOT(ISBLANK(AO369)))),#N/A,
IF(ISBLANK(AL369),"",
IF(AND(NOT(ISERROR(VLOOKUP(AL369,MonsterTable!$A:$B,MATCH(MonsterTable!$B$1,MonsterTable!$A$1:$B$1,0),0))),OR(ISBLANK(AN369),ISBLANK(AO369))),#N/A,
IFERROR(VLOOKUP(AL369,MonsterTable!$A:$B,MATCH(MonsterTable!$B$1,MonsterTable!$A$1:$B$1,0),0),
IF(OR(NOT(ISBLANK(AN369)),ISBLANK(AO369)),#N/A,
IF(AL369="empty","empty",
VLOOKUP(AL369,MonsterGroupTable!$A:$A,1,0)))))))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BA369" s="2" t="str">
        <f>IF(AND(ISBLANK(AZ369),OR(NOT(ISBLANK(BB369)),NOT(ISBLANK(BC369)))),#N/A,
IF(ISBLANK(AZ369),"",
IF(AND(NOT(ISERROR(VLOOKUP(AZ369,MonsterTable!$A:$B,MATCH(MonsterTable!$B$1,MonsterTable!$A$1:$B$1,0),0))),OR(ISBLANK(BB369),ISBLANK(BC369))),#N/A,
IFERROR(VLOOKUP(AZ369,MonsterTable!$A:$B,MATCH(MonsterTable!$B$1,MonsterTable!$A$1:$B$1,0),0),
IF(OR(NOT(ISBLANK(BB369)),ISBLANK(BC369)),#N/A,
IF(AZ369="empty","empty",
VLOOKUP(AZ369,MonsterGroupTable!$A:$A,1,0)))))))</f>
        <v/>
      </c>
      <c r="BH369" s="2" t="str">
        <f>IF(AND(ISBLANK(BG369),OR(NOT(ISBLANK(BI369)),NOT(ISBLANK(BJ369)))),#N/A,
IF(ISBLANK(BG369),"",
IF(AND(NOT(ISERROR(VLOOKUP(BG369,MonsterTable!$A:$B,MATCH(MonsterTable!$B$1,MonsterTable!$A$1:$B$1,0),0))),OR(ISBLANK(BI369),ISBLANK(BJ369))),#N/A,
IFERROR(VLOOKUP(BG369,MonsterTable!$A:$B,MATCH(MonsterTable!$B$1,MonsterTable!$A$1:$B$1,0),0),
IF(OR(NOT(ISBLANK(BI369)),ISBLANK(BJ369)),#N/A,
IF(BG369="empty","empty",
VLOOKUP(BG369,MonsterGroupTable!$A:$A,1,0)))))))</f>
        <v/>
      </c>
      <c r="BO369" s="2" t="str">
        <f>IF(AND(ISBLANK(BN369),OR(NOT(ISBLANK(BP369)),NOT(ISBLANK(BQ369)))),#N/A,
IF(ISBLANK(BN369),"",
IF(AND(NOT(ISERROR(VLOOKUP(BN369,MonsterTable!$A:$B,MATCH(MonsterTable!$B$1,MonsterTable!$A$1:$B$1,0),0))),OR(ISBLANK(BP369),ISBLANK(BQ369))),#N/A,
IFERROR(VLOOKUP(BN369,MonsterTable!$A:$B,MATCH(MonsterTable!$B$1,MonsterTable!$A$1:$B$1,0),0),
IF(OR(NOT(ISBLANK(BP369)),ISBLANK(BQ369)),#N/A,
IF(BN369="empty","empty",
VLOOKUP(BN369,MonsterGroupTable!$A:$A,1,0)))))))</f>
        <v/>
      </c>
      <c r="BV369" s="2" t="str">
        <f>IF(AND(ISBLANK(BU369),OR(NOT(ISBLANK(BW369)),NOT(ISBLANK(BX369)))),#N/A,
IF(ISBLANK(BU369),"",
IF(AND(NOT(ISERROR(VLOOKUP(BU369,MonsterTable!$A:$B,MATCH(MonsterTable!$B$1,MonsterTable!$A$1:$B$1,0),0))),OR(ISBLANK(BW369),ISBLANK(BX369))),#N/A,
IFERROR(VLOOKUP(BU369,MonsterTable!$A:$B,MATCH(MonsterTable!$B$1,MonsterTable!$A$1:$B$1,0),0),
IF(OR(NOT(ISBLANK(BW369)),ISBLANK(BX369)),#N/A,
IF(BU369="empty","empty",
VLOOKUP(BU369,MonsterGroupTable!$A:$A,1,0)))))))</f>
        <v/>
      </c>
      <c r="CC369" s="2" t="str">
        <f>IF(AND(ISBLANK(CB369),OR(NOT(ISBLANK(CD369)),NOT(ISBLANK(CE369)))),#N/A,
IF(ISBLANK(CB369),"",
IF(AND(NOT(ISERROR(VLOOKUP(CB369,MonsterTable!$A:$B,MATCH(MonsterTable!$B$1,MonsterTable!$A$1:$B$1,0),0))),OR(ISBLANK(CD369),ISBLANK(CE369))),#N/A,
IFERROR(VLOOKUP(CB369,MonsterTable!$A:$B,MATCH(MonsterTable!$B$1,MonsterTable!$A$1:$B$1,0),0),
IF(OR(NOT(ISBLANK(CD369)),ISBLANK(CE369)),#N/A,
IF(CB369="empty","empty",
VLOOKUP(CB369,MonsterGroupTable!$A:$A,1,0)))))))</f>
        <v/>
      </c>
      <c r="CJ369" s="2" t="str">
        <f>IF(AND(ISBLANK(CI369),OR(NOT(ISBLANK(CK369)),NOT(ISBLANK(CL369)))),#N/A,
IF(ISBLANK(CI369),"",
IF(AND(NOT(ISERROR(VLOOKUP(CI369,MonsterTable!$A:$B,MATCH(MonsterTable!$B$1,MonsterTable!$A$1:$B$1,0),0))),OR(ISBLANK(CK369),ISBLANK(CL369))),#N/A,
IFERROR(VLOOKUP(CI369,MonsterTable!$A:$B,MATCH(MonsterTable!$B$1,MonsterTable!$A$1:$B$1,0),0),
IF(OR(NOT(ISBLANK(CK369)),ISBLANK(CL369)),#N/A,
IF(CI369="empty","empty",
VLOOKUP(CI369,MonsterGroupTable!$A:$A,1,0)))))))</f>
        <v/>
      </c>
    </row>
    <row r="370" spans="1:88">
      <c r="A370">
        <v>10369</v>
      </c>
      <c r="B370">
        <f t="shared" si="10"/>
        <v>1.1000000000000001</v>
      </c>
      <c r="C370">
        <f t="shared" si="10"/>
        <v>1.1000000000000001</v>
      </c>
      <c r="F370">
        <v>2160</v>
      </c>
      <c r="G370">
        <v>52294</v>
      </c>
      <c r="H370">
        <v>0</v>
      </c>
      <c r="I370">
        <v>0</v>
      </c>
      <c r="J370">
        <v>0</v>
      </c>
      <c r="K370" t="s">
        <v>28</v>
      </c>
      <c r="L370" t="s">
        <v>253</v>
      </c>
      <c r="M370" t="s">
        <v>79</v>
      </c>
      <c r="N370" t="s">
        <v>80</v>
      </c>
      <c r="O370">
        <v>0</v>
      </c>
      <c r="P370">
        <v>-4.75</v>
      </c>
      <c r="Q370">
        <v>-3.5</v>
      </c>
      <c r="R370">
        <v>4.75</v>
      </c>
      <c r="S370">
        <v>3</v>
      </c>
      <c r="T370">
        <v>-13.5</v>
      </c>
      <c r="U370">
        <v>2.5499999999999998</v>
      </c>
      <c r="V370">
        <v>-6.75</v>
      </c>
      <c r="W370" t="str">
        <f t="shared" si="11"/>
        <v>g117,5</v>
      </c>
      <c r="X370" s="1" t="s">
        <v>334</v>
      </c>
      <c r="Y370" s="2" t="str">
        <f>IF(AND(ISBLANK(X370),OR(NOT(ISBLANK(Z370)),NOT(ISBLANK(AA370)))),#N/A,
IF(ISBLANK(X370),"",
IF(AND(NOT(ISERROR(VLOOKUP(X370,MonsterTable!$A:$B,MATCH(MonsterTable!$B$1,MonsterTable!$A$1:$B$1,0),0))),OR(ISBLANK(Z370),ISBLANK(AA370))),#N/A,
IFERROR(VLOOKUP(X370,MonsterTable!$A:$B,MATCH(MonsterTable!$B$1,MonsterTable!$A$1:$B$1,0),0),
IF(OR(NOT(ISBLANK(Z370)),ISBLANK(AA370)),#N/A,
IF(X370="empty","empty",
VLOOKUP(X370,MonsterGroupTable!$A:$A,1,0)))))))</f>
        <v>g117</v>
      </c>
      <c r="AA370">
        <v>5</v>
      </c>
      <c r="AF370" s="2" t="str">
        <f>IF(AND(ISBLANK(AE370),OR(NOT(ISBLANK(AG370)),NOT(ISBLANK(AH370)))),#N/A,
IF(ISBLANK(AE370),"",
IF(AND(NOT(ISERROR(VLOOKUP(AE370,MonsterTable!$A:$B,MATCH(MonsterTable!$B$1,MonsterTable!$A$1:$B$1,0),0))),OR(ISBLANK(AG370),ISBLANK(AH370))),#N/A,
IFERROR(VLOOKUP(AE370,MonsterTable!$A:$B,MATCH(MonsterTable!$B$1,MonsterTable!$A$1:$B$1,0),0),
IF(OR(NOT(ISBLANK(AG370)),ISBLANK(AH370)),#N/A,
IF(AE370="empty","empty",
VLOOKUP(AE370,MonsterGroupTable!$A:$A,1,0)))))))</f>
        <v/>
      </c>
      <c r="AM370" s="2" t="str">
        <f>IF(AND(ISBLANK(AL370),OR(NOT(ISBLANK(AN370)),NOT(ISBLANK(AO370)))),#N/A,
IF(ISBLANK(AL370),"",
IF(AND(NOT(ISERROR(VLOOKUP(AL370,MonsterTable!$A:$B,MATCH(MonsterTable!$B$1,MonsterTable!$A$1:$B$1,0),0))),OR(ISBLANK(AN370),ISBLANK(AO370))),#N/A,
IFERROR(VLOOKUP(AL370,MonsterTable!$A:$B,MATCH(MonsterTable!$B$1,MonsterTable!$A$1:$B$1,0),0),
IF(OR(NOT(ISBLANK(AN370)),ISBLANK(AO370)),#N/A,
IF(AL370="empty","empty",
VLOOKUP(AL370,MonsterGroupTable!$A:$A,1,0)))))))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BA370" s="2" t="str">
        <f>IF(AND(ISBLANK(AZ370),OR(NOT(ISBLANK(BB370)),NOT(ISBLANK(BC370)))),#N/A,
IF(ISBLANK(AZ370),"",
IF(AND(NOT(ISERROR(VLOOKUP(AZ370,MonsterTable!$A:$B,MATCH(MonsterTable!$B$1,MonsterTable!$A$1:$B$1,0),0))),OR(ISBLANK(BB370),ISBLANK(BC370))),#N/A,
IFERROR(VLOOKUP(AZ370,MonsterTable!$A:$B,MATCH(MonsterTable!$B$1,MonsterTable!$A$1:$B$1,0),0),
IF(OR(NOT(ISBLANK(BB370)),ISBLANK(BC370)),#N/A,
IF(AZ370="empty","empty",
VLOOKUP(AZ370,MonsterGroupTable!$A:$A,1,0)))))))</f>
        <v/>
      </c>
      <c r="BH370" s="2" t="str">
        <f>IF(AND(ISBLANK(BG370),OR(NOT(ISBLANK(BI370)),NOT(ISBLANK(BJ370)))),#N/A,
IF(ISBLANK(BG370),"",
IF(AND(NOT(ISERROR(VLOOKUP(BG370,MonsterTable!$A:$B,MATCH(MonsterTable!$B$1,MonsterTable!$A$1:$B$1,0),0))),OR(ISBLANK(BI370),ISBLANK(BJ370))),#N/A,
IFERROR(VLOOKUP(BG370,MonsterTable!$A:$B,MATCH(MonsterTable!$B$1,MonsterTable!$A$1:$B$1,0),0),
IF(OR(NOT(ISBLANK(BI370)),ISBLANK(BJ370)),#N/A,
IF(BG370="empty","empty",
VLOOKUP(BG370,MonsterGroupTable!$A:$A,1,0)))))))</f>
        <v/>
      </c>
      <c r="BO370" s="2" t="str">
        <f>IF(AND(ISBLANK(BN370),OR(NOT(ISBLANK(BP370)),NOT(ISBLANK(BQ370)))),#N/A,
IF(ISBLANK(BN370),"",
IF(AND(NOT(ISERROR(VLOOKUP(BN370,MonsterTable!$A:$B,MATCH(MonsterTable!$B$1,MonsterTable!$A$1:$B$1,0),0))),OR(ISBLANK(BP370),ISBLANK(BQ370))),#N/A,
IFERROR(VLOOKUP(BN370,MonsterTable!$A:$B,MATCH(MonsterTable!$B$1,MonsterTable!$A$1:$B$1,0),0),
IF(OR(NOT(ISBLANK(BP370)),ISBLANK(BQ370)),#N/A,
IF(BN370="empty","empty",
VLOOKUP(BN370,MonsterGroupTable!$A:$A,1,0)))))))</f>
        <v/>
      </c>
      <c r="BV370" s="2" t="str">
        <f>IF(AND(ISBLANK(BU370),OR(NOT(ISBLANK(BW370)),NOT(ISBLANK(BX370)))),#N/A,
IF(ISBLANK(BU370),"",
IF(AND(NOT(ISERROR(VLOOKUP(BU370,MonsterTable!$A:$B,MATCH(MonsterTable!$B$1,MonsterTable!$A$1:$B$1,0),0))),OR(ISBLANK(BW370),ISBLANK(BX370))),#N/A,
IFERROR(VLOOKUP(BU370,MonsterTable!$A:$B,MATCH(MonsterTable!$B$1,MonsterTable!$A$1:$B$1,0),0),
IF(OR(NOT(ISBLANK(BW370)),ISBLANK(BX370)),#N/A,
IF(BU370="empty","empty",
VLOOKUP(BU370,MonsterGroupTable!$A:$A,1,0)))))))</f>
        <v/>
      </c>
      <c r="CC370" s="2" t="str">
        <f>IF(AND(ISBLANK(CB370),OR(NOT(ISBLANK(CD370)),NOT(ISBLANK(CE370)))),#N/A,
IF(ISBLANK(CB370),"",
IF(AND(NOT(ISERROR(VLOOKUP(CB370,MonsterTable!$A:$B,MATCH(MonsterTable!$B$1,MonsterTable!$A$1:$B$1,0),0))),OR(ISBLANK(CD370),ISBLANK(CE370))),#N/A,
IFERROR(VLOOKUP(CB370,MonsterTable!$A:$B,MATCH(MonsterTable!$B$1,MonsterTable!$A$1:$B$1,0),0),
IF(OR(NOT(ISBLANK(CD370)),ISBLANK(CE370)),#N/A,
IF(CB370="empty","empty",
VLOOKUP(CB370,MonsterGroupTable!$A:$A,1,0)))))))</f>
        <v/>
      </c>
      <c r="CJ370" s="2" t="str">
        <f>IF(AND(ISBLANK(CI370),OR(NOT(ISBLANK(CK370)),NOT(ISBLANK(CL370)))),#N/A,
IF(ISBLANK(CI370),"",
IF(AND(NOT(ISERROR(VLOOKUP(CI370,MonsterTable!$A:$B,MATCH(MonsterTable!$B$1,MonsterTable!$A$1:$B$1,0),0))),OR(ISBLANK(CK370),ISBLANK(CL370))),#N/A,
IFERROR(VLOOKUP(CI370,MonsterTable!$A:$B,MATCH(MonsterTable!$B$1,MonsterTable!$A$1:$B$1,0),0),
IF(OR(NOT(ISBLANK(CK370)),ISBLANK(CL370)),#N/A,
IF(CI370="empty","empty",
VLOOKUP(CI370,MonsterGroupTable!$A:$A,1,0)))))))</f>
        <v/>
      </c>
    </row>
    <row r="371" spans="1:88">
      <c r="A371">
        <v>10370</v>
      </c>
      <c r="B371">
        <f t="shared" si="10"/>
        <v>1.2</v>
      </c>
      <c r="C371">
        <f t="shared" si="10"/>
        <v>1.1000000000000001</v>
      </c>
      <c r="F371">
        <v>2160</v>
      </c>
      <c r="G371">
        <v>52618</v>
      </c>
      <c r="H371">
        <v>0</v>
      </c>
      <c r="I371">
        <v>0</v>
      </c>
      <c r="J371">
        <v>0</v>
      </c>
      <c r="K371" t="s">
        <v>28</v>
      </c>
      <c r="L371" t="s">
        <v>253</v>
      </c>
      <c r="M371" t="s">
        <v>79</v>
      </c>
      <c r="N371" t="s">
        <v>80</v>
      </c>
      <c r="O371">
        <v>0</v>
      </c>
      <c r="P371">
        <v>-4.75</v>
      </c>
      <c r="Q371">
        <v>-3.5</v>
      </c>
      <c r="R371">
        <v>4.75</v>
      </c>
      <c r="S371">
        <v>3</v>
      </c>
      <c r="T371">
        <v>-13.5</v>
      </c>
      <c r="U371">
        <v>2.5499999999999998</v>
      </c>
      <c r="V371">
        <v>-6.75</v>
      </c>
      <c r="W371" t="str">
        <f t="shared" si="11"/>
        <v>g117,5</v>
      </c>
      <c r="X371" s="1" t="s">
        <v>334</v>
      </c>
      <c r="Y371" s="2" t="str">
        <f>IF(AND(ISBLANK(X371),OR(NOT(ISBLANK(Z371)),NOT(ISBLANK(AA371)))),#N/A,
IF(ISBLANK(X371),"",
IF(AND(NOT(ISERROR(VLOOKUP(X371,MonsterTable!$A:$B,MATCH(MonsterTable!$B$1,MonsterTable!$A$1:$B$1,0),0))),OR(ISBLANK(Z371),ISBLANK(AA371))),#N/A,
IFERROR(VLOOKUP(X371,MonsterTable!$A:$B,MATCH(MonsterTable!$B$1,MonsterTable!$A$1:$B$1,0),0),
IF(OR(NOT(ISBLANK(Z371)),ISBLANK(AA371)),#N/A,
IF(X371="empty","empty",
VLOOKUP(X371,MonsterGroupTable!$A:$A,1,0)))))))</f>
        <v>g117</v>
      </c>
      <c r="AA371">
        <v>5</v>
      </c>
      <c r="AF371" s="2" t="str">
        <f>IF(AND(ISBLANK(AE371),OR(NOT(ISBLANK(AG371)),NOT(ISBLANK(AH371)))),#N/A,
IF(ISBLANK(AE371),"",
IF(AND(NOT(ISERROR(VLOOKUP(AE371,MonsterTable!$A:$B,MATCH(MonsterTable!$B$1,MonsterTable!$A$1:$B$1,0),0))),OR(ISBLANK(AG371),ISBLANK(AH371))),#N/A,
IFERROR(VLOOKUP(AE371,MonsterTable!$A:$B,MATCH(MonsterTable!$B$1,MonsterTable!$A$1:$B$1,0),0),
IF(OR(NOT(ISBLANK(AG371)),ISBLANK(AH371)),#N/A,
IF(AE371="empty","empty",
VLOOKUP(AE371,MonsterGroupTable!$A:$A,1,0)))))))</f>
        <v/>
      </c>
      <c r="AM371" s="2" t="str">
        <f>IF(AND(ISBLANK(AL371),OR(NOT(ISBLANK(AN371)),NOT(ISBLANK(AO371)))),#N/A,
IF(ISBLANK(AL371),"",
IF(AND(NOT(ISERROR(VLOOKUP(AL371,MonsterTable!$A:$B,MATCH(MonsterTable!$B$1,MonsterTable!$A$1:$B$1,0),0))),OR(ISBLANK(AN371),ISBLANK(AO371))),#N/A,
IFERROR(VLOOKUP(AL371,MonsterTable!$A:$B,MATCH(MonsterTable!$B$1,MonsterTable!$A$1:$B$1,0),0),
IF(OR(NOT(ISBLANK(AN371)),ISBLANK(AO371)),#N/A,
IF(AL371="empty","empty",
VLOOKUP(AL371,MonsterGroupTable!$A:$A,1,0)))))))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BA371" s="2" t="str">
        <f>IF(AND(ISBLANK(AZ371),OR(NOT(ISBLANK(BB371)),NOT(ISBLANK(BC371)))),#N/A,
IF(ISBLANK(AZ371),"",
IF(AND(NOT(ISERROR(VLOOKUP(AZ371,MonsterTable!$A:$B,MATCH(MonsterTable!$B$1,MonsterTable!$A$1:$B$1,0),0))),OR(ISBLANK(BB371),ISBLANK(BC371))),#N/A,
IFERROR(VLOOKUP(AZ371,MonsterTable!$A:$B,MATCH(MonsterTable!$B$1,MonsterTable!$A$1:$B$1,0),0),
IF(OR(NOT(ISBLANK(BB371)),ISBLANK(BC371)),#N/A,
IF(AZ371="empty","empty",
VLOOKUP(AZ371,MonsterGroupTable!$A:$A,1,0)))))))</f>
        <v/>
      </c>
      <c r="BH371" s="2" t="str">
        <f>IF(AND(ISBLANK(BG371),OR(NOT(ISBLANK(BI371)),NOT(ISBLANK(BJ371)))),#N/A,
IF(ISBLANK(BG371),"",
IF(AND(NOT(ISERROR(VLOOKUP(BG371,MonsterTable!$A:$B,MATCH(MonsterTable!$B$1,MonsterTable!$A$1:$B$1,0),0))),OR(ISBLANK(BI371),ISBLANK(BJ371))),#N/A,
IFERROR(VLOOKUP(BG371,MonsterTable!$A:$B,MATCH(MonsterTable!$B$1,MonsterTable!$A$1:$B$1,0),0),
IF(OR(NOT(ISBLANK(BI371)),ISBLANK(BJ371)),#N/A,
IF(BG371="empty","empty",
VLOOKUP(BG371,MonsterGroupTable!$A:$A,1,0)))))))</f>
        <v/>
      </c>
      <c r="BO371" s="2" t="str">
        <f>IF(AND(ISBLANK(BN371),OR(NOT(ISBLANK(BP371)),NOT(ISBLANK(BQ371)))),#N/A,
IF(ISBLANK(BN371),"",
IF(AND(NOT(ISERROR(VLOOKUP(BN371,MonsterTable!$A:$B,MATCH(MonsterTable!$B$1,MonsterTable!$A$1:$B$1,0),0))),OR(ISBLANK(BP371),ISBLANK(BQ371))),#N/A,
IFERROR(VLOOKUP(BN371,MonsterTable!$A:$B,MATCH(MonsterTable!$B$1,MonsterTable!$A$1:$B$1,0),0),
IF(OR(NOT(ISBLANK(BP371)),ISBLANK(BQ371)),#N/A,
IF(BN371="empty","empty",
VLOOKUP(BN371,MonsterGroupTable!$A:$A,1,0)))))))</f>
        <v/>
      </c>
      <c r="BV371" s="2" t="str">
        <f>IF(AND(ISBLANK(BU371),OR(NOT(ISBLANK(BW371)),NOT(ISBLANK(BX371)))),#N/A,
IF(ISBLANK(BU371),"",
IF(AND(NOT(ISERROR(VLOOKUP(BU371,MonsterTable!$A:$B,MATCH(MonsterTable!$B$1,MonsterTable!$A$1:$B$1,0),0))),OR(ISBLANK(BW371),ISBLANK(BX371))),#N/A,
IFERROR(VLOOKUP(BU371,MonsterTable!$A:$B,MATCH(MonsterTable!$B$1,MonsterTable!$A$1:$B$1,0),0),
IF(OR(NOT(ISBLANK(BW371)),ISBLANK(BX371)),#N/A,
IF(BU371="empty","empty",
VLOOKUP(BU371,MonsterGroupTable!$A:$A,1,0)))))))</f>
        <v/>
      </c>
      <c r="CC371" s="2" t="str">
        <f>IF(AND(ISBLANK(CB371),OR(NOT(ISBLANK(CD371)),NOT(ISBLANK(CE371)))),#N/A,
IF(ISBLANK(CB371),"",
IF(AND(NOT(ISERROR(VLOOKUP(CB371,MonsterTable!$A:$B,MATCH(MonsterTable!$B$1,MonsterTable!$A$1:$B$1,0),0))),OR(ISBLANK(CD371),ISBLANK(CE371))),#N/A,
IFERROR(VLOOKUP(CB371,MonsterTable!$A:$B,MATCH(MonsterTable!$B$1,MonsterTable!$A$1:$B$1,0),0),
IF(OR(NOT(ISBLANK(CD371)),ISBLANK(CE371)),#N/A,
IF(CB371="empty","empty",
VLOOKUP(CB371,MonsterGroupTable!$A:$A,1,0)))))))</f>
        <v/>
      </c>
      <c r="CJ371" s="2" t="str">
        <f>IF(AND(ISBLANK(CI371),OR(NOT(ISBLANK(CK371)),NOT(ISBLANK(CL371)))),#N/A,
IF(ISBLANK(CI371),"",
IF(AND(NOT(ISERROR(VLOOKUP(CI371,MonsterTable!$A:$B,MATCH(MonsterTable!$B$1,MonsterTable!$A$1:$B$1,0),0))),OR(ISBLANK(CK371),ISBLANK(CL371))),#N/A,
IFERROR(VLOOKUP(CI371,MonsterTable!$A:$B,MATCH(MonsterTable!$B$1,MonsterTable!$A$1:$B$1,0),0),
IF(OR(NOT(ISBLANK(CK371)),ISBLANK(CL371)),#N/A,
IF(CI371="empty","empty",
VLOOKUP(CI371,MonsterGroupTable!$A:$A,1,0)))))))</f>
        <v/>
      </c>
    </row>
    <row r="372" spans="1:88">
      <c r="A372">
        <v>10371</v>
      </c>
      <c r="B372">
        <f t="shared" si="10"/>
        <v>1.1000000000000001</v>
      </c>
      <c r="C372">
        <f t="shared" si="10"/>
        <v>1.1000000000000001</v>
      </c>
      <c r="F372">
        <v>2160</v>
      </c>
      <c r="G372">
        <v>52942</v>
      </c>
      <c r="H372">
        <v>0</v>
      </c>
      <c r="I372">
        <v>0</v>
      </c>
      <c r="J372">
        <v>0</v>
      </c>
      <c r="K372" t="s">
        <v>28</v>
      </c>
      <c r="L372" t="s">
        <v>254</v>
      </c>
      <c r="M372" t="s">
        <v>79</v>
      </c>
      <c r="N372" t="s">
        <v>80</v>
      </c>
      <c r="O372">
        <v>0</v>
      </c>
      <c r="P372">
        <v>-4.75</v>
      </c>
      <c r="Q372">
        <v>-3.5</v>
      </c>
      <c r="R372">
        <v>4.75</v>
      </c>
      <c r="S372">
        <v>3</v>
      </c>
      <c r="T372">
        <v>-13.5</v>
      </c>
      <c r="U372">
        <v>2.5499999999999998</v>
      </c>
      <c r="V372">
        <v>-6.75</v>
      </c>
      <c r="W372" t="str">
        <f t="shared" si="11"/>
        <v>g118,5</v>
      </c>
      <c r="X372" s="1" t="s">
        <v>335</v>
      </c>
      <c r="Y372" s="2" t="str">
        <f>IF(AND(ISBLANK(X372),OR(NOT(ISBLANK(Z372)),NOT(ISBLANK(AA372)))),#N/A,
IF(ISBLANK(X372),"",
IF(AND(NOT(ISERROR(VLOOKUP(X372,MonsterTable!$A:$B,MATCH(MonsterTable!$B$1,MonsterTable!$A$1:$B$1,0),0))),OR(ISBLANK(Z372),ISBLANK(AA372))),#N/A,
IFERROR(VLOOKUP(X372,MonsterTable!$A:$B,MATCH(MonsterTable!$B$1,MonsterTable!$A$1:$B$1,0),0),
IF(OR(NOT(ISBLANK(Z372)),ISBLANK(AA372)),#N/A,
IF(X372="empty","empty",
VLOOKUP(X372,MonsterGroupTable!$A:$A,1,0)))))))</f>
        <v>g118</v>
      </c>
      <c r="AA372">
        <v>5</v>
      </c>
      <c r="AF372" s="2" t="str">
        <f>IF(AND(ISBLANK(AE372),OR(NOT(ISBLANK(AG372)),NOT(ISBLANK(AH372)))),#N/A,
IF(ISBLANK(AE372),"",
IF(AND(NOT(ISERROR(VLOOKUP(AE372,MonsterTable!$A:$B,MATCH(MonsterTable!$B$1,MonsterTable!$A$1:$B$1,0),0))),OR(ISBLANK(AG372),ISBLANK(AH372))),#N/A,
IFERROR(VLOOKUP(AE372,MonsterTable!$A:$B,MATCH(MonsterTable!$B$1,MonsterTable!$A$1:$B$1,0),0),
IF(OR(NOT(ISBLANK(AG372)),ISBLANK(AH372)),#N/A,
IF(AE372="empty","empty",
VLOOKUP(AE372,MonsterGroupTable!$A:$A,1,0)))))))</f>
        <v/>
      </c>
      <c r="AM372" s="2" t="str">
        <f>IF(AND(ISBLANK(AL372),OR(NOT(ISBLANK(AN372)),NOT(ISBLANK(AO372)))),#N/A,
IF(ISBLANK(AL372),"",
IF(AND(NOT(ISERROR(VLOOKUP(AL372,MonsterTable!$A:$B,MATCH(MonsterTable!$B$1,MonsterTable!$A$1:$B$1,0),0))),OR(ISBLANK(AN372),ISBLANK(AO372))),#N/A,
IFERROR(VLOOKUP(AL372,MonsterTable!$A:$B,MATCH(MonsterTable!$B$1,MonsterTable!$A$1:$B$1,0),0),
IF(OR(NOT(ISBLANK(AN372)),ISBLANK(AO372)),#N/A,
IF(AL372="empty","empty",
VLOOKUP(AL372,MonsterGroupTable!$A:$A,1,0)))))))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BA372" s="2" t="str">
        <f>IF(AND(ISBLANK(AZ372),OR(NOT(ISBLANK(BB372)),NOT(ISBLANK(BC372)))),#N/A,
IF(ISBLANK(AZ372),"",
IF(AND(NOT(ISERROR(VLOOKUP(AZ372,MonsterTable!$A:$B,MATCH(MonsterTable!$B$1,MonsterTable!$A$1:$B$1,0),0))),OR(ISBLANK(BB372),ISBLANK(BC372))),#N/A,
IFERROR(VLOOKUP(AZ372,MonsterTable!$A:$B,MATCH(MonsterTable!$B$1,MonsterTable!$A$1:$B$1,0),0),
IF(OR(NOT(ISBLANK(BB372)),ISBLANK(BC372)),#N/A,
IF(AZ372="empty","empty",
VLOOKUP(AZ372,MonsterGroupTable!$A:$A,1,0)))))))</f>
        <v/>
      </c>
      <c r="BH372" s="2" t="str">
        <f>IF(AND(ISBLANK(BG372),OR(NOT(ISBLANK(BI372)),NOT(ISBLANK(BJ372)))),#N/A,
IF(ISBLANK(BG372),"",
IF(AND(NOT(ISERROR(VLOOKUP(BG372,MonsterTable!$A:$B,MATCH(MonsterTable!$B$1,MonsterTable!$A$1:$B$1,0),0))),OR(ISBLANK(BI372),ISBLANK(BJ372))),#N/A,
IFERROR(VLOOKUP(BG372,MonsterTable!$A:$B,MATCH(MonsterTable!$B$1,MonsterTable!$A$1:$B$1,0),0),
IF(OR(NOT(ISBLANK(BI372)),ISBLANK(BJ372)),#N/A,
IF(BG372="empty","empty",
VLOOKUP(BG372,MonsterGroupTable!$A:$A,1,0)))))))</f>
        <v/>
      </c>
      <c r="BO372" s="2" t="str">
        <f>IF(AND(ISBLANK(BN372),OR(NOT(ISBLANK(BP372)),NOT(ISBLANK(BQ372)))),#N/A,
IF(ISBLANK(BN372),"",
IF(AND(NOT(ISERROR(VLOOKUP(BN372,MonsterTable!$A:$B,MATCH(MonsterTable!$B$1,MonsterTable!$A$1:$B$1,0),0))),OR(ISBLANK(BP372),ISBLANK(BQ372))),#N/A,
IFERROR(VLOOKUP(BN372,MonsterTable!$A:$B,MATCH(MonsterTable!$B$1,MonsterTable!$A$1:$B$1,0),0),
IF(OR(NOT(ISBLANK(BP372)),ISBLANK(BQ372)),#N/A,
IF(BN372="empty","empty",
VLOOKUP(BN372,MonsterGroupTable!$A:$A,1,0)))))))</f>
        <v/>
      </c>
      <c r="BV372" s="2" t="str">
        <f>IF(AND(ISBLANK(BU372),OR(NOT(ISBLANK(BW372)),NOT(ISBLANK(BX372)))),#N/A,
IF(ISBLANK(BU372),"",
IF(AND(NOT(ISERROR(VLOOKUP(BU372,MonsterTable!$A:$B,MATCH(MonsterTable!$B$1,MonsterTable!$A$1:$B$1,0),0))),OR(ISBLANK(BW372),ISBLANK(BX372))),#N/A,
IFERROR(VLOOKUP(BU372,MonsterTable!$A:$B,MATCH(MonsterTable!$B$1,MonsterTable!$A$1:$B$1,0),0),
IF(OR(NOT(ISBLANK(BW372)),ISBLANK(BX372)),#N/A,
IF(BU372="empty","empty",
VLOOKUP(BU372,MonsterGroupTable!$A:$A,1,0)))))))</f>
        <v/>
      </c>
      <c r="CC372" s="2" t="str">
        <f>IF(AND(ISBLANK(CB372),OR(NOT(ISBLANK(CD372)),NOT(ISBLANK(CE372)))),#N/A,
IF(ISBLANK(CB372),"",
IF(AND(NOT(ISERROR(VLOOKUP(CB372,MonsterTable!$A:$B,MATCH(MonsterTable!$B$1,MonsterTable!$A$1:$B$1,0),0))),OR(ISBLANK(CD372),ISBLANK(CE372))),#N/A,
IFERROR(VLOOKUP(CB372,MonsterTable!$A:$B,MATCH(MonsterTable!$B$1,MonsterTable!$A$1:$B$1,0),0),
IF(OR(NOT(ISBLANK(CD372)),ISBLANK(CE372)),#N/A,
IF(CB372="empty","empty",
VLOOKUP(CB372,MonsterGroupTable!$A:$A,1,0)))))))</f>
        <v/>
      </c>
      <c r="CJ372" s="2" t="str">
        <f>IF(AND(ISBLANK(CI372),OR(NOT(ISBLANK(CK372)),NOT(ISBLANK(CL372)))),#N/A,
IF(ISBLANK(CI372),"",
IF(AND(NOT(ISERROR(VLOOKUP(CI372,MonsterTable!$A:$B,MATCH(MonsterTable!$B$1,MonsterTable!$A$1:$B$1,0),0))),OR(ISBLANK(CK372),ISBLANK(CL372))),#N/A,
IFERROR(VLOOKUP(CI372,MonsterTable!$A:$B,MATCH(MonsterTable!$B$1,MonsterTable!$A$1:$B$1,0),0),
IF(OR(NOT(ISBLANK(CK372)),ISBLANK(CL372)),#N/A,
IF(CI372="empty","empty",
VLOOKUP(CI372,MonsterGroupTable!$A:$A,1,0)))))))</f>
        <v/>
      </c>
    </row>
    <row r="373" spans="1:88">
      <c r="A373">
        <v>10372</v>
      </c>
      <c r="B373">
        <f t="shared" si="10"/>
        <v>1.1000000000000001</v>
      </c>
      <c r="C373">
        <f t="shared" si="10"/>
        <v>1.1000000000000001</v>
      </c>
      <c r="F373">
        <v>2160</v>
      </c>
      <c r="G373">
        <v>53266</v>
      </c>
      <c r="H373">
        <v>0</v>
      </c>
      <c r="I373">
        <v>0</v>
      </c>
      <c r="J373">
        <v>0</v>
      </c>
      <c r="K373" t="s">
        <v>28</v>
      </c>
      <c r="L373" t="s">
        <v>254</v>
      </c>
      <c r="M373" t="s">
        <v>79</v>
      </c>
      <c r="N373" t="s">
        <v>80</v>
      </c>
      <c r="O373">
        <v>0</v>
      </c>
      <c r="P373">
        <v>-4.75</v>
      </c>
      <c r="Q373">
        <v>-3.5</v>
      </c>
      <c r="R373">
        <v>4.75</v>
      </c>
      <c r="S373">
        <v>3</v>
      </c>
      <c r="T373">
        <v>-13.5</v>
      </c>
      <c r="U373">
        <v>2.5499999999999998</v>
      </c>
      <c r="V373">
        <v>-6.75</v>
      </c>
      <c r="W373" t="str">
        <f t="shared" si="11"/>
        <v>g118,5</v>
      </c>
      <c r="X373" s="1" t="s">
        <v>335</v>
      </c>
      <c r="Y373" s="2" t="str">
        <f>IF(AND(ISBLANK(X373),OR(NOT(ISBLANK(Z373)),NOT(ISBLANK(AA373)))),#N/A,
IF(ISBLANK(X373),"",
IF(AND(NOT(ISERROR(VLOOKUP(X373,MonsterTable!$A:$B,MATCH(MonsterTable!$B$1,MonsterTable!$A$1:$B$1,0),0))),OR(ISBLANK(Z373),ISBLANK(AA373))),#N/A,
IFERROR(VLOOKUP(X373,MonsterTable!$A:$B,MATCH(MonsterTable!$B$1,MonsterTable!$A$1:$B$1,0),0),
IF(OR(NOT(ISBLANK(Z373)),ISBLANK(AA373)),#N/A,
IF(X373="empty","empty",
VLOOKUP(X373,MonsterGroupTable!$A:$A,1,0)))))))</f>
        <v>g118</v>
      </c>
      <c r="AA373">
        <v>5</v>
      </c>
      <c r="AF373" s="2" t="str">
        <f>IF(AND(ISBLANK(AE373),OR(NOT(ISBLANK(AG373)),NOT(ISBLANK(AH373)))),#N/A,
IF(ISBLANK(AE373),"",
IF(AND(NOT(ISERROR(VLOOKUP(AE373,MonsterTable!$A:$B,MATCH(MonsterTable!$B$1,MonsterTable!$A$1:$B$1,0),0))),OR(ISBLANK(AG373),ISBLANK(AH373))),#N/A,
IFERROR(VLOOKUP(AE373,MonsterTable!$A:$B,MATCH(MonsterTable!$B$1,MonsterTable!$A$1:$B$1,0),0),
IF(OR(NOT(ISBLANK(AG373)),ISBLANK(AH373)),#N/A,
IF(AE373="empty","empty",
VLOOKUP(AE373,MonsterGroupTable!$A:$A,1,0)))))))</f>
        <v/>
      </c>
      <c r="AM373" s="2" t="str">
        <f>IF(AND(ISBLANK(AL373),OR(NOT(ISBLANK(AN373)),NOT(ISBLANK(AO373)))),#N/A,
IF(ISBLANK(AL373),"",
IF(AND(NOT(ISERROR(VLOOKUP(AL373,MonsterTable!$A:$B,MATCH(MonsterTable!$B$1,MonsterTable!$A$1:$B$1,0),0))),OR(ISBLANK(AN373),ISBLANK(AO373))),#N/A,
IFERROR(VLOOKUP(AL373,MonsterTable!$A:$B,MATCH(MonsterTable!$B$1,MonsterTable!$A$1:$B$1,0),0),
IF(OR(NOT(ISBLANK(AN373)),ISBLANK(AO373)),#N/A,
IF(AL373="empty","empty",
VLOOKUP(AL373,MonsterGroupTable!$A:$A,1,0)))))))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BA373" s="2" t="str">
        <f>IF(AND(ISBLANK(AZ373),OR(NOT(ISBLANK(BB373)),NOT(ISBLANK(BC373)))),#N/A,
IF(ISBLANK(AZ373),"",
IF(AND(NOT(ISERROR(VLOOKUP(AZ373,MonsterTable!$A:$B,MATCH(MonsterTable!$B$1,MonsterTable!$A$1:$B$1,0),0))),OR(ISBLANK(BB373),ISBLANK(BC373))),#N/A,
IFERROR(VLOOKUP(AZ373,MonsterTable!$A:$B,MATCH(MonsterTable!$B$1,MonsterTable!$A$1:$B$1,0),0),
IF(OR(NOT(ISBLANK(BB373)),ISBLANK(BC373)),#N/A,
IF(AZ373="empty","empty",
VLOOKUP(AZ373,MonsterGroupTable!$A:$A,1,0)))))))</f>
        <v/>
      </c>
      <c r="BH373" s="2" t="str">
        <f>IF(AND(ISBLANK(BG373),OR(NOT(ISBLANK(BI373)),NOT(ISBLANK(BJ373)))),#N/A,
IF(ISBLANK(BG373),"",
IF(AND(NOT(ISERROR(VLOOKUP(BG373,MonsterTable!$A:$B,MATCH(MonsterTable!$B$1,MonsterTable!$A$1:$B$1,0),0))),OR(ISBLANK(BI373),ISBLANK(BJ373))),#N/A,
IFERROR(VLOOKUP(BG373,MonsterTable!$A:$B,MATCH(MonsterTable!$B$1,MonsterTable!$A$1:$B$1,0),0),
IF(OR(NOT(ISBLANK(BI373)),ISBLANK(BJ373)),#N/A,
IF(BG373="empty","empty",
VLOOKUP(BG373,MonsterGroupTable!$A:$A,1,0)))))))</f>
        <v/>
      </c>
      <c r="BO373" s="2" t="str">
        <f>IF(AND(ISBLANK(BN373),OR(NOT(ISBLANK(BP373)),NOT(ISBLANK(BQ373)))),#N/A,
IF(ISBLANK(BN373),"",
IF(AND(NOT(ISERROR(VLOOKUP(BN373,MonsterTable!$A:$B,MATCH(MonsterTable!$B$1,MonsterTable!$A$1:$B$1,0),0))),OR(ISBLANK(BP373),ISBLANK(BQ373))),#N/A,
IFERROR(VLOOKUP(BN373,MonsterTable!$A:$B,MATCH(MonsterTable!$B$1,MonsterTable!$A$1:$B$1,0),0),
IF(OR(NOT(ISBLANK(BP373)),ISBLANK(BQ373)),#N/A,
IF(BN373="empty","empty",
VLOOKUP(BN373,MonsterGroupTable!$A:$A,1,0)))))))</f>
        <v/>
      </c>
      <c r="BV373" s="2" t="str">
        <f>IF(AND(ISBLANK(BU373),OR(NOT(ISBLANK(BW373)),NOT(ISBLANK(BX373)))),#N/A,
IF(ISBLANK(BU373),"",
IF(AND(NOT(ISERROR(VLOOKUP(BU373,MonsterTable!$A:$B,MATCH(MonsterTable!$B$1,MonsterTable!$A$1:$B$1,0),0))),OR(ISBLANK(BW373),ISBLANK(BX373))),#N/A,
IFERROR(VLOOKUP(BU373,MonsterTable!$A:$B,MATCH(MonsterTable!$B$1,MonsterTable!$A$1:$B$1,0),0),
IF(OR(NOT(ISBLANK(BW373)),ISBLANK(BX373)),#N/A,
IF(BU373="empty","empty",
VLOOKUP(BU373,MonsterGroupTable!$A:$A,1,0)))))))</f>
        <v/>
      </c>
      <c r="CC373" s="2" t="str">
        <f>IF(AND(ISBLANK(CB373),OR(NOT(ISBLANK(CD373)),NOT(ISBLANK(CE373)))),#N/A,
IF(ISBLANK(CB373),"",
IF(AND(NOT(ISERROR(VLOOKUP(CB373,MonsterTable!$A:$B,MATCH(MonsterTable!$B$1,MonsterTable!$A$1:$B$1,0),0))),OR(ISBLANK(CD373),ISBLANK(CE373))),#N/A,
IFERROR(VLOOKUP(CB373,MonsterTable!$A:$B,MATCH(MonsterTable!$B$1,MonsterTable!$A$1:$B$1,0),0),
IF(OR(NOT(ISBLANK(CD373)),ISBLANK(CE373)),#N/A,
IF(CB373="empty","empty",
VLOOKUP(CB373,MonsterGroupTable!$A:$A,1,0)))))))</f>
        <v/>
      </c>
      <c r="CJ373" s="2" t="str">
        <f>IF(AND(ISBLANK(CI373),OR(NOT(ISBLANK(CK373)),NOT(ISBLANK(CL373)))),#N/A,
IF(ISBLANK(CI373),"",
IF(AND(NOT(ISERROR(VLOOKUP(CI373,MonsterTable!$A:$B,MATCH(MonsterTable!$B$1,MonsterTable!$A$1:$B$1,0),0))),OR(ISBLANK(CK373),ISBLANK(CL373))),#N/A,
IFERROR(VLOOKUP(CI373,MonsterTable!$A:$B,MATCH(MonsterTable!$B$1,MonsterTable!$A$1:$B$1,0),0),
IF(OR(NOT(ISBLANK(CK373)),ISBLANK(CL373)),#N/A,
IF(CI373="empty","empty",
VLOOKUP(CI373,MonsterGroupTable!$A:$A,1,0)))))))</f>
        <v/>
      </c>
    </row>
    <row r="374" spans="1:88">
      <c r="A374">
        <v>10373</v>
      </c>
      <c r="B374">
        <f t="shared" si="10"/>
        <v>1.1000000000000001</v>
      </c>
      <c r="C374">
        <f t="shared" si="10"/>
        <v>1.1000000000000001</v>
      </c>
      <c r="F374">
        <v>2160</v>
      </c>
      <c r="G374">
        <v>53590</v>
      </c>
      <c r="H374">
        <v>0</v>
      </c>
      <c r="I374">
        <v>0</v>
      </c>
      <c r="J374">
        <v>0</v>
      </c>
      <c r="K374" t="s">
        <v>28</v>
      </c>
      <c r="L374" t="s">
        <v>254</v>
      </c>
      <c r="M374" t="s">
        <v>79</v>
      </c>
      <c r="N374" t="s">
        <v>80</v>
      </c>
      <c r="O374">
        <v>0</v>
      </c>
      <c r="P374">
        <v>-4.75</v>
      </c>
      <c r="Q374">
        <v>-3.5</v>
      </c>
      <c r="R374">
        <v>4.75</v>
      </c>
      <c r="S374">
        <v>3</v>
      </c>
      <c r="T374">
        <v>-13.5</v>
      </c>
      <c r="U374">
        <v>2.5499999999999998</v>
      </c>
      <c r="V374">
        <v>-6.75</v>
      </c>
      <c r="W374" t="str">
        <f t="shared" si="11"/>
        <v>g118,5</v>
      </c>
      <c r="X374" s="1" t="s">
        <v>335</v>
      </c>
      <c r="Y374" s="2" t="str">
        <f>IF(AND(ISBLANK(X374),OR(NOT(ISBLANK(Z374)),NOT(ISBLANK(AA374)))),#N/A,
IF(ISBLANK(X374),"",
IF(AND(NOT(ISERROR(VLOOKUP(X374,MonsterTable!$A:$B,MATCH(MonsterTable!$B$1,MonsterTable!$A$1:$B$1,0),0))),OR(ISBLANK(Z374),ISBLANK(AA374))),#N/A,
IFERROR(VLOOKUP(X374,MonsterTable!$A:$B,MATCH(MonsterTable!$B$1,MonsterTable!$A$1:$B$1,0),0),
IF(OR(NOT(ISBLANK(Z374)),ISBLANK(AA374)),#N/A,
IF(X374="empty","empty",
VLOOKUP(X374,MonsterGroupTable!$A:$A,1,0)))))))</f>
        <v>g118</v>
      </c>
      <c r="AA374">
        <v>5</v>
      </c>
      <c r="AF374" s="2" t="str">
        <f>IF(AND(ISBLANK(AE374),OR(NOT(ISBLANK(AG374)),NOT(ISBLANK(AH374)))),#N/A,
IF(ISBLANK(AE374),"",
IF(AND(NOT(ISERROR(VLOOKUP(AE374,MonsterTable!$A:$B,MATCH(MonsterTable!$B$1,MonsterTable!$A$1:$B$1,0),0))),OR(ISBLANK(AG374),ISBLANK(AH374))),#N/A,
IFERROR(VLOOKUP(AE374,MonsterTable!$A:$B,MATCH(MonsterTable!$B$1,MonsterTable!$A$1:$B$1,0),0),
IF(OR(NOT(ISBLANK(AG374)),ISBLANK(AH374)),#N/A,
IF(AE374="empty","empty",
VLOOKUP(AE374,MonsterGroupTable!$A:$A,1,0)))))))</f>
        <v/>
      </c>
      <c r="AM374" s="2" t="str">
        <f>IF(AND(ISBLANK(AL374),OR(NOT(ISBLANK(AN374)),NOT(ISBLANK(AO374)))),#N/A,
IF(ISBLANK(AL374),"",
IF(AND(NOT(ISERROR(VLOOKUP(AL374,MonsterTable!$A:$B,MATCH(MonsterTable!$B$1,MonsterTable!$A$1:$B$1,0),0))),OR(ISBLANK(AN374),ISBLANK(AO374))),#N/A,
IFERROR(VLOOKUP(AL374,MonsterTable!$A:$B,MATCH(MonsterTable!$B$1,MonsterTable!$A$1:$B$1,0),0),
IF(OR(NOT(ISBLANK(AN374)),ISBLANK(AO374)),#N/A,
IF(AL374="empty","empty",
VLOOKUP(AL374,MonsterGroupTable!$A:$A,1,0)))))))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BA374" s="2" t="str">
        <f>IF(AND(ISBLANK(AZ374),OR(NOT(ISBLANK(BB374)),NOT(ISBLANK(BC374)))),#N/A,
IF(ISBLANK(AZ374),"",
IF(AND(NOT(ISERROR(VLOOKUP(AZ374,MonsterTable!$A:$B,MATCH(MonsterTable!$B$1,MonsterTable!$A$1:$B$1,0),0))),OR(ISBLANK(BB374),ISBLANK(BC374))),#N/A,
IFERROR(VLOOKUP(AZ374,MonsterTable!$A:$B,MATCH(MonsterTable!$B$1,MonsterTable!$A$1:$B$1,0),0),
IF(OR(NOT(ISBLANK(BB374)),ISBLANK(BC374)),#N/A,
IF(AZ374="empty","empty",
VLOOKUP(AZ374,MonsterGroupTable!$A:$A,1,0)))))))</f>
        <v/>
      </c>
      <c r="BH374" s="2" t="str">
        <f>IF(AND(ISBLANK(BG374),OR(NOT(ISBLANK(BI374)),NOT(ISBLANK(BJ374)))),#N/A,
IF(ISBLANK(BG374),"",
IF(AND(NOT(ISERROR(VLOOKUP(BG374,MonsterTable!$A:$B,MATCH(MonsterTable!$B$1,MonsterTable!$A$1:$B$1,0),0))),OR(ISBLANK(BI374),ISBLANK(BJ374))),#N/A,
IFERROR(VLOOKUP(BG374,MonsterTable!$A:$B,MATCH(MonsterTable!$B$1,MonsterTable!$A$1:$B$1,0),0),
IF(OR(NOT(ISBLANK(BI374)),ISBLANK(BJ374)),#N/A,
IF(BG374="empty","empty",
VLOOKUP(BG374,MonsterGroupTable!$A:$A,1,0)))))))</f>
        <v/>
      </c>
      <c r="BO374" s="2" t="str">
        <f>IF(AND(ISBLANK(BN374),OR(NOT(ISBLANK(BP374)),NOT(ISBLANK(BQ374)))),#N/A,
IF(ISBLANK(BN374),"",
IF(AND(NOT(ISERROR(VLOOKUP(BN374,MonsterTable!$A:$B,MATCH(MonsterTable!$B$1,MonsterTable!$A$1:$B$1,0),0))),OR(ISBLANK(BP374),ISBLANK(BQ374))),#N/A,
IFERROR(VLOOKUP(BN374,MonsterTable!$A:$B,MATCH(MonsterTable!$B$1,MonsterTable!$A$1:$B$1,0),0),
IF(OR(NOT(ISBLANK(BP374)),ISBLANK(BQ374)),#N/A,
IF(BN374="empty","empty",
VLOOKUP(BN374,MonsterGroupTable!$A:$A,1,0)))))))</f>
        <v/>
      </c>
      <c r="BV374" s="2" t="str">
        <f>IF(AND(ISBLANK(BU374),OR(NOT(ISBLANK(BW374)),NOT(ISBLANK(BX374)))),#N/A,
IF(ISBLANK(BU374),"",
IF(AND(NOT(ISERROR(VLOOKUP(BU374,MonsterTable!$A:$B,MATCH(MonsterTable!$B$1,MonsterTable!$A$1:$B$1,0),0))),OR(ISBLANK(BW374),ISBLANK(BX374))),#N/A,
IFERROR(VLOOKUP(BU374,MonsterTable!$A:$B,MATCH(MonsterTable!$B$1,MonsterTable!$A$1:$B$1,0),0),
IF(OR(NOT(ISBLANK(BW374)),ISBLANK(BX374)),#N/A,
IF(BU374="empty","empty",
VLOOKUP(BU374,MonsterGroupTable!$A:$A,1,0)))))))</f>
        <v/>
      </c>
      <c r="CC374" s="2" t="str">
        <f>IF(AND(ISBLANK(CB374),OR(NOT(ISBLANK(CD374)),NOT(ISBLANK(CE374)))),#N/A,
IF(ISBLANK(CB374),"",
IF(AND(NOT(ISERROR(VLOOKUP(CB374,MonsterTable!$A:$B,MATCH(MonsterTable!$B$1,MonsterTable!$A$1:$B$1,0),0))),OR(ISBLANK(CD374),ISBLANK(CE374))),#N/A,
IFERROR(VLOOKUP(CB374,MonsterTable!$A:$B,MATCH(MonsterTable!$B$1,MonsterTable!$A$1:$B$1,0),0),
IF(OR(NOT(ISBLANK(CD374)),ISBLANK(CE374)),#N/A,
IF(CB374="empty","empty",
VLOOKUP(CB374,MonsterGroupTable!$A:$A,1,0)))))))</f>
        <v/>
      </c>
      <c r="CJ374" s="2" t="str">
        <f>IF(AND(ISBLANK(CI374),OR(NOT(ISBLANK(CK374)),NOT(ISBLANK(CL374)))),#N/A,
IF(ISBLANK(CI374),"",
IF(AND(NOT(ISERROR(VLOOKUP(CI374,MonsterTable!$A:$B,MATCH(MonsterTable!$B$1,MonsterTable!$A$1:$B$1,0),0))),OR(ISBLANK(CK374),ISBLANK(CL374))),#N/A,
IFERROR(VLOOKUP(CI374,MonsterTable!$A:$B,MATCH(MonsterTable!$B$1,MonsterTable!$A$1:$B$1,0),0),
IF(OR(NOT(ISBLANK(CK374)),ISBLANK(CL374)),#N/A,
IF(CI374="empty","empty",
VLOOKUP(CI374,MonsterGroupTable!$A:$A,1,0)))))))</f>
        <v/>
      </c>
    </row>
    <row r="375" spans="1:88">
      <c r="A375">
        <v>10374</v>
      </c>
      <c r="B375">
        <f t="shared" si="10"/>
        <v>1.1000000000000001</v>
      </c>
      <c r="C375">
        <f t="shared" si="10"/>
        <v>1.1000000000000001</v>
      </c>
      <c r="F375">
        <v>2160</v>
      </c>
      <c r="G375">
        <v>53914</v>
      </c>
      <c r="H375">
        <v>0</v>
      </c>
      <c r="I375">
        <v>0</v>
      </c>
      <c r="J375">
        <v>0</v>
      </c>
      <c r="K375" t="s">
        <v>28</v>
      </c>
      <c r="L375" t="s">
        <v>254</v>
      </c>
      <c r="M375" t="s">
        <v>79</v>
      </c>
      <c r="N375" t="s">
        <v>80</v>
      </c>
      <c r="O375">
        <v>0</v>
      </c>
      <c r="P375">
        <v>-4.75</v>
      </c>
      <c r="Q375">
        <v>-3.5</v>
      </c>
      <c r="R375">
        <v>4.75</v>
      </c>
      <c r="S375">
        <v>3</v>
      </c>
      <c r="T375">
        <v>-13.5</v>
      </c>
      <c r="U375">
        <v>2.5499999999999998</v>
      </c>
      <c r="V375">
        <v>-6.75</v>
      </c>
      <c r="W375" t="str">
        <f t="shared" si="11"/>
        <v>g118,5</v>
      </c>
      <c r="X375" s="1" t="s">
        <v>335</v>
      </c>
      <c r="Y375" s="2" t="str">
        <f>IF(AND(ISBLANK(X375),OR(NOT(ISBLANK(Z375)),NOT(ISBLANK(AA375)))),#N/A,
IF(ISBLANK(X375),"",
IF(AND(NOT(ISERROR(VLOOKUP(X375,MonsterTable!$A:$B,MATCH(MonsterTable!$B$1,MonsterTable!$A$1:$B$1,0),0))),OR(ISBLANK(Z375),ISBLANK(AA375))),#N/A,
IFERROR(VLOOKUP(X375,MonsterTable!$A:$B,MATCH(MonsterTable!$B$1,MonsterTable!$A$1:$B$1,0),0),
IF(OR(NOT(ISBLANK(Z375)),ISBLANK(AA375)),#N/A,
IF(X375="empty","empty",
VLOOKUP(X375,MonsterGroupTable!$A:$A,1,0)))))))</f>
        <v>g118</v>
      </c>
      <c r="AA375">
        <v>5</v>
      </c>
      <c r="AF375" s="2" t="str">
        <f>IF(AND(ISBLANK(AE375),OR(NOT(ISBLANK(AG375)),NOT(ISBLANK(AH375)))),#N/A,
IF(ISBLANK(AE375),"",
IF(AND(NOT(ISERROR(VLOOKUP(AE375,MonsterTable!$A:$B,MATCH(MonsterTable!$B$1,MonsterTable!$A$1:$B$1,0),0))),OR(ISBLANK(AG375),ISBLANK(AH375))),#N/A,
IFERROR(VLOOKUP(AE375,MonsterTable!$A:$B,MATCH(MonsterTable!$B$1,MonsterTable!$A$1:$B$1,0),0),
IF(OR(NOT(ISBLANK(AG375)),ISBLANK(AH375)),#N/A,
IF(AE375="empty","empty",
VLOOKUP(AE375,MonsterGroupTable!$A:$A,1,0)))))))</f>
        <v/>
      </c>
      <c r="AM375" s="2" t="str">
        <f>IF(AND(ISBLANK(AL375),OR(NOT(ISBLANK(AN375)),NOT(ISBLANK(AO375)))),#N/A,
IF(ISBLANK(AL375),"",
IF(AND(NOT(ISERROR(VLOOKUP(AL375,MonsterTable!$A:$B,MATCH(MonsterTable!$B$1,MonsterTable!$A$1:$B$1,0),0))),OR(ISBLANK(AN375),ISBLANK(AO375))),#N/A,
IFERROR(VLOOKUP(AL375,MonsterTable!$A:$B,MATCH(MonsterTable!$B$1,MonsterTable!$A$1:$B$1,0),0),
IF(OR(NOT(ISBLANK(AN375)),ISBLANK(AO375)),#N/A,
IF(AL375="empty","empty",
VLOOKUP(AL375,MonsterGroupTable!$A:$A,1,0)))))))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BA375" s="2" t="str">
        <f>IF(AND(ISBLANK(AZ375),OR(NOT(ISBLANK(BB375)),NOT(ISBLANK(BC375)))),#N/A,
IF(ISBLANK(AZ375),"",
IF(AND(NOT(ISERROR(VLOOKUP(AZ375,MonsterTable!$A:$B,MATCH(MonsterTable!$B$1,MonsterTable!$A$1:$B$1,0),0))),OR(ISBLANK(BB375),ISBLANK(BC375))),#N/A,
IFERROR(VLOOKUP(AZ375,MonsterTable!$A:$B,MATCH(MonsterTable!$B$1,MonsterTable!$A$1:$B$1,0),0),
IF(OR(NOT(ISBLANK(BB375)),ISBLANK(BC375)),#N/A,
IF(AZ375="empty","empty",
VLOOKUP(AZ375,MonsterGroupTable!$A:$A,1,0)))))))</f>
        <v/>
      </c>
      <c r="BH375" s="2" t="str">
        <f>IF(AND(ISBLANK(BG375),OR(NOT(ISBLANK(BI375)),NOT(ISBLANK(BJ375)))),#N/A,
IF(ISBLANK(BG375),"",
IF(AND(NOT(ISERROR(VLOOKUP(BG375,MonsterTable!$A:$B,MATCH(MonsterTable!$B$1,MonsterTable!$A$1:$B$1,0),0))),OR(ISBLANK(BI375),ISBLANK(BJ375))),#N/A,
IFERROR(VLOOKUP(BG375,MonsterTable!$A:$B,MATCH(MonsterTable!$B$1,MonsterTable!$A$1:$B$1,0),0),
IF(OR(NOT(ISBLANK(BI375)),ISBLANK(BJ375)),#N/A,
IF(BG375="empty","empty",
VLOOKUP(BG375,MonsterGroupTable!$A:$A,1,0)))))))</f>
        <v/>
      </c>
      <c r="BO375" s="2" t="str">
        <f>IF(AND(ISBLANK(BN375),OR(NOT(ISBLANK(BP375)),NOT(ISBLANK(BQ375)))),#N/A,
IF(ISBLANK(BN375),"",
IF(AND(NOT(ISERROR(VLOOKUP(BN375,MonsterTable!$A:$B,MATCH(MonsterTable!$B$1,MonsterTable!$A$1:$B$1,0),0))),OR(ISBLANK(BP375),ISBLANK(BQ375))),#N/A,
IFERROR(VLOOKUP(BN375,MonsterTable!$A:$B,MATCH(MonsterTable!$B$1,MonsterTable!$A$1:$B$1,0),0),
IF(OR(NOT(ISBLANK(BP375)),ISBLANK(BQ375)),#N/A,
IF(BN375="empty","empty",
VLOOKUP(BN375,MonsterGroupTable!$A:$A,1,0)))))))</f>
        <v/>
      </c>
      <c r="BV375" s="2" t="str">
        <f>IF(AND(ISBLANK(BU375),OR(NOT(ISBLANK(BW375)),NOT(ISBLANK(BX375)))),#N/A,
IF(ISBLANK(BU375),"",
IF(AND(NOT(ISERROR(VLOOKUP(BU375,MonsterTable!$A:$B,MATCH(MonsterTable!$B$1,MonsterTable!$A$1:$B$1,0),0))),OR(ISBLANK(BW375),ISBLANK(BX375))),#N/A,
IFERROR(VLOOKUP(BU375,MonsterTable!$A:$B,MATCH(MonsterTable!$B$1,MonsterTable!$A$1:$B$1,0),0),
IF(OR(NOT(ISBLANK(BW375)),ISBLANK(BX375)),#N/A,
IF(BU375="empty","empty",
VLOOKUP(BU375,MonsterGroupTable!$A:$A,1,0)))))))</f>
        <v/>
      </c>
      <c r="CC375" s="2" t="str">
        <f>IF(AND(ISBLANK(CB375),OR(NOT(ISBLANK(CD375)),NOT(ISBLANK(CE375)))),#N/A,
IF(ISBLANK(CB375),"",
IF(AND(NOT(ISERROR(VLOOKUP(CB375,MonsterTable!$A:$B,MATCH(MonsterTable!$B$1,MonsterTable!$A$1:$B$1,0),0))),OR(ISBLANK(CD375),ISBLANK(CE375))),#N/A,
IFERROR(VLOOKUP(CB375,MonsterTable!$A:$B,MATCH(MonsterTable!$B$1,MonsterTable!$A$1:$B$1,0),0),
IF(OR(NOT(ISBLANK(CD375)),ISBLANK(CE375)),#N/A,
IF(CB375="empty","empty",
VLOOKUP(CB375,MonsterGroupTable!$A:$A,1,0)))))))</f>
        <v/>
      </c>
      <c r="CJ375" s="2" t="str">
        <f>IF(AND(ISBLANK(CI375),OR(NOT(ISBLANK(CK375)),NOT(ISBLANK(CL375)))),#N/A,
IF(ISBLANK(CI375),"",
IF(AND(NOT(ISERROR(VLOOKUP(CI375,MonsterTable!$A:$B,MATCH(MonsterTable!$B$1,MonsterTable!$A$1:$B$1,0),0))),OR(ISBLANK(CK375),ISBLANK(CL375))),#N/A,
IFERROR(VLOOKUP(CI375,MonsterTable!$A:$B,MATCH(MonsterTable!$B$1,MonsterTable!$A$1:$B$1,0),0),
IF(OR(NOT(ISBLANK(CK375)),ISBLANK(CL375)),#N/A,
IF(CI375="empty","empty",
VLOOKUP(CI375,MonsterGroupTable!$A:$A,1,0)))))))</f>
        <v/>
      </c>
    </row>
    <row r="376" spans="1:88">
      <c r="A376">
        <v>10375</v>
      </c>
      <c r="B376">
        <f t="shared" si="10"/>
        <v>1.1000000000000001</v>
      </c>
      <c r="C376">
        <f t="shared" si="10"/>
        <v>1.1000000000000001</v>
      </c>
      <c r="F376">
        <v>2160</v>
      </c>
      <c r="G376">
        <v>54238</v>
      </c>
      <c r="H376">
        <v>0</v>
      </c>
      <c r="I376">
        <v>0</v>
      </c>
      <c r="J376">
        <v>0</v>
      </c>
      <c r="K376" t="s">
        <v>28</v>
      </c>
      <c r="L376" t="s">
        <v>254</v>
      </c>
      <c r="M376" t="s">
        <v>79</v>
      </c>
      <c r="N376" t="s">
        <v>80</v>
      </c>
      <c r="O376">
        <v>0</v>
      </c>
      <c r="P376">
        <v>-4.75</v>
      </c>
      <c r="Q376">
        <v>-3.5</v>
      </c>
      <c r="R376">
        <v>4.75</v>
      </c>
      <c r="S376">
        <v>3</v>
      </c>
      <c r="T376">
        <v>-13.5</v>
      </c>
      <c r="U376">
        <v>2.5499999999999998</v>
      </c>
      <c r="V376">
        <v>-6.75</v>
      </c>
      <c r="W376" t="str">
        <f t="shared" si="11"/>
        <v>g118,5</v>
      </c>
      <c r="X376" s="1" t="s">
        <v>335</v>
      </c>
      <c r="Y376" s="2" t="str">
        <f>IF(AND(ISBLANK(X376),OR(NOT(ISBLANK(Z376)),NOT(ISBLANK(AA376)))),#N/A,
IF(ISBLANK(X376),"",
IF(AND(NOT(ISERROR(VLOOKUP(X376,MonsterTable!$A:$B,MATCH(MonsterTable!$B$1,MonsterTable!$A$1:$B$1,0),0))),OR(ISBLANK(Z376),ISBLANK(AA376))),#N/A,
IFERROR(VLOOKUP(X376,MonsterTable!$A:$B,MATCH(MonsterTable!$B$1,MonsterTable!$A$1:$B$1,0),0),
IF(OR(NOT(ISBLANK(Z376)),ISBLANK(AA376)),#N/A,
IF(X376="empty","empty",
VLOOKUP(X376,MonsterGroupTable!$A:$A,1,0)))))))</f>
        <v>g118</v>
      </c>
      <c r="AA376">
        <v>5</v>
      </c>
      <c r="AF376" s="2" t="str">
        <f>IF(AND(ISBLANK(AE376),OR(NOT(ISBLANK(AG376)),NOT(ISBLANK(AH376)))),#N/A,
IF(ISBLANK(AE376),"",
IF(AND(NOT(ISERROR(VLOOKUP(AE376,MonsterTable!$A:$B,MATCH(MonsterTable!$B$1,MonsterTable!$A$1:$B$1,0),0))),OR(ISBLANK(AG376),ISBLANK(AH376))),#N/A,
IFERROR(VLOOKUP(AE376,MonsterTable!$A:$B,MATCH(MonsterTable!$B$1,MonsterTable!$A$1:$B$1,0),0),
IF(OR(NOT(ISBLANK(AG376)),ISBLANK(AH376)),#N/A,
IF(AE376="empty","empty",
VLOOKUP(AE376,MonsterGroupTable!$A:$A,1,0)))))))</f>
        <v/>
      </c>
      <c r="AM376" s="2" t="str">
        <f>IF(AND(ISBLANK(AL376),OR(NOT(ISBLANK(AN376)),NOT(ISBLANK(AO376)))),#N/A,
IF(ISBLANK(AL376),"",
IF(AND(NOT(ISERROR(VLOOKUP(AL376,MonsterTable!$A:$B,MATCH(MonsterTable!$B$1,MonsterTable!$A$1:$B$1,0),0))),OR(ISBLANK(AN376),ISBLANK(AO376))),#N/A,
IFERROR(VLOOKUP(AL376,MonsterTable!$A:$B,MATCH(MonsterTable!$B$1,MonsterTable!$A$1:$B$1,0),0),
IF(OR(NOT(ISBLANK(AN376)),ISBLANK(AO376)),#N/A,
IF(AL376="empty","empty",
VLOOKUP(AL376,MonsterGroupTable!$A:$A,1,0)))))))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BA376" s="2" t="str">
        <f>IF(AND(ISBLANK(AZ376),OR(NOT(ISBLANK(BB376)),NOT(ISBLANK(BC376)))),#N/A,
IF(ISBLANK(AZ376),"",
IF(AND(NOT(ISERROR(VLOOKUP(AZ376,MonsterTable!$A:$B,MATCH(MonsterTable!$B$1,MonsterTable!$A$1:$B$1,0),0))),OR(ISBLANK(BB376),ISBLANK(BC376))),#N/A,
IFERROR(VLOOKUP(AZ376,MonsterTable!$A:$B,MATCH(MonsterTable!$B$1,MonsterTable!$A$1:$B$1,0),0),
IF(OR(NOT(ISBLANK(BB376)),ISBLANK(BC376)),#N/A,
IF(AZ376="empty","empty",
VLOOKUP(AZ376,MonsterGroupTable!$A:$A,1,0)))))))</f>
        <v/>
      </c>
      <c r="BH376" s="2" t="str">
        <f>IF(AND(ISBLANK(BG376),OR(NOT(ISBLANK(BI376)),NOT(ISBLANK(BJ376)))),#N/A,
IF(ISBLANK(BG376),"",
IF(AND(NOT(ISERROR(VLOOKUP(BG376,MonsterTable!$A:$B,MATCH(MonsterTable!$B$1,MonsterTable!$A$1:$B$1,0),0))),OR(ISBLANK(BI376),ISBLANK(BJ376))),#N/A,
IFERROR(VLOOKUP(BG376,MonsterTable!$A:$B,MATCH(MonsterTable!$B$1,MonsterTable!$A$1:$B$1,0),0),
IF(OR(NOT(ISBLANK(BI376)),ISBLANK(BJ376)),#N/A,
IF(BG376="empty","empty",
VLOOKUP(BG376,MonsterGroupTable!$A:$A,1,0)))))))</f>
        <v/>
      </c>
      <c r="BO376" s="2" t="str">
        <f>IF(AND(ISBLANK(BN376),OR(NOT(ISBLANK(BP376)),NOT(ISBLANK(BQ376)))),#N/A,
IF(ISBLANK(BN376),"",
IF(AND(NOT(ISERROR(VLOOKUP(BN376,MonsterTable!$A:$B,MATCH(MonsterTable!$B$1,MonsterTable!$A$1:$B$1,0),0))),OR(ISBLANK(BP376),ISBLANK(BQ376))),#N/A,
IFERROR(VLOOKUP(BN376,MonsterTable!$A:$B,MATCH(MonsterTable!$B$1,MonsterTable!$A$1:$B$1,0),0),
IF(OR(NOT(ISBLANK(BP376)),ISBLANK(BQ376)),#N/A,
IF(BN376="empty","empty",
VLOOKUP(BN376,MonsterGroupTable!$A:$A,1,0)))))))</f>
        <v/>
      </c>
      <c r="BV376" s="2" t="str">
        <f>IF(AND(ISBLANK(BU376),OR(NOT(ISBLANK(BW376)),NOT(ISBLANK(BX376)))),#N/A,
IF(ISBLANK(BU376),"",
IF(AND(NOT(ISERROR(VLOOKUP(BU376,MonsterTable!$A:$B,MATCH(MonsterTable!$B$1,MonsterTable!$A$1:$B$1,0),0))),OR(ISBLANK(BW376),ISBLANK(BX376))),#N/A,
IFERROR(VLOOKUP(BU376,MonsterTable!$A:$B,MATCH(MonsterTable!$B$1,MonsterTable!$A$1:$B$1,0),0),
IF(OR(NOT(ISBLANK(BW376)),ISBLANK(BX376)),#N/A,
IF(BU376="empty","empty",
VLOOKUP(BU376,MonsterGroupTable!$A:$A,1,0)))))))</f>
        <v/>
      </c>
      <c r="CC376" s="2" t="str">
        <f>IF(AND(ISBLANK(CB376),OR(NOT(ISBLANK(CD376)),NOT(ISBLANK(CE376)))),#N/A,
IF(ISBLANK(CB376),"",
IF(AND(NOT(ISERROR(VLOOKUP(CB376,MonsterTable!$A:$B,MATCH(MonsterTable!$B$1,MonsterTable!$A$1:$B$1,0),0))),OR(ISBLANK(CD376),ISBLANK(CE376))),#N/A,
IFERROR(VLOOKUP(CB376,MonsterTable!$A:$B,MATCH(MonsterTable!$B$1,MonsterTable!$A$1:$B$1,0),0),
IF(OR(NOT(ISBLANK(CD376)),ISBLANK(CE376)),#N/A,
IF(CB376="empty","empty",
VLOOKUP(CB376,MonsterGroupTable!$A:$A,1,0)))))))</f>
        <v/>
      </c>
      <c r="CJ376" s="2" t="str">
        <f>IF(AND(ISBLANK(CI376),OR(NOT(ISBLANK(CK376)),NOT(ISBLANK(CL376)))),#N/A,
IF(ISBLANK(CI376),"",
IF(AND(NOT(ISERROR(VLOOKUP(CI376,MonsterTable!$A:$B,MATCH(MonsterTable!$B$1,MonsterTable!$A$1:$B$1,0),0))),OR(ISBLANK(CK376),ISBLANK(CL376))),#N/A,
IFERROR(VLOOKUP(CI376,MonsterTable!$A:$B,MATCH(MonsterTable!$B$1,MonsterTable!$A$1:$B$1,0),0),
IF(OR(NOT(ISBLANK(CK376)),ISBLANK(CL376)),#N/A,
IF(CI376="empty","empty",
VLOOKUP(CI376,MonsterGroupTable!$A:$A,1,0)))))))</f>
        <v/>
      </c>
    </row>
    <row r="377" spans="1:88">
      <c r="A377">
        <v>10376</v>
      </c>
      <c r="B377">
        <f t="shared" si="10"/>
        <v>1.1000000000000001</v>
      </c>
      <c r="C377">
        <f t="shared" si="10"/>
        <v>1.1000000000000001</v>
      </c>
      <c r="F377">
        <v>2160</v>
      </c>
      <c r="G377">
        <v>54562</v>
      </c>
      <c r="H377">
        <v>0</v>
      </c>
      <c r="I377">
        <v>0</v>
      </c>
      <c r="J377">
        <v>0</v>
      </c>
      <c r="K377" t="s">
        <v>28</v>
      </c>
      <c r="L377" t="s">
        <v>254</v>
      </c>
      <c r="M377" t="s">
        <v>79</v>
      </c>
      <c r="N377" t="s">
        <v>80</v>
      </c>
      <c r="O377">
        <v>0</v>
      </c>
      <c r="P377">
        <v>-4.75</v>
      </c>
      <c r="Q377">
        <v>-3.5</v>
      </c>
      <c r="R377">
        <v>4.75</v>
      </c>
      <c r="S377">
        <v>3</v>
      </c>
      <c r="T377">
        <v>-13.5</v>
      </c>
      <c r="U377">
        <v>2.5499999999999998</v>
      </c>
      <c r="V377">
        <v>-6.75</v>
      </c>
      <c r="W377" t="str">
        <f t="shared" si="11"/>
        <v>g118,5</v>
      </c>
      <c r="X377" s="1" t="s">
        <v>335</v>
      </c>
      <c r="Y377" s="2" t="str">
        <f>IF(AND(ISBLANK(X377),OR(NOT(ISBLANK(Z377)),NOT(ISBLANK(AA377)))),#N/A,
IF(ISBLANK(X377),"",
IF(AND(NOT(ISERROR(VLOOKUP(X377,MonsterTable!$A:$B,MATCH(MonsterTable!$B$1,MonsterTable!$A$1:$B$1,0),0))),OR(ISBLANK(Z377),ISBLANK(AA377))),#N/A,
IFERROR(VLOOKUP(X377,MonsterTable!$A:$B,MATCH(MonsterTable!$B$1,MonsterTable!$A$1:$B$1,0),0),
IF(OR(NOT(ISBLANK(Z377)),ISBLANK(AA377)),#N/A,
IF(X377="empty","empty",
VLOOKUP(X377,MonsterGroupTable!$A:$A,1,0)))))))</f>
        <v>g118</v>
      </c>
      <c r="AA377">
        <v>5</v>
      </c>
      <c r="AF377" s="2" t="str">
        <f>IF(AND(ISBLANK(AE377),OR(NOT(ISBLANK(AG377)),NOT(ISBLANK(AH377)))),#N/A,
IF(ISBLANK(AE377),"",
IF(AND(NOT(ISERROR(VLOOKUP(AE377,MonsterTable!$A:$B,MATCH(MonsterTable!$B$1,MonsterTable!$A$1:$B$1,0),0))),OR(ISBLANK(AG377),ISBLANK(AH377))),#N/A,
IFERROR(VLOOKUP(AE377,MonsterTable!$A:$B,MATCH(MonsterTable!$B$1,MonsterTable!$A$1:$B$1,0),0),
IF(OR(NOT(ISBLANK(AG377)),ISBLANK(AH377)),#N/A,
IF(AE377="empty","empty",
VLOOKUP(AE377,MonsterGroupTable!$A:$A,1,0)))))))</f>
        <v/>
      </c>
      <c r="AM377" s="2" t="str">
        <f>IF(AND(ISBLANK(AL377),OR(NOT(ISBLANK(AN377)),NOT(ISBLANK(AO377)))),#N/A,
IF(ISBLANK(AL377),"",
IF(AND(NOT(ISERROR(VLOOKUP(AL377,MonsterTable!$A:$B,MATCH(MonsterTable!$B$1,MonsterTable!$A$1:$B$1,0),0))),OR(ISBLANK(AN377),ISBLANK(AO377))),#N/A,
IFERROR(VLOOKUP(AL377,MonsterTable!$A:$B,MATCH(MonsterTable!$B$1,MonsterTable!$A$1:$B$1,0),0),
IF(OR(NOT(ISBLANK(AN377)),ISBLANK(AO377)),#N/A,
IF(AL377="empty","empty",
VLOOKUP(AL377,MonsterGroupTable!$A:$A,1,0)))))))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BA377" s="2" t="str">
        <f>IF(AND(ISBLANK(AZ377),OR(NOT(ISBLANK(BB377)),NOT(ISBLANK(BC377)))),#N/A,
IF(ISBLANK(AZ377),"",
IF(AND(NOT(ISERROR(VLOOKUP(AZ377,MonsterTable!$A:$B,MATCH(MonsterTable!$B$1,MonsterTable!$A$1:$B$1,0),0))),OR(ISBLANK(BB377),ISBLANK(BC377))),#N/A,
IFERROR(VLOOKUP(AZ377,MonsterTable!$A:$B,MATCH(MonsterTable!$B$1,MonsterTable!$A$1:$B$1,0),0),
IF(OR(NOT(ISBLANK(BB377)),ISBLANK(BC377)),#N/A,
IF(AZ377="empty","empty",
VLOOKUP(AZ377,MonsterGroupTable!$A:$A,1,0)))))))</f>
        <v/>
      </c>
      <c r="BH377" s="2" t="str">
        <f>IF(AND(ISBLANK(BG377),OR(NOT(ISBLANK(BI377)),NOT(ISBLANK(BJ377)))),#N/A,
IF(ISBLANK(BG377),"",
IF(AND(NOT(ISERROR(VLOOKUP(BG377,MonsterTable!$A:$B,MATCH(MonsterTable!$B$1,MonsterTable!$A$1:$B$1,0),0))),OR(ISBLANK(BI377),ISBLANK(BJ377))),#N/A,
IFERROR(VLOOKUP(BG377,MonsterTable!$A:$B,MATCH(MonsterTable!$B$1,MonsterTable!$A$1:$B$1,0),0),
IF(OR(NOT(ISBLANK(BI377)),ISBLANK(BJ377)),#N/A,
IF(BG377="empty","empty",
VLOOKUP(BG377,MonsterGroupTable!$A:$A,1,0)))))))</f>
        <v/>
      </c>
      <c r="BO377" s="2" t="str">
        <f>IF(AND(ISBLANK(BN377),OR(NOT(ISBLANK(BP377)),NOT(ISBLANK(BQ377)))),#N/A,
IF(ISBLANK(BN377),"",
IF(AND(NOT(ISERROR(VLOOKUP(BN377,MonsterTable!$A:$B,MATCH(MonsterTable!$B$1,MonsterTable!$A$1:$B$1,0),0))),OR(ISBLANK(BP377),ISBLANK(BQ377))),#N/A,
IFERROR(VLOOKUP(BN377,MonsterTable!$A:$B,MATCH(MonsterTable!$B$1,MonsterTable!$A$1:$B$1,0),0),
IF(OR(NOT(ISBLANK(BP377)),ISBLANK(BQ377)),#N/A,
IF(BN377="empty","empty",
VLOOKUP(BN377,MonsterGroupTable!$A:$A,1,0)))))))</f>
        <v/>
      </c>
      <c r="BV377" s="2" t="str">
        <f>IF(AND(ISBLANK(BU377),OR(NOT(ISBLANK(BW377)),NOT(ISBLANK(BX377)))),#N/A,
IF(ISBLANK(BU377),"",
IF(AND(NOT(ISERROR(VLOOKUP(BU377,MonsterTable!$A:$B,MATCH(MonsterTable!$B$1,MonsterTable!$A$1:$B$1,0),0))),OR(ISBLANK(BW377),ISBLANK(BX377))),#N/A,
IFERROR(VLOOKUP(BU377,MonsterTable!$A:$B,MATCH(MonsterTable!$B$1,MonsterTable!$A$1:$B$1,0),0),
IF(OR(NOT(ISBLANK(BW377)),ISBLANK(BX377)),#N/A,
IF(BU377="empty","empty",
VLOOKUP(BU377,MonsterGroupTable!$A:$A,1,0)))))))</f>
        <v/>
      </c>
      <c r="CC377" s="2" t="str">
        <f>IF(AND(ISBLANK(CB377),OR(NOT(ISBLANK(CD377)),NOT(ISBLANK(CE377)))),#N/A,
IF(ISBLANK(CB377),"",
IF(AND(NOT(ISERROR(VLOOKUP(CB377,MonsterTable!$A:$B,MATCH(MonsterTable!$B$1,MonsterTable!$A$1:$B$1,0),0))),OR(ISBLANK(CD377),ISBLANK(CE377))),#N/A,
IFERROR(VLOOKUP(CB377,MonsterTable!$A:$B,MATCH(MonsterTable!$B$1,MonsterTable!$A$1:$B$1,0),0),
IF(OR(NOT(ISBLANK(CD377)),ISBLANK(CE377)),#N/A,
IF(CB377="empty","empty",
VLOOKUP(CB377,MonsterGroupTable!$A:$A,1,0)))))))</f>
        <v/>
      </c>
      <c r="CJ377" s="2" t="str">
        <f>IF(AND(ISBLANK(CI377),OR(NOT(ISBLANK(CK377)),NOT(ISBLANK(CL377)))),#N/A,
IF(ISBLANK(CI377),"",
IF(AND(NOT(ISERROR(VLOOKUP(CI377,MonsterTable!$A:$B,MATCH(MonsterTable!$B$1,MonsterTable!$A$1:$B$1,0),0))),OR(ISBLANK(CK377),ISBLANK(CL377))),#N/A,
IFERROR(VLOOKUP(CI377,MonsterTable!$A:$B,MATCH(MonsterTable!$B$1,MonsterTable!$A$1:$B$1,0),0),
IF(OR(NOT(ISBLANK(CK377)),ISBLANK(CL377)),#N/A,
IF(CI377="empty","empty",
VLOOKUP(CI377,MonsterGroupTable!$A:$A,1,0)))))))</f>
        <v/>
      </c>
    </row>
    <row r="378" spans="1:88">
      <c r="A378">
        <v>10377</v>
      </c>
      <c r="B378">
        <f t="shared" si="10"/>
        <v>1.1000000000000001</v>
      </c>
      <c r="C378">
        <f t="shared" si="10"/>
        <v>1.1000000000000001</v>
      </c>
      <c r="F378">
        <v>2160</v>
      </c>
      <c r="G378">
        <v>54886</v>
      </c>
      <c r="H378">
        <v>0</v>
      </c>
      <c r="I378">
        <v>0</v>
      </c>
      <c r="J378">
        <v>0</v>
      </c>
      <c r="K378" t="s">
        <v>28</v>
      </c>
      <c r="L378" t="s">
        <v>254</v>
      </c>
      <c r="M378" t="s">
        <v>79</v>
      </c>
      <c r="N378" t="s">
        <v>80</v>
      </c>
      <c r="O378">
        <v>0</v>
      </c>
      <c r="P378">
        <v>-4.75</v>
      </c>
      <c r="Q378">
        <v>-3.5</v>
      </c>
      <c r="R378">
        <v>4.75</v>
      </c>
      <c r="S378">
        <v>3</v>
      </c>
      <c r="T378">
        <v>-13.5</v>
      </c>
      <c r="U378">
        <v>2.5499999999999998</v>
      </c>
      <c r="V378">
        <v>-6.75</v>
      </c>
      <c r="W378" t="str">
        <f t="shared" si="11"/>
        <v>g118,5</v>
      </c>
      <c r="X378" s="1" t="s">
        <v>335</v>
      </c>
      <c r="Y378" s="2" t="str">
        <f>IF(AND(ISBLANK(X378),OR(NOT(ISBLANK(Z378)),NOT(ISBLANK(AA378)))),#N/A,
IF(ISBLANK(X378),"",
IF(AND(NOT(ISERROR(VLOOKUP(X378,MonsterTable!$A:$B,MATCH(MonsterTable!$B$1,MonsterTable!$A$1:$B$1,0),0))),OR(ISBLANK(Z378),ISBLANK(AA378))),#N/A,
IFERROR(VLOOKUP(X378,MonsterTable!$A:$B,MATCH(MonsterTable!$B$1,MonsterTable!$A$1:$B$1,0),0),
IF(OR(NOT(ISBLANK(Z378)),ISBLANK(AA378)),#N/A,
IF(X378="empty","empty",
VLOOKUP(X378,MonsterGroupTable!$A:$A,1,0)))))))</f>
        <v>g118</v>
      </c>
      <c r="AA378">
        <v>5</v>
      </c>
      <c r="AF378" s="2" t="str">
        <f>IF(AND(ISBLANK(AE378),OR(NOT(ISBLANK(AG378)),NOT(ISBLANK(AH378)))),#N/A,
IF(ISBLANK(AE378),"",
IF(AND(NOT(ISERROR(VLOOKUP(AE378,MonsterTable!$A:$B,MATCH(MonsterTable!$B$1,MonsterTable!$A$1:$B$1,0),0))),OR(ISBLANK(AG378),ISBLANK(AH378))),#N/A,
IFERROR(VLOOKUP(AE378,MonsterTable!$A:$B,MATCH(MonsterTable!$B$1,MonsterTable!$A$1:$B$1,0),0),
IF(OR(NOT(ISBLANK(AG378)),ISBLANK(AH378)),#N/A,
IF(AE378="empty","empty",
VLOOKUP(AE378,MonsterGroupTable!$A:$A,1,0)))))))</f>
        <v/>
      </c>
      <c r="AM378" s="2" t="str">
        <f>IF(AND(ISBLANK(AL378),OR(NOT(ISBLANK(AN378)),NOT(ISBLANK(AO378)))),#N/A,
IF(ISBLANK(AL378),"",
IF(AND(NOT(ISERROR(VLOOKUP(AL378,MonsterTable!$A:$B,MATCH(MonsterTable!$B$1,MonsterTable!$A$1:$B$1,0),0))),OR(ISBLANK(AN378),ISBLANK(AO378))),#N/A,
IFERROR(VLOOKUP(AL378,MonsterTable!$A:$B,MATCH(MonsterTable!$B$1,MonsterTable!$A$1:$B$1,0),0),
IF(OR(NOT(ISBLANK(AN378)),ISBLANK(AO378)),#N/A,
IF(AL378="empty","empty",
VLOOKUP(AL378,MonsterGroupTable!$A:$A,1,0)))))))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BA378" s="2" t="str">
        <f>IF(AND(ISBLANK(AZ378),OR(NOT(ISBLANK(BB378)),NOT(ISBLANK(BC378)))),#N/A,
IF(ISBLANK(AZ378),"",
IF(AND(NOT(ISERROR(VLOOKUP(AZ378,MonsterTable!$A:$B,MATCH(MonsterTable!$B$1,MonsterTable!$A$1:$B$1,0),0))),OR(ISBLANK(BB378),ISBLANK(BC378))),#N/A,
IFERROR(VLOOKUP(AZ378,MonsterTable!$A:$B,MATCH(MonsterTable!$B$1,MonsterTable!$A$1:$B$1,0),0),
IF(OR(NOT(ISBLANK(BB378)),ISBLANK(BC378)),#N/A,
IF(AZ378="empty","empty",
VLOOKUP(AZ378,MonsterGroupTable!$A:$A,1,0)))))))</f>
        <v/>
      </c>
      <c r="BH378" s="2" t="str">
        <f>IF(AND(ISBLANK(BG378),OR(NOT(ISBLANK(BI378)),NOT(ISBLANK(BJ378)))),#N/A,
IF(ISBLANK(BG378),"",
IF(AND(NOT(ISERROR(VLOOKUP(BG378,MonsterTable!$A:$B,MATCH(MonsterTable!$B$1,MonsterTable!$A$1:$B$1,0),0))),OR(ISBLANK(BI378),ISBLANK(BJ378))),#N/A,
IFERROR(VLOOKUP(BG378,MonsterTable!$A:$B,MATCH(MonsterTable!$B$1,MonsterTable!$A$1:$B$1,0),0),
IF(OR(NOT(ISBLANK(BI378)),ISBLANK(BJ378)),#N/A,
IF(BG378="empty","empty",
VLOOKUP(BG378,MonsterGroupTable!$A:$A,1,0)))))))</f>
        <v/>
      </c>
      <c r="BO378" s="2" t="str">
        <f>IF(AND(ISBLANK(BN378),OR(NOT(ISBLANK(BP378)),NOT(ISBLANK(BQ378)))),#N/A,
IF(ISBLANK(BN378),"",
IF(AND(NOT(ISERROR(VLOOKUP(BN378,MonsterTable!$A:$B,MATCH(MonsterTable!$B$1,MonsterTable!$A$1:$B$1,0),0))),OR(ISBLANK(BP378),ISBLANK(BQ378))),#N/A,
IFERROR(VLOOKUP(BN378,MonsterTable!$A:$B,MATCH(MonsterTable!$B$1,MonsterTable!$A$1:$B$1,0),0),
IF(OR(NOT(ISBLANK(BP378)),ISBLANK(BQ378)),#N/A,
IF(BN378="empty","empty",
VLOOKUP(BN378,MonsterGroupTable!$A:$A,1,0)))))))</f>
        <v/>
      </c>
      <c r="BV378" s="2" t="str">
        <f>IF(AND(ISBLANK(BU378),OR(NOT(ISBLANK(BW378)),NOT(ISBLANK(BX378)))),#N/A,
IF(ISBLANK(BU378),"",
IF(AND(NOT(ISERROR(VLOOKUP(BU378,MonsterTable!$A:$B,MATCH(MonsterTable!$B$1,MonsterTable!$A$1:$B$1,0),0))),OR(ISBLANK(BW378),ISBLANK(BX378))),#N/A,
IFERROR(VLOOKUP(BU378,MonsterTable!$A:$B,MATCH(MonsterTable!$B$1,MonsterTable!$A$1:$B$1,0),0),
IF(OR(NOT(ISBLANK(BW378)),ISBLANK(BX378)),#N/A,
IF(BU378="empty","empty",
VLOOKUP(BU378,MonsterGroupTable!$A:$A,1,0)))))))</f>
        <v/>
      </c>
      <c r="CC378" s="2" t="str">
        <f>IF(AND(ISBLANK(CB378),OR(NOT(ISBLANK(CD378)),NOT(ISBLANK(CE378)))),#N/A,
IF(ISBLANK(CB378),"",
IF(AND(NOT(ISERROR(VLOOKUP(CB378,MonsterTable!$A:$B,MATCH(MonsterTable!$B$1,MonsterTable!$A$1:$B$1,0),0))),OR(ISBLANK(CD378),ISBLANK(CE378))),#N/A,
IFERROR(VLOOKUP(CB378,MonsterTable!$A:$B,MATCH(MonsterTable!$B$1,MonsterTable!$A$1:$B$1,0),0),
IF(OR(NOT(ISBLANK(CD378)),ISBLANK(CE378)),#N/A,
IF(CB378="empty","empty",
VLOOKUP(CB378,MonsterGroupTable!$A:$A,1,0)))))))</f>
        <v/>
      </c>
      <c r="CJ378" s="2" t="str">
        <f>IF(AND(ISBLANK(CI378),OR(NOT(ISBLANK(CK378)),NOT(ISBLANK(CL378)))),#N/A,
IF(ISBLANK(CI378),"",
IF(AND(NOT(ISERROR(VLOOKUP(CI378,MonsterTable!$A:$B,MATCH(MonsterTable!$B$1,MonsterTable!$A$1:$B$1,0),0))),OR(ISBLANK(CK378),ISBLANK(CL378))),#N/A,
IFERROR(VLOOKUP(CI378,MonsterTable!$A:$B,MATCH(MonsterTable!$B$1,MonsterTable!$A$1:$B$1,0),0),
IF(OR(NOT(ISBLANK(CK378)),ISBLANK(CL378)),#N/A,
IF(CI378="empty","empty",
VLOOKUP(CI378,MonsterGroupTable!$A:$A,1,0)))))))</f>
        <v/>
      </c>
    </row>
    <row r="379" spans="1:88">
      <c r="A379">
        <v>10378</v>
      </c>
      <c r="B379">
        <f t="shared" si="10"/>
        <v>1.1000000000000001</v>
      </c>
      <c r="C379">
        <f t="shared" si="10"/>
        <v>1.1000000000000001</v>
      </c>
      <c r="F379">
        <v>2160</v>
      </c>
      <c r="G379">
        <v>55210</v>
      </c>
      <c r="H379">
        <v>0</v>
      </c>
      <c r="I379">
        <v>0</v>
      </c>
      <c r="J379">
        <v>0</v>
      </c>
      <c r="K379" t="s">
        <v>28</v>
      </c>
      <c r="L379" t="s">
        <v>254</v>
      </c>
      <c r="M379" t="s">
        <v>79</v>
      </c>
      <c r="N379" t="s">
        <v>80</v>
      </c>
      <c r="O379">
        <v>0</v>
      </c>
      <c r="P379">
        <v>-4.75</v>
      </c>
      <c r="Q379">
        <v>-3.5</v>
      </c>
      <c r="R379">
        <v>4.75</v>
      </c>
      <c r="S379">
        <v>3</v>
      </c>
      <c r="T379">
        <v>-13.5</v>
      </c>
      <c r="U379">
        <v>2.5499999999999998</v>
      </c>
      <c r="V379">
        <v>-6.75</v>
      </c>
      <c r="W379" t="str">
        <f t="shared" si="11"/>
        <v>g118,5</v>
      </c>
      <c r="X379" s="1" t="s">
        <v>335</v>
      </c>
      <c r="Y379" s="2" t="str">
        <f>IF(AND(ISBLANK(X379),OR(NOT(ISBLANK(Z379)),NOT(ISBLANK(AA379)))),#N/A,
IF(ISBLANK(X379),"",
IF(AND(NOT(ISERROR(VLOOKUP(X379,MonsterTable!$A:$B,MATCH(MonsterTable!$B$1,MonsterTable!$A$1:$B$1,0),0))),OR(ISBLANK(Z379),ISBLANK(AA379))),#N/A,
IFERROR(VLOOKUP(X379,MonsterTable!$A:$B,MATCH(MonsterTable!$B$1,MonsterTable!$A$1:$B$1,0),0),
IF(OR(NOT(ISBLANK(Z379)),ISBLANK(AA379)),#N/A,
IF(X379="empty","empty",
VLOOKUP(X379,MonsterGroupTable!$A:$A,1,0)))))))</f>
        <v>g118</v>
      </c>
      <c r="AA379">
        <v>5</v>
      </c>
      <c r="AF379" s="2" t="str">
        <f>IF(AND(ISBLANK(AE379),OR(NOT(ISBLANK(AG379)),NOT(ISBLANK(AH379)))),#N/A,
IF(ISBLANK(AE379),"",
IF(AND(NOT(ISERROR(VLOOKUP(AE379,MonsterTable!$A:$B,MATCH(MonsterTable!$B$1,MonsterTable!$A$1:$B$1,0),0))),OR(ISBLANK(AG379),ISBLANK(AH379))),#N/A,
IFERROR(VLOOKUP(AE379,MonsterTable!$A:$B,MATCH(MonsterTable!$B$1,MonsterTable!$A$1:$B$1,0),0),
IF(OR(NOT(ISBLANK(AG379)),ISBLANK(AH379)),#N/A,
IF(AE379="empty","empty",
VLOOKUP(AE379,MonsterGroupTable!$A:$A,1,0)))))))</f>
        <v/>
      </c>
      <c r="AM379" s="2" t="str">
        <f>IF(AND(ISBLANK(AL379),OR(NOT(ISBLANK(AN379)),NOT(ISBLANK(AO379)))),#N/A,
IF(ISBLANK(AL379),"",
IF(AND(NOT(ISERROR(VLOOKUP(AL379,MonsterTable!$A:$B,MATCH(MonsterTable!$B$1,MonsterTable!$A$1:$B$1,0),0))),OR(ISBLANK(AN379),ISBLANK(AO379))),#N/A,
IFERROR(VLOOKUP(AL379,MonsterTable!$A:$B,MATCH(MonsterTable!$B$1,MonsterTable!$A$1:$B$1,0),0),
IF(OR(NOT(ISBLANK(AN379)),ISBLANK(AO379)),#N/A,
IF(AL379="empty","empty",
VLOOKUP(AL379,MonsterGroupTable!$A:$A,1,0)))))))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BA379" s="2" t="str">
        <f>IF(AND(ISBLANK(AZ379),OR(NOT(ISBLANK(BB379)),NOT(ISBLANK(BC379)))),#N/A,
IF(ISBLANK(AZ379),"",
IF(AND(NOT(ISERROR(VLOOKUP(AZ379,MonsterTable!$A:$B,MATCH(MonsterTable!$B$1,MonsterTable!$A$1:$B$1,0),0))),OR(ISBLANK(BB379),ISBLANK(BC379))),#N/A,
IFERROR(VLOOKUP(AZ379,MonsterTable!$A:$B,MATCH(MonsterTable!$B$1,MonsterTable!$A$1:$B$1,0),0),
IF(OR(NOT(ISBLANK(BB379)),ISBLANK(BC379)),#N/A,
IF(AZ379="empty","empty",
VLOOKUP(AZ379,MonsterGroupTable!$A:$A,1,0)))))))</f>
        <v/>
      </c>
      <c r="BH379" s="2" t="str">
        <f>IF(AND(ISBLANK(BG379),OR(NOT(ISBLANK(BI379)),NOT(ISBLANK(BJ379)))),#N/A,
IF(ISBLANK(BG379),"",
IF(AND(NOT(ISERROR(VLOOKUP(BG379,MonsterTable!$A:$B,MATCH(MonsterTable!$B$1,MonsterTable!$A$1:$B$1,0),0))),OR(ISBLANK(BI379),ISBLANK(BJ379))),#N/A,
IFERROR(VLOOKUP(BG379,MonsterTable!$A:$B,MATCH(MonsterTable!$B$1,MonsterTable!$A$1:$B$1,0),0),
IF(OR(NOT(ISBLANK(BI379)),ISBLANK(BJ379)),#N/A,
IF(BG379="empty","empty",
VLOOKUP(BG379,MonsterGroupTable!$A:$A,1,0)))))))</f>
        <v/>
      </c>
      <c r="BO379" s="2" t="str">
        <f>IF(AND(ISBLANK(BN379),OR(NOT(ISBLANK(BP379)),NOT(ISBLANK(BQ379)))),#N/A,
IF(ISBLANK(BN379),"",
IF(AND(NOT(ISERROR(VLOOKUP(BN379,MonsterTable!$A:$B,MATCH(MonsterTable!$B$1,MonsterTable!$A$1:$B$1,0),0))),OR(ISBLANK(BP379),ISBLANK(BQ379))),#N/A,
IFERROR(VLOOKUP(BN379,MonsterTable!$A:$B,MATCH(MonsterTable!$B$1,MonsterTable!$A$1:$B$1,0),0),
IF(OR(NOT(ISBLANK(BP379)),ISBLANK(BQ379)),#N/A,
IF(BN379="empty","empty",
VLOOKUP(BN379,MonsterGroupTable!$A:$A,1,0)))))))</f>
        <v/>
      </c>
      <c r="BV379" s="2" t="str">
        <f>IF(AND(ISBLANK(BU379),OR(NOT(ISBLANK(BW379)),NOT(ISBLANK(BX379)))),#N/A,
IF(ISBLANK(BU379),"",
IF(AND(NOT(ISERROR(VLOOKUP(BU379,MonsterTable!$A:$B,MATCH(MonsterTable!$B$1,MonsterTable!$A$1:$B$1,0),0))),OR(ISBLANK(BW379),ISBLANK(BX379))),#N/A,
IFERROR(VLOOKUP(BU379,MonsterTable!$A:$B,MATCH(MonsterTable!$B$1,MonsterTable!$A$1:$B$1,0),0),
IF(OR(NOT(ISBLANK(BW379)),ISBLANK(BX379)),#N/A,
IF(BU379="empty","empty",
VLOOKUP(BU379,MonsterGroupTable!$A:$A,1,0)))))))</f>
        <v/>
      </c>
      <c r="CC379" s="2" t="str">
        <f>IF(AND(ISBLANK(CB379),OR(NOT(ISBLANK(CD379)),NOT(ISBLANK(CE379)))),#N/A,
IF(ISBLANK(CB379),"",
IF(AND(NOT(ISERROR(VLOOKUP(CB379,MonsterTable!$A:$B,MATCH(MonsterTable!$B$1,MonsterTable!$A$1:$B$1,0),0))),OR(ISBLANK(CD379),ISBLANK(CE379))),#N/A,
IFERROR(VLOOKUP(CB379,MonsterTable!$A:$B,MATCH(MonsterTable!$B$1,MonsterTable!$A$1:$B$1,0),0),
IF(OR(NOT(ISBLANK(CD379)),ISBLANK(CE379)),#N/A,
IF(CB379="empty","empty",
VLOOKUP(CB379,MonsterGroupTable!$A:$A,1,0)))))))</f>
        <v/>
      </c>
      <c r="CJ379" s="2" t="str">
        <f>IF(AND(ISBLANK(CI379),OR(NOT(ISBLANK(CK379)),NOT(ISBLANK(CL379)))),#N/A,
IF(ISBLANK(CI379),"",
IF(AND(NOT(ISERROR(VLOOKUP(CI379,MonsterTable!$A:$B,MATCH(MonsterTable!$B$1,MonsterTable!$A$1:$B$1,0),0))),OR(ISBLANK(CK379),ISBLANK(CL379))),#N/A,
IFERROR(VLOOKUP(CI379,MonsterTable!$A:$B,MATCH(MonsterTable!$B$1,MonsterTable!$A$1:$B$1,0),0),
IF(OR(NOT(ISBLANK(CK379)),ISBLANK(CL379)),#N/A,
IF(CI379="empty","empty",
VLOOKUP(CI379,MonsterGroupTable!$A:$A,1,0)))))))</f>
        <v/>
      </c>
    </row>
    <row r="380" spans="1:88">
      <c r="A380">
        <v>10379</v>
      </c>
      <c r="B380">
        <f t="shared" si="10"/>
        <v>1.1000000000000001</v>
      </c>
      <c r="C380">
        <f t="shared" si="10"/>
        <v>1.1000000000000001</v>
      </c>
      <c r="F380">
        <v>2160</v>
      </c>
      <c r="G380">
        <v>55534</v>
      </c>
      <c r="H380">
        <v>0</v>
      </c>
      <c r="I380">
        <v>0</v>
      </c>
      <c r="J380">
        <v>0</v>
      </c>
      <c r="K380" t="s">
        <v>28</v>
      </c>
      <c r="L380" t="s">
        <v>254</v>
      </c>
      <c r="M380" t="s">
        <v>79</v>
      </c>
      <c r="N380" t="s">
        <v>80</v>
      </c>
      <c r="O380">
        <v>0</v>
      </c>
      <c r="P380">
        <v>-4.75</v>
      </c>
      <c r="Q380">
        <v>-3.5</v>
      </c>
      <c r="R380">
        <v>4.75</v>
      </c>
      <c r="S380">
        <v>3</v>
      </c>
      <c r="T380">
        <v>-13.5</v>
      </c>
      <c r="U380">
        <v>2.5499999999999998</v>
      </c>
      <c r="V380">
        <v>-6.75</v>
      </c>
      <c r="W380" t="str">
        <f t="shared" si="11"/>
        <v>g118,5</v>
      </c>
      <c r="X380" s="1" t="s">
        <v>335</v>
      </c>
      <c r="Y380" s="2" t="str">
        <f>IF(AND(ISBLANK(X380),OR(NOT(ISBLANK(Z380)),NOT(ISBLANK(AA380)))),#N/A,
IF(ISBLANK(X380),"",
IF(AND(NOT(ISERROR(VLOOKUP(X380,MonsterTable!$A:$B,MATCH(MonsterTable!$B$1,MonsterTable!$A$1:$B$1,0),0))),OR(ISBLANK(Z380),ISBLANK(AA380))),#N/A,
IFERROR(VLOOKUP(X380,MonsterTable!$A:$B,MATCH(MonsterTable!$B$1,MonsterTable!$A$1:$B$1,0),0),
IF(OR(NOT(ISBLANK(Z380)),ISBLANK(AA380)),#N/A,
IF(X380="empty","empty",
VLOOKUP(X380,MonsterGroupTable!$A:$A,1,0)))))))</f>
        <v>g118</v>
      </c>
      <c r="AA380">
        <v>5</v>
      </c>
      <c r="AF380" s="2" t="str">
        <f>IF(AND(ISBLANK(AE380),OR(NOT(ISBLANK(AG380)),NOT(ISBLANK(AH380)))),#N/A,
IF(ISBLANK(AE380),"",
IF(AND(NOT(ISERROR(VLOOKUP(AE380,MonsterTable!$A:$B,MATCH(MonsterTable!$B$1,MonsterTable!$A$1:$B$1,0),0))),OR(ISBLANK(AG380),ISBLANK(AH380))),#N/A,
IFERROR(VLOOKUP(AE380,MonsterTable!$A:$B,MATCH(MonsterTable!$B$1,MonsterTable!$A$1:$B$1,0),0),
IF(OR(NOT(ISBLANK(AG380)),ISBLANK(AH380)),#N/A,
IF(AE380="empty","empty",
VLOOKUP(AE380,MonsterGroupTable!$A:$A,1,0)))))))</f>
        <v/>
      </c>
      <c r="AM380" s="2" t="str">
        <f>IF(AND(ISBLANK(AL380),OR(NOT(ISBLANK(AN380)),NOT(ISBLANK(AO380)))),#N/A,
IF(ISBLANK(AL380),"",
IF(AND(NOT(ISERROR(VLOOKUP(AL380,MonsterTable!$A:$B,MATCH(MonsterTable!$B$1,MonsterTable!$A$1:$B$1,0),0))),OR(ISBLANK(AN380),ISBLANK(AO380))),#N/A,
IFERROR(VLOOKUP(AL380,MonsterTable!$A:$B,MATCH(MonsterTable!$B$1,MonsterTable!$A$1:$B$1,0),0),
IF(OR(NOT(ISBLANK(AN380)),ISBLANK(AO380)),#N/A,
IF(AL380="empty","empty",
VLOOKUP(AL380,MonsterGroupTable!$A:$A,1,0)))))))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BA380" s="2" t="str">
        <f>IF(AND(ISBLANK(AZ380),OR(NOT(ISBLANK(BB380)),NOT(ISBLANK(BC380)))),#N/A,
IF(ISBLANK(AZ380),"",
IF(AND(NOT(ISERROR(VLOOKUP(AZ380,MonsterTable!$A:$B,MATCH(MonsterTable!$B$1,MonsterTable!$A$1:$B$1,0),0))),OR(ISBLANK(BB380),ISBLANK(BC380))),#N/A,
IFERROR(VLOOKUP(AZ380,MonsterTable!$A:$B,MATCH(MonsterTable!$B$1,MonsterTable!$A$1:$B$1,0),0),
IF(OR(NOT(ISBLANK(BB380)),ISBLANK(BC380)),#N/A,
IF(AZ380="empty","empty",
VLOOKUP(AZ380,MonsterGroupTable!$A:$A,1,0)))))))</f>
        <v/>
      </c>
      <c r="BH380" s="2" t="str">
        <f>IF(AND(ISBLANK(BG380),OR(NOT(ISBLANK(BI380)),NOT(ISBLANK(BJ380)))),#N/A,
IF(ISBLANK(BG380),"",
IF(AND(NOT(ISERROR(VLOOKUP(BG380,MonsterTable!$A:$B,MATCH(MonsterTable!$B$1,MonsterTable!$A$1:$B$1,0),0))),OR(ISBLANK(BI380),ISBLANK(BJ380))),#N/A,
IFERROR(VLOOKUP(BG380,MonsterTable!$A:$B,MATCH(MonsterTable!$B$1,MonsterTable!$A$1:$B$1,0),0),
IF(OR(NOT(ISBLANK(BI380)),ISBLANK(BJ380)),#N/A,
IF(BG380="empty","empty",
VLOOKUP(BG380,MonsterGroupTable!$A:$A,1,0)))))))</f>
        <v/>
      </c>
      <c r="BO380" s="2" t="str">
        <f>IF(AND(ISBLANK(BN380),OR(NOT(ISBLANK(BP380)),NOT(ISBLANK(BQ380)))),#N/A,
IF(ISBLANK(BN380),"",
IF(AND(NOT(ISERROR(VLOOKUP(BN380,MonsterTable!$A:$B,MATCH(MonsterTable!$B$1,MonsterTable!$A$1:$B$1,0),0))),OR(ISBLANK(BP380),ISBLANK(BQ380))),#N/A,
IFERROR(VLOOKUP(BN380,MonsterTable!$A:$B,MATCH(MonsterTable!$B$1,MonsterTable!$A$1:$B$1,0),0),
IF(OR(NOT(ISBLANK(BP380)),ISBLANK(BQ380)),#N/A,
IF(BN380="empty","empty",
VLOOKUP(BN380,MonsterGroupTable!$A:$A,1,0)))))))</f>
        <v/>
      </c>
      <c r="BV380" s="2" t="str">
        <f>IF(AND(ISBLANK(BU380),OR(NOT(ISBLANK(BW380)),NOT(ISBLANK(BX380)))),#N/A,
IF(ISBLANK(BU380),"",
IF(AND(NOT(ISERROR(VLOOKUP(BU380,MonsterTable!$A:$B,MATCH(MonsterTable!$B$1,MonsterTable!$A$1:$B$1,0),0))),OR(ISBLANK(BW380),ISBLANK(BX380))),#N/A,
IFERROR(VLOOKUP(BU380,MonsterTable!$A:$B,MATCH(MonsterTable!$B$1,MonsterTable!$A$1:$B$1,0),0),
IF(OR(NOT(ISBLANK(BW380)),ISBLANK(BX380)),#N/A,
IF(BU380="empty","empty",
VLOOKUP(BU380,MonsterGroupTable!$A:$A,1,0)))))))</f>
        <v/>
      </c>
      <c r="CC380" s="2" t="str">
        <f>IF(AND(ISBLANK(CB380),OR(NOT(ISBLANK(CD380)),NOT(ISBLANK(CE380)))),#N/A,
IF(ISBLANK(CB380),"",
IF(AND(NOT(ISERROR(VLOOKUP(CB380,MonsterTable!$A:$B,MATCH(MonsterTable!$B$1,MonsterTable!$A$1:$B$1,0),0))),OR(ISBLANK(CD380),ISBLANK(CE380))),#N/A,
IFERROR(VLOOKUP(CB380,MonsterTable!$A:$B,MATCH(MonsterTable!$B$1,MonsterTable!$A$1:$B$1,0),0),
IF(OR(NOT(ISBLANK(CD380)),ISBLANK(CE380)),#N/A,
IF(CB380="empty","empty",
VLOOKUP(CB380,MonsterGroupTable!$A:$A,1,0)))))))</f>
        <v/>
      </c>
      <c r="CJ380" s="2" t="str">
        <f>IF(AND(ISBLANK(CI380),OR(NOT(ISBLANK(CK380)),NOT(ISBLANK(CL380)))),#N/A,
IF(ISBLANK(CI380),"",
IF(AND(NOT(ISERROR(VLOOKUP(CI380,MonsterTable!$A:$B,MATCH(MonsterTable!$B$1,MonsterTable!$A$1:$B$1,0),0))),OR(ISBLANK(CK380),ISBLANK(CL380))),#N/A,
IFERROR(VLOOKUP(CI380,MonsterTable!$A:$B,MATCH(MonsterTable!$B$1,MonsterTable!$A$1:$B$1,0),0),
IF(OR(NOT(ISBLANK(CK380)),ISBLANK(CL380)),#N/A,
IF(CI380="empty","empty",
VLOOKUP(CI380,MonsterGroupTable!$A:$A,1,0)))))))</f>
        <v/>
      </c>
    </row>
    <row r="381" spans="1:88">
      <c r="A381">
        <v>10380</v>
      </c>
      <c r="B381">
        <f t="shared" si="10"/>
        <v>1.2</v>
      </c>
      <c r="C381">
        <f t="shared" si="10"/>
        <v>1.1000000000000001</v>
      </c>
      <c r="F381">
        <v>2160</v>
      </c>
      <c r="G381">
        <v>55858</v>
      </c>
      <c r="H381">
        <v>0</v>
      </c>
      <c r="I381">
        <v>0</v>
      </c>
      <c r="J381">
        <v>0</v>
      </c>
      <c r="K381" t="s">
        <v>28</v>
      </c>
      <c r="L381" t="s">
        <v>254</v>
      </c>
      <c r="M381" t="s">
        <v>79</v>
      </c>
      <c r="N381" t="s">
        <v>80</v>
      </c>
      <c r="O381">
        <v>0</v>
      </c>
      <c r="P381">
        <v>-4.75</v>
      </c>
      <c r="Q381">
        <v>-3.5</v>
      </c>
      <c r="R381">
        <v>4.75</v>
      </c>
      <c r="S381">
        <v>3</v>
      </c>
      <c r="T381">
        <v>-13.5</v>
      </c>
      <c r="U381">
        <v>2.5499999999999998</v>
      </c>
      <c r="V381">
        <v>-6.75</v>
      </c>
      <c r="W381" t="str">
        <f t="shared" si="11"/>
        <v>g118,5</v>
      </c>
      <c r="X381" s="1" t="s">
        <v>335</v>
      </c>
      <c r="Y381" s="2" t="str">
        <f>IF(AND(ISBLANK(X381),OR(NOT(ISBLANK(Z381)),NOT(ISBLANK(AA381)))),#N/A,
IF(ISBLANK(X381),"",
IF(AND(NOT(ISERROR(VLOOKUP(X381,MonsterTable!$A:$B,MATCH(MonsterTable!$B$1,MonsterTable!$A$1:$B$1,0),0))),OR(ISBLANK(Z381),ISBLANK(AA381))),#N/A,
IFERROR(VLOOKUP(X381,MonsterTable!$A:$B,MATCH(MonsterTable!$B$1,MonsterTable!$A$1:$B$1,0),0),
IF(OR(NOT(ISBLANK(Z381)),ISBLANK(AA381)),#N/A,
IF(X381="empty","empty",
VLOOKUP(X381,MonsterGroupTable!$A:$A,1,0)))))))</f>
        <v>g118</v>
      </c>
      <c r="AA381">
        <v>5</v>
      </c>
      <c r="AF381" s="2" t="str">
        <f>IF(AND(ISBLANK(AE381),OR(NOT(ISBLANK(AG381)),NOT(ISBLANK(AH381)))),#N/A,
IF(ISBLANK(AE381),"",
IF(AND(NOT(ISERROR(VLOOKUP(AE381,MonsterTable!$A:$B,MATCH(MonsterTable!$B$1,MonsterTable!$A$1:$B$1,0),0))),OR(ISBLANK(AG381),ISBLANK(AH381))),#N/A,
IFERROR(VLOOKUP(AE381,MonsterTable!$A:$B,MATCH(MonsterTable!$B$1,MonsterTable!$A$1:$B$1,0),0),
IF(OR(NOT(ISBLANK(AG381)),ISBLANK(AH381)),#N/A,
IF(AE381="empty","empty",
VLOOKUP(AE381,MonsterGroupTable!$A:$A,1,0)))))))</f>
        <v/>
      </c>
      <c r="AM381" s="2" t="str">
        <f>IF(AND(ISBLANK(AL381),OR(NOT(ISBLANK(AN381)),NOT(ISBLANK(AO381)))),#N/A,
IF(ISBLANK(AL381),"",
IF(AND(NOT(ISERROR(VLOOKUP(AL381,MonsterTable!$A:$B,MATCH(MonsterTable!$B$1,MonsterTable!$A$1:$B$1,0),0))),OR(ISBLANK(AN381),ISBLANK(AO381))),#N/A,
IFERROR(VLOOKUP(AL381,MonsterTable!$A:$B,MATCH(MonsterTable!$B$1,MonsterTable!$A$1:$B$1,0),0),
IF(OR(NOT(ISBLANK(AN381)),ISBLANK(AO381)),#N/A,
IF(AL381="empty","empty",
VLOOKUP(AL381,MonsterGroupTable!$A:$A,1,0)))))))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BA381" s="2" t="str">
        <f>IF(AND(ISBLANK(AZ381),OR(NOT(ISBLANK(BB381)),NOT(ISBLANK(BC381)))),#N/A,
IF(ISBLANK(AZ381),"",
IF(AND(NOT(ISERROR(VLOOKUP(AZ381,MonsterTable!$A:$B,MATCH(MonsterTable!$B$1,MonsterTable!$A$1:$B$1,0),0))),OR(ISBLANK(BB381),ISBLANK(BC381))),#N/A,
IFERROR(VLOOKUP(AZ381,MonsterTable!$A:$B,MATCH(MonsterTable!$B$1,MonsterTable!$A$1:$B$1,0),0),
IF(OR(NOT(ISBLANK(BB381)),ISBLANK(BC381)),#N/A,
IF(AZ381="empty","empty",
VLOOKUP(AZ381,MonsterGroupTable!$A:$A,1,0)))))))</f>
        <v/>
      </c>
      <c r="BH381" s="2" t="str">
        <f>IF(AND(ISBLANK(BG381),OR(NOT(ISBLANK(BI381)),NOT(ISBLANK(BJ381)))),#N/A,
IF(ISBLANK(BG381),"",
IF(AND(NOT(ISERROR(VLOOKUP(BG381,MonsterTable!$A:$B,MATCH(MonsterTable!$B$1,MonsterTable!$A$1:$B$1,0),0))),OR(ISBLANK(BI381),ISBLANK(BJ381))),#N/A,
IFERROR(VLOOKUP(BG381,MonsterTable!$A:$B,MATCH(MonsterTable!$B$1,MonsterTable!$A$1:$B$1,0),0),
IF(OR(NOT(ISBLANK(BI381)),ISBLANK(BJ381)),#N/A,
IF(BG381="empty","empty",
VLOOKUP(BG381,MonsterGroupTable!$A:$A,1,0)))))))</f>
        <v/>
      </c>
      <c r="BO381" s="2" t="str">
        <f>IF(AND(ISBLANK(BN381),OR(NOT(ISBLANK(BP381)),NOT(ISBLANK(BQ381)))),#N/A,
IF(ISBLANK(BN381),"",
IF(AND(NOT(ISERROR(VLOOKUP(BN381,MonsterTable!$A:$B,MATCH(MonsterTable!$B$1,MonsterTable!$A$1:$B$1,0),0))),OR(ISBLANK(BP381),ISBLANK(BQ381))),#N/A,
IFERROR(VLOOKUP(BN381,MonsterTable!$A:$B,MATCH(MonsterTable!$B$1,MonsterTable!$A$1:$B$1,0),0),
IF(OR(NOT(ISBLANK(BP381)),ISBLANK(BQ381)),#N/A,
IF(BN381="empty","empty",
VLOOKUP(BN381,MonsterGroupTable!$A:$A,1,0)))))))</f>
        <v/>
      </c>
      <c r="BV381" s="2" t="str">
        <f>IF(AND(ISBLANK(BU381),OR(NOT(ISBLANK(BW381)),NOT(ISBLANK(BX381)))),#N/A,
IF(ISBLANK(BU381),"",
IF(AND(NOT(ISERROR(VLOOKUP(BU381,MonsterTable!$A:$B,MATCH(MonsterTable!$B$1,MonsterTable!$A$1:$B$1,0),0))),OR(ISBLANK(BW381),ISBLANK(BX381))),#N/A,
IFERROR(VLOOKUP(BU381,MonsterTable!$A:$B,MATCH(MonsterTable!$B$1,MonsterTable!$A$1:$B$1,0),0),
IF(OR(NOT(ISBLANK(BW381)),ISBLANK(BX381)),#N/A,
IF(BU381="empty","empty",
VLOOKUP(BU381,MonsterGroupTable!$A:$A,1,0)))))))</f>
        <v/>
      </c>
      <c r="CC381" s="2" t="str">
        <f>IF(AND(ISBLANK(CB381),OR(NOT(ISBLANK(CD381)),NOT(ISBLANK(CE381)))),#N/A,
IF(ISBLANK(CB381),"",
IF(AND(NOT(ISERROR(VLOOKUP(CB381,MonsterTable!$A:$B,MATCH(MonsterTable!$B$1,MonsterTable!$A$1:$B$1,0),0))),OR(ISBLANK(CD381),ISBLANK(CE381))),#N/A,
IFERROR(VLOOKUP(CB381,MonsterTable!$A:$B,MATCH(MonsterTable!$B$1,MonsterTable!$A$1:$B$1,0),0),
IF(OR(NOT(ISBLANK(CD381)),ISBLANK(CE381)),#N/A,
IF(CB381="empty","empty",
VLOOKUP(CB381,MonsterGroupTable!$A:$A,1,0)))))))</f>
        <v/>
      </c>
      <c r="CJ381" s="2" t="str">
        <f>IF(AND(ISBLANK(CI381),OR(NOT(ISBLANK(CK381)),NOT(ISBLANK(CL381)))),#N/A,
IF(ISBLANK(CI381),"",
IF(AND(NOT(ISERROR(VLOOKUP(CI381,MonsterTable!$A:$B,MATCH(MonsterTable!$B$1,MonsterTable!$A$1:$B$1,0),0))),OR(ISBLANK(CK381),ISBLANK(CL381))),#N/A,
IFERROR(VLOOKUP(CI381,MonsterTable!$A:$B,MATCH(MonsterTable!$B$1,MonsterTable!$A$1:$B$1,0),0),
IF(OR(NOT(ISBLANK(CK381)),ISBLANK(CL381)),#N/A,
IF(CI381="empty","empty",
VLOOKUP(CI381,MonsterGroupTable!$A:$A,1,0)))))))</f>
        <v/>
      </c>
    </row>
    <row r="382" spans="1:88">
      <c r="A382">
        <v>10381</v>
      </c>
      <c r="B382">
        <f t="shared" si="10"/>
        <v>1.1000000000000001</v>
      </c>
      <c r="C382">
        <f t="shared" si="10"/>
        <v>1.1000000000000001</v>
      </c>
      <c r="F382">
        <v>2160</v>
      </c>
      <c r="G382">
        <v>56182</v>
      </c>
      <c r="H382">
        <v>0</v>
      </c>
      <c r="I382">
        <v>0</v>
      </c>
      <c r="J382">
        <v>0</v>
      </c>
      <c r="K382" t="s">
        <v>28</v>
      </c>
      <c r="L382" t="s">
        <v>255</v>
      </c>
      <c r="M382" t="s">
        <v>79</v>
      </c>
      <c r="N382" t="s">
        <v>80</v>
      </c>
      <c r="O382">
        <v>0</v>
      </c>
      <c r="P382">
        <v>-4.75</v>
      </c>
      <c r="Q382">
        <v>-3.5</v>
      </c>
      <c r="R382">
        <v>4.75</v>
      </c>
      <c r="S382">
        <v>3</v>
      </c>
      <c r="T382">
        <v>-13.5</v>
      </c>
      <c r="U382">
        <v>2.5499999999999998</v>
      </c>
      <c r="V382">
        <v>-6.75</v>
      </c>
      <c r="W382" t="str">
        <f t="shared" si="11"/>
        <v>g119,5</v>
      </c>
      <c r="X382" s="1" t="s">
        <v>336</v>
      </c>
      <c r="Y382" s="2" t="str">
        <f>IF(AND(ISBLANK(X382),OR(NOT(ISBLANK(Z382)),NOT(ISBLANK(AA382)))),#N/A,
IF(ISBLANK(X382),"",
IF(AND(NOT(ISERROR(VLOOKUP(X382,MonsterTable!$A:$B,MATCH(MonsterTable!$B$1,MonsterTable!$A$1:$B$1,0),0))),OR(ISBLANK(Z382),ISBLANK(AA382))),#N/A,
IFERROR(VLOOKUP(X382,MonsterTable!$A:$B,MATCH(MonsterTable!$B$1,MonsterTable!$A$1:$B$1,0),0),
IF(OR(NOT(ISBLANK(Z382)),ISBLANK(AA382)),#N/A,
IF(X382="empty","empty",
VLOOKUP(X382,MonsterGroupTable!$A:$A,1,0)))))))</f>
        <v>g119</v>
      </c>
      <c r="AA382">
        <v>5</v>
      </c>
      <c r="AF382" s="2" t="str">
        <f>IF(AND(ISBLANK(AE382),OR(NOT(ISBLANK(AG382)),NOT(ISBLANK(AH382)))),#N/A,
IF(ISBLANK(AE382),"",
IF(AND(NOT(ISERROR(VLOOKUP(AE382,MonsterTable!$A:$B,MATCH(MonsterTable!$B$1,MonsterTable!$A$1:$B$1,0),0))),OR(ISBLANK(AG382),ISBLANK(AH382))),#N/A,
IFERROR(VLOOKUP(AE382,MonsterTable!$A:$B,MATCH(MonsterTable!$B$1,MonsterTable!$A$1:$B$1,0),0),
IF(OR(NOT(ISBLANK(AG382)),ISBLANK(AH382)),#N/A,
IF(AE382="empty","empty",
VLOOKUP(AE382,MonsterGroupTable!$A:$A,1,0)))))))</f>
        <v/>
      </c>
      <c r="AM382" s="2" t="str">
        <f>IF(AND(ISBLANK(AL382),OR(NOT(ISBLANK(AN382)),NOT(ISBLANK(AO382)))),#N/A,
IF(ISBLANK(AL382),"",
IF(AND(NOT(ISERROR(VLOOKUP(AL382,MonsterTable!$A:$B,MATCH(MonsterTable!$B$1,MonsterTable!$A$1:$B$1,0),0))),OR(ISBLANK(AN382),ISBLANK(AO382))),#N/A,
IFERROR(VLOOKUP(AL382,MonsterTable!$A:$B,MATCH(MonsterTable!$B$1,MonsterTable!$A$1:$B$1,0),0),
IF(OR(NOT(ISBLANK(AN382)),ISBLANK(AO382)),#N/A,
IF(AL382="empty","empty",
VLOOKUP(AL382,MonsterGroupTable!$A:$A,1,0)))))))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BA382" s="2" t="str">
        <f>IF(AND(ISBLANK(AZ382),OR(NOT(ISBLANK(BB382)),NOT(ISBLANK(BC382)))),#N/A,
IF(ISBLANK(AZ382),"",
IF(AND(NOT(ISERROR(VLOOKUP(AZ382,MonsterTable!$A:$B,MATCH(MonsterTable!$B$1,MonsterTable!$A$1:$B$1,0),0))),OR(ISBLANK(BB382),ISBLANK(BC382))),#N/A,
IFERROR(VLOOKUP(AZ382,MonsterTable!$A:$B,MATCH(MonsterTable!$B$1,MonsterTable!$A$1:$B$1,0),0),
IF(OR(NOT(ISBLANK(BB382)),ISBLANK(BC382)),#N/A,
IF(AZ382="empty","empty",
VLOOKUP(AZ382,MonsterGroupTable!$A:$A,1,0)))))))</f>
        <v/>
      </c>
      <c r="BH382" s="2" t="str">
        <f>IF(AND(ISBLANK(BG382),OR(NOT(ISBLANK(BI382)),NOT(ISBLANK(BJ382)))),#N/A,
IF(ISBLANK(BG382),"",
IF(AND(NOT(ISERROR(VLOOKUP(BG382,MonsterTable!$A:$B,MATCH(MonsterTable!$B$1,MonsterTable!$A$1:$B$1,0),0))),OR(ISBLANK(BI382),ISBLANK(BJ382))),#N/A,
IFERROR(VLOOKUP(BG382,MonsterTable!$A:$B,MATCH(MonsterTable!$B$1,MonsterTable!$A$1:$B$1,0),0),
IF(OR(NOT(ISBLANK(BI382)),ISBLANK(BJ382)),#N/A,
IF(BG382="empty","empty",
VLOOKUP(BG382,MonsterGroupTable!$A:$A,1,0)))))))</f>
        <v/>
      </c>
      <c r="BO382" s="2" t="str">
        <f>IF(AND(ISBLANK(BN382),OR(NOT(ISBLANK(BP382)),NOT(ISBLANK(BQ382)))),#N/A,
IF(ISBLANK(BN382),"",
IF(AND(NOT(ISERROR(VLOOKUP(BN382,MonsterTable!$A:$B,MATCH(MonsterTable!$B$1,MonsterTable!$A$1:$B$1,0),0))),OR(ISBLANK(BP382),ISBLANK(BQ382))),#N/A,
IFERROR(VLOOKUP(BN382,MonsterTable!$A:$B,MATCH(MonsterTable!$B$1,MonsterTable!$A$1:$B$1,0),0),
IF(OR(NOT(ISBLANK(BP382)),ISBLANK(BQ382)),#N/A,
IF(BN382="empty","empty",
VLOOKUP(BN382,MonsterGroupTable!$A:$A,1,0)))))))</f>
        <v/>
      </c>
      <c r="BV382" s="2" t="str">
        <f>IF(AND(ISBLANK(BU382),OR(NOT(ISBLANK(BW382)),NOT(ISBLANK(BX382)))),#N/A,
IF(ISBLANK(BU382),"",
IF(AND(NOT(ISERROR(VLOOKUP(BU382,MonsterTable!$A:$B,MATCH(MonsterTable!$B$1,MonsterTable!$A$1:$B$1,0),0))),OR(ISBLANK(BW382),ISBLANK(BX382))),#N/A,
IFERROR(VLOOKUP(BU382,MonsterTable!$A:$B,MATCH(MonsterTable!$B$1,MonsterTable!$A$1:$B$1,0),0),
IF(OR(NOT(ISBLANK(BW382)),ISBLANK(BX382)),#N/A,
IF(BU382="empty","empty",
VLOOKUP(BU382,MonsterGroupTable!$A:$A,1,0)))))))</f>
        <v/>
      </c>
      <c r="CC382" s="2" t="str">
        <f>IF(AND(ISBLANK(CB382),OR(NOT(ISBLANK(CD382)),NOT(ISBLANK(CE382)))),#N/A,
IF(ISBLANK(CB382),"",
IF(AND(NOT(ISERROR(VLOOKUP(CB382,MonsterTable!$A:$B,MATCH(MonsterTable!$B$1,MonsterTable!$A$1:$B$1,0),0))),OR(ISBLANK(CD382),ISBLANK(CE382))),#N/A,
IFERROR(VLOOKUP(CB382,MonsterTable!$A:$B,MATCH(MonsterTable!$B$1,MonsterTable!$A$1:$B$1,0),0),
IF(OR(NOT(ISBLANK(CD382)),ISBLANK(CE382)),#N/A,
IF(CB382="empty","empty",
VLOOKUP(CB382,MonsterGroupTable!$A:$A,1,0)))))))</f>
        <v/>
      </c>
      <c r="CJ382" s="2" t="str">
        <f>IF(AND(ISBLANK(CI382),OR(NOT(ISBLANK(CK382)),NOT(ISBLANK(CL382)))),#N/A,
IF(ISBLANK(CI382),"",
IF(AND(NOT(ISERROR(VLOOKUP(CI382,MonsterTable!$A:$B,MATCH(MonsterTable!$B$1,MonsterTable!$A$1:$B$1,0),0))),OR(ISBLANK(CK382),ISBLANK(CL382))),#N/A,
IFERROR(VLOOKUP(CI382,MonsterTable!$A:$B,MATCH(MonsterTable!$B$1,MonsterTable!$A$1:$B$1,0),0),
IF(OR(NOT(ISBLANK(CK382)),ISBLANK(CL382)),#N/A,
IF(CI382="empty","empty",
VLOOKUP(CI382,MonsterGroupTable!$A:$A,1,0)))))))</f>
        <v/>
      </c>
    </row>
    <row r="383" spans="1:88">
      <c r="A383">
        <v>10382</v>
      </c>
      <c r="B383">
        <f t="shared" si="10"/>
        <v>1.1000000000000001</v>
      </c>
      <c r="C383">
        <f t="shared" si="10"/>
        <v>1.1000000000000001</v>
      </c>
      <c r="F383">
        <v>2160</v>
      </c>
      <c r="G383">
        <v>56506</v>
      </c>
      <c r="H383">
        <v>0</v>
      </c>
      <c r="I383">
        <v>0</v>
      </c>
      <c r="J383">
        <v>0</v>
      </c>
      <c r="K383" t="s">
        <v>28</v>
      </c>
      <c r="L383" t="s">
        <v>255</v>
      </c>
      <c r="M383" t="s">
        <v>79</v>
      </c>
      <c r="N383" t="s">
        <v>80</v>
      </c>
      <c r="O383">
        <v>0</v>
      </c>
      <c r="P383">
        <v>-4.75</v>
      </c>
      <c r="Q383">
        <v>-3.5</v>
      </c>
      <c r="R383">
        <v>4.75</v>
      </c>
      <c r="S383">
        <v>3</v>
      </c>
      <c r="T383">
        <v>-13.5</v>
      </c>
      <c r="U383">
        <v>2.5499999999999998</v>
      </c>
      <c r="V383">
        <v>-6.75</v>
      </c>
      <c r="W383" t="str">
        <f t="shared" si="11"/>
        <v>g119,5</v>
      </c>
      <c r="X383" s="1" t="s">
        <v>336</v>
      </c>
      <c r="Y383" s="2" t="str">
        <f>IF(AND(ISBLANK(X383),OR(NOT(ISBLANK(Z383)),NOT(ISBLANK(AA383)))),#N/A,
IF(ISBLANK(X383),"",
IF(AND(NOT(ISERROR(VLOOKUP(X383,MonsterTable!$A:$B,MATCH(MonsterTable!$B$1,MonsterTable!$A$1:$B$1,0),0))),OR(ISBLANK(Z383),ISBLANK(AA383))),#N/A,
IFERROR(VLOOKUP(X383,MonsterTable!$A:$B,MATCH(MonsterTable!$B$1,MonsterTable!$A$1:$B$1,0),0),
IF(OR(NOT(ISBLANK(Z383)),ISBLANK(AA383)),#N/A,
IF(X383="empty","empty",
VLOOKUP(X383,MonsterGroupTable!$A:$A,1,0)))))))</f>
        <v>g119</v>
      </c>
      <c r="AA383">
        <v>5</v>
      </c>
      <c r="AF383" s="2" t="str">
        <f>IF(AND(ISBLANK(AE383),OR(NOT(ISBLANK(AG383)),NOT(ISBLANK(AH383)))),#N/A,
IF(ISBLANK(AE383),"",
IF(AND(NOT(ISERROR(VLOOKUP(AE383,MonsterTable!$A:$B,MATCH(MonsterTable!$B$1,MonsterTable!$A$1:$B$1,0),0))),OR(ISBLANK(AG383),ISBLANK(AH383))),#N/A,
IFERROR(VLOOKUP(AE383,MonsterTable!$A:$B,MATCH(MonsterTable!$B$1,MonsterTable!$A$1:$B$1,0),0),
IF(OR(NOT(ISBLANK(AG383)),ISBLANK(AH383)),#N/A,
IF(AE383="empty","empty",
VLOOKUP(AE383,MonsterGroupTable!$A:$A,1,0)))))))</f>
        <v/>
      </c>
      <c r="AM383" s="2" t="str">
        <f>IF(AND(ISBLANK(AL383),OR(NOT(ISBLANK(AN383)),NOT(ISBLANK(AO383)))),#N/A,
IF(ISBLANK(AL383),"",
IF(AND(NOT(ISERROR(VLOOKUP(AL383,MonsterTable!$A:$B,MATCH(MonsterTable!$B$1,MonsterTable!$A$1:$B$1,0),0))),OR(ISBLANK(AN383),ISBLANK(AO383))),#N/A,
IFERROR(VLOOKUP(AL383,MonsterTable!$A:$B,MATCH(MonsterTable!$B$1,MonsterTable!$A$1:$B$1,0),0),
IF(OR(NOT(ISBLANK(AN383)),ISBLANK(AO383)),#N/A,
IF(AL383="empty","empty",
VLOOKUP(AL383,MonsterGroupTable!$A:$A,1,0)))))))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BA383" s="2" t="str">
        <f>IF(AND(ISBLANK(AZ383),OR(NOT(ISBLANK(BB383)),NOT(ISBLANK(BC383)))),#N/A,
IF(ISBLANK(AZ383),"",
IF(AND(NOT(ISERROR(VLOOKUP(AZ383,MonsterTable!$A:$B,MATCH(MonsterTable!$B$1,MonsterTable!$A$1:$B$1,0),0))),OR(ISBLANK(BB383),ISBLANK(BC383))),#N/A,
IFERROR(VLOOKUP(AZ383,MonsterTable!$A:$B,MATCH(MonsterTable!$B$1,MonsterTable!$A$1:$B$1,0),0),
IF(OR(NOT(ISBLANK(BB383)),ISBLANK(BC383)),#N/A,
IF(AZ383="empty","empty",
VLOOKUP(AZ383,MonsterGroupTable!$A:$A,1,0)))))))</f>
        <v/>
      </c>
      <c r="BH383" s="2" t="str">
        <f>IF(AND(ISBLANK(BG383),OR(NOT(ISBLANK(BI383)),NOT(ISBLANK(BJ383)))),#N/A,
IF(ISBLANK(BG383),"",
IF(AND(NOT(ISERROR(VLOOKUP(BG383,MonsterTable!$A:$B,MATCH(MonsterTable!$B$1,MonsterTable!$A$1:$B$1,0),0))),OR(ISBLANK(BI383),ISBLANK(BJ383))),#N/A,
IFERROR(VLOOKUP(BG383,MonsterTable!$A:$B,MATCH(MonsterTable!$B$1,MonsterTable!$A$1:$B$1,0),0),
IF(OR(NOT(ISBLANK(BI383)),ISBLANK(BJ383)),#N/A,
IF(BG383="empty","empty",
VLOOKUP(BG383,MonsterGroupTable!$A:$A,1,0)))))))</f>
        <v/>
      </c>
      <c r="BO383" s="2" t="str">
        <f>IF(AND(ISBLANK(BN383),OR(NOT(ISBLANK(BP383)),NOT(ISBLANK(BQ383)))),#N/A,
IF(ISBLANK(BN383),"",
IF(AND(NOT(ISERROR(VLOOKUP(BN383,MonsterTable!$A:$B,MATCH(MonsterTable!$B$1,MonsterTable!$A$1:$B$1,0),0))),OR(ISBLANK(BP383),ISBLANK(BQ383))),#N/A,
IFERROR(VLOOKUP(BN383,MonsterTable!$A:$B,MATCH(MonsterTable!$B$1,MonsterTable!$A$1:$B$1,0),0),
IF(OR(NOT(ISBLANK(BP383)),ISBLANK(BQ383)),#N/A,
IF(BN383="empty","empty",
VLOOKUP(BN383,MonsterGroupTable!$A:$A,1,0)))))))</f>
        <v/>
      </c>
      <c r="BV383" s="2" t="str">
        <f>IF(AND(ISBLANK(BU383),OR(NOT(ISBLANK(BW383)),NOT(ISBLANK(BX383)))),#N/A,
IF(ISBLANK(BU383),"",
IF(AND(NOT(ISERROR(VLOOKUP(BU383,MonsterTable!$A:$B,MATCH(MonsterTable!$B$1,MonsterTable!$A$1:$B$1,0),0))),OR(ISBLANK(BW383),ISBLANK(BX383))),#N/A,
IFERROR(VLOOKUP(BU383,MonsterTable!$A:$B,MATCH(MonsterTable!$B$1,MonsterTable!$A$1:$B$1,0),0),
IF(OR(NOT(ISBLANK(BW383)),ISBLANK(BX383)),#N/A,
IF(BU383="empty","empty",
VLOOKUP(BU383,MonsterGroupTable!$A:$A,1,0)))))))</f>
        <v/>
      </c>
      <c r="CC383" s="2" t="str">
        <f>IF(AND(ISBLANK(CB383),OR(NOT(ISBLANK(CD383)),NOT(ISBLANK(CE383)))),#N/A,
IF(ISBLANK(CB383),"",
IF(AND(NOT(ISERROR(VLOOKUP(CB383,MonsterTable!$A:$B,MATCH(MonsterTable!$B$1,MonsterTable!$A$1:$B$1,0),0))),OR(ISBLANK(CD383),ISBLANK(CE383))),#N/A,
IFERROR(VLOOKUP(CB383,MonsterTable!$A:$B,MATCH(MonsterTable!$B$1,MonsterTable!$A$1:$B$1,0),0),
IF(OR(NOT(ISBLANK(CD383)),ISBLANK(CE383)),#N/A,
IF(CB383="empty","empty",
VLOOKUP(CB383,MonsterGroupTable!$A:$A,1,0)))))))</f>
        <v/>
      </c>
      <c r="CJ383" s="2" t="str">
        <f>IF(AND(ISBLANK(CI383),OR(NOT(ISBLANK(CK383)),NOT(ISBLANK(CL383)))),#N/A,
IF(ISBLANK(CI383),"",
IF(AND(NOT(ISERROR(VLOOKUP(CI383,MonsterTable!$A:$B,MATCH(MonsterTable!$B$1,MonsterTable!$A$1:$B$1,0),0))),OR(ISBLANK(CK383),ISBLANK(CL383))),#N/A,
IFERROR(VLOOKUP(CI383,MonsterTable!$A:$B,MATCH(MonsterTable!$B$1,MonsterTable!$A$1:$B$1,0),0),
IF(OR(NOT(ISBLANK(CK383)),ISBLANK(CL383)),#N/A,
IF(CI383="empty","empty",
VLOOKUP(CI383,MonsterGroupTable!$A:$A,1,0)))))))</f>
        <v/>
      </c>
    </row>
    <row r="384" spans="1:88">
      <c r="A384">
        <v>10383</v>
      </c>
      <c r="B384">
        <f t="shared" si="10"/>
        <v>1.1000000000000001</v>
      </c>
      <c r="C384">
        <f t="shared" si="10"/>
        <v>1.1000000000000001</v>
      </c>
      <c r="F384">
        <v>2160</v>
      </c>
      <c r="G384">
        <v>56830</v>
      </c>
      <c r="H384">
        <v>0</v>
      </c>
      <c r="I384">
        <v>0</v>
      </c>
      <c r="J384">
        <v>0</v>
      </c>
      <c r="K384" t="s">
        <v>28</v>
      </c>
      <c r="L384" t="s">
        <v>255</v>
      </c>
      <c r="M384" t="s">
        <v>79</v>
      </c>
      <c r="N384" t="s">
        <v>80</v>
      </c>
      <c r="O384">
        <v>0</v>
      </c>
      <c r="P384">
        <v>-4.75</v>
      </c>
      <c r="Q384">
        <v>-3.5</v>
      </c>
      <c r="R384">
        <v>4.75</v>
      </c>
      <c r="S384">
        <v>3</v>
      </c>
      <c r="T384">
        <v>-13.5</v>
      </c>
      <c r="U384">
        <v>2.5499999999999998</v>
      </c>
      <c r="V384">
        <v>-6.75</v>
      </c>
      <c r="W384" t="str">
        <f t="shared" si="11"/>
        <v>g119,5</v>
      </c>
      <c r="X384" s="1" t="s">
        <v>336</v>
      </c>
      <c r="Y384" s="2" t="str">
        <f>IF(AND(ISBLANK(X384),OR(NOT(ISBLANK(Z384)),NOT(ISBLANK(AA384)))),#N/A,
IF(ISBLANK(X384),"",
IF(AND(NOT(ISERROR(VLOOKUP(X384,MonsterTable!$A:$B,MATCH(MonsterTable!$B$1,MonsterTable!$A$1:$B$1,0),0))),OR(ISBLANK(Z384),ISBLANK(AA384))),#N/A,
IFERROR(VLOOKUP(X384,MonsterTable!$A:$B,MATCH(MonsterTable!$B$1,MonsterTable!$A$1:$B$1,0),0),
IF(OR(NOT(ISBLANK(Z384)),ISBLANK(AA384)),#N/A,
IF(X384="empty","empty",
VLOOKUP(X384,MonsterGroupTable!$A:$A,1,0)))))))</f>
        <v>g119</v>
      </c>
      <c r="AA384">
        <v>5</v>
      </c>
      <c r="AF384" s="2" t="str">
        <f>IF(AND(ISBLANK(AE384),OR(NOT(ISBLANK(AG384)),NOT(ISBLANK(AH384)))),#N/A,
IF(ISBLANK(AE384),"",
IF(AND(NOT(ISERROR(VLOOKUP(AE384,MonsterTable!$A:$B,MATCH(MonsterTable!$B$1,MonsterTable!$A$1:$B$1,0),0))),OR(ISBLANK(AG384),ISBLANK(AH384))),#N/A,
IFERROR(VLOOKUP(AE384,MonsterTable!$A:$B,MATCH(MonsterTable!$B$1,MonsterTable!$A$1:$B$1,0),0),
IF(OR(NOT(ISBLANK(AG384)),ISBLANK(AH384)),#N/A,
IF(AE384="empty","empty",
VLOOKUP(AE384,MonsterGroupTable!$A:$A,1,0)))))))</f>
        <v/>
      </c>
      <c r="AM384" s="2" t="str">
        <f>IF(AND(ISBLANK(AL384),OR(NOT(ISBLANK(AN384)),NOT(ISBLANK(AO384)))),#N/A,
IF(ISBLANK(AL384),"",
IF(AND(NOT(ISERROR(VLOOKUP(AL384,MonsterTable!$A:$B,MATCH(MonsterTable!$B$1,MonsterTable!$A$1:$B$1,0),0))),OR(ISBLANK(AN384),ISBLANK(AO384))),#N/A,
IFERROR(VLOOKUP(AL384,MonsterTable!$A:$B,MATCH(MonsterTable!$B$1,MonsterTable!$A$1:$B$1,0),0),
IF(OR(NOT(ISBLANK(AN384)),ISBLANK(AO384)),#N/A,
IF(AL384="empty","empty",
VLOOKUP(AL384,MonsterGroupTable!$A:$A,1,0)))))))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BA384" s="2" t="str">
        <f>IF(AND(ISBLANK(AZ384),OR(NOT(ISBLANK(BB384)),NOT(ISBLANK(BC384)))),#N/A,
IF(ISBLANK(AZ384),"",
IF(AND(NOT(ISERROR(VLOOKUP(AZ384,MonsterTable!$A:$B,MATCH(MonsterTable!$B$1,MonsterTable!$A$1:$B$1,0),0))),OR(ISBLANK(BB384),ISBLANK(BC384))),#N/A,
IFERROR(VLOOKUP(AZ384,MonsterTable!$A:$B,MATCH(MonsterTable!$B$1,MonsterTable!$A$1:$B$1,0),0),
IF(OR(NOT(ISBLANK(BB384)),ISBLANK(BC384)),#N/A,
IF(AZ384="empty","empty",
VLOOKUP(AZ384,MonsterGroupTable!$A:$A,1,0)))))))</f>
        <v/>
      </c>
      <c r="BH384" s="2" t="str">
        <f>IF(AND(ISBLANK(BG384),OR(NOT(ISBLANK(BI384)),NOT(ISBLANK(BJ384)))),#N/A,
IF(ISBLANK(BG384),"",
IF(AND(NOT(ISERROR(VLOOKUP(BG384,MonsterTable!$A:$B,MATCH(MonsterTable!$B$1,MonsterTable!$A$1:$B$1,0),0))),OR(ISBLANK(BI384),ISBLANK(BJ384))),#N/A,
IFERROR(VLOOKUP(BG384,MonsterTable!$A:$B,MATCH(MonsterTable!$B$1,MonsterTable!$A$1:$B$1,0),0),
IF(OR(NOT(ISBLANK(BI384)),ISBLANK(BJ384)),#N/A,
IF(BG384="empty","empty",
VLOOKUP(BG384,MonsterGroupTable!$A:$A,1,0)))))))</f>
        <v/>
      </c>
      <c r="BO384" s="2" t="str">
        <f>IF(AND(ISBLANK(BN384),OR(NOT(ISBLANK(BP384)),NOT(ISBLANK(BQ384)))),#N/A,
IF(ISBLANK(BN384),"",
IF(AND(NOT(ISERROR(VLOOKUP(BN384,MonsterTable!$A:$B,MATCH(MonsterTable!$B$1,MonsterTable!$A$1:$B$1,0),0))),OR(ISBLANK(BP384),ISBLANK(BQ384))),#N/A,
IFERROR(VLOOKUP(BN384,MonsterTable!$A:$B,MATCH(MonsterTable!$B$1,MonsterTable!$A$1:$B$1,0),0),
IF(OR(NOT(ISBLANK(BP384)),ISBLANK(BQ384)),#N/A,
IF(BN384="empty","empty",
VLOOKUP(BN384,MonsterGroupTable!$A:$A,1,0)))))))</f>
        <v/>
      </c>
      <c r="BV384" s="2" t="str">
        <f>IF(AND(ISBLANK(BU384),OR(NOT(ISBLANK(BW384)),NOT(ISBLANK(BX384)))),#N/A,
IF(ISBLANK(BU384),"",
IF(AND(NOT(ISERROR(VLOOKUP(BU384,MonsterTable!$A:$B,MATCH(MonsterTable!$B$1,MonsterTable!$A$1:$B$1,0),0))),OR(ISBLANK(BW384),ISBLANK(BX384))),#N/A,
IFERROR(VLOOKUP(BU384,MonsterTable!$A:$B,MATCH(MonsterTable!$B$1,MonsterTable!$A$1:$B$1,0),0),
IF(OR(NOT(ISBLANK(BW384)),ISBLANK(BX384)),#N/A,
IF(BU384="empty","empty",
VLOOKUP(BU384,MonsterGroupTable!$A:$A,1,0)))))))</f>
        <v/>
      </c>
      <c r="CC384" s="2" t="str">
        <f>IF(AND(ISBLANK(CB384),OR(NOT(ISBLANK(CD384)),NOT(ISBLANK(CE384)))),#N/A,
IF(ISBLANK(CB384),"",
IF(AND(NOT(ISERROR(VLOOKUP(CB384,MonsterTable!$A:$B,MATCH(MonsterTable!$B$1,MonsterTable!$A$1:$B$1,0),0))),OR(ISBLANK(CD384),ISBLANK(CE384))),#N/A,
IFERROR(VLOOKUP(CB384,MonsterTable!$A:$B,MATCH(MonsterTable!$B$1,MonsterTable!$A$1:$B$1,0),0),
IF(OR(NOT(ISBLANK(CD384)),ISBLANK(CE384)),#N/A,
IF(CB384="empty","empty",
VLOOKUP(CB384,MonsterGroupTable!$A:$A,1,0)))))))</f>
        <v/>
      </c>
      <c r="CJ384" s="2" t="str">
        <f>IF(AND(ISBLANK(CI384),OR(NOT(ISBLANK(CK384)),NOT(ISBLANK(CL384)))),#N/A,
IF(ISBLANK(CI384),"",
IF(AND(NOT(ISERROR(VLOOKUP(CI384,MonsterTable!$A:$B,MATCH(MonsterTable!$B$1,MonsterTable!$A$1:$B$1,0),0))),OR(ISBLANK(CK384),ISBLANK(CL384))),#N/A,
IFERROR(VLOOKUP(CI384,MonsterTable!$A:$B,MATCH(MonsterTable!$B$1,MonsterTable!$A$1:$B$1,0),0),
IF(OR(NOT(ISBLANK(CK384)),ISBLANK(CL384)),#N/A,
IF(CI384="empty","empty",
VLOOKUP(CI384,MonsterGroupTable!$A:$A,1,0)))))))</f>
        <v/>
      </c>
    </row>
    <row r="385" spans="1:88">
      <c r="A385">
        <v>10384</v>
      </c>
      <c r="B385">
        <f t="shared" si="10"/>
        <v>1.1000000000000001</v>
      </c>
      <c r="C385">
        <f t="shared" si="10"/>
        <v>1.1000000000000001</v>
      </c>
      <c r="F385">
        <v>2160</v>
      </c>
      <c r="G385">
        <v>57154</v>
      </c>
      <c r="H385">
        <v>0</v>
      </c>
      <c r="I385">
        <v>0</v>
      </c>
      <c r="J385">
        <v>0</v>
      </c>
      <c r="K385" t="s">
        <v>28</v>
      </c>
      <c r="L385" t="s">
        <v>255</v>
      </c>
      <c r="M385" t="s">
        <v>79</v>
      </c>
      <c r="N385" t="s">
        <v>80</v>
      </c>
      <c r="O385">
        <v>0</v>
      </c>
      <c r="P385">
        <v>-4.75</v>
      </c>
      <c r="Q385">
        <v>-3.5</v>
      </c>
      <c r="R385">
        <v>4.75</v>
      </c>
      <c r="S385">
        <v>3</v>
      </c>
      <c r="T385">
        <v>-13.5</v>
      </c>
      <c r="U385">
        <v>2.5499999999999998</v>
      </c>
      <c r="V385">
        <v>-6.75</v>
      </c>
      <c r="W385" t="str">
        <f t="shared" si="11"/>
        <v>g119,5</v>
      </c>
      <c r="X385" s="1" t="s">
        <v>336</v>
      </c>
      <c r="Y385" s="2" t="str">
        <f>IF(AND(ISBLANK(X385),OR(NOT(ISBLANK(Z385)),NOT(ISBLANK(AA385)))),#N/A,
IF(ISBLANK(X385),"",
IF(AND(NOT(ISERROR(VLOOKUP(X385,MonsterTable!$A:$B,MATCH(MonsterTable!$B$1,MonsterTable!$A$1:$B$1,0),0))),OR(ISBLANK(Z385),ISBLANK(AA385))),#N/A,
IFERROR(VLOOKUP(X385,MonsterTable!$A:$B,MATCH(MonsterTable!$B$1,MonsterTable!$A$1:$B$1,0),0),
IF(OR(NOT(ISBLANK(Z385)),ISBLANK(AA385)),#N/A,
IF(X385="empty","empty",
VLOOKUP(X385,MonsterGroupTable!$A:$A,1,0)))))))</f>
        <v>g119</v>
      </c>
      <c r="AA385">
        <v>5</v>
      </c>
      <c r="AF385" s="2" t="str">
        <f>IF(AND(ISBLANK(AE385),OR(NOT(ISBLANK(AG385)),NOT(ISBLANK(AH385)))),#N/A,
IF(ISBLANK(AE385),"",
IF(AND(NOT(ISERROR(VLOOKUP(AE385,MonsterTable!$A:$B,MATCH(MonsterTable!$B$1,MonsterTable!$A$1:$B$1,0),0))),OR(ISBLANK(AG385),ISBLANK(AH385))),#N/A,
IFERROR(VLOOKUP(AE385,MonsterTable!$A:$B,MATCH(MonsterTable!$B$1,MonsterTable!$A$1:$B$1,0),0),
IF(OR(NOT(ISBLANK(AG385)),ISBLANK(AH385)),#N/A,
IF(AE385="empty","empty",
VLOOKUP(AE385,MonsterGroupTable!$A:$A,1,0)))))))</f>
        <v/>
      </c>
      <c r="AM385" s="2" t="str">
        <f>IF(AND(ISBLANK(AL385),OR(NOT(ISBLANK(AN385)),NOT(ISBLANK(AO385)))),#N/A,
IF(ISBLANK(AL385),"",
IF(AND(NOT(ISERROR(VLOOKUP(AL385,MonsterTable!$A:$B,MATCH(MonsterTable!$B$1,MonsterTable!$A$1:$B$1,0),0))),OR(ISBLANK(AN385),ISBLANK(AO385))),#N/A,
IFERROR(VLOOKUP(AL385,MonsterTable!$A:$B,MATCH(MonsterTable!$B$1,MonsterTable!$A$1:$B$1,0),0),
IF(OR(NOT(ISBLANK(AN385)),ISBLANK(AO385)),#N/A,
IF(AL385="empty","empty",
VLOOKUP(AL385,MonsterGroupTable!$A:$A,1,0)))))))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BA385" s="2" t="str">
        <f>IF(AND(ISBLANK(AZ385),OR(NOT(ISBLANK(BB385)),NOT(ISBLANK(BC385)))),#N/A,
IF(ISBLANK(AZ385),"",
IF(AND(NOT(ISERROR(VLOOKUP(AZ385,MonsterTable!$A:$B,MATCH(MonsterTable!$B$1,MonsterTable!$A$1:$B$1,0),0))),OR(ISBLANK(BB385),ISBLANK(BC385))),#N/A,
IFERROR(VLOOKUP(AZ385,MonsterTable!$A:$B,MATCH(MonsterTable!$B$1,MonsterTable!$A$1:$B$1,0),0),
IF(OR(NOT(ISBLANK(BB385)),ISBLANK(BC385)),#N/A,
IF(AZ385="empty","empty",
VLOOKUP(AZ385,MonsterGroupTable!$A:$A,1,0)))))))</f>
        <v/>
      </c>
      <c r="BH385" s="2" t="str">
        <f>IF(AND(ISBLANK(BG385),OR(NOT(ISBLANK(BI385)),NOT(ISBLANK(BJ385)))),#N/A,
IF(ISBLANK(BG385),"",
IF(AND(NOT(ISERROR(VLOOKUP(BG385,MonsterTable!$A:$B,MATCH(MonsterTable!$B$1,MonsterTable!$A$1:$B$1,0),0))),OR(ISBLANK(BI385),ISBLANK(BJ385))),#N/A,
IFERROR(VLOOKUP(BG385,MonsterTable!$A:$B,MATCH(MonsterTable!$B$1,MonsterTable!$A$1:$B$1,0),0),
IF(OR(NOT(ISBLANK(BI385)),ISBLANK(BJ385)),#N/A,
IF(BG385="empty","empty",
VLOOKUP(BG385,MonsterGroupTable!$A:$A,1,0)))))))</f>
        <v/>
      </c>
      <c r="BO385" s="2" t="str">
        <f>IF(AND(ISBLANK(BN385),OR(NOT(ISBLANK(BP385)),NOT(ISBLANK(BQ385)))),#N/A,
IF(ISBLANK(BN385),"",
IF(AND(NOT(ISERROR(VLOOKUP(BN385,MonsterTable!$A:$B,MATCH(MonsterTable!$B$1,MonsterTable!$A$1:$B$1,0),0))),OR(ISBLANK(BP385),ISBLANK(BQ385))),#N/A,
IFERROR(VLOOKUP(BN385,MonsterTable!$A:$B,MATCH(MonsterTable!$B$1,MonsterTable!$A$1:$B$1,0),0),
IF(OR(NOT(ISBLANK(BP385)),ISBLANK(BQ385)),#N/A,
IF(BN385="empty","empty",
VLOOKUP(BN385,MonsterGroupTable!$A:$A,1,0)))))))</f>
        <v/>
      </c>
      <c r="BV385" s="2" t="str">
        <f>IF(AND(ISBLANK(BU385),OR(NOT(ISBLANK(BW385)),NOT(ISBLANK(BX385)))),#N/A,
IF(ISBLANK(BU385),"",
IF(AND(NOT(ISERROR(VLOOKUP(BU385,MonsterTable!$A:$B,MATCH(MonsterTable!$B$1,MonsterTable!$A$1:$B$1,0),0))),OR(ISBLANK(BW385),ISBLANK(BX385))),#N/A,
IFERROR(VLOOKUP(BU385,MonsterTable!$A:$B,MATCH(MonsterTable!$B$1,MonsterTable!$A$1:$B$1,0),0),
IF(OR(NOT(ISBLANK(BW385)),ISBLANK(BX385)),#N/A,
IF(BU385="empty","empty",
VLOOKUP(BU385,MonsterGroupTable!$A:$A,1,0)))))))</f>
        <v/>
      </c>
      <c r="CC385" s="2" t="str">
        <f>IF(AND(ISBLANK(CB385),OR(NOT(ISBLANK(CD385)),NOT(ISBLANK(CE385)))),#N/A,
IF(ISBLANK(CB385),"",
IF(AND(NOT(ISERROR(VLOOKUP(CB385,MonsterTable!$A:$B,MATCH(MonsterTable!$B$1,MonsterTable!$A$1:$B$1,0),0))),OR(ISBLANK(CD385),ISBLANK(CE385))),#N/A,
IFERROR(VLOOKUP(CB385,MonsterTable!$A:$B,MATCH(MonsterTable!$B$1,MonsterTable!$A$1:$B$1,0),0),
IF(OR(NOT(ISBLANK(CD385)),ISBLANK(CE385)),#N/A,
IF(CB385="empty","empty",
VLOOKUP(CB385,MonsterGroupTable!$A:$A,1,0)))))))</f>
        <v/>
      </c>
      <c r="CJ385" s="2" t="str">
        <f>IF(AND(ISBLANK(CI385),OR(NOT(ISBLANK(CK385)),NOT(ISBLANK(CL385)))),#N/A,
IF(ISBLANK(CI385),"",
IF(AND(NOT(ISERROR(VLOOKUP(CI385,MonsterTable!$A:$B,MATCH(MonsterTable!$B$1,MonsterTable!$A$1:$B$1,0),0))),OR(ISBLANK(CK385),ISBLANK(CL385))),#N/A,
IFERROR(VLOOKUP(CI385,MonsterTable!$A:$B,MATCH(MonsterTable!$B$1,MonsterTable!$A$1:$B$1,0),0),
IF(OR(NOT(ISBLANK(CK385)),ISBLANK(CL385)),#N/A,
IF(CI385="empty","empty",
VLOOKUP(CI385,MonsterGroupTable!$A:$A,1,0)))))))</f>
        <v/>
      </c>
    </row>
    <row r="386" spans="1:88">
      <c r="A386">
        <v>10385</v>
      </c>
      <c r="B386">
        <f t="shared" si="10"/>
        <v>1.1000000000000001</v>
      </c>
      <c r="C386">
        <f t="shared" si="10"/>
        <v>1.1000000000000001</v>
      </c>
      <c r="F386">
        <v>2160</v>
      </c>
      <c r="G386">
        <v>57478</v>
      </c>
      <c r="H386">
        <v>0</v>
      </c>
      <c r="I386">
        <v>0</v>
      </c>
      <c r="J386">
        <v>0</v>
      </c>
      <c r="K386" t="s">
        <v>28</v>
      </c>
      <c r="L386" t="s">
        <v>255</v>
      </c>
      <c r="M386" t="s">
        <v>79</v>
      </c>
      <c r="N386" t="s">
        <v>80</v>
      </c>
      <c r="O386">
        <v>0</v>
      </c>
      <c r="P386">
        <v>-4.75</v>
      </c>
      <c r="Q386">
        <v>-3.5</v>
      </c>
      <c r="R386">
        <v>4.75</v>
      </c>
      <c r="S386">
        <v>3</v>
      </c>
      <c r="T386">
        <v>-13.5</v>
      </c>
      <c r="U386">
        <v>2.5499999999999998</v>
      </c>
      <c r="V386">
        <v>-6.75</v>
      </c>
      <c r="W386" t="str">
        <f t="shared" si="11"/>
        <v>g119,5</v>
      </c>
      <c r="X386" s="1" t="s">
        <v>336</v>
      </c>
      <c r="Y386" s="2" t="str">
        <f>IF(AND(ISBLANK(X386),OR(NOT(ISBLANK(Z386)),NOT(ISBLANK(AA386)))),#N/A,
IF(ISBLANK(X386),"",
IF(AND(NOT(ISERROR(VLOOKUP(X386,MonsterTable!$A:$B,MATCH(MonsterTable!$B$1,MonsterTable!$A$1:$B$1,0),0))),OR(ISBLANK(Z386),ISBLANK(AA386))),#N/A,
IFERROR(VLOOKUP(X386,MonsterTable!$A:$B,MATCH(MonsterTable!$B$1,MonsterTable!$A$1:$B$1,0),0),
IF(OR(NOT(ISBLANK(Z386)),ISBLANK(AA386)),#N/A,
IF(X386="empty","empty",
VLOOKUP(X386,MonsterGroupTable!$A:$A,1,0)))))))</f>
        <v>g119</v>
      </c>
      <c r="AA386">
        <v>5</v>
      </c>
      <c r="AF386" s="2" t="str">
        <f>IF(AND(ISBLANK(AE386),OR(NOT(ISBLANK(AG386)),NOT(ISBLANK(AH386)))),#N/A,
IF(ISBLANK(AE386),"",
IF(AND(NOT(ISERROR(VLOOKUP(AE386,MonsterTable!$A:$B,MATCH(MonsterTable!$B$1,MonsterTable!$A$1:$B$1,0),0))),OR(ISBLANK(AG386),ISBLANK(AH386))),#N/A,
IFERROR(VLOOKUP(AE386,MonsterTable!$A:$B,MATCH(MonsterTable!$B$1,MonsterTable!$A$1:$B$1,0),0),
IF(OR(NOT(ISBLANK(AG386)),ISBLANK(AH386)),#N/A,
IF(AE386="empty","empty",
VLOOKUP(AE386,MonsterGroupTable!$A:$A,1,0)))))))</f>
        <v/>
      </c>
      <c r="AM386" s="2" t="str">
        <f>IF(AND(ISBLANK(AL386),OR(NOT(ISBLANK(AN386)),NOT(ISBLANK(AO386)))),#N/A,
IF(ISBLANK(AL386),"",
IF(AND(NOT(ISERROR(VLOOKUP(AL386,MonsterTable!$A:$B,MATCH(MonsterTable!$B$1,MonsterTable!$A$1:$B$1,0),0))),OR(ISBLANK(AN386),ISBLANK(AO386))),#N/A,
IFERROR(VLOOKUP(AL386,MonsterTable!$A:$B,MATCH(MonsterTable!$B$1,MonsterTable!$A$1:$B$1,0),0),
IF(OR(NOT(ISBLANK(AN386)),ISBLANK(AO386)),#N/A,
IF(AL386="empty","empty",
VLOOKUP(AL386,MonsterGroupTable!$A:$A,1,0)))))))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BA386" s="2" t="str">
        <f>IF(AND(ISBLANK(AZ386),OR(NOT(ISBLANK(BB386)),NOT(ISBLANK(BC386)))),#N/A,
IF(ISBLANK(AZ386),"",
IF(AND(NOT(ISERROR(VLOOKUP(AZ386,MonsterTable!$A:$B,MATCH(MonsterTable!$B$1,MonsterTable!$A$1:$B$1,0),0))),OR(ISBLANK(BB386),ISBLANK(BC386))),#N/A,
IFERROR(VLOOKUP(AZ386,MonsterTable!$A:$B,MATCH(MonsterTable!$B$1,MonsterTable!$A$1:$B$1,0),0),
IF(OR(NOT(ISBLANK(BB386)),ISBLANK(BC386)),#N/A,
IF(AZ386="empty","empty",
VLOOKUP(AZ386,MonsterGroupTable!$A:$A,1,0)))))))</f>
        <v/>
      </c>
      <c r="BH386" s="2" t="str">
        <f>IF(AND(ISBLANK(BG386),OR(NOT(ISBLANK(BI386)),NOT(ISBLANK(BJ386)))),#N/A,
IF(ISBLANK(BG386),"",
IF(AND(NOT(ISERROR(VLOOKUP(BG386,MonsterTable!$A:$B,MATCH(MonsterTable!$B$1,MonsterTable!$A$1:$B$1,0),0))),OR(ISBLANK(BI386),ISBLANK(BJ386))),#N/A,
IFERROR(VLOOKUP(BG386,MonsterTable!$A:$B,MATCH(MonsterTable!$B$1,MonsterTable!$A$1:$B$1,0),0),
IF(OR(NOT(ISBLANK(BI386)),ISBLANK(BJ386)),#N/A,
IF(BG386="empty","empty",
VLOOKUP(BG386,MonsterGroupTable!$A:$A,1,0)))))))</f>
        <v/>
      </c>
      <c r="BO386" s="2" t="str">
        <f>IF(AND(ISBLANK(BN386),OR(NOT(ISBLANK(BP386)),NOT(ISBLANK(BQ386)))),#N/A,
IF(ISBLANK(BN386),"",
IF(AND(NOT(ISERROR(VLOOKUP(BN386,MonsterTable!$A:$B,MATCH(MonsterTable!$B$1,MonsterTable!$A$1:$B$1,0),0))),OR(ISBLANK(BP386),ISBLANK(BQ386))),#N/A,
IFERROR(VLOOKUP(BN386,MonsterTable!$A:$B,MATCH(MonsterTable!$B$1,MonsterTable!$A$1:$B$1,0),0),
IF(OR(NOT(ISBLANK(BP386)),ISBLANK(BQ386)),#N/A,
IF(BN386="empty","empty",
VLOOKUP(BN386,MonsterGroupTable!$A:$A,1,0)))))))</f>
        <v/>
      </c>
      <c r="BV386" s="2" t="str">
        <f>IF(AND(ISBLANK(BU386),OR(NOT(ISBLANK(BW386)),NOT(ISBLANK(BX386)))),#N/A,
IF(ISBLANK(BU386),"",
IF(AND(NOT(ISERROR(VLOOKUP(BU386,MonsterTable!$A:$B,MATCH(MonsterTable!$B$1,MonsterTable!$A$1:$B$1,0),0))),OR(ISBLANK(BW386),ISBLANK(BX386))),#N/A,
IFERROR(VLOOKUP(BU386,MonsterTable!$A:$B,MATCH(MonsterTable!$B$1,MonsterTable!$A$1:$B$1,0),0),
IF(OR(NOT(ISBLANK(BW386)),ISBLANK(BX386)),#N/A,
IF(BU386="empty","empty",
VLOOKUP(BU386,MonsterGroupTable!$A:$A,1,0)))))))</f>
        <v/>
      </c>
      <c r="CC386" s="2" t="str">
        <f>IF(AND(ISBLANK(CB386),OR(NOT(ISBLANK(CD386)),NOT(ISBLANK(CE386)))),#N/A,
IF(ISBLANK(CB386),"",
IF(AND(NOT(ISERROR(VLOOKUP(CB386,MonsterTable!$A:$B,MATCH(MonsterTable!$B$1,MonsterTable!$A$1:$B$1,0),0))),OR(ISBLANK(CD386),ISBLANK(CE386))),#N/A,
IFERROR(VLOOKUP(CB386,MonsterTable!$A:$B,MATCH(MonsterTable!$B$1,MonsterTable!$A$1:$B$1,0),0),
IF(OR(NOT(ISBLANK(CD386)),ISBLANK(CE386)),#N/A,
IF(CB386="empty","empty",
VLOOKUP(CB386,MonsterGroupTable!$A:$A,1,0)))))))</f>
        <v/>
      </c>
      <c r="CJ386" s="2" t="str">
        <f>IF(AND(ISBLANK(CI386),OR(NOT(ISBLANK(CK386)),NOT(ISBLANK(CL386)))),#N/A,
IF(ISBLANK(CI386),"",
IF(AND(NOT(ISERROR(VLOOKUP(CI386,MonsterTable!$A:$B,MATCH(MonsterTable!$B$1,MonsterTable!$A$1:$B$1,0),0))),OR(ISBLANK(CK386),ISBLANK(CL386))),#N/A,
IFERROR(VLOOKUP(CI386,MonsterTable!$A:$B,MATCH(MonsterTable!$B$1,MonsterTable!$A$1:$B$1,0),0),
IF(OR(NOT(ISBLANK(CK386)),ISBLANK(CL386)),#N/A,
IF(CI386="empty","empty",
VLOOKUP(CI386,MonsterGroupTable!$A:$A,1,0)))))))</f>
        <v/>
      </c>
    </row>
    <row r="387" spans="1:88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2160</v>
      </c>
      <c r="G387">
        <v>57802</v>
      </c>
      <c r="H387">
        <v>0</v>
      </c>
      <c r="I387">
        <v>0</v>
      </c>
      <c r="J387">
        <v>0</v>
      </c>
      <c r="K387" t="s">
        <v>28</v>
      </c>
      <c r="L387" t="s">
        <v>255</v>
      </c>
      <c r="M387" t="s">
        <v>79</v>
      </c>
      <c r="N387" t="s">
        <v>80</v>
      </c>
      <c r="O387">
        <v>0</v>
      </c>
      <c r="P387">
        <v>-4.75</v>
      </c>
      <c r="Q387">
        <v>-3.5</v>
      </c>
      <c r="R387">
        <v>4.75</v>
      </c>
      <c r="S387">
        <v>3</v>
      </c>
      <c r="T387">
        <v>-13.5</v>
      </c>
      <c r="U387">
        <v>2.5499999999999998</v>
      </c>
      <c r="V387">
        <v>-6.75</v>
      </c>
      <c r="W387" t="str">
        <f t="shared" ref="W387:W450" si="13">Y387&amp;IF(ISBLANK(Z387),"",","&amp;Z387)&amp;IF(ISBLANK(AA387),"",","&amp;AA387)&amp;IF(ISBLANK(AB387),"",","&amp;AB387)&amp;IF(ISBLANK(AC387),"",","&amp;AC387)&amp;IF(ISBLANK(AD387),"",","&amp;AD387)
&amp;IF(LEN(AF387)=0,"",","&amp;AF387)&amp;IF(ISBLANK(AG387),"",","&amp;AG387)&amp;IF(ISBLANK(AH387),"",","&amp;AH387)&amp;IF(ISBLANK(AI387),"",","&amp;AI387)&amp;IF(ISBLANK(AJ387),"",","&amp;AJ387)&amp;IF(ISBLANK(AK387),"",","&amp;AK387)
&amp;IF(LEN(AM387)=0,"",","&amp;AM387)&amp;IF(ISBLANK(AN387),"",","&amp;AN387)&amp;IF(ISBLANK(AO387),"",","&amp;AO387)&amp;IF(ISBLANK(AP387),"",","&amp;AP387)&amp;IF(ISBLANK(AQ387),"",","&amp;AQ387)&amp;IF(ISBLANK(AR387),"",","&amp;AR387)
&amp;IF(LEN(AT387)=0,"",","&amp;AT387)&amp;IF(ISBLANK(AU387),"",","&amp;AU387)&amp;IF(ISBLANK(AV387),"",","&amp;AV387)&amp;IF(ISBLANK(AW387),"",","&amp;AW387)&amp;IF(ISBLANK(AX387),"",","&amp;AX387)&amp;IF(ISBLANK(AY387),"",","&amp;AY387)
&amp;IF(LEN(BA387)=0,"",","&amp;BA387)&amp;IF(ISBLANK(BB387),"",","&amp;BB387)&amp;IF(ISBLANK(BC387),"",","&amp;BC387)&amp;IF(ISBLANK(BD387),"",","&amp;BD387)&amp;IF(ISBLANK(BE387),"",","&amp;BE387)&amp;IF(ISBLANK(BF387),"",","&amp;BF387)
&amp;IF(LEN(BH387)=0,"",","&amp;BH387)&amp;IF(ISBLANK(BI387),"",","&amp;BI387)&amp;IF(ISBLANK(BJ387),"",","&amp;BJ387)&amp;IF(ISBLANK(BK387),"",","&amp;BK387)&amp;IF(ISBLANK(BL387),"",","&amp;BL387)&amp;IF(ISBLANK(BM387),"",","&amp;BM387)
&amp;IF(LEN(BO387)=0,"",","&amp;BO387)&amp;IF(ISBLANK(BP387),"",","&amp;BP387)&amp;IF(ISBLANK(BQ387),"",","&amp;BQ387)&amp;IF(ISBLANK(BR387),"",","&amp;BR387)&amp;IF(ISBLANK(BS387),"",","&amp;BS387)&amp;IF(ISBLANK(BT387),"",","&amp;BT387)
&amp;IF(LEN(BV387)=0,"",","&amp;BV387)&amp;IF(ISBLANK(BW387),"",","&amp;BW387)&amp;IF(ISBLANK(BX387),"",","&amp;BX387)&amp;IF(ISBLANK(BY387),"",","&amp;BY387)&amp;IF(ISBLANK(BZ387),"",","&amp;BZ387)&amp;IF(ISBLANK(CA387),"",","&amp;CA387)
&amp;IF(LEN(CC387)=0,"",","&amp;CC387)&amp;IF(ISBLANK(CD387),"",","&amp;CD387)&amp;IF(ISBLANK(CE387),"",","&amp;CE387)&amp;IF(ISBLANK(CF387),"",","&amp;CF387)&amp;IF(ISBLANK(CG387),"",","&amp;CG387)&amp;IF(ISBLANK(CH387),"",","&amp;CH387)
&amp;IF(LEN(CJ387)=0,"",","&amp;CJ387)&amp;IF(ISBLANK(CK387),"",","&amp;CK387)&amp;IF(ISBLANK(CL387),"",","&amp;CL387)&amp;IF(ISBLANK(CM387),"",","&amp;CM387)&amp;IF(ISBLANK(CN387),"",","&amp;CN387)&amp;IF(ISBLANK(CO387),"",","&amp;CO387)</f>
        <v>g119,5</v>
      </c>
      <c r="X387" s="1" t="s">
        <v>336</v>
      </c>
      <c r="Y387" s="2" t="str">
        <f>IF(AND(ISBLANK(X387),OR(NOT(ISBLANK(Z387)),NOT(ISBLANK(AA387)))),#N/A,
IF(ISBLANK(X387),"",
IF(AND(NOT(ISERROR(VLOOKUP(X387,MonsterTable!$A:$B,MATCH(MonsterTable!$B$1,MonsterTable!$A$1:$B$1,0),0))),OR(ISBLANK(Z387),ISBLANK(AA387))),#N/A,
IFERROR(VLOOKUP(X387,MonsterTable!$A:$B,MATCH(MonsterTable!$B$1,MonsterTable!$A$1:$B$1,0),0),
IF(OR(NOT(ISBLANK(Z387)),ISBLANK(AA387)),#N/A,
IF(X387="empty","empty",
VLOOKUP(X387,MonsterGroupTable!$A:$A,1,0)))))))</f>
        <v>g119</v>
      </c>
      <c r="AA387">
        <v>5</v>
      </c>
      <c r="AF387" s="2" t="str">
        <f>IF(AND(ISBLANK(AE387),OR(NOT(ISBLANK(AG387)),NOT(ISBLANK(AH387)))),#N/A,
IF(ISBLANK(AE387),"",
IF(AND(NOT(ISERROR(VLOOKUP(AE387,MonsterTable!$A:$B,MATCH(MonsterTable!$B$1,MonsterTable!$A$1:$B$1,0),0))),OR(ISBLANK(AG387),ISBLANK(AH387))),#N/A,
IFERROR(VLOOKUP(AE387,MonsterTable!$A:$B,MATCH(MonsterTable!$B$1,MonsterTable!$A$1:$B$1,0),0),
IF(OR(NOT(ISBLANK(AG387)),ISBLANK(AH387)),#N/A,
IF(AE387="empty","empty",
VLOOKUP(AE387,MonsterGroupTable!$A:$A,1,0)))))))</f>
        <v/>
      </c>
      <c r="AM387" s="2" t="str">
        <f>IF(AND(ISBLANK(AL387),OR(NOT(ISBLANK(AN387)),NOT(ISBLANK(AO387)))),#N/A,
IF(ISBLANK(AL387),"",
IF(AND(NOT(ISERROR(VLOOKUP(AL387,MonsterTable!$A:$B,MATCH(MonsterTable!$B$1,MonsterTable!$A$1:$B$1,0),0))),OR(ISBLANK(AN387),ISBLANK(AO387))),#N/A,
IFERROR(VLOOKUP(AL387,MonsterTable!$A:$B,MATCH(MonsterTable!$B$1,MonsterTable!$A$1:$B$1,0),0),
IF(OR(NOT(ISBLANK(AN387)),ISBLANK(AO387)),#N/A,
IF(AL387="empty","empty",
VLOOKUP(AL387,MonsterGroupTable!$A:$A,1,0)))))))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BA387" s="2" t="str">
        <f>IF(AND(ISBLANK(AZ387),OR(NOT(ISBLANK(BB387)),NOT(ISBLANK(BC387)))),#N/A,
IF(ISBLANK(AZ387),"",
IF(AND(NOT(ISERROR(VLOOKUP(AZ387,MonsterTable!$A:$B,MATCH(MonsterTable!$B$1,MonsterTable!$A$1:$B$1,0),0))),OR(ISBLANK(BB387),ISBLANK(BC387))),#N/A,
IFERROR(VLOOKUP(AZ387,MonsterTable!$A:$B,MATCH(MonsterTable!$B$1,MonsterTable!$A$1:$B$1,0),0),
IF(OR(NOT(ISBLANK(BB387)),ISBLANK(BC387)),#N/A,
IF(AZ387="empty","empty",
VLOOKUP(AZ387,MonsterGroupTable!$A:$A,1,0)))))))</f>
        <v/>
      </c>
      <c r="BH387" s="2" t="str">
        <f>IF(AND(ISBLANK(BG387),OR(NOT(ISBLANK(BI387)),NOT(ISBLANK(BJ387)))),#N/A,
IF(ISBLANK(BG387),"",
IF(AND(NOT(ISERROR(VLOOKUP(BG387,MonsterTable!$A:$B,MATCH(MonsterTable!$B$1,MonsterTable!$A$1:$B$1,0),0))),OR(ISBLANK(BI387),ISBLANK(BJ387))),#N/A,
IFERROR(VLOOKUP(BG387,MonsterTable!$A:$B,MATCH(MonsterTable!$B$1,MonsterTable!$A$1:$B$1,0),0),
IF(OR(NOT(ISBLANK(BI387)),ISBLANK(BJ387)),#N/A,
IF(BG387="empty","empty",
VLOOKUP(BG387,MonsterGroupTable!$A:$A,1,0)))))))</f>
        <v/>
      </c>
      <c r="BO387" s="2" t="str">
        <f>IF(AND(ISBLANK(BN387),OR(NOT(ISBLANK(BP387)),NOT(ISBLANK(BQ387)))),#N/A,
IF(ISBLANK(BN387),"",
IF(AND(NOT(ISERROR(VLOOKUP(BN387,MonsterTable!$A:$B,MATCH(MonsterTable!$B$1,MonsterTable!$A$1:$B$1,0),0))),OR(ISBLANK(BP387),ISBLANK(BQ387))),#N/A,
IFERROR(VLOOKUP(BN387,MonsterTable!$A:$B,MATCH(MonsterTable!$B$1,MonsterTable!$A$1:$B$1,0),0),
IF(OR(NOT(ISBLANK(BP387)),ISBLANK(BQ387)),#N/A,
IF(BN387="empty","empty",
VLOOKUP(BN387,MonsterGroupTable!$A:$A,1,0)))))))</f>
        <v/>
      </c>
      <c r="BV387" s="2" t="str">
        <f>IF(AND(ISBLANK(BU387),OR(NOT(ISBLANK(BW387)),NOT(ISBLANK(BX387)))),#N/A,
IF(ISBLANK(BU387),"",
IF(AND(NOT(ISERROR(VLOOKUP(BU387,MonsterTable!$A:$B,MATCH(MonsterTable!$B$1,MonsterTable!$A$1:$B$1,0),0))),OR(ISBLANK(BW387),ISBLANK(BX387))),#N/A,
IFERROR(VLOOKUP(BU387,MonsterTable!$A:$B,MATCH(MonsterTable!$B$1,MonsterTable!$A$1:$B$1,0),0),
IF(OR(NOT(ISBLANK(BW387)),ISBLANK(BX387)),#N/A,
IF(BU387="empty","empty",
VLOOKUP(BU387,MonsterGroupTable!$A:$A,1,0)))))))</f>
        <v/>
      </c>
      <c r="CC387" s="2" t="str">
        <f>IF(AND(ISBLANK(CB387),OR(NOT(ISBLANK(CD387)),NOT(ISBLANK(CE387)))),#N/A,
IF(ISBLANK(CB387),"",
IF(AND(NOT(ISERROR(VLOOKUP(CB387,MonsterTable!$A:$B,MATCH(MonsterTable!$B$1,MonsterTable!$A$1:$B$1,0),0))),OR(ISBLANK(CD387),ISBLANK(CE387))),#N/A,
IFERROR(VLOOKUP(CB387,MonsterTable!$A:$B,MATCH(MonsterTable!$B$1,MonsterTable!$A$1:$B$1,0),0),
IF(OR(NOT(ISBLANK(CD387)),ISBLANK(CE387)),#N/A,
IF(CB387="empty","empty",
VLOOKUP(CB387,MonsterGroupTable!$A:$A,1,0)))))))</f>
        <v/>
      </c>
      <c r="CJ387" s="2" t="str">
        <f>IF(AND(ISBLANK(CI387),OR(NOT(ISBLANK(CK387)),NOT(ISBLANK(CL387)))),#N/A,
IF(ISBLANK(CI387),"",
IF(AND(NOT(ISERROR(VLOOKUP(CI387,MonsterTable!$A:$B,MATCH(MonsterTable!$B$1,MonsterTable!$A$1:$B$1,0),0))),OR(ISBLANK(CK387),ISBLANK(CL387))),#N/A,
IFERROR(VLOOKUP(CI387,MonsterTable!$A:$B,MATCH(MonsterTable!$B$1,MonsterTable!$A$1:$B$1,0),0),
IF(OR(NOT(ISBLANK(CK387)),ISBLANK(CL387)),#N/A,
IF(CI387="empty","empty",
VLOOKUP(CI387,MonsterGroupTable!$A:$A,1,0)))))))</f>
        <v/>
      </c>
    </row>
    <row r="388" spans="1:88">
      <c r="A388">
        <v>10387</v>
      </c>
      <c r="B388">
        <f t="shared" si="12"/>
        <v>1.1000000000000001</v>
      </c>
      <c r="C388">
        <f t="shared" si="12"/>
        <v>1.1000000000000001</v>
      </c>
      <c r="F388">
        <v>2160</v>
      </c>
      <c r="G388">
        <v>58126</v>
      </c>
      <c r="H388">
        <v>0</v>
      </c>
      <c r="I388">
        <v>0</v>
      </c>
      <c r="J388">
        <v>0</v>
      </c>
      <c r="K388" t="s">
        <v>28</v>
      </c>
      <c r="L388" t="s">
        <v>255</v>
      </c>
      <c r="M388" t="s">
        <v>79</v>
      </c>
      <c r="N388" t="s">
        <v>80</v>
      </c>
      <c r="O388">
        <v>0</v>
      </c>
      <c r="P388">
        <v>-4.75</v>
      </c>
      <c r="Q388">
        <v>-3.5</v>
      </c>
      <c r="R388">
        <v>4.75</v>
      </c>
      <c r="S388">
        <v>3</v>
      </c>
      <c r="T388">
        <v>-13.5</v>
      </c>
      <c r="U388">
        <v>2.5499999999999998</v>
      </c>
      <c r="V388">
        <v>-6.75</v>
      </c>
      <c r="W388" t="str">
        <f t="shared" si="13"/>
        <v>g119,5</v>
      </c>
      <c r="X388" s="1" t="s">
        <v>336</v>
      </c>
      <c r="Y388" s="2" t="str">
        <f>IF(AND(ISBLANK(X388),OR(NOT(ISBLANK(Z388)),NOT(ISBLANK(AA388)))),#N/A,
IF(ISBLANK(X388),"",
IF(AND(NOT(ISERROR(VLOOKUP(X388,MonsterTable!$A:$B,MATCH(MonsterTable!$B$1,MonsterTable!$A$1:$B$1,0),0))),OR(ISBLANK(Z388),ISBLANK(AA388))),#N/A,
IFERROR(VLOOKUP(X388,MonsterTable!$A:$B,MATCH(MonsterTable!$B$1,MonsterTable!$A$1:$B$1,0),0),
IF(OR(NOT(ISBLANK(Z388)),ISBLANK(AA388)),#N/A,
IF(X388="empty","empty",
VLOOKUP(X388,MonsterGroupTable!$A:$A,1,0)))))))</f>
        <v>g119</v>
      </c>
      <c r="AA388">
        <v>5</v>
      </c>
      <c r="AF388" s="2" t="str">
        <f>IF(AND(ISBLANK(AE388),OR(NOT(ISBLANK(AG388)),NOT(ISBLANK(AH388)))),#N/A,
IF(ISBLANK(AE388),"",
IF(AND(NOT(ISERROR(VLOOKUP(AE388,MonsterTable!$A:$B,MATCH(MonsterTable!$B$1,MonsterTable!$A$1:$B$1,0),0))),OR(ISBLANK(AG388),ISBLANK(AH388))),#N/A,
IFERROR(VLOOKUP(AE388,MonsterTable!$A:$B,MATCH(MonsterTable!$B$1,MonsterTable!$A$1:$B$1,0),0),
IF(OR(NOT(ISBLANK(AG388)),ISBLANK(AH388)),#N/A,
IF(AE388="empty","empty",
VLOOKUP(AE388,MonsterGroupTable!$A:$A,1,0)))))))</f>
        <v/>
      </c>
      <c r="AM388" s="2" t="str">
        <f>IF(AND(ISBLANK(AL388),OR(NOT(ISBLANK(AN388)),NOT(ISBLANK(AO388)))),#N/A,
IF(ISBLANK(AL388),"",
IF(AND(NOT(ISERROR(VLOOKUP(AL388,MonsterTable!$A:$B,MATCH(MonsterTable!$B$1,MonsterTable!$A$1:$B$1,0),0))),OR(ISBLANK(AN388),ISBLANK(AO388))),#N/A,
IFERROR(VLOOKUP(AL388,MonsterTable!$A:$B,MATCH(MonsterTable!$B$1,MonsterTable!$A$1:$B$1,0),0),
IF(OR(NOT(ISBLANK(AN388)),ISBLANK(AO388)),#N/A,
IF(AL388="empty","empty",
VLOOKUP(AL388,MonsterGroupTable!$A:$A,1,0)))))))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BA388" s="2" t="str">
        <f>IF(AND(ISBLANK(AZ388),OR(NOT(ISBLANK(BB388)),NOT(ISBLANK(BC388)))),#N/A,
IF(ISBLANK(AZ388),"",
IF(AND(NOT(ISERROR(VLOOKUP(AZ388,MonsterTable!$A:$B,MATCH(MonsterTable!$B$1,MonsterTable!$A$1:$B$1,0),0))),OR(ISBLANK(BB388),ISBLANK(BC388))),#N/A,
IFERROR(VLOOKUP(AZ388,MonsterTable!$A:$B,MATCH(MonsterTable!$B$1,MonsterTable!$A$1:$B$1,0),0),
IF(OR(NOT(ISBLANK(BB388)),ISBLANK(BC388)),#N/A,
IF(AZ388="empty","empty",
VLOOKUP(AZ388,MonsterGroupTable!$A:$A,1,0)))))))</f>
        <v/>
      </c>
      <c r="BH388" s="2" t="str">
        <f>IF(AND(ISBLANK(BG388),OR(NOT(ISBLANK(BI388)),NOT(ISBLANK(BJ388)))),#N/A,
IF(ISBLANK(BG388),"",
IF(AND(NOT(ISERROR(VLOOKUP(BG388,MonsterTable!$A:$B,MATCH(MonsterTable!$B$1,MonsterTable!$A$1:$B$1,0),0))),OR(ISBLANK(BI388),ISBLANK(BJ388))),#N/A,
IFERROR(VLOOKUP(BG388,MonsterTable!$A:$B,MATCH(MonsterTable!$B$1,MonsterTable!$A$1:$B$1,0),0),
IF(OR(NOT(ISBLANK(BI388)),ISBLANK(BJ388)),#N/A,
IF(BG388="empty","empty",
VLOOKUP(BG388,MonsterGroupTable!$A:$A,1,0)))))))</f>
        <v/>
      </c>
      <c r="BO388" s="2" t="str">
        <f>IF(AND(ISBLANK(BN388),OR(NOT(ISBLANK(BP388)),NOT(ISBLANK(BQ388)))),#N/A,
IF(ISBLANK(BN388),"",
IF(AND(NOT(ISERROR(VLOOKUP(BN388,MonsterTable!$A:$B,MATCH(MonsterTable!$B$1,MonsterTable!$A$1:$B$1,0),0))),OR(ISBLANK(BP388),ISBLANK(BQ388))),#N/A,
IFERROR(VLOOKUP(BN388,MonsterTable!$A:$B,MATCH(MonsterTable!$B$1,MonsterTable!$A$1:$B$1,0),0),
IF(OR(NOT(ISBLANK(BP388)),ISBLANK(BQ388)),#N/A,
IF(BN388="empty","empty",
VLOOKUP(BN388,MonsterGroupTable!$A:$A,1,0)))))))</f>
        <v/>
      </c>
      <c r="BV388" s="2" t="str">
        <f>IF(AND(ISBLANK(BU388),OR(NOT(ISBLANK(BW388)),NOT(ISBLANK(BX388)))),#N/A,
IF(ISBLANK(BU388),"",
IF(AND(NOT(ISERROR(VLOOKUP(BU388,MonsterTable!$A:$B,MATCH(MonsterTable!$B$1,MonsterTable!$A$1:$B$1,0),0))),OR(ISBLANK(BW388),ISBLANK(BX388))),#N/A,
IFERROR(VLOOKUP(BU388,MonsterTable!$A:$B,MATCH(MonsterTable!$B$1,MonsterTable!$A$1:$B$1,0),0),
IF(OR(NOT(ISBLANK(BW388)),ISBLANK(BX388)),#N/A,
IF(BU388="empty","empty",
VLOOKUP(BU388,MonsterGroupTable!$A:$A,1,0)))))))</f>
        <v/>
      </c>
      <c r="CC388" s="2" t="str">
        <f>IF(AND(ISBLANK(CB388),OR(NOT(ISBLANK(CD388)),NOT(ISBLANK(CE388)))),#N/A,
IF(ISBLANK(CB388),"",
IF(AND(NOT(ISERROR(VLOOKUP(CB388,MonsterTable!$A:$B,MATCH(MonsterTable!$B$1,MonsterTable!$A$1:$B$1,0),0))),OR(ISBLANK(CD388),ISBLANK(CE388))),#N/A,
IFERROR(VLOOKUP(CB388,MonsterTable!$A:$B,MATCH(MonsterTable!$B$1,MonsterTable!$A$1:$B$1,0),0),
IF(OR(NOT(ISBLANK(CD388)),ISBLANK(CE388)),#N/A,
IF(CB388="empty","empty",
VLOOKUP(CB388,MonsterGroupTable!$A:$A,1,0)))))))</f>
        <v/>
      </c>
      <c r="CJ388" s="2" t="str">
        <f>IF(AND(ISBLANK(CI388),OR(NOT(ISBLANK(CK388)),NOT(ISBLANK(CL388)))),#N/A,
IF(ISBLANK(CI388),"",
IF(AND(NOT(ISERROR(VLOOKUP(CI388,MonsterTable!$A:$B,MATCH(MonsterTable!$B$1,MonsterTable!$A$1:$B$1,0),0))),OR(ISBLANK(CK388),ISBLANK(CL388))),#N/A,
IFERROR(VLOOKUP(CI388,MonsterTable!$A:$B,MATCH(MonsterTable!$B$1,MonsterTable!$A$1:$B$1,0),0),
IF(OR(NOT(ISBLANK(CK388)),ISBLANK(CL388)),#N/A,
IF(CI388="empty","empty",
VLOOKUP(CI388,MonsterGroupTable!$A:$A,1,0)))))))</f>
        <v/>
      </c>
    </row>
    <row r="389" spans="1:88">
      <c r="A389">
        <v>10388</v>
      </c>
      <c r="B389">
        <f t="shared" si="12"/>
        <v>1.1000000000000001</v>
      </c>
      <c r="C389">
        <f t="shared" si="12"/>
        <v>1.1000000000000001</v>
      </c>
      <c r="F389">
        <v>2160</v>
      </c>
      <c r="G389">
        <v>58450</v>
      </c>
      <c r="H389">
        <v>0</v>
      </c>
      <c r="I389">
        <v>0</v>
      </c>
      <c r="J389">
        <v>0</v>
      </c>
      <c r="K389" t="s">
        <v>28</v>
      </c>
      <c r="L389" t="s">
        <v>255</v>
      </c>
      <c r="M389" t="s">
        <v>79</v>
      </c>
      <c r="N389" t="s">
        <v>80</v>
      </c>
      <c r="O389">
        <v>0</v>
      </c>
      <c r="P389">
        <v>-4.75</v>
      </c>
      <c r="Q389">
        <v>-3.5</v>
      </c>
      <c r="R389">
        <v>4.75</v>
      </c>
      <c r="S389">
        <v>3</v>
      </c>
      <c r="T389">
        <v>-13.5</v>
      </c>
      <c r="U389">
        <v>2.5499999999999998</v>
      </c>
      <c r="V389">
        <v>-6.75</v>
      </c>
      <c r="W389" t="str">
        <f t="shared" si="13"/>
        <v>g119,5</v>
      </c>
      <c r="X389" s="1" t="s">
        <v>336</v>
      </c>
      <c r="Y389" s="2" t="str">
        <f>IF(AND(ISBLANK(X389),OR(NOT(ISBLANK(Z389)),NOT(ISBLANK(AA389)))),#N/A,
IF(ISBLANK(X389),"",
IF(AND(NOT(ISERROR(VLOOKUP(X389,MonsterTable!$A:$B,MATCH(MonsterTable!$B$1,MonsterTable!$A$1:$B$1,0),0))),OR(ISBLANK(Z389),ISBLANK(AA389))),#N/A,
IFERROR(VLOOKUP(X389,MonsterTable!$A:$B,MATCH(MonsterTable!$B$1,MonsterTable!$A$1:$B$1,0),0),
IF(OR(NOT(ISBLANK(Z389)),ISBLANK(AA389)),#N/A,
IF(X389="empty","empty",
VLOOKUP(X389,MonsterGroupTable!$A:$A,1,0)))))))</f>
        <v>g119</v>
      </c>
      <c r="AA389">
        <v>5</v>
      </c>
      <c r="AF389" s="2" t="str">
        <f>IF(AND(ISBLANK(AE389),OR(NOT(ISBLANK(AG389)),NOT(ISBLANK(AH389)))),#N/A,
IF(ISBLANK(AE389),"",
IF(AND(NOT(ISERROR(VLOOKUP(AE389,MonsterTable!$A:$B,MATCH(MonsterTable!$B$1,MonsterTable!$A$1:$B$1,0),0))),OR(ISBLANK(AG389),ISBLANK(AH389))),#N/A,
IFERROR(VLOOKUP(AE389,MonsterTable!$A:$B,MATCH(MonsterTable!$B$1,MonsterTable!$A$1:$B$1,0),0),
IF(OR(NOT(ISBLANK(AG389)),ISBLANK(AH389)),#N/A,
IF(AE389="empty","empty",
VLOOKUP(AE389,MonsterGroupTable!$A:$A,1,0)))))))</f>
        <v/>
      </c>
      <c r="AM389" s="2" t="str">
        <f>IF(AND(ISBLANK(AL389),OR(NOT(ISBLANK(AN389)),NOT(ISBLANK(AO389)))),#N/A,
IF(ISBLANK(AL389),"",
IF(AND(NOT(ISERROR(VLOOKUP(AL389,MonsterTable!$A:$B,MATCH(MonsterTable!$B$1,MonsterTable!$A$1:$B$1,0),0))),OR(ISBLANK(AN389),ISBLANK(AO389))),#N/A,
IFERROR(VLOOKUP(AL389,MonsterTable!$A:$B,MATCH(MonsterTable!$B$1,MonsterTable!$A$1:$B$1,0),0),
IF(OR(NOT(ISBLANK(AN389)),ISBLANK(AO389)),#N/A,
IF(AL389="empty","empty",
VLOOKUP(AL389,MonsterGroupTable!$A:$A,1,0)))))))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BA389" s="2" t="str">
        <f>IF(AND(ISBLANK(AZ389),OR(NOT(ISBLANK(BB389)),NOT(ISBLANK(BC389)))),#N/A,
IF(ISBLANK(AZ389),"",
IF(AND(NOT(ISERROR(VLOOKUP(AZ389,MonsterTable!$A:$B,MATCH(MonsterTable!$B$1,MonsterTable!$A$1:$B$1,0),0))),OR(ISBLANK(BB389),ISBLANK(BC389))),#N/A,
IFERROR(VLOOKUP(AZ389,MonsterTable!$A:$B,MATCH(MonsterTable!$B$1,MonsterTable!$A$1:$B$1,0),0),
IF(OR(NOT(ISBLANK(BB389)),ISBLANK(BC389)),#N/A,
IF(AZ389="empty","empty",
VLOOKUP(AZ389,MonsterGroupTable!$A:$A,1,0)))))))</f>
        <v/>
      </c>
      <c r="BH389" s="2" t="str">
        <f>IF(AND(ISBLANK(BG389),OR(NOT(ISBLANK(BI389)),NOT(ISBLANK(BJ389)))),#N/A,
IF(ISBLANK(BG389),"",
IF(AND(NOT(ISERROR(VLOOKUP(BG389,MonsterTable!$A:$B,MATCH(MonsterTable!$B$1,MonsterTable!$A$1:$B$1,0),0))),OR(ISBLANK(BI389),ISBLANK(BJ389))),#N/A,
IFERROR(VLOOKUP(BG389,MonsterTable!$A:$B,MATCH(MonsterTable!$B$1,MonsterTable!$A$1:$B$1,0),0),
IF(OR(NOT(ISBLANK(BI389)),ISBLANK(BJ389)),#N/A,
IF(BG389="empty","empty",
VLOOKUP(BG389,MonsterGroupTable!$A:$A,1,0)))))))</f>
        <v/>
      </c>
      <c r="BO389" s="2" t="str">
        <f>IF(AND(ISBLANK(BN389),OR(NOT(ISBLANK(BP389)),NOT(ISBLANK(BQ389)))),#N/A,
IF(ISBLANK(BN389),"",
IF(AND(NOT(ISERROR(VLOOKUP(BN389,MonsterTable!$A:$B,MATCH(MonsterTable!$B$1,MonsterTable!$A$1:$B$1,0),0))),OR(ISBLANK(BP389),ISBLANK(BQ389))),#N/A,
IFERROR(VLOOKUP(BN389,MonsterTable!$A:$B,MATCH(MonsterTable!$B$1,MonsterTable!$A$1:$B$1,0),0),
IF(OR(NOT(ISBLANK(BP389)),ISBLANK(BQ389)),#N/A,
IF(BN389="empty","empty",
VLOOKUP(BN389,MonsterGroupTable!$A:$A,1,0)))))))</f>
        <v/>
      </c>
      <c r="BV389" s="2" t="str">
        <f>IF(AND(ISBLANK(BU389),OR(NOT(ISBLANK(BW389)),NOT(ISBLANK(BX389)))),#N/A,
IF(ISBLANK(BU389),"",
IF(AND(NOT(ISERROR(VLOOKUP(BU389,MonsterTable!$A:$B,MATCH(MonsterTable!$B$1,MonsterTable!$A$1:$B$1,0),0))),OR(ISBLANK(BW389),ISBLANK(BX389))),#N/A,
IFERROR(VLOOKUP(BU389,MonsterTable!$A:$B,MATCH(MonsterTable!$B$1,MonsterTable!$A$1:$B$1,0),0),
IF(OR(NOT(ISBLANK(BW389)),ISBLANK(BX389)),#N/A,
IF(BU389="empty","empty",
VLOOKUP(BU389,MonsterGroupTable!$A:$A,1,0)))))))</f>
        <v/>
      </c>
      <c r="CC389" s="2" t="str">
        <f>IF(AND(ISBLANK(CB389),OR(NOT(ISBLANK(CD389)),NOT(ISBLANK(CE389)))),#N/A,
IF(ISBLANK(CB389),"",
IF(AND(NOT(ISERROR(VLOOKUP(CB389,MonsterTable!$A:$B,MATCH(MonsterTable!$B$1,MonsterTable!$A$1:$B$1,0),0))),OR(ISBLANK(CD389),ISBLANK(CE389))),#N/A,
IFERROR(VLOOKUP(CB389,MonsterTable!$A:$B,MATCH(MonsterTable!$B$1,MonsterTable!$A$1:$B$1,0),0),
IF(OR(NOT(ISBLANK(CD389)),ISBLANK(CE389)),#N/A,
IF(CB389="empty","empty",
VLOOKUP(CB389,MonsterGroupTable!$A:$A,1,0)))))))</f>
        <v/>
      </c>
      <c r="CJ389" s="2" t="str">
        <f>IF(AND(ISBLANK(CI389),OR(NOT(ISBLANK(CK389)),NOT(ISBLANK(CL389)))),#N/A,
IF(ISBLANK(CI389),"",
IF(AND(NOT(ISERROR(VLOOKUP(CI389,MonsterTable!$A:$B,MATCH(MonsterTable!$B$1,MonsterTable!$A$1:$B$1,0),0))),OR(ISBLANK(CK389),ISBLANK(CL389))),#N/A,
IFERROR(VLOOKUP(CI389,MonsterTable!$A:$B,MATCH(MonsterTable!$B$1,MonsterTable!$A$1:$B$1,0),0),
IF(OR(NOT(ISBLANK(CK389)),ISBLANK(CL389)),#N/A,
IF(CI389="empty","empty",
VLOOKUP(CI389,MonsterGroupTable!$A:$A,1,0)))))))</f>
        <v/>
      </c>
    </row>
    <row r="390" spans="1:88">
      <c r="A390">
        <v>10389</v>
      </c>
      <c r="B390">
        <f t="shared" si="12"/>
        <v>1.1000000000000001</v>
      </c>
      <c r="C390">
        <f t="shared" si="12"/>
        <v>1.1000000000000001</v>
      </c>
      <c r="F390">
        <v>2160</v>
      </c>
      <c r="G390">
        <v>58774</v>
      </c>
      <c r="H390">
        <v>0</v>
      </c>
      <c r="I390">
        <v>0</v>
      </c>
      <c r="J390">
        <v>0</v>
      </c>
      <c r="K390" t="s">
        <v>28</v>
      </c>
      <c r="L390" t="s">
        <v>255</v>
      </c>
      <c r="M390" t="s">
        <v>79</v>
      </c>
      <c r="N390" t="s">
        <v>80</v>
      </c>
      <c r="O390">
        <v>0</v>
      </c>
      <c r="P390">
        <v>-4.75</v>
      </c>
      <c r="Q390">
        <v>-3.5</v>
      </c>
      <c r="R390">
        <v>4.75</v>
      </c>
      <c r="S390">
        <v>3</v>
      </c>
      <c r="T390">
        <v>-13.5</v>
      </c>
      <c r="U390">
        <v>2.5499999999999998</v>
      </c>
      <c r="V390">
        <v>-6.75</v>
      </c>
      <c r="W390" t="str">
        <f t="shared" si="13"/>
        <v>g119,5</v>
      </c>
      <c r="X390" s="1" t="s">
        <v>336</v>
      </c>
      <c r="Y390" s="2" t="str">
        <f>IF(AND(ISBLANK(X390),OR(NOT(ISBLANK(Z390)),NOT(ISBLANK(AA390)))),#N/A,
IF(ISBLANK(X390),"",
IF(AND(NOT(ISERROR(VLOOKUP(X390,MonsterTable!$A:$B,MATCH(MonsterTable!$B$1,MonsterTable!$A$1:$B$1,0),0))),OR(ISBLANK(Z390),ISBLANK(AA390))),#N/A,
IFERROR(VLOOKUP(X390,MonsterTable!$A:$B,MATCH(MonsterTable!$B$1,MonsterTable!$A$1:$B$1,0),0),
IF(OR(NOT(ISBLANK(Z390)),ISBLANK(AA390)),#N/A,
IF(X390="empty","empty",
VLOOKUP(X390,MonsterGroupTable!$A:$A,1,0)))))))</f>
        <v>g119</v>
      </c>
      <c r="AA390">
        <v>5</v>
      </c>
      <c r="AF390" s="2" t="str">
        <f>IF(AND(ISBLANK(AE390),OR(NOT(ISBLANK(AG390)),NOT(ISBLANK(AH390)))),#N/A,
IF(ISBLANK(AE390),"",
IF(AND(NOT(ISERROR(VLOOKUP(AE390,MonsterTable!$A:$B,MATCH(MonsterTable!$B$1,MonsterTable!$A$1:$B$1,0),0))),OR(ISBLANK(AG390),ISBLANK(AH390))),#N/A,
IFERROR(VLOOKUP(AE390,MonsterTable!$A:$B,MATCH(MonsterTable!$B$1,MonsterTable!$A$1:$B$1,0),0),
IF(OR(NOT(ISBLANK(AG390)),ISBLANK(AH390)),#N/A,
IF(AE390="empty","empty",
VLOOKUP(AE390,MonsterGroupTable!$A:$A,1,0)))))))</f>
        <v/>
      </c>
      <c r="AM390" s="2" t="str">
        <f>IF(AND(ISBLANK(AL390),OR(NOT(ISBLANK(AN390)),NOT(ISBLANK(AO390)))),#N/A,
IF(ISBLANK(AL390),"",
IF(AND(NOT(ISERROR(VLOOKUP(AL390,MonsterTable!$A:$B,MATCH(MonsterTable!$B$1,MonsterTable!$A$1:$B$1,0),0))),OR(ISBLANK(AN390),ISBLANK(AO390))),#N/A,
IFERROR(VLOOKUP(AL390,MonsterTable!$A:$B,MATCH(MonsterTable!$B$1,MonsterTable!$A$1:$B$1,0),0),
IF(OR(NOT(ISBLANK(AN390)),ISBLANK(AO390)),#N/A,
IF(AL390="empty","empty",
VLOOKUP(AL390,MonsterGroupTable!$A:$A,1,0)))))))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BA390" s="2" t="str">
        <f>IF(AND(ISBLANK(AZ390),OR(NOT(ISBLANK(BB390)),NOT(ISBLANK(BC390)))),#N/A,
IF(ISBLANK(AZ390),"",
IF(AND(NOT(ISERROR(VLOOKUP(AZ390,MonsterTable!$A:$B,MATCH(MonsterTable!$B$1,MonsterTable!$A$1:$B$1,0),0))),OR(ISBLANK(BB390),ISBLANK(BC390))),#N/A,
IFERROR(VLOOKUP(AZ390,MonsterTable!$A:$B,MATCH(MonsterTable!$B$1,MonsterTable!$A$1:$B$1,0),0),
IF(OR(NOT(ISBLANK(BB390)),ISBLANK(BC390)),#N/A,
IF(AZ390="empty","empty",
VLOOKUP(AZ390,MonsterGroupTable!$A:$A,1,0)))))))</f>
        <v/>
      </c>
      <c r="BH390" s="2" t="str">
        <f>IF(AND(ISBLANK(BG390),OR(NOT(ISBLANK(BI390)),NOT(ISBLANK(BJ390)))),#N/A,
IF(ISBLANK(BG390),"",
IF(AND(NOT(ISERROR(VLOOKUP(BG390,MonsterTable!$A:$B,MATCH(MonsterTable!$B$1,MonsterTable!$A$1:$B$1,0),0))),OR(ISBLANK(BI390),ISBLANK(BJ390))),#N/A,
IFERROR(VLOOKUP(BG390,MonsterTable!$A:$B,MATCH(MonsterTable!$B$1,MonsterTable!$A$1:$B$1,0),0),
IF(OR(NOT(ISBLANK(BI390)),ISBLANK(BJ390)),#N/A,
IF(BG390="empty","empty",
VLOOKUP(BG390,MonsterGroupTable!$A:$A,1,0)))))))</f>
        <v/>
      </c>
      <c r="BO390" s="2" t="str">
        <f>IF(AND(ISBLANK(BN390),OR(NOT(ISBLANK(BP390)),NOT(ISBLANK(BQ390)))),#N/A,
IF(ISBLANK(BN390),"",
IF(AND(NOT(ISERROR(VLOOKUP(BN390,MonsterTable!$A:$B,MATCH(MonsterTable!$B$1,MonsterTable!$A$1:$B$1,0),0))),OR(ISBLANK(BP390),ISBLANK(BQ390))),#N/A,
IFERROR(VLOOKUP(BN390,MonsterTable!$A:$B,MATCH(MonsterTable!$B$1,MonsterTable!$A$1:$B$1,0),0),
IF(OR(NOT(ISBLANK(BP390)),ISBLANK(BQ390)),#N/A,
IF(BN390="empty","empty",
VLOOKUP(BN390,MonsterGroupTable!$A:$A,1,0)))))))</f>
        <v/>
      </c>
      <c r="BV390" s="2" t="str">
        <f>IF(AND(ISBLANK(BU390),OR(NOT(ISBLANK(BW390)),NOT(ISBLANK(BX390)))),#N/A,
IF(ISBLANK(BU390),"",
IF(AND(NOT(ISERROR(VLOOKUP(BU390,MonsterTable!$A:$B,MATCH(MonsterTable!$B$1,MonsterTable!$A$1:$B$1,0),0))),OR(ISBLANK(BW390),ISBLANK(BX390))),#N/A,
IFERROR(VLOOKUP(BU390,MonsterTable!$A:$B,MATCH(MonsterTable!$B$1,MonsterTable!$A$1:$B$1,0),0),
IF(OR(NOT(ISBLANK(BW390)),ISBLANK(BX390)),#N/A,
IF(BU390="empty","empty",
VLOOKUP(BU390,MonsterGroupTable!$A:$A,1,0)))))))</f>
        <v/>
      </c>
      <c r="CC390" s="2" t="str">
        <f>IF(AND(ISBLANK(CB390),OR(NOT(ISBLANK(CD390)),NOT(ISBLANK(CE390)))),#N/A,
IF(ISBLANK(CB390),"",
IF(AND(NOT(ISERROR(VLOOKUP(CB390,MonsterTable!$A:$B,MATCH(MonsterTable!$B$1,MonsterTable!$A$1:$B$1,0),0))),OR(ISBLANK(CD390),ISBLANK(CE390))),#N/A,
IFERROR(VLOOKUP(CB390,MonsterTable!$A:$B,MATCH(MonsterTable!$B$1,MonsterTable!$A$1:$B$1,0),0),
IF(OR(NOT(ISBLANK(CD390)),ISBLANK(CE390)),#N/A,
IF(CB390="empty","empty",
VLOOKUP(CB390,MonsterGroupTable!$A:$A,1,0)))))))</f>
        <v/>
      </c>
      <c r="CJ390" s="2" t="str">
        <f>IF(AND(ISBLANK(CI390),OR(NOT(ISBLANK(CK390)),NOT(ISBLANK(CL390)))),#N/A,
IF(ISBLANK(CI390),"",
IF(AND(NOT(ISERROR(VLOOKUP(CI390,MonsterTable!$A:$B,MATCH(MonsterTable!$B$1,MonsterTable!$A$1:$B$1,0),0))),OR(ISBLANK(CK390),ISBLANK(CL390))),#N/A,
IFERROR(VLOOKUP(CI390,MonsterTable!$A:$B,MATCH(MonsterTable!$B$1,MonsterTable!$A$1:$B$1,0),0),
IF(OR(NOT(ISBLANK(CK390)),ISBLANK(CL390)),#N/A,
IF(CI390="empty","empty",
VLOOKUP(CI390,MonsterGroupTable!$A:$A,1,0)))))))</f>
        <v/>
      </c>
    </row>
    <row r="391" spans="1:88">
      <c r="A391">
        <v>10390</v>
      </c>
      <c r="B391">
        <f t="shared" si="12"/>
        <v>1.2</v>
      </c>
      <c r="C391">
        <f t="shared" si="12"/>
        <v>1.1000000000000001</v>
      </c>
      <c r="F391">
        <v>2160</v>
      </c>
      <c r="G391">
        <v>59098</v>
      </c>
      <c r="H391">
        <v>0</v>
      </c>
      <c r="I391">
        <v>0</v>
      </c>
      <c r="J391">
        <v>0</v>
      </c>
      <c r="K391" t="s">
        <v>28</v>
      </c>
      <c r="L391" t="s">
        <v>255</v>
      </c>
      <c r="M391" t="s">
        <v>79</v>
      </c>
      <c r="N391" t="s">
        <v>80</v>
      </c>
      <c r="O391">
        <v>0</v>
      </c>
      <c r="P391">
        <v>-4.75</v>
      </c>
      <c r="Q391">
        <v>-3.5</v>
      </c>
      <c r="R391">
        <v>4.75</v>
      </c>
      <c r="S391">
        <v>3</v>
      </c>
      <c r="T391">
        <v>-13.5</v>
      </c>
      <c r="U391">
        <v>2.5499999999999998</v>
      </c>
      <c r="V391">
        <v>-6.75</v>
      </c>
      <c r="W391" t="str">
        <f t="shared" si="13"/>
        <v>g119,5</v>
      </c>
      <c r="X391" s="1" t="s">
        <v>336</v>
      </c>
      <c r="Y391" s="2" t="str">
        <f>IF(AND(ISBLANK(X391),OR(NOT(ISBLANK(Z391)),NOT(ISBLANK(AA391)))),#N/A,
IF(ISBLANK(X391),"",
IF(AND(NOT(ISERROR(VLOOKUP(X391,MonsterTable!$A:$B,MATCH(MonsterTable!$B$1,MonsterTable!$A$1:$B$1,0),0))),OR(ISBLANK(Z391),ISBLANK(AA391))),#N/A,
IFERROR(VLOOKUP(X391,MonsterTable!$A:$B,MATCH(MonsterTable!$B$1,MonsterTable!$A$1:$B$1,0),0),
IF(OR(NOT(ISBLANK(Z391)),ISBLANK(AA391)),#N/A,
IF(X391="empty","empty",
VLOOKUP(X391,MonsterGroupTable!$A:$A,1,0)))))))</f>
        <v>g119</v>
      </c>
      <c r="AA391">
        <v>5</v>
      </c>
      <c r="AF391" s="2" t="str">
        <f>IF(AND(ISBLANK(AE391),OR(NOT(ISBLANK(AG391)),NOT(ISBLANK(AH391)))),#N/A,
IF(ISBLANK(AE391),"",
IF(AND(NOT(ISERROR(VLOOKUP(AE391,MonsterTable!$A:$B,MATCH(MonsterTable!$B$1,MonsterTable!$A$1:$B$1,0),0))),OR(ISBLANK(AG391),ISBLANK(AH391))),#N/A,
IFERROR(VLOOKUP(AE391,MonsterTable!$A:$B,MATCH(MonsterTable!$B$1,MonsterTable!$A$1:$B$1,0),0),
IF(OR(NOT(ISBLANK(AG391)),ISBLANK(AH391)),#N/A,
IF(AE391="empty","empty",
VLOOKUP(AE391,MonsterGroupTable!$A:$A,1,0)))))))</f>
        <v/>
      </c>
      <c r="AM391" s="2" t="str">
        <f>IF(AND(ISBLANK(AL391),OR(NOT(ISBLANK(AN391)),NOT(ISBLANK(AO391)))),#N/A,
IF(ISBLANK(AL391),"",
IF(AND(NOT(ISERROR(VLOOKUP(AL391,MonsterTable!$A:$B,MATCH(MonsterTable!$B$1,MonsterTable!$A$1:$B$1,0),0))),OR(ISBLANK(AN391),ISBLANK(AO391))),#N/A,
IFERROR(VLOOKUP(AL391,MonsterTable!$A:$B,MATCH(MonsterTable!$B$1,MonsterTable!$A$1:$B$1,0),0),
IF(OR(NOT(ISBLANK(AN391)),ISBLANK(AO391)),#N/A,
IF(AL391="empty","empty",
VLOOKUP(AL391,MonsterGroupTable!$A:$A,1,0)))))))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BA391" s="2" t="str">
        <f>IF(AND(ISBLANK(AZ391),OR(NOT(ISBLANK(BB391)),NOT(ISBLANK(BC391)))),#N/A,
IF(ISBLANK(AZ391),"",
IF(AND(NOT(ISERROR(VLOOKUP(AZ391,MonsterTable!$A:$B,MATCH(MonsterTable!$B$1,MonsterTable!$A$1:$B$1,0),0))),OR(ISBLANK(BB391),ISBLANK(BC391))),#N/A,
IFERROR(VLOOKUP(AZ391,MonsterTable!$A:$B,MATCH(MonsterTable!$B$1,MonsterTable!$A$1:$B$1,0),0),
IF(OR(NOT(ISBLANK(BB391)),ISBLANK(BC391)),#N/A,
IF(AZ391="empty","empty",
VLOOKUP(AZ391,MonsterGroupTable!$A:$A,1,0)))))))</f>
        <v/>
      </c>
      <c r="BH391" s="2" t="str">
        <f>IF(AND(ISBLANK(BG391),OR(NOT(ISBLANK(BI391)),NOT(ISBLANK(BJ391)))),#N/A,
IF(ISBLANK(BG391),"",
IF(AND(NOT(ISERROR(VLOOKUP(BG391,MonsterTable!$A:$B,MATCH(MonsterTable!$B$1,MonsterTable!$A$1:$B$1,0),0))),OR(ISBLANK(BI391),ISBLANK(BJ391))),#N/A,
IFERROR(VLOOKUP(BG391,MonsterTable!$A:$B,MATCH(MonsterTable!$B$1,MonsterTable!$A$1:$B$1,0),0),
IF(OR(NOT(ISBLANK(BI391)),ISBLANK(BJ391)),#N/A,
IF(BG391="empty","empty",
VLOOKUP(BG391,MonsterGroupTable!$A:$A,1,0)))))))</f>
        <v/>
      </c>
      <c r="BO391" s="2" t="str">
        <f>IF(AND(ISBLANK(BN391),OR(NOT(ISBLANK(BP391)),NOT(ISBLANK(BQ391)))),#N/A,
IF(ISBLANK(BN391),"",
IF(AND(NOT(ISERROR(VLOOKUP(BN391,MonsterTable!$A:$B,MATCH(MonsterTable!$B$1,MonsterTable!$A$1:$B$1,0),0))),OR(ISBLANK(BP391),ISBLANK(BQ391))),#N/A,
IFERROR(VLOOKUP(BN391,MonsterTable!$A:$B,MATCH(MonsterTable!$B$1,MonsterTable!$A$1:$B$1,0),0),
IF(OR(NOT(ISBLANK(BP391)),ISBLANK(BQ391)),#N/A,
IF(BN391="empty","empty",
VLOOKUP(BN391,MonsterGroupTable!$A:$A,1,0)))))))</f>
        <v/>
      </c>
      <c r="BV391" s="2" t="str">
        <f>IF(AND(ISBLANK(BU391),OR(NOT(ISBLANK(BW391)),NOT(ISBLANK(BX391)))),#N/A,
IF(ISBLANK(BU391),"",
IF(AND(NOT(ISERROR(VLOOKUP(BU391,MonsterTable!$A:$B,MATCH(MonsterTable!$B$1,MonsterTable!$A$1:$B$1,0),0))),OR(ISBLANK(BW391),ISBLANK(BX391))),#N/A,
IFERROR(VLOOKUP(BU391,MonsterTable!$A:$B,MATCH(MonsterTable!$B$1,MonsterTable!$A$1:$B$1,0),0),
IF(OR(NOT(ISBLANK(BW391)),ISBLANK(BX391)),#N/A,
IF(BU391="empty","empty",
VLOOKUP(BU391,MonsterGroupTable!$A:$A,1,0)))))))</f>
        <v/>
      </c>
      <c r="CC391" s="2" t="str">
        <f>IF(AND(ISBLANK(CB391),OR(NOT(ISBLANK(CD391)),NOT(ISBLANK(CE391)))),#N/A,
IF(ISBLANK(CB391),"",
IF(AND(NOT(ISERROR(VLOOKUP(CB391,MonsterTable!$A:$B,MATCH(MonsterTable!$B$1,MonsterTable!$A$1:$B$1,0),0))),OR(ISBLANK(CD391),ISBLANK(CE391))),#N/A,
IFERROR(VLOOKUP(CB391,MonsterTable!$A:$B,MATCH(MonsterTable!$B$1,MonsterTable!$A$1:$B$1,0),0),
IF(OR(NOT(ISBLANK(CD391)),ISBLANK(CE391)),#N/A,
IF(CB391="empty","empty",
VLOOKUP(CB391,MonsterGroupTable!$A:$A,1,0)))))))</f>
        <v/>
      </c>
      <c r="CJ391" s="2" t="str">
        <f>IF(AND(ISBLANK(CI391),OR(NOT(ISBLANK(CK391)),NOT(ISBLANK(CL391)))),#N/A,
IF(ISBLANK(CI391),"",
IF(AND(NOT(ISERROR(VLOOKUP(CI391,MonsterTable!$A:$B,MATCH(MonsterTable!$B$1,MonsterTable!$A$1:$B$1,0),0))),OR(ISBLANK(CK391),ISBLANK(CL391))),#N/A,
IFERROR(VLOOKUP(CI391,MonsterTable!$A:$B,MATCH(MonsterTable!$B$1,MonsterTable!$A$1:$B$1,0),0),
IF(OR(NOT(ISBLANK(CK391)),ISBLANK(CL391)),#N/A,
IF(CI391="empty","empty",
VLOOKUP(CI391,MonsterGroupTable!$A:$A,1,0)))))))</f>
        <v/>
      </c>
    </row>
    <row r="392" spans="1:88">
      <c r="A392">
        <v>10391</v>
      </c>
      <c r="B392">
        <f t="shared" si="12"/>
        <v>1.1000000000000001</v>
      </c>
      <c r="C392">
        <f t="shared" si="12"/>
        <v>1.1000000000000001</v>
      </c>
      <c r="F392">
        <v>2160</v>
      </c>
      <c r="G392">
        <v>59422</v>
      </c>
      <c r="H392">
        <v>0</v>
      </c>
      <c r="I392">
        <v>0</v>
      </c>
      <c r="J392">
        <v>0</v>
      </c>
      <c r="K392" t="s">
        <v>28</v>
      </c>
      <c r="L392" t="s">
        <v>256</v>
      </c>
      <c r="M392" t="s">
        <v>79</v>
      </c>
      <c r="N392" t="s">
        <v>80</v>
      </c>
      <c r="O392">
        <v>0</v>
      </c>
      <c r="P392">
        <v>-4.75</v>
      </c>
      <c r="Q392">
        <v>-3.5</v>
      </c>
      <c r="R392">
        <v>4.75</v>
      </c>
      <c r="S392">
        <v>3</v>
      </c>
      <c r="T392">
        <v>-13.5</v>
      </c>
      <c r="U392">
        <v>2.5499999999999998</v>
      </c>
      <c r="V392">
        <v>-6.75</v>
      </c>
      <c r="W392" t="str">
        <f t="shared" si="13"/>
        <v>g120,5</v>
      </c>
      <c r="X392" s="1" t="s">
        <v>337</v>
      </c>
      <c r="Y392" s="2" t="str">
        <f>IF(AND(ISBLANK(X392),OR(NOT(ISBLANK(Z392)),NOT(ISBLANK(AA392)))),#N/A,
IF(ISBLANK(X392),"",
IF(AND(NOT(ISERROR(VLOOKUP(X392,MonsterTable!$A:$B,MATCH(MonsterTable!$B$1,MonsterTable!$A$1:$B$1,0),0))),OR(ISBLANK(Z392),ISBLANK(AA392))),#N/A,
IFERROR(VLOOKUP(X392,MonsterTable!$A:$B,MATCH(MonsterTable!$B$1,MonsterTable!$A$1:$B$1,0),0),
IF(OR(NOT(ISBLANK(Z392)),ISBLANK(AA392)),#N/A,
IF(X392="empty","empty",
VLOOKUP(X392,MonsterGroupTable!$A:$A,1,0)))))))</f>
        <v>g120</v>
      </c>
      <c r="AA392">
        <v>5</v>
      </c>
      <c r="AF392" s="2" t="str">
        <f>IF(AND(ISBLANK(AE392),OR(NOT(ISBLANK(AG392)),NOT(ISBLANK(AH392)))),#N/A,
IF(ISBLANK(AE392),"",
IF(AND(NOT(ISERROR(VLOOKUP(AE392,MonsterTable!$A:$B,MATCH(MonsterTable!$B$1,MonsterTable!$A$1:$B$1,0),0))),OR(ISBLANK(AG392),ISBLANK(AH392))),#N/A,
IFERROR(VLOOKUP(AE392,MonsterTable!$A:$B,MATCH(MonsterTable!$B$1,MonsterTable!$A$1:$B$1,0),0),
IF(OR(NOT(ISBLANK(AG392)),ISBLANK(AH392)),#N/A,
IF(AE392="empty","empty",
VLOOKUP(AE392,MonsterGroupTable!$A:$A,1,0)))))))</f>
        <v/>
      </c>
      <c r="AM392" s="2" t="str">
        <f>IF(AND(ISBLANK(AL392),OR(NOT(ISBLANK(AN392)),NOT(ISBLANK(AO392)))),#N/A,
IF(ISBLANK(AL392),"",
IF(AND(NOT(ISERROR(VLOOKUP(AL392,MonsterTable!$A:$B,MATCH(MonsterTable!$B$1,MonsterTable!$A$1:$B$1,0),0))),OR(ISBLANK(AN392),ISBLANK(AO392))),#N/A,
IFERROR(VLOOKUP(AL392,MonsterTable!$A:$B,MATCH(MonsterTable!$B$1,MonsterTable!$A$1:$B$1,0),0),
IF(OR(NOT(ISBLANK(AN392)),ISBLANK(AO392)),#N/A,
IF(AL392="empty","empty",
VLOOKUP(AL392,MonsterGroupTable!$A:$A,1,0)))))))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BA392" s="2" t="str">
        <f>IF(AND(ISBLANK(AZ392),OR(NOT(ISBLANK(BB392)),NOT(ISBLANK(BC392)))),#N/A,
IF(ISBLANK(AZ392),"",
IF(AND(NOT(ISERROR(VLOOKUP(AZ392,MonsterTable!$A:$B,MATCH(MonsterTable!$B$1,MonsterTable!$A$1:$B$1,0),0))),OR(ISBLANK(BB392),ISBLANK(BC392))),#N/A,
IFERROR(VLOOKUP(AZ392,MonsterTable!$A:$B,MATCH(MonsterTable!$B$1,MonsterTable!$A$1:$B$1,0),0),
IF(OR(NOT(ISBLANK(BB392)),ISBLANK(BC392)),#N/A,
IF(AZ392="empty","empty",
VLOOKUP(AZ392,MonsterGroupTable!$A:$A,1,0)))))))</f>
        <v/>
      </c>
      <c r="BH392" s="2" t="str">
        <f>IF(AND(ISBLANK(BG392),OR(NOT(ISBLANK(BI392)),NOT(ISBLANK(BJ392)))),#N/A,
IF(ISBLANK(BG392),"",
IF(AND(NOT(ISERROR(VLOOKUP(BG392,MonsterTable!$A:$B,MATCH(MonsterTable!$B$1,MonsterTable!$A$1:$B$1,0),0))),OR(ISBLANK(BI392),ISBLANK(BJ392))),#N/A,
IFERROR(VLOOKUP(BG392,MonsterTable!$A:$B,MATCH(MonsterTable!$B$1,MonsterTable!$A$1:$B$1,0),0),
IF(OR(NOT(ISBLANK(BI392)),ISBLANK(BJ392)),#N/A,
IF(BG392="empty","empty",
VLOOKUP(BG392,MonsterGroupTable!$A:$A,1,0)))))))</f>
        <v/>
      </c>
      <c r="BO392" s="2" t="str">
        <f>IF(AND(ISBLANK(BN392),OR(NOT(ISBLANK(BP392)),NOT(ISBLANK(BQ392)))),#N/A,
IF(ISBLANK(BN392),"",
IF(AND(NOT(ISERROR(VLOOKUP(BN392,MonsterTable!$A:$B,MATCH(MonsterTable!$B$1,MonsterTable!$A$1:$B$1,0),0))),OR(ISBLANK(BP392),ISBLANK(BQ392))),#N/A,
IFERROR(VLOOKUP(BN392,MonsterTable!$A:$B,MATCH(MonsterTable!$B$1,MonsterTable!$A$1:$B$1,0),0),
IF(OR(NOT(ISBLANK(BP392)),ISBLANK(BQ392)),#N/A,
IF(BN392="empty","empty",
VLOOKUP(BN392,MonsterGroupTable!$A:$A,1,0)))))))</f>
        <v/>
      </c>
      <c r="BV392" s="2" t="str">
        <f>IF(AND(ISBLANK(BU392),OR(NOT(ISBLANK(BW392)),NOT(ISBLANK(BX392)))),#N/A,
IF(ISBLANK(BU392),"",
IF(AND(NOT(ISERROR(VLOOKUP(BU392,MonsterTable!$A:$B,MATCH(MonsterTable!$B$1,MonsterTable!$A$1:$B$1,0),0))),OR(ISBLANK(BW392),ISBLANK(BX392))),#N/A,
IFERROR(VLOOKUP(BU392,MonsterTable!$A:$B,MATCH(MonsterTable!$B$1,MonsterTable!$A$1:$B$1,0),0),
IF(OR(NOT(ISBLANK(BW392)),ISBLANK(BX392)),#N/A,
IF(BU392="empty","empty",
VLOOKUP(BU392,MonsterGroupTable!$A:$A,1,0)))))))</f>
        <v/>
      </c>
      <c r="CC392" s="2" t="str">
        <f>IF(AND(ISBLANK(CB392),OR(NOT(ISBLANK(CD392)),NOT(ISBLANK(CE392)))),#N/A,
IF(ISBLANK(CB392),"",
IF(AND(NOT(ISERROR(VLOOKUP(CB392,MonsterTable!$A:$B,MATCH(MonsterTable!$B$1,MonsterTable!$A$1:$B$1,0),0))),OR(ISBLANK(CD392),ISBLANK(CE392))),#N/A,
IFERROR(VLOOKUP(CB392,MonsterTable!$A:$B,MATCH(MonsterTable!$B$1,MonsterTable!$A$1:$B$1,0),0),
IF(OR(NOT(ISBLANK(CD392)),ISBLANK(CE392)),#N/A,
IF(CB392="empty","empty",
VLOOKUP(CB392,MonsterGroupTable!$A:$A,1,0)))))))</f>
        <v/>
      </c>
      <c r="CJ392" s="2" t="str">
        <f>IF(AND(ISBLANK(CI392),OR(NOT(ISBLANK(CK392)),NOT(ISBLANK(CL392)))),#N/A,
IF(ISBLANK(CI392),"",
IF(AND(NOT(ISERROR(VLOOKUP(CI392,MonsterTable!$A:$B,MATCH(MonsterTable!$B$1,MonsterTable!$A$1:$B$1,0),0))),OR(ISBLANK(CK392),ISBLANK(CL392))),#N/A,
IFERROR(VLOOKUP(CI392,MonsterTable!$A:$B,MATCH(MonsterTable!$B$1,MonsterTable!$A$1:$B$1,0),0),
IF(OR(NOT(ISBLANK(CK392)),ISBLANK(CL392)),#N/A,
IF(CI392="empty","empty",
VLOOKUP(CI392,MonsterGroupTable!$A:$A,1,0)))))))</f>
        <v/>
      </c>
    </row>
    <row r="393" spans="1:88">
      <c r="A393">
        <v>10392</v>
      </c>
      <c r="B393">
        <f t="shared" si="12"/>
        <v>1.1000000000000001</v>
      </c>
      <c r="C393">
        <f t="shared" si="12"/>
        <v>1.1000000000000001</v>
      </c>
      <c r="F393">
        <v>2160</v>
      </c>
      <c r="G393">
        <v>59746</v>
      </c>
      <c r="H393">
        <v>0</v>
      </c>
      <c r="I393">
        <v>0</v>
      </c>
      <c r="J393">
        <v>0</v>
      </c>
      <c r="K393" t="s">
        <v>28</v>
      </c>
      <c r="L393" t="s">
        <v>256</v>
      </c>
      <c r="M393" t="s">
        <v>79</v>
      </c>
      <c r="N393" t="s">
        <v>80</v>
      </c>
      <c r="O393">
        <v>0</v>
      </c>
      <c r="P393">
        <v>-4.75</v>
      </c>
      <c r="Q393">
        <v>-3.5</v>
      </c>
      <c r="R393">
        <v>4.75</v>
      </c>
      <c r="S393">
        <v>3</v>
      </c>
      <c r="T393">
        <v>-13.5</v>
      </c>
      <c r="U393">
        <v>2.5499999999999998</v>
      </c>
      <c r="V393">
        <v>-6.75</v>
      </c>
      <c r="W393" t="str">
        <f t="shared" si="13"/>
        <v>g120,5</v>
      </c>
      <c r="X393" s="1" t="s">
        <v>337</v>
      </c>
      <c r="Y393" s="2" t="str">
        <f>IF(AND(ISBLANK(X393),OR(NOT(ISBLANK(Z393)),NOT(ISBLANK(AA393)))),#N/A,
IF(ISBLANK(X393),"",
IF(AND(NOT(ISERROR(VLOOKUP(X393,MonsterTable!$A:$B,MATCH(MonsterTable!$B$1,MonsterTable!$A$1:$B$1,0),0))),OR(ISBLANK(Z393),ISBLANK(AA393))),#N/A,
IFERROR(VLOOKUP(X393,MonsterTable!$A:$B,MATCH(MonsterTable!$B$1,MonsterTable!$A$1:$B$1,0),0),
IF(OR(NOT(ISBLANK(Z393)),ISBLANK(AA393)),#N/A,
IF(X393="empty","empty",
VLOOKUP(X393,MonsterGroupTable!$A:$A,1,0)))))))</f>
        <v>g120</v>
      </c>
      <c r="AA393">
        <v>5</v>
      </c>
      <c r="AF393" s="2" t="str">
        <f>IF(AND(ISBLANK(AE393),OR(NOT(ISBLANK(AG393)),NOT(ISBLANK(AH393)))),#N/A,
IF(ISBLANK(AE393),"",
IF(AND(NOT(ISERROR(VLOOKUP(AE393,MonsterTable!$A:$B,MATCH(MonsterTable!$B$1,MonsterTable!$A$1:$B$1,0),0))),OR(ISBLANK(AG393),ISBLANK(AH393))),#N/A,
IFERROR(VLOOKUP(AE393,MonsterTable!$A:$B,MATCH(MonsterTable!$B$1,MonsterTable!$A$1:$B$1,0),0),
IF(OR(NOT(ISBLANK(AG393)),ISBLANK(AH393)),#N/A,
IF(AE393="empty","empty",
VLOOKUP(AE393,MonsterGroupTable!$A:$A,1,0)))))))</f>
        <v/>
      </c>
      <c r="AM393" s="2" t="str">
        <f>IF(AND(ISBLANK(AL393),OR(NOT(ISBLANK(AN393)),NOT(ISBLANK(AO393)))),#N/A,
IF(ISBLANK(AL393),"",
IF(AND(NOT(ISERROR(VLOOKUP(AL393,MonsterTable!$A:$B,MATCH(MonsterTable!$B$1,MonsterTable!$A$1:$B$1,0),0))),OR(ISBLANK(AN393),ISBLANK(AO393))),#N/A,
IFERROR(VLOOKUP(AL393,MonsterTable!$A:$B,MATCH(MonsterTable!$B$1,MonsterTable!$A$1:$B$1,0),0),
IF(OR(NOT(ISBLANK(AN393)),ISBLANK(AO393)),#N/A,
IF(AL393="empty","empty",
VLOOKUP(AL393,MonsterGroupTable!$A:$A,1,0)))))))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BA393" s="2" t="str">
        <f>IF(AND(ISBLANK(AZ393),OR(NOT(ISBLANK(BB393)),NOT(ISBLANK(BC393)))),#N/A,
IF(ISBLANK(AZ393),"",
IF(AND(NOT(ISERROR(VLOOKUP(AZ393,MonsterTable!$A:$B,MATCH(MonsterTable!$B$1,MonsterTable!$A$1:$B$1,0),0))),OR(ISBLANK(BB393),ISBLANK(BC393))),#N/A,
IFERROR(VLOOKUP(AZ393,MonsterTable!$A:$B,MATCH(MonsterTable!$B$1,MonsterTable!$A$1:$B$1,0),0),
IF(OR(NOT(ISBLANK(BB393)),ISBLANK(BC393)),#N/A,
IF(AZ393="empty","empty",
VLOOKUP(AZ393,MonsterGroupTable!$A:$A,1,0)))))))</f>
        <v/>
      </c>
      <c r="BH393" s="2" t="str">
        <f>IF(AND(ISBLANK(BG393),OR(NOT(ISBLANK(BI393)),NOT(ISBLANK(BJ393)))),#N/A,
IF(ISBLANK(BG393),"",
IF(AND(NOT(ISERROR(VLOOKUP(BG393,MonsterTable!$A:$B,MATCH(MonsterTable!$B$1,MonsterTable!$A$1:$B$1,0),0))),OR(ISBLANK(BI393),ISBLANK(BJ393))),#N/A,
IFERROR(VLOOKUP(BG393,MonsterTable!$A:$B,MATCH(MonsterTable!$B$1,MonsterTable!$A$1:$B$1,0),0),
IF(OR(NOT(ISBLANK(BI393)),ISBLANK(BJ393)),#N/A,
IF(BG393="empty","empty",
VLOOKUP(BG393,MonsterGroupTable!$A:$A,1,0)))))))</f>
        <v/>
      </c>
      <c r="BO393" s="2" t="str">
        <f>IF(AND(ISBLANK(BN393),OR(NOT(ISBLANK(BP393)),NOT(ISBLANK(BQ393)))),#N/A,
IF(ISBLANK(BN393),"",
IF(AND(NOT(ISERROR(VLOOKUP(BN393,MonsterTable!$A:$B,MATCH(MonsterTable!$B$1,MonsterTable!$A$1:$B$1,0),0))),OR(ISBLANK(BP393),ISBLANK(BQ393))),#N/A,
IFERROR(VLOOKUP(BN393,MonsterTable!$A:$B,MATCH(MonsterTable!$B$1,MonsterTable!$A$1:$B$1,0),0),
IF(OR(NOT(ISBLANK(BP393)),ISBLANK(BQ393)),#N/A,
IF(BN393="empty","empty",
VLOOKUP(BN393,MonsterGroupTable!$A:$A,1,0)))))))</f>
        <v/>
      </c>
      <c r="BV393" s="2" t="str">
        <f>IF(AND(ISBLANK(BU393),OR(NOT(ISBLANK(BW393)),NOT(ISBLANK(BX393)))),#N/A,
IF(ISBLANK(BU393),"",
IF(AND(NOT(ISERROR(VLOOKUP(BU393,MonsterTable!$A:$B,MATCH(MonsterTable!$B$1,MonsterTable!$A$1:$B$1,0),0))),OR(ISBLANK(BW393),ISBLANK(BX393))),#N/A,
IFERROR(VLOOKUP(BU393,MonsterTable!$A:$B,MATCH(MonsterTable!$B$1,MonsterTable!$A$1:$B$1,0),0),
IF(OR(NOT(ISBLANK(BW393)),ISBLANK(BX393)),#N/A,
IF(BU393="empty","empty",
VLOOKUP(BU393,MonsterGroupTable!$A:$A,1,0)))))))</f>
        <v/>
      </c>
      <c r="CC393" s="2" t="str">
        <f>IF(AND(ISBLANK(CB393),OR(NOT(ISBLANK(CD393)),NOT(ISBLANK(CE393)))),#N/A,
IF(ISBLANK(CB393),"",
IF(AND(NOT(ISERROR(VLOOKUP(CB393,MonsterTable!$A:$B,MATCH(MonsterTable!$B$1,MonsterTable!$A$1:$B$1,0),0))),OR(ISBLANK(CD393),ISBLANK(CE393))),#N/A,
IFERROR(VLOOKUP(CB393,MonsterTable!$A:$B,MATCH(MonsterTable!$B$1,MonsterTable!$A$1:$B$1,0),0),
IF(OR(NOT(ISBLANK(CD393)),ISBLANK(CE393)),#N/A,
IF(CB393="empty","empty",
VLOOKUP(CB393,MonsterGroupTable!$A:$A,1,0)))))))</f>
        <v/>
      </c>
      <c r="CJ393" s="2" t="str">
        <f>IF(AND(ISBLANK(CI393),OR(NOT(ISBLANK(CK393)),NOT(ISBLANK(CL393)))),#N/A,
IF(ISBLANK(CI393),"",
IF(AND(NOT(ISERROR(VLOOKUP(CI393,MonsterTable!$A:$B,MATCH(MonsterTable!$B$1,MonsterTable!$A$1:$B$1,0),0))),OR(ISBLANK(CK393),ISBLANK(CL393))),#N/A,
IFERROR(VLOOKUP(CI393,MonsterTable!$A:$B,MATCH(MonsterTable!$B$1,MonsterTable!$A$1:$B$1,0),0),
IF(OR(NOT(ISBLANK(CK393)),ISBLANK(CL393)),#N/A,
IF(CI393="empty","empty",
VLOOKUP(CI393,MonsterGroupTable!$A:$A,1,0)))))))</f>
        <v/>
      </c>
    </row>
    <row r="394" spans="1:88">
      <c r="A394">
        <v>10393</v>
      </c>
      <c r="B394">
        <f t="shared" si="12"/>
        <v>1.1000000000000001</v>
      </c>
      <c r="C394">
        <f t="shared" si="12"/>
        <v>1.1000000000000001</v>
      </c>
      <c r="F394">
        <v>2160</v>
      </c>
      <c r="G394">
        <v>60070</v>
      </c>
      <c r="H394">
        <v>0</v>
      </c>
      <c r="I394">
        <v>0</v>
      </c>
      <c r="J394">
        <v>0</v>
      </c>
      <c r="K394" t="s">
        <v>28</v>
      </c>
      <c r="L394" t="s">
        <v>256</v>
      </c>
      <c r="M394" t="s">
        <v>79</v>
      </c>
      <c r="N394" t="s">
        <v>80</v>
      </c>
      <c r="O394">
        <v>0</v>
      </c>
      <c r="P394">
        <v>-4.75</v>
      </c>
      <c r="Q394">
        <v>-3.5</v>
      </c>
      <c r="R394">
        <v>4.75</v>
      </c>
      <c r="S394">
        <v>3</v>
      </c>
      <c r="T394">
        <v>-13.5</v>
      </c>
      <c r="U394">
        <v>2.5499999999999998</v>
      </c>
      <c r="V394">
        <v>-6.75</v>
      </c>
      <c r="W394" t="str">
        <f t="shared" si="13"/>
        <v>g120,5</v>
      </c>
      <c r="X394" s="1" t="s">
        <v>337</v>
      </c>
      <c r="Y394" s="2" t="str">
        <f>IF(AND(ISBLANK(X394),OR(NOT(ISBLANK(Z394)),NOT(ISBLANK(AA394)))),#N/A,
IF(ISBLANK(X394),"",
IF(AND(NOT(ISERROR(VLOOKUP(X394,MonsterTable!$A:$B,MATCH(MonsterTable!$B$1,MonsterTable!$A$1:$B$1,0),0))),OR(ISBLANK(Z394),ISBLANK(AA394))),#N/A,
IFERROR(VLOOKUP(X394,MonsterTable!$A:$B,MATCH(MonsterTable!$B$1,MonsterTable!$A$1:$B$1,0),0),
IF(OR(NOT(ISBLANK(Z394)),ISBLANK(AA394)),#N/A,
IF(X394="empty","empty",
VLOOKUP(X394,MonsterGroupTable!$A:$A,1,0)))))))</f>
        <v>g120</v>
      </c>
      <c r="AA394">
        <v>5</v>
      </c>
      <c r="AF394" s="2" t="str">
        <f>IF(AND(ISBLANK(AE394),OR(NOT(ISBLANK(AG394)),NOT(ISBLANK(AH394)))),#N/A,
IF(ISBLANK(AE394),"",
IF(AND(NOT(ISERROR(VLOOKUP(AE394,MonsterTable!$A:$B,MATCH(MonsterTable!$B$1,MonsterTable!$A$1:$B$1,0),0))),OR(ISBLANK(AG394),ISBLANK(AH394))),#N/A,
IFERROR(VLOOKUP(AE394,MonsterTable!$A:$B,MATCH(MonsterTable!$B$1,MonsterTable!$A$1:$B$1,0),0),
IF(OR(NOT(ISBLANK(AG394)),ISBLANK(AH394)),#N/A,
IF(AE394="empty","empty",
VLOOKUP(AE394,MonsterGroupTable!$A:$A,1,0)))))))</f>
        <v/>
      </c>
      <c r="AM394" s="2" t="str">
        <f>IF(AND(ISBLANK(AL394),OR(NOT(ISBLANK(AN394)),NOT(ISBLANK(AO394)))),#N/A,
IF(ISBLANK(AL394),"",
IF(AND(NOT(ISERROR(VLOOKUP(AL394,MonsterTable!$A:$B,MATCH(MonsterTable!$B$1,MonsterTable!$A$1:$B$1,0),0))),OR(ISBLANK(AN394),ISBLANK(AO394))),#N/A,
IFERROR(VLOOKUP(AL394,MonsterTable!$A:$B,MATCH(MonsterTable!$B$1,MonsterTable!$A$1:$B$1,0),0),
IF(OR(NOT(ISBLANK(AN394)),ISBLANK(AO394)),#N/A,
IF(AL394="empty","empty",
VLOOKUP(AL394,MonsterGroupTable!$A:$A,1,0)))))))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BA394" s="2" t="str">
        <f>IF(AND(ISBLANK(AZ394),OR(NOT(ISBLANK(BB394)),NOT(ISBLANK(BC394)))),#N/A,
IF(ISBLANK(AZ394),"",
IF(AND(NOT(ISERROR(VLOOKUP(AZ394,MonsterTable!$A:$B,MATCH(MonsterTable!$B$1,MonsterTable!$A$1:$B$1,0),0))),OR(ISBLANK(BB394),ISBLANK(BC394))),#N/A,
IFERROR(VLOOKUP(AZ394,MonsterTable!$A:$B,MATCH(MonsterTable!$B$1,MonsterTable!$A$1:$B$1,0),0),
IF(OR(NOT(ISBLANK(BB394)),ISBLANK(BC394)),#N/A,
IF(AZ394="empty","empty",
VLOOKUP(AZ394,MonsterGroupTable!$A:$A,1,0)))))))</f>
        <v/>
      </c>
      <c r="BH394" s="2" t="str">
        <f>IF(AND(ISBLANK(BG394),OR(NOT(ISBLANK(BI394)),NOT(ISBLANK(BJ394)))),#N/A,
IF(ISBLANK(BG394),"",
IF(AND(NOT(ISERROR(VLOOKUP(BG394,MonsterTable!$A:$B,MATCH(MonsterTable!$B$1,MonsterTable!$A$1:$B$1,0),0))),OR(ISBLANK(BI394),ISBLANK(BJ394))),#N/A,
IFERROR(VLOOKUP(BG394,MonsterTable!$A:$B,MATCH(MonsterTable!$B$1,MonsterTable!$A$1:$B$1,0),0),
IF(OR(NOT(ISBLANK(BI394)),ISBLANK(BJ394)),#N/A,
IF(BG394="empty","empty",
VLOOKUP(BG394,MonsterGroupTable!$A:$A,1,0)))))))</f>
        <v/>
      </c>
      <c r="BO394" s="2" t="str">
        <f>IF(AND(ISBLANK(BN394),OR(NOT(ISBLANK(BP394)),NOT(ISBLANK(BQ394)))),#N/A,
IF(ISBLANK(BN394),"",
IF(AND(NOT(ISERROR(VLOOKUP(BN394,MonsterTable!$A:$B,MATCH(MonsterTable!$B$1,MonsterTable!$A$1:$B$1,0),0))),OR(ISBLANK(BP394),ISBLANK(BQ394))),#N/A,
IFERROR(VLOOKUP(BN394,MonsterTable!$A:$B,MATCH(MonsterTable!$B$1,MonsterTable!$A$1:$B$1,0),0),
IF(OR(NOT(ISBLANK(BP394)),ISBLANK(BQ394)),#N/A,
IF(BN394="empty","empty",
VLOOKUP(BN394,MonsterGroupTable!$A:$A,1,0)))))))</f>
        <v/>
      </c>
      <c r="BV394" s="2" t="str">
        <f>IF(AND(ISBLANK(BU394),OR(NOT(ISBLANK(BW394)),NOT(ISBLANK(BX394)))),#N/A,
IF(ISBLANK(BU394),"",
IF(AND(NOT(ISERROR(VLOOKUP(BU394,MonsterTable!$A:$B,MATCH(MonsterTable!$B$1,MonsterTable!$A$1:$B$1,0),0))),OR(ISBLANK(BW394),ISBLANK(BX394))),#N/A,
IFERROR(VLOOKUP(BU394,MonsterTable!$A:$B,MATCH(MonsterTable!$B$1,MonsterTable!$A$1:$B$1,0),0),
IF(OR(NOT(ISBLANK(BW394)),ISBLANK(BX394)),#N/A,
IF(BU394="empty","empty",
VLOOKUP(BU394,MonsterGroupTable!$A:$A,1,0)))))))</f>
        <v/>
      </c>
      <c r="CC394" s="2" t="str">
        <f>IF(AND(ISBLANK(CB394),OR(NOT(ISBLANK(CD394)),NOT(ISBLANK(CE394)))),#N/A,
IF(ISBLANK(CB394),"",
IF(AND(NOT(ISERROR(VLOOKUP(CB394,MonsterTable!$A:$B,MATCH(MonsterTable!$B$1,MonsterTable!$A$1:$B$1,0),0))),OR(ISBLANK(CD394),ISBLANK(CE394))),#N/A,
IFERROR(VLOOKUP(CB394,MonsterTable!$A:$B,MATCH(MonsterTable!$B$1,MonsterTable!$A$1:$B$1,0),0),
IF(OR(NOT(ISBLANK(CD394)),ISBLANK(CE394)),#N/A,
IF(CB394="empty","empty",
VLOOKUP(CB394,MonsterGroupTable!$A:$A,1,0)))))))</f>
        <v/>
      </c>
      <c r="CJ394" s="2" t="str">
        <f>IF(AND(ISBLANK(CI394),OR(NOT(ISBLANK(CK394)),NOT(ISBLANK(CL394)))),#N/A,
IF(ISBLANK(CI394),"",
IF(AND(NOT(ISERROR(VLOOKUP(CI394,MonsterTable!$A:$B,MATCH(MonsterTable!$B$1,MonsterTable!$A$1:$B$1,0),0))),OR(ISBLANK(CK394),ISBLANK(CL394))),#N/A,
IFERROR(VLOOKUP(CI394,MonsterTable!$A:$B,MATCH(MonsterTable!$B$1,MonsterTable!$A$1:$B$1,0),0),
IF(OR(NOT(ISBLANK(CK394)),ISBLANK(CL394)),#N/A,
IF(CI394="empty","empty",
VLOOKUP(CI394,MonsterGroupTable!$A:$A,1,0)))))))</f>
        <v/>
      </c>
    </row>
    <row r="395" spans="1:88">
      <c r="A395">
        <v>10394</v>
      </c>
      <c r="B395">
        <f t="shared" si="12"/>
        <v>1.1000000000000001</v>
      </c>
      <c r="C395">
        <f t="shared" si="12"/>
        <v>1.1000000000000001</v>
      </c>
      <c r="F395">
        <v>2160</v>
      </c>
      <c r="G395">
        <v>60394</v>
      </c>
      <c r="H395">
        <v>0</v>
      </c>
      <c r="I395">
        <v>0</v>
      </c>
      <c r="J395">
        <v>0</v>
      </c>
      <c r="K395" t="s">
        <v>28</v>
      </c>
      <c r="L395" t="s">
        <v>256</v>
      </c>
      <c r="M395" t="s">
        <v>79</v>
      </c>
      <c r="N395" t="s">
        <v>80</v>
      </c>
      <c r="O395">
        <v>0</v>
      </c>
      <c r="P395">
        <v>-4.75</v>
      </c>
      <c r="Q395">
        <v>-3.5</v>
      </c>
      <c r="R395">
        <v>4.75</v>
      </c>
      <c r="S395">
        <v>3</v>
      </c>
      <c r="T395">
        <v>-13.5</v>
      </c>
      <c r="U395">
        <v>2.5499999999999998</v>
      </c>
      <c r="V395">
        <v>-6.75</v>
      </c>
      <c r="W395" t="str">
        <f t="shared" si="13"/>
        <v>g120,5</v>
      </c>
      <c r="X395" s="1" t="s">
        <v>337</v>
      </c>
      <c r="Y395" s="2" t="str">
        <f>IF(AND(ISBLANK(X395),OR(NOT(ISBLANK(Z395)),NOT(ISBLANK(AA395)))),#N/A,
IF(ISBLANK(X395),"",
IF(AND(NOT(ISERROR(VLOOKUP(X395,MonsterTable!$A:$B,MATCH(MonsterTable!$B$1,MonsterTable!$A$1:$B$1,0),0))),OR(ISBLANK(Z395),ISBLANK(AA395))),#N/A,
IFERROR(VLOOKUP(X395,MonsterTable!$A:$B,MATCH(MonsterTable!$B$1,MonsterTable!$A$1:$B$1,0),0),
IF(OR(NOT(ISBLANK(Z395)),ISBLANK(AA395)),#N/A,
IF(X395="empty","empty",
VLOOKUP(X395,MonsterGroupTable!$A:$A,1,0)))))))</f>
        <v>g120</v>
      </c>
      <c r="AA395">
        <v>5</v>
      </c>
      <c r="AF395" s="2" t="str">
        <f>IF(AND(ISBLANK(AE395),OR(NOT(ISBLANK(AG395)),NOT(ISBLANK(AH395)))),#N/A,
IF(ISBLANK(AE395),"",
IF(AND(NOT(ISERROR(VLOOKUP(AE395,MonsterTable!$A:$B,MATCH(MonsterTable!$B$1,MonsterTable!$A$1:$B$1,0),0))),OR(ISBLANK(AG395),ISBLANK(AH395))),#N/A,
IFERROR(VLOOKUP(AE395,MonsterTable!$A:$B,MATCH(MonsterTable!$B$1,MonsterTable!$A$1:$B$1,0),0),
IF(OR(NOT(ISBLANK(AG395)),ISBLANK(AH395)),#N/A,
IF(AE395="empty","empty",
VLOOKUP(AE395,MonsterGroupTable!$A:$A,1,0)))))))</f>
        <v/>
      </c>
      <c r="AM395" s="2" t="str">
        <f>IF(AND(ISBLANK(AL395),OR(NOT(ISBLANK(AN395)),NOT(ISBLANK(AO395)))),#N/A,
IF(ISBLANK(AL395),"",
IF(AND(NOT(ISERROR(VLOOKUP(AL395,MonsterTable!$A:$B,MATCH(MonsterTable!$B$1,MonsterTable!$A$1:$B$1,0),0))),OR(ISBLANK(AN395),ISBLANK(AO395))),#N/A,
IFERROR(VLOOKUP(AL395,MonsterTable!$A:$B,MATCH(MonsterTable!$B$1,MonsterTable!$A$1:$B$1,0),0),
IF(OR(NOT(ISBLANK(AN395)),ISBLANK(AO395)),#N/A,
IF(AL395="empty","empty",
VLOOKUP(AL395,MonsterGroupTable!$A:$A,1,0)))))))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BA395" s="2" t="str">
        <f>IF(AND(ISBLANK(AZ395),OR(NOT(ISBLANK(BB395)),NOT(ISBLANK(BC395)))),#N/A,
IF(ISBLANK(AZ395),"",
IF(AND(NOT(ISERROR(VLOOKUP(AZ395,MonsterTable!$A:$B,MATCH(MonsterTable!$B$1,MonsterTable!$A$1:$B$1,0),0))),OR(ISBLANK(BB395),ISBLANK(BC395))),#N/A,
IFERROR(VLOOKUP(AZ395,MonsterTable!$A:$B,MATCH(MonsterTable!$B$1,MonsterTable!$A$1:$B$1,0),0),
IF(OR(NOT(ISBLANK(BB395)),ISBLANK(BC395)),#N/A,
IF(AZ395="empty","empty",
VLOOKUP(AZ395,MonsterGroupTable!$A:$A,1,0)))))))</f>
        <v/>
      </c>
      <c r="BH395" s="2" t="str">
        <f>IF(AND(ISBLANK(BG395),OR(NOT(ISBLANK(BI395)),NOT(ISBLANK(BJ395)))),#N/A,
IF(ISBLANK(BG395),"",
IF(AND(NOT(ISERROR(VLOOKUP(BG395,MonsterTable!$A:$B,MATCH(MonsterTable!$B$1,MonsterTable!$A$1:$B$1,0),0))),OR(ISBLANK(BI395),ISBLANK(BJ395))),#N/A,
IFERROR(VLOOKUP(BG395,MonsterTable!$A:$B,MATCH(MonsterTable!$B$1,MonsterTable!$A$1:$B$1,0),0),
IF(OR(NOT(ISBLANK(BI395)),ISBLANK(BJ395)),#N/A,
IF(BG395="empty","empty",
VLOOKUP(BG395,MonsterGroupTable!$A:$A,1,0)))))))</f>
        <v/>
      </c>
      <c r="BO395" s="2" t="str">
        <f>IF(AND(ISBLANK(BN395),OR(NOT(ISBLANK(BP395)),NOT(ISBLANK(BQ395)))),#N/A,
IF(ISBLANK(BN395),"",
IF(AND(NOT(ISERROR(VLOOKUP(BN395,MonsterTable!$A:$B,MATCH(MonsterTable!$B$1,MonsterTable!$A$1:$B$1,0),0))),OR(ISBLANK(BP395),ISBLANK(BQ395))),#N/A,
IFERROR(VLOOKUP(BN395,MonsterTable!$A:$B,MATCH(MonsterTable!$B$1,MonsterTable!$A$1:$B$1,0),0),
IF(OR(NOT(ISBLANK(BP395)),ISBLANK(BQ395)),#N/A,
IF(BN395="empty","empty",
VLOOKUP(BN395,MonsterGroupTable!$A:$A,1,0)))))))</f>
        <v/>
      </c>
      <c r="BV395" s="2" t="str">
        <f>IF(AND(ISBLANK(BU395),OR(NOT(ISBLANK(BW395)),NOT(ISBLANK(BX395)))),#N/A,
IF(ISBLANK(BU395),"",
IF(AND(NOT(ISERROR(VLOOKUP(BU395,MonsterTable!$A:$B,MATCH(MonsterTable!$B$1,MonsterTable!$A$1:$B$1,0),0))),OR(ISBLANK(BW395),ISBLANK(BX395))),#N/A,
IFERROR(VLOOKUP(BU395,MonsterTable!$A:$B,MATCH(MonsterTable!$B$1,MonsterTable!$A$1:$B$1,0),0),
IF(OR(NOT(ISBLANK(BW395)),ISBLANK(BX395)),#N/A,
IF(BU395="empty","empty",
VLOOKUP(BU395,MonsterGroupTable!$A:$A,1,0)))))))</f>
        <v/>
      </c>
      <c r="CC395" s="2" t="str">
        <f>IF(AND(ISBLANK(CB395),OR(NOT(ISBLANK(CD395)),NOT(ISBLANK(CE395)))),#N/A,
IF(ISBLANK(CB395),"",
IF(AND(NOT(ISERROR(VLOOKUP(CB395,MonsterTable!$A:$B,MATCH(MonsterTable!$B$1,MonsterTable!$A$1:$B$1,0),0))),OR(ISBLANK(CD395),ISBLANK(CE395))),#N/A,
IFERROR(VLOOKUP(CB395,MonsterTable!$A:$B,MATCH(MonsterTable!$B$1,MonsterTable!$A$1:$B$1,0),0),
IF(OR(NOT(ISBLANK(CD395)),ISBLANK(CE395)),#N/A,
IF(CB395="empty","empty",
VLOOKUP(CB395,MonsterGroupTable!$A:$A,1,0)))))))</f>
        <v/>
      </c>
      <c r="CJ395" s="2" t="str">
        <f>IF(AND(ISBLANK(CI395),OR(NOT(ISBLANK(CK395)),NOT(ISBLANK(CL395)))),#N/A,
IF(ISBLANK(CI395),"",
IF(AND(NOT(ISERROR(VLOOKUP(CI395,MonsterTable!$A:$B,MATCH(MonsterTable!$B$1,MonsterTable!$A$1:$B$1,0),0))),OR(ISBLANK(CK395),ISBLANK(CL395))),#N/A,
IFERROR(VLOOKUP(CI395,MonsterTable!$A:$B,MATCH(MonsterTable!$B$1,MonsterTable!$A$1:$B$1,0),0),
IF(OR(NOT(ISBLANK(CK395)),ISBLANK(CL395)),#N/A,
IF(CI395="empty","empty",
VLOOKUP(CI395,MonsterGroupTable!$A:$A,1,0)))))))</f>
        <v/>
      </c>
    </row>
    <row r="396" spans="1:88">
      <c r="A396">
        <v>10395</v>
      </c>
      <c r="B396">
        <f t="shared" si="12"/>
        <v>1.1000000000000001</v>
      </c>
      <c r="C396">
        <f t="shared" si="12"/>
        <v>1.1000000000000001</v>
      </c>
      <c r="F396">
        <v>2160</v>
      </c>
      <c r="G396">
        <v>60718</v>
      </c>
      <c r="H396">
        <v>0</v>
      </c>
      <c r="I396">
        <v>0</v>
      </c>
      <c r="J396">
        <v>0</v>
      </c>
      <c r="K396" t="s">
        <v>28</v>
      </c>
      <c r="L396" t="s">
        <v>256</v>
      </c>
      <c r="M396" t="s">
        <v>79</v>
      </c>
      <c r="N396" t="s">
        <v>80</v>
      </c>
      <c r="O396">
        <v>0</v>
      </c>
      <c r="P396">
        <v>-4.75</v>
      </c>
      <c r="Q396">
        <v>-3.5</v>
      </c>
      <c r="R396">
        <v>4.75</v>
      </c>
      <c r="S396">
        <v>3</v>
      </c>
      <c r="T396">
        <v>-13.5</v>
      </c>
      <c r="U396">
        <v>2.5499999999999998</v>
      </c>
      <c r="V396">
        <v>-6.75</v>
      </c>
      <c r="W396" t="str">
        <f t="shared" si="13"/>
        <v>g120,5</v>
      </c>
      <c r="X396" s="1" t="s">
        <v>337</v>
      </c>
      <c r="Y396" s="2" t="str">
        <f>IF(AND(ISBLANK(X396),OR(NOT(ISBLANK(Z396)),NOT(ISBLANK(AA396)))),#N/A,
IF(ISBLANK(X396),"",
IF(AND(NOT(ISERROR(VLOOKUP(X396,MonsterTable!$A:$B,MATCH(MonsterTable!$B$1,MonsterTable!$A$1:$B$1,0),0))),OR(ISBLANK(Z396),ISBLANK(AA396))),#N/A,
IFERROR(VLOOKUP(X396,MonsterTable!$A:$B,MATCH(MonsterTable!$B$1,MonsterTable!$A$1:$B$1,0),0),
IF(OR(NOT(ISBLANK(Z396)),ISBLANK(AA396)),#N/A,
IF(X396="empty","empty",
VLOOKUP(X396,MonsterGroupTable!$A:$A,1,0)))))))</f>
        <v>g120</v>
      </c>
      <c r="AA396">
        <v>5</v>
      </c>
      <c r="AF396" s="2" t="str">
        <f>IF(AND(ISBLANK(AE396),OR(NOT(ISBLANK(AG396)),NOT(ISBLANK(AH396)))),#N/A,
IF(ISBLANK(AE396),"",
IF(AND(NOT(ISERROR(VLOOKUP(AE396,MonsterTable!$A:$B,MATCH(MonsterTable!$B$1,MonsterTable!$A$1:$B$1,0),0))),OR(ISBLANK(AG396),ISBLANK(AH396))),#N/A,
IFERROR(VLOOKUP(AE396,MonsterTable!$A:$B,MATCH(MonsterTable!$B$1,MonsterTable!$A$1:$B$1,0),0),
IF(OR(NOT(ISBLANK(AG396)),ISBLANK(AH396)),#N/A,
IF(AE396="empty","empty",
VLOOKUP(AE396,MonsterGroupTable!$A:$A,1,0)))))))</f>
        <v/>
      </c>
      <c r="AM396" s="2" t="str">
        <f>IF(AND(ISBLANK(AL396),OR(NOT(ISBLANK(AN396)),NOT(ISBLANK(AO396)))),#N/A,
IF(ISBLANK(AL396),"",
IF(AND(NOT(ISERROR(VLOOKUP(AL396,MonsterTable!$A:$B,MATCH(MonsterTable!$B$1,MonsterTable!$A$1:$B$1,0),0))),OR(ISBLANK(AN396),ISBLANK(AO396))),#N/A,
IFERROR(VLOOKUP(AL396,MonsterTable!$A:$B,MATCH(MonsterTable!$B$1,MonsterTable!$A$1:$B$1,0),0),
IF(OR(NOT(ISBLANK(AN396)),ISBLANK(AO396)),#N/A,
IF(AL396="empty","empty",
VLOOKUP(AL396,MonsterGroupTable!$A:$A,1,0)))))))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BA396" s="2" t="str">
        <f>IF(AND(ISBLANK(AZ396),OR(NOT(ISBLANK(BB396)),NOT(ISBLANK(BC396)))),#N/A,
IF(ISBLANK(AZ396),"",
IF(AND(NOT(ISERROR(VLOOKUP(AZ396,MonsterTable!$A:$B,MATCH(MonsterTable!$B$1,MonsterTable!$A$1:$B$1,0),0))),OR(ISBLANK(BB396),ISBLANK(BC396))),#N/A,
IFERROR(VLOOKUP(AZ396,MonsterTable!$A:$B,MATCH(MonsterTable!$B$1,MonsterTable!$A$1:$B$1,0),0),
IF(OR(NOT(ISBLANK(BB396)),ISBLANK(BC396)),#N/A,
IF(AZ396="empty","empty",
VLOOKUP(AZ396,MonsterGroupTable!$A:$A,1,0)))))))</f>
        <v/>
      </c>
      <c r="BH396" s="2" t="str">
        <f>IF(AND(ISBLANK(BG396),OR(NOT(ISBLANK(BI396)),NOT(ISBLANK(BJ396)))),#N/A,
IF(ISBLANK(BG396),"",
IF(AND(NOT(ISERROR(VLOOKUP(BG396,MonsterTable!$A:$B,MATCH(MonsterTable!$B$1,MonsterTable!$A$1:$B$1,0),0))),OR(ISBLANK(BI396),ISBLANK(BJ396))),#N/A,
IFERROR(VLOOKUP(BG396,MonsterTable!$A:$B,MATCH(MonsterTable!$B$1,MonsterTable!$A$1:$B$1,0),0),
IF(OR(NOT(ISBLANK(BI396)),ISBLANK(BJ396)),#N/A,
IF(BG396="empty","empty",
VLOOKUP(BG396,MonsterGroupTable!$A:$A,1,0)))))))</f>
        <v/>
      </c>
      <c r="BO396" s="2" t="str">
        <f>IF(AND(ISBLANK(BN396),OR(NOT(ISBLANK(BP396)),NOT(ISBLANK(BQ396)))),#N/A,
IF(ISBLANK(BN396),"",
IF(AND(NOT(ISERROR(VLOOKUP(BN396,MonsterTable!$A:$B,MATCH(MonsterTable!$B$1,MonsterTable!$A$1:$B$1,0),0))),OR(ISBLANK(BP396),ISBLANK(BQ396))),#N/A,
IFERROR(VLOOKUP(BN396,MonsterTable!$A:$B,MATCH(MonsterTable!$B$1,MonsterTable!$A$1:$B$1,0),0),
IF(OR(NOT(ISBLANK(BP396)),ISBLANK(BQ396)),#N/A,
IF(BN396="empty","empty",
VLOOKUP(BN396,MonsterGroupTable!$A:$A,1,0)))))))</f>
        <v/>
      </c>
      <c r="BV396" s="2" t="str">
        <f>IF(AND(ISBLANK(BU396),OR(NOT(ISBLANK(BW396)),NOT(ISBLANK(BX396)))),#N/A,
IF(ISBLANK(BU396),"",
IF(AND(NOT(ISERROR(VLOOKUP(BU396,MonsterTable!$A:$B,MATCH(MonsterTable!$B$1,MonsterTable!$A$1:$B$1,0),0))),OR(ISBLANK(BW396),ISBLANK(BX396))),#N/A,
IFERROR(VLOOKUP(BU396,MonsterTable!$A:$B,MATCH(MonsterTable!$B$1,MonsterTable!$A$1:$B$1,0),0),
IF(OR(NOT(ISBLANK(BW396)),ISBLANK(BX396)),#N/A,
IF(BU396="empty","empty",
VLOOKUP(BU396,MonsterGroupTable!$A:$A,1,0)))))))</f>
        <v/>
      </c>
      <c r="CC396" s="2" t="str">
        <f>IF(AND(ISBLANK(CB396),OR(NOT(ISBLANK(CD396)),NOT(ISBLANK(CE396)))),#N/A,
IF(ISBLANK(CB396),"",
IF(AND(NOT(ISERROR(VLOOKUP(CB396,MonsterTable!$A:$B,MATCH(MonsterTable!$B$1,MonsterTable!$A$1:$B$1,0),0))),OR(ISBLANK(CD396),ISBLANK(CE396))),#N/A,
IFERROR(VLOOKUP(CB396,MonsterTable!$A:$B,MATCH(MonsterTable!$B$1,MonsterTable!$A$1:$B$1,0),0),
IF(OR(NOT(ISBLANK(CD396)),ISBLANK(CE396)),#N/A,
IF(CB396="empty","empty",
VLOOKUP(CB396,MonsterGroupTable!$A:$A,1,0)))))))</f>
        <v/>
      </c>
      <c r="CJ396" s="2" t="str">
        <f>IF(AND(ISBLANK(CI396),OR(NOT(ISBLANK(CK396)),NOT(ISBLANK(CL396)))),#N/A,
IF(ISBLANK(CI396),"",
IF(AND(NOT(ISERROR(VLOOKUP(CI396,MonsterTable!$A:$B,MATCH(MonsterTable!$B$1,MonsterTable!$A$1:$B$1,0),0))),OR(ISBLANK(CK396),ISBLANK(CL396))),#N/A,
IFERROR(VLOOKUP(CI396,MonsterTable!$A:$B,MATCH(MonsterTable!$B$1,MonsterTable!$A$1:$B$1,0),0),
IF(OR(NOT(ISBLANK(CK396)),ISBLANK(CL396)),#N/A,
IF(CI396="empty","empty",
VLOOKUP(CI396,MonsterGroupTable!$A:$A,1,0)))))))</f>
        <v/>
      </c>
    </row>
    <row r="397" spans="1:88">
      <c r="A397">
        <v>10396</v>
      </c>
      <c r="B397">
        <f t="shared" si="12"/>
        <v>1.1000000000000001</v>
      </c>
      <c r="C397">
        <f t="shared" si="12"/>
        <v>1.1000000000000001</v>
      </c>
      <c r="F397">
        <v>2160</v>
      </c>
      <c r="G397">
        <v>61042</v>
      </c>
      <c r="H397">
        <v>0</v>
      </c>
      <c r="I397">
        <v>0</v>
      </c>
      <c r="J397">
        <v>0</v>
      </c>
      <c r="K397" t="s">
        <v>28</v>
      </c>
      <c r="L397" t="s">
        <v>256</v>
      </c>
      <c r="M397" t="s">
        <v>79</v>
      </c>
      <c r="N397" t="s">
        <v>80</v>
      </c>
      <c r="O397">
        <v>0</v>
      </c>
      <c r="P397">
        <v>-4.75</v>
      </c>
      <c r="Q397">
        <v>-3.5</v>
      </c>
      <c r="R397">
        <v>4.75</v>
      </c>
      <c r="S397">
        <v>3</v>
      </c>
      <c r="T397">
        <v>-13.5</v>
      </c>
      <c r="U397">
        <v>2.5499999999999998</v>
      </c>
      <c r="V397">
        <v>-6.75</v>
      </c>
      <c r="W397" t="str">
        <f t="shared" si="13"/>
        <v>g120,5</v>
      </c>
      <c r="X397" s="1" t="s">
        <v>337</v>
      </c>
      <c r="Y397" s="2" t="str">
        <f>IF(AND(ISBLANK(X397),OR(NOT(ISBLANK(Z397)),NOT(ISBLANK(AA397)))),#N/A,
IF(ISBLANK(X397),"",
IF(AND(NOT(ISERROR(VLOOKUP(X397,MonsterTable!$A:$B,MATCH(MonsterTable!$B$1,MonsterTable!$A$1:$B$1,0),0))),OR(ISBLANK(Z397),ISBLANK(AA397))),#N/A,
IFERROR(VLOOKUP(X397,MonsterTable!$A:$B,MATCH(MonsterTable!$B$1,MonsterTable!$A$1:$B$1,0),0),
IF(OR(NOT(ISBLANK(Z397)),ISBLANK(AA397)),#N/A,
IF(X397="empty","empty",
VLOOKUP(X397,MonsterGroupTable!$A:$A,1,0)))))))</f>
        <v>g120</v>
      </c>
      <c r="AA397">
        <v>5</v>
      </c>
      <c r="AF397" s="2" t="str">
        <f>IF(AND(ISBLANK(AE397),OR(NOT(ISBLANK(AG397)),NOT(ISBLANK(AH397)))),#N/A,
IF(ISBLANK(AE397),"",
IF(AND(NOT(ISERROR(VLOOKUP(AE397,MonsterTable!$A:$B,MATCH(MonsterTable!$B$1,MonsterTable!$A$1:$B$1,0),0))),OR(ISBLANK(AG397),ISBLANK(AH397))),#N/A,
IFERROR(VLOOKUP(AE397,MonsterTable!$A:$B,MATCH(MonsterTable!$B$1,MonsterTable!$A$1:$B$1,0),0),
IF(OR(NOT(ISBLANK(AG397)),ISBLANK(AH397)),#N/A,
IF(AE397="empty","empty",
VLOOKUP(AE397,MonsterGroupTable!$A:$A,1,0)))))))</f>
        <v/>
      </c>
      <c r="AM397" s="2" t="str">
        <f>IF(AND(ISBLANK(AL397),OR(NOT(ISBLANK(AN397)),NOT(ISBLANK(AO397)))),#N/A,
IF(ISBLANK(AL397),"",
IF(AND(NOT(ISERROR(VLOOKUP(AL397,MonsterTable!$A:$B,MATCH(MonsterTable!$B$1,MonsterTable!$A$1:$B$1,0),0))),OR(ISBLANK(AN397),ISBLANK(AO397))),#N/A,
IFERROR(VLOOKUP(AL397,MonsterTable!$A:$B,MATCH(MonsterTable!$B$1,MonsterTable!$A$1:$B$1,0),0),
IF(OR(NOT(ISBLANK(AN397)),ISBLANK(AO397)),#N/A,
IF(AL397="empty","empty",
VLOOKUP(AL397,MonsterGroupTable!$A:$A,1,0)))))))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BA397" s="2" t="str">
        <f>IF(AND(ISBLANK(AZ397),OR(NOT(ISBLANK(BB397)),NOT(ISBLANK(BC397)))),#N/A,
IF(ISBLANK(AZ397),"",
IF(AND(NOT(ISERROR(VLOOKUP(AZ397,MonsterTable!$A:$B,MATCH(MonsterTable!$B$1,MonsterTable!$A$1:$B$1,0),0))),OR(ISBLANK(BB397),ISBLANK(BC397))),#N/A,
IFERROR(VLOOKUP(AZ397,MonsterTable!$A:$B,MATCH(MonsterTable!$B$1,MonsterTable!$A$1:$B$1,0),0),
IF(OR(NOT(ISBLANK(BB397)),ISBLANK(BC397)),#N/A,
IF(AZ397="empty","empty",
VLOOKUP(AZ397,MonsterGroupTable!$A:$A,1,0)))))))</f>
        <v/>
      </c>
      <c r="BH397" s="2" t="str">
        <f>IF(AND(ISBLANK(BG397),OR(NOT(ISBLANK(BI397)),NOT(ISBLANK(BJ397)))),#N/A,
IF(ISBLANK(BG397),"",
IF(AND(NOT(ISERROR(VLOOKUP(BG397,MonsterTable!$A:$B,MATCH(MonsterTable!$B$1,MonsterTable!$A$1:$B$1,0),0))),OR(ISBLANK(BI397),ISBLANK(BJ397))),#N/A,
IFERROR(VLOOKUP(BG397,MonsterTable!$A:$B,MATCH(MonsterTable!$B$1,MonsterTable!$A$1:$B$1,0),0),
IF(OR(NOT(ISBLANK(BI397)),ISBLANK(BJ397)),#N/A,
IF(BG397="empty","empty",
VLOOKUP(BG397,MonsterGroupTable!$A:$A,1,0)))))))</f>
        <v/>
      </c>
      <c r="BO397" s="2" t="str">
        <f>IF(AND(ISBLANK(BN397),OR(NOT(ISBLANK(BP397)),NOT(ISBLANK(BQ397)))),#N/A,
IF(ISBLANK(BN397),"",
IF(AND(NOT(ISERROR(VLOOKUP(BN397,MonsterTable!$A:$B,MATCH(MonsterTable!$B$1,MonsterTable!$A$1:$B$1,0),0))),OR(ISBLANK(BP397),ISBLANK(BQ397))),#N/A,
IFERROR(VLOOKUP(BN397,MonsterTable!$A:$B,MATCH(MonsterTable!$B$1,MonsterTable!$A$1:$B$1,0),0),
IF(OR(NOT(ISBLANK(BP397)),ISBLANK(BQ397)),#N/A,
IF(BN397="empty","empty",
VLOOKUP(BN397,MonsterGroupTable!$A:$A,1,0)))))))</f>
        <v/>
      </c>
      <c r="BV397" s="2" t="str">
        <f>IF(AND(ISBLANK(BU397),OR(NOT(ISBLANK(BW397)),NOT(ISBLANK(BX397)))),#N/A,
IF(ISBLANK(BU397),"",
IF(AND(NOT(ISERROR(VLOOKUP(BU397,MonsterTable!$A:$B,MATCH(MonsterTable!$B$1,MonsterTable!$A$1:$B$1,0),0))),OR(ISBLANK(BW397),ISBLANK(BX397))),#N/A,
IFERROR(VLOOKUP(BU397,MonsterTable!$A:$B,MATCH(MonsterTable!$B$1,MonsterTable!$A$1:$B$1,0),0),
IF(OR(NOT(ISBLANK(BW397)),ISBLANK(BX397)),#N/A,
IF(BU397="empty","empty",
VLOOKUP(BU397,MonsterGroupTable!$A:$A,1,0)))))))</f>
        <v/>
      </c>
      <c r="CC397" s="2" t="str">
        <f>IF(AND(ISBLANK(CB397),OR(NOT(ISBLANK(CD397)),NOT(ISBLANK(CE397)))),#N/A,
IF(ISBLANK(CB397),"",
IF(AND(NOT(ISERROR(VLOOKUP(CB397,MonsterTable!$A:$B,MATCH(MonsterTable!$B$1,MonsterTable!$A$1:$B$1,0),0))),OR(ISBLANK(CD397),ISBLANK(CE397))),#N/A,
IFERROR(VLOOKUP(CB397,MonsterTable!$A:$B,MATCH(MonsterTable!$B$1,MonsterTable!$A$1:$B$1,0),0),
IF(OR(NOT(ISBLANK(CD397)),ISBLANK(CE397)),#N/A,
IF(CB397="empty","empty",
VLOOKUP(CB397,MonsterGroupTable!$A:$A,1,0)))))))</f>
        <v/>
      </c>
      <c r="CJ397" s="2" t="str">
        <f>IF(AND(ISBLANK(CI397),OR(NOT(ISBLANK(CK397)),NOT(ISBLANK(CL397)))),#N/A,
IF(ISBLANK(CI397),"",
IF(AND(NOT(ISERROR(VLOOKUP(CI397,MonsterTable!$A:$B,MATCH(MonsterTable!$B$1,MonsterTable!$A$1:$B$1,0),0))),OR(ISBLANK(CK397),ISBLANK(CL397))),#N/A,
IFERROR(VLOOKUP(CI397,MonsterTable!$A:$B,MATCH(MonsterTable!$B$1,MonsterTable!$A$1:$B$1,0),0),
IF(OR(NOT(ISBLANK(CK397)),ISBLANK(CL397)),#N/A,
IF(CI397="empty","empty",
VLOOKUP(CI397,MonsterGroupTable!$A:$A,1,0)))))))</f>
        <v/>
      </c>
    </row>
    <row r="398" spans="1:88">
      <c r="A398">
        <v>10397</v>
      </c>
      <c r="B398">
        <f t="shared" si="12"/>
        <v>1.1000000000000001</v>
      </c>
      <c r="C398">
        <f t="shared" si="12"/>
        <v>1.1000000000000001</v>
      </c>
      <c r="F398">
        <v>2160</v>
      </c>
      <c r="G398">
        <v>61366</v>
      </c>
      <c r="H398">
        <v>0</v>
      </c>
      <c r="I398">
        <v>0</v>
      </c>
      <c r="J398">
        <v>0</v>
      </c>
      <c r="K398" t="s">
        <v>28</v>
      </c>
      <c r="L398" t="s">
        <v>256</v>
      </c>
      <c r="M398" t="s">
        <v>79</v>
      </c>
      <c r="N398" t="s">
        <v>80</v>
      </c>
      <c r="O398">
        <v>0</v>
      </c>
      <c r="P398">
        <v>-4.75</v>
      </c>
      <c r="Q398">
        <v>-3.5</v>
      </c>
      <c r="R398">
        <v>4.75</v>
      </c>
      <c r="S398">
        <v>3</v>
      </c>
      <c r="T398">
        <v>-13.5</v>
      </c>
      <c r="U398">
        <v>2.5499999999999998</v>
      </c>
      <c r="V398">
        <v>-6.75</v>
      </c>
      <c r="W398" t="str">
        <f t="shared" si="13"/>
        <v>g120,5</v>
      </c>
      <c r="X398" s="1" t="s">
        <v>337</v>
      </c>
      <c r="Y398" s="2" t="str">
        <f>IF(AND(ISBLANK(X398),OR(NOT(ISBLANK(Z398)),NOT(ISBLANK(AA398)))),#N/A,
IF(ISBLANK(X398),"",
IF(AND(NOT(ISERROR(VLOOKUP(X398,MonsterTable!$A:$B,MATCH(MonsterTable!$B$1,MonsterTable!$A$1:$B$1,0),0))),OR(ISBLANK(Z398),ISBLANK(AA398))),#N/A,
IFERROR(VLOOKUP(X398,MonsterTable!$A:$B,MATCH(MonsterTable!$B$1,MonsterTable!$A$1:$B$1,0),0),
IF(OR(NOT(ISBLANK(Z398)),ISBLANK(AA398)),#N/A,
IF(X398="empty","empty",
VLOOKUP(X398,MonsterGroupTable!$A:$A,1,0)))))))</f>
        <v>g120</v>
      </c>
      <c r="AA398">
        <v>5</v>
      </c>
      <c r="AF398" s="2" t="str">
        <f>IF(AND(ISBLANK(AE398),OR(NOT(ISBLANK(AG398)),NOT(ISBLANK(AH398)))),#N/A,
IF(ISBLANK(AE398),"",
IF(AND(NOT(ISERROR(VLOOKUP(AE398,MonsterTable!$A:$B,MATCH(MonsterTable!$B$1,MonsterTable!$A$1:$B$1,0),0))),OR(ISBLANK(AG398),ISBLANK(AH398))),#N/A,
IFERROR(VLOOKUP(AE398,MonsterTable!$A:$B,MATCH(MonsterTable!$B$1,MonsterTable!$A$1:$B$1,0),0),
IF(OR(NOT(ISBLANK(AG398)),ISBLANK(AH398)),#N/A,
IF(AE398="empty","empty",
VLOOKUP(AE398,MonsterGroupTable!$A:$A,1,0)))))))</f>
        <v/>
      </c>
      <c r="AM398" s="2" t="str">
        <f>IF(AND(ISBLANK(AL398),OR(NOT(ISBLANK(AN398)),NOT(ISBLANK(AO398)))),#N/A,
IF(ISBLANK(AL398),"",
IF(AND(NOT(ISERROR(VLOOKUP(AL398,MonsterTable!$A:$B,MATCH(MonsterTable!$B$1,MonsterTable!$A$1:$B$1,0),0))),OR(ISBLANK(AN398),ISBLANK(AO398))),#N/A,
IFERROR(VLOOKUP(AL398,MonsterTable!$A:$B,MATCH(MonsterTable!$B$1,MonsterTable!$A$1:$B$1,0),0),
IF(OR(NOT(ISBLANK(AN398)),ISBLANK(AO398)),#N/A,
IF(AL398="empty","empty",
VLOOKUP(AL398,MonsterGroupTable!$A:$A,1,0)))))))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BA398" s="2" t="str">
        <f>IF(AND(ISBLANK(AZ398),OR(NOT(ISBLANK(BB398)),NOT(ISBLANK(BC398)))),#N/A,
IF(ISBLANK(AZ398),"",
IF(AND(NOT(ISERROR(VLOOKUP(AZ398,MonsterTable!$A:$B,MATCH(MonsterTable!$B$1,MonsterTable!$A$1:$B$1,0),0))),OR(ISBLANK(BB398),ISBLANK(BC398))),#N/A,
IFERROR(VLOOKUP(AZ398,MonsterTable!$A:$B,MATCH(MonsterTable!$B$1,MonsterTable!$A$1:$B$1,0),0),
IF(OR(NOT(ISBLANK(BB398)),ISBLANK(BC398)),#N/A,
IF(AZ398="empty","empty",
VLOOKUP(AZ398,MonsterGroupTable!$A:$A,1,0)))))))</f>
        <v/>
      </c>
      <c r="BH398" s="2" t="str">
        <f>IF(AND(ISBLANK(BG398),OR(NOT(ISBLANK(BI398)),NOT(ISBLANK(BJ398)))),#N/A,
IF(ISBLANK(BG398),"",
IF(AND(NOT(ISERROR(VLOOKUP(BG398,MonsterTable!$A:$B,MATCH(MonsterTable!$B$1,MonsterTable!$A$1:$B$1,0),0))),OR(ISBLANK(BI398),ISBLANK(BJ398))),#N/A,
IFERROR(VLOOKUP(BG398,MonsterTable!$A:$B,MATCH(MonsterTable!$B$1,MonsterTable!$A$1:$B$1,0),0),
IF(OR(NOT(ISBLANK(BI398)),ISBLANK(BJ398)),#N/A,
IF(BG398="empty","empty",
VLOOKUP(BG398,MonsterGroupTable!$A:$A,1,0)))))))</f>
        <v/>
      </c>
      <c r="BO398" s="2" t="str">
        <f>IF(AND(ISBLANK(BN398),OR(NOT(ISBLANK(BP398)),NOT(ISBLANK(BQ398)))),#N/A,
IF(ISBLANK(BN398),"",
IF(AND(NOT(ISERROR(VLOOKUP(BN398,MonsterTable!$A:$B,MATCH(MonsterTable!$B$1,MonsterTable!$A$1:$B$1,0),0))),OR(ISBLANK(BP398),ISBLANK(BQ398))),#N/A,
IFERROR(VLOOKUP(BN398,MonsterTable!$A:$B,MATCH(MonsterTable!$B$1,MonsterTable!$A$1:$B$1,0),0),
IF(OR(NOT(ISBLANK(BP398)),ISBLANK(BQ398)),#N/A,
IF(BN398="empty","empty",
VLOOKUP(BN398,MonsterGroupTable!$A:$A,1,0)))))))</f>
        <v/>
      </c>
      <c r="BV398" s="2" t="str">
        <f>IF(AND(ISBLANK(BU398),OR(NOT(ISBLANK(BW398)),NOT(ISBLANK(BX398)))),#N/A,
IF(ISBLANK(BU398),"",
IF(AND(NOT(ISERROR(VLOOKUP(BU398,MonsterTable!$A:$B,MATCH(MonsterTable!$B$1,MonsterTable!$A$1:$B$1,0),0))),OR(ISBLANK(BW398),ISBLANK(BX398))),#N/A,
IFERROR(VLOOKUP(BU398,MonsterTable!$A:$B,MATCH(MonsterTable!$B$1,MonsterTable!$A$1:$B$1,0),0),
IF(OR(NOT(ISBLANK(BW398)),ISBLANK(BX398)),#N/A,
IF(BU398="empty","empty",
VLOOKUP(BU398,MonsterGroupTable!$A:$A,1,0)))))))</f>
        <v/>
      </c>
      <c r="CC398" s="2" t="str">
        <f>IF(AND(ISBLANK(CB398),OR(NOT(ISBLANK(CD398)),NOT(ISBLANK(CE398)))),#N/A,
IF(ISBLANK(CB398),"",
IF(AND(NOT(ISERROR(VLOOKUP(CB398,MonsterTable!$A:$B,MATCH(MonsterTable!$B$1,MonsterTable!$A$1:$B$1,0),0))),OR(ISBLANK(CD398),ISBLANK(CE398))),#N/A,
IFERROR(VLOOKUP(CB398,MonsterTable!$A:$B,MATCH(MonsterTable!$B$1,MonsterTable!$A$1:$B$1,0),0),
IF(OR(NOT(ISBLANK(CD398)),ISBLANK(CE398)),#N/A,
IF(CB398="empty","empty",
VLOOKUP(CB398,MonsterGroupTable!$A:$A,1,0)))))))</f>
        <v/>
      </c>
      <c r="CJ398" s="2" t="str">
        <f>IF(AND(ISBLANK(CI398),OR(NOT(ISBLANK(CK398)),NOT(ISBLANK(CL398)))),#N/A,
IF(ISBLANK(CI398),"",
IF(AND(NOT(ISERROR(VLOOKUP(CI398,MonsterTable!$A:$B,MATCH(MonsterTable!$B$1,MonsterTable!$A$1:$B$1,0),0))),OR(ISBLANK(CK398),ISBLANK(CL398))),#N/A,
IFERROR(VLOOKUP(CI398,MonsterTable!$A:$B,MATCH(MonsterTable!$B$1,MonsterTable!$A$1:$B$1,0),0),
IF(OR(NOT(ISBLANK(CK398)),ISBLANK(CL398)),#N/A,
IF(CI398="empty","empty",
VLOOKUP(CI398,MonsterGroupTable!$A:$A,1,0)))))))</f>
        <v/>
      </c>
    </row>
    <row r="399" spans="1:88">
      <c r="A399">
        <v>10398</v>
      </c>
      <c r="B399">
        <f t="shared" si="12"/>
        <v>1.1000000000000001</v>
      </c>
      <c r="C399">
        <f t="shared" si="12"/>
        <v>1.1000000000000001</v>
      </c>
      <c r="F399">
        <v>2160</v>
      </c>
      <c r="G399">
        <v>61690</v>
      </c>
      <c r="H399">
        <v>0</v>
      </c>
      <c r="I399">
        <v>0</v>
      </c>
      <c r="J399">
        <v>0</v>
      </c>
      <c r="K399" t="s">
        <v>28</v>
      </c>
      <c r="L399" t="s">
        <v>256</v>
      </c>
      <c r="M399" t="s">
        <v>79</v>
      </c>
      <c r="N399" t="s">
        <v>80</v>
      </c>
      <c r="O399">
        <v>0</v>
      </c>
      <c r="P399">
        <v>-4.75</v>
      </c>
      <c r="Q399">
        <v>-3.5</v>
      </c>
      <c r="R399">
        <v>4.75</v>
      </c>
      <c r="S399">
        <v>3</v>
      </c>
      <c r="T399">
        <v>-13.5</v>
      </c>
      <c r="U399">
        <v>2.5499999999999998</v>
      </c>
      <c r="V399">
        <v>-6.75</v>
      </c>
      <c r="W399" t="str">
        <f t="shared" si="13"/>
        <v>g120,5</v>
      </c>
      <c r="X399" s="1" t="s">
        <v>337</v>
      </c>
      <c r="Y399" s="2" t="str">
        <f>IF(AND(ISBLANK(X399),OR(NOT(ISBLANK(Z399)),NOT(ISBLANK(AA399)))),#N/A,
IF(ISBLANK(X399),"",
IF(AND(NOT(ISERROR(VLOOKUP(X399,MonsterTable!$A:$B,MATCH(MonsterTable!$B$1,MonsterTable!$A$1:$B$1,0),0))),OR(ISBLANK(Z399),ISBLANK(AA399))),#N/A,
IFERROR(VLOOKUP(X399,MonsterTable!$A:$B,MATCH(MonsterTable!$B$1,MonsterTable!$A$1:$B$1,0),0),
IF(OR(NOT(ISBLANK(Z399)),ISBLANK(AA399)),#N/A,
IF(X399="empty","empty",
VLOOKUP(X399,MonsterGroupTable!$A:$A,1,0)))))))</f>
        <v>g120</v>
      </c>
      <c r="AA399">
        <v>5</v>
      </c>
      <c r="AF399" s="2" t="str">
        <f>IF(AND(ISBLANK(AE399),OR(NOT(ISBLANK(AG399)),NOT(ISBLANK(AH399)))),#N/A,
IF(ISBLANK(AE399),"",
IF(AND(NOT(ISERROR(VLOOKUP(AE399,MonsterTable!$A:$B,MATCH(MonsterTable!$B$1,MonsterTable!$A$1:$B$1,0),0))),OR(ISBLANK(AG399),ISBLANK(AH399))),#N/A,
IFERROR(VLOOKUP(AE399,MonsterTable!$A:$B,MATCH(MonsterTable!$B$1,MonsterTable!$A$1:$B$1,0),0),
IF(OR(NOT(ISBLANK(AG399)),ISBLANK(AH399)),#N/A,
IF(AE399="empty","empty",
VLOOKUP(AE399,MonsterGroupTable!$A:$A,1,0)))))))</f>
        <v/>
      </c>
      <c r="AM399" s="2" t="str">
        <f>IF(AND(ISBLANK(AL399),OR(NOT(ISBLANK(AN399)),NOT(ISBLANK(AO399)))),#N/A,
IF(ISBLANK(AL399),"",
IF(AND(NOT(ISERROR(VLOOKUP(AL399,MonsterTable!$A:$B,MATCH(MonsterTable!$B$1,MonsterTable!$A$1:$B$1,0),0))),OR(ISBLANK(AN399),ISBLANK(AO399))),#N/A,
IFERROR(VLOOKUP(AL399,MonsterTable!$A:$B,MATCH(MonsterTable!$B$1,MonsterTable!$A$1:$B$1,0),0),
IF(OR(NOT(ISBLANK(AN399)),ISBLANK(AO399)),#N/A,
IF(AL399="empty","empty",
VLOOKUP(AL399,MonsterGroupTable!$A:$A,1,0)))))))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BA399" s="2" t="str">
        <f>IF(AND(ISBLANK(AZ399),OR(NOT(ISBLANK(BB399)),NOT(ISBLANK(BC399)))),#N/A,
IF(ISBLANK(AZ399),"",
IF(AND(NOT(ISERROR(VLOOKUP(AZ399,MonsterTable!$A:$B,MATCH(MonsterTable!$B$1,MonsterTable!$A$1:$B$1,0),0))),OR(ISBLANK(BB399),ISBLANK(BC399))),#N/A,
IFERROR(VLOOKUP(AZ399,MonsterTable!$A:$B,MATCH(MonsterTable!$B$1,MonsterTable!$A$1:$B$1,0),0),
IF(OR(NOT(ISBLANK(BB399)),ISBLANK(BC399)),#N/A,
IF(AZ399="empty","empty",
VLOOKUP(AZ399,MonsterGroupTable!$A:$A,1,0)))))))</f>
        <v/>
      </c>
      <c r="BH399" s="2" t="str">
        <f>IF(AND(ISBLANK(BG399),OR(NOT(ISBLANK(BI399)),NOT(ISBLANK(BJ399)))),#N/A,
IF(ISBLANK(BG399),"",
IF(AND(NOT(ISERROR(VLOOKUP(BG399,MonsterTable!$A:$B,MATCH(MonsterTable!$B$1,MonsterTable!$A$1:$B$1,0),0))),OR(ISBLANK(BI399),ISBLANK(BJ399))),#N/A,
IFERROR(VLOOKUP(BG399,MonsterTable!$A:$B,MATCH(MonsterTable!$B$1,MonsterTable!$A$1:$B$1,0),0),
IF(OR(NOT(ISBLANK(BI399)),ISBLANK(BJ399)),#N/A,
IF(BG399="empty","empty",
VLOOKUP(BG399,MonsterGroupTable!$A:$A,1,0)))))))</f>
        <v/>
      </c>
      <c r="BO399" s="2" t="str">
        <f>IF(AND(ISBLANK(BN399),OR(NOT(ISBLANK(BP399)),NOT(ISBLANK(BQ399)))),#N/A,
IF(ISBLANK(BN399),"",
IF(AND(NOT(ISERROR(VLOOKUP(BN399,MonsterTable!$A:$B,MATCH(MonsterTable!$B$1,MonsterTable!$A$1:$B$1,0),0))),OR(ISBLANK(BP399),ISBLANK(BQ399))),#N/A,
IFERROR(VLOOKUP(BN399,MonsterTable!$A:$B,MATCH(MonsterTable!$B$1,MonsterTable!$A$1:$B$1,0),0),
IF(OR(NOT(ISBLANK(BP399)),ISBLANK(BQ399)),#N/A,
IF(BN399="empty","empty",
VLOOKUP(BN399,MonsterGroupTable!$A:$A,1,0)))))))</f>
        <v/>
      </c>
      <c r="BV399" s="2" t="str">
        <f>IF(AND(ISBLANK(BU399),OR(NOT(ISBLANK(BW399)),NOT(ISBLANK(BX399)))),#N/A,
IF(ISBLANK(BU399),"",
IF(AND(NOT(ISERROR(VLOOKUP(BU399,MonsterTable!$A:$B,MATCH(MonsterTable!$B$1,MonsterTable!$A$1:$B$1,0),0))),OR(ISBLANK(BW399),ISBLANK(BX399))),#N/A,
IFERROR(VLOOKUP(BU399,MonsterTable!$A:$B,MATCH(MonsterTable!$B$1,MonsterTable!$A$1:$B$1,0),0),
IF(OR(NOT(ISBLANK(BW399)),ISBLANK(BX399)),#N/A,
IF(BU399="empty","empty",
VLOOKUP(BU399,MonsterGroupTable!$A:$A,1,0)))))))</f>
        <v/>
      </c>
      <c r="CC399" s="2" t="str">
        <f>IF(AND(ISBLANK(CB399),OR(NOT(ISBLANK(CD399)),NOT(ISBLANK(CE399)))),#N/A,
IF(ISBLANK(CB399),"",
IF(AND(NOT(ISERROR(VLOOKUP(CB399,MonsterTable!$A:$B,MATCH(MonsterTable!$B$1,MonsterTable!$A$1:$B$1,0),0))),OR(ISBLANK(CD399),ISBLANK(CE399))),#N/A,
IFERROR(VLOOKUP(CB399,MonsterTable!$A:$B,MATCH(MonsterTable!$B$1,MonsterTable!$A$1:$B$1,0),0),
IF(OR(NOT(ISBLANK(CD399)),ISBLANK(CE399)),#N/A,
IF(CB399="empty","empty",
VLOOKUP(CB399,MonsterGroupTable!$A:$A,1,0)))))))</f>
        <v/>
      </c>
      <c r="CJ399" s="2" t="str">
        <f>IF(AND(ISBLANK(CI399),OR(NOT(ISBLANK(CK399)),NOT(ISBLANK(CL399)))),#N/A,
IF(ISBLANK(CI399),"",
IF(AND(NOT(ISERROR(VLOOKUP(CI399,MonsterTable!$A:$B,MATCH(MonsterTable!$B$1,MonsterTable!$A$1:$B$1,0),0))),OR(ISBLANK(CK399),ISBLANK(CL399))),#N/A,
IFERROR(VLOOKUP(CI399,MonsterTable!$A:$B,MATCH(MonsterTable!$B$1,MonsterTable!$A$1:$B$1,0),0),
IF(OR(NOT(ISBLANK(CK399)),ISBLANK(CL399)),#N/A,
IF(CI399="empty","empty",
VLOOKUP(CI399,MonsterGroupTable!$A:$A,1,0)))))))</f>
        <v/>
      </c>
    </row>
    <row r="400" spans="1:88">
      <c r="A400">
        <v>10399</v>
      </c>
      <c r="B400">
        <f t="shared" si="12"/>
        <v>1.1000000000000001</v>
      </c>
      <c r="C400">
        <f t="shared" si="12"/>
        <v>1.1000000000000001</v>
      </c>
      <c r="F400">
        <v>2160</v>
      </c>
      <c r="G400">
        <v>62014</v>
      </c>
      <c r="H400">
        <v>0</v>
      </c>
      <c r="I400">
        <v>0</v>
      </c>
      <c r="J400">
        <v>0</v>
      </c>
      <c r="K400" t="s">
        <v>28</v>
      </c>
      <c r="L400" t="s">
        <v>256</v>
      </c>
      <c r="M400" t="s">
        <v>79</v>
      </c>
      <c r="N400" t="s">
        <v>80</v>
      </c>
      <c r="O400">
        <v>0</v>
      </c>
      <c r="P400">
        <v>-4.75</v>
      </c>
      <c r="Q400">
        <v>-3.5</v>
      </c>
      <c r="R400">
        <v>4.75</v>
      </c>
      <c r="S400">
        <v>3</v>
      </c>
      <c r="T400">
        <v>-13.5</v>
      </c>
      <c r="U400">
        <v>2.5499999999999998</v>
      </c>
      <c r="V400">
        <v>-6.75</v>
      </c>
      <c r="W400" t="str">
        <f t="shared" si="13"/>
        <v>g120,5</v>
      </c>
      <c r="X400" s="1" t="s">
        <v>337</v>
      </c>
      <c r="Y400" s="2" t="str">
        <f>IF(AND(ISBLANK(X400),OR(NOT(ISBLANK(Z400)),NOT(ISBLANK(AA400)))),#N/A,
IF(ISBLANK(X400),"",
IF(AND(NOT(ISERROR(VLOOKUP(X400,MonsterTable!$A:$B,MATCH(MonsterTable!$B$1,MonsterTable!$A$1:$B$1,0),0))),OR(ISBLANK(Z400),ISBLANK(AA400))),#N/A,
IFERROR(VLOOKUP(X400,MonsterTable!$A:$B,MATCH(MonsterTable!$B$1,MonsterTable!$A$1:$B$1,0),0),
IF(OR(NOT(ISBLANK(Z400)),ISBLANK(AA400)),#N/A,
IF(X400="empty","empty",
VLOOKUP(X400,MonsterGroupTable!$A:$A,1,0)))))))</f>
        <v>g120</v>
      </c>
      <c r="AA400">
        <v>5</v>
      </c>
      <c r="AF400" s="2" t="str">
        <f>IF(AND(ISBLANK(AE400),OR(NOT(ISBLANK(AG400)),NOT(ISBLANK(AH400)))),#N/A,
IF(ISBLANK(AE400),"",
IF(AND(NOT(ISERROR(VLOOKUP(AE400,MonsterTable!$A:$B,MATCH(MonsterTable!$B$1,MonsterTable!$A$1:$B$1,0),0))),OR(ISBLANK(AG400),ISBLANK(AH400))),#N/A,
IFERROR(VLOOKUP(AE400,MonsterTable!$A:$B,MATCH(MonsterTable!$B$1,MonsterTable!$A$1:$B$1,0),0),
IF(OR(NOT(ISBLANK(AG400)),ISBLANK(AH400)),#N/A,
IF(AE400="empty","empty",
VLOOKUP(AE400,MonsterGroupTable!$A:$A,1,0)))))))</f>
        <v/>
      </c>
      <c r="AM400" s="2" t="str">
        <f>IF(AND(ISBLANK(AL400),OR(NOT(ISBLANK(AN400)),NOT(ISBLANK(AO400)))),#N/A,
IF(ISBLANK(AL400),"",
IF(AND(NOT(ISERROR(VLOOKUP(AL400,MonsterTable!$A:$B,MATCH(MonsterTable!$B$1,MonsterTable!$A$1:$B$1,0),0))),OR(ISBLANK(AN400),ISBLANK(AO400))),#N/A,
IFERROR(VLOOKUP(AL400,MonsterTable!$A:$B,MATCH(MonsterTable!$B$1,MonsterTable!$A$1:$B$1,0),0),
IF(OR(NOT(ISBLANK(AN400)),ISBLANK(AO400)),#N/A,
IF(AL400="empty","empty",
VLOOKUP(AL400,MonsterGroupTable!$A:$A,1,0)))))))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BA400" s="2" t="str">
        <f>IF(AND(ISBLANK(AZ400),OR(NOT(ISBLANK(BB400)),NOT(ISBLANK(BC400)))),#N/A,
IF(ISBLANK(AZ400),"",
IF(AND(NOT(ISERROR(VLOOKUP(AZ400,MonsterTable!$A:$B,MATCH(MonsterTable!$B$1,MonsterTable!$A$1:$B$1,0),0))),OR(ISBLANK(BB400),ISBLANK(BC400))),#N/A,
IFERROR(VLOOKUP(AZ400,MonsterTable!$A:$B,MATCH(MonsterTable!$B$1,MonsterTable!$A$1:$B$1,0),0),
IF(OR(NOT(ISBLANK(BB400)),ISBLANK(BC400)),#N/A,
IF(AZ400="empty","empty",
VLOOKUP(AZ400,MonsterGroupTable!$A:$A,1,0)))))))</f>
        <v/>
      </c>
      <c r="BH400" s="2" t="str">
        <f>IF(AND(ISBLANK(BG400),OR(NOT(ISBLANK(BI400)),NOT(ISBLANK(BJ400)))),#N/A,
IF(ISBLANK(BG400),"",
IF(AND(NOT(ISERROR(VLOOKUP(BG400,MonsterTable!$A:$B,MATCH(MonsterTable!$B$1,MonsterTable!$A$1:$B$1,0),0))),OR(ISBLANK(BI400),ISBLANK(BJ400))),#N/A,
IFERROR(VLOOKUP(BG400,MonsterTable!$A:$B,MATCH(MonsterTable!$B$1,MonsterTable!$A$1:$B$1,0),0),
IF(OR(NOT(ISBLANK(BI400)),ISBLANK(BJ400)),#N/A,
IF(BG400="empty","empty",
VLOOKUP(BG400,MonsterGroupTable!$A:$A,1,0)))))))</f>
        <v/>
      </c>
      <c r="BO400" s="2" t="str">
        <f>IF(AND(ISBLANK(BN400),OR(NOT(ISBLANK(BP400)),NOT(ISBLANK(BQ400)))),#N/A,
IF(ISBLANK(BN400),"",
IF(AND(NOT(ISERROR(VLOOKUP(BN400,MonsterTable!$A:$B,MATCH(MonsterTable!$B$1,MonsterTable!$A$1:$B$1,0),0))),OR(ISBLANK(BP400),ISBLANK(BQ400))),#N/A,
IFERROR(VLOOKUP(BN400,MonsterTable!$A:$B,MATCH(MonsterTable!$B$1,MonsterTable!$A$1:$B$1,0),0),
IF(OR(NOT(ISBLANK(BP400)),ISBLANK(BQ400)),#N/A,
IF(BN400="empty","empty",
VLOOKUP(BN400,MonsterGroupTable!$A:$A,1,0)))))))</f>
        <v/>
      </c>
      <c r="BV400" s="2" t="str">
        <f>IF(AND(ISBLANK(BU400),OR(NOT(ISBLANK(BW400)),NOT(ISBLANK(BX400)))),#N/A,
IF(ISBLANK(BU400),"",
IF(AND(NOT(ISERROR(VLOOKUP(BU400,MonsterTable!$A:$B,MATCH(MonsterTable!$B$1,MonsterTable!$A$1:$B$1,0),0))),OR(ISBLANK(BW400),ISBLANK(BX400))),#N/A,
IFERROR(VLOOKUP(BU400,MonsterTable!$A:$B,MATCH(MonsterTable!$B$1,MonsterTable!$A$1:$B$1,0),0),
IF(OR(NOT(ISBLANK(BW400)),ISBLANK(BX400)),#N/A,
IF(BU400="empty","empty",
VLOOKUP(BU400,MonsterGroupTable!$A:$A,1,0)))))))</f>
        <v/>
      </c>
      <c r="CC400" s="2" t="str">
        <f>IF(AND(ISBLANK(CB400),OR(NOT(ISBLANK(CD400)),NOT(ISBLANK(CE400)))),#N/A,
IF(ISBLANK(CB400),"",
IF(AND(NOT(ISERROR(VLOOKUP(CB400,MonsterTable!$A:$B,MATCH(MonsterTable!$B$1,MonsterTable!$A$1:$B$1,0),0))),OR(ISBLANK(CD400),ISBLANK(CE400))),#N/A,
IFERROR(VLOOKUP(CB400,MonsterTable!$A:$B,MATCH(MonsterTable!$B$1,MonsterTable!$A$1:$B$1,0),0),
IF(OR(NOT(ISBLANK(CD400)),ISBLANK(CE400)),#N/A,
IF(CB400="empty","empty",
VLOOKUP(CB400,MonsterGroupTable!$A:$A,1,0)))))))</f>
        <v/>
      </c>
      <c r="CJ400" s="2" t="str">
        <f>IF(AND(ISBLANK(CI400),OR(NOT(ISBLANK(CK400)),NOT(ISBLANK(CL400)))),#N/A,
IF(ISBLANK(CI400),"",
IF(AND(NOT(ISERROR(VLOOKUP(CI400,MonsterTable!$A:$B,MATCH(MonsterTable!$B$1,MonsterTable!$A$1:$B$1,0),0))),OR(ISBLANK(CK400),ISBLANK(CL400))),#N/A,
IFERROR(VLOOKUP(CI400,MonsterTable!$A:$B,MATCH(MonsterTable!$B$1,MonsterTable!$A$1:$B$1,0),0),
IF(OR(NOT(ISBLANK(CK400)),ISBLANK(CL400)),#N/A,
IF(CI400="empty","empty",
VLOOKUP(CI400,MonsterGroupTable!$A:$A,1,0)))))))</f>
        <v/>
      </c>
    </row>
    <row r="401" spans="1:88">
      <c r="A401">
        <v>10400</v>
      </c>
      <c r="B401">
        <f t="shared" si="12"/>
        <v>1.2</v>
      </c>
      <c r="C401">
        <f t="shared" si="12"/>
        <v>1.1000000000000001</v>
      </c>
      <c r="F401">
        <v>2160</v>
      </c>
      <c r="G401">
        <v>62338</v>
      </c>
      <c r="H401">
        <v>0</v>
      </c>
      <c r="I401">
        <v>0</v>
      </c>
      <c r="J401">
        <v>0</v>
      </c>
      <c r="K401" t="s">
        <v>28</v>
      </c>
      <c r="L401" t="s">
        <v>258</v>
      </c>
      <c r="M401" t="s">
        <v>79</v>
      </c>
      <c r="N401" t="s">
        <v>80</v>
      </c>
      <c r="O401">
        <v>0</v>
      </c>
      <c r="P401">
        <v>-4.75</v>
      </c>
      <c r="Q401">
        <v>-3.5</v>
      </c>
      <c r="R401">
        <v>4.75</v>
      </c>
      <c r="S401">
        <v>3</v>
      </c>
      <c r="T401">
        <v>-13.5</v>
      </c>
      <c r="U401">
        <v>2.5499999999999998</v>
      </c>
      <c r="V401">
        <v>-6.75</v>
      </c>
      <c r="W401" t="str">
        <f t="shared" si="13"/>
        <v>g120,5</v>
      </c>
      <c r="X401" s="1" t="s">
        <v>337</v>
      </c>
      <c r="Y401" s="2" t="str">
        <f>IF(AND(ISBLANK(X401),OR(NOT(ISBLANK(Z401)),NOT(ISBLANK(AA401)))),#N/A,
IF(ISBLANK(X401),"",
IF(AND(NOT(ISERROR(VLOOKUP(X401,MonsterTable!$A:$B,MATCH(MonsterTable!$B$1,MonsterTable!$A$1:$B$1,0),0))),OR(ISBLANK(Z401),ISBLANK(AA401))),#N/A,
IFERROR(VLOOKUP(X401,MonsterTable!$A:$B,MATCH(MonsterTable!$B$1,MonsterTable!$A$1:$B$1,0),0),
IF(OR(NOT(ISBLANK(Z401)),ISBLANK(AA401)),#N/A,
IF(X401="empty","empty",
VLOOKUP(X401,MonsterGroupTable!$A:$A,1,0)))))))</f>
        <v>g120</v>
      </c>
      <c r="AA401">
        <v>5</v>
      </c>
      <c r="AF401" s="2" t="str">
        <f>IF(AND(ISBLANK(AE401),OR(NOT(ISBLANK(AG401)),NOT(ISBLANK(AH401)))),#N/A,
IF(ISBLANK(AE401),"",
IF(AND(NOT(ISERROR(VLOOKUP(AE401,MonsterTable!$A:$B,MATCH(MonsterTable!$B$1,MonsterTable!$A$1:$B$1,0),0))),OR(ISBLANK(AG401),ISBLANK(AH401))),#N/A,
IFERROR(VLOOKUP(AE401,MonsterTable!$A:$B,MATCH(MonsterTable!$B$1,MonsterTable!$A$1:$B$1,0),0),
IF(OR(NOT(ISBLANK(AG401)),ISBLANK(AH401)),#N/A,
IF(AE401="empty","empty",
VLOOKUP(AE401,MonsterGroupTable!$A:$A,1,0)))))))</f>
        <v/>
      </c>
      <c r="AM401" s="2" t="str">
        <f>IF(AND(ISBLANK(AL401),OR(NOT(ISBLANK(AN401)),NOT(ISBLANK(AO401)))),#N/A,
IF(ISBLANK(AL401),"",
IF(AND(NOT(ISERROR(VLOOKUP(AL401,MonsterTable!$A:$B,MATCH(MonsterTable!$B$1,MonsterTable!$A$1:$B$1,0),0))),OR(ISBLANK(AN401),ISBLANK(AO401))),#N/A,
IFERROR(VLOOKUP(AL401,MonsterTable!$A:$B,MATCH(MonsterTable!$B$1,MonsterTable!$A$1:$B$1,0),0),
IF(OR(NOT(ISBLANK(AN401)),ISBLANK(AO401)),#N/A,
IF(AL401="empty","empty",
VLOOKUP(AL401,MonsterGroupTable!$A:$A,1,0)))))))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BA401" s="2" t="str">
        <f>IF(AND(ISBLANK(AZ401),OR(NOT(ISBLANK(BB401)),NOT(ISBLANK(BC401)))),#N/A,
IF(ISBLANK(AZ401),"",
IF(AND(NOT(ISERROR(VLOOKUP(AZ401,MonsterTable!$A:$B,MATCH(MonsterTable!$B$1,MonsterTable!$A$1:$B$1,0),0))),OR(ISBLANK(BB401),ISBLANK(BC401))),#N/A,
IFERROR(VLOOKUP(AZ401,MonsterTable!$A:$B,MATCH(MonsterTable!$B$1,MonsterTable!$A$1:$B$1,0),0),
IF(OR(NOT(ISBLANK(BB401)),ISBLANK(BC401)),#N/A,
IF(AZ401="empty","empty",
VLOOKUP(AZ401,MonsterGroupTable!$A:$A,1,0)))))))</f>
        <v/>
      </c>
      <c r="BH401" s="2" t="str">
        <f>IF(AND(ISBLANK(BG401),OR(NOT(ISBLANK(BI401)),NOT(ISBLANK(BJ401)))),#N/A,
IF(ISBLANK(BG401),"",
IF(AND(NOT(ISERROR(VLOOKUP(BG401,MonsterTable!$A:$B,MATCH(MonsterTable!$B$1,MonsterTable!$A$1:$B$1,0),0))),OR(ISBLANK(BI401),ISBLANK(BJ401))),#N/A,
IFERROR(VLOOKUP(BG401,MonsterTable!$A:$B,MATCH(MonsterTable!$B$1,MonsterTable!$A$1:$B$1,0),0),
IF(OR(NOT(ISBLANK(BI401)),ISBLANK(BJ401)),#N/A,
IF(BG401="empty","empty",
VLOOKUP(BG401,MonsterGroupTable!$A:$A,1,0)))))))</f>
        <v/>
      </c>
      <c r="BO401" s="2" t="str">
        <f>IF(AND(ISBLANK(BN401),OR(NOT(ISBLANK(BP401)),NOT(ISBLANK(BQ401)))),#N/A,
IF(ISBLANK(BN401),"",
IF(AND(NOT(ISERROR(VLOOKUP(BN401,MonsterTable!$A:$B,MATCH(MonsterTable!$B$1,MonsterTable!$A$1:$B$1,0),0))),OR(ISBLANK(BP401),ISBLANK(BQ401))),#N/A,
IFERROR(VLOOKUP(BN401,MonsterTable!$A:$B,MATCH(MonsterTable!$B$1,MonsterTable!$A$1:$B$1,0),0),
IF(OR(NOT(ISBLANK(BP401)),ISBLANK(BQ401)),#N/A,
IF(BN401="empty","empty",
VLOOKUP(BN401,MonsterGroupTable!$A:$A,1,0)))))))</f>
        <v/>
      </c>
      <c r="BV401" s="2" t="str">
        <f>IF(AND(ISBLANK(BU401),OR(NOT(ISBLANK(BW401)),NOT(ISBLANK(BX401)))),#N/A,
IF(ISBLANK(BU401),"",
IF(AND(NOT(ISERROR(VLOOKUP(BU401,MonsterTable!$A:$B,MATCH(MonsterTable!$B$1,MonsterTable!$A$1:$B$1,0),0))),OR(ISBLANK(BW401),ISBLANK(BX401))),#N/A,
IFERROR(VLOOKUP(BU401,MonsterTable!$A:$B,MATCH(MonsterTable!$B$1,MonsterTable!$A$1:$B$1,0),0),
IF(OR(NOT(ISBLANK(BW401)),ISBLANK(BX401)),#N/A,
IF(BU401="empty","empty",
VLOOKUP(BU401,MonsterGroupTable!$A:$A,1,0)))))))</f>
        <v/>
      </c>
      <c r="CC401" s="2" t="str">
        <f>IF(AND(ISBLANK(CB401),OR(NOT(ISBLANK(CD401)),NOT(ISBLANK(CE401)))),#N/A,
IF(ISBLANK(CB401),"",
IF(AND(NOT(ISERROR(VLOOKUP(CB401,MonsterTable!$A:$B,MATCH(MonsterTable!$B$1,MonsterTable!$A$1:$B$1,0),0))),OR(ISBLANK(CD401),ISBLANK(CE401))),#N/A,
IFERROR(VLOOKUP(CB401,MonsterTable!$A:$B,MATCH(MonsterTable!$B$1,MonsterTable!$A$1:$B$1,0),0),
IF(OR(NOT(ISBLANK(CD401)),ISBLANK(CE401)),#N/A,
IF(CB401="empty","empty",
VLOOKUP(CB401,MonsterGroupTable!$A:$A,1,0)))))))</f>
        <v/>
      </c>
      <c r="CJ401" s="2" t="str">
        <f>IF(AND(ISBLANK(CI401),OR(NOT(ISBLANK(CK401)),NOT(ISBLANK(CL401)))),#N/A,
IF(ISBLANK(CI401),"",
IF(AND(NOT(ISERROR(VLOOKUP(CI401,MonsterTable!$A:$B,MATCH(MonsterTable!$B$1,MonsterTable!$A$1:$B$1,0),0))),OR(ISBLANK(CK401),ISBLANK(CL401))),#N/A,
IFERROR(VLOOKUP(CI401,MonsterTable!$A:$B,MATCH(MonsterTable!$B$1,MonsterTable!$A$1:$B$1,0),0),
IF(OR(NOT(ISBLANK(CK401)),ISBLANK(CL401)),#N/A,
IF(CI401="empty","empty",
VLOOKUP(CI401,MonsterGroupTable!$A:$A,1,0)))))))</f>
        <v/>
      </c>
    </row>
    <row r="402" spans="1:88">
      <c r="A402">
        <v>10401</v>
      </c>
      <c r="B402">
        <f t="shared" si="12"/>
        <v>1.1000000000000001</v>
      </c>
      <c r="C402">
        <f t="shared" si="12"/>
        <v>1.1000000000000001</v>
      </c>
      <c r="F402">
        <v>2250</v>
      </c>
      <c r="G402">
        <v>65938</v>
      </c>
      <c r="H402">
        <v>0</v>
      </c>
      <c r="I402">
        <v>0</v>
      </c>
      <c r="J402">
        <v>0</v>
      </c>
      <c r="K402" t="s">
        <v>28</v>
      </c>
      <c r="L402" t="s">
        <v>260</v>
      </c>
      <c r="M402" t="s">
        <v>79</v>
      </c>
      <c r="N402" t="s">
        <v>80</v>
      </c>
      <c r="O402">
        <v>0</v>
      </c>
      <c r="P402">
        <v>-4.75</v>
      </c>
      <c r="Q402">
        <v>-3.5</v>
      </c>
      <c r="R402">
        <v>4.75</v>
      </c>
      <c r="S402">
        <v>3</v>
      </c>
      <c r="T402">
        <v>-13.5</v>
      </c>
      <c r="U402">
        <v>2.5499999999999998</v>
      </c>
      <c r="V402">
        <v>-6.75</v>
      </c>
      <c r="W402" t="str">
        <f t="shared" si="13"/>
        <v>g101,5</v>
      </c>
      <c r="X402" s="1" t="s">
        <v>20</v>
      </c>
      <c r="Y402" s="2" t="str">
        <f>IF(AND(ISBLANK(X402),OR(NOT(ISBLANK(Z402)),NOT(ISBLANK(AA402)))),#N/A,
IF(ISBLANK(X402),"",
IF(AND(NOT(ISERROR(VLOOKUP(X402,MonsterTable!$A:$B,MATCH(MonsterTable!$B$1,MonsterTable!$A$1:$B$1,0),0))),OR(ISBLANK(Z402),ISBLANK(AA402))),#N/A,
IFERROR(VLOOKUP(X402,MonsterTable!$A:$B,MATCH(MonsterTable!$B$1,MonsterTable!$A$1:$B$1,0),0),
IF(OR(NOT(ISBLANK(Z402)),ISBLANK(AA402)),#N/A,
IF(X402="empty","empty",
VLOOKUP(X402,MonsterGroupTable!$A:$A,1,0)))))))</f>
        <v>g101</v>
      </c>
      <c r="AA402">
        <v>5</v>
      </c>
      <c r="AF402" s="2" t="str">
        <f>IF(AND(ISBLANK(AE402),OR(NOT(ISBLANK(AG402)),NOT(ISBLANK(AH402)))),#N/A,
IF(ISBLANK(AE402),"",
IF(AND(NOT(ISERROR(VLOOKUP(AE402,MonsterTable!$A:$B,MATCH(MonsterTable!$B$1,MonsterTable!$A$1:$B$1,0),0))),OR(ISBLANK(AG402),ISBLANK(AH402))),#N/A,
IFERROR(VLOOKUP(AE402,MonsterTable!$A:$B,MATCH(MonsterTable!$B$1,MonsterTable!$A$1:$B$1,0),0),
IF(OR(NOT(ISBLANK(AG402)),ISBLANK(AH402)),#N/A,
IF(AE402="empty","empty",
VLOOKUP(AE402,MonsterGroupTable!$A:$A,1,0)))))))</f>
        <v/>
      </c>
      <c r="AM402" s="2" t="str">
        <f>IF(AND(ISBLANK(AL402),OR(NOT(ISBLANK(AN402)),NOT(ISBLANK(AO402)))),#N/A,
IF(ISBLANK(AL402),"",
IF(AND(NOT(ISERROR(VLOOKUP(AL402,MonsterTable!$A:$B,MATCH(MonsterTable!$B$1,MonsterTable!$A$1:$B$1,0),0))),OR(ISBLANK(AN402),ISBLANK(AO402))),#N/A,
IFERROR(VLOOKUP(AL402,MonsterTable!$A:$B,MATCH(MonsterTable!$B$1,MonsterTable!$A$1:$B$1,0),0),
IF(OR(NOT(ISBLANK(AN402)),ISBLANK(AO402)),#N/A,
IF(AL402="empty","empty",
VLOOKUP(AL402,MonsterGroupTable!$A:$A,1,0)))))))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BA402" s="2" t="str">
        <f>IF(AND(ISBLANK(AZ402),OR(NOT(ISBLANK(BB402)),NOT(ISBLANK(BC402)))),#N/A,
IF(ISBLANK(AZ402),"",
IF(AND(NOT(ISERROR(VLOOKUP(AZ402,MonsterTable!$A:$B,MATCH(MonsterTable!$B$1,MonsterTable!$A$1:$B$1,0),0))),OR(ISBLANK(BB402),ISBLANK(BC402))),#N/A,
IFERROR(VLOOKUP(AZ402,MonsterTable!$A:$B,MATCH(MonsterTable!$B$1,MonsterTable!$A$1:$B$1,0),0),
IF(OR(NOT(ISBLANK(BB402)),ISBLANK(BC402)),#N/A,
IF(AZ402="empty","empty",
VLOOKUP(AZ402,MonsterGroupTable!$A:$A,1,0)))))))</f>
        <v/>
      </c>
      <c r="BH402" s="2" t="str">
        <f>IF(AND(ISBLANK(BG402),OR(NOT(ISBLANK(BI402)),NOT(ISBLANK(BJ402)))),#N/A,
IF(ISBLANK(BG402),"",
IF(AND(NOT(ISERROR(VLOOKUP(BG402,MonsterTable!$A:$B,MATCH(MonsterTable!$B$1,MonsterTable!$A$1:$B$1,0),0))),OR(ISBLANK(BI402),ISBLANK(BJ402))),#N/A,
IFERROR(VLOOKUP(BG402,MonsterTable!$A:$B,MATCH(MonsterTable!$B$1,MonsterTable!$A$1:$B$1,0),0),
IF(OR(NOT(ISBLANK(BI402)),ISBLANK(BJ402)),#N/A,
IF(BG402="empty","empty",
VLOOKUP(BG402,MonsterGroupTable!$A:$A,1,0)))))))</f>
        <v/>
      </c>
      <c r="BO402" s="2" t="str">
        <f>IF(AND(ISBLANK(BN402),OR(NOT(ISBLANK(BP402)),NOT(ISBLANK(BQ402)))),#N/A,
IF(ISBLANK(BN402),"",
IF(AND(NOT(ISERROR(VLOOKUP(BN402,MonsterTable!$A:$B,MATCH(MonsterTable!$B$1,MonsterTable!$A$1:$B$1,0),0))),OR(ISBLANK(BP402),ISBLANK(BQ402))),#N/A,
IFERROR(VLOOKUP(BN402,MonsterTable!$A:$B,MATCH(MonsterTable!$B$1,MonsterTable!$A$1:$B$1,0),0),
IF(OR(NOT(ISBLANK(BP402)),ISBLANK(BQ402)),#N/A,
IF(BN402="empty","empty",
VLOOKUP(BN402,MonsterGroupTable!$A:$A,1,0)))))))</f>
        <v/>
      </c>
      <c r="BV402" s="2" t="str">
        <f>IF(AND(ISBLANK(BU402),OR(NOT(ISBLANK(BW402)),NOT(ISBLANK(BX402)))),#N/A,
IF(ISBLANK(BU402),"",
IF(AND(NOT(ISERROR(VLOOKUP(BU402,MonsterTable!$A:$B,MATCH(MonsterTable!$B$1,MonsterTable!$A$1:$B$1,0),0))),OR(ISBLANK(BW402),ISBLANK(BX402))),#N/A,
IFERROR(VLOOKUP(BU402,MonsterTable!$A:$B,MATCH(MonsterTable!$B$1,MonsterTable!$A$1:$B$1,0),0),
IF(OR(NOT(ISBLANK(BW402)),ISBLANK(BX402)),#N/A,
IF(BU402="empty","empty",
VLOOKUP(BU402,MonsterGroupTable!$A:$A,1,0)))))))</f>
        <v/>
      </c>
      <c r="CC402" s="2" t="str">
        <f>IF(AND(ISBLANK(CB402),OR(NOT(ISBLANK(CD402)),NOT(ISBLANK(CE402)))),#N/A,
IF(ISBLANK(CB402),"",
IF(AND(NOT(ISERROR(VLOOKUP(CB402,MonsterTable!$A:$B,MATCH(MonsterTable!$B$1,MonsterTable!$A$1:$B$1,0),0))),OR(ISBLANK(CD402),ISBLANK(CE402))),#N/A,
IFERROR(VLOOKUP(CB402,MonsterTable!$A:$B,MATCH(MonsterTable!$B$1,MonsterTable!$A$1:$B$1,0),0),
IF(OR(NOT(ISBLANK(CD402)),ISBLANK(CE402)),#N/A,
IF(CB402="empty","empty",
VLOOKUP(CB402,MonsterGroupTable!$A:$A,1,0)))))))</f>
        <v/>
      </c>
      <c r="CJ402" s="2" t="str">
        <f>IF(AND(ISBLANK(CI402),OR(NOT(ISBLANK(CK402)),NOT(ISBLANK(CL402)))),#N/A,
IF(ISBLANK(CI402),"",
IF(AND(NOT(ISERROR(VLOOKUP(CI402,MonsterTable!$A:$B,MATCH(MonsterTable!$B$1,MonsterTable!$A$1:$B$1,0),0))),OR(ISBLANK(CK402),ISBLANK(CL402))),#N/A,
IFERROR(VLOOKUP(CI402,MonsterTable!$A:$B,MATCH(MonsterTable!$B$1,MonsterTable!$A$1:$B$1,0),0),
IF(OR(NOT(ISBLANK(CK402)),ISBLANK(CL402)),#N/A,
IF(CI402="empty","empty",
VLOOKUP(CI402,MonsterGroupTable!$A:$A,1,0)))))))</f>
        <v/>
      </c>
    </row>
    <row r="403" spans="1:88">
      <c r="A403">
        <v>10402</v>
      </c>
      <c r="B403">
        <f t="shared" si="12"/>
        <v>1.1000000000000001</v>
      </c>
      <c r="C403">
        <f t="shared" si="12"/>
        <v>1.1000000000000001</v>
      </c>
      <c r="F403">
        <v>2340</v>
      </c>
      <c r="G403">
        <v>66262</v>
      </c>
      <c r="H403">
        <v>0</v>
      </c>
      <c r="I403">
        <v>0</v>
      </c>
      <c r="J403">
        <v>0</v>
      </c>
      <c r="K403" t="s">
        <v>28</v>
      </c>
      <c r="L403" t="s">
        <v>260</v>
      </c>
      <c r="M403" t="s">
        <v>79</v>
      </c>
      <c r="N403" t="s">
        <v>80</v>
      </c>
      <c r="O403">
        <v>0</v>
      </c>
      <c r="P403">
        <v>-4.75</v>
      </c>
      <c r="Q403">
        <v>-3.5</v>
      </c>
      <c r="R403">
        <v>4.75</v>
      </c>
      <c r="S403">
        <v>3</v>
      </c>
      <c r="T403">
        <v>-13.5</v>
      </c>
      <c r="U403">
        <v>2.5499999999999998</v>
      </c>
      <c r="V403">
        <v>-6.75</v>
      </c>
      <c r="W403" t="str">
        <f t="shared" si="13"/>
        <v>g101,5</v>
      </c>
      <c r="X403" s="1" t="s">
        <v>20</v>
      </c>
      <c r="Y403" s="2" t="str">
        <f>IF(AND(ISBLANK(X403),OR(NOT(ISBLANK(Z403)),NOT(ISBLANK(AA403)))),#N/A,
IF(ISBLANK(X403),"",
IF(AND(NOT(ISERROR(VLOOKUP(X403,MonsterTable!$A:$B,MATCH(MonsterTable!$B$1,MonsterTable!$A$1:$B$1,0),0))),OR(ISBLANK(Z403),ISBLANK(AA403))),#N/A,
IFERROR(VLOOKUP(X403,MonsterTable!$A:$B,MATCH(MonsterTable!$B$1,MonsterTable!$A$1:$B$1,0),0),
IF(OR(NOT(ISBLANK(Z403)),ISBLANK(AA403)),#N/A,
IF(X403="empty","empty",
VLOOKUP(X403,MonsterGroupTable!$A:$A,1,0)))))))</f>
        <v>g101</v>
      </c>
      <c r="AA403">
        <v>5</v>
      </c>
      <c r="AF403" s="2" t="str">
        <f>IF(AND(ISBLANK(AE403),OR(NOT(ISBLANK(AG403)),NOT(ISBLANK(AH403)))),#N/A,
IF(ISBLANK(AE403),"",
IF(AND(NOT(ISERROR(VLOOKUP(AE403,MonsterTable!$A:$B,MATCH(MonsterTable!$B$1,MonsterTable!$A$1:$B$1,0),0))),OR(ISBLANK(AG403),ISBLANK(AH403))),#N/A,
IFERROR(VLOOKUP(AE403,MonsterTable!$A:$B,MATCH(MonsterTable!$B$1,MonsterTable!$A$1:$B$1,0),0),
IF(OR(NOT(ISBLANK(AG403)),ISBLANK(AH403)),#N/A,
IF(AE403="empty","empty",
VLOOKUP(AE403,MonsterGroupTable!$A:$A,1,0)))))))</f>
        <v/>
      </c>
      <c r="AM403" s="2" t="str">
        <f>IF(AND(ISBLANK(AL403),OR(NOT(ISBLANK(AN403)),NOT(ISBLANK(AO403)))),#N/A,
IF(ISBLANK(AL403),"",
IF(AND(NOT(ISERROR(VLOOKUP(AL403,MonsterTable!$A:$B,MATCH(MonsterTable!$B$1,MonsterTable!$A$1:$B$1,0),0))),OR(ISBLANK(AN403),ISBLANK(AO403))),#N/A,
IFERROR(VLOOKUP(AL403,MonsterTable!$A:$B,MATCH(MonsterTable!$B$1,MonsterTable!$A$1:$B$1,0),0),
IF(OR(NOT(ISBLANK(AN403)),ISBLANK(AO403)),#N/A,
IF(AL403="empty","empty",
VLOOKUP(AL403,MonsterGroupTable!$A:$A,1,0)))))))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BA403" s="2" t="str">
        <f>IF(AND(ISBLANK(AZ403),OR(NOT(ISBLANK(BB403)),NOT(ISBLANK(BC403)))),#N/A,
IF(ISBLANK(AZ403),"",
IF(AND(NOT(ISERROR(VLOOKUP(AZ403,MonsterTable!$A:$B,MATCH(MonsterTable!$B$1,MonsterTable!$A$1:$B$1,0),0))),OR(ISBLANK(BB403),ISBLANK(BC403))),#N/A,
IFERROR(VLOOKUP(AZ403,MonsterTable!$A:$B,MATCH(MonsterTable!$B$1,MonsterTable!$A$1:$B$1,0),0),
IF(OR(NOT(ISBLANK(BB403)),ISBLANK(BC403)),#N/A,
IF(AZ403="empty","empty",
VLOOKUP(AZ403,MonsterGroupTable!$A:$A,1,0)))))))</f>
        <v/>
      </c>
      <c r="BH403" s="2" t="str">
        <f>IF(AND(ISBLANK(BG403),OR(NOT(ISBLANK(BI403)),NOT(ISBLANK(BJ403)))),#N/A,
IF(ISBLANK(BG403),"",
IF(AND(NOT(ISERROR(VLOOKUP(BG403,MonsterTable!$A:$B,MATCH(MonsterTable!$B$1,MonsterTable!$A$1:$B$1,0),0))),OR(ISBLANK(BI403),ISBLANK(BJ403))),#N/A,
IFERROR(VLOOKUP(BG403,MonsterTable!$A:$B,MATCH(MonsterTable!$B$1,MonsterTable!$A$1:$B$1,0),0),
IF(OR(NOT(ISBLANK(BI403)),ISBLANK(BJ403)),#N/A,
IF(BG403="empty","empty",
VLOOKUP(BG403,MonsterGroupTable!$A:$A,1,0)))))))</f>
        <v/>
      </c>
      <c r="BO403" s="2" t="str">
        <f>IF(AND(ISBLANK(BN403),OR(NOT(ISBLANK(BP403)),NOT(ISBLANK(BQ403)))),#N/A,
IF(ISBLANK(BN403),"",
IF(AND(NOT(ISERROR(VLOOKUP(BN403,MonsterTable!$A:$B,MATCH(MonsterTable!$B$1,MonsterTable!$A$1:$B$1,0),0))),OR(ISBLANK(BP403),ISBLANK(BQ403))),#N/A,
IFERROR(VLOOKUP(BN403,MonsterTable!$A:$B,MATCH(MonsterTable!$B$1,MonsterTable!$A$1:$B$1,0),0),
IF(OR(NOT(ISBLANK(BP403)),ISBLANK(BQ403)),#N/A,
IF(BN403="empty","empty",
VLOOKUP(BN403,MonsterGroupTable!$A:$A,1,0)))))))</f>
        <v/>
      </c>
      <c r="BV403" s="2" t="str">
        <f>IF(AND(ISBLANK(BU403),OR(NOT(ISBLANK(BW403)),NOT(ISBLANK(BX403)))),#N/A,
IF(ISBLANK(BU403),"",
IF(AND(NOT(ISERROR(VLOOKUP(BU403,MonsterTable!$A:$B,MATCH(MonsterTable!$B$1,MonsterTable!$A$1:$B$1,0),0))),OR(ISBLANK(BW403),ISBLANK(BX403))),#N/A,
IFERROR(VLOOKUP(BU403,MonsterTable!$A:$B,MATCH(MonsterTable!$B$1,MonsterTable!$A$1:$B$1,0),0),
IF(OR(NOT(ISBLANK(BW403)),ISBLANK(BX403)),#N/A,
IF(BU403="empty","empty",
VLOOKUP(BU403,MonsterGroupTable!$A:$A,1,0)))))))</f>
        <v/>
      </c>
      <c r="CC403" s="2" t="str">
        <f>IF(AND(ISBLANK(CB403),OR(NOT(ISBLANK(CD403)),NOT(ISBLANK(CE403)))),#N/A,
IF(ISBLANK(CB403),"",
IF(AND(NOT(ISERROR(VLOOKUP(CB403,MonsterTable!$A:$B,MATCH(MonsterTable!$B$1,MonsterTable!$A$1:$B$1,0),0))),OR(ISBLANK(CD403),ISBLANK(CE403))),#N/A,
IFERROR(VLOOKUP(CB403,MonsterTable!$A:$B,MATCH(MonsterTable!$B$1,MonsterTable!$A$1:$B$1,0),0),
IF(OR(NOT(ISBLANK(CD403)),ISBLANK(CE403)),#N/A,
IF(CB403="empty","empty",
VLOOKUP(CB403,MonsterGroupTable!$A:$A,1,0)))))))</f>
        <v/>
      </c>
      <c r="CJ403" s="2" t="str">
        <f>IF(AND(ISBLANK(CI403),OR(NOT(ISBLANK(CK403)),NOT(ISBLANK(CL403)))),#N/A,
IF(ISBLANK(CI403),"",
IF(AND(NOT(ISERROR(VLOOKUP(CI403,MonsterTable!$A:$B,MATCH(MonsterTable!$B$1,MonsterTable!$A$1:$B$1,0),0))),OR(ISBLANK(CK403),ISBLANK(CL403))),#N/A,
IFERROR(VLOOKUP(CI403,MonsterTable!$A:$B,MATCH(MonsterTable!$B$1,MonsterTable!$A$1:$B$1,0),0),
IF(OR(NOT(ISBLANK(CK403)),ISBLANK(CL403)),#N/A,
IF(CI403="empty","empty",
VLOOKUP(CI403,MonsterGroupTable!$A:$A,1,0)))))))</f>
        <v/>
      </c>
    </row>
    <row r="404" spans="1:88">
      <c r="A404">
        <v>10403</v>
      </c>
      <c r="B404">
        <f t="shared" si="12"/>
        <v>1.1000000000000001</v>
      </c>
      <c r="C404">
        <f t="shared" si="12"/>
        <v>1.1000000000000001</v>
      </c>
      <c r="F404">
        <v>2430</v>
      </c>
      <c r="G404">
        <v>66586</v>
      </c>
      <c r="H404">
        <v>0</v>
      </c>
      <c r="I404">
        <v>0</v>
      </c>
      <c r="J404">
        <v>0</v>
      </c>
      <c r="K404" t="s">
        <v>28</v>
      </c>
      <c r="L404" t="s">
        <v>260</v>
      </c>
      <c r="M404" t="s">
        <v>79</v>
      </c>
      <c r="N404" t="s">
        <v>80</v>
      </c>
      <c r="O404">
        <v>0</v>
      </c>
      <c r="P404">
        <v>-4.75</v>
      </c>
      <c r="Q404">
        <v>-3.5</v>
      </c>
      <c r="R404">
        <v>4.75</v>
      </c>
      <c r="S404">
        <v>3</v>
      </c>
      <c r="T404">
        <v>-13.5</v>
      </c>
      <c r="U404">
        <v>2.5499999999999998</v>
      </c>
      <c r="V404">
        <v>-6.75</v>
      </c>
      <c r="W404" t="str">
        <f t="shared" si="13"/>
        <v>g101,5</v>
      </c>
      <c r="X404" s="1" t="s">
        <v>20</v>
      </c>
      <c r="Y404" s="2" t="str">
        <f>IF(AND(ISBLANK(X404),OR(NOT(ISBLANK(Z404)),NOT(ISBLANK(AA404)))),#N/A,
IF(ISBLANK(X404),"",
IF(AND(NOT(ISERROR(VLOOKUP(X404,MonsterTable!$A:$B,MATCH(MonsterTable!$B$1,MonsterTable!$A$1:$B$1,0),0))),OR(ISBLANK(Z404),ISBLANK(AA404))),#N/A,
IFERROR(VLOOKUP(X404,MonsterTable!$A:$B,MATCH(MonsterTable!$B$1,MonsterTable!$A$1:$B$1,0),0),
IF(OR(NOT(ISBLANK(Z404)),ISBLANK(AA404)),#N/A,
IF(X404="empty","empty",
VLOOKUP(X404,MonsterGroupTable!$A:$A,1,0)))))))</f>
        <v>g101</v>
      </c>
      <c r="AA404">
        <v>5</v>
      </c>
      <c r="AF404" s="2" t="str">
        <f>IF(AND(ISBLANK(AE404),OR(NOT(ISBLANK(AG404)),NOT(ISBLANK(AH404)))),#N/A,
IF(ISBLANK(AE404),"",
IF(AND(NOT(ISERROR(VLOOKUP(AE404,MonsterTable!$A:$B,MATCH(MonsterTable!$B$1,MonsterTable!$A$1:$B$1,0),0))),OR(ISBLANK(AG404),ISBLANK(AH404))),#N/A,
IFERROR(VLOOKUP(AE404,MonsterTable!$A:$B,MATCH(MonsterTable!$B$1,MonsterTable!$A$1:$B$1,0),0),
IF(OR(NOT(ISBLANK(AG404)),ISBLANK(AH404)),#N/A,
IF(AE404="empty","empty",
VLOOKUP(AE404,MonsterGroupTable!$A:$A,1,0)))))))</f>
        <v/>
      </c>
      <c r="AM404" s="2" t="str">
        <f>IF(AND(ISBLANK(AL404),OR(NOT(ISBLANK(AN404)),NOT(ISBLANK(AO404)))),#N/A,
IF(ISBLANK(AL404),"",
IF(AND(NOT(ISERROR(VLOOKUP(AL404,MonsterTable!$A:$B,MATCH(MonsterTable!$B$1,MonsterTable!$A$1:$B$1,0),0))),OR(ISBLANK(AN404),ISBLANK(AO404))),#N/A,
IFERROR(VLOOKUP(AL404,MonsterTable!$A:$B,MATCH(MonsterTable!$B$1,MonsterTable!$A$1:$B$1,0),0),
IF(OR(NOT(ISBLANK(AN404)),ISBLANK(AO404)),#N/A,
IF(AL404="empty","empty",
VLOOKUP(AL404,MonsterGroupTable!$A:$A,1,0)))))))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BA404" s="2" t="str">
        <f>IF(AND(ISBLANK(AZ404),OR(NOT(ISBLANK(BB404)),NOT(ISBLANK(BC404)))),#N/A,
IF(ISBLANK(AZ404),"",
IF(AND(NOT(ISERROR(VLOOKUP(AZ404,MonsterTable!$A:$B,MATCH(MonsterTable!$B$1,MonsterTable!$A$1:$B$1,0),0))),OR(ISBLANK(BB404),ISBLANK(BC404))),#N/A,
IFERROR(VLOOKUP(AZ404,MonsterTable!$A:$B,MATCH(MonsterTable!$B$1,MonsterTable!$A$1:$B$1,0),0),
IF(OR(NOT(ISBLANK(BB404)),ISBLANK(BC404)),#N/A,
IF(AZ404="empty","empty",
VLOOKUP(AZ404,MonsterGroupTable!$A:$A,1,0)))))))</f>
        <v/>
      </c>
      <c r="BH404" s="2" t="str">
        <f>IF(AND(ISBLANK(BG404),OR(NOT(ISBLANK(BI404)),NOT(ISBLANK(BJ404)))),#N/A,
IF(ISBLANK(BG404),"",
IF(AND(NOT(ISERROR(VLOOKUP(BG404,MonsterTable!$A:$B,MATCH(MonsterTable!$B$1,MonsterTable!$A$1:$B$1,0),0))),OR(ISBLANK(BI404),ISBLANK(BJ404))),#N/A,
IFERROR(VLOOKUP(BG404,MonsterTable!$A:$B,MATCH(MonsterTable!$B$1,MonsterTable!$A$1:$B$1,0),0),
IF(OR(NOT(ISBLANK(BI404)),ISBLANK(BJ404)),#N/A,
IF(BG404="empty","empty",
VLOOKUP(BG404,MonsterGroupTable!$A:$A,1,0)))))))</f>
        <v/>
      </c>
      <c r="BO404" s="2" t="str">
        <f>IF(AND(ISBLANK(BN404),OR(NOT(ISBLANK(BP404)),NOT(ISBLANK(BQ404)))),#N/A,
IF(ISBLANK(BN404),"",
IF(AND(NOT(ISERROR(VLOOKUP(BN404,MonsterTable!$A:$B,MATCH(MonsterTable!$B$1,MonsterTable!$A$1:$B$1,0),0))),OR(ISBLANK(BP404),ISBLANK(BQ404))),#N/A,
IFERROR(VLOOKUP(BN404,MonsterTable!$A:$B,MATCH(MonsterTable!$B$1,MonsterTable!$A$1:$B$1,0),0),
IF(OR(NOT(ISBLANK(BP404)),ISBLANK(BQ404)),#N/A,
IF(BN404="empty","empty",
VLOOKUP(BN404,MonsterGroupTable!$A:$A,1,0)))))))</f>
        <v/>
      </c>
      <c r="BV404" s="2" t="str">
        <f>IF(AND(ISBLANK(BU404),OR(NOT(ISBLANK(BW404)),NOT(ISBLANK(BX404)))),#N/A,
IF(ISBLANK(BU404),"",
IF(AND(NOT(ISERROR(VLOOKUP(BU404,MonsterTable!$A:$B,MATCH(MonsterTable!$B$1,MonsterTable!$A$1:$B$1,0),0))),OR(ISBLANK(BW404),ISBLANK(BX404))),#N/A,
IFERROR(VLOOKUP(BU404,MonsterTable!$A:$B,MATCH(MonsterTable!$B$1,MonsterTable!$A$1:$B$1,0),0),
IF(OR(NOT(ISBLANK(BW404)),ISBLANK(BX404)),#N/A,
IF(BU404="empty","empty",
VLOOKUP(BU404,MonsterGroupTable!$A:$A,1,0)))))))</f>
        <v/>
      </c>
      <c r="CC404" s="2" t="str">
        <f>IF(AND(ISBLANK(CB404),OR(NOT(ISBLANK(CD404)),NOT(ISBLANK(CE404)))),#N/A,
IF(ISBLANK(CB404),"",
IF(AND(NOT(ISERROR(VLOOKUP(CB404,MonsterTable!$A:$B,MATCH(MonsterTable!$B$1,MonsterTable!$A$1:$B$1,0),0))),OR(ISBLANK(CD404),ISBLANK(CE404))),#N/A,
IFERROR(VLOOKUP(CB404,MonsterTable!$A:$B,MATCH(MonsterTable!$B$1,MonsterTable!$A$1:$B$1,0),0),
IF(OR(NOT(ISBLANK(CD404)),ISBLANK(CE404)),#N/A,
IF(CB404="empty","empty",
VLOOKUP(CB404,MonsterGroupTable!$A:$A,1,0)))))))</f>
        <v/>
      </c>
      <c r="CJ404" s="2" t="str">
        <f>IF(AND(ISBLANK(CI404),OR(NOT(ISBLANK(CK404)),NOT(ISBLANK(CL404)))),#N/A,
IF(ISBLANK(CI404),"",
IF(AND(NOT(ISERROR(VLOOKUP(CI404,MonsterTable!$A:$B,MATCH(MonsterTable!$B$1,MonsterTable!$A$1:$B$1,0),0))),OR(ISBLANK(CK404),ISBLANK(CL404))),#N/A,
IFERROR(VLOOKUP(CI404,MonsterTable!$A:$B,MATCH(MonsterTable!$B$1,MonsterTable!$A$1:$B$1,0),0),
IF(OR(NOT(ISBLANK(CK404)),ISBLANK(CL404)),#N/A,
IF(CI404="empty","empty",
VLOOKUP(CI404,MonsterGroupTable!$A:$A,1,0)))))))</f>
        <v/>
      </c>
    </row>
    <row r="405" spans="1:88">
      <c r="A405">
        <v>10404</v>
      </c>
      <c r="B405">
        <f t="shared" si="12"/>
        <v>1.1000000000000001</v>
      </c>
      <c r="C405">
        <f t="shared" si="12"/>
        <v>1.1000000000000001</v>
      </c>
      <c r="F405">
        <v>2520</v>
      </c>
      <c r="G405">
        <v>66910</v>
      </c>
      <c r="H405">
        <v>0</v>
      </c>
      <c r="I405">
        <v>0</v>
      </c>
      <c r="J405">
        <v>0</v>
      </c>
      <c r="K405" t="s">
        <v>28</v>
      </c>
      <c r="L405" t="s">
        <v>260</v>
      </c>
      <c r="M405" t="s">
        <v>79</v>
      </c>
      <c r="N405" t="s">
        <v>80</v>
      </c>
      <c r="O405">
        <v>0</v>
      </c>
      <c r="P405">
        <v>-4.75</v>
      </c>
      <c r="Q405">
        <v>-3.5</v>
      </c>
      <c r="R405">
        <v>4.75</v>
      </c>
      <c r="S405">
        <v>3</v>
      </c>
      <c r="T405">
        <v>-13.5</v>
      </c>
      <c r="U405">
        <v>2.5499999999999998</v>
      </c>
      <c r="V405">
        <v>-6.75</v>
      </c>
      <c r="W405" t="str">
        <f t="shared" si="13"/>
        <v>g101,5</v>
      </c>
      <c r="X405" s="1" t="s">
        <v>20</v>
      </c>
      <c r="Y405" s="2" t="str">
        <f>IF(AND(ISBLANK(X405),OR(NOT(ISBLANK(Z405)),NOT(ISBLANK(AA405)))),#N/A,
IF(ISBLANK(X405),"",
IF(AND(NOT(ISERROR(VLOOKUP(X405,MonsterTable!$A:$B,MATCH(MonsterTable!$B$1,MonsterTable!$A$1:$B$1,0),0))),OR(ISBLANK(Z405),ISBLANK(AA405))),#N/A,
IFERROR(VLOOKUP(X405,MonsterTable!$A:$B,MATCH(MonsterTable!$B$1,MonsterTable!$A$1:$B$1,0),0),
IF(OR(NOT(ISBLANK(Z405)),ISBLANK(AA405)),#N/A,
IF(X405="empty","empty",
VLOOKUP(X405,MonsterGroupTable!$A:$A,1,0)))))))</f>
        <v>g101</v>
      </c>
      <c r="AA405">
        <v>5</v>
      </c>
      <c r="AF405" s="2" t="str">
        <f>IF(AND(ISBLANK(AE405),OR(NOT(ISBLANK(AG405)),NOT(ISBLANK(AH405)))),#N/A,
IF(ISBLANK(AE405),"",
IF(AND(NOT(ISERROR(VLOOKUP(AE405,MonsterTable!$A:$B,MATCH(MonsterTable!$B$1,MonsterTable!$A$1:$B$1,0),0))),OR(ISBLANK(AG405),ISBLANK(AH405))),#N/A,
IFERROR(VLOOKUP(AE405,MonsterTable!$A:$B,MATCH(MonsterTable!$B$1,MonsterTable!$A$1:$B$1,0),0),
IF(OR(NOT(ISBLANK(AG405)),ISBLANK(AH405)),#N/A,
IF(AE405="empty","empty",
VLOOKUP(AE405,MonsterGroupTable!$A:$A,1,0)))))))</f>
        <v/>
      </c>
      <c r="AM405" s="2" t="str">
        <f>IF(AND(ISBLANK(AL405),OR(NOT(ISBLANK(AN405)),NOT(ISBLANK(AO405)))),#N/A,
IF(ISBLANK(AL405),"",
IF(AND(NOT(ISERROR(VLOOKUP(AL405,MonsterTable!$A:$B,MATCH(MonsterTable!$B$1,MonsterTable!$A$1:$B$1,0),0))),OR(ISBLANK(AN405),ISBLANK(AO405))),#N/A,
IFERROR(VLOOKUP(AL405,MonsterTable!$A:$B,MATCH(MonsterTable!$B$1,MonsterTable!$A$1:$B$1,0),0),
IF(OR(NOT(ISBLANK(AN405)),ISBLANK(AO405)),#N/A,
IF(AL405="empty","empty",
VLOOKUP(AL405,MonsterGroupTable!$A:$A,1,0)))))))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BA405" s="2" t="str">
        <f>IF(AND(ISBLANK(AZ405),OR(NOT(ISBLANK(BB405)),NOT(ISBLANK(BC405)))),#N/A,
IF(ISBLANK(AZ405),"",
IF(AND(NOT(ISERROR(VLOOKUP(AZ405,MonsterTable!$A:$B,MATCH(MonsterTable!$B$1,MonsterTable!$A$1:$B$1,0),0))),OR(ISBLANK(BB405),ISBLANK(BC405))),#N/A,
IFERROR(VLOOKUP(AZ405,MonsterTable!$A:$B,MATCH(MonsterTable!$B$1,MonsterTable!$A$1:$B$1,0),0),
IF(OR(NOT(ISBLANK(BB405)),ISBLANK(BC405)),#N/A,
IF(AZ405="empty","empty",
VLOOKUP(AZ405,MonsterGroupTable!$A:$A,1,0)))))))</f>
        <v/>
      </c>
      <c r="BH405" s="2" t="str">
        <f>IF(AND(ISBLANK(BG405),OR(NOT(ISBLANK(BI405)),NOT(ISBLANK(BJ405)))),#N/A,
IF(ISBLANK(BG405),"",
IF(AND(NOT(ISERROR(VLOOKUP(BG405,MonsterTable!$A:$B,MATCH(MonsterTable!$B$1,MonsterTable!$A$1:$B$1,0),0))),OR(ISBLANK(BI405),ISBLANK(BJ405))),#N/A,
IFERROR(VLOOKUP(BG405,MonsterTable!$A:$B,MATCH(MonsterTable!$B$1,MonsterTable!$A$1:$B$1,0),0),
IF(OR(NOT(ISBLANK(BI405)),ISBLANK(BJ405)),#N/A,
IF(BG405="empty","empty",
VLOOKUP(BG405,MonsterGroupTable!$A:$A,1,0)))))))</f>
        <v/>
      </c>
      <c r="BO405" s="2" t="str">
        <f>IF(AND(ISBLANK(BN405),OR(NOT(ISBLANK(BP405)),NOT(ISBLANK(BQ405)))),#N/A,
IF(ISBLANK(BN405),"",
IF(AND(NOT(ISERROR(VLOOKUP(BN405,MonsterTable!$A:$B,MATCH(MonsterTable!$B$1,MonsterTable!$A$1:$B$1,0),0))),OR(ISBLANK(BP405),ISBLANK(BQ405))),#N/A,
IFERROR(VLOOKUP(BN405,MonsterTable!$A:$B,MATCH(MonsterTable!$B$1,MonsterTable!$A$1:$B$1,0),0),
IF(OR(NOT(ISBLANK(BP405)),ISBLANK(BQ405)),#N/A,
IF(BN405="empty","empty",
VLOOKUP(BN405,MonsterGroupTable!$A:$A,1,0)))))))</f>
        <v/>
      </c>
      <c r="BV405" s="2" t="str">
        <f>IF(AND(ISBLANK(BU405),OR(NOT(ISBLANK(BW405)),NOT(ISBLANK(BX405)))),#N/A,
IF(ISBLANK(BU405),"",
IF(AND(NOT(ISERROR(VLOOKUP(BU405,MonsterTable!$A:$B,MATCH(MonsterTable!$B$1,MonsterTable!$A$1:$B$1,0),0))),OR(ISBLANK(BW405),ISBLANK(BX405))),#N/A,
IFERROR(VLOOKUP(BU405,MonsterTable!$A:$B,MATCH(MonsterTable!$B$1,MonsterTable!$A$1:$B$1,0),0),
IF(OR(NOT(ISBLANK(BW405)),ISBLANK(BX405)),#N/A,
IF(BU405="empty","empty",
VLOOKUP(BU405,MonsterGroupTable!$A:$A,1,0)))))))</f>
        <v/>
      </c>
      <c r="CC405" s="2" t="str">
        <f>IF(AND(ISBLANK(CB405),OR(NOT(ISBLANK(CD405)),NOT(ISBLANK(CE405)))),#N/A,
IF(ISBLANK(CB405),"",
IF(AND(NOT(ISERROR(VLOOKUP(CB405,MonsterTable!$A:$B,MATCH(MonsterTable!$B$1,MonsterTable!$A$1:$B$1,0),0))),OR(ISBLANK(CD405),ISBLANK(CE405))),#N/A,
IFERROR(VLOOKUP(CB405,MonsterTable!$A:$B,MATCH(MonsterTable!$B$1,MonsterTable!$A$1:$B$1,0),0),
IF(OR(NOT(ISBLANK(CD405)),ISBLANK(CE405)),#N/A,
IF(CB405="empty","empty",
VLOOKUP(CB405,MonsterGroupTable!$A:$A,1,0)))))))</f>
        <v/>
      </c>
      <c r="CJ405" s="2" t="str">
        <f>IF(AND(ISBLANK(CI405),OR(NOT(ISBLANK(CK405)),NOT(ISBLANK(CL405)))),#N/A,
IF(ISBLANK(CI405),"",
IF(AND(NOT(ISERROR(VLOOKUP(CI405,MonsterTable!$A:$B,MATCH(MonsterTable!$B$1,MonsterTable!$A$1:$B$1,0),0))),OR(ISBLANK(CK405),ISBLANK(CL405))),#N/A,
IFERROR(VLOOKUP(CI405,MonsterTable!$A:$B,MATCH(MonsterTable!$B$1,MonsterTable!$A$1:$B$1,0),0),
IF(OR(NOT(ISBLANK(CK405)),ISBLANK(CL405)),#N/A,
IF(CI405="empty","empty",
VLOOKUP(CI405,MonsterGroupTable!$A:$A,1,0)))))))</f>
        <v/>
      </c>
    </row>
    <row r="406" spans="1:88">
      <c r="A406">
        <v>10405</v>
      </c>
      <c r="B406">
        <f t="shared" si="12"/>
        <v>1.1000000000000001</v>
      </c>
      <c r="C406">
        <f t="shared" si="12"/>
        <v>1.1000000000000001</v>
      </c>
      <c r="F406">
        <v>2610</v>
      </c>
      <c r="G406">
        <v>67234</v>
      </c>
      <c r="H406">
        <v>0</v>
      </c>
      <c r="I406">
        <v>0</v>
      </c>
      <c r="J406">
        <v>0</v>
      </c>
      <c r="K406" t="s">
        <v>28</v>
      </c>
      <c r="L406" t="s">
        <v>260</v>
      </c>
      <c r="M406" t="s">
        <v>79</v>
      </c>
      <c r="N406" t="s">
        <v>80</v>
      </c>
      <c r="O406">
        <v>0</v>
      </c>
      <c r="P406">
        <v>-4.75</v>
      </c>
      <c r="Q406">
        <v>-3.5</v>
      </c>
      <c r="R406">
        <v>4.75</v>
      </c>
      <c r="S406">
        <v>3</v>
      </c>
      <c r="T406">
        <v>-13.5</v>
      </c>
      <c r="U406">
        <v>2.5499999999999998</v>
      </c>
      <c r="V406">
        <v>-6.75</v>
      </c>
      <c r="W406" t="str">
        <f t="shared" si="13"/>
        <v>g101,5</v>
      </c>
      <c r="X406" s="1" t="s">
        <v>20</v>
      </c>
      <c r="Y406" s="2" t="str">
        <f>IF(AND(ISBLANK(X406),OR(NOT(ISBLANK(Z406)),NOT(ISBLANK(AA406)))),#N/A,
IF(ISBLANK(X406),"",
IF(AND(NOT(ISERROR(VLOOKUP(X406,MonsterTable!$A:$B,MATCH(MonsterTable!$B$1,MonsterTable!$A$1:$B$1,0),0))),OR(ISBLANK(Z406),ISBLANK(AA406))),#N/A,
IFERROR(VLOOKUP(X406,MonsterTable!$A:$B,MATCH(MonsterTable!$B$1,MonsterTable!$A$1:$B$1,0),0),
IF(OR(NOT(ISBLANK(Z406)),ISBLANK(AA406)),#N/A,
IF(X406="empty","empty",
VLOOKUP(X406,MonsterGroupTable!$A:$A,1,0)))))))</f>
        <v>g101</v>
      </c>
      <c r="AA406">
        <v>5</v>
      </c>
      <c r="AF406" s="2" t="str">
        <f>IF(AND(ISBLANK(AE406),OR(NOT(ISBLANK(AG406)),NOT(ISBLANK(AH406)))),#N/A,
IF(ISBLANK(AE406),"",
IF(AND(NOT(ISERROR(VLOOKUP(AE406,MonsterTable!$A:$B,MATCH(MonsterTable!$B$1,MonsterTable!$A$1:$B$1,0),0))),OR(ISBLANK(AG406),ISBLANK(AH406))),#N/A,
IFERROR(VLOOKUP(AE406,MonsterTable!$A:$B,MATCH(MonsterTable!$B$1,MonsterTable!$A$1:$B$1,0),0),
IF(OR(NOT(ISBLANK(AG406)),ISBLANK(AH406)),#N/A,
IF(AE406="empty","empty",
VLOOKUP(AE406,MonsterGroupTable!$A:$A,1,0)))))))</f>
        <v/>
      </c>
      <c r="AM406" s="2" t="str">
        <f>IF(AND(ISBLANK(AL406),OR(NOT(ISBLANK(AN406)),NOT(ISBLANK(AO406)))),#N/A,
IF(ISBLANK(AL406),"",
IF(AND(NOT(ISERROR(VLOOKUP(AL406,MonsterTable!$A:$B,MATCH(MonsterTable!$B$1,MonsterTable!$A$1:$B$1,0),0))),OR(ISBLANK(AN406),ISBLANK(AO406))),#N/A,
IFERROR(VLOOKUP(AL406,MonsterTable!$A:$B,MATCH(MonsterTable!$B$1,MonsterTable!$A$1:$B$1,0),0),
IF(OR(NOT(ISBLANK(AN406)),ISBLANK(AO406)),#N/A,
IF(AL406="empty","empty",
VLOOKUP(AL406,MonsterGroupTable!$A:$A,1,0)))))))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BA406" s="2" t="str">
        <f>IF(AND(ISBLANK(AZ406),OR(NOT(ISBLANK(BB406)),NOT(ISBLANK(BC406)))),#N/A,
IF(ISBLANK(AZ406),"",
IF(AND(NOT(ISERROR(VLOOKUP(AZ406,MonsterTable!$A:$B,MATCH(MonsterTable!$B$1,MonsterTable!$A$1:$B$1,0),0))),OR(ISBLANK(BB406),ISBLANK(BC406))),#N/A,
IFERROR(VLOOKUP(AZ406,MonsterTable!$A:$B,MATCH(MonsterTable!$B$1,MonsterTable!$A$1:$B$1,0),0),
IF(OR(NOT(ISBLANK(BB406)),ISBLANK(BC406)),#N/A,
IF(AZ406="empty","empty",
VLOOKUP(AZ406,MonsterGroupTable!$A:$A,1,0)))))))</f>
        <v/>
      </c>
      <c r="BH406" s="2" t="str">
        <f>IF(AND(ISBLANK(BG406),OR(NOT(ISBLANK(BI406)),NOT(ISBLANK(BJ406)))),#N/A,
IF(ISBLANK(BG406),"",
IF(AND(NOT(ISERROR(VLOOKUP(BG406,MonsterTable!$A:$B,MATCH(MonsterTable!$B$1,MonsterTable!$A$1:$B$1,0),0))),OR(ISBLANK(BI406),ISBLANK(BJ406))),#N/A,
IFERROR(VLOOKUP(BG406,MonsterTable!$A:$B,MATCH(MonsterTable!$B$1,MonsterTable!$A$1:$B$1,0),0),
IF(OR(NOT(ISBLANK(BI406)),ISBLANK(BJ406)),#N/A,
IF(BG406="empty","empty",
VLOOKUP(BG406,MonsterGroupTable!$A:$A,1,0)))))))</f>
        <v/>
      </c>
      <c r="BO406" s="2" t="str">
        <f>IF(AND(ISBLANK(BN406),OR(NOT(ISBLANK(BP406)),NOT(ISBLANK(BQ406)))),#N/A,
IF(ISBLANK(BN406),"",
IF(AND(NOT(ISERROR(VLOOKUP(BN406,MonsterTable!$A:$B,MATCH(MonsterTable!$B$1,MonsterTable!$A$1:$B$1,0),0))),OR(ISBLANK(BP406),ISBLANK(BQ406))),#N/A,
IFERROR(VLOOKUP(BN406,MonsterTable!$A:$B,MATCH(MonsterTable!$B$1,MonsterTable!$A$1:$B$1,0),0),
IF(OR(NOT(ISBLANK(BP406)),ISBLANK(BQ406)),#N/A,
IF(BN406="empty","empty",
VLOOKUP(BN406,MonsterGroupTable!$A:$A,1,0)))))))</f>
        <v/>
      </c>
      <c r="BV406" s="2" t="str">
        <f>IF(AND(ISBLANK(BU406),OR(NOT(ISBLANK(BW406)),NOT(ISBLANK(BX406)))),#N/A,
IF(ISBLANK(BU406),"",
IF(AND(NOT(ISERROR(VLOOKUP(BU406,MonsterTable!$A:$B,MATCH(MonsterTable!$B$1,MonsterTable!$A$1:$B$1,0),0))),OR(ISBLANK(BW406),ISBLANK(BX406))),#N/A,
IFERROR(VLOOKUP(BU406,MonsterTable!$A:$B,MATCH(MonsterTable!$B$1,MonsterTable!$A$1:$B$1,0),0),
IF(OR(NOT(ISBLANK(BW406)),ISBLANK(BX406)),#N/A,
IF(BU406="empty","empty",
VLOOKUP(BU406,MonsterGroupTable!$A:$A,1,0)))))))</f>
        <v/>
      </c>
      <c r="CC406" s="2" t="str">
        <f>IF(AND(ISBLANK(CB406),OR(NOT(ISBLANK(CD406)),NOT(ISBLANK(CE406)))),#N/A,
IF(ISBLANK(CB406),"",
IF(AND(NOT(ISERROR(VLOOKUP(CB406,MonsterTable!$A:$B,MATCH(MonsterTable!$B$1,MonsterTable!$A$1:$B$1,0),0))),OR(ISBLANK(CD406),ISBLANK(CE406))),#N/A,
IFERROR(VLOOKUP(CB406,MonsterTable!$A:$B,MATCH(MonsterTable!$B$1,MonsterTable!$A$1:$B$1,0),0),
IF(OR(NOT(ISBLANK(CD406)),ISBLANK(CE406)),#N/A,
IF(CB406="empty","empty",
VLOOKUP(CB406,MonsterGroupTable!$A:$A,1,0)))))))</f>
        <v/>
      </c>
      <c r="CJ406" s="2" t="str">
        <f>IF(AND(ISBLANK(CI406),OR(NOT(ISBLANK(CK406)),NOT(ISBLANK(CL406)))),#N/A,
IF(ISBLANK(CI406),"",
IF(AND(NOT(ISERROR(VLOOKUP(CI406,MonsterTable!$A:$B,MATCH(MonsterTable!$B$1,MonsterTable!$A$1:$B$1,0),0))),OR(ISBLANK(CK406),ISBLANK(CL406))),#N/A,
IFERROR(VLOOKUP(CI406,MonsterTable!$A:$B,MATCH(MonsterTable!$B$1,MonsterTable!$A$1:$B$1,0),0),
IF(OR(NOT(ISBLANK(CK406)),ISBLANK(CL406)),#N/A,
IF(CI406="empty","empty",
VLOOKUP(CI406,MonsterGroupTable!$A:$A,1,0)))))))</f>
        <v/>
      </c>
    </row>
    <row r="407" spans="1:88">
      <c r="A407">
        <v>10406</v>
      </c>
      <c r="B407">
        <f t="shared" si="12"/>
        <v>1.1000000000000001</v>
      </c>
      <c r="C407">
        <f t="shared" si="12"/>
        <v>1.1000000000000001</v>
      </c>
      <c r="F407">
        <v>2700</v>
      </c>
      <c r="G407">
        <v>67558</v>
      </c>
      <c r="H407">
        <v>0</v>
      </c>
      <c r="I407">
        <v>0</v>
      </c>
      <c r="J407">
        <v>0</v>
      </c>
      <c r="K407" t="s">
        <v>28</v>
      </c>
      <c r="L407" t="s">
        <v>260</v>
      </c>
      <c r="M407" t="s">
        <v>79</v>
      </c>
      <c r="N407" t="s">
        <v>80</v>
      </c>
      <c r="O407">
        <v>0</v>
      </c>
      <c r="P407">
        <v>-4.75</v>
      </c>
      <c r="Q407">
        <v>-3.5</v>
      </c>
      <c r="R407">
        <v>4.75</v>
      </c>
      <c r="S407">
        <v>3</v>
      </c>
      <c r="T407">
        <v>-13.5</v>
      </c>
      <c r="U407">
        <v>2.5499999999999998</v>
      </c>
      <c r="V407">
        <v>-6.75</v>
      </c>
      <c r="W407" t="str">
        <f t="shared" si="13"/>
        <v>g101,5</v>
      </c>
      <c r="X407" s="1" t="s">
        <v>20</v>
      </c>
      <c r="Y407" s="2" t="str">
        <f>IF(AND(ISBLANK(X407),OR(NOT(ISBLANK(Z407)),NOT(ISBLANK(AA407)))),#N/A,
IF(ISBLANK(X407),"",
IF(AND(NOT(ISERROR(VLOOKUP(X407,MonsterTable!$A:$B,MATCH(MonsterTable!$B$1,MonsterTable!$A$1:$B$1,0),0))),OR(ISBLANK(Z407),ISBLANK(AA407))),#N/A,
IFERROR(VLOOKUP(X407,MonsterTable!$A:$B,MATCH(MonsterTable!$B$1,MonsterTable!$A$1:$B$1,0),0),
IF(OR(NOT(ISBLANK(Z407)),ISBLANK(AA407)),#N/A,
IF(X407="empty","empty",
VLOOKUP(X407,MonsterGroupTable!$A:$A,1,0)))))))</f>
        <v>g101</v>
      </c>
      <c r="AA407">
        <v>5</v>
      </c>
      <c r="AF407" s="2" t="str">
        <f>IF(AND(ISBLANK(AE407),OR(NOT(ISBLANK(AG407)),NOT(ISBLANK(AH407)))),#N/A,
IF(ISBLANK(AE407),"",
IF(AND(NOT(ISERROR(VLOOKUP(AE407,MonsterTable!$A:$B,MATCH(MonsterTable!$B$1,MonsterTable!$A$1:$B$1,0),0))),OR(ISBLANK(AG407),ISBLANK(AH407))),#N/A,
IFERROR(VLOOKUP(AE407,MonsterTable!$A:$B,MATCH(MonsterTable!$B$1,MonsterTable!$A$1:$B$1,0),0),
IF(OR(NOT(ISBLANK(AG407)),ISBLANK(AH407)),#N/A,
IF(AE407="empty","empty",
VLOOKUP(AE407,MonsterGroupTable!$A:$A,1,0)))))))</f>
        <v/>
      </c>
      <c r="AM407" s="2" t="str">
        <f>IF(AND(ISBLANK(AL407),OR(NOT(ISBLANK(AN407)),NOT(ISBLANK(AO407)))),#N/A,
IF(ISBLANK(AL407),"",
IF(AND(NOT(ISERROR(VLOOKUP(AL407,MonsterTable!$A:$B,MATCH(MonsterTable!$B$1,MonsterTable!$A$1:$B$1,0),0))),OR(ISBLANK(AN407),ISBLANK(AO407))),#N/A,
IFERROR(VLOOKUP(AL407,MonsterTable!$A:$B,MATCH(MonsterTable!$B$1,MonsterTable!$A$1:$B$1,0),0),
IF(OR(NOT(ISBLANK(AN407)),ISBLANK(AO407)),#N/A,
IF(AL407="empty","empty",
VLOOKUP(AL407,MonsterGroupTable!$A:$A,1,0)))))))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BA407" s="2" t="str">
        <f>IF(AND(ISBLANK(AZ407),OR(NOT(ISBLANK(BB407)),NOT(ISBLANK(BC407)))),#N/A,
IF(ISBLANK(AZ407),"",
IF(AND(NOT(ISERROR(VLOOKUP(AZ407,MonsterTable!$A:$B,MATCH(MonsterTable!$B$1,MonsterTable!$A$1:$B$1,0),0))),OR(ISBLANK(BB407),ISBLANK(BC407))),#N/A,
IFERROR(VLOOKUP(AZ407,MonsterTable!$A:$B,MATCH(MonsterTable!$B$1,MonsterTable!$A$1:$B$1,0),0),
IF(OR(NOT(ISBLANK(BB407)),ISBLANK(BC407)),#N/A,
IF(AZ407="empty","empty",
VLOOKUP(AZ407,MonsterGroupTable!$A:$A,1,0)))))))</f>
        <v/>
      </c>
      <c r="BH407" s="2" t="str">
        <f>IF(AND(ISBLANK(BG407),OR(NOT(ISBLANK(BI407)),NOT(ISBLANK(BJ407)))),#N/A,
IF(ISBLANK(BG407),"",
IF(AND(NOT(ISERROR(VLOOKUP(BG407,MonsterTable!$A:$B,MATCH(MonsterTable!$B$1,MonsterTable!$A$1:$B$1,0),0))),OR(ISBLANK(BI407),ISBLANK(BJ407))),#N/A,
IFERROR(VLOOKUP(BG407,MonsterTable!$A:$B,MATCH(MonsterTable!$B$1,MonsterTable!$A$1:$B$1,0),0),
IF(OR(NOT(ISBLANK(BI407)),ISBLANK(BJ407)),#N/A,
IF(BG407="empty","empty",
VLOOKUP(BG407,MonsterGroupTable!$A:$A,1,0)))))))</f>
        <v/>
      </c>
      <c r="BO407" s="2" t="str">
        <f>IF(AND(ISBLANK(BN407),OR(NOT(ISBLANK(BP407)),NOT(ISBLANK(BQ407)))),#N/A,
IF(ISBLANK(BN407),"",
IF(AND(NOT(ISERROR(VLOOKUP(BN407,MonsterTable!$A:$B,MATCH(MonsterTable!$B$1,MonsterTable!$A$1:$B$1,0),0))),OR(ISBLANK(BP407),ISBLANK(BQ407))),#N/A,
IFERROR(VLOOKUP(BN407,MonsterTable!$A:$B,MATCH(MonsterTable!$B$1,MonsterTable!$A$1:$B$1,0),0),
IF(OR(NOT(ISBLANK(BP407)),ISBLANK(BQ407)),#N/A,
IF(BN407="empty","empty",
VLOOKUP(BN407,MonsterGroupTable!$A:$A,1,0)))))))</f>
        <v/>
      </c>
      <c r="BV407" s="2" t="str">
        <f>IF(AND(ISBLANK(BU407),OR(NOT(ISBLANK(BW407)),NOT(ISBLANK(BX407)))),#N/A,
IF(ISBLANK(BU407),"",
IF(AND(NOT(ISERROR(VLOOKUP(BU407,MonsterTable!$A:$B,MATCH(MonsterTable!$B$1,MonsterTable!$A$1:$B$1,0),0))),OR(ISBLANK(BW407),ISBLANK(BX407))),#N/A,
IFERROR(VLOOKUP(BU407,MonsterTable!$A:$B,MATCH(MonsterTable!$B$1,MonsterTable!$A$1:$B$1,0),0),
IF(OR(NOT(ISBLANK(BW407)),ISBLANK(BX407)),#N/A,
IF(BU407="empty","empty",
VLOOKUP(BU407,MonsterGroupTable!$A:$A,1,0)))))))</f>
        <v/>
      </c>
      <c r="CC407" s="2" t="str">
        <f>IF(AND(ISBLANK(CB407),OR(NOT(ISBLANK(CD407)),NOT(ISBLANK(CE407)))),#N/A,
IF(ISBLANK(CB407),"",
IF(AND(NOT(ISERROR(VLOOKUP(CB407,MonsterTable!$A:$B,MATCH(MonsterTable!$B$1,MonsterTable!$A$1:$B$1,0),0))),OR(ISBLANK(CD407),ISBLANK(CE407))),#N/A,
IFERROR(VLOOKUP(CB407,MonsterTable!$A:$B,MATCH(MonsterTable!$B$1,MonsterTable!$A$1:$B$1,0),0),
IF(OR(NOT(ISBLANK(CD407)),ISBLANK(CE407)),#N/A,
IF(CB407="empty","empty",
VLOOKUP(CB407,MonsterGroupTable!$A:$A,1,0)))))))</f>
        <v/>
      </c>
      <c r="CJ407" s="2" t="str">
        <f>IF(AND(ISBLANK(CI407),OR(NOT(ISBLANK(CK407)),NOT(ISBLANK(CL407)))),#N/A,
IF(ISBLANK(CI407),"",
IF(AND(NOT(ISERROR(VLOOKUP(CI407,MonsterTable!$A:$B,MATCH(MonsterTable!$B$1,MonsterTable!$A$1:$B$1,0),0))),OR(ISBLANK(CK407),ISBLANK(CL407))),#N/A,
IFERROR(VLOOKUP(CI407,MonsterTable!$A:$B,MATCH(MonsterTable!$B$1,MonsterTable!$A$1:$B$1,0),0),
IF(OR(NOT(ISBLANK(CK407)),ISBLANK(CL407)),#N/A,
IF(CI407="empty","empty",
VLOOKUP(CI407,MonsterGroupTable!$A:$A,1,0)))))))</f>
        <v/>
      </c>
    </row>
    <row r="408" spans="1:88">
      <c r="A408">
        <v>10407</v>
      </c>
      <c r="B408">
        <f t="shared" si="12"/>
        <v>1.1000000000000001</v>
      </c>
      <c r="C408">
        <f t="shared" si="12"/>
        <v>1.1000000000000001</v>
      </c>
      <c r="F408">
        <v>2700</v>
      </c>
      <c r="G408">
        <v>67882</v>
      </c>
      <c r="H408">
        <v>0</v>
      </c>
      <c r="I408">
        <v>0</v>
      </c>
      <c r="J408">
        <v>0</v>
      </c>
      <c r="K408" t="s">
        <v>28</v>
      </c>
      <c r="L408" t="s">
        <v>260</v>
      </c>
      <c r="M408" t="s">
        <v>79</v>
      </c>
      <c r="N408" t="s">
        <v>80</v>
      </c>
      <c r="O408">
        <v>0</v>
      </c>
      <c r="P408">
        <v>-4.75</v>
      </c>
      <c r="Q408">
        <v>-3.5</v>
      </c>
      <c r="R408">
        <v>4.75</v>
      </c>
      <c r="S408">
        <v>3</v>
      </c>
      <c r="T408">
        <v>-13.5</v>
      </c>
      <c r="U408">
        <v>2.5499999999999998</v>
      </c>
      <c r="V408">
        <v>-6.75</v>
      </c>
      <c r="W408" t="str">
        <f t="shared" si="13"/>
        <v>g101,5</v>
      </c>
      <c r="X408" s="1" t="s">
        <v>20</v>
      </c>
      <c r="Y408" s="2" t="str">
        <f>IF(AND(ISBLANK(X408),OR(NOT(ISBLANK(Z408)),NOT(ISBLANK(AA408)))),#N/A,
IF(ISBLANK(X408),"",
IF(AND(NOT(ISERROR(VLOOKUP(X408,MonsterTable!$A:$B,MATCH(MonsterTable!$B$1,MonsterTable!$A$1:$B$1,0),0))),OR(ISBLANK(Z408),ISBLANK(AA408))),#N/A,
IFERROR(VLOOKUP(X408,MonsterTable!$A:$B,MATCH(MonsterTable!$B$1,MonsterTable!$A$1:$B$1,0),0),
IF(OR(NOT(ISBLANK(Z408)),ISBLANK(AA408)),#N/A,
IF(X408="empty","empty",
VLOOKUP(X408,MonsterGroupTable!$A:$A,1,0)))))))</f>
        <v>g101</v>
      </c>
      <c r="AA408">
        <v>5</v>
      </c>
      <c r="AF408" s="2" t="str">
        <f>IF(AND(ISBLANK(AE408),OR(NOT(ISBLANK(AG408)),NOT(ISBLANK(AH408)))),#N/A,
IF(ISBLANK(AE408),"",
IF(AND(NOT(ISERROR(VLOOKUP(AE408,MonsterTable!$A:$B,MATCH(MonsterTable!$B$1,MonsterTable!$A$1:$B$1,0),0))),OR(ISBLANK(AG408),ISBLANK(AH408))),#N/A,
IFERROR(VLOOKUP(AE408,MonsterTable!$A:$B,MATCH(MonsterTable!$B$1,MonsterTable!$A$1:$B$1,0),0),
IF(OR(NOT(ISBLANK(AG408)),ISBLANK(AH408)),#N/A,
IF(AE408="empty","empty",
VLOOKUP(AE408,MonsterGroupTable!$A:$A,1,0)))))))</f>
        <v/>
      </c>
      <c r="AM408" s="2" t="str">
        <f>IF(AND(ISBLANK(AL408),OR(NOT(ISBLANK(AN408)),NOT(ISBLANK(AO408)))),#N/A,
IF(ISBLANK(AL408),"",
IF(AND(NOT(ISERROR(VLOOKUP(AL408,MonsterTable!$A:$B,MATCH(MonsterTable!$B$1,MonsterTable!$A$1:$B$1,0),0))),OR(ISBLANK(AN408),ISBLANK(AO408))),#N/A,
IFERROR(VLOOKUP(AL408,MonsterTable!$A:$B,MATCH(MonsterTable!$B$1,MonsterTable!$A$1:$B$1,0),0),
IF(OR(NOT(ISBLANK(AN408)),ISBLANK(AO408)),#N/A,
IF(AL408="empty","empty",
VLOOKUP(AL408,MonsterGroupTable!$A:$A,1,0)))))))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BA408" s="2" t="str">
        <f>IF(AND(ISBLANK(AZ408),OR(NOT(ISBLANK(BB408)),NOT(ISBLANK(BC408)))),#N/A,
IF(ISBLANK(AZ408),"",
IF(AND(NOT(ISERROR(VLOOKUP(AZ408,MonsterTable!$A:$B,MATCH(MonsterTable!$B$1,MonsterTable!$A$1:$B$1,0),0))),OR(ISBLANK(BB408),ISBLANK(BC408))),#N/A,
IFERROR(VLOOKUP(AZ408,MonsterTable!$A:$B,MATCH(MonsterTable!$B$1,MonsterTable!$A$1:$B$1,0),0),
IF(OR(NOT(ISBLANK(BB408)),ISBLANK(BC408)),#N/A,
IF(AZ408="empty","empty",
VLOOKUP(AZ408,MonsterGroupTable!$A:$A,1,0)))))))</f>
        <v/>
      </c>
      <c r="BH408" s="2" t="str">
        <f>IF(AND(ISBLANK(BG408),OR(NOT(ISBLANK(BI408)),NOT(ISBLANK(BJ408)))),#N/A,
IF(ISBLANK(BG408),"",
IF(AND(NOT(ISERROR(VLOOKUP(BG408,MonsterTable!$A:$B,MATCH(MonsterTable!$B$1,MonsterTable!$A$1:$B$1,0),0))),OR(ISBLANK(BI408),ISBLANK(BJ408))),#N/A,
IFERROR(VLOOKUP(BG408,MonsterTable!$A:$B,MATCH(MonsterTable!$B$1,MonsterTable!$A$1:$B$1,0),0),
IF(OR(NOT(ISBLANK(BI408)),ISBLANK(BJ408)),#N/A,
IF(BG408="empty","empty",
VLOOKUP(BG408,MonsterGroupTable!$A:$A,1,0)))))))</f>
        <v/>
      </c>
      <c r="BO408" s="2" t="str">
        <f>IF(AND(ISBLANK(BN408),OR(NOT(ISBLANK(BP408)),NOT(ISBLANK(BQ408)))),#N/A,
IF(ISBLANK(BN408),"",
IF(AND(NOT(ISERROR(VLOOKUP(BN408,MonsterTable!$A:$B,MATCH(MonsterTable!$B$1,MonsterTable!$A$1:$B$1,0),0))),OR(ISBLANK(BP408),ISBLANK(BQ408))),#N/A,
IFERROR(VLOOKUP(BN408,MonsterTable!$A:$B,MATCH(MonsterTable!$B$1,MonsterTable!$A$1:$B$1,0),0),
IF(OR(NOT(ISBLANK(BP408)),ISBLANK(BQ408)),#N/A,
IF(BN408="empty","empty",
VLOOKUP(BN408,MonsterGroupTable!$A:$A,1,0)))))))</f>
        <v/>
      </c>
      <c r="BV408" s="2" t="str">
        <f>IF(AND(ISBLANK(BU408),OR(NOT(ISBLANK(BW408)),NOT(ISBLANK(BX408)))),#N/A,
IF(ISBLANK(BU408),"",
IF(AND(NOT(ISERROR(VLOOKUP(BU408,MonsterTable!$A:$B,MATCH(MonsterTable!$B$1,MonsterTable!$A$1:$B$1,0),0))),OR(ISBLANK(BW408),ISBLANK(BX408))),#N/A,
IFERROR(VLOOKUP(BU408,MonsterTable!$A:$B,MATCH(MonsterTable!$B$1,MonsterTable!$A$1:$B$1,0),0),
IF(OR(NOT(ISBLANK(BW408)),ISBLANK(BX408)),#N/A,
IF(BU408="empty","empty",
VLOOKUP(BU408,MonsterGroupTable!$A:$A,1,0)))))))</f>
        <v/>
      </c>
      <c r="CC408" s="2" t="str">
        <f>IF(AND(ISBLANK(CB408),OR(NOT(ISBLANK(CD408)),NOT(ISBLANK(CE408)))),#N/A,
IF(ISBLANK(CB408),"",
IF(AND(NOT(ISERROR(VLOOKUP(CB408,MonsterTable!$A:$B,MATCH(MonsterTable!$B$1,MonsterTable!$A$1:$B$1,0),0))),OR(ISBLANK(CD408),ISBLANK(CE408))),#N/A,
IFERROR(VLOOKUP(CB408,MonsterTable!$A:$B,MATCH(MonsterTable!$B$1,MonsterTable!$A$1:$B$1,0),0),
IF(OR(NOT(ISBLANK(CD408)),ISBLANK(CE408)),#N/A,
IF(CB408="empty","empty",
VLOOKUP(CB408,MonsterGroupTable!$A:$A,1,0)))))))</f>
        <v/>
      </c>
      <c r="CJ408" s="2" t="str">
        <f>IF(AND(ISBLANK(CI408),OR(NOT(ISBLANK(CK408)),NOT(ISBLANK(CL408)))),#N/A,
IF(ISBLANK(CI408),"",
IF(AND(NOT(ISERROR(VLOOKUP(CI408,MonsterTable!$A:$B,MATCH(MonsterTable!$B$1,MonsterTable!$A$1:$B$1,0),0))),OR(ISBLANK(CK408),ISBLANK(CL408))),#N/A,
IFERROR(VLOOKUP(CI408,MonsterTable!$A:$B,MATCH(MonsterTable!$B$1,MonsterTable!$A$1:$B$1,0),0),
IF(OR(NOT(ISBLANK(CK408)),ISBLANK(CL408)),#N/A,
IF(CI408="empty","empty",
VLOOKUP(CI408,MonsterGroupTable!$A:$A,1,0)))))))</f>
        <v/>
      </c>
    </row>
    <row r="409" spans="1:88">
      <c r="A409">
        <v>10408</v>
      </c>
      <c r="B409">
        <f t="shared" si="12"/>
        <v>1.1000000000000001</v>
      </c>
      <c r="C409">
        <f t="shared" si="12"/>
        <v>1.1000000000000001</v>
      </c>
      <c r="F409">
        <v>2700</v>
      </c>
      <c r="G409">
        <v>68287</v>
      </c>
      <c r="H409">
        <v>0</v>
      </c>
      <c r="I409">
        <v>0</v>
      </c>
      <c r="J409">
        <v>0</v>
      </c>
      <c r="K409" t="s">
        <v>28</v>
      </c>
      <c r="L409" t="s">
        <v>260</v>
      </c>
      <c r="M409" t="s">
        <v>79</v>
      </c>
      <c r="N409" t="s">
        <v>80</v>
      </c>
      <c r="O409">
        <v>0</v>
      </c>
      <c r="P409">
        <v>-4.75</v>
      </c>
      <c r="Q409">
        <v>-3.5</v>
      </c>
      <c r="R409">
        <v>4.75</v>
      </c>
      <c r="S409">
        <v>3</v>
      </c>
      <c r="T409">
        <v>-13.5</v>
      </c>
      <c r="U409">
        <v>2.5499999999999998</v>
      </c>
      <c r="V409">
        <v>-6.75</v>
      </c>
      <c r="W409" t="str">
        <f t="shared" si="13"/>
        <v>g101,5</v>
      </c>
      <c r="X409" s="1" t="s">
        <v>20</v>
      </c>
      <c r="Y409" s="2" t="str">
        <f>IF(AND(ISBLANK(X409),OR(NOT(ISBLANK(Z409)),NOT(ISBLANK(AA409)))),#N/A,
IF(ISBLANK(X409),"",
IF(AND(NOT(ISERROR(VLOOKUP(X409,MonsterTable!$A:$B,MATCH(MonsterTable!$B$1,MonsterTable!$A$1:$B$1,0),0))),OR(ISBLANK(Z409),ISBLANK(AA409))),#N/A,
IFERROR(VLOOKUP(X409,MonsterTable!$A:$B,MATCH(MonsterTable!$B$1,MonsterTable!$A$1:$B$1,0),0),
IF(OR(NOT(ISBLANK(Z409)),ISBLANK(AA409)),#N/A,
IF(X409="empty","empty",
VLOOKUP(X409,MonsterGroupTable!$A:$A,1,0)))))))</f>
        <v>g101</v>
      </c>
      <c r="AA409">
        <v>5</v>
      </c>
      <c r="AF409" s="2" t="str">
        <f>IF(AND(ISBLANK(AE409),OR(NOT(ISBLANK(AG409)),NOT(ISBLANK(AH409)))),#N/A,
IF(ISBLANK(AE409),"",
IF(AND(NOT(ISERROR(VLOOKUP(AE409,MonsterTable!$A:$B,MATCH(MonsterTable!$B$1,MonsterTable!$A$1:$B$1,0),0))),OR(ISBLANK(AG409),ISBLANK(AH409))),#N/A,
IFERROR(VLOOKUP(AE409,MonsterTable!$A:$B,MATCH(MonsterTable!$B$1,MonsterTable!$A$1:$B$1,0),0),
IF(OR(NOT(ISBLANK(AG409)),ISBLANK(AH409)),#N/A,
IF(AE409="empty","empty",
VLOOKUP(AE409,MonsterGroupTable!$A:$A,1,0)))))))</f>
        <v/>
      </c>
      <c r="AM409" s="2" t="str">
        <f>IF(AND(ISBLANK(AL409),OR(NOT(ISBLANK(AN409)),NOT(ISBLANK(AO409)))),#N/A,
IF(ISBLANK(AL409),"",
IF(AND(NOT(ISERROR(VLOOKUP(AL409,MonsterTable!$A:$B,MATCH(MonsterTable!$B$1,MonsterTable!$A$1:$B$1,0),0))),OR(ISBLANK(AN409),ISBLANK(AO409))),#N/A,
IFERROR(VLOOKUP(AL409,MonsterTable!$A:$B,MATCH(MonsterTable!$B$1,MonsterTable!$A$1:$B$1,0),0),
IF(OR(NOT(ISBLANK(AN409)),ISBLANK(AO409)),#N/A,
IF(AL409="empty","empty",
VLOOKUP(AL409,MonsterGroupTable!$A:$A,1,0)))))))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BA409" s="2" t="str">
        <f>IF(AND(ISBLANK(AZ409),OR(NOT(ISBLANK(BB409)),NOT(ISBLANK(BC409)))),#N/A,
IF(ISBLANK(AZ409),"",
IF(AND(NOT(ISERROR(VLOOKUP(AZ409,MonsterTable!$A:$B,MATCH(MonsterTable!$B$1,MonsterTable!$A$1:$B$1,0),0))),OR(ISBLANK(BB409),ISBLANK(BC409))),#N/A,
IFERROR(VLOOKUP(AZ409,MonsterTable!$A:$B,MATCH(MonsterTable!$B$1,MonsterTable!$A$1:$B$1,0),0),
IF(OR(NOT(ISBLANK(BB409)),ISBLANK(BC409)),#N/A,
IF(AZ409="empty","empty",
VLOOKUP(AZ409,MonsterGroupTable!$A:$A,1,0)))))))</f>
        <v/>
      </c>
      <c r="BH409" s="2" t="str">
        <f>IF(AND(ISBLANK(BG409),OR(NOT(ISBLANK(BI409)),NOT(ISBLANK(BJ409)))),#N/A,
IF(ISBLANK(BG409),"",
IF(AND(NOT(ISERROR(VLOOKUP(BG409,MonsterTable!$A:$B,MATCH(MonsterTable!$B$1,MonsterTable!$A$1:$B$1,0),0))),OR(ISBLANK(BI409),ISBLANK(BJ409))),#N/A,
IFERROR(VLOOKUP(BG409,MonsterTable!$A:$B,MATCH(MonsterTable!$B$1,MonsterTable!$A$1:$B$1,0),0),
IF(OR(NOT(ISBLANK(BI409)),ISBLANK(BJ409)),#N/A,
IF(BG409="empty","empty",
VLOOKUP(BG409,MonsterGroupTable!$A:$A,1,0)))))))</f>
        <v/>
      </c>
      <c r="BO409" s="2" t="str">
        <f>IF(AND(ISBLANK(BN409),OR(NOT(ISBLANK(BP409)),NOT(ISBLANK(BQ409)))),#N/A,
IF(ISBLANK(BN409),"",
IF(AND(NOT(ISERROR(VLOOKUP(BN409,MonsterTable!$A:$B,MATCH(MonsterTable!$B$1,MonsterTable!$A$1:$B$1,0),0))),OR(ISBLANK(BP409),ISBLANK(BQ409))),#N/A,
IFERROR(VLOOKUP(BN409,MonsterTable!$A:$B,MATCH(MonsterTable!$B$1,MonsterTable!$A$1:$B$1,0),0),
IF(OR(NOT(ISBLANK(BP409)),ISBLANK(BQ409)),#N/A,
IF(BN409="empty","empty",
VLOOKUP(BN409,MonsterGroupTable!$A:$A,1,0)))))))</f>
        <v/>
      </c>
      <c r="BV409" s="2" t="str">
        <f>IF(AND(ISBLANK(BU409),OR(NOT(ISBLANK(BW409)),NOT(ISBLANK(BX409)))),#N/A,
IF(ISBLANK(BU409),"",
IF(AND(NOT(ISERROR(VLOOKUP(BU409,MonsterTable!$A:$B,MATCH(MonsterTable!$B$1,MonsterTable!$A$1:$B$1,0),0))),OR(ISBLANK(BW409),ISBLANK(BX409))),#N/A,
IFERROR(VLOOKUP(BU409,MonsterTable!$A:$B,MATCH(MonsterTable!$B$1,MonsterTable!$A$1:$B$1,0),0),
IF(OR(NOT(ISBLANK(BW409)),ISBLANK(BX409)),#N/A,
IF(BU409="empty","empty",
VLOOKUP(BU409,MonsterGroupTable!$A:$A,1,0)))))))</f>
        <v/>
      </c>
      <c r="CC409" s="2" t="str">
        <f>IF(AND(ISBLANK(CB409),OR(NOT(ISBLANK(CD409)),NOT(ISBLANK(CE409)))),#N/A,
IF(ISBLANK(CB409),"",
IF(AND(NOT(ISERROR(VLOOKUP(CB409,MonsterTable!$A:$B,MATCH(MonsterTable!$B$1,MonsterTable!$A$1:$B$1,0),0))),OR(ISBLANK(CD409),ISBLANK(CE409))),#N/A,
IFERROR(VLOOKUP(CB409,MonsterTable!$A:$B,MATCH(MonsterTable!$B$1,MonsterTable!$A$1:$B$1,0),0),
IF(OR(NOT(ISBLANK(CD409)),ISBLANK(CE409)),#N/A,
IF(CB409="empty","empty",
VLOOKUP(CB409,MonsterGroupTable!$A:$A,1,0)))))))</f>
        <v/>
      </c>
      <c r="CJ409" s="2" t="str">
        <f>IF(AND(ISBLANK(CI409),OR(NOT(ISBLANK(CK409)),NOT(ISBLANK(CL409)))),#N/A,
IF(ISBLANK(CI409),"",
IF(AND(NOT(ISERROR(VLOOKUP(CI409,MonsterTable!$A:$B,MATCH(MonsterTable!$B$1,MonsterTable!$A$1:$B$1,0),0))),OR(ISBLANK(CK409),ISBLANK(CL409))),#N/A,
IFERROR(VLOOKUP(CI409,MonsterTable!$A:$B,MATCH(MonsterTable!$B$1,MonsterTable!$A$1:$B$1,0),0),
IF(OR(NOT(ISBLANK(CK409)),ISBLANK(CL409)),#N/A,
IF(CI409="empty","empty",
VLOOKUP(CI409,MonsterGroupTable!$A:$A,1,0)))))))</f>
        <v/>
      </c>
    </row>
    <row r="410" spans="1:88">
      <c r="A410">
        <v>10409</v>
      </c>
      <c r="B410">
        <f t="shared" si="12"/>
        <v>1.1000000000000001</v>
      </c>
      <c r="C410">
        <f t="shared" si="12"/>
        <v>1.1000000000000001</v>
      </c>
      <c r="F410">
        <v>2700</v>
      </c>
      <c r="G410">
        <v>68692</v>
      </c>
      <c r="H410">
        <v>0</v>
      </c>
      <c r="I410">
        <v>0</v>
      </c>
      <c r="J410">
        <v>0</v>
      </c>
      <c r="K410" t="s">
        <v>28</v>
      </c>
      <c r="L410" t="s">
        <v>260</v>
      </c>
      <c r="M410" t="s">
        <v>79</v>
      </c>
      <c r="N410" t="s">
        <v>80</v>
      </c>
      <c r="O410">
        <v>0</v>
      </c>
      <c r="P410">
        <v>-4.75</v>
      </c>
      <c r="Q410">
        <v>-3.5</v>
      </c>
      <c r="R410">
        <v>4.75</v>
      </c>
      <c r="S410">
        <v>3</v>
      </c>
      <c r="T410">
        <v>-13.5</v>
      </c>
      <c r="U410">
        <v>2.5499999999999998</v>
      </c>
      <c r="V410">
        <v>-6.75</v>
      </c>
      <c r="W410" t="str">
        <f t="shared" si="13"/>
        <v>g101,5</v>
      </c>
      <c r="X410" s="1" t="s">
        <v>20</v>
      </c>
      <c r="Y410" s="2" t="str">
        <f>IF(AND(ISBLANK(X410),OR(NOT(ISBLANK(Z410)),NOT(ISBLANK(AA410)))),#N/A,
IF(ISBLANK(X410),"",
IF(AND(NOT(ISERROR(VLOOKUP(X410,MonsterTable!$A:$B,MATCH(MonsterTable!$B$1,MonsterTable!$A$1:$B$1,0),0))),OR(ISBLANK(Z410),ISBLANK(AA410))),#N/A,
IFERROR(VLOOKUP(X410,MonsterTable!$A:$B,MATCH(MonsterTable!$B$1,MonsterTable!$A$1:$B$1,0),0),
IF(OR(NOT(ISBLANK(Z410)),ISBLANK(AA410)),#N/A,
IF(X410="empty","empty",
VLOOKUP(X410,MonsterGroupTable!$A:$A,1,0)))))))</f>
        <v>g101</v>
      </c>
      <c r="AA410">
        <v>5</v>
      </c>
      <c r="AF410" s="2" t="str">
        <f>IF(AND(ISBLANK(AE410),OR(NOT(ISBLANK(AG410)),NOT(ISBLANK(AH410)))),#N/A,
IF(ISBLANK(AE410),"",
IF(AND(NOT(ISERROR(VLOOKUP(AE410,MonsterTable!$A:$B,MATCH(MonsterTable!$B$1,MonsterTable!$A$1:$B$1,0),0))),OR(ISBLANK(AG410),ISBLANK(AH410))),#N/A,
IFERROR(VLOOKUP(AE410,MonsterTable!$A:$B,MATCH(MonsterTable!$B$1,MonsterTable!$A$1:$B$1,0),0),
IF(OR(NOT(ISBLANK(AG410)),ISBLANK(AH410)),#N/A,
IF(AE410="empty","empty",
VLOOKUP(AE410,MonsterGroupTable!$A:$A,1,0)))))))</f>
        <v/>
      </c>
      <c r="AM410" s="2" t="str">
        <f>IF(AND(ISBLANK(AL410),OR(NOT(ISBLANK(AN410)),NOT(ISBLANK(AO410)))),#N/A,
IF(ISBLANK(AL410),"",
IF(AND(NOT(ISERROR(VLOOKUP(AL410,MonsterTable!$A:$B,MATCH(MonsterTable!$B$1,MonsterTable!$A$1:$B$1,0),0))),OR(ISBLANK(AN410),ISBLANK(AO410))),#N/A,
IFERROR(VLOOKUP(AL410,MonsterTable!$A:$B,MATCH(MonsterTable!$B$1,MonsterTable!$A$1:$B$1,0),0),
IF(OR(NOT(ISBLANK(AN410)),ISBLANK(AO410)),#N/A,
IF(AL410="empty","empty",
VLOOKUP(AL410,MonsterGroupTable!$A:$A,1,0)))))))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BA410" s="2" t="str">
        <f>IF(AND(ISBLANK(AZ410),OR(NOT(ISBLANK(BB410)),NOT(ISBLANK(BC410)))),#N/A,
IF(ISBLANK(AZ410),"",
IF(AND(NOT(ISERROR(VLOOKUP(AZ410,MonsterTable!$A:$B,MATCH(MonsterTable!$B$1,MonsterTable!$A$1:$B$1,0),0))),OR(ISBLANK(BB410),ISBLANK(BC410))),#N/A,
IFERROR(VLOOKUP(AZ410,MonsterTable!$A:$B,MATCH(MonsterTable!$B$1,MonsterTable!$A$1:$B$1,0),0),
IF(OR(NOT(ISBLANK(BB410)),ISBLANK(BC410)),#N/A,
IF(AZ410="empty","empty",
VLOOKUP(AZ410,MonsterGroupTable!$A:$A,1,0)))))))</f>
        <v/>
      </c>
      <c r="BH410" s="2" t="str">
        <f>IF(AND(ISBLANK(BG410),OR(NOT(ISBLANK(BI410)),NOT(ISBLANK(BJ410)))),#N/A,
IF(ISBLANK(BG410),"",
IF(AND(NOT(ISERROR(VLOOKUP(BG410,MonsterTable!$A:$B,MATCH(MonsterTable!$B$1,MonsterTable!$A$1:$B$1,0),0))),OR(ISBLANK(BI410),ISBLANK(BJ410))),#N/A,
IFERROR(VLOOKUP(BG410,MonsterTable!$A:$B,MATCH(MonsterTable!$B$1,MonsterTable!$A$1:$B$1,0),0),
IF(OR(NOT(ISBLANK(BI410)),ISBLANK(BJ410)),#N/A,
IF(BG410="empty","empty",
VLOOKUP(BG410,MonsterGroupTable!$A:$A,1,0)))))))</f>
        <v/>
      </c>
      <c r="BO410" s="2" t="str">
        <f>IF(AND(ISBLANK(BN410),OR(NOT(ISBLANK(BP410)),NOT(ISBLANK(BQ410)))),#N/A,
IF(ISBLANK(BN410),"",
IF(AND(NOT(ISERROR(VLOOKUP(BN410,MonsterTable!$A:$B,MATCH(MonsterTable!$B$1,MonsterTable!$A$1:$B$1,0),0))),OR(ISBLANK(BP410),ISBLANK(BQ410))),#N/A,
IFERROR(VLOOKUP(BN410,MonsterTable!$A:$B,MATCH(MonsterTable!$B$1,MonsterTable!$A$1:$B$1,0),0),
IF(OR(NOT(ISBLANK(BP410)),ISBLANK(BQ410)),#N/A,
IF(BN410="empty","empty",
VLOOKUP(BN410,MonsterGroupTable!$A:$A,1,0)))))))</f>
        <v/>
      </c>
      <c r="BV410" s="2" t="str">
        <f>IF(AND(ISBLANK(BU410),OR(NOT(ISBLANK(BW410)),NOT(ISBLANK(BX410)))),#N/A,
IF(ISBLANK(BU410),"",
IF(AND(NOT(ISERROR(VLOOKUP(BU410,MonsterTable!$A:$B,MATCH(MonsterTable!$B$1,MonsterTable!$A$1:$B$1,0),0))),OR(ISBLANK(BW410),ISBLANK(BX410))),#N/A,
IFERROR(VLOOKUP(BU410,MonsterTable!$A:$B,MATCH(MonsterTable!$B$1,MonsterTable!$A$1:$B$1,0),0),
IF(OR(NOT(ISBLANK(BW410)),ISBLANK(BX410)),#N/A,
IF(BU410="empty","empty",
VLOOKUP(BU410,MonsterGroupTable!$A:$A,1,0)))))))</f>
        <v/>
      </c>
      <c r="CC410" s="2" t="str">
        <f>IF(AND(ISBLANK(CB410),OR(NOT(ISBLANK(CD410)),NOT(ISBLANK(CE410)))),#N/A,
IF(ISBLANK(CB410),"",
IF(AND(NOT(ISERROR(VLOOKUP(CB410,MonsterTable!$A:$B,MATCH(MonsterTable!$B$1,MonsterTable!$A$1:$B$1,0),0))),OR(ISBLANK(CD410),ISBLANK(CE410))),#N/A,
IFERROR(VLOOKUP(CB410,MonsterTable!$A:$B,MATCH(MonsterTable!$B$1,MonsterTable!$A$1:$B$1,0),0),
IF(OR(NOT(ISBLANK(CD410)),ISBLANK(CE410)),#N/A,
IF(CB410="empty","empty",
VLOOKUP(CB410,MonsterGroupTable!$A:$A,1,0)))))))</f>
        <v/>
      </c>
      <c r="CJ410" s="2" t="str">
        <f>IF(AND(ISBLANK(CI410),OR(NOT(ISBLANK(CK410)),NOT(ISBLANK(CL410)))),#N/A,
IF(ISBLANK(CI410),"",
IF(AND(NOT(ISERROR(VLOOKUP(CI410,MonsterTable!$A:$B,MATCH(MonsterTable!$B$1,MonsterTable!$A$1:$B$1,0),0))),OR(ISBLANK(CK410),ISBLANK(CL410))),#N/A,
IFERROR(VLOOKUP(CI410,MonsterTable!$A:$B,MATCH(MonsterTable!$B$1,MonsterTable!$A$1:$B$1,0),0),
IF(OR(NOT(ISBLANK(CK410)),ISBLANK(CL410)),#N/A,
IF(CI410="empty","empty",
VLOOKUP(CI410,MonsterGroupTable!$A:$A,1,0)))))))</f>
        <v/>
      </c>
    </row>
    <row r="411" spans="1:88">
      <c r="A411">
        <v>10410</v>
      </c>
      <c r="B411">
        <f t="shared" si="12"/>
        <v>1.2</v>
      </c>
      <c r="C411">
        <f t="shared" si="12"/>
        <v>1.1000000000000001</v>
      </c>
      <c r="F411">
        <v>2700</v>
      </c>
      <c r="G411">
        <v>69097</v>
      </c>
      <c r="H411">
        <v>0</v>
      </c>
      <c r="I411">
        <v>0</v>
      </c>
      <c r="J411">
        <v>0</v>
      </c>
      <c r="K411" t="s">
        <v>28</v>
      </c>
      <c r="L411" t="s">
        <v>260</v>
      </c>
      <c r="M411" t="s">
        <v>79</v>
      </c>
      <c r="N411" t="s">
        <v>80</v>
      </c>
      <c r="O411">
        <v>0</v>
      </c>
      <c r="P411">
        <v>-4.75</v>
      </c>
      <c r="Q411">
        <v>-3.5</v>
      </c>
      <c r="R411">
        <v>4.75</v>
      </c>
      <c r="S411">
        <v>3</v>
      </c>
      <c r="T411">
        <v>-13.5</v>
      </c>
      <c r="U411">
        <v>2.5499999999999998</v>
      </c>
      <c r="V411">
        <v>-6.75</v>
      </c>
      <c r="W411" t="str">
        <f t="shared" si="13"/>
        <v>g101,5</v>
      </c>
      <c r="X411" s="1" t="s">
        <v>20</v>
      </c>
      <c r="Y411" s="2" t="str">
        <f>IF(AND(ISBLANK(X411),OR(NOT(ISBLANK(Z411)),NOT(ISBLANK(AA411)))),#N/A,
IF(ISBLANK(X411),"",
IF(AND(NOT(ISERROR(VLOOKUP(X411,MonsterTable!$A:$B,MATCH(MonsterTable!$B$1,MonsterTable!$A$1:$B$1,0),0))),OR(ISBLANK(Z411),ISBLANK(AA411))),#N/A,
IFERROR(VLOOKUP(X411,MonsterTable!$A:$B,MATCH(MonsterTable!$B$1,MonsterTable!$A$1:$B$1,0),0),
IF(OR(NOT(ISBLANK(Z411)),ISBLANK(AA411)),#N/A,
IF(X411="empty","empty",
VLOOKUP(X411,MonsterGroupTable!$A:$A,1,0)))))))</f>
        <v>g101</v>
      </c>
      <c r="AA411">
        <v>5</v>
      </c>
      <c r="AF411" s="2" t="str">
        <f>IF(AND(ISBLANK(AE411),OR(NOT(ISBLANK(AG411)),NOT(ISBLANK(AH411)))),#N/A,
IF(ISBLANK(AE411),"",
IF(AND(NOT(ISERROR(VLOOKUP(AE411,MonsterTable!$A:$B,MATCH(MonsterTable!$B$1,MonsterTable!$A$1:$B$1,0),0))),OR(ISBLANK(AG411),ISBLANK(AH411))),#N/A,
IFERROR(VLOOKUP(AE411,MonsterTable!$A:$B,MATCH(MonsterTable!$B$1,MonsterTable!$A$1:$B$1,0),0),
IF(OR(NOT(ISBLANK(AG411)),ISBLANK(AH411)),#N/A,
IF(AE411="empty","empty",
VLOOKUP(AE411,MonsterGroupTable!$A:$A,1,0)))))))</f>
        <v/>
      </c>
      <c r="AM411" s="2" t="str">
        <f>IF(AND(ISBLANK(AL411),OR(NOT(ISBLANK(AN411)),NOT(ISBLANK(AO411)))),#N/A,
IF(ISBLANK(AL411),"",
IF(AND(NOT(ISERROR(VLOOKUP(AL411,MonsterTable!$A:$B,MATCH(MonsterTable!$B$1,MonsterTable!$A$1:$B$1,0),0))),OR(ISBLANK(AN411),ISBLANK(AO411))),#N/A,
IFERROR(VLOOKUP(AL411,MonsterTable!$A:$B,MATCH(MonsterTable!$B$1,MonsterTable!$A$1:$B$1,0),0),
IF(OR(NOT(ISBLANK(AN411)),ISBLANK(AO411)),#N/A,
IF(AL411="empty","empty",
VLOOKUP(AL411,MonsterGroupTable!$A:$A,1,0)))))))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BA411" s="2" t="str">
        <f>IF(AND(ISBLANK(AZ411),OR(NOT(ISBLANK(BB411)),NOT(ISBLANK(BC411)))),#N/A,
IF(ISBLANK(AZ411),"",
IF(AND(NOT(ISERROR(VLOOKUP(AZ411,MonsterTable!$A:$B,MATCH(MonsterTable!$B$1,MonsterTable!$A$1:$B$1,0),0))),OR(ISBLANK(BB411),ISBLANK(BC411))),#N/A,
IFERROR(VLOOKUP(AZ411,MonsterTable!$A:$B,MATCH(MonsterTable!$B$1,MonsterTable!$A$1:$B$1,0),0),
IF(OR(NOT(ISBLANK(BB411)),ISBLANK(BC411)),#N/A,
IF(AZ411="empty","empty",
VLOOKUP(AZ411,MonsterGroupTable!$A:$A,1,0)))))))</f>
        <v/>
      </c>
      <c r="BH411" s="2" t="str">
        <f>IF(AND(ISBLANK(BG411),OR(NOT(ISBLANK(BI411)),NOT(ISBLANK(BJ411)))),#N/A,
IF(ISBLANK(BG411),"",
IF(AND(NOT(ISERROR(VLOOKUP(BG411,MonsterTable!$A:$B,MATCH(MonsterTable!$B$1,MonsterTable!$A$1:$B$1,0),0))),OR(ISBLANK(BI411),ISBLANK(BJ411))),#N/A,
IFERROR(VLOOKUP(BG411,MonsterTable!$A:$B,MATCH(MonsterTable!$B$1,MonsterTable!$A$1:$B$1,0),0),
IF(OR(NOT(ISBLANK(BI411)),ISBLANK(BJ411)),#N/A,
IF(BG411="empty","empty",
VLOOKUP(BG411,MonsterGroupTable!$A:$A,1,0)))))))</f>
        <v/>
      </c>
      <c r="BO411" s="2" t="str">
        <f>IF(AND(ISBLANK(BN411),OR(NOT(ISBLANK(BP411)),NOT(ISBLANK(BQ411)))),#N/A,
IF(ISBLANK(BN411),"",
IF(AND(NOT(ISERROR(VLOOKUP(BN411,MonsterTable!$A:$B,MATCH(MonsterTable!$B$1,MonsterTable!$A$1:$B$1,0),0))),OR(ISBLANK(BP411),ISBLANK(BQ411))),#N/A,
IFERROR(VLOOKUP(BN411,MonsterTable!$A:$B,MATCH(MonsterTable!$B$1,MonsterTable!$A$1:$B$1,0),0),
IF(OR(NOT(ISBLANK(BP411)),ISBLANK(BQ411)),#N/A,
IF(BN411="empty","empty",
VLOOKUP(BN411,MonsterGroupTable!$A:$A,1,0)))))))</f>
        <v/>
      </c>
      <c r="BV411" s="2" t="str">
        <f>IF(AND(ISBLANK(BU411),OR(NOT(ISBLANK(BW411)),NOT(ISBLANK(BX411)))),#N/A,
IF(ISBLANK(BU411),"",
IF(AND(NOT(ISERROR(VLOOKUP(BU411,MonsterTable!$A:$B,MATCH(MonsterTable!$B$1,MonsterTable!$A$1:$B$1,0),0))),OR(ISBLANK(BW411),ISBLANK(BX411))),#N/A,
IFERROR(VLOOKUP(BU411,MonsterTable!$A:$B,MATCH(MonsterTable!$B$1,MonsterTable!$A$1:$B$1,0),0),
IF(OR(NOT(ISBLANK(BW411)),ISBLANK(BX411)),#N/A,
IF(BU411="empty","empty",
VLOOKUP(BU411,MonsterGroupTable!$A:$A,1,0)))))))</f>
        <v/>
      </c>
      <c r="CC411" s="2" t="str">
        <f>IF(AND(ISBLANK(CB411),OR(NOT(ISBLANK(CD411)),NOT(ISBLANK(CE411)))),#N/A,
IF(ISBLANK(CB411),"",
IF(AND(NOT(ISERROR(VLOOKUP(CB411,MonsterTable!$A:$B,MATCH(MonsterTable!$B$1,MonsterTable!$A$1:$B$1,0),0))),OR(ISBLANK(CD411),ISBLANK(CE411))),#N/A,
IFERROR(VLOOKUP(CB411,MonsterTable!$A:$B,MATCH(MonsterTable!$B$1,MonsterTable!$A$1:$B$1,0),0),
IF(OR(NOT(ISBLANK(CD411)),ISBLANK(CE411)),#N/A,
IF(CB411="empty","empty",
VLOOKUP(CB411,MonsterGroupTable!$A:$A,1,0)))))))</f>
        <v/>
      </c>
      <c r="CJ411" s="2" t="str">
        <f>IF(AND(ISBLANK(CI411),OR(NOT(ISBLANK(CK411)),NOT(ISBLANK(CL411)))),#N/A,
IF(ISBLANK(CI411),"",
IF(AND(NOT(ISERROR(VLOOKUP(CI411,MonsterTable!$A:$B,MATCH(MonsterTable!$B$1,MonsterTable!$A$1:$B$1,0),0))),OR(ISBLANK(CK411),ISBLANK(CL411))),#N/A,
IFERROR(VLOOKUP(CI411,MonsterTable!$A:$B,MATCH(MonsterTable!$B$1,MonsterTable!$A$1:$B$1,0),0),
IF(OR(NOT(ISBLANK(CK411)),ISBLANK(CL411)),#N/A,
IF(CI411="empty","empty",
VLOOKUP(CI411,MonsterGroupTable!$A:$A,1,0)))))))</f>
        <v/>
      </c>
    </row>
    <row r="412" spans="1:88">
      <c r="A412">
        <v>10411</v>
      </c>
      <c r="B412">
        <f t="shared" si="12"/>
        <v>1.1000000000000001</v>
      </c>
      <c r="C412">
        <f t="shared" si="12"/>
        <v>1.1000000000000001</v>
      </c>
      <c r="F412">
        <v>2700</v>
      </c>
      <c r="G412">
        <v>69502</v>
      </c>
      <c r="H412">
        <v>0</v>
      </c>
      <c r="I412">
        <v>0</v>
      </c>
      <c r="J412">
        <v>0</v>
      </c>
      <c r="K412" t="s">
        <v>28</v>
      </c>
      <c r="L412" t="s">
        <v>243</v>
      </c>
      <c r="M412" t="s">
        <v>79</v>
      </c>
      <c r="N412" t="s">
        <v>80</v>
      </c>
      <c r="O412">
        <v>0</v>
      </c>
      <c r="P412">
        <v>-4.75</v>
      </c>
      <c r="Q412">
        <v>-3.5</v>
      </c>
      <c r="R412">
        <v>4.75</v>
      </c>
      <c r="S412">
        <v>3</v>
      </c>
      <c r="T412">
        <v>-13.5</v>
      </c>
      <c r="U412">
        <v>2.5499999999999998</v>
      </c>
      <c r="V412">
        <v>-6.75</v>
      </c>
      <c r="W412" t="str">
        <f t="shared" si="13"/>
        <v>g102,5</v>
      </c>
      <c r="X412" s="1" t="s">
        <v>280</v>
      </c>
      <c r="Y412" s="2" t="str">
        <f>IF(AND(ISBLANK(X412),OR(NOT(ISBLANK(Z412)),NOT(ISBLANK(AA412)))),#N/A,
IF(ISBLANK(X412),"",
IF(AND(NOT(ISERROR(VLOOKUP(X412,MonsterTable!$A:$B,MATCH(MonsterTable!$B$1,MonsterTable!$A$1:$B$1,0),0))),OR(ISBLANK(Z412),ISBLANK(AA412))),#N/A,
IFERROR(VLOOKUP(X412,MonsterTable!$A:$B,MATCH(MonsterTable!$B$1,MonsterTable!$A$1:$B$1,0),0),
IF(OR(NOT(ISBLANK(Z412)),ISBLANK(AA412)),#N/A,
IF(X412="empty","empty",
VLOOKUP(X412,MonsterGroupTable!$A:$A,1,0)))))))</f>
        <v>g102</v>
      </c>
      <c r="AA412">
        <v>5</v>
      </c>
      <c r="AF412" s="2" t="str">
        <f>IF(AND(ISBLANK(AE412),OR(NOT(ISBLANK(AG412)),NOT(ISBLANK(AH412)))),#N/A,
IF(ISBLANK(AE412),"",
IF(AND(NOT(ISERROR(VLOOKUP(AE412,MonsterTable!$A:$B,MATCH(MonsterTable!$B$1,MonsterTable!$A$1:$B$1,0),0))),OR(ISBLANK(AG412),ISBLANK(AH412))),#N/A,
IFERROR(VLOOKUP(AE412,MonsterTable!$A:$B,MATCH(MonsterTable!$B$1,MonsterTable!$A$1:$B$1,0),0),
IF(OR(NOT(ISBLANK(AG412)),ISBLANK(AH412)),#N/A,
IF(AE412="empty","empty",
VLOOKUP(AE412,MonsterGroupTable!$A:$A,1,0)))))))</f>
        <v/>
      </c>
      <c r="AM412" s="2" t="str">
        <f>IF(AND(ISBLANK(AL412),OR(NOT(ISBLANK(AN412)),NOT(ISBLANK(AO412)))),#N/A,
IF(ISBLANK(AL412),"",
IF(AND(NOT(ISERROR(VLOOKUP(AL412,MonsterTable!$A:$B,MATCH(MonsterTable!$B$1,MonsterTable!$A$1:$B$1,0),0))),OR(ISBLANK(AN412),ISBLANK(AO412))),#N/A,
IFERROR(VLOOKUP(AL412,MonsterTable!$A:$B,MATCH(MonsterTable!$B$1,MonsterTable!$A$1:$B$1,0),0),
IF(OR(NOT(ISBLANK(AN412)),ISBLANK(AO412)),#N/A,
IF(AL412="empty","empty",
VLOOKUP(AL412,MonsterGroupTable!$A:$A,1,0)))))))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BA412" s="2" t="str">
        <f>IF(AND(ISBLANK(AZ412),OR(NOT(ISBLANK(BB412)),NOT(ISBLANK(BC412)))),#N/A,
IF(ISBLANK(AZ412),"",
IF(AND(NOT(ISERROR(VLOOKUP(AZ412,MonsterTable!$A:$B,MATCH(MonsterTable!$B$1,MonsterTable!$A$1:$B$1,0),0))),OR(ISBLANK(BB412),ISBLANK(BC412))),#N/A,
IFERROR(VLOOKUP(AZ412,MonsterTable!$A:$B,MATCH(MonsterTable!$B$1,MonsterTable!$A$1:$B$1,0),0),
IF(OR(NOT(ISBLANK(BB412)),ISBLANK(BC412)),#N/A,
IF(AZ412="empty","empty",
VLOOKUP(AZ412,MonsterGroupTable!$A:$A,1,0)))))))</f>
        <v/>
      </c>
      <c r="BH412" s="2" t="str">
        <f>IF(AND(ISBLANK(BG412),OR(NOT(ISBLANK(BI412)),NOT(ISBLANK(BJ412)))),#N/A,
IF(ISBLANK(BG412),"",
IF(AND(NOT(ISERROR(VLOOKUP(BG412,MonsterTable!$A:$B,MATCH(MonsterTable!$B$1,MonsterTable!$A$1:$B$1,0),0))),OR(ISBLANK(BI412),ISBLANK(BJ412))),#N/A,
IFERROR(VLOOKUP(BG412,MonsterTable!$A:$B,MATCH(MonsterTable!$B$1,MonsterTable!$A$1:$B$1,0),0),
IF(OR(NOT(ISBLANK(BI412)),ISBLANK(BJ412)),#N/A,
IF(BG412="empty","empty",
VLOOKUP(BG412,MonsterGroupTable!$A:$A,1,0)))))))</f>
        <v/>
      </c>
      <c r="BO412" s="2" t="str">
        <f>IF(AND(ISBLANK(BN412),OR(NOT(ISBLANK(BP412)),NOT(ISBLANK(BQ412)))),#N/A,
IF(ISBLANK(BN412),"",
IF(AND(NOT(ISERROR(VLOOKUP(BN412,MonsterTable!$A:$B,MATCH(MonsterTable!$B$1,MonsterTable!$A$1:$B$1,0),0))),OR(ISBLANK(BP412),ISBLANK(BQ412))),#N/A,
IFERROR(VLOOKUP(BN412,MonsterTable!$A:$B,MATCH(MonsterTable!$B$1,MonsterTable!$A$1:$B$1,0),0),
IF(OR(NOT(ISBLANK(BP412)),ISBLANK(BQ412)),#N/A,
IF(BN412="empty","empty",
VLOOKUP(BN412,MonsterGroupTable!$A:$A,1,0)))))))</f>
        <v/>
      </c>
      <c r="BV412" s="2" t="str">
        <f>IF(AND(ISBLANK(BU412),OR(NOT(ISBLANK(BW412)),NOT(ISBLANK(BX412)))),#N/A,
IF(ISBLANK(BU412),"",
IF(AND(NOT(ISERROR(VLOOKUP(BU412,MonsterTable!$A:$B,MATCH(MonsterTable!$B$1,MonsterTable!$A$1:$B$1,0),0))),OR(ISBLANK(BW412),ISBLANK(BX412))),#N/A,
IFERROR(VLOOKUP(BU412,MonsterTable!$A:$B,MATCH(MonsterTable!$B$1,MonsterTable!$A$1:$B$1,0),0),
IF(OR(NOT(ISBLANK(BW412)),ISBLANK(BX412)),#N/A,
IF(BU412="empty","empty",
VLOOKUP(BU412,MonsterGroupTable!$A:$A,1,0)))))))</f>
        <v/>
      </c>
      <c r="CC412" s="2" t="str">
        <f>IF(AND(ISBLANK(CB412),OR(NOT(ISBLANK(CD412)),NOT(ISBLANK(CE412)))),#N/A,
IF(ISBLANK(CB412),"",
IF(AND(NOT(ISERROR(VLOOKUP(CB412,MonsterTable!$A:$B,MATCH(MonsterTable!$B$1,MonsterTable!$A$1:$B$1,0),0))),OR(ISBLANK(CD412),ISBLANK(CE412))),#N/A,
IFERROR(VLOOKUP(CB412,MonsterTable!$A:$B,MATCH(MonsterTable!$B$1,MonsterTable!$A$1:$B$1,0),0),
IF(OR(NOT(ISBLANK(CD412)),ISBLANK(CE412)),#N/A,
IF(CB412="empty","empty",
VLOOKUP(CB412,MonsterGroupTable!$A:$A,1,0)))))))</f>
        <v/>
      </c>
      <c r="CJ412" s="2" t="str">
        <f>IF(AND(ISBLANK(CI412),OR(NOT(ISBLANK(CK412)),NOT(ISBLANK(CL412)))),#N/A,
IF(ISBLANK(CI412),"",
IF(AND(NOT(ISERROR(VLOOKUP(CI412,MonsterTable!$A:$B,MATCH(MonsterTable!$B$1,MonsterTable!$A$1:$B$1,0),0))),OR(ISBLANK(CK412),ISBLANK(CL412))),#N/A,
IFERROR(VLOOKUP(CI412,MonsterTable!$A:$B,MATCH(MonsterTable!$B$1,MonsterTable!$A$1:$B$1,0),0),
IF(OR(NOT(ISBLANK(CK412)),ISBLANK(CL412)),#N/A,
IF(CI412="empty","empty",
VLOOKUP(CI412,MonsterGroupTable!$A:$A,1,0)))))))</f>
        <v/>
      </c>
    </row>
    <row r="413" spans="1:88">
      <c r="A413">
        <v>10412</v>
      </c>
      <c r="B413">
        <f t="shared" si="12"/>
        <v>1.1000000000000001</v>
      </c>
      <c r="C413">
        <f t="shared" si="12"/>
        <v>1.1000000000000001</v>
      </c>
      <c r="F413">
        <v>2700</v>
      </c>
      <c r="G413">
        <v>69907</v>
      </c>
      <c r="H413">
        <v>0</v>
      </c>
      <c r="I413">
        <v>0</v>
      </c>
      <c r="J413">
        <v>0</v>
      </c>
      <c r="K413" t="s">
        <v>28</v>
      </c>
      <c r="L413" t="s">
        <v>243</v>
      </c>
      <c r="M413" t="s">
        <v>79</v>
      </c>
      <c r="N413" t="s">
        <v>80</v>
      </c>
      <c r="O413">
        <v>0</v>
      </c>
      <c r="P413">
        <v>-4.75</v>
      </c>
      <c r="Q413">
        <v>-3.5</v>
      </c>
      <c r="R413">
        <v>4.75</v>
      </c>
      <c r="S413">
        <v>3</v>
      </c>
      <c r="T413">
        <v>-13.5</v>
      </c>
      <c r="U413">
        <v>2.5499999999999998</v>
      </c>
      <c r="V413">
        <v>-6.75</v>
      </c>
      <c r="W413" t="str">
        <f t="shared" si="13"/>
        <v>g102,5</v>
      </c>
      <c r="X413" s="1" t="s">
        <v>280</v>
      </c>
      <c r="Y413" s="2" t="str">
        <f>IF(AND(ISBLANK(X413),OR(NOT(ISBLANK(Z413)),NOT(ISBLANK(AA413)))),#N/A,
IF(ISBLANK(X413),"",
IF(AND(NOT(ISERROR(VLOOKUP(X413,MonsterTable!$A:$B,MATCH(MonsterTable!$B$1,MonsterTable!$A$1:$B$1,0),0))),OR(ISBLANK(Z413),ISBLANK(AA413))),#N/A,
IFERROR(VLOOKUP(X413,MonsterTable!$A:$B,MATCH(MonsterTable!$B$1,MonsterTable!$A$1:$B$1,0),0),
IF(OR(NOT(ISBLANK(Z413)),ISBLANK(AA413)),#N/A,
IF(X413="empty","empty",
VLOOKUP(X413,MonsterGroupTable!$A:$A,1,0)))))))</f>
        <v>g102</v>
      </c>
      <c r="AA413">
        <v>5</v>
      </c>
      <c r="AF413" s="2" t="str">
        <f>IF(AND(ISBLANK(AE413),OR(NOT(ISBLANK(AG413)),NOT(ISBLANK(AH413)))),#N/A,
IF(ISBLANK(AE413),"",
IF(AND(NOT(ISERROR(VLOOKUP(AE413,MonsterTable!$A:$B,MATCH(MonsterTable!$B$1,MonsterTable!$A$1:$B$1,0),0))),OR(ISBLANK(AG413),ISBLANK(AH413))),#N/A,
IFERROR(VLOOKUP(AE413,MonsterTable!$A:$B,MATCH(MonsterTable!$B$1,MonsterTable!$A$1:$B$1,0),0),
IF(OR(NOT(ISBLANK(AG413)),ISBLANK(AH413)),#N/A,
IF(AE413="empty","empty",
VLOOKUP(AE413,MonsterGroupTable!$A:$A,1,0)))))))</f>
        <v/>
      </c>
      <c r="AM413" s="2" t="str">
        <f>IF(AND(ISBLANK(AL413),OR(NOT(ISBLANK(AN413)),NOT(ISBLANK(AO413)))),#N/A,
IF(ISBLANK(AL413),"",
IF(AND(NOT(ISERROR(VLOOKUP(AL413,MonsterTable!$A:$B,MATCH(MonsterTable!$B$1,MonsterTable!$A$1:$B$1,0),0))),OR(ISBLANK(AN413),ISBLANK(AO413))),#N/A,
IFERROR(VLOOKUP(AL413,MonsterTable!$A:$B,MATCH(MonsterTable!$B$1,MonsterTable!$A$1:$B$1,0),0),
IF(OR(NOT(ISBLANK(AN413)),ISBLANK(AO413)),#N/A,
IF(AL413="empty","empty",
VLOOKUP(AL413,MonsterGroupTable!$A:$A,1,0)))))))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BA413" s="2" t="str">
        <f>IF(AND(ISBLANK(AZ413),OR(NOT(ISBLANK(BB413)),NOT(ISBLANK(BC413)))),#N/A,
IF(ISBLANK(AZ413),"",
IF(AND(NOT(ISERROR(VLOOKUP(AZ413,MonsterTable!$A:$B,MATCH(MonsterTable!$B$1,MonsterTable!$A$1:$B$1,0),0))),OR(ISBLANK(BB413),ISBLANK(BC413))),#N/A,
IFERROR(VLOOKUP(AZ413,MonsterTable!$A:$B,MATCH(MonsterTable!$B$1,MonsterTable!$A$1:$B$1,0),0),
IF(OR(NOT(ISBLANK(BB413)),ISBLANK(BC413)),#N/A,
IF(AZ413="empty","empty",
VLOOKUP(AZ413,MonsterGroupTable!$A:$A,1,0)))))))</f>
        <v/>
      </c>
      <c r="BH413" s="2" t="str">
        <f>IF(AND(ISBLANK(BG413),OR(NOT(ISBLANK(BI413)),NOT(ISBLANK(BJ413)))),#N/A,
IF(ISBLANK(BG413),"",
IF(AND(NOT(ISERROR(VLOOKUP(BG413,MonsterTable!$A:$B,MATCH(MonsterTable!$B$1,MonsterTable!$A$1:$B$1,0),0))),OR(ISBLANK(BI413),ISBLANK(BJ413))),#N/A,
IFERROR(VLOOKUP(BG413,MonsterTable!$A:$B,MATCH(MonsterTable!$B$1,MonsterTable!$A$1:$B$1,0),0),
IF(OR(NOT(ISBLANK(BI413)),ISBLANK(BJ413)),#N/A,
IF(BG413="empty","empty",
VLOOKUP(BG413,MonsterGroupTable!$A:$A,1,0)))))))</f>
        <v/>
      </c>
      <c r="BO413" s="2" t="str">
        <f>IF(AND(ISBLANK(BN413),OR(NOT(ISBLANK(BP413)),NOT(ISBLANK(BQ413)))),#N/A,
IF(ISBLANK(BN413),"",
IF(AND(NOT(ISERROR(VLOOKUP(BN413,MonsterTable!$A:$B,MATCH(MonsterTable!$B$1,MonsterTable!$A$1:$B$1,0),0))),OR(ISBLANK(BP413),ISBLANK(BQ413))),#N/A,
IFERROR(VLOOKUP(BN413,MonsterTable!$A:$B,MATCH(MonsterTable!$B$1,MonsterTable!$A$1:$B$1,0),0),
IF(OR(NOT(ISBLANK(BP413)),ISBLANK(BQ413)),#N/A,
IF(BN413="empty","empty",
VLOOKUP(BN413,MonsterGroupTable!$A:$A,1,0)))))))</f>
        <v/>
      </c>
      <c r="BV413" s="2" t="str">
        <f>IF(AND(ISBLANK(BU413),OR(NOT(ISBLANK(BW413)),NOT(ISBLANK(BX413)))),#N/A,
IF(ISBLANK(BU413),"",
IF(AND(NOT(ISERROR(VLOOKUP(BU413,MonsterTable!$A:$B,MATCH(MonsterTable!$B$1,MonsterTable!$A$1:$B$1,0),0))),OR(ISBLANK(BW413),ISBLANK(BX413))),#N/A,
IFERROR(VLOOKUP(BU413,MonsterTable!$A:$B,MATCH(MonsterTable!$B$1,MonsterTable!$A$1:$B$1,0),0),
IF(OR(NOT(ISBLANK(BW413)),ISBLANK(BX413)),#N/A,
IF(BU413="empty","empty",
VLOOKUP(BU413,MonsterGroupTable!$A:$A,1,0)))))))</f>
        <v/>
      </c>
      <c r="CC413" s="2" t="str">
        <f>IF(AND(ISBLANK(CB413),OR(NOT(ISBLANK(CD413)),NOT(ISBLANK(CE413)))),#N/A,
IF(ISBLANK(CB413),"",
IF(AND(NOT(ISERROR(VLOOKUP(CB413,MonsterTable!$A:$B,MATCH(MonsterTable!$B$1,MonsterTable!$A$1:$B$1,0),0))),OR(ISBLANK(CD413),ISBLANK(CE413))),#N/A,
IFERROR(VLOOKUP(CB413,MonsterTable!$A:$B,MATCH(MonsterTable!$B$1,MonsterTable!$A$1:$B$1,0),0),
IF(OR(NOT(ISBLANK(CD413)),ISBLANK(CE413)),#N/A,
IF(CB413="empty","empty",
VLOOKUP(CB413,MonsterGroupTable!$A:$A,1,0)))))))</f>
        <v/>
      </c>
      <c r="CJ413" s="2" t="str">
        <f>IF(AND(ISBLANK(CI413),OR(NOT(ISBLANK(CK413)),NOT(ISBLANK(CL413)))),#N/A,
IF(ISBLANK(CI413),"",
IF(AND(NOT(ISERROR(VLOOKUP(CI413,MonsterTable!$A:$B,MATCH(MonsterTable!$B$1,MonsterTable!$A$1:$B$1,0),0))),OR(ISBLANK(CK413),ISBLANK(CL413))),#N/A,
IFERROR(VLOOKUP(CI413,MonsterTable!$A:$B,MATCH(MonsterTable!$B$1,MonsterTable!$A$1:$B$1,0),0),
IF(OR(NOT(ISBLANK(CK413)),ISBLANK(CL413)),#N/A,
IF(CI413="empty","empty",
VLOOKUP(CI413,MonsterGroupTable!$A:$A,1,0)))))))</f>
        <v/>
      </c>
    </row>
    <row r="414" spans="1:88">
      <c r="A414">
        <v>10413</v>
      </c>
      <c r="B414">
        <f t="shared" si="12"/>
        <v>1.1000000000000001</v>
      </c>
      <c r="C414">
        <f t="shared" si="12"/>
        <v>1.1000000000000001</v>
      </c>
      <c r="F414">
        <v>2700</v>
      </c>
      <c r="G414">
        <v>70312</v>
      </c>
      <c r="H414">
        <v>0</v>
      </c>
      <c r="I414">
        <v>0</v>
      </c>
      <c r="J414">
        <v>0</v>
      </c>
      <c r="K414" t="s">
        <v>28</v>
      </c>
      <c r="L414" t="s">
        <v>243</v>
      </c>
      <c r="M414" t="s">
        <v>79</v>
      </c>
      <c r="N414" t="s">
        <v>80</v>
      </c>
      <c r="O414">
        <v>0</v>
      </c>
      <c r="P414">
        <v>-4.75</v>
      </c>
      <c r="Q414">
        <v>-3.5</v>
      </c>
      <c r="R414">
        <v>4.75</v>
      </c>
      <c r="S414">
        <v>3</v>
      </c>
      <c r="T414">
        <v>-13.5</v>
      </c>
      <c r="U414">
        <v>2.5499999999999998</v>
      </c>
      <c r="V414">
        <v>-6.75</v>
      </c>
      <c r="W414" t="str">
        <f t="shared" si="13"/>
        <v>g102,5</v>
      </c>
      <c r="X414" s="1" t="s">
        <v>280</v>
      </c>
      <c r="Y414" s="2" t="str">
        <f>IF(AND(ISBLANK(X414),OR(NOT(ISBLANK(Z414)),NOT(ISBLANK(AA414)))),#N/A,
IF(ISBLANK(X414),"",
IF(AND(NOT(ISERROR(VLOOKUP(X414,MonsterTable!$A:$B,MATCH(MonsterTable!$B$1,MonsterTable!$A$1:$B$1,0),0))),OR(ISBLANK(Z414),ISBLANK(AA414))),#N/A,
IFERROR(VLOOKUP(X414,MonsterTable!$A:$B,MATCH(MonsterTable!$B$1,MonsterTable!$A$1:$B$1,0),0),
IF(OR(NOT(ISBLANK(Z414)),ISBLANK(AA414)),#N/A,
IF(X414="empty","empty",
VLOOKUP(X414,MonsterGroupTable!$A:$A,1,0)))))))</f>
        <v>g102</v>
      </c>
      <c r="AA414">
        <v>5</v>
      </c>
      <c r="AF414" s="2" t="str">
        <f>IF(AND(ISBLANK(AE414),OR(NOT(ISBLANK(AG414)),NOT(ISBLANK(AH414)))),#N/A,
IF(ISBLANK(AE414),"",
IF(AND(NOT(ISERROR(VLOOKUP(AE414,MonsterTable!$A:$B,MATCH(MonsterTable!$B$1,MonsterTable!$A$1:$B$1,0),0))),OR(ISBLANK(AG414),ISBLANK(AH414))),#N/A,
IFERROR(VLOOKUP(AE414,MonsterTable!$A:$B,MATCH(MonsterTable!$B$1,MonsterTable!$A$1:$B$1,0),0),
IF(OR(NOT(ISBLANK(AG414)),ISBLANK(AH414)),#N/A,
IF(AE414="empty","empty",
VLOOKUP(AE414,MonsterGroupTable!$A:$A,1,0)))))))</f>
        <v/>
      </c>
      <c r="AM414" s="2" t="str">
        <f>IF(AND(ISBLANK(AL414),OR(NOT(ISBLANK(AN414)),NOT(ISBLANK(AO414)))),#N/A,
IF(ISBLANK(AL414),"",
IF(AND(NOT(ISERROR(VLOOKUP(AL414,MonsterTable!$A:$B,MATCH(MonsterTable!$B$1,MonsterTable!$A$1:$B$1,0),0))),OR(ISBLANK(AN414),ISBLANK(AO414))),#N/A,
IFERROR(VLOOKUP(AL414,MonsterTable!$A:$B,MATCH(MonsterTable!$B$1,MonsterTable!$A$1:$B$1,0),0),
IF(OR(NOT(ISBLANK(AN414)),ISBLANK(AO414)),#N/A,
IF(AL414="empty","empty",
VLOOKUP(AL414,MonsterGroupTable!$A:$A,1,0)))))))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BA414" s="2" t="str">
        <f>IF(AND(ISBLANK(AZ414),OR(NOT(ISBLANK(BB414)),NOT(ISBLANK(BC414)))),#N/A,
IF(ISBLANK(AZ414),"",
IF(AND(NOT(ISERROR(VLOOKUP(AZ414,MonsterTable!$A:$B,MATCH(MonsterTable!$B$1,MonsterTable!$A$1:$B$1,0),0))),OR(ISBLANK(BB414),ISBLANK(BC414))),#N/A,
IFERROR(VLOOKUP(AZ414,MonsterTable!$A:$B,MATCH(MonsterTable!$B$1,MonsterTable!$A$1:$B$1,0),0),
IF(OR(NOT(ISBLANK(BB414)),ISBLANK(BC414)),#N/A,
IF(AZ414="empty","empty",
VLOOKUP(AZ414,MonsterGroupTable!$A:$A,1,0)))))))</f>
        <v/>
      </c>
      <c r="BH414" s="2" t="str">
        <f>IF(AND(ISBLANK(BG414),OR(NOT(ISBLANK(BI414)),NOT(ISBLANK(BJ414)))),#N/A,
IF(ISBLANK(BG414),"",
IF(AND(NOT(ISERROR(VLOOKUP(BG414,MonsterTable!$A:$B,MATCH(MonsterTable!$B$1,MonsterTable!$A$1:$B$1,0),0))),OR(ISBLANK(BI414),ISBLANK(BJ414))),#N/A,
IFERROR(VLOOKUP(BG414,MonsterTable!$A:$B,MATCH(MonsterTable!$B$1,MonsterTable!$A$1:$B$1,0),0),
IF(OR(NOT(ISBLANK(BI414)),ISBLANK(BJ414)),#N/A,
IF(BG414="empty","empty",
VLOOKUP(BG414,MonsterGroupTable!$A:$A,1,0)))))))</f>
        <v/>
      </c>
      <c r="BO414" s="2" t="str">
        <f>IF(AND(ISBLANK(BN414),OR(NOT(ISBLANK(BP414)),NOT(ISBLANK(BQ414)))),#N/A,
IF(ISBLANK(BN414),"",
IF(AND(NOT(ISERROR(VLOOKUP(BN414,MonsterTable!$A:$B,MATCH(MonsterTable!$B$1,MonsterTable!$A$1:$B$1,0),0))),OR(ISBLANK(BP414),ISBLANK(BQ414))),#N/A,
IFERROR(VLOOKUP(BN414,MonsterTable!$A:$B,MATCH(MonsterTable!$B$1,MonsterTable!$A$1:$B$1,0),0),
IF(OR(NOT(ISBLANK(BP414)),ISBLANK(BQ414)),#N/A,
IF(BN414="empty","empty",
VLOOKUP(BN414,MonsterGroupTable!$A:$A,1,0)))))))</f>
        <v/>
      </c>
      <c r="BV414" s="2" t="str">
        <f>IF(AND(ISBLANK(BU414),OR(NOT(ISBLANK(BW414)),NOT(ISBLANK(BX414)))),#N/A,
IF(ISBLANK(BU414),"",
IF(AND(NOT(ISERROR(VLOOKUP(BU414,MonsterTable!$A:$B,MATCH(MonsterTable!$B$1,MonsterTable!$A$1:$B$1,0),0))),OR(ISBLANK(BW414),ISBLANK(BX414))),#N/A,
IFERROR(VLOOKUP(BU414,MonsterTable!$A:$B,MATCH(MonsterTable!$B$1,MonsterTable!$A$1:$B$1,0),0),
IF(OR(NOT(ISBLANK(BW414)),ISBLANK(BX414)),#N/A,
IF(BU414="empty","empty",
VLOOKUP(BU414,MonsterGroupTable!$A:$A,1,0)))))))</f>
        <v/>
      </c>
      <c r="CC414" s="2" t="str">
        <f>IF(AND(ISBLANK(CB414),OR(NOT(ISBLANK(CD414)),NOT(ISBLANK(CE414)))),#N/A,
IF(ISBLANK(CB414),"",
IF(AND(NOT(ISERROR(VLOOKUP(CB414,MonsterTable!$A:$B,MATCH(MonsterTable!$B$1,MonsterTable!$A$1:$B$1,0),0))),OR(ISBLANK(CD414),ISBLANK(CE414))),#N/A,
IFERROR(VLOOKUP(CB414,MonsterTable!$A:$B,MATCH(MonsterTable!$B$1,MonsterTable!$A$1:$B$1,0),0),
IF(OR(NOT(ISBLANK(CD414)),ISBLANK(CE414)),#N/A,
IF(CB414="empty","empty",
VLOOKUP(CB414,MonsterGroupTable!$A:$A,1,0)))))))</f>
        <v/>
      </c>
      <c r="CJ414" s="2" t="str">
        <f>IF(AND(ISBLANK(CI414),OR(NOT(ISBLANK(CK414)),NOT(ISBLANK(CL414)))),#N/A,
IF(ISBLANK(CI414),"",
IF(AND(NOT(ISERROR(VLOOKUP(CI414,MonsterTable!$A:$B,MATCH(MonsterTable!$B$1,MonsterTable!$A$1:$B$1,0),0))),OR(ISBLANK(CK414),ISBLANK(CL414))),#N/A,
IFERROR(VLOOKUP(CI414,MonsterTable!$A:$B,MATCH(MonsterTable!$B$1,MonsterTable!$A$1:$B$1,0),0),
IF(OR(NOT(ISBLANK(CK414)),ISBLANK(CL414)),#N/A,
IF(CI414="empty","empty",
VLOOKUP(CI414,MonsterGroupTable!$A:$A,1,0)))))))</f>
        <v/>
      </c>
    </row>
    <row r="415" spans="1:88">
      <c r="A415">
        <v>10414</v>
      </c>
      <c r="B415">
        <f t="shared" si="12"/>
        <v>1.1000000000000001</v>
      </c>
      <c r="C415">
        <f t="shared" si="12"/>
        <v>1.1000000000000001</v>
      </c>
      <c r="F415">
        <v>2700</v>
      </c>
      <c r="G415">
        <v>70717</v>
      </c>
      <c r="H415">
        <v>0</v>
      </c>
      <c r="I415">
        <v>0</v>
      </c>
      <c r="J415">
        <v>0</v>
      </c>
      <c r="K415" t="s">
        <v>28</v>
      </c>
      <c r="L415" t="s">
        <v>243</v>
      </c>
      <c r="M415" t="s">
        <v>79</v>
      </c>
      <c r="N415" t="s">
        <v>80</v>
      </c>
      <c r="O415">
        <v>0</v>
      </c>
      <c r="P415">
        <v>-4.75</v>
      </c>
      <c r="Q415">
        <v>-3.5</v>
      </c>
      <c r="R415">
        <v>4.75</v>
      </c>
      <c r="S415">
        <v>3</v>
      </c>
      <c r="T415">
        <v>-13.5</v>
      </c>
      <c r="U415">
        <v>2.5499999999999998</v>
      </c>
      <c r="V415">
        <v>-6.75</v>
      </c>
      <c r="W415" t="str">
        <f t="shared" si="13"/>
        <v>g102,5</v>
      </c>
      <c r="X415" s="1" t="s">
        <v>280</v>
      </c>
      <c r="Y415" s="2" t="str">
        <f>IF(AND(ISBLANK(X415),OR(NOT(ISBLANK(Z415)),NOT(ISBLANK(AA415)))),#N/A,
IF(ISBLANK(X415),"",
IF(AND(NOT(ISERROR(VLOOKUP(X415,MonsterTable!$A:$B,MATCH(MonsterTable!$B$1,MonsterTable!$A$1:$B$1,0),0))),OR(ISBLANK(Z415),ISBLANK(AA415))),#N/A,
IFERROR(VLOOKUP(X415,MonsterTable!$A:$B,MATCH(MonsterTable!$B$1,MonsterTable!$A$1:$B$1,0),0),
IF(OR(NOT(ISBLANK(Z415)),ISBLANK(AA415)),#N/A,
IF(X415="empty","empty",
VLOOKUP(X415,MonsterGroupTable!$A:$A,1,0)))))))</f>
        <v>g102</v>
      </c>
      <c r="AA415">
        <v>5</v>
      </c>
      <c r="AF415" s="2" t="str">
        <f>IF(AND(ISBLANK(AE415),OR(NOT(ISBLANK(AG415)),NOT(ISBLANK(AH415)))),#N/A,
IF(ISBLANK(AE415),"",
IF(AND(NOT(ISERROR(VLOOKUP(AE415,MonsterTable!$A:$B,MATCH(MonsterTable!$B$1,MonsterTable!$A$1:$B$1,0),0))),OR(ISBLANK(AG415),ISBLANK(AH415))),#N/A,
IFERROR(VLOOKUP(AE415,MonsterTable!$A:$B,MATCH(MonsterTable!$B$1,MonsterTable!$A$1:$B$1,0),0),
IF(OR(NOT(ISBLANK(AG415)),ISBLANK(AH415)),#N/A,
IF(AE415="empty","empty",
VLOOKUP(AE415,MonsterGroupTable!$A:$A,1,0)))))))</f>
        <v/>
      </c>
      <c r="AM415" s="2" t="str">
        <f>IF(AND(ISBLANK(AL415),OR(NOT(ISBLANK(AN415)),NOT(ISBLANK(AO415)))),#N/A,
IF(ISBLANK(AL415),"",
IF(AND(NOT(ISERROR(VLOOKUP(AL415,MonsterTable!$A:$B,MATCH(MonsterTable!$B$1,MonsterTable!$A$1:$B$1,0),0))),OR(ISBLANK(AN415),ISBLANK(AO415))),#N/A,
IFERROR(VLOOKUP(AL415,MonsterTable!$A:$B,MATCH(MonsterTable!$B$1,MonsterTable!$A$1:$B$1,0),0),
IF(OR(NOT(ISBLANK(AN415)),ISBLANK(AO415)),#N/A,
IF(AL415="empty","empty",
VLOOKUP(AL415,MonsterGroupTable!$A:$A,1,0)))))))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BA415" s="2" t="str">
        <f>IF(AND(ISBLANK(AZ415),OR(NOT(ISBLANK(BB415)),NOT(ISBLANK(BC415)))),#N/A,
IF(ISBLANK(AZ415),"",
IF(AND(NOT(ISERROR(VLOOKUP(AZ415,MonsterTable!$A:$B,MATCH(MonsterTable!$B$1,MonsterTable!$A$1:$B$1,0),0))),OR(ISBLANK(BB415),ISBLANK(BC415))),#N/A,
IFERROR(VLOOKUP(AZ415,MonsterTable!$A:$B,MATCH(MonsterTable!$B$1,MonsterTable!$A$1:$B$1,0),0),
IF(OR(NOT(ISBLANK(BB415)),ISBLANK(BC415)),#N/A,
IF(AZ415="empty","empty",
VLOOKUP(AZ415,MonsterGroupTable!$A:$A,1,0)))))))</f>
        <v/>
      </c>
      <c r="BH415" s="2" t="str">
        <f>IF(AND(ISBLANK(BG415),OR(NOT(ISBLANK(BI415)),NOT(ISBLANK(BJ415)))),#N/A,
IF(ISBLANK(BG415),"",
IF(AND(NOT(ISERROR(VLOOKUP(BG415,MonsterTable!$A:$B,MATCH(MonsterTable!$B$1,MonsterTable!$A$1:$B$1,0),0))),OR(ISBLANK(BI415),ISBLANK(BJ415))),#N/A,
IFERROR(VLOOKUP(BG415,MonsterTable!$A:$B,MATCH(MonsterTable!$B$1,MonsterTable!$A$1:$B$1,0),0),
IF(OR(NOT(ISBLANK(BI415)),ISBLANK(BJ415)),#N/A,
IF(BG415="empty","empty",
VLOOKUP(BG415,MonsterGroupTable!$A:$A,1,0)))))))</f>
        <v/>
      </c>
      <c r="BO415" s="2" t="str">
        <f>IF(AND(ISBLANK(BN415),OR(NOT(ISBLANK(BP415)),NOT(ISBLANK(BQ415)))),#N/A,
IF(ISBLANK(BN415),"",
IF(AND(NOT(ISERROR(VLOOKUP(BN415,MonsterTable!$A:$B,MATCH(MonsterTable!$B$1,MonsterTable!$A$1:$B$1,0),0))),OR(ISBLANK(BP415),ISBLANK(BQ415))),#N/A,
IFERROR(VLOOKUP(BN415,MonsterTable!$A:$B,MATCH(MonsterTable!$B$1,MonsterTable!$A$1:$B$1,0),0),
IF(OR(NOT(ISBLANK(BP415)),ISBLANK(BQ415)),#N/A,
IF(BN415="empty","empty",
VLOOKUP(BN415,MonsterGroupTable!$A:$A,1,0)))))))</f>
        <v/>
      </c>
      <c r="BV415" s="2" t="str">
        <f>IF(AND(ISBLANK(BU415),OR(NOT(ISBLANK(BW415)),NOT(ISBLANK(BX415)))),#N/A,
IF(ISBLANK(BU415),"",
IF(AND(NOT(ISERROR(VLOOKUP(BU415,MonsterTable!$A:$B,MATCH(MonsterTable!$B$1,MonsterTable!$A$1:$B$1,0),0))),OR(ISBLANK(BW415),ISBLANK(BX415))),#N/A,
IFERROR(VLOOKUP(BU415,MonsterTable!$A:$B,MATCH(MonsterTable!$B$1,MonsterTable!$A$1:$B$1,0),0),
IF(OR(NOT(ISBLANK(BW415)),ISBLANK(BX415)),#N/A,
IF(BU415="empty","empty",
VLOOKUP(BU415,MonsterGroupTable!$A:$A,1,0)))))))</f>
        <v/>
      </c>
      <c r="CC415" s="2" t="str">
        <f>IF(AND(ISBLANK(CB415),OR(NOT(ISBLANK(CD415)),NOT(ISBLANK(CE415)))),#N/A,
IF(ISBLANK(CB415),"",
IF(AND(NOT(ISERROR(VLOOKUP(CB415,MonsterTable!$A:$B,MATCH(MonsterTable!$B$1,MonsterTable!$A$1:$B$1,0),0))),OR(ISBLANK(CD415),ISBLANK(CE415))),#N/A,
IFERROR(VLOOKUP(CB415,MonsterTable!$A:$B,MATCH(MonsterTable!$B$1,MonsterTable!$A$1:$B$1,0),0),
IF(OR(NOT(ISBLANK(CD415)),ISBLANK(CE415)),#N/A,
IF(CB415="empty","empty",
VLOOKUP(CB415,MonsterGroupTable!$A:$A,1,0)))))))</f>
        <v/>
      </c>
      <c r="CJ415" s="2" t="str">
        <f>IF(AND(ISBLANK(CI415),OR(NOT(ISBLANK(CK415)),NOT(ISBLANK(CL415)))),#N/A,
IF(ISBLANK(CI415),"",
IF(AND(NOT(ISERROR(VLOOKUP(CI415,MonsterTable!$A:$B,MATCH(MonsterTable!$B$1,MonsterTable!$A$1:$B$1,0),0))),OR(ISBLANK(CK415),ISBLANK(CL415))),#N/A,
IFERROR(VLOOKUP(CI415,MonsterTable!$A:$B,MATCH(MonsterTable!$B$1,MonsterTable!$A$1:$B$1,0),0),
IF(OR(NOT(ISBLANK(CK415)),ISBLANK(CL415)),#N/A,
IF(CI415="empty","empty",
VLOOKUP(CI415,MonsterGroupTable!$A:$A,1,0)))))))</f>
        <v/>
      </c>
    </row>
    <row r="416" spans="1:88">
      <c r="A416">
        <v>10415</v>
      </c>
      <c r="B416">
        <f t="shared" si="12"/>
        <v>1.1000000000000001</v>
      </c>
      <c r="C416">
        <f t="shared" si="12"/>
        <v>1.1000000000000001</v>
      </c>
      <c r="F416">
        <v>2700</v>
      </c>
      <c r="G416">
        <v>71122</v>
      </c>
      <c r="H416">
        <v>0</v>
      </c>
      <c r="I416">
        <v>0</v>
      </c>
      <c r="J416">
        <v>0</v>
      </c>
      <c r="K416" t="s">
        <v>28</v>
      </c>
      <c r="L416" t="s">
        <v>243</v>
      </c>
      <c r="M416" t="s">
        <v>79</v>
      </c>
      <c r="N416" t="s">
        <v>80</v>
      </c>
      <c r="O416">
        <v>0</v>
      </c>
      <c r="P416">
        <v>-4.75</v>
      </c>
      <c r="Q416">
        <v>-3.5</v>
      </c>
      <c r="R416">
        <v>4.75</v>
      </c>
      <c r="S416">
        <v>3</v>
      </c>
      <c r="T416">
        <v>-13.5</v>
      </c>
      <c r="U416">
        <v>2.5499999999999998</v>
      </c>
      <c r="V416">
        <v>-6.75</v>
      </c>
      <c r="W416" t="str">
        <f t="shared" si="13"/>
        <v>g102,5</v>
      </c>
      <c r="X416" s="1" t="s">
        <v>280</v>
      </c>
      <c r="Y416" s="2" t="str">
        <f>IF(AND(ISBLANK(X416),OR(NOT(ISBLANK(Z416)),NOT(ISBLANK(AA416)))),#N/A,
IF(ISBLANK(X416),"",
IF(AND(NOT(ISERROR(VLOOKUP(X416,MonsterTable!$A:$B,MATCH(MonsterTable!$B$1,MonsterTable!$A$1:$B$1,0),0))),OR(ISBLANK(Z416),ISBLANK(AA416))),#N/A,
IFERROR(VLOOKUP(X416,MonsterTable!$A:$B,MATCH(MonsterTable!$B$1,MonsterTable!$A$1:$B$1,0),0),
IF(OR(NOT(ISBLANK(Z416)),ISBLANK(AA416)),#N/A,
IF(X416="empty","empty",
VLOOKUP(X416,MonsterGroupTable!$A:$A,1,0)))))))</f>
        <v>g102</v>
      </c>
      <c r="AA416">
        <v>5</v>
      </c>
      <c r="AF416" s="2" t="str">
        <f>IF(AND(ISBLANK(AE416),OR(NOT(ISBLANK(AG416)),NOT(ISBLANK(AH416)))),#N/A,
IF(ISBLANK(AE416),"",
IF(AND(NOT(ISERROR(VLOOKUP(AE416,MonsterTable!$A:$B,MATCH(MonsterTable!$B$1,MonsterTable!$A$1:$B$1,0),0))),OR(ISBLANK(AG416),ISBLANK(AH416))),#N/A,
IFERROR(VLOOKUP(AE416,MonsterTable!$A:$B,MATCH(MonsterTable!$B$1,MonsterTable!$A$1:$B$1,0),0),
IF(OR(NOT(ISBLANK(AG416)),ISBLANK(AH416)),#N/A,
IF(AE416="empty","empty",
VLOOKUP(AE416,MonsterGroupTable!$A:$A,1,0)))))))</f>
        <v/>
      </c>
      <c r="AM416" s="2" t="str">
        <f>IF(AND(ISBLANK(AL416),OR(NOT(ISBLANK(AN416)),NOT(ISBLANK(AO416)))),#N/A,
IF(ISBLANK(AL416),"",
IF(AND(NOT(ISERROR(VLOOKUP(AL416,MonsterTable!$A:$B,MATCH(MonsterTable!$B$1,MonsterTable!$A$1:$B$1,0),0))),OR(ISBLANK(AN416),ISBLANK(AO416))),#N/A,
IFERROR(VLOOKUP(AL416,MonsterTable!$A:$B,MATCH(MonsterTable!$B$1,MonsterTable!$A$1:$B$1,0),0),
IF(OR(NOT(ISBLANK(AN416)),ISBLANK(AO416)),#N/A,
IF(AL416="empty","empty",
VLOOKUP(AL416,MonsterGroupTable!$A:$A,1,0)))))))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BA416" s="2" t="str">
        <f>IF(AND(ISBLANK(AZ416),OR(NOT(ISBLANK(BB416)),NOT(ISBLANK(BC416)))),#N/A,
IF(ISBLANK(AZ416),"",
IF(AND(NOT(ISERROR(VLOOKUP(AZ416,MonsterTable!$A:$B,MATCH(MonsterTable!$B$1,MonsterTable!$A$1:$B$1,0),0))),OR(ISBLANK(BB416),ISBLANK(BC416))),#N/A,
IFERROR(VLOOKUP(AZ416,MonsterTable!$A:$B,MATCH(MonsterTable!$B$1,MonsterTable!$A$1:$B$1,0),0),
IF(OR(NOT(ISBLANK(BB416)),ISBLANK(BC416)),#N/A,
IF(AZ416="empty","empty",
VLOOKUP(AZ416,MonsterGroupTable!$A:$A,1,0)))))))</f>
        <v/>
      </c>
      <c r="BH416" s="2" t="str">
        <f>IF(AND(ISBLANK(BG416),OR(NOT(ISBLANK(BI416)),NOT(ISBLANK(BJ416)))),#N/A,
IF(ISBLANK(BG416),"",
IF(AND(NOT(ISERROR(VLOOKUP(BG416,MonsterTable!$A:$B,MATCH(MonsterTable!$B$1,MonsterTable!$A$1:$B$1,0),0))),OR(ISBLANK(BI416),ISBLANK(BJ416))),#N/A,
IFERROR(VLOOKUP(BG416,MonsterTable!$A:$B,MATCH(MonsterTable!$B$1,MonsterTable!$A$1:$B$1,0),0),
IF(OR(NOT(ISBLANK(BI416)),ISBLANK(BJ416)),#N/A,
IF(BG416="empty","empty",
VLOOKUP(BG416,MonsterGroupTable!$A:$A,1,0)))))))</f>
        <v/>
      </c>
      <c r="BO416" s="2" t="str">
        <f>IF(AND(ISBLANK(BN416),OR(NOT(ISBLANK(BP416)),NOT(ISBLANK(BQ416)))),#N/A,
IF(ISBLANK(BN416),"",
IF(AND(NOT(ISERROR(VLOOKUP(BN416,MonsterTable!$A:$B,MATCH(MonsterTable!$B$1,MonsterTable!$A$1:$B$1,0),0))),OR(ISBLANK(BP416),ISBLANK(BQ416))),#N/A,
IFERROR(VLOOKUP(BN416,MonsterTable!$A:$B,MATCH(MonsterTable!$B$1,MonsterTable!$A$1:$B$1,0),0),
IF(OR(NOT(ISBLANK(BP416)),ISBLANK(BQ416)),#N/A,
IF(BN416="empty","empty",
VLOOKUP(BN416,MonsterGroupTable!$A:$A,1,0)))))))</f>
        <v/>
      </c>
      <c r="BV416" s="2" t="str">
        <f>IF(AND(ISBLANK(BU416),OR(NOT(ISBLANK(BW416)),NOT(ISBLANK(BX416)))),#N/A,
IF(ISBLANK(BU416),"",
IF(AND(NOT(ISERROR(VLOOKUP(BU416,MonsterTable!$A:$B,MATCH(MonsterTable!$B$1,MonsterTable!$A$1:$B$1,0),0))),OR(ISBLANK(BW416),ISBLANK(BX416))),#N/A,
IFERROR(VLOOKUP(BU416,MonsterTable!$A:$B,MATCH(MonsterTable!$B$1,MonsterTable!$A$1:$B$1,0),0),
IF(OR(NOT(ISBLANK(BW416)),ISBLANK(BX416)),#N/A,
IF(BU416="empty","empty",
VLOOKUP(BU416,MonsterGroupTable!$A:$A,1,0)))))))</f>
        <v/>
      </c>
      <c r="CC416" s="2" t="str">
        <f>IF(AND(ISBLANK(CB416),OR(NOT(ISBLANK(CD416)),NOT(ISBLANK(CE416)))),#N/A,
IF(ISBLANK(CB416),"",
IF(AND(NOT(ISERROR(VLOOKUP(CB416,MonsterTable!$A:$B,MATCH(MonsterTable!$B$1,MonsterTable!$A$1:$B$1,0),0))),OR(ISBLANK(CD416),ISBLANK(CE416))),#N/A,
IFERROR(VLOOKUP(CB416,MonsterTable!$A:$B,MATCH(MonsterTable!$B$1,MonsterTable!$A$1:$B$1,0),0),
IF(OR(NOT(ISBLANK(CD416)),ISBLANK(CE416)),#N/A,
IF(CB416="empty","empty",
VLOOKUP(CB416,MonsterGroupTable!$A:$A,1,0)))))))</f>
        <v/>
      </c>
      <c r="CJ416" s="2" t="str">
        <f>IF(AND(ISBLANK(CI416),OR(NOT(ISBLANK(CK416)),NOT(ISBLANK(CL416)))),#N/A,
IF(ISBLANK(CI416),"",
IF(AND(NOT(ISERROR(VLOOKUP(CI416,MonsterTable!$A:$B,MATCH(MonsterTable!$B$1,MonsterTable!$A$1:$B$1,0),0))),OR(ISBLANK(CK416),ISBLANK(CL416))),#N/A,
IFERROR(VLOOKUP(CI416,MonsterTable!$A:$B,MATCH(MonsterTable!$B$1,MonsterTable!$A$1:$B$1,0),0),
IF(OR(NOT(ISBLANK(CK416)),ISBLANK(CL416)),#N/A,
IF(CI416="empty","empty",
VLOOKUP(CI416,MonsterGroupTable!$A:$A,1,0)))))))</f>
        <v/>
      </c>
    </row>
    <row r="417" spans="1:88">
      <c r="A417">
        <v>10416</v>
      </c>
      <c r="B417">
        <f t="shared" si="12"/>
        <v>1.1000000000000001</v>
      </c>
      <c r="C417">
        <f t="shared" si="12"/>
        <v>1.1000000000000001</v>
      </c>
      <c r="F417">
        <v>2700</v>
      </c>
      <c r="G417">
        <v>71527</v>
      </c>
      <c r="H417">
        <v>0</v>
      </c>
      <c r="I417">
        <v>0</v>
      </c>
      <c r="J417">
        <v>0</v>
      </c>
      <c r="K417" t="s">
        <v>28</v>
      </c>
      <c r="L417" t="s">
        <v>243</v>
      </c>
      <c r="M417" t="s">
        <v>79</v>
      </c>
      <c r="N417" t="s">
        <v>80</v>
      </c>
      <c r="O417">
        <v>0</v>
      </c>
      <c r="P417">
        <v>-4.75</v>
      </c>
      <c r="Q417">
        <v>-3.5</v>
      </c>
      <c r="R417">
        <v>4.75</v>
      </c>
      <c r="S417">
        <v>3</v>
      </c>
      <c r="T417">
        <v>-13.5</v>
      </c>
      <c r="U417">
        <v>2.5499999999999998</v>
      </c>
      <c r="V417">
        <v>-6.75</v>
      </c>
      <c r="W417" t="str">
        <f t="shared" si="13"/>
        <v>g102,5</v>
      </c>
      <c r="X417" s="1" t="s">
        <v>280</v>
      </c>
      <c r="Y417" s="2" t="str">
        <f>IF(AND(ISBLANK(X417),OR(NOT(ISBLANK(Z417)),NOT(ISBLANK(AA417)))),#N/A,
IF(ISBLANK(X417),"",
IF(AND(NOT(ISERROR(VLOOKUP(X417,MonsterTable!$A:$B,MATCH(MonsterTable!$B$1,MonsterTable!$A$1:$B$1,0),0))),OR(ISBLANK(Z417),ISBLANK(AA417))),#N/A,
IFERROR(VLOOKUP(X417,MonsterTable!$A:$B,MATCH(MonsterTable!$B$1,MonsterTable!$A$1:$B$1,0),0),
IF(OR(NOT(ISBLANK(Z417)),ISBLANK(AA417)),#N/A,
IF(X417="empty","empty",
VLOOKUP(X417,MonsterGroupTable!$A:$A,1,0)))))))</f>
        <v>g102</v>
      </c>
      <c r="AA417">
        <v>5</v>
      </c>
      <c r="AF417" s="2" t="str">
        <f>IF(AND(ISBLANK(AE417),OR(NOT(ISBLANK(AG417)),NOT(ISBLANK(AH417)))),#N/A,
IF(ISBLANK(AE417),"",
IF(AND(NOT(ISERROR(VLOOKUP(AE417,MonsterTable!$A:$B,MATCH(MonsterTable!$B$1,MonsterTable!$A$1:$B$1,0),0))),OR(ISBLANK(AG417),ISBLANK(AH417))),#N/A,
IFERROR(VLOOKUP(AE417,MonsterTable!$A:$B,MATCH(MonsterTable!$B$1,MonsterTable!$A$1:$B$1,0),0),
IF(OR(NOT(ISBLANK(AG417)),ISBLANK(AH417)),#N/A,
IF(AE417="empty","empty",
VLOOKUP(AE417,MonsterGroupTable!$A:$A,1,0)))))))</f>
        <v/>
      </c>
      <c r="AM417" s="2" t="str">
        <f>IF(AND(ISBLANK(AL417),OR(NOT(ISBLANK(AN417)),NOT(ISBLANK(AO417)))),#N/A,
IF(ISBLANK(AL417),"",
IF(AND(NOT(ISERROR(VLOOKUP(AL417,MonsterTable!$A:$B,MATCH(MonsterTable!$B$1,MonsterTable!$A$1:$B$1,0),0))),OR(ISBLANK(AN417),ISBLANK(AO417))),#N/A,
IFERROR(VLOOKUP(AL417,MonsterTable!$A:$B,MATCH(MonsterTable!$B$1,MonsterTable!$A$1:$B$1,0),0),
IF(OR(NOT(ISBLANK(AN417)),ISBLANK(AO417)),#N/A,
IF(AL417="empty","empty",
VLOOKUP(AL417,MonsterGroupTable!$A:$A,1,0)))))))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BA417" s="2" t="str">
        <f>IF(AND(ISBLANK(AZ417),OR(NOT(ISBLANK(BB417)),NOT(ISBLANK(BC417)))),#N/A,
IF(ISBLANK(AZ417),"",
IF(AND(NOT(ISERROR(VLOOKUP(AZ417,MonsterTable!$A:$B,MATCH(MonsterTable!$B$1,MonsterTable!$A$1:$B$1,0),0))),OR(ISBLANK(BB417),ISBLANK(BC417))),#N/A,
IFERROR(VLOOKUP(AZ417,MonsterTable!$A:$B,MATCH(MonsterTable!$B$1,MonsterTable!$A$1:$B$1,0),0),
IF(OR(NOT(ISBLANK(BB417)),ISBLANK(BC417)),#N/A,
IF(AZ417="empty","empty",
VLOOKUP(AZ417,MonsterGroupTable!$A:$A,1,0)))))))</f>
        <v/>
      </c>
      <c r="BH417" s="2" t="str">
        <f>IF(AND(ISBLANK(BG417),OR(NOT(ISBLANK(BI417)),NOT(ISBLANK(BJ417)))),#N/A,
IF(ISBLANK(BG417),"",
IF(AND(NOT(ISERROR(VLOOKUP(BG417,MonsterTable!$A:$B,MATCH(MonsterTable!$B$1,MonsterTable!$A$1:$B$1,0),0))),OR(ISBLANK(BI417),ISBLANK(BJ417))),#N/A,
IFERROR(VLOOKUP(BG417,MonsterTable!$A:$B,MATCH(MonsterTable!$B$1,MonsterTable!$A$1:$B$1,0),0),
IF(OR(NOT(ISBLANK(BI417)),ISBLANK(BJ417)),#N/A,
IF(BG417="empty","empty",
VLOOKUP(BG417,MonsterGroupTable!$A:$A,1,0)))))))</f>
        <v/>
      </c>
      <c r="BO417" s="2" t="str">
        <f>IF(AND(ISBLANK(BN417),OR(NOT(ISBLANK(BP417)),NOT(ISBLANK(BQ417)))),#N/A,
IF(ISBLANK(BN417),"",
IF(AND(NOT(ISERROR(VLOOKUP(BN417,MonsterTable!$A:$B,MATCH(MonsterTable!$B$1,MonsterTable!$A$1:$B$1,0),0))),OR(ISBLANK(BP417),ISBLANK(BQ417))),#N/A,
IFERROR(VLOOKUP(BN417,MonsterTable!$A:$B,MATCH(MonsterTable!$B$1,MonsterTable!$A$1:$B$1,0),0),
IF(OR(NOT(ISBLANK(BP417)),ISBLANK(BQ417)),#N/A,
IF(BN417="empty","empty",
VLOOKUP(BN417,MonsterGroupTable!$A:$A,1,0)))))))</f>
        <v/>
      </c>
      <c r="BV417" s="2" t="str">
        <f>IF(AND(ISBLANK(BU417),OR(NOT(ISBLANK(BW417)),NOT(ISBLANK(BX417)))),#N/A,
IF(ISBLANK(BU417),"",
IF(AND(NOT(ISERROR(VLOOKUP(BU417,MonsterTable!$A:$B,MATCH(MonsterTable!$B$1,MonsterTable!$A$1:$B$1,0),0))),OR(ISBLANK(BW417),ISBLANK(BX417))),#N/A,
IFERROR(VLOOKUP(BU417,MonsterTable!$A:$B,MATCH(MonsterTable!$B$1,MonsterTable!$A$1:$B$1,0),0),
IF(OR(NOT(ISBLANK(BW417)),ISBLANK(BX417)),#N/A,
IF(BU417="empty","empty",
VLOOKUP(BU417,MonsterGroupTable!$A:$A,1,0)))))))</f>
        <v/>
      </c>
      <c r="CC417" s="2" t="str">
        <f>IF(AND(ISBLANK(CB417),OR(NOT(ISBLANK(CD417)),NOT(ISBLANK(CE417)))),#N/A,
IF(ISBLANK(CB417),"",
IF(AND(NOT(ISERROR(VLOOKUP(CB417,MonsterTable!$A:$B,MATCH(MonsterTable!$B$1,MonsterTable!$A$1:$B$1,0),0))),OR(ISBLANK(CD417),ISBLANK(CE417))),#N/A,
IFERROR(VLOOKUP(CB417,MonsterTable!$A:$B,MATCH(MonsterTable!$B$1,MonsterTable!$A$1:$B$1,0),0),
IF(OR(NOT(ISBLANK(CD417)),ISBLANK(CE417)),#N/A,
IF(CB417="empty","empty",
VLOOKUP(CB417,MonsterGroupTable!$A:$A,1,0)))))))</f>
        <v/>
      </c>
      <c r="CJ417" s="2" t="str">
        <f>IF(AND(ISBLANK(CI417),OR(NOT(ISBLANK(CK417)),NOT(ISBLANK(CL417)))),#N/A,
IF(ISBLANK(CI417),"",
IF(AND(NOT(ISERROR(VLOOKUP(CI417,MonsterTable!$A:$B,MATCH(MonsterTable!$B$1,MonsterTable!$A$1:$B$1,0),0))),OR(ISBLANK(CK417),ISBLANK(CL417))),#N/A,
IFERROR(VLOOKUP(CI417,MonsterTable!$A:$B,MATCH(MonsterTable!$B$1,MonsterTable!$A$1:$B$1,0),0),
IF(OR(NOT(ISBLANK(CK417)),ISBLANK(CL417)),#N/A,
IF(CI417="empty","empty",
VLOOKUP(CI417,MonsterGroupTable!$A:$A,1,0)))))))</f>
        <v/>
      </c>
    </row>
    <row r="418" spans="1:88">
      <c r="A418">
        <v>10417</v>
      </c>
      <c r="B418">
        <f t="shared" si="12"/>
        <v>1.1000000000000001</v>
      </c>
      <c r="C418">
        <f t="shared" si="12"/>
        <v>1.1000000000000001</v>
      </c>
      <c r="F418">
        <v>2700</v>
      </c>
      <c r="G418">
        <v>71932</v>
      </c>
      <c r="H418">
        <v>0</v>
      </c>
      <c r="I418">
        <v>0</v>
      </c>
      <c r="J418">
        <v>0</v>
      </c>
      <c r="K418" t="s">
        <v>28</v>
      </c>
      <c r="L418" t="s">
        <v>243</v>
      </c>
      <c r="M418" t="s">
        <v>79</v>
      </c>
      <c r="N418" t="s">
        <v>80</v>
      </c>
      <c r="O418">
        <v>0</v>
      </c>
      <c r="P418">
        <v>-4.75</v>
      </c>
      <c r="Q418">
        <v>-3.5</v>
      </c>
      <c r="R418">
        <v>4.75</v>
      </c>
      <c r="S418">
        <v>3</v>
      </c>
      <c r="T418">
        <v>-13.5</v>
      </c>
      <c r="U418">
        <v>2.5499999999999998</v>
      </c>
      <c r="V418">
        <v>-6.75</v>
      </c>
      <c r="W418" t="str">
        <f t="shared" si="13"/>
        <v>g102,5</v>
      </c>
      <c r="X418" s="1" t="s">
        <v>280</v>
      </c>
      <c r="Y418" s="2" t="str">
        <f>IF(AND(ISBLANK(X418),OR(NOT(ISBLANK(Z418)),NOT(ISBLANK(AA418)))),#N/A,
IF(ISBLANK(X418),"",
IF(AND(NOT(ISERROR(VLOOKUP(X418,MonsterTable!$A:$B,MATCH(MonsterTable!$B$1,MonsterTable!$A$1:$B$1,0),0))),OR(ISBLANK(Z418),ISBLANK(AA418))),#N/A,
IFERROR(VLOOKUP(X418,MonsterTable!$A:$B,MATCH(MonsterTable!$B$1,MonsterTable!$A$1:$B$1,0),0),
IF(OR(NOT(ISBLANK(Z418)),ISBLANK(AA418)),#N/A,
IF(X418="empty","empty",
VLOOKUP(X418,MonsterGroupTable!$A:$A,1,0)))))))</f>
        <v>g102</v>
      </c>
      <c r="AA418">
        <v>5</v>
      </c>
      <c r="AF418" s="2" t="str">
        <f>IF(AND(ISBLANK(AE418),OR(NOT(ISBLANK(AG418)),NOT(ISBLANK(AH418)))),#N/A,
IF(ISBLANK(AE418),"",
IF(AND(NOT(ISERROR(VLOOKUP(AE418,MonsterTable!$A:$B,MATCH(MonsterTable!$B$1,MonsterTable!$A$1:$B$1,0),0))),OR(ISBLANK(AG418),ISBLANK(AH418))),#N/A,
IFERROR(VLOOKUP(AE418,MonsterTable!$A:$B,MATCH(MonsterTable!$B$1,MonsterTable!$A$1:$B$1,0),0),
IF(OR(NOT(ISBLANK(AG418)),ISBLANK(AH418)),#N/A,
IF(AE418="empty","empty",
VLOOKUP(AE418,MonsterGroupTable!$A:$A,1,0)))))))</f>
        <v/>
      </c>
      <c r="AM418" s="2" t="str">
        <f>IF(AND(ISBLANK(AL418),OR(NOT(ISBLANK(AN418)),NOT(ISBLANK(AO418)))),#N/A,
IF(ISBLANK(AL418),"",
IF(AND(NOT(ISERROR(VLOOKUP(AL418,MonsterTable!$A:$B,MATCH(MonsterTable!$B$1,MonsterTable!$A$1:$B$1,0),0))),OR(ISBLANK(AN418),ISBLANK(AO418))),#N/A,
IFERROR(VLOOKUP(AL418,MonsterTable!$A:$B,MATCH(MonsterTable!$B$1,MonsterTable!$A$1:$B$1,0),0),
IF(OR(NOT(ISBLANK(AN418)),ISBLANK(AO418)),#N/A,
IF(AL418="empty","empty",
VLOOKUP(AL418,MonsterGroupTable!$A:$A,1,0)))))))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BA418" s="2" t="str">
        <f>IF(AND(ISBLANK(AZ418),OR(NOT(ISBLANK(BB418)),NOT(ISBLANK(BC418)))),#N/A,
IF(ISBLANK(AZ418),"",
IF(AND(NOT(ISERROR(VLOOKUP(AZ418,MonsterTable!$A:$B,MATCH(MonsterTable!$B$1,MonsterTable!$A$1:$B$1,0),0))),OR(ISBLANK(BB418),ISBLANK(BC418))),#N/A,
IFERROR(VLOOKUP(AZ418,MonsterTable!$A:$B,MATCH(MonsterTable!$B$1,MonsterTable!$A$1:$B$1,0),0),
IF(OR(NOT(ISBLANK(BB418)),ISBLANK(BC418)),#N/A,
IF(AZ418="empty","empty",
VLOOKUP(AZ418,MonsterGroupTable!$A:$A,1,0)))))))</f>
        <v/>
      </c>
      <c r="BH418" s="2" t="str">
        <f>IF(AND(ISBLANK(BG418),OR(NOT(ISBLANK(BI418)),NOT(ISBLANK(BJ418)))),#N/A,
IF(ISBLANK(BG418),"",
IF(AND(NOT(ISERROR(VLOOKUP(BG418,MonsterTable!$A:$B,MATCH(MonsterTable!$B$1,MonsterTable!$A$1:$B$1,0),0))),OR(ISBLANK(BI418),ISBLANK(BJ418))),#N/A,
IFERROR(VLOOKUP(BG418,MonsterTable!$A:$B,MATCH(MonsterTable!$B$1,MonsterTable!$A$1:$B$1,0),0),
IF(OR(NOT(ISBLANK(BI418)),ISBLANK(BJ418)),#N/A,
IF(BG418="empty","empty",
VLOOKUP(BG418,MonsterGroupTable!$A:$A,1,0)))))))</f>
        <v/>
      </c>
      <c r="BO418" s="2" t="str">
        <f>IF(AND(ISBLANK(BN418),OR(NOT(ISBLANK(BP418)),NOT(ISBLANK(BQ418)))),#N/A,
IF(ISBLANK(BN418),"",
IF(AND(NOT(ISERROR(VLOOKUP(BN418,MonsterTable!$A:$B,MATCH(MonsterTable!$B$1,MonsterTable!$A$1:$B$1,0),0))),OR(ISBLANK(BP418),ISBLANK(BQ418))),#N/A,
IFERROR(VLOOKUP(BN418,MonsterTable!$A:$B,MATCH(MonsterTable!$B$1,MonsterTable!$A$1:$B$1,0),0),
IF(OR(NOT(ISBLANK(BP418)),ISBLANK(BQ418)),#N/A,
IF(BN418="empty","empty",
VLOOKUP(BN418,MonsterGroupTable!$A:$A,1,0)))))))</f>
        <v/>
      </c>
      <c r="BV418" s="2" t="str">
        <f>IF(AND(ISBLANK(BU418),OR(NOT(ISBLANK(BW418)),NOT(ISBLANK(BX418)))),#N/A,
IF(ISBLANK(BU418),"",
IF(AND(NOT(ISERROR(VLOOKUP(BU418,MonsterTable!$A:$B,MATCH(MonsterTable!$B$1,MonsterTable!$A$1:$B$1,0),0))),OR(ISBLANK(BW418),ISBLANK(BX418))),#N/A,
IFERROR(VLOOKUP(BU418,MonsterTable!$A:$B,MATCH(MonsterTable!$B$1,MonsterTable!$A$1:$B$1,0),0),
IF(OR(NOT(ISBLANK(BW418)),ISBLANK(BX418)),#N/A,
IF(BU418="empty","empty",
VLOOKUP(BU418,MonsterGroupTable!$A:$A,1,0)))))))</f>
        <v/>
      </c>
      <c r="CC418" s="2" t="str">
        <f>IF(AND(ISBLANK(CB418),OR(NOT(ISBLANK(CD418)),NOT(ISBLANK(CE418)))),#N/A,
IF(ISBLANK(CB418),"",
IF(AND(NOT(ISERROR(VLOOKUP(CB418,MonsterTable!$A:$B,MATCH(MonsterTable!$B$1,MonsterTable!$A$1:$B$1,0),0))),OR(ISBLANK(CD418),ISBLANK(CE418))),#N/A,
IFERROR(VLOOKUP(CB418,MonsterTable!$A:$B,MATCH(MonsterTable!$B$1,MonsterTable!$A$1:$B$1,0),0),
IF(OR(NOT(ISBLANK(CD418)),ISBLANK(CE418)),#N/A,
IF(CB418="empty","empty",
VLOOKUP(CB418,MonsterGroupTable!$A:$A,1,0)))))))</f>
        <v/>
      </c>
      <c r="CJ418" s="2" t="str">
        <f>IF(AND(ISBLANK(CI418),OR(NOT(ISBLANK(CK418)),NOT(ISBLANK(CL418)))),#N/A,
IF(ISBLANK(CI418),"",
IF(AND(NOT(ISERROR(VLOOKUP(CI418,MonsterTable!$A:$B,MATCH(MonsterTable!$B$1,MonsterTable!$A$1:$B$1,0),0))),OR(ISBLANK(CK418),ISBLANK(CL418))),#N/A,
IFERROR(VLOOKUP(CI418,MonsterTable!$A:$B,MATCH(MonsterTable!$B$1,MonsterTable!$A$1:$B$1,0),0),
IF(OR(NOT(ISBLANK(CK418)),ISBLANK(CL418)),#N/A,
IF(CI418="empty","empty",
VLOOKUP(CI418,MonsterGroupTable!$A:$A,1,0)))))))</f>
        <v/>
      </c>
    </row>
    <row r="419" spans="1:88">
      <c r="A419">
        <v>10418</v>
      </c>
      <c r="B419">
        <f t="shared" si="12"/>
        <v>1.1000000000000001</v>
      </c>
      <c r="C419">
        <f t="shared" si="12"/>
        <v>1.1000000000000001</v>
      </c>
      <c r="F419">
        <v>2700</v>
      </c>
      <c r="G419">
        <v>72337</v>
      </c>
      <c r="H419">
        <v>0</v>
      </c>
      <c r="I419">
        <v>0</v>
      </c>
      <c r="J419">
        <v>0</v>
      </c>
      <c r="K419" t="s">
        <v>28</v>
      </c>
      <c r="L419" t="s">
        <v>243</v>
      </c>
      <c r="M419" t="s">
        <v>79</v>
      </c>
      <c r="N419" t="s">
        <v>80</v>
      </c>
      <c r="O419">
        <v>0</v>
      </c>
      <c r="P419">
        <v>-4.75</v>
      </c>
      <c r="Q419">
        <v>-3.5</v>
      </c>
      <c r="R419">
        <v>4.75</v>
      </c>
      <c r="S419">
        <v>3</v>
      </c>
      <c r="T419">
        <v>-13.5</v>
      </c>
      <c r="U419">
        <v>2.5499999999999998</v>
      </c>
      <c r="V419">
        <v>-6.75</v>
      </c>
      <c r="W419" t="str">
        <f t="shared" si="13"/>
        <v>g102,5</v>
      </c>
      <c r="X419" s="1" t="s">
        <v>280</v>
      </c>
      <c r="Y419" s="2" t="str">
        <f>IF(AND(ISBLANK(X419),OR(NOT(ISBLANK(Z419)),NOT(ISBLANK(AA419)))),#N/A,
IF(ISBLANK(X419),"",
IF(AND(NOT(ISERROR(VLOOKUP(X419,MonsterTable!$A:$B,MATCH(MonsterTable!$B$1,MonsterTable!$A$1:$B$1,0),0))),OR(ISBLANK(Z419),ISBLANK(AA419))),#N/A,
IFERROR(VLOOKUP(X419,MonsterTable!$A:$B,MATCH(MonsterTable!$B$1,MonsterTable!$A$1:$B$1,0),0),
IF(OR(NOT(ISBLANK(Z419)),ISBLANK(AA419)),#N/A,
IF(X419="empty","empty",
VLOOKUP(X419,MonsterGroupTable!$A:$A,1,0)))))))</f>
        <v>g102</v>
      </c>
      <c r="AA419">
        <v>5</v>
      </c>
      <c r="AF419" s="2" t="str">
        <f>IF(AND(ISBLANK(AE419),OR(NOT(ISBLANK(AG419)),NOT(ISBLANK(AH419)))),#N/A,
IF(ISBLANK(AE419),"",
IF(AND(NOT(ISERROR(VLOOKUP(AE419,MonsterTable!$A:$B,MATCH(MonsterTable!$B$1,MonsterTable!$A$1:$B$1,0),0))),OR(ISBLANK(AG419),ISBLANK(AH419))),#N/A,
IFERROR(VLOOKUP(AE419,MonsterTable!$A:$B,MATCH(MonsterTable!$B$1,MonsterTable!$A$1:$B$1,0),0),
IF(OR(NOT(ISBLANK(AG419)),ISBLANK(AH419)),#N/A,
IF(AE419="empty","empty",
VLOOKUP(AE419,MonsterGroupTable!$A:$A,1,0)))))))</f>
        <v/>
      </c>
      <c r="AM419" s="2" t="str">
        <f>IF(AND(ISBLANK(AL419),OR(NOT(ISBLANK(AN419)),NOT(ISBLANK(AO419)))),#N/A,
IF(ISBLANK(AL419),"",
IF(AND(NOT(ISERROR(VLOOKUP(AL419,MonsterTable!$A:$B,MATCH(MonsterTable!$B$1,MonsterTable!$A$1:$B$1,0),0))),OR(ISBLANK(AN419),ISBLANK(AO419))),#N/A,
IFERROR(VLOOKUP(AL419,MonsterTable!$A:$B,MATCH(MonsterTable!$B$1,MonsterTable!$A$1:$B$1,0),0),
IF(OR(NOT(ISBLANK(AN419)),ISBLANK(AO419)),#N/A,
IF(AL419="empty","empty",
VLOOKUP(AL419,MonsterGroupTable!$A:$A,1,0)))))))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BA419" s="2" t="str">
        <f>IF(AND(ISBLANK(AZ419),OR(NOT(ISBLANK(BB419)),NOT(ISBLANK(BC419)))),#N/A,
IF(ISBLANK(AZ419),"",
IF(AND(NOT(ISERROR(VLOOKUP(AZ419,MonsterTable!$A:$B,MATCH(MonsterTable!$B$1,MonsterTable!$A$1:$B$1,0),0))),OR(ISBLANK(BB419),ISBLANK(BC419))),#N/A,
IFERROR(VLOOKUP(AZ419,MonsterTable!$A:$B,MATCH(MonsterTable!$B$1,MonsterTable!$A$1:$B$1,0),0),
IF(OR(NOT(ISBLANK(BB419)),ISBLANK(BC419)),#N/A,
IF(AZ419="empty","empty",
VLOOKUP(AZ419,MonsterGroupTable!$A:$A,1,0)))))))</f>
        <v/>
      </c>
      <c r="BH419" s="2" t="str">
        <f>IF(AND(ISBLANK(BG419),OR(NOT(ISBLANK(BI419)),NOT(ISBLANK(BJ419)))),#N/A,
IF(ISBLANK(BG419),"",
IF(AND(NOT(ISERROR(VLOOKUP(BG419,MonsterTable!$A:$B,MATCH(MonsterTable!$B$1,MonsterTable!$A$1:$B$1,0),0))),OR(ISBLANK(BI419),ISBLANK(BJ419))),#N/A,
IFERROR(VLOOKUP(BG419,MonsterTable!$A:$B,MATCH(MonsterTable!$B$1,MonsterTable!$A$1:$B$1,0),0),
IF(OR(NOT(ISBLANK(BI419)),ISBLANK(BJ419)),#N/A,
IF(BG419="empty","empty",
VLOOKUP(BG419,MonsterGroupTable!$A:$A,1,0)))))))</f>
        <v/>
      </c>
      <c r="BO419" s="2" t="str">
        <f>IF(AND(ISBLANK(BN419),OR(NOT(ISBLANK(BP419)),NOT(ISBLANK(BQ419)))),#N/A,
IF(ISBLANK(BN419),"",
IF(AND(NOT(ISERROR(VLOOKUP(BN419,MonsterTable!$A:$B,MATCH(MonsterTable!$B$1,MonsterTable!$A$1:$B$1,0),0))),OR(ISBLANK(BP419),ISBLANK(BQ419))),#N/A,
IFERROR(VLOOKUP(BN419,MonsterTable!$A:$B,MATCH(MonsterTable!$B$1,MonsterTable!$A$1:$B$1,0),0),
IF(OR(NOT(ISBLANK(BP419)),ISBLANK(BQ419)),#N/A,
IF(BN419="empty","empty",
VLOOKUP(BN419,MonsterGroupTable!$A:$A,1,0)))))))</f>
        <v/>
      </c>
      <c r="BV419" s="2" t="str">
        <f>IF(AND(ISBLANK(BU419),OR(NOT(ISBLANK(BW419)),NOT(ISBLANK(BX419)))),#N/A,
IF(ISBLANK(BU419),"",
IF(AND(NOT(ISERROR(VLOOKUP(BU419,MonsterTable!$A:$B,MATCH(MonsterTable!$B$1,MonsterTable!$A$1:$B$1,0),0))),OR(ISBLANK(BW419),ISBLANK(BX419))),#N/A,
IFERROR(VLOOKUP(BU419,MonsterTable!$A:$B,MATCH(MonsterTable!$B$1,MonsterTable!$A$1:$B$1,0),0),
IF(OR(NOT(ISBLANK(BW419)),ISBLANK(BX419)),#N/A,
IF(BU419="empty","empty",
VLOOKUP(BU419,MonsterGroupTable!$A:$A,1,0)))))))</f>
        <v/>
      </c>
      <c r="CC419" s="2" t="str">
        <f>IF(AND(ISBLANK(CB419),OR(NOT(ISBLANK(CD419)),NOT(ISBLANK(CE419)))),#N/A,
IF(ISBLANK(CB419),"",
IF(AND(NOT(ISERROR(VLOOKUP(CB419,MonsterTable!$A:$B,MATCH(MonsterTable!$B$1,MonsterTable!$A$1:$B$1,0),0))),OR(ISBLANK(CD419),ISBLANK(CE419))),#N/A,
IFERROR(VLOOKUP(CB419,MonsterTable!$A:$B,MATCH(MonsterTable!$B$1,MonsterTable!$A$1:$B$1,0),0),
IF(OR(NOT(ISBLANK(CD419)),ISBLANK(CE419)),#N/A,
IF(CB419="empty","empty",
VLOOKUP(CB419,MonsterGroupTable!$A:$A,1,0)))))))</f>
        <v/>
      </c>
      <c r="CJ419" s="2" t="str">
        <f>IF(AND(ISBLANK(CI419),OR(NOT(ISBLANK(CK419)),NOT(ISBLANK(CL419)))),#N/A,
IF(ISBLANK(CI419),"",
IF(AND(NOT(ISERROR(VLOOKUP(CI419,MonsterTable!$A:$B,MATCH(MonsterTable!$B$1,MonsterTable!$A$1:$B$1,0),0))),OR(ISBLANK(CK419),ISBLANK(CL419))),#N/A,
IFERROR(VLOOKUP(CI419,MonsterTable!$A:$B,MATCH(MonsterTable!$B$1,MonsterTable!$A$1:$B$1,0),0),
IF(OR(NOT(ISBLANK(CK419)),ISBLANK(CL419)),#N/A,
IF(CI419="empty","empty",
VLOOKUP(CI419,MonsterGroupTable!$A:$A,1,0)))))))</f>
        <v/>
      </c>
    </row>
    <row r="420" spans="1:88">
      <c r="A420">
        <v>10419</v>
      </c>
      <c r="B420">
        <f t="shared" si="12"/>
        <v>1.1000000000000001</v>
      </c>
      <c r="C420">
        <f t="shared" si="12"/>
        <v>1.1000000000000001</v>
      </c>
      <c r="F420">
        <v>2700</v>
      </c>
      <c r="G420">
        <v>72742</v>
      </c>
      <c r="H420">
        <v>0</v>
      </c>
      <c r="I420">
        <v>0</v>
      </c>
      <c r="J420">
        <v>0</v>
      </c>
      <c r="K420" t="s">
        <v>28</v>
      </c>
      <c r="L420" t="s">
        <v>243</v>
      </c>
      <c r="M420" t="s">
        <v>79</v>
      </c>
      <c r="N420" t="s">
        <v>80</v>
      </c>
      <c r="O420">
        <v>0</v>
      </c>
      <c r="P420">
        <v>-4.75</v>
      </c>
      <c r="Q420">
        <v>-3.5</v>
      </c>
      <c r="R420">
        <v>4.75</v>
      </c>
      <c r="S420">
        <v>3</v>
      </c>
      <c r="T420">
        <v>-13.5</v>
      </c>
      <c r="U420">
        <v>2.5499999999999998</v>
      </c>
      <c r="V420">
        <v>-6.75</v>
      </c>
      <c r="W420" t="str">
        <f t="shared" si="13"/>
        <v>g102,5</v>
      </c>
      <c r="X420" s="1" t="s">
        <v>280</v>
      </c>
      <c r="Y420" s="2" t="str">
        <f>IF(AND(ISBLANK(X420),OR(NOT(ISBLANK(Z420)),NOT(ISBLANK(AA420)))),#N/A,
IF(ISBLANK(X420),"",
IF(AND(NOT(ISERROR(VLOOKUP(X420,MonsterTable!$A:$B,MATCH(MonsterTable!$B$1,MonsterTable!$A$1:$B$1,0),0))),OR(ISBLANK(Z420),ISBLANK(AA420))),#N/A,
IFERROR(VLOOKUP(X420,MonsterTable!$A:$B,MATCH(MonsterTable!$B$1,MonsterTable!$A$1:$B$1,0),0),
IF(OR(NOT(ISBLANK(Z420)),ISBLANK(AA420)),#N/A,
IF(X420="empty","empty",
VLOOKUP(X420,MonsterGroupTable!$A:$A,1,0)))))))</f>
        <v>g102</v>
      </c>
      <c r="AA420">
        <v>5</v>
      </c>
      <c r="AF420" s="2" t="str">
        <f>IF(AND(ISBLANK(AE420),OR(NOT(ISBLANK(AG420)),NOT(ISBLANK(AH420)))),#N/A,
IF(ISBLANK(AE420),"",
IF(AND(NOT(ISERROR(VLOOKUP(AE420,MonsterTable!$A:$B,MATCH(MonsterTable!$B$1,MonsterTable!$A$1:$B$1,0),0))),OR(ISBLANK(AG420),ISBLANK(AH420))),#N/A,
IFERROR(VLOOKUP(AE420,MonsterTable!$A:$B,MATCH(MonsterTable!$B$1,MonsterTable!$A$1:$B$1,0),0),
IF(OR(NOT(ISBLANK(AG420)),ISBLANK(AH420)),#N/A,
IF(AE420="empty","empty",
VLOOKUP(AE420,MonsterGroupTable!$A:$A,1,0)))))))</f>
        <v/>
      </c>
      <c r="AM420" s="2" t="str">
        <f>IF(AND(ISBLANK(AL420),OR(NOT(ISBLANK(AN420)),NOT(ISBLANK(AO420)))),#N/A,
IF(ISBLANK(AL420),"",
IF(AND(NOT(ISERROR(VLOOKUP(AL420,MonsterTable!$A:$B,MATCH(MonsterTable!$B$1,MonsterTable!$A$1:$B$1,0),0))),OR(ISBLANK(AN420),ISBLANK(AO420))),#N/A,
IFERROR(VLOOKUP(AL420,MonsterTable!$A:$B,MATCH(MonsterTable!$B$1,MonsterTable!$A$1:$B$1,0),0),
IF(OR(NOT(ISBLANK(AN420)),ISBLANK(AO420)),#N/A,
IF(AL420="empty","empty",
VLOOKUP(AL420,MonsterGroupTable!$A:$A,1,0)))))))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BA420" s="2" t="str">
        <f>IF(AND(ISBLANK(AZ420),OR(NOT(ISBLANK(BB420)),NOT(ISBLANK(BC420)))),#N/A,
IF(ISBLANK(AZ420),"",
IF(AND(NOT(ISERROR(VLOOKUP(AZ420,MonsterTable!$A:$B,MATCH(MonsterTable!$B$1,MonsterTable!$A$1:$B$1,0),0))),OR(ISBLANK(BB420),ISBLANK(BC420))),#N/A,
IFERROR(VLOOKUP(AZ420,MonsterTable!$A:$B,MATCH(MonsterTable!$B$1,MonsterTable!$A$1:$B$1,0),0),
IF(OR(NOT(ISBLANK(BB420)),ISBLANK(BC420)),#N/A,
IF(AZ420="empty","empty",
VLOOKUP(AZ420,MonsterGroupTable!$A:$A,1,0)))))))</f>
        <v/>
      </c>
      <c r="BH420" s="2" t="str">
        <f>IF(AND(ISBLANK(BG420),OR(NOT(ISBLANK(BI420)),NOT(ISBLANK(BJ420)))),#N/A,
IF(ISBLANK(BG420),"",
IF(AND(NOT(ISERROR(VLOOKUP(BG420,MonsterTable!$A:$B,MATCH(MonsterTable!$B$1,MonsterTable!$A$1:$B$1,0),0))),OR(ISBLANK(BI420),ISBLANK(BJ420))),#N/A,
IFERROR(VLOOKUP(BG420,MonsterTable!$A:$B,MATCH(MonsterTable!$B$1,MonsterTable!$A$1:$B$1,0),0),
IF(OR(NOT(ISBLANK(BI420)),ISBLANK(BJ420)),#N/A,
IF(BG420="empty","empty",
VLOOKUP(BG420,MonsterGroupTable!$A:$A,1,0)))))))</f>
        <v/>
      </c>
      <c r="BO420" s="2" t="str">
        <f>IF(AND(ISBLANK(BN420),OR(NOT(ISBLANK(BP420)),NOT(ISBLANK(BQ420)))),#N/A,
IF(ISBLANK(BN420),"",
IF(AND(NOT(ISERROR(VLOOKUP(BN420,MonsterTable!$A:$B,MATCH(MonsterTable!$B$1,MonsterTable!$A$1:$B$1,0),0))),OR(ISBLANK(BP420),ISBLANK(BQ420))),#N/A,
IFERROR(VLOOKUP(BN420,MonsterTable!$A:$B,MATCH(MonsterTable!$B$1,MonsterTable!$A$1:$B$1,0),0),
IF(OR(NOT(ISBLANK(BP420)),ISBLANK(BQ420)),#N/A,
IF(BN420="empty","empty",
VLOOKUP(BN420,MonsterGroupTable!$A:$A,1,0)))))))</f>
        <v/>
      </c>
      <c r="BV420" s="2" t="str">
        <f>IF(AND(ISBLANK(BU420),OR(NOT(ISBLANK(BW420)),NOT(ISBLANK(BX420)))),#N/A,
IF(ISBLANK(BU420),"",
IF(AND(NOT(ISERROR(VLOOKUP(BU420,MonsterTable!$A:$B,MATCH(MonsterTable!$B$1,MonsterTable!$A$1:$B$1,0),0))),OR(ISBLANK(BW420),ISBLANK(BX420))),#N/A,
IFERROR(VLOOKUP(BU420,MonsterTable!$A:$B,MATCH(MonsterTable!$B$1,MonsterTable!$A$1:$B$1,0),0),
IF(OR(NOT(ISBLANK(BW420)),ISBLANK(BX420)),#N/A,
IF(BU420="empty","empty",
VLOOKUP(BU420,MonsterGroupTable!$A:$A,1,0)))))))</f>
        <v/>
      </c>
      <c r="CC420" s="2" t="str">
        <f>IF(AND(ISBLANK(CB420),OR(NOT(ISBLANK(CD420)),NOT(ISBLANK(CE420)))),#N/A,
IF(ISBLANK(CB420),"",
IF(AND(NOT(ISERROR(VLOOKUP(CB420,MonsterTable!$A:$B,MATCH(MonsterTable!$B$1,MonsterTable!$A$1:$B$1,0),0))),OR(ISBLANK(CD420),ISBLANK(CE420))),#N/A,
IFERROR(VLOOKUP(CB420,MonsterTable!$A:$B,MATCH(MonsterTable!$B$1,MonsterTable!$A$1:$B$1,0),0),
IF(OR(NOT(ISBLANK(CD420)),ISBLANK(CE420)),#N/A,
IF(CB420="empty","empty",
VLOOKUP(CB420,MonsterGroupTable!$A:$A,1,0)))))))</f>
        <v/>
      </c>
      <c r="CJ420" s="2" t="str">
        <f>IF(AND(ISBLANK(CI420),OR(NOT(ISBLANK(CK420)),NOT(ISBLANK(CL420)))),#N/A,
IF(ISBLANK(CI420),"",
IF(AND(NOT(ISERROR(VLOOKUP(CI420,MonsterTable!$A:$B,MATCH(MonsterTable!$B$1,MonsterTable!$A$1:$B$1,0),0))),OR(ISBLANK(CK420),ISBLANK(CL420))),#N/A,
IFERROR(VLOOKUP(CI420,MonsterTable!$A:$B,MATCH(MonsterTable!$B$1,MonsterTable!$A$1:$B$1,0),0),
IF(OR(NOT(ISBLANK(CK420)),ISBLANK(CL420)),#N/A,
IF(CI420="empty","empty",
VLOOKUP(CI420,MonsterGroupTable!$A:$A,1,0)))))))</f>
        <v/>
      </c>
    </row>
    <row r="421" spans="1:88">
      <c r="A421">
        <v>10420</v>
      </c>
      <c r="B421">
        <f t="shared" si="12"/>
        <v>1.2</v>
      </c>
      <c r="C421">
        <f t="shared" si="12"/>
        <v>1.1000000000000001</v>
      </c>
      <c r="F421">
        <v>2700</v>
      </c>
      <c r="G421">
        <v>73147</v>
      </c>
      <c r="H421">
        <v>0</v>
      </c>
      <c r="I421">
        <v>0</v>
      </c>
      <c r="J421">
        <v>0</v>
      </c>
      <c r="K421" t="s">
        <v>28</v>
      </c>
      <c r="L421" t="s">
        <v>243</v>
      </c>
      <c r="M421" t="s">
        <v>79</v>
      </c>
      <c r="N421" t="s">
        <v>80</v>
      </c>
      <c r="O421">
        <v>0</v>
      </c>
      <c r="P421">
        <v>-4.75</v>
      </c>
      <c r="Q421">
        <v>-3.5</v>
      </c>
      <c r="R421">
        <v>4.75</v>
      </c>
      <c r="S421">
        <v>3</v>
      </c>
      <c r="T421">
        <v>-13.5</v>
      </c>
      <c r="U421">
        <v>2.5499999999999998</v>
      </c>
      <c r="V421">
        <v>-6.75</v>
      </c>
      <c r="W421" t="str">
        <f t="shared" si="13"/>
        <v>g102,5</v>
      </c>
      <c r="X421" s="1" t="s">
        <v>280</v>
      </c>
      <c r="Y421" s="2" t="str">
        <f>IF(AND(ISBLANK(X421),OR(NOT(ISBLANK(Z421)),NOT(ISBLANK(AA421)))),#N/A,
IF(ISBLANK(X421),"",
IF(AND(NOT(ISERROR(VLOOKUP(X421,MonsterTable!$A:$B,MATCH(MonsterTable!$B$1,MonsterTable!$A$1:$B$1,0),0))),OR(ISBLANK(Z421),ISBLANK(AA421))),#N/A,
IFERROR(VLOOKUP(X421,MonsterTable!$A:$B,MATCH(MonsterTable!$B$1,MonsterTable!$A$1:$B$1,0),0),
IF(OR(NOT(ISBLANK(Z421)),ISBLANK(AA421)),#N/A,
IF(X421="empty","empty",
VLOOKUP(X421,MonsterGroupTable!$A:$A,1,0)))))))</f>
        <v>g102</v>
      </c>
      <c r="AA421">
        <v>5</v>
      </c>
      <c r="AF421" s="2" t="str">
        <f>IF(AND(ISBLANK(AE421),OR(NOT(ISBLANK(AG421)),NOT(ISBLANK(AH421)))),#N/A,
IF(ISBLANK(AE421),"",
IF(AND(NOT(ISERROR(VLOOKUP(AE421,MonsterTable!$A:$B,MATCH(MonsterTable!$B$1,MonsterTable!$A$1:$B$1,0),0))),OR(ISBLANK(AG421),ISBLANK(AH421))),#N/A,
IFERROR(VLOOKUP(AE421,MonsterTable!$A:$B,MATCH(MonsterTable!$B$1,MonsterTable!$A$1:$B$1,0),0),
IF(OR(NOT(ISBLANK(AG421)),ISBLANK(AH421)),#N/A,
IF(AE421="empty","empty",
VLOOKUP(AE421,MonsterGroupTable!$A:$A,1,0)))))))</f>
        <v/>
      </c>
      <c r="AM421" s="2" t="str">
        <f>IF(AND(ISBLANK(AL421),OR(NOT(ISBLANK(AN421)),NOT(ISBLANK(AO421)))),#N/A,
IF(ISBLANK(AL421),"",
IF(AND(NOT(ISERROR(VLOOKUP(AL421,MonsterTable!$A:$B,MATCH(MonsterTable!$B$1,MonsterTable!$A$1:$B$1,0),0))),OR(ISBLANK(AN421),ISBLANK(AO421))),#N/A,
IFERROR(VLOOKUP(AL421,MonsterTable!$A:$B,MATCH(MonsterTable!$B$1,MonsterTable!$A$1:$B$1,0),0),
IF(OR(NOT(ISBLANK(AN421)),ISBLANK(AO421)),#N/A,
IF(AL421="empty","empty",
VLOOKUP(AL421,MonsterGroupTable!$A:$A,1,0)))))))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BA421" s="2" t="str">
        <f>IF(AND(ISBLANK(AZ421),OR(NOT(ISBLANK(BB421)),NOT(ISBLANK(BC421)))),#N/A,
IF(ISBLANK(AZ421),"",
IF(AND(NOT(ISERROR(VLOOKUP(AZ421,MonsterTable!$A:$B,MATCH(MonsterTable!$B$1,MonsterTable!$A$1:$B$1,0),0))),OR(ISBLANK(BB421),ISBLANK(BC421))),#N/A,
IFERROR(VLOOKUP(AZ421,MonsterTable!$A:$B,MATCH(MonsterTable!$B$1,MonsterTable!$A$1:$B$1,0),0),
IF(OR(NOT(ISBLANK(BB421)),ISBLANK(BC421)),#N/A,
IF(AZ421="empty","empty",
VLOOKUP(AZ421,MonsterGroupTable!$A:$A,1,0)))))))</f>
        <v/>
      </c>
      <c r="BH421" s="2" t="str">
        <f>IF(AND(ISBLANK(BG421),OR(NOT(ISBLANK(BI421)),NOT(ISBLANK(BJ421)))),#N/A,
IF(ISBLANK(BG421),"",
IF(AND(NOT(ISERROR(VLOOKUP(BG421,MonsterTable!$A:$B,MATCH(MonsterTable!$B$1,MonsterTable!$A$1:$B$1,0),0))),OR(ISBLANK(BI421),ISBLANK(BJ421))),#N/A,
IFERROR(VLOOKUP(BG421,MonsterTable!$A:$B,MATCH(MonsterTable!$B$1,MonsterTable!$A$1:$B$1,0),0),
IF(OR(NOT(ISBLANK(BI421)),ISBLANK(BJ421)),#N/A,
IF(BG421="empty","empty",
VLOOKUP(BG421,MonsterGroupTable!$A:$A,1,0)))))))</f>
        <v/>
      </c>
      <c r="BO421" s="2" t="str">
        <f>IF(AND(ISBLANK(BN421),OR(NOT(ISBLANK(BP421)),NOT(ISBLANK(BQ421)))),#N/A,
IF(ISBLANK(BN421),"",
IF(AND(NOT(ISERROR(VLOOKUP(BN421,MonsterTable!$A:$B,MATCH(MonsterTable!$B$1,MonsterTable!$A$1:$B$1,0),0))),OR(ISBLANK(BP421),ISBLANK(BQ421))),#N/A,
IFERROR(VLOOKUP(BN421,MonsterTable!$A:$B,MATCH(MonsterTable!$B$1,MonsterTable!$A$1:$B$1,0),0),
IF(OR(NOT(ISBLANK(BP421)),ISBLANK(BQ421)),#N/A,
IF(BN421="empty","empty",
VLOOKUP(BN421,MonsterGroupTable!$A:$A,1,0)))))))</f>
        <v/>
      </c>
      <c r="BV421" s="2" t="str">
        <f>IF(AND(ISBLANK(BU421),OR(NOT(ISBLANK(BW421)),NOT(ISBLANK(BX421)))),#N/A,
IF(ISBLANK(BU421),"",
IF(AND(NOT(ISERROR(VLOOKUP(BU421,MonsterTable!$A:$B,MATCH(MonsterTable!$B$1,MonsterTable!$A$1:$B$1,0),0))),OR(ISBLANK(BW421),ISBLANK(BX421))),#N/A,
IFERROR(VLOOKUP(BU421,MonsterTable!$A:$B,MATCH(MonsterTable!$B$1,MonsterTable!$A$1:$B$1,0),0),
IF(OR(NOT(ISBLANK(BW421)),ISBLANK(BX421)),#N/A,
IF(BU421="empty","empty",
VLOOKUP(BU421,MonsterGroupTable!$A:$A,1,0)))))))</f>
        <v/>
      </c>
      <c r="CC421" s="2" t="str">
        <f>IF(AND(ISBLANK(CB421),OR(NOT(ISBLANK(CD421)),NOT(ISBLANK(CE421)))),#N/A,
IF(ISBLANK(CB421),"",
IF(AND(NOT(ISERROR(VLOOKUP(CB421,MonsterTable!$A:$B,MATCH(MonsterTable!$B$1,MonsterTable!$A$1:$B$1,0),0))),OR(ISBLANK(CD421),ISBLANK(CE421))),#N/A,
IFERROR(VLOOKUP(CB421,MonsterTable!$A:$B,MATCH(MonsterTable!$B$1,MonsterTable!$A$1:$B$1,0),0),
IF(OR(NOT(ISBLANK(CD421)),ISBLANK(CE421)),#N/A,
IF(CB421="empty","empty",
VLOOKUP(CB421,MonsterGroupTable!$A:$A,1,0)))))))</f>
        <v/>
      </c>
      <c r="CJ421" s="2" t="str">
        <f>IF(AND(ISBLANK(CI421),OR(NOT(ISBLANK(CK421)),NOT(ISBLANK(CL421)))),#N/A,
IF(ISBLANK(CI421),"",
IF(AND(NOT(ISERROR(VLOOKUP(CI421,MonsterTable!$A:$B,MATCH(MonsterTable!$B$1,MonsterTable!$A$1:$B$1,0),0))),OR(ISBLANK(CK421),ISBLANK(CL421))),#N/A,
IFERROR(VLOOKUP(CI421,MonsterTable!$A:$B,MATCH(MonsterTable!$B$1,MonsterTable!$A$1:$B$1,0),0),
IF(OR(NOT(ISBLANK(CK421)),ISBLANK(CL421)),#N/A,
IF(CI421="empty","empty",
VLOOKUP(CI421,MonsterGroupTable!$A:$A,1,0)))))))</f>
        <v/>
      </c>
    </row>
    <row r="422" spans="1:88">
      <c r="A422">
        <v>10421</v>
      </c>
      <c r="B422">
        <f t="shared" si="12"/>
        <v>1.1000000000000001</v>
      </c>
      <c r="C422">
        <f t="shared" si="12"/>
        <v>1.1000000000000001</v>
      </c>
      <c r="F422">
        <v>2700</v>
      </c>
      <c r="G422">
        <v>73552</v>
      </c>
      <c r="H422">
        <v>0</v>
      </c>
      <c r="I422">
        <v>0</v>
      </c>
      <c r="J422">
        <v>0</v>
      </c>
      <c r="K422" t="s">
        <v>28</v>
      </c>
      <c r="L422" t="s">
        <v>245</v>
      </c>
      <c r="M422" t="s">
        <v>79</v>
      </c>
      <c r="N422" t="s">
        <v>80</v>
      </c>
      <c r="O422">
        <v>0</v>
      </c>
      <c r="P422">
        <v>-4.75</v>
      </c>
      <c r="Q422">
        <v>-3.5</v>
      </c>
      <c r="R422">
        <v>4.75</v>
      </c>
      <c r="S422">
        <v>3</v>
      </c>
      <c r="T422">
        <v>-13.5</v>
      </c>
      <c r="U422">
        <v>2.5499999999999998</v>
      </c>
      <c r="V422">
        <v>-6.75</v>
      </c>
      <c r="W422" t="str">
        <f t="shared" si="13"/>
        <v>g103,5</v>
      </c>
      <c r="X422" s="1" t="s">
        <v>320</v>
      </c>
      <c r="Y422" s="2" t="str">
        <f>IF(AND(ISBLANK(X422),OR(NOT(ISBLANK(Z422)),NOT(ISBLANK(AA422)))),#N/A,
IF(ISBLANK(X422),"",
IF(AND(NOT(ISERROR(VLOOKUP(X422,MonsterTable!$A:$B,MATCH(MonsterTable!$B$1,MonsterTable!$A$1:$B$1,0),0))),OR(ISBLANK(Z422),ISBLANK(AA422))),#N/A,
IFERROR(VLOOKUP(X422,MonsterTable!$A:$B,MATCH(MonsterTable!$B$1,MonsterTable!$A$1:$B$1,0),0),
IF(OR(NOT(ISBLANK(Z422)),ISBLANK(AA422)),#N/A,
IF(X422="empty","empty",
VLOOKUP(X422,MonsterGroupTable!$A:$A,1,0)))))))</f>
        <v>g103</v>
      </c>
      <c r="AA422">
        <v>5</v>
      </c>
      <c r="AF422" s="2" t="str">
        <f>IF(AND(ISBLANK(AE422),OR(NOT(ISBLANK(AG422)),NOT(ISBLANK(AH422)))),#N/A,
IF(ISBLANK(AE422),"",
IF(AND(NOT(ISERROR(VLOOKUP(AE422,MonsterTable!$A:$B,MATCH(MonsterTable!$B$1,MonsterTable!$A$1:$B$1,0),0))),OR(ISBLANK(AG422),ISBLANK(AH422))),#N/A,
IFERROR(VLOOKUP(AE422,MonsterTable!$A:$B,MATCH(MonsterTable!$B$1,MonsterTable!$A$1:$B$1,0),0),
IF(OR(NOT(ISBLANK(AG422)),ISBLANK(AH422)),#N/A,
IF(AE422="empty","empty",
VLOOKUP(AE422,MonsterGroupTable!$A:$A,1,0)))))))</f>
        <v/>
      </c>
      <c r="AM422" s="2" t="str">
        <f>IF(AND(ISBLANK(AL422),OR(NOT(ISBLANK(AN422)),NOT(ISBLANK(AO422)))),#N/A,
IF(ISBLANK(AL422),"",
IF(AND(NOT(ISERROR(VLOOKUP(AL422,MonsterTable!$A:$B,MATCH(MonsterTable!$B$1,MonsterTable!$A$1:$B$1,0),0))),OR(ISBLANK(AN422),ISBLANK(AO422))),#N/A,
IFERROR(VLOOKUP(AL422,MonsterTable!$A:$B,MATCH(MonsterTable!$B$1,MonsterTable!$A$1:$B$1,0),0),
IF(OR(NOT(ISBLANK(AN422)),ISBLANK(AO422)),#N/A,
IF(AL422="empty","empty",
VLOOKUP(AL422,MonsterGroupTable!$A:$A,1,0)))))))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BA422" s="2" t="str">
        <f>IF(AND(ISBLANK(AZ422),OR(NOT(ISBLANK(BB422)),NOT(ISBLANK(BC422)))),#N/A,
IF(ISBLANK(AZ422),"",
IF(AND(NOT(ISERROR(VLOOKUP(AZ422,MonsterTable!$A:$B,MATCH(MonsterTable!$B$1,MonsterTable!$A$1:$B$1,0),0))),OR(ISBLANK(BB422),ISBLANK(BC422))),#N/A,
IFERROR(VLOOKUP(AZ422,MonsterTable!$A:$B,MATCH(MonsterTable!$B$1,MonsterTable!$A$1:$B$1,0),0),
IF(OR(NOT(ISBLANK(BB422)),ISBLANK(BC422)),#N/A,
IF(AZ422="empty","empty",
VLOOKUP(AZ422,MonsterGroupTable!$A:$A,1,0)))))))</f>
        <v/>
      </c>
      <c r="BH422" s="2" t="str">
        <f>IF(AND(ISBLANK(BG422),OR(NOT(ISBLANK(BI422)),NOT(ISBLANK(BJ422)))),#N/A,
IF(ISBLANK(BG422),"",
IF(AND(NOT(ISERROR(VLOOKUP(BG422,MonsterTable!$A:$B,MATCH(MonsterTable!$B$1,MonsterTable!$A$1:$B$1,0),0))),OR(ISBLANK(BI422),ISBLANK(BJ422))),#N/A,
IFERROR(VLOOKUP(BG422,MonsterTable!$A:$B,MATCH(MonsterTable!$B$1,MonsterTable!$A$1:$B$1,0),0),
IF(OR(NOT(ISBLANK(BI422)),ISBLANK(BJ422)),#N/A,
IF(BG422="empty","empty",
VLOOKUP(BG422,MonsterGroupTable!$A:$A,1,0)))))))</f>
        <v/>
      </c>
      <c r="BO422" s="2" t="str">
        <f>IF(AND(ISBLANK(BN422),OR(NOT(ISBLANK(BP422)),NOT(ISBLANK(BQ422)))),#N/A,
IF(ISBLANK(BN422),"",
IF(AND(NOT(ISERROR(VLOOKUP(BN422,MonsterTable!$A:$B,MATCH(MonsterTable!$B$1,MonsterTable!$A$1:$B$1,0),0))),OR(ISBLANK(BP422),ISBLANK(BQ422))),#N/A,
IFERROR(VLOOKUP(BN422,MonsterTable!$A:$B,MATCH(MonsterTable!$B$1,MonsterTable!$A$1:$B$1,0),0),
IF(OR(NOT(ISBLANK(BP422)),ISBLANK(BQ422)),#N/A,
IF(BN422="empty","empty",
VLOOKUP(BN422,MonsterGroupTable!$A:$A,1,0)))))))</f>
        <v/>
      </c>
      <c r="BV422" s="2" t="str">
        <f>IF(AND(ISBLANK(BU422),OR(NOT(ISBLANK(BW422)),NOT(ISBLANK(BX422)))),#N/A,
IF(ISBLANK(BU422),"",
IF(AND(NOT(ISERROR(VLOOKUP(BU422,MonsterTable!$A:$B,MATCH(MonsterTable!$B$1,MonsterTable!$A$1:$B$1,0),0))),OR(ISBLANK(BW422),ISBLANK(BX422))),#N/A,
IFERROR(VLOOKUP(BU422,MonsterTable!$A:$B,MATCH(MonsterTable!$B$1,MonsterTable!$A$1:$B$1,0),0),
IF(OR(NOT(ISBLANK(BW422)),ISBLANK(BX422)),#N/A,
IF(BU422="empty","empty",
VLOOKUP(BU422,MonsterGroupTable!$A:$A,1,0)))))))</f>
        <v/>
      </c>
      <c r="CC422" s="2" t="str">
        <f>IF(AND(ISBLANK(CB422),OR(NOT(ISBLANK(CD422)),NOT(ISBLANK(CE422)))),#N/A,
IF(ISBLANK(CB422),"",
IF(AND(NOT(ISERROR(VLOOKUP(CB422,MonsterTable!$A:$B,MATCH(MonsterTable!$B$1,MonsterTable!$A$1:$B$1,0),0))),OR(ISBLANK(CD422),ISBLANK(CE422))),#N/A,
IFERROR(VLOOKUP(CB422,MonsterTable!$A:$B,MATCH(MonsterTable!$B$1,MonsterTable!$A$1:$B$1,0),0),
IF(OR(NOT(ISBLANK(CD422)),ISBLANK(CE422)),#N/A,
IF(CB422="empty","empty",
VLOOKUP(CB422,MonsterGroupTable!$A:$A,1,0)))))))</f>
        <v/>
      </c>
      <c r="CJ422" s="2" t="str">
        <f>IF(AND(ISBLANK(CI422),OR(NOT(ISBLANK(CK422)),NOT(ISBLANK(CL422)))),#N/A,
IF(ISBLANK(CI422),"",
IF(AND(NOT(ISERROR(VLOOKUP(CI422,MonsterTable!$A:$B,MATCH(MonsterTable!$B$1,MonsterTable!$A$1:$B$1,0),0))),OR(ISBLANK(CK422),ISBLANK(CL422))),#N/A,
IFERROR(VLOOKUP(CI422,MonsterTable!$A:$B,MATCH(MonsterTable!$B$1,MonsterTable!$A$1:$B$1,0),0),
IF(OR(NOT(ISBLANK(CK422)),ISBLANK(CL422)),#N/A,
IF(CI422="empty","empty",
VLOOKUP(CI422,MonsterGroupTable!$A:$A,1,0)))))))</f>
        <v/>
      </c>
    </row>
    <row r="423" spans="1:88">
      <c r="A423">
        <v>10422</v>
      </c>
      <c r="B423">
        <f t="shared" si="12"/>
        <v>1.1000000000000001</v>
      </c>
      <c r="C423">
        <f t="shared" si="12"/>
        <v>1.1000000000000001</v>
      </c>
      <c r="F423">
        <v>2700</v>
      </c>
      <c r="G423">
        <v>73957</v>
      </c>
      <c r="H423">
        <v>0</v>
      </c>
      <c r="I423">
        <v>0</v>
      </c>
      <c r="J423">
        <v>0</v>
      </c>
      <c r="K423" t="s">
        <v>28</v>
      </c>
      <c r="L423" t="s">
        <v>245</v>
      </c>
      <c r="M423" t="s">
        <v>79</v>
      </c>
      <c r="N423" t="s">
        <v>80</v>
      </c>
      <c r="O423">
        <v>0</v>
      </c>
      <c r="P423">
        <v>-4.75</v>
      </c>
      <c r="Q423">
        <v>-3.5</v>
      </c>
      <c r="R423">
        <v>4.75</v>
      </c>
      <c r="S423">
        <v>3</v>
      </c>
      <c r="T423">
        <v>-13.5</v>
      </c>
      <c r="U423">
        <v>2.5499999999999998</v>
      </c>
      <c r="V423">
        <v>-6.75</v>
      </c>
      <c r="W423" t="str">
        <f t="shared" si="13"/>
        <v>g103,5</v>
      </c>
      <c r="X423" s="1" t="s">
        <v>320</v>
      </c>
      <c r="Y423" s="2" t="str">
        <f>IF(AND(ISBLANK(X423),OR(NOT(ISBLANK(Z423)),NOT(ISBLANK(AA423)))),#N/A,
IF(ISBLANK(X423),"",
IF(AND(NOT(ISERROR(VLOOKUP(X423,MonsterTable!$A:$B,MATCH(MonsterTable!$B$1,MonsterTable!$A$1:$B$1,0),0))),OR(ISBLANK(Z423),ISBLANK(AA423))),#N/A,
IFERROR(VLOOKUP(X423,MonsterTable!$A:$B,MATCH(MonsterTable!$B$1,MonsterTable!$A$1:$B$1,0),0),
IF(OR(NOT(ISBLANK(Z423)),ISBLANK(AA423)),#N/A,
IF(X423="empty","empty",
VLOOKUP(X423,MonsterGroupTable!$A:$A,1,0)))))))</f>
        <v>g103</v>
      </c>
      <c r="AA423">
        <v>5</v>
      </c>
      <c r="AF423" s="2" t="str">
        <f>IF(AND(ISBLANK(AE423),OR(NOT(ISBLANK(AG423)),NOT(ISBLANK(AH423)))),#N/A,
IF(ISBLANK(AE423),"",
IF(AND(NOT(ISERROR(VLOOKUP(AE423,MonsterTable!$A:$B,MATCH(MonsterTable!$B$1,MonsterTable!$A$1:$B$1,0),0))),OR(ISBLANK(AG423),ISBLANK(AH423))),#N/A,
IFERROR(VLOOKUP(AE423,MonsterTable!$A:$B,MATCH(MonsterTable!$B$1,MonsterTable!$A$1:$B$1,0),0),
IF(OR(NOT(ISBLANK(AG423)),ISBLANK(AH423)),#N/A,
IF(AE423="empty","empty",
VLOOKUP(AE423,MonsterGroupTable!$A:$A,1,0)))))))</f>
        <v/>
      </c>
      <c r="AM423" s="2" t="str">
        <f>IF(AND(ISBLANK(AL423),OR(NOT(ISBLANK(AN423)),NOT(ISBLANK(AO423)))),#N/A,
IF(ISBLANK(AL423),"",
IF(AND(NOT(ISERROR(VLOOKUP(AL423,MonsterTable!$A:$B,MATCH(MonsterTable!$B$1,MonsterTable!$A$1:$B$1,0),0))),OR(ISBLANK(AN423),ISBLANK(AO423))),#N/A,
IFERROR(VLOOKUP(AL423,MonsterTable!$A:$B,MATCH(MonsterTable!$B$1,MonsterTable!$A$1:$B$1,0),0),
IF(OR(NOT(ISBLANK(AN423)),ISBLANK(AO423)),#N/A,
IF(AL423="empty","empty",
VLOOKUP(AL423,MonsterGroupTable!$A:$A,1,0)))))))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BA423" s="2" t="str">
        <f>IF(AND(ISBLANK(AZ423),OR(NOT(ISBLANK(BB423)),NOT(ISBLANK(BC423)))),#N/A,
IF(ISBLANK(AZ423),"",
IF(AND(NOT(ISERROR(VLOOKUP(AZ423,MonsterTable!$A:$B,MATCH(MonsterTable!$B$1,MonsterTable!$A$1:$B$1,0),0))),OR(ISBLANK(BB423),ISBLANK(BC423))),#N/A,
IFERROR(VLOOKUP(AZ423,MonsterTable!$A:$B,MATCH(MonsterTable!$B$1,MonsterTable!$A$1:$B$1,0),0),
IF(OR(NOT(ISBLANK(BB423)),ISBLANK(BC423)),#N/A,
IF(AZ423="empty","empty",
VLOOKUP(AZ423,MonsterGroupTable!$A:$A,1,0)))))))</f>
        <v/>
      </c>
      <c r="BH423" s="2" t="str">
        <f>IF(AND(ISBLANK(BG423),OR(NOT(ISBLANK(BI423)),NOT(ISBLANK(BJ423)))),#N/A,
IF(ISBLANK(BG423),"",
IF(AND(NOT(ISERROR(VLOOKUP(BG423,MonsterTable!$A:$B,MATCH(MonsterTable!$B$1,MonsterTable!$A$1:$B$1,0),0))),OR(ISBLANK(BI423),ISBLANK(BJ423))),#N/A,
IFERROR(VLOOKUP(BG423,MonsterTable!$A:$B,MATCH(MonsterTable!$B$1,MonsterTable!$A$1:$B$1,0),0),
IF(OR(NOT(ISBLANK(BI423)),ISBLANK(BJ423)),#N/A,
IF(BG423="empty","empty",
VLOOKUP(BG423,MonsterGroupTable!$A:$A,1,0)))))))</f>
        <v/>
      </c>
      <c r="BO423" s="2" t="str">
        <f>IF(AND(ISBLANK(BN423),OR(NOT(ISBLANK(BP423)),NOT(ISBLANK(BQ423)))),#N/A,
IF(ISBLANK(BN423),"",
IF(AND(NOT(ISERROR(VLOOKUP(BN423,MonsterTable!$A:$B,MATCH(MonsterTable!$B$1,MonsterTable!$A$1:$B$1,0),0))),OR(ISBLANK(BP423),ISBLANK(BQ423))),#N/A,
IFERROR(VLOOKUP(BN423,MonsterTable!$A:$B,MATCH(MonsterTable!$B$1,MonsterTable!$A$1:$B$1,0),0),
IF(OR(NOT(ISBLANK(BP423)),ISBLANK(BQ423)),#N/A,
IF(BN423="empty","empty",
VLOOKUP(BN423,MonsterGroupTable!$A:$A,1,0)))))))</f>
        <v/>
      </c>
      <c r="BV423" s="2" t="str">
        <f>IF(AND(ISBLANK(BU423),OR(NOT(ISBLANK(BW423)),NOT(ISBLANK(BX423)))),#N/A,
IF(ISBLANK(BU423),"",
IF(AND(NOT(ISERROR(VLOOKUP(BU423,MonsterTable!$A:$B,MATCH(MonsterTable!$B$1,MonsterTable!$A$1:$B$1,0),0))),OR(ISBLANK(BW423),ISBLANK(BX423))),#N/A,
IFERROR(VLOOKUP(BU423,MonsterTable!$A:$B,MATCH(MonsterTable!$B$1,MonsterTable!$A$1:$B$1,0),0),
IF(OR(NOT(ISBLANK(BW423)),ISBLANK(BX423)),#N/A,
IF(BU423="empty","empty",
VLOOKUP(BU423,MonsterGroupTable!$A:$A,1,0)))))))</f>
        <v/>
      </c>
      <c r="CC423" s="2" t="str">
        <f>IF(AND(ISBLANK(CB423),OR(NOT(ISBLANK(CD423)),NOT(ISBLANK(CE423)))),#N/A,
IF(ISBLANK(CB423),"",
IF(AND(NOT(ISERROR(VLOOKUP(CB423,MonsterTable!$A:$B,MATCH(MonsterTable!$B$1,MonsterTable!$A$1:$B$1,0),0))),OR(ISBLANK(CD423),ISBLANK(CE423))),#N/A,
IFERROR(VLOOKUP(CB423,MonsterTable!$A:$B,MATCH(MonsterTable!$B$1,MonsterTable!$A$1:$B$1,0),0),
IF(OR(NOT(ISBLANK(CD423)),ISBLANK(CE423)),#N/A,
IF(CB423="empty","empty",
VLOOKUP(CB423,MonsterGroupTable!$A:$A,1,0)))))))</f>
        <v/>
      </c>
      <c r="CJ423" s="2" t="str">
        <f>IF(AND(ISBLANK(CI423),OR(NOT(ISBLANK(CK423)),NOT(ISBLANK(CL423)))),#N/A,
IF(ISBLANK(CI423),"",
IF(AND(NOT(ISERROR(VLOOKUP(CI423,MonsterTable!$A:$B,MATCH(MonsterTable!$B$1,MonsterTable!$A$1:$B$1,0),0))),OR(ISBLANK(CK423),ISBLANK(CL423))),#N/A,
IFERROR(VLOOKUP(CI423,MonsterTable!$A:$B,MATCH(MonsterTable!$B$1,MonsterTable!$A$1:$B$1,0),0),
IF(OR(NOT(ISBLANK(CK423)),ISBLANK(CL423)),#N/A,
IF(CI423="empty","empty",
VLOOKUP(CI423,MonsterGroupTable!$A:$A,1,0)))))))</f>
        <v/>
      </c>
    </row>
    <row r="424" spans="1:88">
      <c r="A424">
        <v>10423</v>
      </c>
      <c r="B424">
        <f t="shared" si="12"/>
        <v>1.1000000000000001</v>
      </c>
      <c r="C424">
        <f t="shared" si="12"/>
        <v>1.1000000000000001</v>
      </c>
      <c r="F424">
        <v>2700</v>
      </c>
      <c r="G424">
        <v>74362</v>
      </c>
      <c r="H424">
        <v>0</v>
      </c>
      <c r="I424">
        <v>0</v>
      </c>
      <c r="J424">
        <v>0</v>
      </c>
      <c r="K424" t="s">
        <v>28</v>
      </c>
      <c r="L424" t="s">
        <v>245</v>
      </c>
      <c r="M424" t="s">
        <v>79</v>
      </c>
      <c r="N424" t="s">
        <v>80</v>
      </c>
      <c r="O424">
        <v>0</v>
      </c>
      <c r="P424">
        <v>-4.75</v>
      </c>
      <c r="Q424">
        <v>-3.5</v>
      </c>
      <c r="R424">
        <v>4.75</v>
      </c>
      <c r="S424">
        <v>3</v>
      </c>
      <c r="T424">
        <v>-13.5</v>
      </c>
      <c r="U424">
        <v>2.5499999999999998</v>
      </c>
      <c r="V424">
        <v>-6.75</v>
      </c>
      <c r="W424" t="str">
        <f t="shared" si="13"/>
        <v>g103,5</v>
      </c>
      <c r="X424" s="1" t="s">
        <v>320</v>
      </c>
      <c r="Y424" s="2" t="str">
        <f>IF(AND(ISBLANK(X424),OR(NOT(ISBLANK(Z424)),NOT(ISBLANK(AA424)))),#N/A,
IF(ISBLANK(X424),"",
IF(AND(NOT(ISERROR(VLOOKUP(X424,MonsterTable!$A:$B,MATCH(MonsterTable!$B$1,MonsterTable!$A$1:$B$1,0),0))),OR(ISBLANK(Z424),ISBLANK(AA424))),#N/A,
IFERROR(VLOOKUP(X424,MonsterTable!$A:$B,MATCH(MonsterTable!$B$1,MonsterTable!$A$1:$B$1,0),0),
IF(OR(NOT(ISBLANK(Z424)),ISBLANK(AA424)),#N/A,
IF(X424="empty","empty",
VLOOKUP(X424,MonsterGroupTable!$A:$A,1,0)))))))</f>
        <v>g103</v>
      </c>
      <c r="AA424">
        <v>5</v>
      </c>
      <c r="AF424" s="2" t="str">
        <f>IF(AND(ISBLANK(AE424),OR(NOT(ISBLANK(AG424)),NOT(ISBLANK(AH424)))),#N/A,
IF(ISBLANK(AE424),"",
IF(AND(NOT(ISERROR(VLOOKUP(AE424,MonsterTable!$A:$B,MATCH(MonsterTable!$B$1,MonsterTable!$A$1:$B$1,0),0))),OR(ISBLANK(AG424),ISBLANK(AH424))),#N/A,
IFERROR(VLOOKUP(AE424,MonsterTable!$A:$B,MATCH(MonsterTable!$B$1,MonsterTable!$A$1:$B$1,0),0),
IF(OR(NOT(ISBLANK(AG424)),ISBLANK(AH424)),#N/A,
IF(AE424="empty","empty",
VLOOKUP(AE424,MonsterGroupTable!$A:$A,1,0)))))))</f>
        <v/>
      </c>
      <c r="AM424" s="2" t="str">
        <f>IF(AND(ISBLANK(AL424),OR(NOT(ISBLANK(AN424)),NOT(ISBLANK(AO424)))),#N/A,
IF(ISBLANK(AL424),"",
IF(AND(NOT(ISERROR(VLOOKUP(AL424,MonsterTable!$A:$B,MATCH(MonsterTable!$B$1,MonsterTable!$A$1:$B$1,0),0))),OR(ISBLANK(AN424),ISBLANK(AO424))),#N/A,
IFERROR(VLOOKUP(AL424,MonsterTable!$A:$B,MATCH(MonsterTable!$B$1,MonsterTable!$A$1:$B$1,0),0),
IF(OR(NOT(ISBLANK(AN424)),ISBLANK(AO424)),#N/A,
IF(AL424="empty","empty",
VLOOKUP(AL424,MonsterGroupTable!$A:$A,1,0)))))))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BA424" s="2" t="str">
        <f>IF(AND(ISBLANK(AZ424),OR(NOT(ISBLANK(BB424)),NOT(ISBLANK(BC424)))),#N/A,
IF(ISBLANK(AZ424),"",
IF(AND(NOT(ISERROR(VLOOKUP(AZ424,MonsterTable!$A:$B,MATCH(MonsterTable!$B$1,MonsterTable!$A$1:$B$1,0),0))),OR(ISBLANK(BB424),ISBLANK(BC424))),#N/A,
IFERROR(VLOOKUP(AZ424,MonsterTable!$A:$B,MATCH(MonsterTable!$B$1,MonsterTable!$A$1:$B$1,0),0),
IF(OR(NOT(ISBLANK(BB424)),ISBLANK(BC424)),#N/A,
IF(AZ424="empty","empty",
VLOOKUP(AZ424,MonsterGroupTable!$A:$A,1,0)))))))</f>
        <v/>
      </c>
      <c r="BH424" s="2" t="str">
        <f>IF(AND(ISBLANK(BG424),OR(NOT(ISBLANK(BI424)),NOT(ISBLANK(BJ424)))),#N/A,
IF(ISBLANK(BG424),"",
IF(AND(NOT(ISERROR(VLOOKUP(BG424,MonsterTable!$A:$B,MATCH(MonsterTable!$B$1,MonsterTable!$A$1:$B$1,0),0))),OR(ISBLANK(BI424),ISBLANK(BJ424))),#N/A,
IFERROR(VLOOKUP(BG424,MonsterTable!$A:$B,MATCH(MonsterTable!$B$1,MonsterTable!$A$1:$B$1,0),0),
IF(OR(NOT(ISBLANK(BI424)),ISBLANK(BJ424)),#N/A,
IF(BG424="empty","empty",
VLOOKUP(BG424,MonsterGroupTable!$A:$A,1,0)))))))</f>
        <v/>
      </c>
      <c r="BO424" s="2" t="str">
        <f>IF(AND(ISBLANK(BN424),OR(NOT(ISBLANK(BP424)),NOT(ISBLANK(BQ424)))),#N/A,
IF(ISBLANK(BN424),"",
IF(AND(NOT(ISERROR(VLOOKUP(BN424,MonsterTable!$A:$B,MATCH(MonsterTable!$B$1,MonsterTable!$A$1:$B$1,0),0))),OR(ISBLANK(BP424),ISBLANK(BQ424))),#N/A,
IFERROR(VLOOKUP(BN424,MonsterTable!$A:$B,MATCH(MonsterTable!$B$1,MonsterTable!$A$1:$B$1,0),0),
IF(OR(NOT(ISBLANK(BP424)),ISBLANK(BQ424)),#N/A,
IF(BN424="empty","empty",
VLOOKUP(BN424,MonsterGroupTable!$A:$A,1,0)))))))</f>
        <v/>
      </c>
      <c r="BV424" s="2" t="str">
        <f>IF(AND(ISBLANK(BU424),OR(NOT(ISBLANK(BW424)),NOT(ISBLANK(BX424)))),#N/A,
IF(ISBLANK(BU424),"",
IF(AND(NOT(ISERROR(VLOOKUP(BU424,MonsterTable!$A:$B,MATCH(MonsterTable!$B$1,MonsterTable!$A$1:$B$1,0),0))),OR(ISBLANK(BW424),ISBLANK(BX424))),#N/A,
IFERROR(VLOOKUP(BU424,MonsterTable!$A:$B,MATCH(MonsterTable!$B$1,MonsterTable!$A$1:$B$1,0),0),
IF(OR(NOT(ISBLANK(BW424)),ISBLANK(BX424)),#N/A,
IF(BU424="empty","empty",
VLOOKUP(BU424,MonsterGroupTable!$A:$A,1,0)))))))</f>
        <v/>
      </c>
      <c r="CC424" s="2" t="str">
        <f>IF(AND(ISBLANK(CB424),OR(NOT(ISBLANK(CD424)),NOT(ISBLANK(CE424)))),#N/A,
IF(ISBLANK(CB424),"",
IF(AND(NOT(ISERROR(VLOOKUP(CB424,MonsterTable!$A:$B,MATCH(MonsterTable!$B$1,MonsterTable!$A$1:$B$1,0),0))),OR(ISBLANK(CD424),ISBLANK(CE424))),#N/A,
IFERROR(VLOOKUP(CB424,MonsterTable!$A:$B,MATCH(MonsterTable!$B$1,MonsterTable!$A$1:$B$1,0),0),
IF(OR(NOT(ISBLANK(CD424)),ISBLANK(CE424)),#N/A,
IF(CB424="empty","empty",
VLOOKUP(CB424,MonsterGroupTable!$A:$A,1,0)))))))</f>
        <v/>
      </c>
      <c r="CJ424" s="2" t="str">
        <f>IF(AND(ISBLANK(CI424),OR(NOT(ISBLANK(CK424)),NOT(ISBLANK(CL424)))),#N/A,
IF(ISBLANK(CI424),"",
IF(AND(NOT(ISERROR(VLOOKUP(CI424,MonsterTable!$A:$B,MATCH(MonsterTable!$B$1,MonsterTable!$A$1:$B$1,0),0))),OR(ISBLANK(CK424),ISBLANK(CL424))),#N/A,
IFERROR(VLOOKUP(CI424,MonsterTable!$A:$B,MATCH(MonsterTable!$B$1,MonsterTable!$A$1:$B$1,0),0),
IF(OR(NOT(ISBLANK(CK424)),ISBLANK(CL424)),#N/A,
IF(CI424="empty","empty",
VLOOKUP(CI424,MonsterGroupTable!$A:$A,1,0)))))))</f>
        <v/>
      </c>
    </row>
    <row r="425" spans="1:88">
      <c r="A425">
        <v>10424</v>
      </c>
      <c r="B425">
        <f t="shared" si="12"/>
        <v>1.1000000000000001</v>
      </c>
      <c r="C425">
        <f t="shared" si="12"/>
        <v>1.1000000000000001</v>
      </c>
      <c r="F425">
        <v>2700</v>
      </c>
      <c r="G425">
        <v>74767</v>
      </c>
      <c r="H425">
        <v>0</v>
      </c>
      <c r="I425">
        <v>0</v>
      </c>
      <c r="J425">
        <v>0</v>
      </c>
      <c r="K425" t="s">
        <v>28</v>
      </c>
      <c r="L425" t="s">
        <v>245</v>
      </c>
      <c r="M425" t="s">
        <v>79</v>
      </c>
      <c r="N425" t="s">
        <v>80</v>
      </c>
      <c r="O425">
        <v>0</v>
      </c>
      <c r="P425">
        <v>-4.75</v>
      </c>
      <c r="Q425">
        <v>-3.5</v>
      </c>
      <c r="R425">
        <v>4.75</v>
      </c>
      <c r="S425">
        <v>3</v>
      </c>
      <c r="T425">
        <v>-13.5</v>
      </c>
      <c r="U425">
        <v>2.5499999999999998</v>
      </c>
      <c r="V425">
        <v>-6.75</v>
      </c>
      <c r="W425" t="str">
        <f t="shared" si="13"/>
        <v>g103,5</v>
      </c>
      <c r="X425" s="1" t="s">
        <v>320</v>
      </c>
      <c r="Y425" s="2" t="str">
        <f>IF(AND(ISBLANK(X425),OR(NOT(ISBLANK(Z425)),NOT(ISBLANK(AA425)))),#N/A,
IF(ISBLANK(X425),"",
IF(AND(NOT(ISERROR(VLOOKUP(X425,MonsterTable!$A:$B,MATCH(MonsterTable!$B$1,MonsterTable!$A$1:$B$1,0),0))),OR(ISBLANK(Z425),ISBLANK(AA425))),#N/A,
IFERROR(VLOOKUP(X425,MonsterTable!$A:$B,MATCH(MonsterTable!$B$1,MonsterTable!$A$1:$B$1,0),0),
IF(OR(NOT(ISBLANK(Z425)),ISBLANK(AA425)),#N/A,
IF(X425="empty","empty",
VLOOKUP(X425,MonsterGroupTable!$A:$A,1,0)))))))</f>
        <v>g103</v>
      </c>
      <c r="AA425">
        <v>5</v>
      </c>
      <c r="AF425" s="2" t="str">
        <f>IF(AND(ISBLANK(AE425),OR(NOT(ISBLANK(AG425)),NOT(ISBLANK(AH425)))),#N/A,
IF(ISBLANK(AE425),"",
IF(AND(NOT(ISERROR(VLOOKUP(AE425,MonsterTable!$A:$B,MATCH(MonsterTable!$B$1,MonsterTable!$A$1:$B$1,0),0))),OR(ISBLANK(AG425),ISBLANK(AH425))),#N/A,
IFERROR(VLOOKUP(AE425,MonsterTable!$A:$B,MATCH(MonsterTable!$B$1,MonsterTable!$A$1:$B$1,0),0),
IF(OR(NOT(ISBLANK(AG425)),ISBLANK(AH425)),#N/A,
IF(AE425="empty","empty",
VLOOKUP(AE425,MonsterGroupTable!$A:$A,1,0)))))))</f>
        <v/>
      </c>
      <c r="AM425" s="2" t="str">
        <f>IF(AND(ISBLANK(AL425),OR(NOT(ISBLANK(AN425)),NOT(ISBLANK(AO425)))),#N/A,
IF(ISBLANK(AL425),"",
IF(AND(NOT(ISERROR(VLOOKUP(AL425,MonsterTable!$A:$B,MATCH(MonsterTable!$B$1,MonsterTable!$A$1:$B$1,0),0))),OR(ISBLANK(AN425),ISBLANK(AO425))),#N/A,
IFERROR(VLOOKUP(AL425,MonsterTable!$A:$B,MATCH(MonsterTable!$B$1,MonsterTable!$A$1:$B$1,0),0),
IF(OR(NOT(ISBLANK(AN425)),ISBLANK(AO425)),#N/A,
IF(AL425="empty","empty",
VLOOKUP(AL425,MonsterGroupTable!$A:$A,1,0)))))))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BA425" s="2" t="str">
        <f>IF(AND(ISBLANK(AZ425),OR(NOT(ISBLANK(BB425)),NOT(ISBLANK(BC425)))),#N/A,
IF(ISBLANK(AZ425),"",
IF(AND(NOT(ISERROR(VLOOKUP(AZ425,MonsterTable!$A:$B,MATCH(MonsterTable!$B$1,MonsterTable!$A$1:$B$1,0),0))),OR(ISBLANK(BB425),ISBLANK(BC425))),#N/A,
IFERROR(VLOOKUP(AZ425,MonsterTable!$A:$B,MATCH(MonsterTable!$B$1,MonsterTable!$A$1:$B$1,0),0),
IF(OR(NOT(ISBLANK(BB425)),ISBLANK(BC425)),#N/A,
IF(AZ425="empty","empty",
VLOOKUP(AZ425,MonsterGroupTable!$A:$A,1,0)))))))</f>
        <v/>
      </c>
      <c r="BH425" s="2" t="str">
        <f>IF(AND(ISBLANK(BG425),OR(NOT(ISBLANK(BI425)),NOT(ISBLANK(BJ425)))),#N/A,
IF(ISBLANK(BG425),"",
IF(AND(NOT(ISERROR(VLOOKUP(BG425,MonsterTable!$A:$B,MATCH(MonsterTable!$B$1,MonsterTable!$A$1:$B$1,0),0))),OR(ISBLANK(BI425),ISBLANK(BJ425))),#N/A,
IFERROR(VLOOKUP(BG425,MonsterTable!$A:$B,MATCH(MonsterTable!$B$1,MonsterTable!$A$1:$B$1,0),0),
IF(OR(NOT(ISBLANK(BI425)),ISBLANK(BJ425)),#N/A,
IF(BG425="empty","empty",
VLOOKUP(BG425,MonsterGroupTable!$A:$A,1,0)))))))</f>
        <v/>
      </c>
      <c r="BO425" s="2" t="str">
        <f>IF(AND(ISBLANK(BN425),OR(NOT(ISBLANK(BP425)),NOT(ISBLANK(BQ425)))),#N/A,
IF(ISBLANK(BN425),"",
IF(AND(NOT(ISERROR(VLOOKUP(BN425,MonsterTable!$A:$B,MATCH(MonsterTable!$B$1,MonsterTable!$A$1:$B$1,0),0))),OR(ISBLANK(BP425),ISBLANK(BQ425))),#N/A,
IFERROR(VLOOKUP(BN425,MonsterTable!$A:$B,MATCH(MonsterTable!$B$1,MonsterTable!$A$1:$B$1,0),0),
IF(OR(NOT(ISBLANK(BP425)),ISBLANK(BQ425)),#N/A,
IF(BN425="empty","empty",
VLOOKUP(BN425,MonsterGroupTable!$A:$A,1,0)))))))</f>
        <v/>
      </c>
      <c r="BV425" s="2" t="str">
        <f>IF(AND(ISBLANK(BU425),OR(NOT(ISBLANK(BW425)),NOT(ISBLANK(BX425)))),#N/A,
IF(ISBLANK(BU425),"",
IF(AND(NOT(ISERROR(VLOOKUP(BU425,MonsterTable!$A:$B,MATCH(MonsterTable!$B$1,MonsterTable!$A$1:$B$1,0),0))),OR(ISBLANK(BW425),ISBLANK(BX425))),#N/A,
IFERROR(VLOOKUP(BU425,MonsterTable!$A:$B,MATCH(MonsterTable!$B$1,MonsterTable!$A$1:$B$1,0),0),
IF(OR(NOT(ISBLANK(BW425)),ISBLANK(BX425)),#N/A,
IF(BU425="empty","empty",
VLOOKUP(BU425,MonsterGroupTable!$A:$A,1,0)))))))</f>
        <v/>
      </c>
      <c r="CC425" s="2" t="str">
        <f>IF(AND(ISBLANK(CB425),OR(NOT(ISBLANK(CD425)),NOT(ISBLANK(CE425)))),#N/A,
IF(ISBLANK(CB425),"",
IF(AND(NOT(ISERROR(VLOOKUP(CB425,MonsterTable!$A:$B,MATCH(MonsterTable!$B$1,MonsterTable!$A$1:$B$1,0),0))),OR(ISBLANK(CD425),ISBLANK(CE425))),#N/A,
IFERROR(VLOOKUP(CB425,MonsterTable!$A:$B,MATCH(MonsterTable!$B$1,MonsterTable!$A$1:$B$1,0),0),
IF(OR(NOT(ISBLANK(CD425)),ISBLANK(CE425)),#N/A,
IF(CB425="empty","empty",
VLOOKUP(CB425,MonsterGroupTable!$A:$A,1,0)))))))</f>
        <v/>
      </c>
      <c r="CJ425" s="2" t="str">
        <f>IF(AND(ISBLANK(CI425),OR(NOT(ISBLANK(CK425)),NOT(ISBLANK(CL425)))),#N/A,
IF(ISBLANK(CI425),"",
IF(AND(NOT(ISERROR(VLOOKUP(CI425,MonsterTable!$A:$B,MATCH(MonsterTable!$B$1,MonsterTable!$A$1:$B$1,0),0))),OR(ISBLANK(CK425),ISBLANK(CL425))),#N/A,
IFERROR(VLOOKUP(CI425,MonsterTable!$A:$B,MATCH(MonsterTable!$B$1,MonsterTable!$A$1:$B$1,0),0),
IF(OR(NOT(ISBLANK(CK425)),ISBLANK(CL425)),#N/A,
IF(CI425="empty","empty",
VLOOKUP(CI425,MonsterGroupTable!$A:$A,1,0)))))))</f>
        <v/>
      </c>
    </row>
    <row r="426" spans="1:88">
      <c r="A426">
        <v>10425</v>
      </c>
      <c r="B426">
        <f t="shared" si="12"/>
        <v>1.1000000000000001</v>
      </c>
      <c r="C426">
        <f t="shared" si="12"/>
        <v>1.1000000000000001</v>
      </c>
      <c r="F426">
        <v>2700</v>
      </c>
      <c r="G426">
        <v>75172</v>
      </c>
      <c r="H426">
        <v>0</v>
      </c>
      <c r="I426">
        <v>0</v>
      </c>
      <c r="J426">
        <v>0</v>
      </c>
      <c r="K426" t="s">
        <v>28</v>
      </c>
      <c r="L426" t="s">
        <v>245</v>
      </c>
      <c r="M426" t="s">
        <v>79</v>
      </c>
      <c r="N426" t="s">
        <v>80</v>
      </c>
      <c r="O426">
        <v>0</v>
      </c>
      <c r="P426">
        <v>-4.75</v>
      </c>
      <c r="Q426">
        <v>-3.5</v>
      </c>
      <c r="R426">
        <v>4.75</v>
      </c>
      <c r="S426">
        <v>3</v>
      </c>
      <c r="T426">
        <v>-13.5</v>
      </c>
      <c r="U426">
        <v>2.5499999999999998</v>
      </c>
      <c r="V426">
        <v>-6.75</v>
      </c>
      <c r="W426" t="str">
        <f t="shared" si="13"/>
        <v>g103,5</v>
      </c>
      <c r="X426" s="1" t="s">
        <v>320</v>
      </c>
      <c r="Y426" s="2" t="str">
        <f>IF(AND(ISBLANK(X426),OR(NOT(ISBLANK(Z426)),NOT(ISBLANK(AA426)))),#N/A,
IF(ISBLANK(X426),"",
IF(AND(NOT(ISERROR(VLOOKUP(X426,MonsterTable!$A:$B,MATCH(MonsterTable!$B$1,MonsterTable!$A$1:$B$1,0),0))),OR(ISBLANK(Z426),ISBLANK(AA426))),#N/A,
IFERROR(VLOOKUP(X426,MonsterTable!$A:$B,MATCH(MonsterTable!$B$1,MonsterTable!$A$1:$B$1,0),0),
IF(OR(NOT(ISBLANK(Z426)),ISBLANK(AA426)),#N/A,
IF(X426="empty","empty",
VLOOKUP(X426,MonsterGroupTable!$A:$A,1,0)))))))</f>
        <v>g103</v>
      </c>
      <c r="AA426">
        <v>5</v>
      </c>
      <c r="AF426" s="2" t="str">
        <f>IF(AND(ISBLANK(AE426),OR(NOT(ISBLANK(AG426)),NOT(ISBLANK(AH426)))),#N/A,
IF(ISBLANK(AE426),"",
IF(AND(NOT(ISERROR(VLOOKUP(AE426,MonsterTable!$A:$B,MATCH(MonsterTable!$B$1,MonsterTable!$A$1:$B$1,0),0))),OR(ISBLANK(AG426),ISBLANK(AH426))),#N/A,
IFERROR(VLOOKUP(AE426,MonsterTable!$A:$B,MATCH(MonsterTable!$B$1,MonsterTable!$A$1:$B$1,0),0),
IF(OR(NOT(ISBLANK(AG426)),ISBLANK(AH426)),#N/A,
IF(AE426="empty","empty",
VLOOKUP(AE426,MonsterGroupTable!$A:$A,1,0)))))))</f>
        <v/>
      </c>
      <c r="AM426" s="2" t="str">
        <f>IF(AND(ISBLANK(AL426),OR(NOT(ISBLANK(AN426)),NOT(ISBLANK(AO426)))),#N/A,
IF(ISBLANK(AL426),"",
IF(AND(NOT(ISERROR(VLOOKUP(AL426,MonsterTable!$A:$B,MATCH(MonsterTable!$B$1,MonsterTable!$A$1:$B$1,0),0))),OR(ISBLANK(AN426),ISBLANK(AO426))),#N/A,
IFERROR(VLOOKUP(AL426,MonsterTable!$A:$B,MATCH(MonsterTable!$B$1,MonsterTable!$A$1:$B$1,0),0),
IF(OR(NOT(ISBLANK(AN426)),ISBLANK(AO426)),#N/A,
IF(AL426="empty","empty",
VLOOKUP(AL426,MonsterGroupTable!$A:$A,1,0)))))))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BA426" s="2" t="str">
        <f>IF(AND(ISBLANK(AZ426),OR(NOT(ISBLANK(BB426)),NOT(ISBLANK(BC426)))),#N/A,
IF(ISBLANK(AZ426),"",
IF(AND(NOT(ISERROR(VLOOKUP(AZ426,MonsterTable!$A:$B,MATCH(MonsterTable!$B$1,MonsterTable!$A$1:$B$1,0),0))),OR(ISBLANK(BB426),ISBLANK(BC426))),#N/A,
IFERROR(VLOOKUP(AZ426,MonsterTable!$A:$B,MATCH(MonsterTable!$B$1,MonsterTable!$A$1:$B$1,0),0),
IF(OR(NOT(ISBLANK(BB426)),ISBLANK(BC426)),#N/A,
IF(AZ426="empty","empty",
VLOOKUP(AZ426,MonsterGroupTable!$A:$A,1,0)))))))</f>
        <v/>
      </c>
      <c r="BH426" s="2" t="str">
        <f>IF(AND(ISBLANK(BG426),OR(NOT(ISBLANK(BI426)),NOT(ISBLANK(BJ426)))),#N/A,
IF(ISBLANK(BG426),"",
IF(AND(NOT(ISERROR(VLOOKUP(BG426,MonsterTable!$A:$B,MATCH(MonsterTable!$B$1,MonsterTable!$A$1:$B$1,0),0))),OR(ISBLANK(BI426),ISBLANK(BJ426))),#N/A,
IFERROR(VLOOKUP(BG426,MonsterTable!$A:$B,MATCH(MonsterTable!$B$1,MonsterTable!$A$1:$B$1,0),0),
IF(OR(NOT(ISBLANK(BI426)),ISBLANK(BJ426)),#N/A,
IF(BG426="empty","empty",
VLOOKUP(BG426,MonsterGroupTable!$A:$A,1,0)))))))</f>
        <v/>
      </c>
      <c r="BO426" s="2" t="str">
        <f>IF(AND(ISBLANK(BN426),OR(NOT(ISBLANK(BP426)),NOT(ISBLANK(BQ426)))),#N/A,
IF(ISBLANK(BN426),"",
IF(AND(NOT(ISERROR(VLOOKUP(BN426,MonsterTable!$A:$B,MATCH(MonsterTable!$B$1,MonsterTable!$A$1:$B$1,0),0))),OR(ISBLANK(BP426),ISBLANK(BQ426))),#N/A,
IFERROR(VLOOKUP(BN426,MonsterTable!$A:$B,MATCH(MonsterTable!$B$1,MonsterTable!$A$1:$B$1,0),0),
IF(OR(NOT(ISBLANK(BP426)),ISBLANK(BQ426)),#N/A,
IF(BN426="empty","empty",
VLOOKUP(BN426,MonsterGroupTable!$A:$A,1,0)))))))</f>
        <v/>
      </c>
      <c r="BV426" s="2" t="str">
        <f>IF(AND(ISBLANK(BU426),OR(NOT(ISBLANK(BW426)),NOT(ISBLANK(BX426)))),#N/A,
IF(ISBLANK(BU426),"",
IF(AND(NOT(ISERROR(VLOOKUP(BU426,MonsterTable!$A:$B,MATCH(MonsterTable!$B$1,MonsterTable!$A$1:$B$1,0),0))),OR(ISBLANK(BW426),ISBLANK(BX426))),#N/A,
IFERROR(VLOOKUP(BU426,MonsterTable!$A:$B,MATCH(MonsterTable!$B$1,MonsterTable!$A$1:$B$1,0),0),
IF(OR(NOT(ISBLANK(BW426)),ISBLANK(BX426)),#N/A,
IF(BU426="empty","empty",
VLOOKUP(BU426,MonsterGroupTable!$A:$A,1,0)))))))</f>
        <v/>
      </c>
      <c r="CC426" s="2" t="str">
        <f>IF(AND(ISBLANK(CB426),OR(NOT(ISBLANK(CD426)),NOT(ISBLANK(CE426)))),#N/A,
IF(ISBLANK(CB426),"",
IF(AND(NOT(ISERROR(VLOOKUP(CB426,MonsterTable!$A:$B,MATCH(MonsterTable!$B$1,MonsterTable!$A$1:$B$1,0),0))),OR(ISBLANK(CD426),ISBLANK(CE426))),#N/A,
IFERROR(VLOOKUP(CB426,MonsterTable!$A:$B,MATCH(MonsterTable!$B$1,MonsterTable!$A$1:$B$1,0),0),
IF(OR(NOT(ISBLANK(CD426)),ISBLANK(CE426)),#N/A,
IF(CB426="empty","empty",
VLOOKUP(CB426,MonsterGroupTable!$A:$A,1,0)))))))</f>
        <v/>
      </c>
      <c r="CJ426" s="2" t="str">
        <f>IF(AND(ISBLANK(CI426),OR(NOT(ISBLANK(CK426)),NOT(ISBLANK(CL426)))),#N/A,
IF(ISBLANK(CI426),"",
IF(AND(NOT(ISERROR(VLOOKUP(CI426,MonsterTable!$A:$B,MATCH(MonsterTable!$B$1,MonsterTable!$A$1:$B$1,0),0))),OR(ISBLANK(CK426),ISBLANK(CL426))),#N/A,
IFERROR(VLOOKUP(CI426,MonsterTable!$A:$B,MATCH(MonsterTable!$B$1,MonsterTable!$A$1:$B$1,0),0),
IF(OR(NOT(ISBLANK(CK426)),ISBLANK(CL426)),#N/A,
IF(CI426="empty","empty",
VLOOKUP(CI426,MonsterGroupTable!$A:$A,1,0)))))))</f>
        <v/>
      </c>
    </row>
    <row r="427" spans="1:88">
      <c r="A427">
        <v>10426</v>
      </c>
      <c r="B427">
        <f t="shared" si="12"/>
        <v>1.1000000000000001</v>
      </c>
      <c r="C427">
        <f t="shared" si="12"/>
        <v>1.1000000000000001</v>
      </c>
      <c r="F427">
        <v>2700</v>
      </c>
      <c r="G427">
        <v>75577</v>
      </c>
      <c r="H427">
        <v>0</v>
      </c>
      <c r="I427">
        <v>0</v>
      </c>
      <c r="J427">
        <v>0</v>
      </c>
      <c r="K427" t="s">
        <v>28</v>
      </c>
      <c r="L427" t="s">
        <v>245</v>
      </c>
      <c r="M427" t="s">
        <v>79</v>
      </c>
      <c r="N427" t="s">
        <v>80</v>
      </c>
      <c r="O427">
        <v>0</v>
      </c>
      <c r="P427">
        <v>-4.75</v>
      </c>
      <c r="Q427">
        <v>-3.5</v>
      </c>
      <c r="R427">
        <v>4.75</v>
      </c>
      <c r="S427">
        <v>3</v>
      </c>
      <c r="T427">
        <v>-13.5</v>
      </c>
      <c r="U427">
        <v>2.5499999999999998</v>
      </c>
      <c r="V427">
        <v>-6.75</v>
      </c>
      <c r="W427" t="str">
        <f t="shared" si="13"/>
        <v>g103,5</v>
      </c>
      <c r="X427" s="1" t="s">
        <v>320</v>
      </c>
      <c r="Y427" s="2" t="str">
        <f>IF(AND(ISBLANK(X427),OR(NOT(ISBLANK(Z427)),NOT(ISBLANK(AA427)))),#N/A,
IF(ISBLANK(X427),"",
IF(AND(NOT(ISERROR(VLOOKUP(X427,MonsterTable!$A:$B,MATCH(MonsterTable!$B$1,MonsterTable!$A$1:$B$1,0),0))),OR(ISBLANK(Z427),ISBLANK(AA427))),#N/A,
IFERROR(VLOOKUP(X427,MonsterTable!$A:$B,MATCH(MonsterTable!$B$1,MonsterTable!$A$1:$B$1,0),0),
IF(OR(NOT(ISBLANK(Z427)),ISBLANK(AA427)),#N/A,
IF(X427="empty","empty",
VLOOKUP(X427,MonsterGroupTable!$A:$A,1,0)))))))</f>
        <v>g103</v>
      </c>
      <c r="AA427">
        <v>5</v>
      </c>
      <c r="AF427" s="2" t="str">
        <f>IF(AND(ISBLANK(AE427),OR(NOT(ISBLANK(AG427)),NOT(ISBLANK(AH427)))),#N/A,
IF(ISBLANK(AE427),"",
IF(AND(NOT(ISERROR(VLOOKUP(AE427,MonsterTable!$A:$B,MATCH(MonsterTable!$B$1,MonsterTable!$A$1:$B$1,0),0))),OR(ISBLANK(AG427),ISBLANK(AH427))),#N/A,
IFERROR(VLOOKUP(AE427,MonsterTable!$A:$B,MATCH(MonsterTable!$B$1,MonsterTable!$A$1:$B$1,0),0),
IF(OR(NOT(ISBLANK(AG427)),ISBLANK(AH427)),#N/A,
IF(AE427="empty","empty",
VLOOKUP(AE427,MonsterGroupTable!$A:$A,1,0)))))))</f>
        <v/>
      </c>
      <c r="AM427" s="2" t="str">
        <f>IF(AND(ISBLANK(AL427),OR(NOT(ISBLANK(AN427)),NOT(ISBLANK(AO427)))),#N/A,
IF(ISBLANK(AL427),"",
IF(AND(NOT(ISERROR(VLOOKUP(AL427,MonsterTable!$A:$B,MATCH(MonsterTable!$B$1,MonsterTable!$A$1:$B$1,0),0))),OR(ISBLANK(AN427),ISBLANK(AO427))),#N/A,
IFERROR(VLOOKUP(AL427,MonsterTable!$A:$B,MATCH(MonsterTable!$B$1,MonsterTable!$A$1:$B$1,0),0),
IF(OR(NOT(ISBLANK(AN427)),ISBLANK(AO427)),#N/A,
IF(AL427="empty","empty",
VLOOKUP(AL427,MonsterGroupTable!$A:$A,1,0)))))))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BA427" s="2" t="str">
        <f>IF(AND(ISBLANK(AZ427),OR(NOT(ISBLANK(BB427)),NOT(ISBLANK(BC427)))),#N/A,
IF(ISBLANK(AZ427),"",
IF(AND(NOT(ISERROR(VLOOKUP(AZ427,MonsterTable!$A:$B,MATCH(MonsterTable!$B$1,MonsterTable!$A$1:$B$1,0),0))),OR(ISBLANK(BB427),ISBLANK(BC427))),#N/A,
IFERROR(VLOOKUP(AZ427,MonsterTable!$A:$B,MATCH(MonsterTable!$B$1,MonsterTable!$A$1:$B$1,0),0),
IF(OR(NOT(ISBLANK(BB427)),ISBLANK(BC427)),#N/A,
IF(AZ427="empty","empty",
VLOOKUP(AZ427,MonsterGroupTable!$A:$A,1,0)))))))</f>
        <v/>
      </c>
      <c r="BH427" s="2" t="str">
        <f>IF(AND(ISBLANK(BG427),OR(NOT(ISBLANK(BI427)),NOT(ISBLANK(BJ427)))),#N/A,
IF(ISBLANK(BG427),"",
IF(AND(NOT(ISERROR(VLOOKUP(BG427,MonsterTable!$A:$B,MATCH(MonsterTable!$B$1,MonsterTable!$A$1:$B$1,0),0))),OR(ISBLANK(BI427),ISBLANK(BJ427))),#N/A,
IFERROR(VLOOKUP(BG427,MonsterTable!$A:$B,MATCH(MonsterTable!$B$1,MonsterTable!$A$1:$B$1,0),0),
IF(OR(NOT(ISBLANK(BI427)),ISBLANK(BJ427)),#N/A,
IF(BG427="empty","empty",
VLOOKUP(BG427,MonsterGroupTable!$A:$A,1,0)))))))</f>
        <v/>
      </c>
      <c r="BO427" s="2" t="str">
        <f>IF(AND(ISBLANK(BN427),OR(NOT(ISBLANK(BP427)),NOT(ISBLANK(BQ427)))),#N/A,
IF(ISBLANK(BN427),"",
IF(AND(NOT(ISERROR(VLOOKUP(BN427,MonsterTable!$A:$B,MATCH(MonsterTable!$B$1,MonsterTable!$A$1:$B$1,0),0))),OR(ISBLANK(BP427),ISBLANK(BQ427))),#N/A,
IFERROR(VLOOKUP(BN427,MonsterTable!$A:$B,MATCH(MonsterTable!$B$1,MonsterTable!$A$1:$B$1,0),0),
IF(OR(NOT(ISBLANK(BP427)),ISBLANK(BQ427)),#N/A,
IF(BN427="empty","empty",
VLOOKUP(BN427,MonsterGroupTable!$A:$A,1,0)))))))</f>
        <v/>
      </c>
      <c r="BV427" s="2" t="str">
        <f>IF(AND(ISBLANK(BU427),OR(NOT(ISBLANK(BW427)),NOT(ISBLANK(BX427)))),#N/A,
IF(ISBLANK(BU427),"",
IF(AND(NOT(ISERROR(VLOOKUP(BU427,MonsterTable!$A:$B,MATCH(MonsterTable!$B$1,MonsterTable!$A$1:$B$1,0),0))),OR(ISBLANK(BW427),ISBLANK(BX427))),#N/A,
IFERROR(VLOOKUP(BU427,MonsterTable!$A:$B,MATCH(MonsterTable!$B$1,MonsterTable!$A$1:$B$1,0),0),
IF(OR(NOT(ISBLANK(BW427)),ISBLANK(BX427)),#N/A,
IF(BU427="empty","empty",
VLOOKUP(BU427,MonsterGroupTable!$A:$A,1,0)))))))</f>
        <v/>
      </c>
      <c r="CC427" s="2" t="str">
        <f>IF(AND(ISBLANK(CB427),OR(NOT(ISBLANK(CD427)),NOT(ISBLANK(CE427)))),#N/A,
IF(ISBLANK(CB427),"",
IF(AND(NOT(ISERROR(VLOOKUP(CB427,MonsterTable!$A:$B,MATCH(MonsterTable!$B$1,MonsterTable!$A$1:$B$1,0),0))),OR(ISBLANK(CD427),ISBLANK(CE427))),#N/A,
IFERROR(VLOOKUP(CB427,MonsterTable!$A:$B,MATCH(MonsterTable!$B$1,MonsterTable!$A$1:$B$1,0),0),
IF(OR(NOT(ISBLANK(CD427)),ISBLANK(CE427)),#N/A,
IF(CB427="empty","empty",
VLOOKUP(CB427,MonsterGroupTable!$A:$A,1,0)))))))</f>
        <v/>
      </c>
      <c r="CJ427" s="2" t="str">
        <f>IF(AND(ISBLANK(CI427),OR(NOT(ISBLANK(CK427)),NOT(ISBLANK(CL427)))),#N/A,
IF(ISBLANK(CI427),"",
IF(AND(NOT(ISERROR(VLOOKUP(CI427,MonsterTable!$A:$B,MATCH(MonsterTable!$B$1,MonsterTable!$A$1:$B$1,0),0))),OR(ISBLANK(CK427),ISBLANK(CL427))),#N/A,
IFERROR(VLOOKUP(CI427,MonsterTable!$A:$B,MATCH(MonsterTable!$B$1,MonsterTable!$A$1:$B$1,0),0),
IF(OR(NOT(ISBLANK(CK427)),ISBLANK(CL427)),#N/A,
IF(CI427="empty","empty",
VLOOKUP(CI427,MonsterGroupTable!$A:$A,1,0)))))))</f>
        <v/>
      </c>
    </row>
    <row r="428" spans="1:88">
      <c r="A428">
        <v>10427</v>
      </c>
      <c r="B428">
        <f t="shared" si="12"/>
        <v>1.1000000000000001</v>
      </c>
      <c r="C428">
        <f t="shared" si="12"/>
        <v>1.1000000000000001</v>
      </c>
      <c r="F428">
        <v>2700</v>
      </c>
      <c r="G428">
        <v>75982</v>
      </c>
      <c r="H428">
        <v>0</v>
      </c>
      <c r="I428">
        <v>0</v>
      </c>
      <c r="J428">
        <v>0</v>
      </c>
      <c r="K428" t="s">
        <v>28</v>
      </c>
      <c r="L428" t="s">
        <v>245</v>
      </c>
      <c r="M428" t="s">
        <v>79</v>
      </c>
      <c r="N428" t="s">
        <v>80</v>
      </c>
      <c r="O428">
        <v>0</v>
      </c>
      <c r="P428">
        <v>-4.75</v>
      </c>
      <c r="Q428">
        <v>-3.5</v>
      </c>
      <c r="R428">
        <v>4.75</v>
      </c>
      <c r="S428">
        <v>3</v>
      </c>
      <c r="T428">
        <v>-13.5</v>
      </c>
      <c r="U428">
        <v>2.5499999999999998</v>
      </c>
      <c r="V428">
        <v>-6.75</v>
      </c>
      <c r="W428" t="str">
        <f t="shared" si="13"/>
        <v>g103,5</v>
      </c>
      <c r="X428" s="1" t="s">
        <v>320</v>
      </c>
      <c r="Y428" s="2" t="str">
        <f>IF(AND(ISBLANK(X428),OR(NOT(ISBLANK(Z428)),NOT(ISBLANK(AA428)))),#N/A,
IF(ISBLANK(X428),"",
IF(AND(NOT(ISERROR(VLOOKUP(X428,MonsterTable!$A:$B,MATCH(MonsterTable!$B$1,MonsterTable!$A$1:$B$1,0),0))),OR(ISBLANK(Z428),ISBLANK(AA428))),#N/A,
IFERROR(VLOOKUP(X428,MonsterTable!$A:$B,MATCH(MonsterTable!$B$1,MonsterTable!$A$1:$B$1,0),0),
IF(OR(NOT(ISBLANK(Z428)),ISBLANK(AA428)),#N/A,
IF(X428="empty","empty",
VLOOKUP(X428,MonsterGroupTable!$A:$A,1,0)))))))</f>
        <v>g103</v>
      </c>
      <c r="AA428">
        <v>5</v>
      </c>
      <c r="AF428" s="2" t="str">
        <f>IF(AND(ISBLANK(AE428),OR(NOT(ISBLANK(AG428)),NOT(ISBLANK(AH428)))),#N/A,
IF(ISBLANK(AE428),"",
IF(AND(NOT(ISERROR(VLOOKUP(AE428,MonsterTable!$A:$B,MATCH(MonsterTable!$B$1,MonsterTable!$A$1:$B$1,0),0))),OR(ISBLANK(AG428),ISBLANK(AH428))),#N/A,
IFERROR(VLOOKUP(AE428,MonsterTable!$A:$B,MATCH(MonsterTable!$B$1,MonsterTable!$A$1:$B$1,0),0),
IF(OR(NOT(ISBLANK(AG428)),ISBLANK(AH428)),#N/A,
IF(AE428="empty","empty",
VLOOKUP(AE428,MonsterGroupTable!$A:$A,1,0)))))))</f>
        <v/>
      </c>
      <c r="AM428" s="2" t="str">
        <f>IF(AND(ISBLANK(AL428),OR(NOT(ISBLANK(AN428)),NOT(ISBLANK(AO428)))),#N/A,
IF(ISBLANK(AL428),"",
IF(AND(NOT(ISERROR(VLOOKUP(AL428,MonsterTable!$A:$B,MATCH(MonsterTable!$B$1,MonsterTable!$A$1:$B$1,0),0))),OR(ISBLANK(AN428),ISBLANK(AO428))),#N/A,
IFERROR(VLOOKUP(AL428,MonsterTable!$A:$B,MATCH(MonsterTable!$B$1,MonsterTable!$A$1:$B$1,0),0),
IF(OR(NOT(ISBLANK(AN428)),ISBLANK(AO428)),#N/A,
IF(AL428="empty","empty",
VLOOKUP(AL428,MonsterGroupTable!$A:$A,1,0)))))))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BA428" s="2" t="str">
        <f>IF(AND(ISBLANK(AZ428),OR(NOT(ISBLANK(BB428)),NOT(ISBLANK(BC428)))),#N/A,
IF(ISBLANK(AZ428),"",
IF(AND(NOT(ISERROR(VLOOKUP(AZ428,MonsterTable!$A:$B,MATCH(MonsterTable!$B$1,MonsterTable!$A$1:$B$1,0),0))),OR(ISBLANK(BB428),ISBLANK(BC428))),#N/A,
IFERROR(VLOOKUP(AZ428,MonsterTable!$A:$B,MATCH(MonsterTable!$B$1,MonsterTable!$A$1:$B$1,0),0),
IF(OR(NOT(ISBLANK(BB428)),ISBLANK(BC428)),#N/A,
IF(AZ428="empty","empty",
VLOOKUP(AZ428,MonsterGroupTable!$A:$A,1,0)))))))</f>
        <v/>
      </c>
      <c r="BH428" s="2" t="str">
        <f>IF(AND(ISBLANK(BG428),OR(NOT(ISBLANK(BI428)),NOT(ISBLANK(BJ428)))),#N/A,
IF(ISBLANK(BG428),"",
IF(AND(NOT(ISERROR(VLOOKUP(BG428,MonsterTable!$A:$B,MATCH(MonsterTable!$B$1,MonsterTable!$A$1:$B$1,0),0))),OR(ISBLANK(BI428),ISBLANK(BJ428))),#N/A,
IFERROR(VLOOKUP(BG428,MonsterTable!$A:$B,MATCH(MonsterTable!$B$1,MonsterTable!$A$1:$B$1,0),0),
IF(OR(NOT(ISBLANK(BI428)),ISBLANK(BJ428)),#N/A,
IF(BG428="empty","empty",
VLOOKUP(BG428,MonsterGroupTable!$A:$A,1,0)))))))</f>
        <v/>
      </c>
      <c r="BO428" s="2" t="str">
        <f>IF(AND(ISBLANK(BN428),OR(NOT(ISBLANK(BP428)),NOT(ISBLANK(BQ428)))),#N/A,
IF(ISBLANK(BN428),"",
IF(AND(NOT(ISERROR(VLOOKUP(BN428,MonsterTable!$A:$B,MATCH(MonsterTable!$B$1,MonsterTable!$A$1:$B$1,0),0))),OR(ISBLANK(BP428),ISBLANK(BQ428))),#N/A,
IFERROR(VLOOKUP(BN428,MonsterTable!$A:$B,MATCH(MonsterTable!$B$1,MonsterTable!$A$1:$B$1,0),0),
IF(OR(NOT(ISBLANK(BP428)),ISBLANK(BQ428)),#N/A,
IF(BN428="empty","empty",
VLOOKUP(BN428,MonsterGroupTable!$A:$A,1,0)))))))</f>
        <v/>
      </c>
      <c r="BV428" s="2" t="str">
        <f>IF(AND(ISBLANK(BU428),OR(NOT(ISBLANK(BW428)),NOT(ISBLANK(BX428)))),#N/A,
IF(ISBLANK(BU428),"",
IF(AND(NOT(ISERROR(VLOOKUP(BU428,MonsterTable!$A:$B,MATCH(MonsterTable!$B$1,MonsterTable!$A$1:$B$1,0),0))),OR(ISBLANK(BW428),ISBLANK(BX428))),#N/A,
IFERROR(VLOOKUP(BU428,MonsterTable!$A:$B,MATCH(MonsterTable!$B$1,MonsterTable!$A$1:$B$1,0),0),
IF(OR(NOT(ISBLANK(BW428)),ISBLANK(BX428)),#N/A,
IF(BU428="empty","empty",
VLOOKUP(BU428,MonsterGroupTable!$A:$A,1,0)))))))</f>
        <v/>
      </c>
      <c r="CC428" s="2" t="str">
        <f>IF(AND(ISBLANK(CB428),OR(NOT(ISBLANK(CD428)),NOT(ISBLANK(CE428)))),#N/A,
IF(ISBLANK(CB428),"",
IF(AND(NOT(ISERROR(VLOOKUP(CB428,MonsterTable!$A:$B,MATCH(MonsterTable!$B$1,MonsterTable!$A$1:$B$1,0),0))),OR(ISBLANK(CD428),ISBLANK(CE428))),#N/A,
IFERROR(VLOOKUP(CB428,MonsterTable!$A:$B,MATCH(MonsterTable!$B$1,MonsterTable!$A$1:$B$1,0),0),
IF(OR(NOT(ISBLANK(CD428)),ISBLANK(CE428)),#N/A,
IF(CB428="empty","empty",
VLOOKUP(CB428,MonsterGroupTable!$A:$A,1,0)))))))</f>
        <v/>
      </c>
      <c r="CJ428" s="2" t="str">
        <f>IF(AND(ISBLANK(CI428),OR(NOT(ISBLANK(CK428)),NOT(ISBLANK(CL428)))),#N/A,
IF(ISBLANK(CI428),"",
IF(AND(NOT(ISERROR(VLOOKUP(CI428,MonsterTable!$A:$B,MATCH(MonsterTable!$B$1,MonsterTable!$A$1:$B$1,0),0))),OR(ISBLANK(CK428),ISBLANK(CL428))),#N/A,
IFERROR(VLOOKUP(CI428,MonsterTable!$A:$B,MATCH(MonsterTable!$B$1,MonsterTable!$A$1:$B$1,0),0),
IF(OR(NOT(ISBLANK(CK428)),ISBLANK(CL428)),#N/A,
IF(CI428="empty","empty",
VLOOKUP(CI428,MonsterGroupTable!$A:$A,1,0)))))))</f>
        <v/>
      </c>
    </row>
    <row r="429" spans="1:88">
      <c r="A429">
        <v>10428</v>
      </c>
      <c r="B429">
        <f t="shared" si="12"/>
        <v>1.1000000000000001</v>
      </c>
      <c r="C429">
        <f t="shared" si="12"/>
        <v>1.1000000000000001</v>
      </c>
      <c r="F429">
        <v>2700</v>
      </c>
      <c r="G429">
        <v>76387</v>
      </c>
      <c r="H429">
        <v>0</v>
      </c>
      <c r="I429">
        <v>0</v>
      </c>
      <c r="J429">
        <v>0</v>
      </c>
      <c r="K429" t="s">
        <v>28</v>
      </c>
      <c r="L429" t="s">
        <v>245</v>
      </c>
      <c r="M429" t="s">
        <v>79</v>
      </c>
      <c r="N429" t="s">
        <v>80</v>
      </c>
      <c r="O429">
        <v>0</v>
      </c>
      <c r="P429">
        <v>-4.75</v>
      </c>
      <c r="Q429">
        <v>-3.5</v>
      </c>
      <c r="R429">
        <v>4.75</v>
      </c>
      <c r="S429">
        <v>3</v>
      </c>
      <c r="T429">
        <v>-13.5</v>
      </c>
      <c r="U429">
        <v>2.5499999999999998</v>
      </c>
      <c r="V429">
        <v>-6.75</v>
      </c>
      <c r="W429" t="str">
        <f t="shared" si="13"/>
        <v>g103,5</v>
      </c>
      <c r="X429" s="1" t="s">
        <v>320</v>
      </c>
      <c r="Y429" s="2" t="str">
        <f>IF(AND(ISBLANK(X429),OR(NOT(ISBLANK(Z429)),NOT(ISBLANK(AA429)))),#N/A,
IF(ISBLANK(X429),"",
IF(AND(NOT(ISERROR(VLOOKUP(X429,MonsterTable!$A:$B,MATCH(MonsterTable!$B$1,MonsterTable!$A$1:$B$1,0),0))),OR(ISBLANK(Z429),ISBLANK(AA429))),#N/A,
IFERROR(VLOOKUP(X429,MonsterTable!$A:$B,MATCH(MonsterTable!$B$1,MonsterTable!$A$1:$B$1,0),0),
IF(OR(NOT(ISBLANK(Z429)),ISBLANK(AA429)),#N/A,
IF(X429="empty","empty",
VLOOKUP(X429,MonsterGroupTable!$A:$A,1,0)))))))</f>
        <v>g103</v>
      </c>
      <c r="AA429">
        <v>5</v>
      </c>
      <c r="AF429" s="2" t="str">
        <f>IF(AND(ISBLANK(AE429),OR(NOT(ISBLANK(AG429)),NOT(ISBLANK(AH429)))),#N/A,
IF(ISBLANK(AE429),"",
IF(AND(NOT(ISERROR(VLOOKUP(AE429,MonsterTable!$A:$B,MATCH(MonsterTable!$B$1,MonsterTable!$A$1:$B$1,0),0))),OR(ISBLANK(AG429),ISBLANK(AH429))),#N/A,
IFERROR(VLOOKUP(AE429,MonsterTable!$A:$B,MATCH(MonsterTable!$B$1,MonsterTable!$A$1:$B$1,0),0),
IF(OR(NOT(ISBLANK(AG429)),ISBLANK(AH429)),#N/A,
IF(AE429="empty","empty",
VLOOKUP(AE429,MonsterGroupTable!$A:$A,1,0)))))))</f>
        <v/>
      </c>
      <c r="AM429" s="2" t="str">
        <f>IF(AND(ISBLANK(AL429),OR(NOT(ISBLANK(AN429)),NOT(ISBLANK(AO429)))),#N/A,
IF(ISBLANK(AL429),"",
IF(AND(NOT(ISERROR(VLOOKUP(AL429,MonsterTable!$A:$B,MATCH(MonsterTable!$B$1,MonsterTable!$A$1:$B$1,0),0))),OR(ISBLANK(AN429),ISBLANK(AO429))),#N/A,
IFERROR(VLOOKUP(AL429,MonsterTable!$A:$B,MATCH(MonsterTable!$B$1,MonsterTable!$A$1:$B$1,0),0),
IF(OR(NOT(ISBLANK(AN429)),ISBLANK(AO429)),#N/A,
IF(AL429="empty","empty",
VLOOKUP(AL429,MonsterGroupTable!$A:$A,1,0)))))))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BA429" s="2" t="str">
        <f>IF(AND(ISBLANK(AZ429),OR(NOT(ISBLANK(BB429)),NOT(ISBLANK(BC429)))),#N/A,
IF(ISBLANK(AZ429),"",
IF(AND(NOT(ISERROR(VLOOKUP(AZ429,MonsterTable!$A:$B,MATCH(MonsterTable!$B$1,MonsterTable!$A$1:$B$1,0),0))),OR(ISBLANK(BB429),ISBLANK(BC429))),#N/A,
IFERROR(VLOOKUP(AZ429,MonsterTable!$A:$B,MATCH(MonsterTable!$B$1,MonsterTable!$A$1:$B$1,0),0),
IF(OR(NOT(ISBLANK(BB429)),ISBLANK(BC429)),#N/A,
IF(AZ429="empty","empty",
VLOOKUP(AZ429,MonsterGroupTable!$A:$A,1,0)))))))</f>
        <v/>
      </c>
      <c r="BH429" s="2" t="str">
        <f>IF(AND(ISBLANK(BG429),OR(NOT(ISBLANK(BI429)),NOT(ISBLANK(BJ429)))),#N/A,
IF(ISBLANK(BG429),"",
IF(AND(NOT(ISERROR(VLOOKUP(BG429,MonsterTable!$A:$B,MATCH(MonsterTable!$B$1,MonsterTable!$A$1:$B$1,0),0))),OR(ISBLANK(BI429),ISBLANK(BJ429))),#N/A,
IFERROR(VLOOKUP(BG429,MonsterTable!$A:$B,MATCH(MonsterTable!$B$1,MonsterTable!$A$1:$B$1,0),0),
IF(OR(NOT(ISBLANK(BI429)),ISBLANK(BJ429)),#N/A,
IF(BG429="empty","empty",
VLOOKUP(BG429,MonsterGroupTable!$A:$A,1,0)))))))</f>
        <v/>
      </c>
      <c r="BO429" s="2" t="str">
        <f>IF(AND(ISBLANK(BN429),OR(NOT(ISBLANK(BP429)),NOT(ISBLANK(BQ429)))),#N/A,
IF(ISBLANK(BN429),"",
IF(AND(NOT(ISERROR(VLOOKUP(BN429,MonsterTable!$A:$B,MATCH(MonsterTable!$B$1,MonsterTable!$A$1:$B$1,0),0))),OR(ISBLANK(BP429),ISBLANK(BQ429))),#N/A,
IFERROR(VLOOKUP(BN429,MonsterTable!$A:$B,MATCH(MonsterTable!$B$1,MonsterTable!$A$1:$B$1,0),0),
IF(OR(NOT(ISBLANK(BP429)),ISBLANK(BQ429)),#N/A,
IF(BN429="empty","empty",
VLOOKUP(BN429,MonsterGroupTable!$A:$A,1,0)))))))</f>
        <v/>
      </c>
      <c r="BV429" s="2" t="str">
        <f>IF(AND(ISBLANK(BU429),OR(NOT(ISBLANK(BW429)),NOT(ISBLANK(BX429)))),#N/A,
IF(ISBLANK(BU429),"",
IF(AND(NOT(ISERROR(VLOOKUP(BU429,MonsterTable!$A:$B,MATCH(MonsterTable!$B$1,MonsterTable!$A$1:$B$1,0),0))),OR(ISBLANK(BW429),ISBLANK(BX429))),#N/A,
IFERROR(VLOOKUP(BU429,MonsterTable!$A:$B,MATCH(MonsterTable!$B$1,MonsterTable!$A$1:$B$1,0),0),
IF(OR(NOT(ISBLANK(BW429)),ISBLANK(BX429)),#N/A,
IF(BU429="empty","empty",
VLOOKUP(BU429,MonsterGroupTable!$A:$A,1,0)))))))</f>
        <v/>
      </c>
      <c r="CC429" s="2" t="str">
        <f>IF(AND(ISBLANK(CB429),OR(NOT(ISBLANK(CD429)),NOT(ISBLANK(CE429)))),#N/A,
IF(ISBLANK(CB429),"",
IF(AND(NOT(ISERROR(VLOOKUP(CB429,MonsterTable!$A:$B,MATCH(MonsterTable!$B$1,MonsterTable!$A$1:$B$1,0),0))),OR(ISBLANK(CD429),ISBLANK(CE429))),#N/A,
IFERROR(VLOOKUP(CB429,MonsterTable!$A:$B,MATCH(MonsterTable!$B$1,MonsterTable!$A$1:$B$1,0),0),
IF(OR(NOT(ISBLANK(CD429)),ISBLANK(CE429)),#N/A,
IF(CB429="empty","empty",
VLOOKUP(CB429,MonsterGroupTable!$A:$A,1,0)))))))</f>
        <v/>
      </c>
      <c r="CJ429" s="2" t="str">
        <f>IF(AND(ISBLANK(CI429),OR(NOT(ISBLANK(CK429)),NOT(ISBLANK(CL429)))),#N/A,
IF(ISBLANK(CI429),"",
IF(AND(NOT(ISERROR(VLOOKUP(CI429,MonsterTable!$A:$B,MATCH(MonsterTable!$B$1,MonsterTable!$A$1:$B$1,0),0))),OR(ISBLANK(CK429),ISBLANK(CL429))),#N/A,
IFERROR(VLOOKUP(CI429,MonsterTable!$A:$B,MATCH(MonsterTable!$B$1,MonsterTable!$A$1:$B$1,0),0),
IF(OR(NOT(ISBLANK(CK429)),ISBLANK(CL429)),#N/A,
IF(CI429="empty","empty",
VLOOKUP(CI429,MonsterGroupTable!$A:$A,1,0)))))))</f>
        <v/>
      </c>
    </row>
    <row r="430" spans="1:88">
      <c r="A430">
        <v>10429</v>
      </c>
      <c r="B430">
        <f t="shared" si="12"/>
        <v>1.1000000000000001</v>
      </c>
      <c r="C430">
        <f t="shared" si="12"/>
        <v>1.1000000000000001</v>
      </c>
      <c r="F430">
        <v>2700</v>
      </c>
      <c r="G430">
        <v>76792</v>
      </c>
      <c r="H430">
        <v>0</v>
      </c>
      <c r="I430">
        <v>0</v>
      </c>
      <c r="J430">
        <v>0</v>
      </c>
      <c r="K430" t="s">
        <v>28</v>
      </c>
      <c r="L430" t="s">
        <v>245</v>
      </c>
      <c r="M430" t="s">
        <v>79</v>
      </c>
      <c r="N430" t="s">
        <v>80</v>
      </c>
      <c r="O430">
        <v>0</v>
      </c>
      <c r="P430">
        <v>-4.75</v>
      </c>
      <c r="Q430">
        <v>-3.5</v>
      </c>
      <c r="R430">
        <v>4.75</v>
      </c>
      <c r="S430">
        <v>3</v>
      </c>
      <c r="T430">
        <v>-13.5</v>
      </c>
      <c r="U430">
        <v>2.5499999999999998</v>
      </c>
      <c r="V430">
        <v>-6.75</v>
      </c>
      <c r="W430" t="str">
        <f t="shared" si="13"/>
        <v>g103,5</v>
      </c>
      <c r="X430" s="1" t="s">
        <v>320</v>
      </c>
      <c r="Y430" s="2" t="str">
        <f>IF(AND(ISBLANK(X430),OR(NOT(ISBLANK(Z430)),NOT(ISBLANK(AA430)))),#N/A,
IF(ISBLANK(X430),"",
IF(AND(NOT(ISERROR(VLOOKUP(X430,MonsterTable!$A:$B,MATCH(MonsterTable!$B$1,MonsterTable!$A$1:$B$1,0),0))),OR(ISBLANK(Z430),ISBLANK(AA430))),#N/A,
IFERROR(VLOOKUP(X430,MonsterTable!$A:$B,MATCH(MonsterTable!$B$1,MonsterTable!$A$1:$B$1,0),0),
IF(OR(NOT(ISBLANK(Z430)),ISBLANK(AA430)),#N/A,
IF(X430="empty","empty",
VLOOKUP(X430,MonsterGroupTable!$A:$A,1,0)))))))</f>
        <v>g103</v>
      </c>
      <c r="AA430">
        <v>5</v>
      </c>
      <c r="AF430" s="2" t="str">
        <f>IF(AND(ISBLANK(AE430),OR(NOT(ISBLANK(AG430)),NOT(ISBLANK(AH430)))),#N/A,
IF(ISBLANK(AE430),"",
IF(AND(NOT(ISERROR(VLOOKUP(AE430,MonsterTable!$A:$B,MATCH(MonsterTable!$B$1,MonsterTable!$A$1:$B$1,0),0))),OR(ISBLANK(AG430),ISBLANK(AH430))),#N/A,
IFERROR(VLOOKUP(AE430,MonsterTable!$A:$B,MATCH(MonsterTable!$B$1,MonsterTable!$A$1:$B$1,0),0),
IF(OR(NOT(ISBLANK(AG430)),ISBLANK(AH430)),#N/A,
IF(AE430="empty","empty",
VLOOKUP(AE430,MonsterGroupTable!$A:$A,1,0)))))))</f>
        <v/>
      </c>
      <c r="AM430" s="2" t="str">
        <f>IF(AND(ISBLANK(AL430),OR(NOT(ISBLANK(AN430)),NOT(ISBLANK(AO430)))),#N/A,
IF(ISBLANK(AL430),"",
IF(AND(NOT(ISERROR(VLOOKUP(AL430,MonsterTable!$A:$B,MATCH(MonsterTable!$B$1,MonsterTable!$A$1:$B$1,0),0))),OR(ISBLANK(AN430),ISBLANK(AO430))),#N/A,
IFERROR(VLOOKUP(AL430,MonsterTable!$A:$B,MATCH(MonsterTable!$B$1,MonsterTable!$A$1:$B$1,0),0),
IF(OR(NOT(ISBLANK(AN430)),ISBLANK(AO430)),#N/A,
IF(AL430="empty","empty",
VLOOKUP(AL430,MonsterGroupTable!$A:$A,1,0)))))))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BA430" s="2" t="str">
        <f>IF(AND(ISBLANK(AZ430),OR(NOT(ISBLANK(BB430)),NOT(ISBLANK(BC430)))),#N/A,
IF(ISBLANK(AZ430),"",
IF(AND(NOT(ISERROR(VLOOKUP(AZ430,MonsterTable!$A:$B,MATCH(MonsterTable!$B$1,MonsterTable!$A$1:$B$1,0),0))),OR(ISBLANK(BB430),ISBLANK(BC430))),#N/A,
IFERROR(VLOOKUP(AZ430,MonsterTable!$A:$B,MATCH(MonsterTable!$B$1,MonsterTable!$A$1:$B$1,0),0),
IF(OR(NOT(ISBLANK(BB430)),ISBLANK(BC430)),#N/A,
IF(AZ430="empty","empty",
VLOOKUP(AZ430,MonsterGroupTable!$A:$A,1,0)))))))</f>
        <v/>
      </c>
      <c r="BH430" s="2" t="str">
        <f>IF(AND(ISBLANK(BG430),OR(NOT(ISBLANK(BI430)),NOT(ISBLANK(BJ430)))),#N/A,
IF(ISBLANK(BG430),"",
IF(AND(NOT(ISERROR(VLOOKUP(BG430,MonsterTable!$A:$B,MATCH(MonsterTable!$B$1,MonsterTable!$A$1:$B$1,0),0))),OR(ISBLANK(BI430),ISBLANK(BJ430))),#N/A,
IFERROR(VLOOKUP(BG430,MonsterTable!$A:$B,MATCH(MonsterTable!$B$1,MonsterTable!$A$1:$B$1,0),0),
IF(OR(NOT(ISBLANK(BI430)),ISBLANK(BJ430)),#N/A,
IF(BG430="empty","empty",
VLOOKUP(BG430,MonsterGroupTable!$A:$A,1,0)))))))</f>
        <v/>
      </c>
      <c r="BO430" s="2" t="str">
        <f>IF(AND(ISBLANK(BN430),OR(NOT(ISBLANK(BP430)),NOT(ISBLANK(BQ430)))),#N/A,
IF(ISBLANK(BN430),"",
IF(AND(NOT(ISERROR(VLOOKUP(BN430,MonsterTable!$A:$B,MATCH(MonsterTable!$B$1,MonsterTable!$A$1:$B$1,0),0))),OR(ISBLANK(BP430),ISBLANK(BQ430))),#N/A,
IFERROR(VLOOKUP(BN430,MonsterTable!$A:$B,MATCH(MonsterTable!$B$1,MonsterTable!$A$1:$B$1,0),0),
IF(OR(NOT(ISBLANK(BP430)),ISBLANK(BQ430)),#N/A,
IF(BN430="empty","empty",
VLOOKUP(BN430,MonsterGroupTable!$A:$A,1,0)))))))</f>
        <v/>
      </c>
      <c r="BV430" s="2" t="str">
        <f>IF(AND(ISBLANK(BU430),OR(NOT(ISBLANK(BW430)),NOT(ISBLANK(BX430)))),#N/A,
IF(ISBLANK(BU430),"",
IF(AND(NOT(ISERROR(VLOOKUP(BU430,MonsterTable!$A:$B,MATCH(MonsterTable!$B$1,MonsterTable!$A$1:$B$1,0),0))),OR(ISBLANK(BW430),ISBLANK(BX430))),#N/A,
IFERROR(VLOOKUP(BU430,MonsterTable!$A:$B,MATCH(MonsterTable!$B$1,MonsterTable!$A$1:$B$1,0),0),
IF(OR(NOT(ISBLANK(BW430)),ISBLANK(BX430)),#N/A,
IF(BU430="empty","empty",
VLOOKUP(BU430,MonsterGroupTable!$A:$A,1,0)))))))</f>
        <v/>
      </c>
      <c r="CC430" s="2" t="str">
        <f>IF(AND(ISBLANK(CB430),OR(NOT(ISBLANK(CD430)),NOT(ISBLANK(CE430)))),#N/A,
IF(ISBLANK(CB430),"",
IF(AND(NOT(ISERROR(VLOOKUP(CB430,MonsterTable!$A:$B,MATCH(MonsterTable!$B$1,MonsterTable!$A$1:$B$1,0),0))),OR(ISBLANK(CD430),ISBLANK(CE430))),#N/A,
IFERROR(VLOOKUP(CB430,MonsterTable!$A:$B,MATCH(MonsterTable!$B$1,MonsterTable!$A$1:$B$1,0),0),
IF(OR(NOT(ISBLANK(CD430)),ISBLANK(CE430)),#N/A,
IF(CB430="empty","empty",
VLOOKUP(CB430,MonsterGroupTable!$A:$A,1,0)))))))</f>
        <v/>
      </c>
      <c r="CJ430" s="2" t="str">
        <f>IF(AND(ISBLANK(CI430),OR(NOT(ISBLANK(CK430)),NOT(ISBLANK(CL430)))),#N/A,
IF(ISBLANK(CI430),"",
IF(AND(NOT(ISERROR(VLOOKUP(CI430,MonsterTable!$A:$B,MATCH(MonsterTable!$B$1,MonsterTable!$A$1:$B$1,0),0))),OR(ISBLANK(CK430),ISBLANK(CL430))),#N/A,
IFERROR(VLOOKUP(CI430,MonsterTable!$A:$B,MATCH(MonsterTable!$B$1,MonsterTable!$A$1:$B$1,0),0),
IF(OR(NOT(ISBLANK(CK430)),ISBLANK(CL430)),#N/A,
IF(CI430="empty","empty",
VLOOKUP(CI430,MonsterGroupTable!$A:$A,1,0)))))))</f>
        <v/>
      </c>
    </row>
    <row r="431" spans="1:88">
      <c r="A431">
        <v>10430</v>
      </c>
      <c r="B431">
        <f t="shared" si="12"/>
        <v>1.2</v>
      </c>
      <c r="C431">
        <f t="shared" si="12"/>
        <v>1.1000000000000001</v>
      </c>
      <c r="F431">
        <v>2700</v>
      </c>
      <c r="G431">
        <v>77197</v>
      </c>
      <c r="H431">
        <v>0</v>
      </c>
      <c r="I431">
        <v>0</v>
      </c>
      <c r="J431">
        <v>0</v>
      </c>
      <c r="K431" t="s">
        <v>28</v>
      </c>
      <c r="L431" t="s">
        <v>245</v>
      </c>
      <c r="M431" t="s">
        <v>79</v>
      </c>
      <c r="N431" t="s">
        <v>80</v>
      </c>
      <c r="O431">
        <v>0</v>
      </c>
      <c r="P431">
        <v>-4.75</v>
      </c>
      <c r="Q431">
        <v>-3.5</v>
      </c>
      <c r="R431">
        <v>4.75</v>
      </c>
      <c r="S431">
        <v>3</v>
      </c>
      <c r="T431">
        <v>-13.5</v>
      </c>
      <c r="U431">
        <v>2.5499999999999998</v>
      </c>
      <c r="V431">
        <v>-6.75</v>
      </c>
      <c r="W431" t="str">
        <f t="shared" si="13"/>
        <v>g103,5</v>
      </c>
      <c r="X431" s="1" t="s">
        <v>320</v>
      </c>
      <c r="Y431" s="2" t="str">
        <f>IF(AND(ISBLANK(X431),OR(NOT(ISBLANK(Z431)),NOT(ISBLANK(AA431)))),#N/A,
IF(ISBLANK(X431),"",
IF(AND(NOT(ISERROR(VLOOKUP(X431,MonsterTable!$A:$B,MATCH(MonsterTable!$B$1,MonsterTable!$A$1:$B$1,0),0))),OR(ISBLANK(Z431),ISBLANK(AA431))),#N/A,
IFERROR(VLOOKUP(X431,MonsterTable!$A:$B,MATCH(MonsterTable!$B$1,MonsterTable!$A$1:$B$1,0),0),
IF(OR(NOT(ISBLANK(Z431)),ISBLANK(AA431)),#N/A,
IF(X431="empty","empty",
VLOOKUP(X431,MonsterGroupTable!$A:$A,1,0)))))))</f>
        <v>g103</v>
      </c>
      <c r="AA431">
        <v>5</v>
      </c>
      <c r="AF431" s="2" t="str">
        <f>IF(AND(ISBLANK(AE431),OR(NOT(ISBLANK(AG431)),NOT(ISBLANK(AH431)))),#N/A,
IF(ISBLANK(AE431),"",
IF(AND(NOT(ISERROR(VLOOKUP(AE431,MonsterTable!$A:$B,MATCH(MonsterTable!$B$1,MonsterTable!$A$1:$B$1,0),0))),OR(ISBLANK(AG431),ISBLANK(AH431))),#N/A,
IFERROR(VLOOKUP(AE431,MonsterTable!$A:$B,MATCH(MonsterTable!$B$1,MonsterTable!$A$1:$B$1,0),0),
IF(OR(NOT(ISBLANK(AG431)),ISBLANK(AH431)),#N/A,
IF(AE431="empty","empty",
VLOOKUP(AE431,MonsterGroupTable!$A:$A,1,0)))))))</f>
        <v/>
      </c>
      <c r="AM431" s="2" t="str">
        <f>IF(AND(ISBLANK(AL431),OR(NOT(ISBLANK(AN431)),NOT(ISBLANK(AO431)))),#N/A,
IF(ISBLANK(AL431),"",
IF(AND(NOT(ISERROR(VLOOKUP(AL431,MonsterTable!$A:$B,MATCH(MonsterTable!$B$1,MonsterTable!$A$1:$B$1,0),0))),OR(ISBLANK(AN431),ISBLANK(AO431))),#N/A,
IFERROR(VLOOKUP(AL431,MonsterTable!$A:$B,MATCH(MonsterTable!$B$1,MonsterTable!$A$1:$B$1,0),0),
IF(OR(NOT(ISBLANK(AN431)),ISBLANK(AO431)),#N/A,
IF(AL431="empty","empty",
VLOOKUP(AL431,MonsterGroupTable!$A:$A,1,0)))))))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BA431" s="2" t="str">
        <f>IF(AND(ISBLANK(AZ431),OR(NOT(ISBLANK(BB431)),NOT(ISBLANK(BC431)))),#N/A,
IF(ISBLANK(AZ431),"",
IF(AND(NOT(ISERROR(VLOOKUP(AZ431,MonsterTable!$A:$B,MATCH(MonsterTable!$B$1,MonsterTable!$A$1:$B$1,0),0))),OR(ISBLANK(BB431),ISBLANK(BC431))),#N/A,
IFERROR(VLOOKUP(AZ431,MonsterTable!$A:$B,MATCH(MonsterTable!$B$1,MonsterTable!$A$1:$B$1,0),0),
IF(OR(NOT(ISBLANK(BB431)),ISBLANK(BC431)),#N/A,
IF(AZ431="empty","empty",
VLOOKUP(AZ431,MonsterGroupTable!$A:$A,1,0)))))))</f>
        <v/>
      </c>
      <c r="BH431" s="2" t="str">
        <f>IF(AND(ISBLANK(BG431),OR(NOT(ISBLANK(BI431)),NOT(ISBLANK(BJ431)))),#N/A,
IF(ISBLANK(BG431),"",
IF(AND(NOT(ISERROR(VLOOKUP(BG431,MonsterTable!$A:$B,MATCH(MonsterTable!$B$1,MonsterTable!$A$1:$B$1,0),0))),OR(ISBLANK(BI431),ISBLANK(BJ431))),#N/A,
IFERROR(VLOOKUP(BG431,MonsterTable!$A:$B,MATCH(MonsterTable!$B$1,MonsterTable!$A$1:$B$1,0),0),
IF(OR(NOT(ISBLANK(BI431)),ISBLANK(BJ431)),#N/A,
IF(BG431="empty","empty",
VLOOKUP(BG431,MonsterGroupTable!$A:$A,1,0)))))))</f>
        <v/>
      </c>
      <c r="BO431" s="2" t="str">
        <f>IF(AND(ISBLANK(BN431),OR(NOT(ISBLANK(BP431)),NOT(ISBLANK(BQ431)))),#N/A,
IF(ISBLANK(BN431),"",
IF(AND(NOT(ISERROR(VLOOKUP(BN431,MonsterTable!$A:$B,MATCH(MonsterTable!$B$1,MonsterTable!$A$1:$B$1,0),0))),OR(ISBLANK(BP431),ISBLANK(BQ431))),#N/A,
IFERROR(VLOOKUP(BN431,MonsterTable!$A:$B,MATCH(MonsterTable!$B$1,MonsterTable!$A$1:$B$1,0),0),
IF(OR(NOT(ISBLANK(BP431)),ISBLANK(BQ431)),#N/A,
IF(BN431="empty","empty",
VLOOKUP(BN431,MonsterGroupTable!$A:$A,1,0)))))))</f>
        <v/>
      </c>
      <c r="BV431" s="2" t="str">
        <f>IF(AND(ISBLANK(BU431),OR(NOT(ISBLANK(BW431)),NOT(ISBLANK(BX431)))),#N/A,
IF(ISBLANK(BU431),"",
IF(AND(NOT(ISERROR(VLOOKUP(BU431,MonsterTable!$A:$B,MATCH(MonsterTable!$B$1,MonsterTable!$A$1:$B$1,0),0))),OR(ISBLANK(BW431),ISBLANK(BX431))),#N/A,
IFERROR(VLOOKUP(BU431,MonsterTable!$A:$B,MATCH(MonsterTable!$B$1,MonsterTable!$A$1:$B$1,0),0),
IF(OR(NOT(ISBLANK(BW431)),ISBLANK(BX431)),#N/A,
IF(BU431="empty","empty",
VLOOKUP(BU431,MonsterGroupTable!$A:$A,1,0)))))))</f>
        <v/>
      </c>
      <c r="CC431" s="2" t="str">
        <f>IF(AND(ISBLANK(CB431),OR(NOT(ISBLANK(CD431)),NOT(ISBLANK(CE431)))),#N/A,
IF(ISBLANK(CB431),"",
IF(AND(NOT(ISERROR(VLOOKUP(CB431,MonsterTable!$A:$B,MATCH(MonsterTable!$B$1,MonsterTable!$A$1:$B$1,0),0))),OR(ISBLANK(CD431),ISBLANK(CE431))),#N/A,
IFERROR(VLOOKUP(CB431,MonsterTable!$A:$B,MATCH(MonsterTable!$B$1,MonsterTable!$A$1:$B$1,0),0),
IF(OR(NOT(ISBLANK(CD431)),ISBLANK(CE431)),#N/A,
IF(CB431="empty","empty",
VLOOKUP(CB431,MonsterGroupTable!$A:$A,1,0)))))))</f>
        <v/>
      </c>
      <c r="CJ431" s="2" t="str">
        <f>IF(AND(ISBLANK(CI431),OR(NOT(ISBLANK(CK431)),NOT(ISBLANK(CL431)))),#N/A,
IF(ISBLANK(CI431),"",
IF(AND(NOT(ISERROR(VLOOKUP(CI431,MonsterTable!$A:$B,MATCH(MonsterTable!$B$1,MonsterTable!$A$1:$B$1,0),0))),OR(ISBLANK(CK431),ISBLANK(CL431))),#N/A,
IFERROR(VLOOKUP(CI431,MonsterTable!$A:$B,MATCH(MonsterTable!$B$1,MonsterTable!$A$1:$B$1,0),0),
IF(OR(NOT(ISBLANK(CK431)),ISBLANK(CL431)),#N/A,
IF(CI431="empty","empty",
VLOOKUP(CI431,MonsterGroupTable!$A:$A,1,0)))))))</f>
        <v/>
      </c>
    </row>
    <row r="432" spans="1:88">
      <c r="A432">
        <v>10431</v>
      </c>
      <c r="B432">
        <f t="shared" si="12"/>
        <v>1.1000000000000001</v>
      </c>
      <c r="C432">
        <f t="shared" si="12"/>
        <v>1.1000000000000001</v>
      </c>
      <c r="F432">
        <v>2700</v>
      </c>
      <c r="G432">
        <v>77602</v>
      </c>
      <c r="H432">
        <v>0</v>
      </c>
      <c r="I432">
        <v>0</v>
      </c>
      <c r="J432">
        <v>0</v>
      </c>
      <c r="K432" t="s">
        <v>28</v>
      </c>
      <c r="L432" t="s">
        <v>247</v>
      </c>
      <c r="M432" t="s">
        <v>79</v>
      </c>
      <c r="N432" t="s">
        <v>80</v>
      </c>
      <c r="O432">
        <v>0</v>
      </c>
      <c r="P432">
        <v>-4.75</v>
      </c>
      <c r="Q432">
        <v>-3.5</v>
      </c>
      <c r="R432">
        <v>4.75</v>
      </c>
      <c r="S432">
        <v>3</v>
      </c>
      <c r="T432">
        <v>-13.5</v>
      </c>
      <c r="U432">
        <v>2.5499999999999998</v>
      </c>
      <c r="V432">
        <v>-6.75</v>
      </c>
      <c r="W432" t="str">
        <f t="shared" si="13"/>
        <v>g104,5</v>
      </c>
      <c r="X432" s="1" t="s">
        <v>321</v>
      </c>
      <c r="Y432" s="2" t="str">
        <f>IF(AND(ISBLANK(X432),OR(NOT(ISBLANK(Z432)),NOT(ISBLANK(AA432)))),#N/A,
IF(ISBLANK(X432),"",
IF(AND(NOT(ISERROR(VLOOKUP(X432,MonsterTable!$A:$B,MATCH(MonsterTable!$B$1,MonsterTable!$A$1:$B$1,0),0))),OR(ISBLANK(Z432),ISBLANK(AA432))),#N/A,
IFERROR(VLOOKUP(X432,MonsterTable!$A:$B,MATCH(MonsterTable!$B$1,MonsterTable!$A$1:$B$1,0),0),
IF(OR(NOT(ISBLANK(Z432)),ISBLANK(AA432)),#N/A,
IF(X432="empty","empty",
VLOOKUP(X432,MonsterGroupTable!$A:$A,1,0)))))))</f>
        <v>g104</v>
      </c>
      <c r="AA432">
        <v>5</v>
      </c>
      <c r="AF432" s="2" t="str">
        <f>IF(AND(ISBLANK(AE432),OR(NOT(ISBLANK(AG432)),NOT(ISBLANK(AH432)))),#N/A,
IF(ISBLANK(AE432),"",
IF(AND(NOT(ISERROR(VLOOKUP(AE432,MonsterTable!$A:$B,MATCH(MonsterTable!$B$1,MonsterTable!$A$1:$B$1,0),0))),OR(ISBLANK(AG432),ISBLANK(AH432))),#N/A,
IFERROR(VLOOKUP(AE432,MonsterTable!$A:$B,MATCH(MonsterTable!$B$1,MonsterTable!$A$1:$B$1,0),0),
IF(OR(NOT(ISBLANK(AG432)),ISBLANK(AH432)),#N/A,
IF(AE432="empty","empty",
VLOOKUP(AE432,MonsterGroupTable!$A:$A,1,0)))))))</f>
        <v/>
      </c>
      <c r="AM432" s="2" t="str">
        <f>IF(AND(ISBLANK(AL432),OR(NOT(ISBLANK(AN432)),NOT(ISBLANK(AO432)))),#N/A,
IF(ISBLANK(AL432),"",
IF(AND(NOT(ISERROR(VLOOKUP(AL432,MonsterTable!$A:$B,MATCH(MonsterTable!$B$1,MonsterTable!$A$1:$B$1,0),0))),OR(ISBLANK(AN432),ISBLANK(AO432))),#N/A,
IFERROR(VLOOKUP(AL432,MonsterTable!$A:$B,MATCH(MonsterTable!$B$1,MonsterTable!$A$1:$B$1,0),0),
IF(OR(NOT(ISBLANK(AN432)),ISBLANK(AO432)),#N/A,
IF(AL432="empty","empty",
VLOOKUP(AL432,MonsterGroupTable!$A:$A,1,0)))))))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BA432" s="2" t="str">
        <f>IF(AND(ISBLANK(AZ432),OR(NOT(ISBLANK(BB432)),NOT(ISBLANK(BC432)))),#N/A,
IF(ISBLANK(AZ432),"",
IF(AND(NOT(ISERROR(VLOOKUP(AZ432,MonsterTable!$A:$B,MATCH(MonsterTable!$B$1,MonsterTable!$A$1:$B$1,0),0))),OR(ISBLANK(BB432),ISBLANK(BC432))),#N/A,
IFERROR(VLOOKUP(AZ432,MonsterTable!$A:$B,MATCH(MonsterTable!$B$1,MonsterTable!$A$1:$B$1,0),0),
IF(OR(NOT(ISBLANK(BB432)),ISBLANK(BC432)),#N/A,
IF(AZ432="empty","empty",
VLOOKUP(AZ432,MonsterGroupTable!$A:$A,1,0)))))))</f>
        <v/>
      </c>
      <c r="BH432" s="2" t="str">
        <f>IF(AND(ISBLANK(BG432),OR(NOT(ISBLANK(BI432)),NOT(ISBLANK(BJ432)))),#N/A,
IF(ISBLANK(BG432),"",
IF(AND(NOT(ISERROR(VLOOKUP(BG432,MonsterTable!$A:$B,MATCH(MonsterTable!$B$1,MonsterTable!$A$1:$B$1,0),0))),OR(ISBLANK(BI432),ISBLANK(BJ432))),#N/A,
IFERROR(VLOOKUP(BG432,MonsterTable!$A:$B,MATCH(MonsterTable!$B$1,MonsterTable!$A$1:$B$1,0),0),
IF(OR(NOT(ISBLANK(BI432)),ISBLANK(BJ432)),#N/A,
IF(BG432="empty","empty",
VLOOKUP(BG432,MonsterGroupTable!$A:$A,1,0)))))))</f>
        <v/>
      </c>
      <c r="BO432" s="2" t="str">
        <f>IF(AND(ISBLANK(BN432),OR(NOT(ISBLANK(BP432)),NOT(ISBLANK(BQ432)))),#N/A,
IF(ISBLANK(BN432),"",
IF(AND(NOT(ISERROR(VLOOKUP(BN432,MonsterTable!$A:$B,MATCH(MonsterTable!$B$1,MonsterTable!$A$1:$B$1,0),0))),OR(ISBLANK(BP432),ISBLANK(BQ432))),#N/A,
IFERROR(VLOOKUP(BN432,MonsterTable!$A:$B,MATCH(MonsterTable!$B$1,MonsterTable!$A$1:$B$1,0),0),
IF(OR(NOT(ISBLANK(BP432)),ISBLANK(BQ432)),#N/A,
IF(BN432="empty","empty",
VLOOKUP(BN432,MonsterGroupTable!$A:$A,1,0)))))))</f>
        <v/>
      </c>
      <c r="BV432" s="2" t="str">
        <f>IF(AND(ISBLANK(BU432),OR(NOT(ISBLANK(BW432)),NOT(ISBLANK(BX432)))),#N/A,
IF(ISBLANK(BU432),"",
IF(AND(NOT(ISERROR(VLOOKUP(BU432,MonsterTable!$A:$B,MATCH(MonsterTable!$B$1,MonsterTable!$A$1:$B$1,0),0))),OR(ISBLANK(BW432),ISBLANK(BX432))),#N/A,
IFERROR(VLOOKUP(BU432,MonsterTable!$A:$B,MATCH(MonsterTable!$B$1,MonsterTable!$A$1:$B$1,0),0),
IF(OR(NOT(ISBLANK(BW432)),ISBLANK(BX432)),#N/A,
IF(BU432="empty","empty",
VLOOKUP(BU432,MonsterGroupTable!$A:$A,1,0)))))))</f>
        <v/>
      </c>
      <c r="CC432" s="2" t="str">
        <f>IF(AND(ISBLANK(CB432),OR(NOT(ISBLANK(CD432)),NOT(ISBLANK(CE432)))),#N/A,
IF(ISBLANK(CB432),"",
IF(AND(NOT(ISERROR(VLOOKUP(CB432,MonsterTable!$A:$B,MATCH(MonsterTable!$B$1,MonsterTable!$A$1:$B$1,0),0))),OR(ISBLANK(CD432),ISBLANK(CE432))),#N/A,
IFERROR(VLOOKUP(CB432,MonsterTable!$A:$B,MATCH(MonsterTable!$B$1,MonsterTable!$A$1:$B$1,0),0),
IF(OR(NOT(ISBLANK(CD432)),ISBLANK(CE432)),#N/A,
IF(CB432="empty","empty",
VLOOKUP(CB432,MonsterGroupTable!$A:$A,1,0)))))))</f>
        <v/>
      </c>
      <c r="CJ432" s="2" t="str">
        <f>IF(AND(ISBLANK(CI432),OR(NOT(ISBLANK(CK432)),NOT(ISBLANK(CL432)))),#N/A,
IF(ISBLANK(CI432),"",
IF(AND(NOT(ISERROR(VLOOKUP(CI432,MonsterTable!$A:$B,MATCH(MonsterTable!$B$1,MonsterTable!$A$1:$B$1,0),0))),OR(ISBLANK(CK432),ISBLANK(CL432))),#N/A,
IFERROR(VLOOKUP(CI432,MonsterTable!$A:$B,MATCH(MonsterTable!$B$1,MonsterTable!$A$1:$B$1,0),0),
IF(OR(NOT(ISBLANK(CK432)),ISBLANK(CL432)),#N/A,
IF(CI432="empty","empty",
VLOOKUP(CI432,MonsterGroupTable!$A:$A,1,0)))))))</f>
        <v/>
      </c>
    </row>
    <row r="433" spans="1:88">
      <c r="A433">
        <v>10432</v>
      </c>
      <c r="B433">
        <f t="shared" si="12"/>
        <v>1.1000000000000001</v>
      </c>
      <c r="C433">
        <f t="shared" si="12"/>
        <v>1.1000000000000001</v>
      </c>
      <c r="F433">
        <v>2700</v>
      </c>
      <c r="G433">
        <v>78007</v>
      </c>
      <c r="H433">
        <v>0</v>
      </c>
      <c r="I433">
        <v>0</v>
      </c>
      <c r="J433">
        <v>0</v>
      </c>
      <c r="K433" t="s">
        <v>28</v>
      </c>
      <c r="L433" t="s">
        <v>247</v>
      </c>
      <c r="M433" t="s">
        <v>79</v>
      </c>
      <c r="N433" t="s">
        <v>80</v>
      </c>
      <c r="O433">
        <v>0</v>
      </c>
      <c r="P433">
        <v>-4.75</v>
      </c>
      <c r="Q433">
        <v>-3.5</v>
      </c>
      <c r="R433">
        <v>4.75</v>
      </c>
      <c r="S433">
        <v>3</v>
      </c>
      <c r="T433">
        <v>-13.5</v>
      </c>
      <c r="U433">
        <v>2.5499999999999998</v>
      </c>
      <c r="V433">
        <v>-6.75</v>
      </c>
      <c r="W433" t="str">
        <f t="shared" si="13"/>
        <v>g104,5</v>
      </c>
      <c r="X433" s="1" t="s">
        <v>321</v>
      </c>
      <c r="Y433" s="2" t="str">
        <f>IF(AND(ISBLANK(X433),OR(NOT(ISBLANK(Z433)),NOT(ISBLANK(AA433)))),#N/A,
IF(ISBLANK(X433),"",
IF(AND(NOT(ISERROR(VLOOKUP(X433,MonsterTable!$A:$B,MATCH(MonsterTable!$B$1,MonsterTable!$A$1:$B$1,0),0))),OR(ISBLANK(Z433),ISBLANK(AA433))),#N/A,
IFERROR(VLOOKUP(X433,MonsterTable!$A:$B,MATCH(MonsterTable!$B$1,MonsterTable!$A$1:$B$1,0),0),
IF(OR(NOT(ISBLANK(Z433)),ISBLANK(AA433)),#N/A,
IF(X433="empty","empty",
VLOOKUP(X433,MonsterGroupTable!$A:$A,1,0)))))))</f>
        <v>g104</v>
      </c>
      <c r="AA433">
        <v>5</v>
      </c>
      <c r="AF433" s="2" t="str">
        <f>IF(AND(ISBLANK(AE433),OR(NOT(ISBLANK(AG433)),NOT(ISBLANK(AH433)))),#N/A,
IF(ISBLANK(AE433),"",
IF(AND(NOT(ISERROR(VLOOKUP(AE433,MonsterTable!$A:$B,MATCH(MonsterTable!$B$1,MonsterTable!$A$1:$B$1,0),0))),OR(ISBLANK(AG433),ISBLANK(AH433))),#N/A,
IFERROR(VLOOKUP(AE433,MonsterTable!$A:$B,MATCH(MonsterTable!$B$1,MonsterTable!$A$1:$B$1,0),0),
IF(OR(NOT(ISBLANK(AG433)),ISBLANK(AH433)),#N/A,
IF(AE433="empty","empty",
VLOOKUP(AE433,MonsterGroupTable!$A:$A,1,0)))))))</f>
        <v/>
      </c>
      <c r="AM433" s="2" t="str">
        <f>IF(AND(ISBLANK(AL433),OR(NOT(ISBLANK(AN433)),NOT(ISBLANK(AO433)))),#N/A,
IF(ISBLANK(AL433),"",
IF(AND(NOT(ISERROR(VLOOKUP(AL433,MonsterTable!$A:$B,MATCH(MonsterTable!$B$1,MonsterTable!$A$1:$B$1,0),0))),OR(ISBLANK(AN433),ISBLANK(AO433))),#N/A,
IFERROR(VLOOKUP(AL433,MonsterTable!$A:$B,MATCH(MonsterTable!$B$1,MonsterTable!$A$1:$B$1,0),0),
IF(OR(NOT(ISBLANK(AN433)),ISBLANK(AO433)),#N/A,
IF(AL433="empty","empty",
VLOOKUP(AL433,MonsterGroupTable!$A:$A,1,0)))))))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BA433" s="2" t="str">
        <f>IF(AND(ISBLANK(AZ433),OR(NOT(ISBLANK(BB433)),NOT(ISBLANK(BC433)))),#N/A,
IF(ISBLANK(AZ433),"",
IF(AND(NOT(ISERROR(VLOOKUP(AZ433,MonsterTable!$A:$B,MATCH(MonsterTable!$B$1,MonsterTable!$A$1:$B$1,0),0))),OR(ISBLANK(BB433),ISBLANK(BC433))),#N/A,
IFERROR(VLOOKUP(AZ433,MonsterTable!$A:$B,MATCH(MonsterTable!$B$1,MonsterTable!$A$1:$B$1,0),0),
IF(OR(NOT(ISBLANK(BB433)),ISBLANK(BC433)),#N/A,
IF(AZ433="empty","empty",
VLOOKUP(AZ433,MonsterGroupTable!$A:$A,1,0)))))))</f>
        <v/>
      </c>
      <c r="BH433" s="2" t="str">
        <f>IF(AND(ISBLANK(BG433),OR(NOT(ISBLANK(BI433)),NOT(ISBLANK(BJ433)))),#N/A,
IF(ISBLANK(BG433),"",
IF(AND(NOT(ISERROR(VLOOKUP(BG433,MonsterTable!$A:$B,MATCH(MonsterTable!$B$1,MonsterTable!$A$1:$B$1,0),0))),OR(ISBLANK(BI433),ISBLANK(BJ433))),#N/A,
IFERROR(VLOOKUP(BG433,MonsterTable!$A:$B,MATCH(MonsterTable!$B$1,MonsterTable!$A$1:$B$1,0),0),
IF(OR(NOT(ISBLANK(BI433)),ISBLANK(BJ433)),#N/A,
IF(BG433="empty","empty",
VLOOKUP(BG433,MonsterGroupTable!$A:$A,1,0)))))))</f>
        <v/>
      </c>
      <c r="BO433" s="2" t="str">
        <f>IF(AND(ISBLANK(BN433),OR(NOT(ISBLANK(BP433)),NOT(ISBLANK(BQ433)))),#N/A,
IF(ISBLANK(BN433),"",
IF(AND(NOT(ISERROR(VLOOKUP(BN433,MonsterTable!$A:$B,MATCH(MonsterTable!$B$1,MonsterTable!$A$1:$B$1,0),0))),OR(ISBLANK(BP433),ISBLANK(BQ433))),#N/A,
IFERROR(VLOOKUP(BN433,MonsterTable!$A:$B,MATCH(MonsterTable!$B$1,MonsterTable!$A$1:$B$1,0),0),
IF(OR(NOT(ISBLANK(BP433)),ISBLANK(BQ433)),#N/A,
IF(BN433="empty","empty",
VLOOKUP(BN433,MonsterGroupTable!$A:$A,1,0)))))))</f>
        <v/>
      </c>
      <c r="BV433" s="2" t="str">
        <f>IF(AND(ISBLANK(BU433),OR(NOT(ISBLANK(BW433)),NOT(ISBLANK(BX433)))),#N/A,
IF(ISBLANK(BU433),"",
IF(AND(NOT(ISERROR(VLOOKUP(BU433,MonsterTable!$A:$B,MATCH(MonsterTable!$B$1,MonsterTable!$A$1:$B$1,0),0))),OR(ISBLANK(BW433),ISBLANK(BX433))),#N/A,
IFERROR(VLOOKUP(BU433,MonsterTable!$A:$B,MATCH(MonsterTable!$B$1,MonsterTable!$A$1:$B$1,0),0),
IF(OR(NOT(ISBLANK(BW433)),ISBLANK(BX433)),#N/A,
IF(BU433="empty","empty",
VLOOKUP(BU433,MonsterGroupTable!$A:$A,1,0)))))))</f>
        <v/>
      </c>
      <c r="CC433" s="2" t="str">
        <f>IF(AND(ISBLANK(CB433),OR(NOT(ISBLANK(CD433)),NOT(ISBLANK(CE433)))),#N/A,
IF(ISBLANK(CB433),"",
IF(AND(NOT(ISERROR(VLOOKUP(CB433,MonsterTable!$A:$B,MATCH(MonsterTable!$B$1,MonsterTable!$A$1:$B$1,0),0))),OR(ISBLANK(CD433),ISBLANK(CE433))),#N/A,
IFERROR(VLOOKUP(CB433,MonsterTable!$A:$B,MATCH(MonsterTable!$B$1,MonsterTable!$A$1:$B$1,0),0),
IF(OR(NOT(ISBLANK(CD433)),ISBLANK(CE433)),#N/A,
IF(CB433="empty","empty",
VLOOKUP(CB433,MonsterGroupTable!$A:$A,1,0)))))))</f>
        <v/>
      </c>
      <c r="CJ433" s="2" t="str">
        <f>IF(AND(ISBLANK(CI433),OR(NOT(ISBLANK(CK433)),NOT(ISBLANK(CL433)))),#N/A,
IF(ISBLANK(CI433),"",
IF(AND(NOT(ISERROR(VLOOKUP(CI433,MonsterTable!$A:$B,MATCH(MonsterTable!$B$1,MonsterTable!$A$1:$B$1,0),0))),OR(ISBLANK(CK433),ISBLANK(CL433))),#N/A,
IFERROR(VLOOKUP(CI433,MonsterTable!$A:$B,MATCH(MonsterTable!$B$1,MonsterTable!$A$1:$B$1,0),0),
IF(OR(NOT(ISBLANK(CK433)),ISBLANK(CL433)),#N/A,
IF(CI433="empty","empty",
VLOOKUP(CI433,MonsterGroupTable!$A:$A,1,0)))))))</f>
        <v/>
      </c>
    </row>
    <row r="434" spans="1:88">
      <c r="A434">
        <v>10433</v>
      </c>
      <c r="B434">
        <f t="shared" si="12"/>
        <v>1.1000000000000001</v>
      </c>
      <c r="C434">
        <f t="shared" si="12"/>
        <v>1.1000000000000001</v>
      </c>
      <c r="F434">
        <v>2700</v>
      </c>
      <c r="G434">
        <v>78412</v>
      </c>
      <c r="H434">
        <v>0</v>
      </c>
      <c r="I434">
        <v>0</v>
      </c>
      <c r="J434">
        <v>0</v>
      </c>
      <c r="K434" t="s">
        <v>28</v>
      </c>
      <c r="L434" t="s">
        <v>247</v>
      </c>
      <c r="M434" t="s">
        <v>79</v>
      </c>
      <c r="N434" t="s">
        <v>80</v>
      </c>
      <c r="O434">
        <v>0</v>
      </c>
      <c r="P434">
        <v>-4.75</v>
      </c>
      <c r="Q434">
        <v>-3.5</v>
      </c>
      <c r="R434">
        <v>4.75</v>
      </c>
      <c r="S434">
        <v>3</v>
      </c>
      <c r="T434">
        <v>-13.5</v>
      </c>
      <c r="U434">
        <v>2.5499999999999998</v>
      </c>
      <c r="V434">
        <v>-6.75</v>
      </c>
      <c r="W434" t="str">
        <f t="shared" si="13"/>
        <v>g104,5</v>
      </c>
      <c r="X434" s="1" t="s">
        <v>321</v>
      </c>
      <c r="Y434" s="2" t="str">
        <f>IF(AND(ISBLANK(X434),OR(NOT(ISBLANK(Z434)),NOT(ISBLANK(AA434)))),#N/A,
IF(ISBLANK(X434),"",
IF(AND(NOT(ISERROR(VLOOKUP(X434,MonsterTable!$A:$B,MATCH(MonsterTable!$B$1,MonsterTable!$A$1:$B$1,0),0))),OR(ISBLANK(Z434),ISBLANK(AA434))),#N/A,
IFERROR(VLOOKUP(X434,MonsterTable!$A:$B,MATCH(MonsterTable!$B$1,MonsterTable!$A$1:$B$1,0),0),
IF(OR(NOT(ISBLANK(Z434)),ISBLANK(AA434)),#N/A,
IF(X434="empty","empty",
VLOOKUP(X434,MonsterGroupTable!$A:$A,1,0)))))))</f>
        <v>g104</v>
      </c>
      <c r="AA434">
        <v>5</v>
      </c>
      <c r="AF434" s="2" t="str">
        <f>IF(AND(ISBLANK(AE434),OR(NOT(ISBLANK(AG434)),NOT(ISBLANK(AH434)))),#N/A,
IF(ISBLANK(AE434),"",
IF(AND(NOT(ISERROR(VLOOKUP(AE434,MonsterTable!$A:$B,MATCH(MonsterTable!$B$1,MonsterTable!$A$1:$B$1,0),0))),OR(ISBLANK(AG434),ISBLANK(AH434))),#N/A,
IFERROR(VLOOKUP(AE434,MonsterTable!$A:$B,MATCH(MonsterTable!$B$1,MonsterTable!$A$1:$B$1,0),0),
IF(OR(NOT(ISBLANK(AG434)),ISBLANK(AH434)),#N/A,
IF(AE434="empty","empty",
VLOOKUP(AE434,MonsterGroupTable!$A:$A,1,0)))))))</f>
        <v/>
      </c>
      <c r="AM434" s="2" t="str">
        <f>IF(AND(ISBLANK(AL434),OR(NOT(ISBLANK(AN434)),NOT(ISBLANK(AO434)))),#N/A,
IF(ISBLANK(AL434),"",
IF(AND(NOT(ISERROR(VLOOKUP(AL434,MonsterTable!$A:$B,MATCH(MonsterTable!$B$1,MonsterTable!$A$1:$B$1,0),0))),OR(ISBLANK(AN434),ISBLANK(AO434))),#N/A,
IFERROR(VLOOKUP(AL434,MonsterTable!$A:$B,MATCH(MonsterTable!$B$1,MonsterTable!$A$1:$B$1,0),0),
IF(OR(NOT(ISBLANK(AN434)),ISBLANK(AO434)),#N/A,
IF(AL434="empty","empty",
VLOOKUP(AL434,MonsterGroupTable!$A:$A,1,0)))))))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BA434" s="2" t="str">
        <f>IF(AND(ISBLANK(AZ434),OR(NOT(ISBLANK(BB434)),NOT(ISBLANK(BC434)))),#N/A,
IF(ISBLANK(AZ434),"",
IF(AND(NOT(ISERROR(VLOOKUP(AZ434,MonsterTable!$A:$B,MATCH(MonsterTable!$B$1,MonsterTable!$A$1:$B$1,0),0))),OR(ISBLANK(BB434),ISBLANK(BC434))),#N/A,
IFERROR(VLOOKUP(AZ434,MonsterTable!$A:$B,MATCH(MonsterTable!$B$1,MonsterTable!$A$1:$B$1,0),0),
IF(OR(NOT(ISBLANK(BB434)),ISBLANK(BC434)),#N/A,
IF(AZ434="empty","empty",
VLOOKUP(AZ434,MonsterGroupTable!$A:$A,1,0)))))))</f>
        <v/>
      </c>
      <c r="BH434" s="2" t="str">
        <f>IF(AND(ISBLANK(BG434),OR(NOT(ISBLANK(BI434)),NOT(ISBLANK(BJ434)))),#N/A,
IF(ISBLANK(BG434),"",
IF(AND(NOT(ISERROR(VLOOKUP(BG434,MonsterTable!$A:$B,MATCH(MonsterTable!$B$1,MonsterTable!$A$1:$B$1,0),0))),OR(ISBLANK(BI434),ISBLANK(BJ434))),#N/A,
IFERROR(VLOOKUP(BG434,MonsterTable!$A:$B,MATCH(MonsterTable!$B$1,MonsterTable!$A$1:$B$1,0),0),
IF(OR(NOT(ISBLANK(BI434)),ISBLANK(BJ434)),#N/A,
IF(BG434="empty","empty",
VLOOKUP(BG434,MonsterGroupTable!$A:$A,1,0)))))))</f>
        <v/>
      </c>
      <c r="BO434" s="2" t="str">
        <f>IF(AND(ISBLANK(BN434),OR(NOT(ISBLANK(BP434)),NOT(ISBLANK(BQ434)))),#N/A,
IF(ISBLANK(BN434),"",
IF(AND(NOT(ISERROR(VLOOKUP(BN434,MonsterTable!$A:$B,MATCH(MonsterTable!$B$1,MonsterTable!$A$1:$B$1,0),0))),OR(ISBLANK(BP434),ISBLANK(BQ434))),#N/A,
IFERROR(VLOOKUP(BN434,MonsterTable!$A:$B,MATCH(MonsterTable!$B$1,MonsterTable!$A$1:$B$1,0),0),
IF(OR(NOT(ISBLANK(BP434)),ISBLANK(BQ434)),#N/A,
IF(BN434="empty","empty",
VLOOKUP(BN434,MonsterGroupTable!$A:$A,1,0)))))))</f>
        <v/>
      </c>
      <c r="BV434" s="2" t="str">
        <f>IF(AND(ISBLANK(BU434),OR(NOT(ISBLANK(BW434)),NOT(ISBLANK(BX434)))),#N/A,
IF(ISBLANK(BU434),"",
IF(AND(NOT(ISERROR(VLOOKUP(BU434,MonsterTable!$A:$B,MATCH(MonsterTable!$B$1,MonsterTable!$A$1:$B$1,0),0))),OR(ISBLANK(BW434),ISBLANK(BX434))),#N/A,
IFERROR(VLOOKUP(BU434,MonsterTable!$A:$B,MATCH(MonsterTable!$B$1,MonsterTable!$A$1:$B$1,0),0),
IF(OR(NOT(ISBLANK(BW434)),ISBLANK(BX434)),#N/A,
IF(BU434="empty","empty",
VLOOKUP(BU434,MonsterGroupTable!$A:$A,1,0)))))))</f>
        <v/>
      </c>
      <c r="CC434" s="2" t="str">
        <f>IF(AND(ISBLANK(CB434),OR(NOT(ISBLANK(CD434)),NOT(ISBLANK(CE434)))),#N/A,
IF(ISBLANK(CB434),"",
IF(AND(NOT(ISERROR(VLOOKUP(CB434,MonsterTable!$A:$B,MATCH(MonsterTable!$B$1,MonsterTable!$A$1:$B$1,0),0))),OR(ISBLANK(CD434),ISBLANK(CE434))),#N/A,
IFERROR(VLOOKUP(CB434,MonsterTable!$A:$B,MATCH(MonsterTable!$B$1,MonsterTable!$A$1:$B$1,0),0),
IF(OR(NOT(ISBLANK(CD434)),ISBLANK(CE434)),#N/A,
IF(CB434="empty","empty",
VLOOKUP(CB434,MonsterGroupTable!$A:$A,1,0)))))))</f>
        <v/>
      </c>
      <c r="CJ434" s="2" t="str">
        <f>IF(AND(ISBLANK(CI434),OR(NOT(ISBLANK(CK434)),NOT(ISBLANK(CL434)))),#N/A,
IF(ISBLANK(CI434),"",
IF(AND(NOT(ISERROR(VLOOKUP(CI434,MonsterTable!$A:$B,MATCH(MonsterTable!$B$1,MonsterTable!$A$1:$B$1,0),0))),OR(ISBLANK(CK434),ISBLANK(CL434))),#N/A,
IFERROR(VLOOKUP(CI434,MonsterTable!$A:$B,MATCH(MonsterTable!$B$1,MonsterTable!$A$1:$B$1,0),0),
IF(OR(NOT(ISBLANK(CK434)),ISBLANK(CL434)),#N/A,
IF(CI434="empty","empty",
VLOOKUP(CI434,MonsterGroupTable!$A:$A,1,0)))))))</f>
        <v/>
      </c>
    </row>
    <row r="435" spans="1:88">
      <c r="A435">
        <v>10434</v>
      </c>
      <c r="B435">
        <f t="shared" si="12"/>
        <v>1.1000000000000001</v>
      </c>
      <c r="C435">
        <f t="shared" si="12"/>
        <v>1.1000000000000001</v>
      </c>
      <c r="F435">
        <v>2700</v>
      </c>
      <c r="G435">
        <v>78817</v>
      </c>
      <c r="H435">
        <v>0</v>
      </c>
      <c r="I435">
        <v>0</v>
      </c>
      <c r="J435">
        <v>0</v>
      </c>
      <c r="K435" t="s">
        <v>28</v>
      </c>
      <c r="L435" t="s">
        <v>247</v>
      </c>
      <c r="M435" t="s">
        <v>79</v>
      </c>
      <c r="N435" t="s">
        <v>80</v>
      </c>
      <c r="O435">
        <v>0</v>
      </c>
      <c r="P435">
        <v>-4.75</v>
      </c>
      <c r="Q435">
        <v>-3.5</v>
      </c>
      <c r="R435">
        <v>4.75</v>
      </c>
      <c r="S435">
        <v>3</v>
      </c>
      <c r="T435">
        <v>-13.5</v>
      </c>
      <c r="U435">
        <v>2.5499999999999998</v>
      </c>
      <c r="V435">
        <v>-6.75</v>
      </c>
      <c r="W435" t="str">
        <f t="shared" si="13"/>
        <v>g104,5</v>
      </c>
      <c r="X435" s="1" t="s">
        <v>321</v>
      </c>
      <c r="Y435" s="2" t="str">
        <f>IF(AND(ISBLANK(X435),OR(NOT(ISBLANK(Z435)),NOT(ISBLANK(AA435)))),#N/A,
IF(ISBLANK(X435),"",
IF(AND(NOT(ISERROR(VLOOKUP(X435,MonsterTable!$A:$B,MATCH(MonsterTable!$B$1,MonsterTable!$A$1:$B$1,0),0))),OR(ISBLANK(Z435),ISBLANK(AA435))),#N/A,
IFERROR(VLOOKUP(X435,MonsterTable!$A:$B,MATCH(MonsterTable!$B$1,MonsterTable!$A$1:$B$1,0),0),
IF(OR(NOT(ISBLANK(Z435)),ISBLANK(AA435)),#N/A,
IF(X435="empty","empty",
VLOOKUP(X435,MonsterGroupTable!$A:$A,1,0)))))))</f>
        <v>g104</v>
      </c>
      <c r="AA435">
        <v>5</v>
      </c>
      <c r="AF435" s="2" t="str">
        <f>IF(AND(ISBLANK(AE435),OR(NOT(ISBLANK(AG435)),NOT(ISBLANK(AH435)))),#N/A,
IF(ISBLANK(AE435),"",
IF(AND(NOT(ISERROR(VLOOKUP(AE435,MonsterTable!$A:$B,MATCH(MonsterTable!$B$1,MonsterTable!$A$1:$B$1,0),0))),OR(ISBLANK(AG435),ISBLANK(AH435))),#N/A,
IFERROR(VLOOKUP(AE435,MonsterTable!$A:$B,MATCH(MonsterTable!$B$1,MonsterTable!$A$1:$B$1,0),0),
IF(OR(NOT(ISBLANK(AG435)),ISBLANK(AH435)),#N/A,
IF(AE435="empty","empty",
VLOOKUP(AE435,MonsterGroupTable!$A:$A,1,0)))))))</f>
        <v/>
      </c>
      <c r="AM435" s="2" t="str">
        <f>IF(AND(ISBLANK(AL435),OR(NOT(ISBLANK(AN435)),NOT(ISBLANK(AO435)))),#N/A,
IF(ISBLANK(AL435),"",
IF(AND(NOT(ISERROR(VLOOKUP(AL435,MonsterTable!$A:$B,MATCH(MonsterTable!$B$1,MonsterTable!$A$1:$B$1,0),0))),OR(ISBLANK(AN435),ISBLANK(AO435))),#N/A,
IFERROR(VLOOKUP(AL435,MonsterTable!$A:$B,MATCH(MonsterTable!$B$1,MonsterTable!$A$1:$B$1,0),0),
IF(OR(NOT(ISBLANK(AN435)),ISBLANK(AO435)),#N/A,
IF(AL435="empty","empty",
VLOOKUP(AL435,MonsterGroupTable!$A:$A,1,0)))))))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BA435" s="2" t="str">
        <f>IF(AND(ISBLANK(AZ435),OR(NOT(ISBLANK(BB435)),NOT(ISBLANK(BC435)))),#N/A,
IF(ISBLANK(AZ435),"",
IF(AND(NOT(ISERROR(VLOOKUP(AZ435,MonsterTable!$A:$B,MATCH(MonsterTable!$B$1,MonsterTable!$A$1:$B$1,0),0))),OR(ISBLANK(BB435),ISBLANK(BC435))),#N/A,
IFERROR(VLOOKUP(AZ435,MonsterTable!$A:$B,MATCH(MonsterTable!$B$1,MonsterTable!$A$1:$B$1,0),0),
IF(OR(NOT(ISBLANK(BB435)),ISBLANK(BC435)),#N/A,
IF(AZ435="empty","empty",
VLOOKUP(AZ435,MonsterGroupTable!$A:$A,1,0)))))))</f>
        <v/>
      </c>
      <c r="BH435" s="2" t="str">
        <f>IF(AND(ISBLANK(BG435),OR(NOT(ISBLANK(BI435)),NOT(ISBLANK(BJ435)))),#N/A,
IF(ISBLANK(BG435),"",
IF(AND(NOT(ISERROR(VLOOKUP(BG435,MonsterTable!$A:$B,MATCH(MonsterTable!$B$1,MonsterTable!$A$1:$B$1,0),0))),OR(ISBLANK(BI435),ISBLANK(BJ435))),#N/A,
IFERROR(VLOOKUP(BG435,MonsterTable!$A:$B,MATCH(MonsterTable!$B$1,MonsterTable!$A$1:$B$1,0),0),
IF(OR(NOT(ISBLANK(BI435)),ISBLANK(BJ435)),#N/A,
IF(BG435="empty","empty",
VLOOKUP(BG435,MonsterGroupTable!$A:$A,1,0)))))))</f>
        <v/>
      </c>
      <c r="BO435" s="2" t="str">
        <f>IF(AND(ISBLANK(BN435),OR(NOT(ISBLANK(BP435)),NOT(ISBLANK(BQ435)))),#N/A,
IF(ISBLANK(BN435),"",
IF(AND(NOT(ISERROR(VLOOKUP(BN435,MonsterTable!$A:$B,MATCH(MonsterTable!$B$1,MonsterTable!$A$1:$B$1,0),0))),OR(ISBLANK(BP435),ISBLANK(BQ435))),#N/A,
IFERROR(VLOOKUP(BN435,MonsterTable!$A:$B,MATCH(MonsterTable!$B$1,MonsterTable!$A$1:$B$1,0),0),
IF(OR(NOT(ISBLANK(BP435)),ISBLANK(BQ435)),#N/A,
IF(BN435="empty","empty",
VLOOKUP(BN435,MonsterGroupTable!$A:$A,1,0)))))))</f>
        <v/>
      </c>
      <c r="BV435" s="2" t="str">
        <f>IF(AND(ISBLANK(BU435),OR(NOT(ISBLANK(BW435)),NOT(ISBLANK(BX435)))),#N/A,
IF(ISBLANK(BU435),"",
IF(AND(NOT(ISERROR(VLOOKUP(BU435,MonsterTable!$A:$B,MATCH(MonsterTable!$B$1,MonsterTable!$A$1:$B$1,0),0))),OR(ISBLANK(BW435),ISBLANK(BX435))),#N/A,
IFERROR(VLOOKUP(BU435,MonsterTable!$A:$B,MATCH(MonsterTable!$B$1,MonsterTable!$A$1:$B$1,0),0),
IF(OR(NOT(ISBLANK(BW435)),ISBLANK(BX435)),#N/A,
IF(BU435="empty","empty",
VLOOKUP(BU435,MonsterGroupTable!$A:$A,1,0)))))))</f>
        <v/>
      </c>
      <c r="CC435" s="2" t="str">
        <f>IF(AND(ISBLANK(CB435),OR(NOT(ISBLANK(CD435)),NOT(ISBLANK(CE435)))),#N/A,
IF(ISBLANK(CB435),"",
IF(AND(NOT(ISERROR(VLOOKUP(CB435,MonsterTable!$A:$B,MATCH(MonsterTable!$B$1,MonsterTable!$A$1:$B$1,0),0))),OR(ISBLANK(CD435),ISBLANK(CE435))),#N/A,
IFERROR(VLOOKUP(CB435,MonsterTable!$A:$B,MATCH(MonsterTable!$B$1,MonsterTable!$A$1:$B$1,0),0),
IF(OR(NOT(ISBLANK(CD435)),ISBLANK(CE435)),#N/A,
IF(CB435="empty","empty",
VLOOKUP(CB435,MonsterGroupTable!$A:$A,1,0)))))))</f>
        <v/>
      </c>
      <c r="CJ435" s="2" t="str">
        <f>IF(AND(ISBLANK(CI435),OR(NOT(ISBLANK(CK435)),NOT(ISBLANK(CL435)))),#N/A,
IF(ISBLANK(CI435),"",
IF(AND(NOT(ISERROR(VLOOKUP(CI435,MonsterTable!$A:$B,MATCH(MonsterTable!$B$1,MonsterTable!$A$1:$B$1,0),0))),OR(ISBLANK(CK435),ISBLANK(CL435))),#N/A,
IFERROR(VLOOKUP(CI435,MonsterTable!$A:$B,MATCH(MonsterTable!$B$1,MonsterTable!$A$1:$B$1,0),0),
IF(OR(NOT(ISBLANK(CK435)),ISBLANK(CL435)),#N/A,
IF(CI435="empty","empty",
VLOOKUP(CI435,MonsterGroupTable!$A:$A,1,0)))))))</f>
        <v/>
      </c>
    </row>
    <row r="436" spans="1:88">
      <c r="A436">
        <v>10435</v>
      </c>
      <c r="B436">
        <f t="shared" si="12"/>
        <v>1.1000000000000001</v>
      </c>
      <c r="C436">
        <f t="shared" si="12"/>
        <v>1.1000000000000001</v>
      </c>
      <c r="F436">
        <v>2700</v>
      </c>
      <c r="G436">
        <v>79222</v>
      </c>
      <c r="H436">
        <v>0</v>
      </c>
      <c r="I436">
        <v>0</v>
      </c>
      <c r="J436">
        <v>0</v>
      </c>
      <c r="K436" t="s">
        <v>28</v>
      </c>
      <c r="L436" t="s">
        <v>247</v>
      </c>
      <c r="M436" t="s">
        <v>79</v>
      </c>
      <c r="N436" t="s">
        <v>80</v>
      </c>
      <c r="O436">
        <v>0</v>
      </c>
      <c r="P436">
        <v>-4.75</v>
      </c>
      <c r="Q436">
        <v>-3.5</v>
      </c>
      <c r="R436">
        <v>4.75</v>
      </c>
      <c r="S436">
        <v>3</v>
      </c>
      <c r="T436">
        <v>-13.5</v>
      </c>
      <c r="U436">
        <v>2.5499999999999998</v>
      </c>
      <c r="V436">
        <v>-6.75</v>
      </c>
      <c r="W436" t="str">
        <f t="shared" si="13"/>
        <v>g104,5</v>
      </c>
      <c r="X436" s="1" t="s">
        <v>321</v>
      </c>
      <c r="Y436" s="2" t="str">
        <f>IF(AND(ISBLANK(X436),OR(NOT(ISBLANK(Z436)),NOT(ISBLANK(AA436)))),#N/A,
IF(ISBLANK(X436),"",
IF(AND(NOT(ISERROR(VLOOKUP(X436,MonsterTable!$A:$B,MATCH(MonsterTable!$B$1,MonsterTable!$A$1:$B$1,0),0))),OR(ISBLANK(Z436),ISBLANK(AA436))),#N/A,
IFERROR(VLOOKUP(X436,MonsterTable!$A:$B,MATCH(MonsterTable!$B$1,MonsterTable!$A$1:$B$1,0),0),
IF(OR(NOT(ISBLANK(Z436)),ISBLANK(AA436)),#N/A,
IF(X436="empty","empty",
VLOOKUP(X436,MonsterGroupTable!$A:$A,1,0)))))))</f>
        <v>g104</v>
      </c>
      <c r="AA436">
        <v>5</v>
      </c>
      <c r="AF436" s="2" t="str">
        <f>IF(AND(ISBLANK(AE436),OR(NOT(ISBLANK(AG436)),NOT(ISBLANK(AH436)))),#N/A,
IF(ISBLANK(AE436),"",
IF(AND(NOT(ISERROR(VLOOKUP(AE436,MonsterTable!$A:$B,MATCH(MonsterTable!$B$1,MonsterTable!$A$1:$B$1,0),0))),OR(ISBLANK(AG436),ISBLANK(AH436))),#N/A,
IFERROR(VLOOKUP(AE436,MonsterTable!$A:$B,MATCH(MonsterTable!$B$1,MonsterTable!$A$1:$B$1,0),0),
IF(OR(NOT(ISBLANK(AG436)),ISBLANK(AH436)),#N/A,
IF(AE436="empty","empty",
VLOOKUP(AE436,MonsterGroupTable!$A:$A,1,0)))))))</f>
        <v/>
      </c>
      <c r="AM436" s="2" t="str">
        <f>IF(AND(ISBLANK(AL436),OR(NOT(ISBLANK(AN436)),NOT(ISBLANK(AO436)))),#N/A,
IF(ISBLANK(AL436),"",
IF(AND(NOT(ISERROR(VLOOKUP(AL436,MonsterTable!$A:$B,MATCH(MonsterTable!$B$1,MonsterTable!$A$1:$B$1,0),0))),OR(ISBLANK(AN436),ISBLANK(AO436))),#N/A,
IFERROR(VLOOKUP(AL436,MonsterTable!$A:$B,MATCH(MonsterTable!$B$1,MonsterTable!$A$1:$B$1,0),0),
IF(OR(NOT(ISBLANK(AN436)),ISBLANK(AO436)),#N/A,
IF(AL436="empty","empty",
VLOOKUP(AL436,MonsterGroupTable!$A:$A,1,0)))))))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BA436" s="2" t="str">
        <f>IF(AND(ISBLANK(AZ436),OR(NOT(ISBLANK(BB436)),NOT(ISBLANK(BC436)))),#N/A,
IF(ISBLANK(AZ436),"",
IF(AND(NOT(ISERROR(VLOOKUP(AZ436,MonsterTable!$A:$B,MATCH(MonsterTable!$B$1,MonsterTable!$A$1:$B$1,0),0))),OR(ISBLANK(BB436),ISBLANK(BC436))),#N/A,
IFERROR(VLOOKUP(AZ436,MonsterTable!$A:$B,MATCH(MonsterTable!$B$1,MonsterTable!$A$1:$B$1,0),0),
IF(OR(NOT(ISBLANK(BB436)),ISBLANK(BC436)),#N/A,
IF(AZ436="empty","empty",
VLOOKUP(AZ436,MonsterGroupTable!$A:$A,1,0)))))))</f>
        <v/>
      </c>
      <c r="BH436" s="2" t="str">
        <f>IF(AND(ISBLANK(BG436),OR(NOT(ISBLANK(BI436)),NOT(ISBLANK(BJ436)))),#N/A,
IF(ISBLANK(BG436),"",
IF(AND(NOT(ISERROR(VLOOKUP(BG436,MonsterTable!$A:$B,MATCH(MonsterTable!$B$1,MonsterTable!$A$1:$B$1,0),0))),OR(ISBLANK(BI436),ISBLANK(BJ436))),#N/A,
IFERROR(VLOOKUP(BG436,MonsterTable!$A:$B,MATCH(MonsterTable!$B$1,MonsterTable!$A$1:$B$1,0),0),
IF(OR(NOT(ISBLANK(BI436)),ISBLANK(BJ436)),#N/A,
IF(BG436="empty","empty",
VLOOKUP(BG436,MonsterGroupTable!$A:$A,1,0)))))))</f>
        <v/>
      </c>
      <c r="BO436" s="2" t="str">
        <f>IF(AND(ISBLANK(BN436),OR(NOT(ISBLANK(BP436)),NOT(ISBLANK(BQ436)))),#N/A,
IF(ISBLANK(BN436),"",
IF(AND(NOT(ISERROR(VLOOKUP(BN436,MonsterTable!$A:$B,MATCH(MonsterTable!$B$1,MonsterTable!$A$1:$B$1,0),0))),OR(ISBLANK(BP436),ISBLANK(BQ436))),#N/A,
IFERROR(VLOOKUP(BN436,MonsterTable!$A:$B,MATCH(MonsterTable!$B$1,MonsterTable!$A$1:$B$1,0),0),
IF(OR(NOT(ISBLANK(BP436)),ISBLANK(BQ436)),#N/A,
IF(BN436="empty","empty",
VLOOKUP(BN436,MonsterGroupTable!$A:$A,1,0)))))))</f>
        <v/>
      </c>
      <c r="BV436" s="2" t="str">
        <f>IF(AND(ISBLANK(BU436),OR(NOT(ISBLANK(BW436)),NOT(ISBLANK(BX436)))),#N/A,
IF(ISBLANK(BU436),"",
IF(AND(NOT(ISERROR(VLOOKUP(BU436,MonsterTable!$A:$B,MATCH(MonsterTable!$B$1,MonsterTable!$A$1:$B$1,0),0))),OR(ISBLANK(BW436),ISBLANK(BX436))),#N/A,
IFERROR(VLOOKUP(BU436,MonsterTable!$A:$B,MATCH(MonsterTable!$B$1,MonsterTable!$A$1:$B$1,0),0),
IF(OR(NOT(ISBLANK(BW436)),ISBLANK(BX436)),#N/A,
IF(BU436="empty","empty",
VLOOKUP(BU436,MonsterGroupTable!$A:$A,1,0)))))))</f>
        <v/>
      </c>
      <c r="CC436" s="2" t="str">
        <f>IF(AND(ISBLANK(CB436),OR(NOT(ISBLANK(CD436)),NOT(ISBLANK(CE436)))),#N/A,
IF(ISBLANK(CB436),"",
IF(AND(NOT(ISERROR(VLOOKUP(CB436,MonsterTable!$A:$B,MATCH(MonsterTable!$B$1,MonsterTable!$A$1:$B$1,0),0))),OR(ISBLANK(CD436),ISBLANK(CE436))),#N/A,
IFERROR(VLOOKUP(CB436,MonsterTable!$A:$B,MATCH(MonsterTable!$B$1,MonsterTable!$A$1:$B$1,0),0),
IF(OR(NOT(ISBLANK(CD436)),ISBLANK(CE436)),#N/A,
IF(CB436="empty","empty",
VLOOKUP(CB436,MonsterGroupTable!$A:$A,1,0)))))))</f>
        <v/>
      </c>
      <c r="CJ436" s="2" t="str">
        <f>IF(AND(ISBLANK(CI436),OR(NOT(ISBLANK(CK436)),NOT(ISBLANK(CL436)))),#N/A,
IF(ISBLANK(CI436),"",
IF(AND(NOT(ISERROR(VLOOKUP(CI436,MonsterTable!$A:$B,MATCH(MonsterTable!$B$1,MonsterTable!$A$1:$B$1,0),0))),OR(ISBLANK(CK436),ISBLANK(CL436))),#N/A,
IFERROR(VLOOKUP(CI436,MonsterTable!$A:$B,MATCH(MonsterTable!$B$1,MonsterTable!$A$1:$B$1,0),0),
IF(OR(NOT(ISBLANK(CK436)),ISBLANK(CL436)),#N/A,
IF(CI436="empty","empty",
VLOOKUP(CI436,MonsterGroupTable!$A:$A,1,0)))))))</f>
        <v/>
      </c>
    </row>
    <row r="437" spans="1:88">
      <c r="A437">
        <v>10436</v>
      </c>
      <c r="B437">
        <f t="shared" si="12"/>
        <v>1.1000000000000001</v>
      </c>
      <c r="C437">
        <f t="shared" si="12"/>
        <v>1.1000000000000001</v>
      </c>
      <c r="F437">
        <v>2700</v>
      </c>
      <c r="G437">
        <v>79627</v>
      </c>
      <c r="H437">
        <v>0</v>
      </c>
      <c r="I437">
        <v>0</v>
      </c>
      <c r="J437">
        <v>0</v>
      </c>
      <c r="K437" t="s">
        <v>28</v>
      </c>
      <c r="L437" t="s">
        <v>247</v>
      </c>
      <c r="M437" t="s">
        <v>79</v>
      </c>
      <c r="N437" t="s">
        <v>80</v>
      </c>
      <c r="O437">
        <v>0</v>
      </c>
      <c r="P437">
        <v>-4.75</v>
      </c>
      <c r="Q437">
        <v>-3.5</v>
      </c>
      <c r="R437">
        <v>4.75</v>
      </c>
      <c r="S437">
        <v>3</v>
      </c>
      <c r="T437">
        <v>-13.5</v>
      </c>
      <c r="U437">
        <v>2.5499999999999998</v>
      </c>
      <c r="V437">
        <v>-6.75</v>
      </c>
      <c r="W437" t="str">
        <f t="shared" si="13"/>
        <v>g104,5</v>
      </c>
      <c r="X437" s="1" t="s">
        <v>321</v>
      </c>
      <c r="Y437" s="2" t="str">
        <f>IF(AND(ISBLANK(X437),OR(NOT(ISBLANK(Z437)),NOT(ISBLANK(AA437)))),#N/A,
IF(ISBLANK(X437),"",
IF(AND(NOT(ISERROR(VLOOKUP(X437,MonsterTable!$A:$B,MATCH(MonsterTable!$B$1,MonsterTable!$A$1:$B$1,0),0))),OR(ISBLANK(Z437),ISBLANK(AA437))),#N/A,
IFERROR(VLOOKUP(X437,MonsterTable!$A:$B,MATCH(MonsterTable!$B$1,MonsterTable!$A$1:$B$1,0),0),
IF(OR(NOT(ISBLANK(Z437)),ISBLANK(AA437)),#N/A,
IF(X437="empty","empty",
VLOOKUP(X437,MonsterGroupTable!$A:$A,1,0)))))))</f>
        <v>g104</v>
      </c>
      <c r="AA437">
        <v>5</v>
      </c>
      <c r="AF437" s="2" t="str">
        <f>IF(AND(ISBLANK(AE437),OR(NOT(ISBLANK(AG437)),NOT(ISBLANK(AH437)))),#N/A,
IF(ISBLANK(AE437),"",
IF(AND(NOT(ISERROR(VLOOKUP(AE437,MonsterTable!$A:$B,MATCH(MonsterTable!$B$1,MonsterTable!$A$1:$B$1,0),0))),OR(ISBLANK(AG437),ISBLANK(AH437))),#N/A,
IFERROR(VLOOKUP(AE437,MonsterTable!$A:$B,MATCH(MonsterTable!$B$1,MonsterTable!$A$1:$B$1,0),0),
IF(OR(NOT(ISBLANK(AG437)),ISBLANK(AH437)),#N/A,
IF(AE437="empty","empty",
VLOOKUP(AE437,MonsterGroupTable!$A:$A,1,0)))))))</f>
        <v/>
      </c>
      <c r="AM437" s="2" t="str">
        <f>IF(AND(ISBLANK(AL437),OR(NOT(ISBLANK(AN437)),NOT(ISBLANK(AO437)))),#N/A,
IF(ISBLANK(AL437),"",
IF(AND(NOT(ISERROR(VLOOKUP(AL437,MonsterTable!$A:$B,MATCH(MonsterTable!$B$1,MonsterTable!$A$1:$B$1,0),0))),OR(ISBLANK(AN437),ISBLANK(AO437))),#N/A,
IFERROR(VLOOKUP(AL437,MonsterTable!$A:$B,MATCH(MonsterTable!$B$1,MonsterTable!$A$1:$B$1,0),0),
IF(OR(NOT(ISBLANK(AN437)),ISBLANK(AO437)),#N/A,
IF(AL437="empty","empty",
VLOOKUP(AL437,MonsterGroupTable!$A:$A,1,0)))))))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BA437" s="2" t="str">
        <f>IF(AND(ISBLANK(AZ437),OR(NOT(ISBLANK(BB437)),NOT(ISBLANK(BC437)))),#N/A,
IF(ISBLANK(AZ437),"",
IF(AND(NOT(ISERROR(VLOOKUP(AZ437,MonsterTable!$A:$B,MATCH(MonsterTable!$B$1,MonsterTable!$A$1:$B$1,0),0))),OR(ISBLANK(BB437),ISBLANK(BC437))),#N/A,
IFERROR(VLOOKUP(AZ437,MonsterTable!$A:$B,MATCH(MonsterTable!$B$1,MonsterTable!$A$1:$B$1,0),0),
IF(OR(NOT(ISBLANK(BB437)),ISBLANK(BC437)),#N/A,
IF(AZ437="empty","empty",
VLOOKUP(AZ437,MonsterGroupTable!$A:$A,1,0)))))))</f>
        <v/>
      </c>
      <c r="BH437" s="2" t="str">
        <f>IF(AND(ISBLANK(BG437),OR(NOT(ISBLANK(BI437)),NOT(ISBLANK(BJ437)))),#N/A,
IF(ISBLANK(BG437),"",
IF(AND(NOT(ISERROR(VLOOKUP(BG437,MonsterTable!$A:$B,MATCH(MonsterTable!$B$1,MonsterTable!$A$1:$B$1,0),0))),OR(ISBLANK(BI437),ISBLANK(BJ437))),#N/A,
IFERROR(VLOOKUP(BG437,MonsterTable!$A:$B,MATCH(MonsterTable!$B$1,MonsterTable!$A$1:$B$1,0),0),
IF(OR(NOT(ISBLANK(BI437)),ISBLANK(BJ437)),#N/A,
IF(BG437="empty","empty",
VLOOKUP(BG437,MonsterGroupTable!$A:$A,1,0)))))))</f>
        <v/>
      </c>
      <c r="BO437" s="2" t="str">
        <f>IF(AND(ISBLANK(BN437),OR(NOT(ISBLANK(BP437)),NOT(ISBLANK(BQ437)))),#N/A,
IF(ISBLANK(BN437),"",
IF(AND(NOT(ISERROR(VLOOKUP(BN437,MonsterTable!$A:$B,MATCH(MonsterTable!$B$1,MonsterTable!$A$1:$B$1,0),0))),OR(ISBLANK(BP437),ISBLANK(BQ437))),#N/A,
IFERROR(VLOOKUP(BN437,MonsterTable!$A:$B,MATCH(MonsterTable!$B$1,MonsterTable!$A$1:$B$1,0),0),
IF(OR(NOT(ISBLANK(BP437)),ISBLANK(BQ437)),#N/A,
IF(BN437="empty","empty",
VLOOKUP(BN437,MonsterGroupTable!$A:$A,1,0)))))))</f>
        <v/>
      </c>
      <c r="BV437" s="2" t="str">
        <f>IF(AND(ISBLANK(BU437),OR(NOT(ISBLANK(BW437)),NOT(ISBLANK(BX437)))),#N/A,
IF(ISBLANK(BU437),"",
IF(AND(NOT(ISERROR(VLOOKUP(BU437,MonsterTable!$A:$B,MATCH(MonsterTable!$B$1,MonsterTable!$A$1:$B$1,0),0))),OR(ISBLANK(BW437),ISBLANK(BX437))),#N/A,
IFERROR(VLOOKUP(BU437,MonsterTable!$A:$B,MATCH(MonsterTable!$B$1,MonsterTable!$A$1:$B$1,0),0),
IF(OR(NOT(ISBLANK(BW437)),ISBLANK(BX437)),#N/A,
IF(BU437="empty","empty",
VLOOKUP(BU437,MonsterGroupTable!$A:$A,1,0)))))))</f>
        <v/>
      </c>
      <c r="CC437" s="2" t="str">
        <f>IF(AND(ISBLANK(CB437),OR(NOT(ISBLANK(CD437)),NOT(ISBLANK(CE437)))),#N/A,
IF(ISBLANK(CB437),"",
IF(AND(NOT(ISERROR(VLOOKUP(CB437,MonsterTable!$A:$B,MATCH(MonsterTable!$B$1,MonsterTable!$A$1:$B$1,0),0))),OR(ISBLANK(CD437),ISBLANK(CE437))),#N/A,
IFERROR(VLOOKUP(CB437,MonsterTable!$A:$B,MATCH(MonsterTable!$B$1,MonsterTable!$A$1:$B$1,0),0),
IF(OR(NOT(ISBLANK(CD437)),ISBLANK(CE437)),#N/A,
IF(CB437="empty","empty",
VLOOKUP(CB437,MonsterGroupTable!$A:$A,1,0)))))))</f>
        <v/>
      </c>
      <c r="CJ437" s="2" t="str">
        <f>IF(AND(ISBLANK(CI437),OR(NOT(ISBLANK(CK437)),NOT(ISBLANK(CL437)))),#N/A,
IF(ISBLANK(CI437),"",
IF(AND(NOT(ISERROR(VLOOKUP(CI437,MonsterTable!$A:$B,MATCH(MonsterTable!$B$1,MonsterTable!$A$1:$B$1,0),0))),OR(ISBLANK(CK437),ISBLANK(CL437))),#N/A,
IFERROR(VLOOKUP(CI437,MonsterTable!$A:$B,MATCH(MonsterTable!$B$1,MonsterTable!$A$1:$B$1,0),0),
IF(OR(NOT(ISBLANK(CK437)),ISBLANK(CL437)),#N/A,
IF(CI437="empty","empty",
VLOOKUP(CI437,MonsterGroupTable!$A:$A,1,0)))))))</f>
        <v/>
      </c>
    </row>
    <row r="438" spans="1:88">
      <c r="A438">
        <v>10437</v>
      </c>
      <c r="B438">
        <f t="shared" si="12"/>
        <v>1.1000000000000001</v>
      </c>
      <c r="C438">
        <f t="shared" si="12"/>
        <v>1.1000000000000001</v>
      </c>
      <c r="F438">
        <v>2700</v>
      </c>
      <c r="G438">
        <v>80032</v>
      </c>
      <c r="H438">
        <v>0</v>
      </c>
      <c r="I438">
        <v>0</v>
      </c>
      <c r="J438">
        <v>0</v>
      </c>
      <c r="K438" t="s">
        <v>28</v>
      </c>
      <c r="L438" t="s">
        <v>247</v>
      </c>
      <c r="M438" t="s">
        <v>79</v>
      </c>
      <c r="N438" t="s">
        <v>80</v>
      </c>
      <c r="O438">
        <v>0</v>
      </c>
      <c r="P438">
        <v>-4.75</v>
      </c>
      <c r="Q438">
        <v>-3.5</v>
      </c>
      <c r="R438">
        <v>4.75</v>
      </c>
      <c r="S438">
        <v>3</v>
      </c>
      <c r="T438">
        <v>-13.5</v>
      </c>
      <c r="U438">
        <v>2.5499999999999998</v>
      </c>
      <c r="V438">
        <v>-6.75</v>
      </c>
      <c r="W438" t="str">
        <f t="shared" si="13"/>
        <v>g104,5</v>
      </c>
      <c r="X438" s="1" t="s">
        <v>321</v>
      </c>
      <c r="Y438" s="2" t="str">
        <f>IF(AND(ISBLANK(X438),OR(NOT(ISBLANK(Z438)),NOT(ISBLANK(AA438)))),#N/A,
IF(ISBLANK(X438),"",
IF(AND(NOT(ISERROR(VLOOKUP(X438,MonsterTable!$A:$B,MATCH(MonsterTable!$B$1,MonsterTable!$A$1:$B$1,0),0))),OR(ISBLANK(Z438),ISBLANK(AA438))),#N/A,
IFERROR(VLOOKUP(X438,MonsterTable!$A:$B,MATCH(MonsterTable!$B$1,MonsterTable!$A$1:$B$1,0),0),
IF(OR(NOT(ISBLANK(Z438)),ISBLANK(AA438)),#N/A,
IF(X438="empty","empty",
VLOOKUP(X438,MonsterGroupTable!$A:$A,1,0)))))))</f>
        <v>g104</v>
      </c>
      <c r="AA438">
        <v>5</v>
      </c>
      <c r="AF438" s="2" t="str">
        <f>IF(AND(ISBLANK(AE438),OR(NOT(ISBLANK(AG438)),NOT(ISBLANK(AH438)))),#N/A,
IF(ISBLANK(AE438),"",
IF(AND(NOT(ISERROR(VLOOKUP(AE438,MonsterTable!$A:$B,MATCH(MonsterTable!$B$1,MonsterTable!$A$1:$B$1,0),0))),OR(ISBLANK(AG438),ISBLANK(AH438))),#N/A,
IFERROR(VLOOKUP(AE438,MonsterTable!$A:$B,MATCH(MonsterTable!$B$1,MonsterTable!$A$1:$B$1,0),0),
IF(OR(NOT(ISBLANK(AG438)),ISBLANK(AH438)),#N/A,
IF(AE438="empty","empty",
VLOOKUP(AE438,MonsterGroupTable!$A:$A,1,0)))))))</f>
        <v/>
      </c>
      <c r="AM438" s="2" t="str">
        <f>IF(AND(ISBLANK(AL438),OR(NOT(ISBLANK(AN438)),NOT(ISBLANK(AO438)))),#N/A,
IF(ISBLANK(AL438),"",
IF(AND(NOT(ISERROR(VLOOKUP(AL438,MonsterTable!$A:$B,MATCH(MonsterTable!$B$1,MonsterTable!$A$1:$B$1,0),0))),OR(ISBLANK(AN438),ISBLANK(AO438))),#N/A,
IFERROR(VLOOKUP(AL438,MonsterTable!$A:$B,MATCH(MonsterTable!$B$1,MonsterTable!$A$1:$B$1,0),0),
IF(OR(NOT(ISBLANK(AN438)),ISBLANK(AO438)),#N/A,
IF(AL438="empty","empty",
VLOOKUP(AL438,MonsterGroupTable!$A:$A,1,0)))))))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BA438" s="2" t="str">
        <f>IF(AND(ISBLANK(AZ438),OR(NOT(ISBLANK(BB438)),NOT(ISBLANK(BC438)))),#N/A,
IF(ISBLANK(AZ438),"",
IF(AND(NOT(ISERROR(VLOOKUP(AZ438,MonsterTable!$A:$B,MATCH(MonsterTable!$B$1,MonsterTable!$A$1:$B$1,0),0))),OR(ISBLANK(BB438),ISBLANK(BC438))),#N/A,
IFERROR(VLOOKUP(AZ438,MonsterTable!$A:$B,MATCH(MonsterTable!$B$1,MonsterTable!$A$1:$B$1,0),0),
IF(OR(NOT(ISBLANK(BB438)),ISBLANK(BC438)),#N/A,
IF(AZ438="empty","empty",
VLOOKUP(AZ438,MonsterGroupTable!$A:$A,1,0)))))))</f>
        <v/>
      </c>
      <c r="BH438" s="2" t="str">
        <f>IF(AND(ISBLANK(BG438),OR(NOT(ISBLANK(BI438)),NOT(ISBLANK(BJ438)))),#N/A,
IF(ISBLANK(BG438),"",
IF(AND(NOT(ISERROR(VLOOKUP(BG438,MonsterTable!$A:$B,MATCH(MonsterTable!$B$1,MonsterTable!$A$1:$B$1,0),0))),OR(ISBLANK(BI438),ISBLANK(BJ438))),#N/A,
IFERROR(VLOOKUP(BG438,MonsterTable!$A:$B,MATCH(MonsterTable!$B$1,MonsterTable!$A$1:$B$1,0),0),
IF(OR(NOT(ISBLANK(BI438)),ISBLANK(BJ438)),#N/A,
IF(BG438="empty","empty",
VLOOKUP(BG438,MonsterGroupTable!$A:$A,1,0)))))))</f>
        <v/>
      </c>
      <c r="BO438" s="2" t="str">
        <f>IF(AND(ISBLANK(BN438),OR(NOT(ISBLANK(BP438)),NOT(ISBLANK(BQ438)))),#N/A,
IF(ISBLANK(BN438),"",
IF(AND(NOT(ISERROR(VLOOKUP(BN438,MonsterTable!$A:$B,MATCH(MonsterTable!$B$1,MonsterTable!$A$1:$B$1,0),0))),OR(ISBLANK(BP438),ISBLANK(BQ438))),#N/A,
IFERROR(VLOOKUP(BN438,MonsterTable!$A:$B,MATCH(MonsterTable!$B$1,MonsterTable!$A$1:$B$1,0),0),
IF(OR(NOT(ISBLANK(BP438)),ISBLANK(BQ438)),#N/A,
IF(BN438="empty","empty",
VLOOKUP(BN438,MonsterGroupTable!$A:$A,1,0)))))))</f>
        <v/>
      </c>
      <c r="BV438" s="2" t="str">
        <f>IF(AND(ISBLANK(BU438),OR(NOT(ISBLANK(BW438)),NOT(ISBLANK(BX438)))),#N/A,
IF(ISBLANK(BU438),"",
IF(AND(NOT(ISERROR(VLOOKUP(BU438,MonsterTable!$A:$B,MATCH(MonsterTable!$B$1,MonsterTable!$A$1:$B$1,0),0))),OR(ISBLANK(BW438),ISBLANK(BX438))),#N/A,
IFERROR(VLOOKUP(BU438,MonsterTable!$A:$B,MATCH(MonsterTable!$B$1,MonsterTable!$A$1:$B$1,0),0),
IF(OR(NOT(ISBLANK(BW438)),ISBLANK(BX438)),#N/A,
IF(BU438="empty","empty",
VLOOKUP(BU438,MonsterGroupTable!$A:$A,1,0)))))))</f>
        <v/>
      </c>
      <c r="CC438" s="2" t="str">
        <f>IF(AND(ISBLANK(CB438),OR(NOT(ISBLANK(CD438)),NOT(ISBLANK(CE438)))),#N/A,
IF(ISBLANK(CB438),"",
IF(AND(NOT(ISERROR(VLOOKUP(CB438,MonsterTable!$A:$B,MATCH(MonsterTable!$B$1,MonsterTable!$A$1:$B$1,0),0))),OR(ISBLANK(CD438),ISBLANK(CE438))),#N/A,
IFERROR(VLOOKUP(CB438,MonsterTable!$A:$B,MATCH(MonsterTable!$B$1,MonsterTable!$A$1:$B$1,0),0),
IF(OR(NOT(ISBLANK(CD438)),ISBLANK(CE438)),#N/A,
IF(CB438="empty","empty",
VLOOKUP(CB438,MonsterGroupTable!$A:$A,1,0)))))))</f>
        <v/>
      </c>
      <c r="CJ438" s="2" t="str">
        <f>IF(AND(ISBLANK(CI438),OR(NOT(ISBLANK(CK438)),NOT(ISBLANK(CL438)))),#N/A,
IF(ISBLANK(CI438),"",
IF(AND(NOT(ISERROR(VLOOKUP(CI438,MonsterTable!$A:$B,MATCH(MonsterTable!$B$1,MonsterTable!$A$1:$B$1,0),0))),OR(ISBLANK(CK438),ISBLANK(CL438))),#N/A,
IFERROR(VLOOKUP(CI438,MonsterTable!$A:$B,MATCH(MonsterTable!$B$1,MonsterTable!$A$1:$B$1,0),0),
IF(OR(NOT(ISBLANK(CK438)),ISBLANK(CL438)),#N/A,
IF(CI438="empty","empty",
VLOOKUP(CI438,MonsterGroupTable!$A:$A,1,0)))))))</f>
        <v/>
      </c>
    </row>
    <row r="439" spans="1:88">
      <c r="A439">
        <v>10438</v>
      </c>
      <c r="B439">
        <f t="shared" si="12"/>
        <v>1.1000000000000001</v>
      </c>
      <c r="C439">
        <f t="shared" si="12"/>
        <v>1.1000000000000001</v>
      </c>
      <c r="F439">
        <v>2700</v>
      </c>
      <c r="G439">
        <v>80437</v>
      </c>
      <c r="H439">
        <v>0</v>
      </c>
      <c r="I439">
        <v>0</v>
      </c>
      <c r="J439">
        <v>0</v>
      </c>
      <c r="K439" t="s">
        <v>28</v>
      </c>
      <c r="L439" t="s">
        <v>247</v>
      </c>
      <c r="M439" t="s">
        <v>79</v>
      </c>
      <c r="N439" t="s">
        <v>80</v>
      </c>
      <c r="O439">
        <v>0</v>
      </c>
      <c r="P439">
        <v>-4.75</v>
      </c>
      <c r="Q439">
        <v>-3.5</v>
      </c>
      <c r="R439">
        <v>4.75</v>
      </c>
      <c r="S439">
        <v>3</v>
      </c>
      <c r="T439">
        <v>-13.5</v>
      </c>
      <c r="U439">
        <v>2.5499999999999998</v>
      </c>
      <c r="V439">
        <v>-6.75</v>
      </c>
      <c r="W439" t="str">
        <f t="shared" si="13"/>
        <v>g104,5</v>
      </c>
      <c r="X439" s="1" t="s">
        <v>321</v>
      </c>
      <c r="Y439" s="2" t="str">
        <f>IF(AND(ISBLANK(X439),OR(NOT(ISBLANK(Z439)),NOT(ISBLANK(AA439)))),#N/A,
IF(ISBLANK(X439),"",
IF(AND(NOT(ISERROR(VLOOKUP(X439,MonsterTable!$A:$B,MATCH(MonsterTable!$B$1,MonsterTable!$A$1:$B$1,0),0))),OR(ISBLANK(Z439),ISBLANK(AA439))),#N/A,
IFERROR(VLOOKUP(X439,MonsterTable!$A:$B,MATCH(MonsterTable!$B$1,MonsterTable!$A$1:$B$1,0),0),
IF(OR(NOT(ISBLANK(Z439)),ISBLANK(AA439)),#N/A,
IF(X439="empty","empty",
VLOOKUP(X439,MonsterGroupTable!$A:$A,1,0)))))))</f>
        <v>g104</v>
      </c>
      <c r="AA439">
        <v>5</v>
      </c>
      <c r="AF439" s="2" t="str">
        <f>IF(AND(ISBLANK(AE439),OR(NOT(ISBLANK(AG439)),NOT(ISBLANK(AH439)))),#N/A,
IF(ISBLANK(AE439),"",
IF(AND(NOT(ISERROR(VLOOKUP(AE439,MonsterTable!$A:$B,MATCH(MonsterTable!$B$1,MonsterTable!$A$1:$B$1,0),0))),OR(ISBLANK(AG439),ISBLANK(AH439))),#N/A,
IFERROR(VLOOKUP(AE439,MonsterTable!$A:$B,MATCH(MonsterTable!$B$1,MonsterTable!$A$1:$B$1,0),0),
IF(OR(NOT(ISBLANK(AG439)),ISBLANK(AH439)),#N/A,
IF(AE439="empty","empty",
VLOOKUP(AE439,MonsterGroupTable!$A:$A,1,0)))))))</f>
        <v/>
      </c>
      <c r="AM439" s="2" t="str">
        <f>IF(AND(ISBLANK(AL439),OR(NOT(ISBLANK(AN439)),NOT(ISBLANK(AO439)))),#N/A,
IF(ISBLANK(AL439),"",
IF(AND(NOT(ISERROR(VLOOKUP(AL439,MonsterTable!$A:$B,MATCH(MonsterTable!$B$1,MonsterTable!$A$1:$B$1,0),0))),OR(ISBLANK(AN439),ISBLANK(AO439))),#N/A,
IFERROR(VLOOKUP(AL439,MonsterTable!$A:$B,MATCH(MonsterTable!$B$1,MonsterTable!$A$1:$B$1,0),0),
IF(OR(NOT(ISBLANK(AN439)),ISBLANK(AO439)),#N/A,
IF(AL439="empty","empty",
VLOOKUP(AL439,MonsterGroupTable!$A:$A,1,0)))))))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BA439" s="2" t="str">
        <f>IF(AND(ISBLANK(AZ439),OR(NOT(ISBLANK(BB439)),NOT(ISBLANK(BC439)))),#N/A,
IF(ISBLANK(AZ439),"",
IF(AND(NOT(ISERROR(VLOOKUP(AZ439,MonsterTable!$A:$B,MATCH(MonsterTable!$B$1,MonsterTable!$A$1:$B$1,0),0))),OR(ISBLANK(BB439),ISBLANK(BC439))),#N/A,
IFERROR(VLOOKUP(AZ439,MonsterTable!$A:$B,MATCH(MonsterTable!$B$1,MonsterTable!$A$1:$B$1,0),0),
IF(OR(NOT(ISBLANK(BB439)),ISBLANK(BC439)),#N/A,
IF(AZ439="empty","empty",
VLOOKUP(AZ439,MonsterGroupTable!$A:$A,1,0)))))))</f>
        <v/>
      </c>
      <c r="BH439" s="2" t="str">
        <f>IF(AND(ISBLANK(BG439),OR(NOT(ISBLANK(BI439)),NOT(ISBLANK(BJ439)))),#N/A,
IF(ISBLANK(BG439),"",
IF(AND(NOT(ISERROR(VLOOKUP(BG439,MonsterTable!$A:$B,MATCH(MonsterTable!$B$1,MonsterTable!$A$1:$B$1,0),0))),OR(ISBLANK(BI439),ISBLANK(BJ439))),#N/A,
IFERROR(VLOOKUP(BG439,MonsterTable!$A:$B,MATCH(MonsterTable!$B$1,MonsterTable!$A$1:$B$1,0),0),
IF(OR(NOT(ISBLANK(BI439)),ISBLANK(BJ439)),#N/A,
IF(BG439="empty","empty",
VLOOKUP(BG439,MonsterGroupTable!$A:$A,1,0)))))))</f>
        <v/>
      </c>
      <c r="BO439" s="2" t="str">
        <f>IF(AND(ISBLANK(BN439),OR(NOT(ISBLANK(BP439)),NOT(ISBLANK(BQ439)))),#N/A,
IF(ISBLANK(BN439),"",
IF(AND(NOT(ISERROR(VLOOKUP(BN439,MonsterTable!$A:$B,MATCH(MonsterTable!$B$1,MonsterTable!$A$1:$B$1,0),0))),OR(ISBLANK(BP439),ISBLANK(BQ439))),#N/A,
IFERROR(VLOOKUP(BN439,MonsterTable!$A:$B,MATCH(MonsterTable!$B$1,MonsterTable!$A$1:$B$1,0),0),
IF(OR(NOT(ISBLANK(BP439)),ISBLANK(BQ439)),#N/A,
IF(BN439="empty","empty",
VLOOKUP(BN439,MonsterGroupTable!$A:$A,1,0)))))))</f>
        <v/>
      </c>
      <c r="BV439" s="2" t="str">
        <f>IF(AND(ISBLANK(BU439),OR(NOT(ISBLANK(BW439)),NOT(ISBLANK(BX439)))),#N/A,
IF(ISBLANK(BU439),"",
IF(AND(NOT(ISERROR(VLOOKUP(BU439,MonsterTable!$A:$B,MATCH(MonsterTable!$B$1,MonsterTable!$A$1:$B$1,0),0))),OR(ISBLANK(BW439),ISBLANK(BX439))),#N/A,
IFERROR(VLOOKUP(BU439,MonsterTable!$A:$B,MATCH(MonsterTable!$B$1,MonsterTable!$A$1:$B$1,0),0),
IF(OR(NOT(ISBLANK(BW439)),ISBLANK(BX439)),#N/A,
IF(BU439="empty","empty",
VLOOKUP(BU439,MonsterGroupTable!$A:$A,1,0)))))))</f>
        <v/>
      </c>
      <c r="CC439" s="2" t="str">
        <f>IF(AND(ISBLANK(CB439),OR(NOT(ISBLANK(CD439)),NOT(ISBLANK(CE439)))),#N/A,
IF(ISBLANK(CB439),"",
IF(AND(NOT(ISERROR(VLOOKUP(CB439,MonsterTable!$A:$B,MATCH(MonsterTable!$B$1,MonsterTable!$A$1:$B$1,0),0))),OR(ISBLANK(CD439),ISBLANK(CE439))),#N/A,
IFERROR(VLOOKUP(CB439,MonsterTable!$A:$B,MATCH(MonsterTable!$B$1,MonsterTable!$A$1:$B$1,0),0),
IF(OR(NOT(ISBLANK(CD439)),ISBLANK(CE439)),#N/A,
IF(CB439="empty","empty",
VLOOKUP(CB439,MonsterGroupTable!$A:$A,1,0)))))))</f>
        <v/>
      </c>
      <c r="CJ439" s="2" t="str">
        <f>IF(AND(ISBLANK(CI439),OR(NOT(ISBLANK(CK439)),NOT(ISBLANK(CL439)))),#N/A,
IF(ISBLANK(CI439),"",
IF(AND(NOT(ISERROR(VLOOKUP(CI439,MonsterTable!$A:$B,MATCH(MonsterTable!$B$1,MonsterTable!$A$1:$B$1,0),0))),OR(ISBLANK(CK439),ISBLANK(CL439))),#N/A,
IFERROR(VLOOKUP(CI439,MonsterTable!$A:$B,MATCH(MonsterTable!$B$1,MonsterTable!$A$1:$B$1,0),0),
IF(OR(NOT(ISBLANK(CK439)),ISBLANK(CL439)),#N/A,
IF(CI439="empty","empty",
VLOOKUP(CI439,MonsterGroupTable!$A:$A,1,0)))))))</f>
        <v/>
      </c>
    </row>
    <row r="440" spans="1:88">
      <c r="A440">
        <v>10439</v>
      </c>
      <c r="B440">
        <f t="shared" si="12"/>
        <v>1.1000000000000001</v>
      </c>
      <c r="C440">
        <f t="shared" si="12"/>
        <v>1.1000000000000001</v>
      </c>
      <c r="F440">
        <v>2700</v>
      </c>
      <c r="G440">
        <v>80842</v>
      </c>
      <c r="H440">
        <v>0</v>
      </c>
      <c r="I440">
        <v>0</v>
      </c>
      <c r="J440">
        <v>0</v>
      </c>
      <c r="K440" t="s">
        <v>28</v>
      </c>
      <c r="L440" t="s">
        <v>247</v>
      </c>
      <c r="M440" t="s">
        <v>79</v>
      </c>
      <c r="N440" t="s">
        <v>80</v>
      </c>
      <c r="O440">
        <v>0</v>
      </c>
      <c r="P440">
        <v>-4.75</v>
      </c>
      <c r="Q440">
        <v>-3.5</v>
      </c>
      <c r="R440">
        <v>4.75</v>
      </c>
      <c r="S440">
        <v>3</v>
      </c>
      <c r="T440">
        <v>-13.5</v>
      </c>
      <c r="U440">
        <v>2.5499999999999998</v>
      </c>
      <c r="V440">
        <v>-6.75</v>
      </c>
      <c r="W440" t="str">
        <f t="shared" si="13"/>
        <v>g104,5</v>
      </c>
      <c r="X440" s="1" t="s">
        <v>321</v>
      </c>
      <c r="Y440" s="2" t="str">
        <f>IF(AND(ISBLANK(X440),OR(NOT(ISBLANK(Z440)),NOT(ISBLANK(AA440)))),#N/A,
IF(ISBLANK(X440),"",
IF(AND(NOT(ISERROR(VLOOKUP(X440,MonsterTable!$A:$B,MATCH(MonsterTable!$B$1,MonsterTable!$A$1:$B$1,0),0))),OR(ISBLANK(Z440),ISBLANK(AA440))),#N/A,
IFERROR(VLOOKUP(X440,MonsterTable!$A:$B,MATCH(MonsterTable!$B$1,MonsterTable!$A$1:$B$1,0),0),
IF(OR(NOT(ISBLANK(Z440)),ISBLANK(AA440)),#N/A,
IF(X440="empty","empty",
VLOOKUP(X440,MonsterGroupTable!$A:$A,1,0)))))))</f>
        <v>g104</v>
      </c>
      <c r="AA440">
        <v>5</v>
      </c>
      <c r="AF440" s="2" t="str">
        <f>IF(AND(ISBLANK(AE440),OR(NOT(ISBLANK(AG440)),NOT(ISBLANK(AH440)))),#N/A,
IF(ISBLANK(AE440),"",
IF(AND(NOT(ISERROR(VLOOKUP(AE440,MonsterTable!$A:$B,MATCH(MonsterTable!$B$1,MonsterTable!$A$1:$B$1,0),0))),OR(ISBLANK(AG440),ISBLANK(AH440))),#N/A,
IFERROR(VLOOKUP(AE440,MonsterTable!$A:$B,MATCH(MonsterTable!$B$1,MonsterTable!$A$1:$B$1,0),0),
IF(OR(NOT(ISBLANK(AG440)),ISBLANK(AH440)),#N/A,
IF(AE440="empty","empty",
VLOOKUP(AE440,MonsterGroupTable!$A:$A,1,0)))))))</f>
        <v/>
      </c>
      <c r="AM440" s="2" t="str">
        <f>IF(AND(ISBLANK(AL440),OR(NOT(ISBLANK(AN440)),NOT(ISBLANK(AO440)))),#N/A,
IF(ISBLANK(AL440),"",
IF(AND(NOT(ISERROR(VLOOKUP(AL440,MonsterTable!$A:$B,MATCH(MonsterTable!$B$1,MonsterTable!$A$1:$B$1,0),0))),OR(ISBLANK(AN440),ISBLANK(AO440))),#N/A,
IFERROR(VLOOKUP(AL440,MonsterTable!$A:$B,MATCH(MonsterTable!$B$1,MonsterTable!$A$1:$B$1,0),0),
IF(OR(NOT(ISBLANK(AN440)),ISBLANK(AO440)),#N/A,
IF(AL440="empty","empty",
VLOOKUP(AL440,MonsterGroupTable!$A:$A,1,0)))))))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BA440" s="2" t="str">
        <f>IF(AND(ISBLANK(AZ440),OR(NOT(ISBLANK(BB440)),NOT(ISBLANK(BC440)))),#N/A,
IF(ISBLANK(AZ440),"",
IF(AND(NOT(ISERROR(VLOOKUP(AZ440,MonsterTable!$A:$B,MATCH(MonsterTable!$B$1,MonsterTable!$A$1:$B$1,0),0))),OR(ISBLANK(BB440),ISBLANK(BC440))),#N/A,
IFERROR(VLOOKUP(AZ440,MonsterTable!$A:$B,MATCH(MonsterTable!$B$1,MonsterTable!$A$1:$B$1,0),0),
IF(OR(NOT(ISBLANK(BB440)),ISBLANK(BC440)),#N/A,
IF(AZ440="empty","empty",
VLOOKUP(AZ440,MonsterGroupTable!$A:$A,1,0)))))))</f>
        <v/>
      </c>
      <c r="BH440" s="2" t="str">
        <f>IF(AND(ISBLANK(BG440),OR(NOT(ISBLANK(BI440)),NOT(ISBLANK(BJ440)))),#N/A,
IF(ISBLANK(BG440),"",
IF(AND(NOT(ISERROR(VLOOKUP(BG440,MonsterTable!$A:$B,MATCH(MonsterTable!$B$1,MonsterTable!$A$1:$B$1,0),0))),OR(ISBLANK(BI440),ISBLANK(BJ440))),#N/A,
IFERROR(VLOOKUP(BG440,MonsterTable!$A:$B,MATCH(MonsterTable!$B$1,MonsterTable!$A$1:$B$1,0),0),
IF(OR(NOT(ISBLANK(BI440)),ISBLANK(BJ440)),#N/A,
IF(BG440="empty","empty",
VLOOKUP(BG440,MonsterGroupTable!$A:$A,1,0)))))))</f>
        <v/>
      </c>
      <c r="BO440" s="2" t="str">
        <f>IF(AND(ISBLANK(BN440),OR(NOT(ISBLANK(BP440)),NOT(ISBLANK(BQ440)))),#N/A,
IF(ISBLANK(BN440),"",
IF(AND(NOT(ISERROR(VLOOKUP(BN440,MonsterTable!$A:$B,MATCH(MonsterTable!$B$1,MonsterTable!$A$1:$B$1,0),0))),OR(ISBLANK(BP440),ISBLANK(BQ440))),#N/A,
IFERROR(VLOOKUP(BN440,MonsterTable!$A:$B,MATCH(MonsterTable!$B$1,MonsterTable!$A$1:$B$1,0),0),
IF(OR(NOT(ISBLANK(BP440)),ISBLANK(BQ440)),#N/A,
IF(BN440="empty","empty",
VLOOKUP(BN440,MonsterGroupTable!$A:$A,1,0)))))))</f>
        <v/>
      </c>
      <c r="BV440" s="2" t="str">
        <f>IF(AND(ISBLANK(BU440),OR(NOT(ISBLANK(BW440)),NOT(ISBLANK(BX440)))),#N/A,
IF(ISBLANK(BU440),"",
IF(AND(NOT(ISERROR(VLOOKUP(BU440,MonsterTable!$A:$B,MATCH(MonsterTable!$B$1,MonsterTable!$A$1:$B$1,0),0))),OR(ISBLANK(BW440),ISBLANK(BX440))),#N/A,
IFERROR(VLOOKUP(BU440,MonsterTable!$A:$B,MATCH(MonsterTable!$B$1,MonsterTable!$A$1:$B$1,0),0),
IF(OR(NOT(ISBLANK(BW440)),ISBLANK(BX440)),#N/A,
IF(BU440="empty","empty",
VLOOKUP(BU440,MonsterGroupTable!$A:$A,1,0)))))))</f>
        <v/>
      </c>
      <c r="CC440" s="2" t="str">
        <f>IF(AND(ISBLANK(CB440),OR(NOT(ISBLANK(CD440)),NOT(ISBLANK(CE440)))),#N/A,
IF(ISBLANK(CB440),"",
IF(AND(NOT(ISERROR(VLOOKUP(CB440,MonsterTable!$A:$B,MATCH(MonsterTable!$B$1,MonsterTable!$A$1:$B$1,0),0))),OR(ISBLANK(CD440),ISBLANK(CE440))),#N/A,
IFERROR(VLOOKUP(CB440,MonsterTable!$A:$B,MATCH(MonsterTable!$B$1,MonsterTable!$A$1:$B$1,0),0),
IF(OR(NOT(ISBLANK(CD440)),ISBLANK(CE440)),#N/A,
IF(CB440="empty","empty",
VLOOKUP(CB440,MonsterGroupTable!$A:$A,1,0)))))))</f>
        <v/>
      </c>
      <c r="CJ440" s="2" t="str">
        <f>IF(AND(ISBLANK(CI440),OR(NOT(ISBLANK(CK440)),NOT(ISBLANK(CL440)))),#N/A,
IF(ISBLANK(CI440),"",
IF(AND(NOT(ISERROR(VLOOKUP(CI440,MonsterTable!$A:$B,MATCH(MonsterTable!$B$1,MonsterTable!$A$1:$B$1,0),0))),OR(ISBLANK(CK440),ISBLANK(CL440))),#N/A,
IFERROR(VLOOKUP(CI440,MonsterTable!$A:$B,MATCH(MonsterTable!$B$1,MonsterTable!$A$1:$B$1,0),0),
IF(OR(NOT(ISBLANK(CK440)),ISBLANK(CL440)),#N/A,
IF(CI440="empty","empty",
VLOOKUP(CI440,MonsterGroupTable!$A:$A,1,0)))))))</f>
        <v/>
      </c>
    </row>
    <row r="441" spans="1:88">
      <c r="A441">
        <v>10440</v>
      </c>
      <c r="B441">
        <f t="shared" si="12"/>
        <v>1.2</v>
      </c>
      <c r="C441">
        <f t="shared" si="12"/>
        <v>1.1000000000000001</v>
      </c>
      <c r="F441">
        <v>2700</v>
      </c>
      <c r="G441">
        <v>81247</v>
      </c>
      <c r="H441">
        <v>0</v>
      </c>
      <c r="I441">
        <v>0</v>
      </c>
      <c r="J441">
        <v>0</v>
      </c>
      <c r="K441" t="s">
        <v>28</v>
      </c>
      <c r="L441" t="s">
        <v>247</v>
      </c>
      <c r="M441" t="s">
        <v>79</v>
      </c>
      <c r="N441" t="s">
        <v>80</v>
      </c>
      <c r="O441">
        <v>0</v>
      </c>
      <c r="P441">
        <v>-4.75</v>
      </c>
      <c r="Q441">
        <v>-3.5</v>
      </c>
      <c r="R441">
        <v>4.75</v>
      </c>
      <c r="S441">
        <v>3</v>
      </c>
      <c r="T441">
        <v>-13.5</v>
      </c>
      <c r="U441">
        <v>2.5499999999999998</v>
      </c>
      <c r="V441">
        <v>-6.75</v>
      </c>
      <c r="W441" t="str">
        <f t="shared" si="13"/>
        <v>g104,5</v>
      </c>
      <c r="X441" s="1" t="s">
        <v>321</v>
      </c>
      <c r="Y441" s="2" t="str">
        <f>IF(AND(ISBLANK(X441),OR(NOT(ISBLANK(Z441)),NOT(ISBLANK(AA441)))),#N/A,
IF(ISBLANK(X441),"",
IF(AND(NOT(ISERROR(VLOOKUP(X441,MonsterTable!$A:$B,MATCH(MonsterTable!$B$1,MonsterTable!$A$1:$B$1,0),0))),OR(ISBLANK(Z441),ISBLANK(AA441))),#N/A,
IFERROR(VLOOKUP(X441,MonsterTable!$A:$B,MATCH(MonsterTable!$B$1,MonsterTable!$A$1:$B$1,0),0),
IF(OR(NOT(ISBLANK(Z441)),ISBLANK(AA441)),#N/A,
IF(X441="empty","empty",
VLOOKUP(X441,MonsterGroupTable!$A:$A,1,0)))))))</f>
        <v>g104</v>
      </c>
      <c r="AA441">
        <v>5</v>
      </c>
      <c r="AF441" s="2" t="str">
        <f>IF(AND(ISBLANK(AE441),OR(NOT(ISBLANK(AG441)),NOT(ISBLANK(AH441)))),#N/A,
IF(ISBLANK(AE441),"",
IF(AND(NOT(ISERROR(VLOOKUP(AE441,MonsterTable!$A:$B,MATCH(MonsterTable!$B$1,MonsterTable!$A$1:$B$1,0),0))),OR(ISBLANK(AG441),ISBLANK(AH441))),#N/A,
IFERROR(VLOOKUP(AE441,MonsterTable!$A:$B,MATCH(MonsterTable!$B$1,MonsterTable!$A$1:$B$1,0),0),
IF(OR(NOT(ISBLANK(AG441)),ISBLANK(AH441)),#N/A,
IF(AE441="empty","empty",
VLOOKUP(AE441,MonsterGroupTable!$A:$A,1,0)))))))</f>
        <v/>
      </c>
      <c r="AM441" s="2" t="str">
        <f>IF(AND(ISBLANK(AL441),OR(NOT(ISBLANK(AN441)),NOT(ISBLANK(AO441)))),#N/A,
IF(ISBLANK(AL441),"",
IF(AND(NOT(ISERROR(VLOOKUP(AL441,MonsterTable!$A:$B,MATCH(MonsterTable!$B$1,MonsterTable!$A$1:$B$1,0),0))),OR(ISBLANK(AN441),ISBLANK(AO441))),#N/A,
IFERROR(VLOOKUP(AL441,MonsterTable!$A:$B,MATCH(MonsterTable!$B$1,MonsterTable!$A$1:$B$1,0),0),
IF(OR(NOT(ISBLANK(AN441)),ISBLANK(AO441)),#N/A,
IF(AL441="empty","empty",
VLOOKUP(AL441,MonsterGroupTable!$A:$A,1,0)))))))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BA441" s="2" t="str">
        <f>IF(AND(ISBLANK(AZ441),OR(NOT(ISBLANK(BB441)),NOT(ISBLANK(BC441)))),#N/A,
IF(ISBLANK(AZ441),"",
IF(AND(NOT(ISERROR(VLOOKUP(AZ441,MonsterTable!$A:$B,MATCH(MonsterTable!$B$1,MonsterTable!$A$1:$B$1,0),0))),OR(ISBLANK(BB441),ISBLANK(BC441))),#N/A,
IFERROR(VLOOKUP(AZ441,MonsterTable!$A:$B,MATCH(MonsterTable!$B$1,MonsterTable!$A$1:$B$1,0),0),
IF(OR(NOT(ISBLANK(BB441)),ISBLANK(BC441)),#N/A,
IF(AZ441="empty","empty",
VLOOKUP(AZ441,MonsterGroupTable!$A:$A,1,0)))))))</f>
        <v/>
      </c>
      <c r="BH441" s="2" t="str">
        <f>IF(AND(ISBLANK(BG441),OR(NOT(ISBLANK(BI441)),NOT(ISBLANK(BJ441)))),#N/A,
IF(ISBLANK(BG441),"",
IF(AND(NOT(ISERROR(VLOOKUP(BG441,MonsterTable!$A:$B,MATCH(MonsterTable!$B$1,MonsterTable!$A$1:$B$1,0),0))),OR(ISBLANK(BI441),ISBLANK(BJ441))),#N/A,
IFERROR(VLOOKUP(BG441,MonsterTable!$A:$B,MATCH(MonsterTable!$B$1,MonsterTable!$A$1:$B$1,0),0),
IF(OR(NOT(ISBLANK(BI441)),ISBLANK(BJ441)),#N/A,
IF(BG441="empty","empty",
VLOOKUP(BG441,MonsterGroupTable!$A:$A,1,0)))))))</f>
        <v/>
      </c>
      <c r="BO441" s="2" t="str">
        <f>IF(AND(ISBLANK(BN441),OR(NOT(ISBLANK(BP441)),NOT(ISBLANK(BQ441)))),#N/A,
IF(ISBLANK(BN441),"",
IF(AND(NOT(ISERROR(VLOOKUP(BN441,MonsterTable!$A:$B,MATCH(MonsterTable!$B$1,MonsterTable!$A$1:$B$1,0),0))),OR(ISBLANK(BP441),ISBLANK(BQ441))),#N/A,
IFERROR(VLOOKUP(BN441,MonsterTable!$A:$B,MATCH(MonsterTable!$B$1,MonsterTable!$A$1:$B$1,0),0),
IF(OR(NOT(ISBLANK(BP441)),ISBLANK(BQ441)),#N/A,
IF(BN441="empty","empty",
VLOOKUP(BN441,MonsterGroupTable!$A:$A,1,0)))))))</f>
        <v/>
      </c>
      <c r="BV441" s="2" t="str">
        <f>IF(AND(ISBLANK(BU441),OR(NOT(ISBLANK(BW441)),NOT(ISBLANK(BX441)))),#N/A,
IF(ISBLANK(BU441),"",
IF(AND(NOT(ISERROR(VLOOKUP(BU441,MonsterTable!$A:$B,MATCH(MonsterTable!$B$1,MonsterTable!$A$1:$B$1,0),0))),OR(ISBLANK(BW441),ISBLANK(BX441))),#N/A,
IFERROR(VLOOKUP(BU441,MonsterTable!$A:$B,MATCH(MonsterTable!$B$1,MonsterTable!$A$1:$B$1,0),0),
IF(OR(NOT(ISBLANK(BW441)),ISBLANK(BX441)),#N/A,
IF(BU441="empty","empty",
VLOOKUP(BU441,MonsterGroupTable!$A:$A,1,0)))))))</f>
        <v/>
      </c>
      <c r="CC441" s="2" t="str">
        <f>IF(AND(ISBLANK(CB441),OR(NOT(ISBLANK(CD441)),NOT(ISBLANK(CE441)))),#N/A,
IF(ISBLANK(CB441),"",
IF(AND(NOT(ISERROR(VLOOKUP(CB441,MonsterTable!$A:$B,MATCH(MonsterTable!$B$1,MonsterTable!$A$1:$B$1,0),0))),OR(ISBLANK(CD441),ISBLANK(CE441))),#N/A,
IFERROR(VLOOKUP(CB441,MonsterTable!$A:$B,MATCH(MonsterTable!$B$1,MonsterTable!$A$1:$B$1,0),0),
IF(OR(NOT(ISBLANK(CD441)),ISBLANK(CE441)),#N/A,
IF(CB441="empty","empty",
VLOOKUP(CB441,MonsterGroupTable!$A:$A,1,0)))))))</f>
        <v/>
      </c>
      <c r="CJ441" s="2" t="str">
        <f>IF(AND(ISBLANK(CI441),OR(NOT(ISBLANK(CK441)),NOT(ISBLANK(CL441)))),#N/A,
IF(ISBLANK(CI441),"",
IF(AND(NOT(ISERROR(VLOOKUP(CI441,MonsterTable!$A:$B,MATCH(MonsterTable!$B$1,MonsterTable!$A$1:$B$1,0),0))),OR(ISBLANK(CK441),ISBLANK(CL441))),#N/A,
IFERROR(VLOOKUP(CI441,MonsterTable!$A:$B,MATCH(MonsterTable!$B$1,MonsterTable!$A$1:$B$1,0),0),
IF(OR(NOT(ISBLANK(CK441)),ISBLANK(CL441)),#N/A,
IF(CI441="empty","empty",
VLOOKUP(CI441,MonsterGroupTable!$A:$A,1,0)))))))</f>
        <v/>
      </c>
    </row>
    <row r="442" spans="1:88">
      <c r="A442">
        <v>10441</v>
      </c>
      <c r="B442">
        <f t="shared" si="12"/>
        <v>1.1000000000000001</v>
      </c>
      <c r="C442">
        <f t="shared" si="12"/>
        <v>1.1000000000000001</v>
      </c>
      <c r="F442">
        <v>2700</v>
      </c>
      <c r="G442">
        <v>81652</v>
      </c>
      <c r="H442">
        <v>0</v>
      </c>
      <c r="I442">
        <v>0</v>
      </c>
      <c r="J442">
        <v>0</v>
      </c>
      <c r="K442" t="s">
        <v>28</v>
      </c>
      <c r="L442" t="s">
        <v>249</v>
      </c>
      <c r="M442" t="s">
        <v>79</v>
      </c>
      <c r="N442" t="s">
        <v>80</v>
      </c>
      <c r="O442">
        <v>0</v>
      </c>
      <c r="P442">
        <v>-4.75</v>
      </c>
      <c r="Q442">
        <v>-3.5</v>
      </c>
      <c r="R442">
        <v>4.75</v>
      </c>
      <c r="S442">
        <v>3</v>
      </c>
      <c r="T442">
        <v>-13.5</v>
      </c>
      <c r="U442">
        <v>2.5499999999999998</v>
      </c>
      <c r="V442">
        <v>-6.75</v>
      </c>
      <c r="W442" t="str">
        <f t="shared" si="13"/>
        <v>g105,5</v>
      </c>
      <c r="X442" s="1" t="s">
        <v>322</v>
      </c>
      <c r="Y442" s="2" t="str">
        <f>IF(AND(ISBLANK(X442),OR(NOT(ISBLANK(Z442)),NOT(ISBLANK(AA442)))),#N/A,
IF(ISBLANK(X442),"",
IF(AND(NOT(ISERROR(VLOOKUP(X442,MonsterTable!$A:$B,MATCH(MonsterTable!$B$1,MonsterTable!$A$1:$B$1,0),0))),OR(ISBLANK(Z442),ISBLANK(AA442))),#N/A,
IFERROR(VLOOKUP(X442,MonsterTable!$A:$B,MATCH(MonsterTable!$B$1,MonsterTable!$A$1:$B$1,0),0),
IF(OR(NOT(ISBLANK(Z442)),ISBLANK(AA442)),#N/A,
IF(X442="empty","empty",
VLOOKUP(X442,MonsterGroupTable!$A:$A,1,0)))))))</f>
        <v>g105</v>
      </c>
      <c r="AA442">
        <v>5</v>
      </c>
      <c r="AF442" s="2" t="str">
        <f>IF(AND(ISBLANK(AE442),OR(NOT(ISBLANK(AG442)),NOT(ISBLANK(AH442)))),#N/A,
IF(ISBLANK(AE442),"",
IF(AND(NOT(ISERROR(VLOOKUP(AE442,MonsterTable!$A:$B,MATCH(MonsterTable!$B$1,MonsterTable!$A$1:$B$1,0),0))),OR(ISBLANK(AG442),ISBLANK(AH442))),#N/A,
IFERROR(VLOOKUP(AE442,MonsterTable!$A:$B,MATCH(MonsterTable!$B$1,MonsterTable!$A$1:$B$1,0),0),
IF(OR(NOT(ISBLANK(AG442)),ISBLANK(AH442)),#N/A,
IF(AE442="empty","empty",
VLOOKUP(AE442,MonsterGroupTable!$A:$A,1,0)))))))</f>
        <v/>
      </c>
      <c r="AM442" s="2" t="str">
        <f>IF(AND(ISBLANK(AL442),OR(NOT(ISBLANK(AN442)),NOT(ISBLANK(AO442)))),#N/A,
IF(ISBLANK(AL442),"",
IF(AND(NOT(ISERROR(VLOOKUP(AL442,MonsterTable!$A:$B,MATCH(MonsterTable!$B$1,MonsterTable!$A$1:$B$1,0),0))),OR(ISBLANK(AN442),ISBLANK(AO442))),#N/A,
IFERROR(VLOOKUP(AL442,MonsterTable!$A:$B,MATCH(MonsterTable!$B$1,MonsterTable!$A$1:$B$1,0),0),
IF(OR(NOT(ISBLANK(AN442)),ISBLANK(AO442)),#N/A,
IF(AL442="empty","empty",
VLOOKUP(AL442,MonsterGroupTable!$A:$A,1,0)))))))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BA442" s="2" t="str">
        <f>IF(AND(ISBLANK(AZ442),OR(NOT(ISBLANK(BB442)),NOT(ISBLANK(BC442)))),#N/A,
IF(ISBLANK(AZ442),"",
IF(AND(NOT(ISERROR(VLOOKUP(AZ442,MonsterTable!$A:$B,MATCH(MonsterTable!$B$1,MonsterTable!$A$1:$B$1,0),0))),OR(ISBLANK(BB442),ISBLANK(BC442))),#N/A,
IFERROR(VLOOKUP(AZ442,MonsterTable!$A:$B,MATCH(MonsterTable!$B$1,MonsterTable!$A$1:$B$1,0),0),
IF(OR(NOT(ISBLANK(BB442)),ISBLANK(BC442)),#N/A,
IF(AZ442="empty","empty",
VLOOKUP(AZ442,MonsterGroupTable!$A:$A,1,0)))))))</f>
        <v/>
      </c>
      <c r="BH442" s="2" t="str">
        <f>IF(AND(ISBLANK(BG442),OR(NOT(ISBLANK(BI442)),NOT(ISBLANK(BJ442)))),#N/A,
IF(ISBLANK(BG442),"",
IF(AND(NOT(ISERROR(VLOOKUP(BG442,MonsterTable!$A:$B,MATCH(MonsterTable!$B$1,MonsterTable!$A$1:$B$1,0),0))),OR(ISBLANK(BI442),ISBLANK(BJ442))),#N/A,
IFERROR(VLOOKUP(BG442,MonsterTable!$A:$B,MATCH(MonsterTable!$B$1,MonsterTable!$A$1:$B$1,0),0),
IF(OR(NOT(ISBLANK(BI442)),ISBLANK(BJ442)),#N/A,
IF(BG442="empty","empty",
VLOOKUP(BG442,MonsterGroupTable!$A:$A,1,0)))))))</f>
        <v/>
      </c>
      <c r="BO442" s="2" t="str">
        <f>IF(AND(ISBLANK(BN442),OR(NOT(ISBLANK(BP442)),NOT(ISBLANK(BQ442)))),#N/A,
IF(ISBLANK(BN442),"",
IF(AND(NOT(ISERROR(VLOOKUP(BN442,MonsterTable!$A:$B,MATCH(MonsterTable!$B$1,MonsterTable!$A$1:$B$1,0),0))),OR(ISBLANK(BP442),ISBLANK(BQ442))),#N/A,
IFERROR(VLOOKUP(BN442,MonsterTable!$A:$B,MATCH(MonsterTable!$B$1,MonsterTable!$A$1:$B$1,0),0),
IF(OR(NOT(ISBLANK(BP442)),ISBLANK(BQ442)),#N/A,
IF(BN442="empty","empty",
VLOOKUP(BN442,MonsterGroupTable!$A:$A,1,0)))))))</f>
        <v/>
      </c>
      <c r="BV442" s="2" t="str">
        <f>IF(AND(ISBLANK(BU442),OR(NOT(ISBLANK(BW442)),NOT(ISBLANK(BX442)))),#N/A,
IF(ISBLANK(BU442),"",
IF(AND(NOT(ISERROR(VLOOKUP(BU442,MonsterTable!$A:$B,MATCH(MonsterTable!$B$1,MonsterTable!$A$1:$B$1,0),0))),OR(ISBLANK(BW442),ISBLANK(BX442))),#N/A,
IFERROR(VLOOKUP(BU442,MonsterTable!$A:$B,MATCH(MonsterTable!$B$1,MonsterTable!$A$1:$B$1,0),0),
IF(OR(NOT(ISBLANK(BW442)),ISBLANK(BX442)),#N/A,
IF(BU442="empty","empty",
VLOOKUP(BU442,MonsterGroupTable!$A:$A,1,0)))))))</f>
        <v/>
      </c>
      <c r="CC442" s="2" t="str">
        <f>IF(AND(ISBLANK(CB442),OR(NOT(ISBLANK(CD442)),NOT(ISBLANK(CE442)))),#N/A,
IF(ISBLANK(CB442),"",
IF(AND(NOT(ISERROR(VLOOKUP(CB442,MonsterTable!$A:$B,MATCH(MonsterTable!$B$1,MonsterTable!$A$1:$B$1,0),0))),OR(ISBLANK(CD442),ISBLANK(CE442))),#N/A,
IFERROR(VLOOKUP(CB442,MonsterTable!$A:$B,MATCH(MonsterTable!$B$1,MonsterTable!$A$1:$B$1,0),0),
IF(OR(NOT(ISBLANK(CD442)),ISBLANK(CE442)),#N/A,
IF(CB442="empty","empty",
VLOOKUP(CB442,MonsterGroupTable!$A:$A,1,0)))))))</f>
        <v/>
      </c>
      <c r="CJ442" s="2" t="str">
        <f>IF(AND(ISBLANK(CI442),OR(NOT(ISBLANK(CK442)),NOT(ISBLANK(CL442)))),#N/A,
IF(ISBLANK(CI442),"",
IF(AND(NOT(ISERROR(VLOOKUP(CI442,MonsterTable!$A:$B,MATCH(MonsterTable!$B$1,MonsterTable!$A$1:$B$1,0),0))),OR(ISBLANK(CK442),ISBLANK(CL442))),#N/A,
IFERROR(VLOOKUP(CI442,MonsterTable!$A:$B,MATCH(MonsterTable!$B$1,MonsterTable!$A$1:$B$1,0),0),
IF(OR(NOT(ISBLANK(CK442)),ISBLANK(CL442)),#N/A,
IF(CI442="empty","empty",
VLOOKUP(CI442,MonsterGroupTable!$A:$A,1,0)))))))</f>
        <v/>
      </c>
    </row>
    <row r="443" spans="1:88">
      <c r="A443">
        <v>10442</v>
      </c>
      <c r="B443">
        <f t="shared" si="12"/>
        <v>1.1000000000000001</v>
      </c>
      <c r="C443">
        <f t="shared" si="12"/>
        <v>1.1000000000000001</v>
      </c>
      <c r="F443">
        <v>2700</v>
      </c>
      <c r="G443">
        <v>82057</v>
      </c>
      <c r="H443">
        <v>0</v>
      </c>
      <c r="I443">
        <v>0</v>
      </c>
      <c r="J443">
        <v>0</v>
      </c>
      <c r="K443" t="s">
        <v>28</v>
      </c>
      <c r="L443" t="s">
        <v>249</v>
      </c>
      <c r="M443" t="s">
        <v>79</v>
      </c>
      <c r="N443" t="s">
        <v>80</v>
      </c>
      <c r="O443">
        <v>0</v>
      </c>
      <c r="P443">
        <v>-4.75</v>
      </c>
      <c r="Q443">
        <v>-3.5</v>
      </c>
      <c r="R443">
        <v>4.75</v>
      </c>
      <c r="S443">
        <v>3</v>
      </c>
      <c r="T443">
        <v>-13.5</v>
      </c>
      <c r="U443">
        <v>2.5499999999999998</v>
      </c>
      <c r="V443">
        <v>-6.75</v>
      </c>
      <c r="W443" t="str">
        <f t="shared" si="13"/>
        <v>g105,5</v>
      </c>
      <c r="X443" s="1" t="s">
        <v>322</v>
      </c>
      <c r="Y443" s="2" t="str">
        <f>IF(AND(ISBLANK(X443),OR(NOT(ISBLANK(Z443)),NOT(ISBLANK(AA443)))),#N/A,
IF(ISBLANK(X443),"",
IF(AND(NOT(ISERROR(VLOOKUP(X443,MonsterTable!$A:$B,MATCH(MonsterTable!$B$1,MonsterTable!$A$1:$B$1,0),0))),OR(ISBLANK(Z443),ISBLANK(AA443))),#N/A,
IFERROR(VLOOKUP(X443,MonsterTable!$A:$B,MATCH(MonsterTable!$B$1,MonsterTable!$A$1:$B$1,0),0),
IF(OR(NOT(ISBLANK(Z443)),ISBLANK(AA443)),#N/A,
IF(X443="empty","empty",
VLOOKUP(X443,MonsterGroupTable!$A:$A,1,0)))))))</f>
        <v>g105</v>
      </c>
      <c r="AA443">
        <v>5</v>
      </c>
      <c r="AF443" s="2" t="str">
        <f>IF(AND(ISBLANK(AE443),OR(NOT(ISBLANK(AG443)),NOT(ISBLANK(AH443)))),#N/A,
IF(ISBLANK(AE443),"",
IF(AND(NOT(ISERROR(VLOOKUP(AE443,MonsterTable!$A:$B,MATCH(MonsterTable!$B$1,MonsterTable!$A$1:$B$1,0),0))),OR(ISBLANK(AG443),ISBLANK(AH443))),#N/A,
IFERROR(VLOOKUP(AE443,MonsterTable!$A:$B,MATCH(MonsterTable!$B$1,MonsterTable!$A$1:$B$1,0),0),
IF(OR(NOT(ISBLANK(AG443)),ISBLANK(AH443)),#N/A,
IF(AE443="empty","empty",
VLOOKUP(AE443,MonsterGroupTable!$A:$A,1,0)))))))</f>
        <v/>
      </c>
      <c r="AM443" s="2" t="str">
        <f>IF(AND(ISBLANK(AL443),OR(NOT(ISBLANK(AN443)),NOT(ISBLANK(AO443)))),#N/A,
IF(ISBLANK(AL443),"",
IF(AND(NOT(ISERROR(VLOOKUP(AL443,MonsterTable!$A:$B,MATCH(MonsterTable!$B$1,MonsterTable!$A$1:$B$1,0),0))),OR(ISBLANK(AN443),ISBLANK(AO443))),#N/A,
IFERROR(VLOOKUP(AL443,MonsterTable!$A:$B,MATCH(MonsterTable!$B$1,MonsterTable!$A$1:$B$1,0),0),
IF(OR(NOT(ISBLANK(AN443)),ISBLANK(AO443)),#N/A,
IF(AL443="empty","empty",
VLOOKUP(AL443,MonsterGroupTable!$A:$A,1,0)))))))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BA443" s="2" t="str">
        <f>IF(AND(ISBLANK(AZ443),OR(NOT(ISBLANK(BB443)),NOT(ISBLANK(BC443)))),#N/A,
IF(ISBLANK(AZ443),"",
IF(AND(NOT(ISERROR(VLOOKUP(AZ443,MonsterTable!$A:$B,MATCH(MonsterTable!$B$1,MonsterTable!$A$1:$B$1,0),0))),OR(ISBLANK(BB443),ISBLANK(BC443))),#N/A,
IFERROR(VLOOKUP(AZ443,MonsterTable!$A:$B,MATCH(MonsterTable!$B$1,MonsterTable!$A$1:$B$1,0),0),
IF(OR(NOT(ISBLANK(BB443)),ISBLANK(BC443)),#N/A,
IF(AZ443="empty","empty",
VLOOKUP(AZ443,MonsterGroupTable!$A:$A,1,0)))))))</f>
        <v/>
      </c>
      <c r="BH443" s="2" t="str">
        <f>IF(AND(ISBLANK(BG443),OR(NOT(ISBLANK(BI443)),NOT(ISBLANK(BJ443)))),#N/A,
IF(ISBLANK(BG443),"",
IF(AND(NOT(ISERROR(VLOOKUP(BG443,MonsterTable!$A:$B,MATCH(MonsterTable!$B$1,MonsterTable!$A$1:$B$1,0),0))),OR(ISBLANK(BI443),ISBLANK(BJ443))),#N/A,
IFERROR(VLOOKUP(BG443,MonsterTable!$A:$B,MATCH(MonsterTable!$B$1,MonsterTable!$A$1:$B$1,0),0),
IF(OR(NOT(ISBLANK(BI443)),ISBLANK(BJ443)),#N/A,
IF(BG443="empty","empty",
VLOOKUP(BG443,MonsterGroupTable!$A:$A,1,0)))))))</f>
        <v/>
      </c>
      <c r="BO443" s="2" t="str">
        <f>IF(AND(ISBLANK(BN443),OR(NOT(ISBLANK(BP443)),NOT(ISBLANK(BQ443)))),#N/A,
IF(ISBLANK(BN443),"",
IF(AND(NOT(ISERROR(VLOOKUP(BN443,MonsterTable!$A:$B,MATCH(MonsterTable!$B$1,MonsterTable!$A$1:$B$1,0),0))),OR(ISBLANK(BP443),ISBLANK(BQ443))),#N/A,
IFERROR(VLOOKUP(BN443,MonsterTable!$A:$B,MATCH(MonsterTable!$B$1,MonsterTable!$A$1:$B$1,0),0),
IF(OR(NOT(ISBLANK(BP443)),ISBLANK(BQ443)),#N/A,
IF(BN443="empty","empty",
VLOOKUP(BN443,MonsterGroupTable!$A:$A,1,0)))))))</f>
        <v/>
      </c>
      <c r="BV443" s="2" t="str">
        <f>IF(AND(ISBLANK(BU443),OR(NOT(ISBLANK(BW443)),NOT(ISBLANK(BX443)))),#N/A,
IF(ISBLANK(BU443),"",
IF(AND(NOT(ISERROR(VLOOKUP(BU443,MonsterTable!$A:$B,MATCH(MonsterTable!$B$1,MonsterTable!$A$1:$B$1,0),0))),OR(ISBLANK(BW443),ISBLANK(BX443))),#N/A,
IFERROR(VLOOKUP(BU443,MonsterTable!$A:$B,MATCH(MonsterTable!$B$1,MonsterTable!$A$1:$B$1,0),0),
IF(OR(NOT(ISBLANK(BW443)),ISBLANK(BX443)),#N/A,
IF(BU443="empty","empty",
VLOOKUP(BU443,MonsterGroupTable!$A:$A,1,0)))))))</f>
        <v/>
      </c>
      <c r="CC443" s="2" t="str">
        <f>IF(AND(ISBLANK(CB443),OR(NOT(ISBLANK(CD443)),NOT(ISBLANK(CE443)))),#N/A,
IF(ISBLANK(CB443),"",
IF(AND(NOT(ISERROR(VLOOKUP(CB443,MonsterTable!$A:$B,MATCH(MonsterTable!$B$1,MonsterTable!$A$1:$B$1,0),0))),OR(ISBLANK(CD443),ISBLANK(CE443))),#N/A,
IFERROR(VLOOKUP(CB443,MonsterTable!$A:$B,MATCH(MonsterTable!$B$1,MonsterTable!$A$1:$B$1,0),0),
IF(OR(NOT(ISBLANK(CD443)),ISBLANK(CE443)),#N/A,
IF(CB443="empty","empty",
VLOOKUP(CB443,MonsterGroupTable!$A:$A,1,0)))))))</f>
        <v/>
      </c>
      <c r="CJ443" s="2" t="str">
        <f>IF(AND(ISBLANK(CI443),OR(NOT(ISBLANK(CK443)),NOT(ISBLANK(CL443)))),#N/A,
IF(ISBLANK(CI443),"",
IF(AND(NOT(ISERROR(VLOOKUP(CI443,MonsterTable!$A:$B,MATCH(MonsterTable!$B$1,MonsterTable!$A$1:$B$1,0),0))),OR(ISBLANK(CK443),ISBLANK(CL443))),#N/A,
IFERROR(VLOOKUP(CI443,MonsterTable!$A:$B,MATCH(MonsterTable!$B$1,MonsterTable!$A$1:$B$1,0),0),
IF(OR(NOT(ISBLANK(CK443)),ISBLANK(CL443)),#N/A,
IF(CI443="empty","empty",
VLOOKUP(CI443,MonsterGroupTable!$A:$A,1,0)))))))</f>
        <v/>
      </c>
    </row>
    <row r="444" spans="1:88">
      <c r="A444">
        <v>10443</v>
      </c>
      <c r="B444">
        <f t="shared" si="12"/>
        <v>1.1000000000000001</v>
      </c>
      <c r="C444">
        <f t="shared" si="12"/>
        <v>1.1000000000000001</v>
      </c>
      <c r="F444">
        <v>2700</v>
      </c>
      <c r="G444">
        <v>82462</v>
      </c>
      <c r="H444">
        <v>0</v>
      </c>
      <c r="I444">
        <v>0</v>
      </c>
      <c r="J444">
        <v>0</v>
      </c>
      <c r="K444" t="s">
        <v>28</v>
      </c>
      <c r="L444" t="s">
        <v>249</v>
      </c>
      <c r="M444" t="s">
        <v>79</v>
      </c>
      <c r="N444" t="s">
        <v>80</v>
      </c>
      <c r="O444">
        <v>0</v>
      </c>
      <c r="P444">
        <v>-4.75</v>
      </c>
      <c r="Q444">
        <v>-3.5</v>
      </c>
      <c r="R444">
        <v>4.75</v>
      </c>
      <c r="S444">
        <v>3</v>
      </c>
      <c r="T444">
        <v>-13.5</v>
      </c>
      <c r="U444">
        <v>2.5499999999999998</v>
      </c>
      <c r="V444">
        <v>-6.75</v>
      </c>
      <c r="W444" t="str">
        <f t="shared" si="13"/>
        <v>g105,5</v>
      </c>
      <c r="X444" s="1" t="s">
        <v>322</v>
      </c>
      <c r="Y444" s="2" t="str">
        <f>IF(AND(ISBLANK(X444),OR(NOT(ISBLANK(Z444)),NOT(ISBLANK(AA444)))),#N/A,
IF(ISBLANK(X444),"",
IF(AND(NOT(ISERROR(VLOOKUP(X444,MonsterTable!$A:$B,MATCH(MonsterTable!$B$1,MonsterTable!$A$1:$B$1,0),0))),OR(ISBLANK(Z444),ISBLANK(AA444))),#N/A,
IFERROR(VLOOKUP(X444,MonsterTable!$A:$B,MATCH(MonsterTable!$B$1,MonsterTable!$A$1:$B$1,0),0),
IF(OR(NOT(ISBLANK(Z444)),ISBLANK(AA444)),#N/A,
IF(X444="empty","empty",
VLOOKUP(X444,MonsterGroupTable!$A:$A,1,0)))))))</f>
        <v>g105</v>
      </c>
      <c r="AA444">
        <v>5</v>
      </c>
      <c r="AF444" s="2" t="str">
        <f>IF(AND(ISBLANK(AE444),OR(NOT(ISBLANK(AG444)),NOT(ISBLANK(AH444)))),#N/A,
IF(ISBLANK(AE444),"",
IF(AND(NOT(ISERROR(VLOOKUP(AE444,MonsterTable!$A:$B,MATCH(MonsterTable!$B$1,MonsterTable!$A$1:$B$1,0),0))),OR(ISBLANK(AG444),ISBLANK(AH444))),#N/A,
IFERROR(VLOOKUP(AE444,MonsterTable!$A:$B,MATCH(MonsterTable!$B$1,MonsterTable!$A$1:$B$1,0),0),
IF(OR(NOT(ISBLANK(AG444)),ISBLANK(AH444)),#N/A,
IF(AE444="empty","empty",
VLOOKUP(AE444,MonsterGroupTable!$A:$A,1,0)))))))</f>
        <v/>
      </c>
      <c r="AM444" s="2" t="str">
        <f>IF(AND(ISBLANK(AL444),OR(NOT(ISBLANK(AN444)),NOT(ISBLANK(AO444)))),#N/A,
IF(ISBLANK(AL444),"",
IF(AND(NOT(ISERROR(VLOOKUP(AL444,MonsterTable!$A:$B,MATCH(MonsterTable!$B$1,MonsterTable!$A$1:$B$1,0),0))),OR(ISBLANK(AN444),ISBLANK(AO444))),#N/A,
IFERROR(VLOOKUP(AL444,MonsterTable!$A:$B,MATCH(MonsterTable!$B$1,MonsterTable!$A$1:$B$1,0),0),
IF(OR(NOT(ISBLANK(AN444)),ISBLANK(AO444)),#N/A,
IF(AL444="empty","empty",
VLOOKUP(AL444,MonsterGroupTable!$A:$A,1,0)))))))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BA444" s="2" t="str">
        <f>IF(AND(ISBLANK(AZ444),OR(NOT(ISBLANK(BB444)),NOT(ISBLANK(BC444)))),#N/A,
IF(ISBLANK(AZ444),"",
IF(AND(NOT(ISERROR(VLOOKUP(AZ444,MonsterTable!$A:$B,MATCH(MonsterTable!$B$1,MonsterTable!$A$1:$B$1,0),0))),OR(ISBLANK(BB444),ISBLANK(BC444))),#N/A,
IFERROR(VLOOKUP(AZ444,MonsterTable!$A:$B,MATCH(MonsterTable!$B$1,MonsterTable!$A$1:$B$1,0),0),
IF(OR(NOT(ISBLANK(BB444)),ISBLANK(BC444)),#N/A,
IF(AZ444="empty","empty",
VLOOKUP(AZ444,MonsterGroupTable!$A:$A,1,0)))))))</f>
        <v/>
      </c>
      <c r="BH444" s="2" t="str">
        <f>IF(AND(ISBLANK(BG444),OR(NOT(ISBLANK(BI444)),NOT(ISBLANK(BJ444)))),#N/A,
IF(ISBLANK(BG444),"",
IF(AND(NOT(ISERROR(VLOOKUP(BG444,MonsterTable!$A:$B,MATCH(MonsterTable!$B$1,MonsterTable!$A$1:$B$1,0),0))),OR(ISBLANK(BI444),ISBLANK(BJ444))),#N/A,
IFERROR(VLOOKUP(BG444,MonsterTable!$A:$B,MATCH(MonsterTable!$B$1,MonsterTable!$A$1:$B$1,0),0),
IF(OR(NOT(ISBLANK(BI444)),ISBLANK(BJ444)),#N/A,
IF(BG444="empty","empty",
VLOOKUP(BG444,MonsterGroupTable!$A:$A,1,0)))))))</f>
        <v/>
      </c>
      <c r="BO444" s="2" t="str">
        <f>IF(AND(ISBLANK(BN444),OR(NOT(ISBLANK(BP444)),NOT(ISBLANK(BQ444)))),#N/A,
IF(ISBLANK(BN444),"",
IF(AND(NOT(ISERROR(VLOOKUP(BN444,MonsterTable!$A:$B,MATCH(MonsterTable!$B$1,MonsterTable!$A$1:$B$1,0),0))),OR(ISBLANK(BP444),ISBLANK(BQ444))),#N/A,
IFERROR(VLOOKUP(BN444,MonsterTable!$A:$B,MATCH(MonsterTable!$B$1,MonsterTable!$A$1:$B$1,0),0),
IF(OR(NOT(ISBLANK(BP444)),ISBLANK(BQ444)),#N/A,
IF(BN444="empty","empty",
VLOOKUP(BN444,MonsterGroupTable!$A:$A,1,0)))))))</f>
        <v/>
      </c>
      <c r="BV444" s="2" t="str">
        <f>IF(AND(ISBLANK(BU444),OR(NOT(ISBLANK(BW444)),NOT(ISBLANK(BX444)))),#N/A,
IF(ISBLANK(BU444),"",
IF(AND(NOT(ISERROR(VLOOKUP(BU444,MonsterTable!$A:$B,MATCH(MonsterTable!$B$1,MonsterTable!$A$1:$B$1,0),0))),OR(ISBLANK(BW444),ISBLANK(BX444))),#N/A,
IFERROR(VLOOKUP(BU444,MonsterTable!$A:$B,MATCH(MonsterTable!$B$1,MonsterTable!$A$1:$B$1,0),0),
IF(OR(NOT(ISBLANK(BW444)),ISBLANK(BX444)),#N/A,
IF(BU444="empty","empty",
VLOOKUP(BU444,MonsterGroupTable!$A:$A,1,0)))))))</f>
        <v/>
      </c>
      <c r="CC444" s="2" t="str">
        <f>IF(AND(ISBLANK(CB444),OR(NOT(ISBLANK(CD444)),NOT(ISBLANK(CE444)))),#N/A,
IF(ISBLANK(CB444),"",
IF(AND(NOT(ISERROR(VLOOKUP(CB444,MonsterTable!$A:$B,MATCH(MonsterTable!$B$1,MonsterTable!$A$1:$B$1,0),0))),OR(ISBLANK(CD444),ISBLANK(CE444))),#N/A,
IFERROR(VLOOKUP(CB444,MonsterTable!$A:$B,MATCH(MonsterTable!$B$1,MonsterTable!$A$1:$B$1,0),0),
IF(OR(NOT(ISBLANK(CD444)),ISBLANK(CE444)),#N/A,
IF(CB444="empty","empty",
VLOOKUP(CB444,MonsterGroupTable!$A:$A,1,0)))))))</f>
        <v/>
      </c>
      <c r="CJ444" s="2" t="str">
        <f>IF(AND(ISBLANK(CI444),OR(NOT(ISBLANK(CK444)),NOT(ISBLANK(CL444)))),#N/A,
IF(ISBLANK(CI444),"",
IF(AND(NOT(ISERROR(VLOOKUP(CI444,MonsterTable!$A:$B,MATCH(MonsterTable!$B$1,MonsterTable!$A$1:$B$1,0),0))),OR(ISBLANK(CK444),ISBLANK(CL444))),#N/A,
IFERROR(VLOOKUP(CI444,MonsterTable!$A:$B,MATCH(MonsterTable!$B$1,MonsterTable!$A$1:$B$1,0),0),
IF(OR(NOT(ISBLANK(CK444)),ISBLANK(CL444)),#N/A,
IF(CI444="empty","empty",
VLOOKUP(CI444,MonsterGroupTable!$A:$A,1,0)))))))</f>
        <v/>
      </c>
    </row>
    <row r="445" spans="1:88">
      <c r="A445">
        <v>10444</v>
      </c>
      <c r="B445">
        <f t="shared" si="12"/>
        <v>1.1000000000000001</v>
      </c>
      <c r="C445">
        <f t="shared" si="12"/>
        <v>1.1000000000000001</v>
      </c>
      <c r="F445">
        <v>2700</v>
      </c>
      <c r="G445">
        <v>82867</v>
      </c>
      <c r="H445">
        <v>0</v>
      </c>
      <c r="I445">
        <v>0</v>
      </c>
      <c r="J445">
        <v>0</v>
      </c>
      <c r="K445" t="s">
        <v>28</v>
      </c>
      <c r="L445" t="s">
        <v>249</v>
      </c>
      <c r="M445" t="s">
        <v>79</v>
      </c>
      <c r="N445" t="s">
        <v>80</v>
      </c>
      <c r="O445">
        <v>0</v>
      </c>
      <c r="P445">
        <v>-4.75</v>
      </c>
      <c r="Q445">
        <v>-3.5</v>
      </c>
      <c r="R445">
        <v>4.75</v>
      </c>
      <c r="S445">
        <v>3</v>
      </c>
      <c r="T445">
        <v>-13.5</v>
      </c>
      <c r="U445">
        <v>2.5499999999999998</v>
      </c>
      <c r="V445">
        <v>-6.75</v>
      </c>
      <c r="W445" t="str">
        <f t="shared" si="13"/>
        <v>g105,5</v>
      </c>
      <c r="X445" s="1" t="s">
        <v>322</v>
      </c>
      <c r="Y445" s="2" t="str">
        <f>IF(AND(ISBLANK(X445),OR(NOT(ISBLANK(Z445)),NOT(ISBLANK(AA445)))),#N/A,
IF(ISBLANK(X445),"",
IF(AND(NOT(ISERROR(VLOOKUP(X445,MonsterTable!$A:$B,MATCH(MonsterTable!$B$1,MonsterTable!$A$1:$B$1,0),0))),OR(ISBLANK(Z445),ISBLANK(AA445))),#N/A,
IFERROR(VLOOKUP(X445,MonsterTable!$A:$B,MATCH(MonsterTable!$B$1,MonsterTable!$A$1:$B$1,0),0),
IF(OR(NOT(ISBLANK(Z445)),ISBLANK(AA445)),#N/A,
IF(X445="empty","empty",
VLOOKUP(X445,MonsterGroupTable!$A:$A,1,0)))))))</f>
        <v>g105</v>
      </c>
      <c r="AA445">
        <v>5</v>
      </c>
      <c r="AF445" s="2" t="str">
        <f>IF(AND(ISBLANK(AE445),OR(NOT(ISBLANK(AG445)),NOT(ISBLANK(AH445)))),#N/A,
IF(ISBLANK(AE445),"",
IF(AND(NOT(ISERROR(VLOOKUP(AE445,MonsterTable!$A:$B,MATCH(MonsterTable!$B$1,MonsterTable!$A$1:$B$1,0),0))),OR(ISBLANK(AG445),ISBLANK(AH445))),#N/A,
IFERROR(VLOOKUP(AE445,MonsterTable!$A:$B,MATCH(MonsterTable!$B$1,MonsterTable!$A$1:$B$1,0),0),
IF(OR(NOT(ISBLANK(AG445)),ISBLANK(AH445)),#N/A,
IF(AE445="empty","empty",
VLOOKUP(AE445,MonsterGroupTable!$A:$A,1,0)))))))</f>
        <v/>
      </c>
      <c r="AM445" s="2" t="str">
        <f>IF(AND(ISBLANK(AL445),OR(NOT(ISBLANK(AN445)),NOT(ISBLANK(AO445)))),#N/A,
IF(ISBLANK(AL445),"",
IF(AND(NOT(ISERROR(VLOOKUP(AL445,MonsterTable!$A:$B,MATCH(MonsterTable!$B$1,MonsterTable!$A$1:$B$1,0),0))),OR(ISBLANK(AN445),ISBLANK(AO445))),#N/A,
IFERROR(VLOOKUP(AL445,MonsterTable!$A:$B,MATCH(MonsterTable!$B$1,MonsterTable!$A$1:$B$1,0),0),
IF(OR(NOT(ISBLANK(AN445)),ISBLANK(AO445)),#N/A,
IF(AL445="empty","empty",
VLOOKUP(AL445,MonsterGroupTable!$A:$A,1,0)))))))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BA445" s="2" t="str">
        <f>IF(AND(ISBLANK(AZ445),OR(NOT(ISBLANK(BB445)),NOT(ISBLANK(BC445)))),#N/A,
IF(ISBLANK(AZ445),"",
IF(AND(NOT(ISERROR(VLOOKUP(AZ445,MonsterTable!$A:$B,MATCH(MonsterTable!$B$1,MonsterTable!$A$1:$B$1,0),0))),OR(ISBLANK(BB445),ISBLANK(BC445))),#N/A,
IFERROR(VLOOKUP(AZ445,MonsterTable!$A:$B,MATCH(MonsterTable!$B$1,MonsterTable!$A$1:$B$1,0),0),
IF(OR(NOT(ISBLANK(BB445)),ISBLANK(BC445)),#N/A,
IF(AZ445="empty","empty",
VLOOKUP(AZ445,MonsterGroupTable!$A:$A,1,0)))))))</f>
        <v/>
      </c>
      <c r="BH445" s="2" t="str">
        <f>IF(AND(ISBLANK(BG445),OR(NOT(ISBLANK(BI445)),NOT(ISBLANK(BJ445)))),#N/A,
IF(ISBLANK(BG445),"",
IF(AND(NOT(ISERROR(VLOOKUP(BG445,MonsterTable!$A:$B,MATCH(MonsterTable!$B$1,MonsterTable!$A$1:$B$1,0),0))),OR(ISBLANK(BI445),ISBLANK(BJ445))),#N/A,
IFERROR(VLOOKUP(BG445,MonsterTable!$A:$B,MATCH(MonsterTable!$B$1,MonsterTable!$A$1:$B$1,0),0),
IF(OR(NOT(ISBLANK(BI445)),ISBLANK(BJ445)),#N/A,
IF(BG445="empty","empty",
VLOOKUP(BG445,MonsterGroupTable!$A:$A,1,0)))))))</f>
        <v/>
      </c>
      <c r="BO445" s="2" t="str">
        <f>IF(AND(ISBLANK(BN445),OR(NOT(ISBLANK(BP445)),NOT(ISBLANK(BQ445)))),#N/A,
IF(ISBLANK(BN445),"",
IF(AND(NOT(ISERROR(VLOOKUP(BN445,MonsterTable!$A:$B,MATCH(MonsterTable!$B$1,MonsterTable!$A$1:$B$1,0),0))),OR(ISBLANK(BP445),ISBLANK(BQ445))),#N/A,
IFERROR(VLOOKUP(BN445,MonsterTable!$A:$B,MATCH(MonsterTable!$B$1,MonsterTable!$A$1:$B$1,0),0),
IF(OR(NOT(ISBLANK(BP445)),ISBLANK(BQ445)),#N/A,
IF(BN445="empty","empty",
VLOOKUP(BN445,MonsterGroupTable!$A:$A,1,0)))))))</f>
        <v/>
      </c>
      <c r="BV445" s="2" t="str">
        <f>IF(AND(ISBLANK(BU445),OR(NOT(ISBLANK(BW445)),NOT(ISBLANK(BX445)))),#N/A,
IF(ISBLANK(BU445),"",
IF(AND(NOT(ISERROR(VLOOKUP(BU445,MonsterTable!$A:$B,MATCH(MonsterTable!$B$1,MonsterTable!$A$1:$B$1,0),0))),OR(ISBLANK(BW445),ISBLANK(BX445))),#N/A,
IFERROR(VLOOKUP(BU445,MonsterTable!$A:$B,MATCH(MonsterTable!$B$1,MonsterTable!$A$1:$B$1,0),0),
IF(OR(NOT(ISBLANK(BW445)),ISBLANK(BX445)),#N/A,
IF(BU445="empty","empty",
VLOOKUP(BU445,MonsterGroupTable!$A:$A,1,0)))))))</f>
        <v/>
      </c>
      <c r="CC445" s="2" t="str">
        <f>IF(AND(ISBLANK(CB445),OR(NOT(ISBLANK(CD445)),NOT(ISBLANK(CE445)))),#N/A,
IF(ISBLANK(CB445),"",
IF(AND(NOT(ISERROR(VLOOKUP(CB445,MonsterTable!$A:$B,MATCH(MonsterTable!$B$1,MonsterTable!$A$1:$B$1,0),0))),OR(ISBLANK(CD445),ISBLANK(CE445))),#N/A,
IFERROR(VLOOKUP(CB445,MonsterTable!$A:$B,MATCH(MonsterTable!$B$1,MonsterTable!$A$1:$B$1,0),0),
IF(OR(NOT(ISBLANK(CD445)),ISBLANK(CE445)),#N/A,
IF(CB445="empty","empty",
VLOOKUP(CB445,MonsterGroupTable!$A:$A,1,0)))))))</f>
        <v/>
      </c>
      <c r="CJ445" s="2" t="str">
        <f>IF(AND(ISBLANK(CI445),OR(NOT(ISBLANK(CK445)),NOT(ISBLANK(CL445)))),#N/A,
IF(ISBLANK(CI445),"",
IF(AND(NOT(ISERROR(VLOOKUP(CI445,MonsterTable!$A:$B,MATCH(MonsterTable!$B$1,MonsterTable!$A$1:$B$1,0),0))),OR(ISBLANK(CK445),ISBLANK(CL445))),#N/A,
IFERROR(VLOOKUP(CI445,MonsterTable!$A:$B,MATCH(MonsterTable!$B$1,MonsterTable!$A$1:$B$1,0),0),
IF(OR(NOT(ISBLANK(CK445)),ISBLANK(CL445)),#N/A,
IF(CI445="empty","empty",
VLOOKUP(CI445,MonsterGroupTable!$A:$A,1,0)))))))</f>
        <v/>
      </c>
    </row>
    <row r="446" spans="1:88">
      <c r="A446">
        <v>10445</v>
      </c>
      <c r="B446">
        <f t="shared" si="12"/>
        <v>1.1000000000000001</v>
      </c>
      <c r="C446">
        <f t="shared" si="12"/>
        <v>1.1000000000000001</v>
      </c>
      <c r="F446">
        <v>2700</v>
      </c>
      <c r="G446">
        <v>83272</v>
      </c>
      <c r="H446">
        <v>0</v>
      </c>
      <c r="I446">
        <v>0</v>
      </c>
      <c r="J446">
        <v>0</v>
      </c>
      <c r="K446" t="s">
        <v>28</v>
      </c>
      <c r="L446" t="s">
        <v>249</v>
      </c>
      <c r="M446" t="s">
        <v>79</v>
      </c>
      <c r="N446" t="s">
        <v>80</v>
      </c>
      <c r="O446">
        <v>0</v>
      </c>
      <c r="P446">
        <v>-4.75</v>
      </c>
      <c r="Q446">
        <v>-3.5</v>
      </c>
      <c r="R446">
        <v>4.75</v>
      </c>
      <c r="S446">
        <v>3</v>
      </c>
      <c r="T446">
        <v>-13.5</v>
      </c>
      <c r="U446">
        <v>2.5499999999999998</v>
      </c>
      <c r="V446">
        <v>-6.75</v>
      </c>
      <c r="W446" t="str">
        <f t="shared" si="13"/>
        <v>g105,5</v>
      </c>
      <c r="X446" s="1" t="s">
        <v>322</v>
      </c>
      <c r="Y446" s="2" t="str">
        <f>IF(AND(ISBLANK(X446),OR(NOT(ISBLANK(Z446)),NOT(ISBLANK(AA446)))),#N/A,
IF(ISBLANK(X446),"",
IF(AND(NOT(ISERROR(VLOOKUP(X446,MonsterTable!$A:$B,MATCH(MonsterTable!$B$1,MonsterTable!$A$1:$B$1,0),0))),OR(ISBLANK(Z446),ISBLANK(AA446))),#N/A,
IFERROR(VLOOKUP(X446,MonsterTable!$A:$B,MATCH(MonsterTable!$B$1,MonsterTable!$A$1:$B$1,0),0),
IF(OR(NOT(ISBLANK(Z446)),ISBLANK(AA446)),#N/A,
IF(X446="empty","empty",
VLOOKUP(X446,MonsterGroupTable!$A:$A,1,0)))))))</f>
        <v>g105</v>
      </c>
      <c r="AA446">
        <v>5</v>
      </c>
      <c r="AF446" s="2" t="str">
        <f>IF(AND(ISBLANK(AE446),OR(NOT(ISBLANK(AG446)),NOT(ISBLANK(AH446)))),#N/A,
IF(ISBLANK(AE446),"",
IF(AND(NOT(ISERROR(VLOOKUP(AE446,MonsterTable!$A:$B,MATCH(MonsterTable!$B$1,MonsterTable!$A$1:$B$1,0),0))),OR(ISBLANK(AG446),ISBLANK(AH446))),#N/A,
IFERROR(VLOOKUP(AE446,MonsterTable!$A:$B,MATCH(MonsterTable!$B$1,MonsterTable!$A$1:$B$1,0),0),
IF(OR(NOT(ISBLANK(AG446)),ISBLANK(AH446)),#N/A,
IF(AE446="empty","empty",
VLOOKUP(AE446,MonsterGroupTable!$A:$A,1,0)))))))</f>
        <v/>
      </c>
      <c r="AM446" s="2" t="str">
        <f>IF(AND(ISBLANK(AL446),OR(NOT(ISBLANK(AN446)),NOT(ISBLANK(AO446)))),#N/A,
IF(ISBLANK(AL446),"",
IF(AND(NOT(ISERROR(VLOOKUP(AL446,MonsterTable!$A:$B,MATCH(MonsterTable!$B$1,MonsterTable!$A$1:$B$1,0),0))),OR(ISBLANK(AN446),ISBLANK(AO446))),#N/A,
IFERROR(VLOOKUP(AL446,MonsterTable!$A:$B,MATCH(MonsterTable!$B$1,MonsterTable!$A$1:$B$1,0),0),
IF(OR(NOT(ISBLANK(AN446)),ISBLANK(AO446)),#N/A,
IF(AL446="empty","empty",
VLOOKUP(AL446,MonsterGroupTable!$A:$A,1,0)))))))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BA446" s="2" t="str">
        <f>IF(AND(ISBLANK(AZ446),OR(NOT(ISBLANK(BB446)),NOT(ISBLANK(BC446)))),#N/A,
IF(ISBLANK(AZ446),"",
IF(AND(NOT(ISERROR(VLOOKUP(AZ446,MonsterTable!$A:$B,MATCH(MonsterTable!$B$1,MonsterTable!$A$1:$B$1,0),0))),OR(ISBLANK(BB446),ISBLANK(BC446))),#N/A,
IFERROR(VLOOKUP(AZ446,MonsterTable!$A:$B,MATCH(MonsterTable!$B$1,MonsterTable!$A$1:$B$1,0),0),
IF(OR(NOT(ISBLANK(BB446)),ISBLANK(BC446)),#N/A,
IF(AZ446="empty","empty",
VLOOKUP(AZ446,MonsterGroupTable!$A:$A,1,0)))))))</f>
        <v/>
      </c>
      <c r="BH446" s="2" t="str">
        <f>IF(AND(ISBLANK(BG446),OR(NOT(ISBLANK(BI446)),NOT(ISBLANK(BJ446)))),#N/A,
IF(ISBLANK(BG446),"",
IF(AND(NOT(ISERROR(VLOOKUP(BG446,MonsterTable!$A:$B,MATCH(MonsterTable!$B$1,MonsterTable!$A$1:$B$1,0),0))),OR(ISBLANK(BI446),ISBLANK(BJ446))),#N/A,
IFERROR(VLOOKUP(BG446,MonsterTable!$A:$B,MATCH(MonsterTable!$B$1,MonsterTable!$A$1:$B$1,0),0),
IF(OR(NOT(ISBLANK(BI446)),ISBLANK(BJ446)),#N/A,
IF(BG446="empty","empty",
VLOOKUP(BG446,MonsterGroupTable!$A:$A,1,0)))))))</f>
        <v/>
      </c>
      <c r="BO446" s="2" t="str">
        <f>IF(AND(ISBLANK(BN446),OR(NOT(ISBLANK(BP446)),NOT(ISBLANK(BQ446)))),#N/A,
IF(ISBLANK(BN446),"",
IF(AND(NOT(ISERROR(VLOOKUP(BN446,MonsterTable!$A:$B,MATCH(MonsterTable!$B$1,MonsterTable!$A$1:$B$1,0),0))),OR(ISBLANK(BP446),ISBLANK(BQ446))),#N/A,
IFERROR(VLOOKUP(BN446,MonsterTable!$A:$B,MATCH(MonsterTable!$B$1,MonsterTable!$A$1:$B$1,0),0),
IF(OR(NOT(ISBLANK(BP446)),ISBLANK(BQ446)),#N/A,
IF(BN446="empty","empty",
VLOOKUP(BN446,MonsterGroupTable!$A:$A,1,0)))))))</f>
        <v/>
      </c>
      <c r="BV446" s="2" t="str">
        <f>IF(AND(ISBLANK(BU446),OR(NOT(ISBLANK(BW446)),NOT(ISBLANK(BX446)))),#N/A,
IF(ISBLANK(BU446),"",
IF(AND(NOT(ISERROR(VLOOKUP(BU446,MonsterTable!$A:$B,MATCH(MonsterTable!$B$1,MonsterTable!$A$1:$B$1,0),0))),OR(ISBLANK(BW446),ISBLANK(BX446))),#N/A,
IFERROR(VLOOKUP(BU446,MonsterTable!$A:$B,MATCH(MonsterTable!$B$1,MonsterTable!$A$1:$B$1,0),0),
IF(OR(NOT(ISBLANK(BW446)),ISBLANK(BX446)),#N/A,
IF(BU446="empty","empty",
VLOOKUP(BU446,MonsterGroupTable!$A:$A,1,0)))))))</f>
        <v/>
      </c>
      <c r="CC446" s="2" t="str">
        <f>IF(AND(ISBLANK(CB446),OR(NOT(ISBLANK(CD446)),NOT(ISBLANK(CE446)))),#N/A,
IF(ISBLANK(CB446),"",
IF(AND(NOT(ISERROR(VLOOKUP(CB446,MonsterTable!$A:$B,MATCH(MonsterTable!$B$1,MonsterTable!$A$1:$B$1,0),0))),OR(ISBLANK(CD446),ISBLANK(CE446))),#N/A,
IFERROR(VLOOKUP(CB446,MonsterTable!$A:$B,MATCH(MonsterTable!$B$1,MonsterTable!$A$1:$B$1,0),0),
IF(OR(NOT(ISBLANK(CD446)),ISBLANK(CE446)),#N/A,
IF(CB446="empty","empty",
VLOOKUP(CB446,MonsterGroupTable!$A:$A,1,0)))))))</f>
        <v/>
      </c>
      <c r="CJ446" s="2" t="str">
        <f>IF(AND(ISBLANK(CI446),OR(NOT(ISBLANK(CK446)),NOT(ISBLANK(CL446)))),#N/A,
IF(ISBLANK(CI446),"",
IF(AND(NOT(ISERROR(VLOOKUP(CI446,MonsterTable!$A:$B,MATCH(MonsterTable!$B$1,MonsterTable!$A$1:$B$1,0),0))),OR(ISBLANK(CK446),ISBLANK(CL446))),#N/A,
IFERROR(VLOOKUP(CI446,MonsterTable!$A:$B,MATCH(MonsterTable!$B$1,MonsterTable!$A$1:$B$1,0),0),
IF(OR(NOT(ISBLANK(CK446)),ISBLANK(CL446)),#N/A,
IF(CI446="empty","empty",
VLOOKUP(CI446,MonsterGroupTable!$A:$A,1,0)))))))</f>
        <v/>
      </c>
    </row>
    <row r="447" spans="1:88">
      <c r="A447">
        <v>10446</v>
      </c>
      <c r="B447">
        <f t="shared" si="12"/>
        <v>1.1000000000000001</v>
      </c>
      <c r="C447">
        <f t="shared" si="12"/>
        <v>1.1000000000000001</v>
      </c>
      <c r="F447">
        <v>2700</v>
      </c>
      <c r="G447">
        <v>83677</v>
      </c>
      <c r="H447">
        <v>0</v>
      </c>
      <c r="I447">
        <v>0</v>
      </c>
      <c r="J447">
        <v>0</v>
      </c>
      <c r="K447" t="s">
        <v>28</v>
      </c>
      <c r="L447" t="s">
        <v>249</v>
      </c>
      <c r="M447" t="s">
        <v>79</v>
      </c>
      <c r="N447" t="s">
        <v>80</v>
      </c>
      <c r="O447">
        <v>0</v>
      </c>
      <c r="P447">
        <v>-4.75</v>
      </c>
      <c r="Q447">
        <v>-3.5</v>
      </c>
      <c r="R447">
        <v>4.75</v>
      </c>
      <c r="S447">
        <v>3</v>
      </c>
      <c r="T447">
        <v>-13.5</v>
      </c>
      <c r="U447">
        <v>2.5499999999999998</v>
      </c>
      <c r="V447">
        <v>-6.75</v>
      </c>
      <c r="W447" t="str">
        <f t="shared" si="13"/>
        <v>g105,5</v>
      </c>
      <c r="X447" s="1" t="s">
        <v>322</v>
      </c>
      <c r="Y447" s="2" t="str">
        <f>IF(AND(ISBLANK(X447),OR(NOT(ISBLANK(Z447)),NOT(ISBLANK(AA447)))),#N/A,
IF(ISBLANK(X447),"",
IF(AND(NOT(ISERROR(VLOOKUP(X447,MonsterTable!$A:$B,MATCH(MonsterTable!$B$1,MonsterTable!$A$1:$B$1,0),0))),OR(ISBLANK(Z447),ISBLANK(AA447))),#N/A,
IFERROR(VLOOKUP(X447,MonsterTable!$A:$B,MATCH(MonsterTable!$B$1,MonsterTable!$A$1:$B$1,0),0),
IF(OR(NOT(ISBLANK(Z447)),ISBLANK(AA447)),#N/A,
IF(X447="empty","empty",
VLOOKUP(X447,MonsterGroupTable!$A:$A,1,0)))))))</f>
        <v>g105</v>
      </c>
      <c r="AA447">
        <v>5</v>
      </c>
      <c r="AF447" s="2" t="str">
        <f>IF(AND(ISBLANK(AE447),OR(NOT(ISBLANK(AG447)),NOT(ISBLANK(AH447)))),#N/A,
IF(ISBLANK(AE447),"",
IF(AND(NOT(ISERROR(VLOOKUP(AE447,MonsterTable!$A:$B,MATCH(MonsterTable!$B$1,MonsterTable!$A$1:$B$1,0),0))),OR(ISBLANK(AG447),ISBLANK(AH447))),#N/A,
IFERROR(VLOOKUP(AE447,MonsterTable!$A:$B,MATCH(MonsterTable!$B$1,MonsterTable!$A$1:$B$1,0),0),
IF(OR(NOT(ISBLANK(AG447)),ISBLANK(AH447)),#N/A,
IF(AE447="empty","empty",
VLOOKUP(AE447,MonsterGroupTable!$A:$A,1,0)))))))</f>
        <v/>
      </c>
      <c r="AM447" s="2" t="str">
        <f>IF(AND(ISBLANK(AL447),OR(NOT(ISBLANK(AN447)),NOT(ISBLANK(AO447)))),#N/A,
IF(ISBLANK(AL447),"",
IF(AND(NOT(ISERROR(VLOOKUP(AL447,MonsterTable!$A:$B,MATCH(MonsterTable!$B$1,MonsterTable!$A$1:$B$1,0),0))),OR(ISBLANK(AN447),ISBLANK(AO447))),#N/A,
IFERROR(VLOOKUP(AL447,MonsterTable!$A:$B,MATCH(MonsterTable!$B$1,MonsterTable!$A$1:$B$1,0),0),
IF(OR(NOT(ISBLANK(AN447)),ISBLANK(AO447)),#N/A,
IF(AL447="empty","empty",
VLOOKUP(AL447,MonsterGroupTable!$A:$A,1,0)))))))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BA447" s="2" t="str">
        <f>IF(AND(ISBLANK(AZ447),OR(NOT(ISBLANK(BB447)),NOT(ISBLANK(BC447)))),#N/A,
IF(ISBLANK(AZ447),"",
IF(AND(NOT(ISERROR(VLOOKUP(AZ447,MonsterTable!$A:$B,MATCH(MonsterTable!$B$1,MonsterTable!$A$1:$B$1,0),0))),OR(ISBLANK(BB447),ISBLANK(BC447))),#N/A,
IFERROR(VLOOKUP(AZ447,MonsterTable!$A:$B,MATCH(MonsterTable!$B$1,MonsterTable!$A$1:$B$1,0),0),
IF(OR(NOT(ISBLANK(BB447)),ISBLANK(BC447)),#N/A,
IF(AZ447="empty","empty",
VLOOKUP(AZ447,MonsterGroupTable!$A:$A,1,0)))))))</f>
        <v/>
      </c>
      <c r="BH447" s="2" t="str">
        <f>IF(AND(ISBLANK(BG447),OR(NOT(ISBLANK(BI447)),NOT(ISBLANK(BJ447)))),#N/A,
IF(ISBLANK(BG447),"",
IF(AND(NOT(ISERROR(VLOOKUP(BG447,MonsterTable!$A:$B,MATCH(MonsterTable!$B$1,MonsterTable!$A$1:$B$1,0),0))),OR(ISBLANK(BI447),ISBLANK(BJ447))),#N/A,
IFERROR(VLOOKUP(BG447,MonsterTable!$A:$B,MATCH(MonsterTable!$B$1,MonsterTable!$A$1:$B$1,0),0),
IF(OR(NOT(ISBLANK(BI447)),ISBLANK(BJ447)),#N/A,
IF(BG447="empty","empty",
VLOOKUP(BG447,MonsterGroupTable!$A:$A,1,0)))))))</f>
        <v/>
      </c>
      <c r="BO447" s="2" t="str">
        <f>IF(AND(ISBLANK(BN447),OR(NOT(ISBLANK(BP447)),NOT(ISBLANK(BQ447)))),#N/A,
IF(ISBLANK(BN447),"",
IF(AND(NOT(ISERROR(VLOOKUP(BN447,MonsterTable!$A:$B,MATCH(MonsterTable!$B$1,MonsterTable!$A$1:$B$1,0),0))),OR(ISBLANK(BP447),ISBLANK(BQ447))),#N/A,
IFERROR(VLOOKUP(BN447,MonsterTable!$A:$B,MATCH(MonsterTable!$B$1,MonsterTable!$A$1:$B$1,0),0),
IF(OR(NOT(ISBLANK(BP447)),ISBLANK(BQ447)),#N/A,
IF(BN447="empty","empty",
VLOOKUP(BN447,MonsterGroupTable!$A:$A,1,0)))))))</f>
        <v/>
      </c>
      <c r="BV447" s="2" t="str">
        <f>IF(AND(ISBLANK(BU447),OR(NOT(ISBLANK(BW447)),NOT(ISBLANK(BX447)))),#N/A,
IF(ISBLANK(BU447),"",
IF(AND(NOT(ISERROR(VLOOKUP(BU447,MonsterTable!$A:$B,MATCH(MonsterTable!$B$1,MonsterTable!$A$1:$B$1,0),0))),OR(ISBLANK(BW447),ISBLANK(BX447))),#N/A,
IFERROR(VLOOKUP(BU447,MonsterTable!$A:$B,MATCH(MonsterTable!$B$1,MonsterTable!$A$1:$B$1,0),0),
IF(OR(NOT(ISBLANK(BW447)),ISBLANK(BX447)),#N/A,
IF(BU447="empty","empty",
VLOOKUP(BU447,MonsterGroupTable!$A:$A,1,0)))))))</f>
        <v/>
      </c>
      <c r="CC447" s="2" t="str">
        <f>IF(AND(ISBLANK(CB447),OR(NOT(ISBLANK(CD447)),NOT(ISBLANK(CE447)))),#N/A,
IF(ISBLANK(CB447),"",
IF(AND(NOT(ISERROR(VLOOKUP(CB447,MonsterTable!$A:$B,MATCH(MonsterTable!$B$1,MonsterTable!$A$1:$B$1,0),0))),OR(ISBLANK(CD447),ISBLANK(CE447))),#N/A,
IFERROR(VLOOKUP(CB447,MonsterTable!$A:$B,MATCH(MonsterTable!$B$1,MonsterTable!$A$1:$B$1,0),0),
IF(OR(NOT(ISBLANK(CD447)),ISBLANK(CE447)),#N/A,
IF(CB447="empty","empty",
VLOOKUP(CB447,MonsterGroupTable!$A:$A,1,0)))))))</f>
        <v/>
      </c>
      <c r="CJ447" s="2" t="str">
        <f>IF(AND(ISBLANK(CI447),OR(NOT(ISBLANK(CK447)),NOT(ISBLANK(CL447)))),#N/A,
IF(ISBLANK(CI447),"",
IF(AND(NOT(ISERROR(VLOOKUP(CI447,MonsterTable!$A:$B,MATCH(MonsterTable!$B$1,MonsterTable!$A$1:$B$1,0),0))),OR(ISBLANK(CK447),ISBLANK(CL447))),#N/A,
IFERROR(VLOOKUP(CI447,MonsterTable!$A:$B,MATCH(MonsterTable!$B$1,MonsterTable!$A$1:$B$1,0),0),
IF(OR(NOT(ISBLANK(CK447)),ISBLANK(CL447)),#N/A,
IF(CI447="empty","empty",
VLOOKUP(CI447,MonsterGroupTable!$A:$A,1,0)))))))</f>
        <v/>
      </c>
    </row>
    <row r="448" spans="1:88">
      <c r="A448">
        <v>10447</v>
      </c>
      <c r="B448">
        <f t="shared" si="12"/>
        <v>1.1000000000000001</v>
      </c>
      <c r="C448">
        <f t="shared" si="12"/>
        <v>1.1000000000000001</v>
      </c>
      <c r="F448">
        <v>2700</v>
      </c>
      <c r="G448">
        <v>84082</v>
      </c>
      <c r="H448">
        <v>0</v>
      </c>
      <c r="I448">
        <v>0</v>
      </c>
      <c r="J448">
        <v>0</v>
      </c>
      <c r="K448" t="s">
        <v>28</v>
      </c>
      <c r="L448" t="s">
        <v>249</v>
      </c>
      <c r="M448" t="s">
        <v>79</v>
      </c>
      <c r="N448" t="s">
        <v>80</v>
      </c>
      <c r="O448">
        <v>0</v>
      </c>
      <c r="P448">
        <v>-4.75</v>
      </c>
      <c r="Q448">
        <v>-3.5</v>
      </c>
      <c r="R448">
        <v>4.75</v>
      </c>
      <c r="S448">
        <v>3</v>
      </c>
      <c r="T448">
        <v>-13.5</v>
      </c>
      <c r="U448">
        <v>2.5499999999999998</v>
      </c>
      <c r="V448">
        <v>-6.75</v>
      </c>
      <c r="W448" t="str">
        <f t="shared" si="13"/>
        <v>g105,5</v>
      </c>
      <c r="X448" s="1" t="s">
        <v>322</v>
      </c>
      <c r="Y448" s="2" t="str">
        <f>IF(AND(ISBLANK(X448),OR(NOT(ISBLANK(Z448)),NOT(ISBLANK(AA448)))),#N/A,
IF(ISBLANK(X448),"",
IF(AND(NOT(ISERROR(VLOOKUP(X448,MonsterTable!$A:$B,MATCH(MonsterTable!$B$1,MonsterTable!$A$1:$B$1,0),0))),OR(ISBLANK(Z448),ISBLANK(AA448))),#N/A,
IFERROR(VLOOKUP(X448,MonsterTable!$A:$B,MATCH(MonsterTable!$B$1,MonsterTable!$A$1:$B$1,0),0),
IF(OR(NOT(ISBLANK(Z448)),ISBLANK(AA448)),#N/A,
IF(X448="empty","empty",
VLOOKUP(X448,MonsterGroupTable!$A:$A,1,0)))))))</f>
        <v>g105</v>
      </c>
      <c r="AA448">
        <v>5</v>
      </c>
      <c r="AF448" s="2" t="str">
        <f>IF(AND(ISBLANK(AE448),OR(NOT(ISBLANK(AG448)),NOT(ISBLANK(AH448)))),#N/A,
IF(ISBLANK(AE448),"",
IF(AND(NOT(ISERROR(VLOOKUP(AE448,MonsterTable!$A:$B,MATCH(MonsterTable!$B$1,MonsterTable!$A$1:$B$1,0),0))),OR(ISBLANK(AG448),ISBLANK(AH448))),#N/A,
IFERROR(VLOOKUP(AE448,MonsterTable!$A:$B,MATCH(MonsterTable!$B$1,MonsterTable!$A$1:$B$1,0),0),
IF(OR(NOT(ISBLANK(AG448)),ISBLANK(AH448)),#N/A,
IF(AE448="empty","empty",
VLOOKUP(AE448,MonsterGroupTable!$A:$A,1,0)))))))</f>
        <v/>
      </c>
      <c r="AM448" s="2" t="str">
        <f>IF(AND(ISBLANK(AL448),OR(NOT(ISBLANK(AN448)),NOT(ISBLANK(AO448)))),#N/A,
IF(ISBLANK(AL448),"",
IF(AND(NOT(ISERROR(VLOOKUP(AL448,MonsterTable!$A:$B,MATCH(MonsterTable!$B$1,MonsterTable!$A$1:$B$1,0),0))),OR(ISBLANK(AN448),ISBLANK(AO448))),#N/A,
IFERROR(VLOOKUP(AL448,MonsterTable!$A:$B,MATCH(MonsterTable!$B$1,MonsterTable!$A$1:$B$1,0),0),
IF(OR(NOT(ISBLANK(AN448)),ISBLANK(AO448)),#N/A,
IF(AL448="empty","empty",
VLOOKUP(AL448,MonsterGroupTable!$A:$A,1,0)))))))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BA448" s="2" t="str">
        <f>IF(AND(ISBLANK(AZ448),OR(NOT(ISBLANK(BB448)),NOT(ISBLANK(BC448)))),#N/A,
IF(ISBLANK(AZ448),"",
IF(AND(NOT(ISERROR(VLOOKUP(AZ448,MonsterTable!$A:$B,MATCH(MonsterTable!$B$1,MonsterTable!$A$1:$B$1,0),0))),OR(ISBLANK(BB448),ISBLANK(BC448))),#N/A,
IFERROR(VLOOKUP(AZ448,MonsterTable!$A:$B,MATCH(MonsterTable!$B$1,MonsterTable!$A$1:$B$1,0),0),
IF(OR(NOT(ISBLANK(BB448)),ISBLANK(BC448)),#N/A,
IF(AZ448="empty","empty",
VLOOKUP(AZ448,MonsterGroupTable!$A:$A,1,0)))))))</f>
        <v/>
      </c>
      <c r="BH448" s="2" t="str">
        <f>IF(AND(ISBLANK(BG448),OR(NOT(ISBLANK(BI448)),NOT(ISBLANK(BJ448)))),#N/A,
IF(ISBLANK(BG448),"",
IF(AND(NOT(ISERROR(VLOOKUP(BG448,MonsterTable!$A:$B,MATCH(MonsterTable!$B$1,MonsterTable!$A$1:$B$1,0),0))),OR(ISBLANK(BI448),ISBLANK(BJ448))),#N/A,
IFERROR(VLOOKUP(BG448,MonsterTable!$A:$B,MATCH(MonsterTable!$B$1,MonsterTable!$A$1:$B$1,0),0),
IF(OR(NOT(ISBLANK(BI448)),ISBLANK(BJ448)),#N/A,
IF(BG448="empty","empty",
VLOOKUP(BG448,MonsterGroupTable!$A:$A,1,0)))))))</f>
        <v/>
      </c>
      <c r="BO448" s="2" t="str">
        <f>IF(AND(ISBLANK(BN448),OR(NOT(ISBLANK(BP448)),NOT(ISBLANK(BQ448)))),#N/A,
IF(ISBLANK(BN448),"",
IF(AND(NOT(ISERROR(VLOOKUP(BN448,MonsterTable!$A:$B,MATCH(MonsterTable!$B$1,MonsterTable!$A$1:$B$1,0),0))),OR(ISBLANK(BP448),ISBLANK(BQ448))),#N/A,
IFERROR(VLOOKUP(BN448,MonsterTable!$A:$B,MATCH(MonsterTable!$B$1,MonsterTable!$A$1:$B$1,0),0),
IF(OR(NOT(ISBLANK(BP448)),ISBLANK(BQ448)),#N/A,
IF(BN448="empty","empty",
VLOOKUP(BN448,MonsterGroupTable!$A:$A,1,0)))))))</f>
        <v/>
      </c>
      <c r="BV448" s="2" t="str">
        <f>IF(AND(ISBLANK(BU448),OR(NOT(ISBLANK(BW448)),NOT(ISBLANK(BX448)))),#N/A,
IF(ISBLANK(BU448),"",
IF(AND(NOT(ISERROR(VLOOKUP(BU448,MonsterTable!$A:$B,MATCH(MonsterTable!$B$1,MonsterTable!$A$1:$B$1,0),0))),OR(ISBLANK(BW448),ISBLANK(BX448))),#N/A,
IFERROR(VLOOKUP(BU448,MonsterTable!$A:$B,MATCH(MonsterTable!$B$1,MonsterTable!$A$1:$B$1,0),0),
IF(OR(NOT(ISBLANK(BW448)),ISBLANK(BX448)),#N/A,
IF(BU448="empty","empty",
VLOOKUP(BU448,MonsterGroupTable!$A:$A,1,0)))))))</f>
        <v/>
      </c>
      <c r="CC448" s="2" t="str">
        <f>IF(AND(ISBLANK(CB448),OR(NOT(ISBLANK(CD448)),NOT(ISBLANK(CE448)))),#N/A,
IF(ISBLANK(CB448),"",
IF(AND(NOT(ISERROR(VLOOKUP(CB448,MonsterTable!$A:$B,MATCH(MonsterTable!$B$1,MonsterTable!$A$1:$B$1,0),0))),OR(ISBLANK(CD448),ISBLANK(CE448))),#N/A,
IFERROR(VLOOKUP(CB448,MonsterTable!$A:$B,MATCH(MonsterTable!$B$1,MonsterTable!$A$1:$B$1,0),0),
IF(OR(NOT(ISBLANK(CD448)),ISBLANK(CE448)),#N/A,
IF(CB448="empty","empty",
VLOOKUP(CB448,MonsterGroupTable!$A:$A,1,0)))))))</f>
        <v/>
      </c>
      <c r="CJ448" s="2" t="str">
        <f>IF(AND(ISBLANK(CI448),OR(NOT(ISBLANK(CK448)),NOT(ISBLANK(CL448)))),#N/A,
IF(ISBLANK(CI448),"",
IF(AND(NOT(ISERROR(VLOOKUP(CI448,MonsterTable!$A:$B,MATCH(MonsterTable!$B$1,MonsterTable!$A$1:$B$1,0),0))),OR(ISBLANK(CK448),ISBLANK(CL448))),#N/A,
IFERROR(VLOOKUP(CI448,MonsterTable!$A:$B,MATCH(MonsterTable!$B$1,MonsterTable!$A$1:$B$1,0),0),
IF(OR(NOT(ISBLANK(CK448)),ISBLANK(CL448)),#N/A,
IF(CI448="empty","empty",
VLOOKUP(CI448,MonsterGroupTable!$A:$A,1,0)))))))</f>
        <v/>
      </c>
    </row>
    <row r="449" spans="1:88">
      <c r="A449">
        <v>10448</v>
      </c>
      <c r="B449">
        <f t="shared" si="12"/>
        <v>1.1000000000000001</v>
      </c>
      <c r="C449">
        <f t="shared" si="12"/>
        <v>1.1000000000000001</v>
      </c>
      <c r="F449">
        <v>2700</v>
      </c>
      <c r="G449">
        <v>84487</v>
      </c>
      <c r="H449">
        <v>0</v>
      </c>
      <c r="I449">
        <v>0</v>
      </c>
      <c r="J449">
        <v>0</v>
      </c>
      <c r="K449" t="s">
        <v>28</v>
      </c>
      <c r="L449" t="s">
        <v>249</v>
      </c>
      <c r="M449" t="s">
        <v>79</v>
      </c>
      <c r="N449" t="s">
        <v>80</v>
      </c>
      <c r="O449">
        <v>0</v>
      </c>
      <c r="P449">
        <v>-4.75</v>
      </c>
      <c r="Q449">
        <v>-3.5</v>
      </c>
      <c r="R449">
        <v>4.75</v>
      </c>
      <c r="S449">
        <v>3</v>
      </c>
      <c r="T449">
        <v>-13.5</v>
      </c>
      <c r="U449">
        <v>2.5499999999999998</v>
      </c>
      <c r="V449">
        <v>-6.75</v>
      </c>
      <c r="W449" t="str">
        <f t="shared" si="13"/>
        <v>g105,5</v>
      </c>
      <c r="X449" s="1" t="s">
        <v>322</v>
      </c>
      <c r="Y449" s="2" t="str">
        <f>IF(AND(ISBLANK(X449),OR(NOT(ISBLANK(Z449)),NOT(ISBLANK(AA449)))),#N/A,
IF(ISBLANK(X449),"",
IF(AND(NOT(ISERROR(VLOOKUP(X449,MonsterTable!$A:$B,MATCH(MonsterTable!$B$1,MonsterTable!$A$1:$B$1,0),0))),OR(ISBLANK(Z449),ISBLANK(AA449))),#N/A,
IFERROR(VLOOKUP(X449,MonsterTable!$A:$B,MATCH(MonsterTable!$B$1,MonsterTable!$A$1:$B$1,0),0),
IF(OR(NOT(ISBLANK(Z449)),ISBLANK(AA449)),#N/A,
IF(X449="empty","empty",
VLOOKUP(X449,MonsterGroupTable!$A:$A,1,0)))))))</f>
        <v>g105</v>
      </c>
      <c r="AA449">
        <v>5</v>
      </c>
      <c r="AF449" s="2" t="str">
        <f>IF(AND(ISBLANK(AE449),OR(NOT(ISBLANK(AG449)),NOT(ISBLANK(AH449)))),#N/A,
IF(ISBLANK(AE449),"",
IF(AND(NOT(ISERROR(VLOOKUP(AE449,MonsterTable!$A:$B,MATCH(MonsterTable!$B$1,MonsterTable!$A$1:$B$1,0),0))),OR(ISBLANK(AG449),ISBLANK(AH449))),#N/A,
IFERROR(VLOOKUP(AE449,MonsterTable!$A:$B,MATCH(MonsterTable!$B$1,MonsterTable!$A$1:$B$1,0),0),
IF(OR(NOT(ISBLANK(AG449)),ISBLANK(AH449)),#N/A,
IF(AE449="empty","empty",
VLOOKUP(AE449,MonsterGroupTable!$A:$A,1,0)))))))</f>
        <v/>
      </c>
      <c r="AM449" s="2" t="str">
        <f>IF(AND(ISBLANK(AL449),OR(NOT(ISBLANK(AN449)),NOT(ISBLANK(AO449)))),#N/A,
IF(ISBLANK(AL449),"",
IF(AND(NOT(ISERROR(VLOOKUP(AL449,MonsterTable!$A:$B,MATCH(MonsterTable!$B$1,MonsterTable!$A$1:$B$1,0),0))),OR(ISBLANK(AN449),ISBLANK(AO449))),#N/A,
IFERROR(VLOOKUP(AL449,MonsterTable!$A:$B,MATCH(MonsterTable!$B$1,MonsterTable!$A$1:$B$1,0),0),
IF(OR(NOT(ISBLANK(AN449)),ISBLANK(AO449)),#N/A,
IF(AL449="empty","empty",
VLOOKUP(AL449,MonsterGroupTable!$A:$A,1,0)))))))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BA449" s="2" t="str">
        <f>IF(AND(ISBLANK(AZ449),OR(NOT(ISBLANK(BB449)),NOT(ISBLANK(BC449)))),#N/A,
IF(ISBLANK(AZ449),"",
IF(AND(NOT(ISERROR(VLOOKUP(AZ449,MonsterTable!$A:$B,MATCH(MonsterTable!$B$1,MonsterTable!$A$1:$B$1,0),0))),OR(ISBLANK(BB449),ISBLANK(BC449))),#N/A,
IFERROR(VLOOKUP(AZ449,MonsterTable!$A:$B,MATCH(MonsterTable!$B$1,MonsterTable!$A$1:$B$1,0),0),
IF(OR(NOT(ISBLANK(BB449)),ISBLANK(BC449)),#N/A,
IF(AZ449="empty","empty",
VLOOKUP(AZ449,MonsterGroupTable!$A:$A,1,0)))))))</f>
        <v/>
      </c>
      <c r="BH449" s="2" t="str">
        <f>IF(AND(ISBLANK(BG449),OR(NOT(ISBLANK(BI449)),NOT(ISBLANK(BJ449)))),#N/A,
IF(ISBLANK(BG449),"",
IF(AND(NOT(ISERROR(VLOOKUP(BG449,MonsterTable!$A:$B,MATCH(MonsterTable!$B$1,MonsterTable!$A$1:$B$1,0),0))),OR(ISBLANK(BI449),ISBLANK(BJ449))),#N/A,
IFERROR(VLOOKUP(BG449,MonsterTable!$A:$B,MATCH(MonsterTable!$B$1,MonsterTable!$A$1:$B$1,0),0),
IF(OR(NOT(ISBLANK(BI449)),ISBLANK(BJ449)),#N/A,
IF(BG449="empty","empty",
VLOOKUP(BG449,MonsterGroupTable!$A:$A,1,0)))))))</f>
        <v/>
      </c>
      <c r="BO449" s="2" t="str">
        <f>IF(AND(ISBLANK(BN449),OR(NOT(ISBLANK(BP449)),NOT(ISBLANK(BQ449)))),#N/A,
IF(ISBLANK(BN449),"",
IF(AND(NOT(ISERROR(VLOOKUP(BN449,MonsterTable!$A:$B,MATCH(MonsterTable!$B$1,MonsterTable!$A$1:$B$1,0),0))),OR(ISBLANK(BP449),ISBLANK(BQ449))),#N/A,
IFERROR(VLOOKUP(BN449,MonsterTable!$A:$B,MATCH(MonsterTable!$B$1,MonsterTable!$A$1:$B$1,0),0),
IF(OR(NOT(ISBLANK(BP449)),ISBLANK(BQ449)),#N/A,
IF(BN449="empty","empty",
VLOOKUP(BN449,MonsterGroupTable!$A:$A,1,0)))))))</f>
        <v/>
      </c>
      <c r="BV449" s="2" t="str">
        <f>IF(AND(ISBLANK(BU449),OR(NOT(ISBLANK(BW449)),NOT(ISBLANK(BX449)))),#N/A,
IF(ISBLANK(BU449),"",
IF(AND(NOT(ISERROR(VLOOKUP(BU449,MonsterTable!$A:$B,MATCH(MonsterTable!$B$1,MonsterTable!$A$1:$B$1,0),0))),OR(ISBLANK(BW449),ISBLANK(BX449))),#N/A,
IFERROR(VLOOKUP(BU449,MonsterTable!$A:$B,MATCH(MonsterTable!$B$1,MonsterTable!$A$1:$B$1,0),0),
IF(OR(NOT(ISBLANK(BW449)),ISBLANK(BX449)),#N/A,
IF(BU449="empty","empty",
VLOOKUP(BU449,MonsterGroupTable!$A:$A,1,0)))))))</f>
        <v/>
      </c>
      <c r="CC449" s="2" t="str">
        <f>IF(AND(ISBLANK(CB449),OR(NOT(ISBLANK(CD449)),NOT(ISBLANK(CE449)))),#N/A,
IF(ISBLANK(CB449),"",
IF(AND(NOT(ISERROR(VLOOKUP(CB449,MonsterTable!$A:$B,MATCH(MonsterTable!$B$1,MonsterTable!$A$1:$B$1,0),0))),OR(ISBLANK(CD449),ISBLANK(CE449))),#N/A,
IFERROR(VLOOKUP(CB449,MonsterTable!$A:$B,MATCH(MonsterTable!$B$1,MonsterTable!$A$1:$B$1,0),0),
IF(OR(NOT(ISBLANK(CD449)),ISBLANK(CE449)),#N/A,
IF(CB449="empty","empty",
VLOOKUP(CB449,MonsterGroupTable!$A:$A,1,0)))))))</f>
        <v/>
      </c>
      <c r="CJ449" s="2" t="str">
        <f>IF(AND(ISBLANK(CI449),OR(NOT(ISBLANK(CK449)),NOT(ISBLANK(CL449)))),#N/A,
IF(ISBLANK(CI449),"",
IF(AND(NOT(ISERROR(VLOOKUP(CI449,MonsterTable!$A:$B,MATCH(MonsterTable!$B$1,MonsterTable!$A$1:$B$1,0),0))),OR(ISBLANK(CK449),ISBLANK(CL449))),#N/A,
IFERROR(VLOOKUP(CI449,MonsterTable!$A:$B,MATCH(MonsterTable!$B$1,MonsterTable!$A$1:$B$1,0),0),
IF(OR(NOT(ISBLANK(CK449)),ISBLANK(CL449)),#N/A,
IF(CI449="empty","empty",
VLOOKUP(CI449,MonsterGroupTable!$A:$A,1,0)))))))</f>
        <v/>
      </c>
    </row>
    <row r="450" spans="1:88">
      <c r="A450">
        <v>10449</v>
      </c>
      <c r="B450">
        <f t="shared" si="12"/>
        <v>1.1000000000000001</v>
      </c>
      <c r="C450">
        <f t="shared" si="12"/>
        <v>1.1000000000000001</v>
      </c>
      <c r="F450">
        <v>2700</v>
      </c>
      <c r="G450">
        <v>84892</v>
      </c>
      <c r="H450">
        <v>0</v>
      </c>
      <c r="I450">
        <v>0</v>
      </c>
      <c r="J450">
        <v>0</v>
      </c>
      <c r="K450" t="s">
        <v>28</v>
      </c>
      <c r="L450" t="s">
        <v>249</v>
      </c>
      <c r="M450" t="s">
        <v>79</v>
      </c>
      <c r="N450" t="s">
        <v>80</v>
      </c>
      <c r="O450">
        <v>0</v>
      </c>
      <c r="P450">
        <v>-4.75</v>
      </c>
      <c r="Q450">
        <v>-3.5</v>
      </c>
      <c r="R450">
        <v>4.75</v>
      </c>
      <c r="S450">
        <v>3</v>
      </c>
      <c r="T450">
        <v>-13.5</v>
      </c>
      <c r="U450">
        <v>2.5499999999999998</v>
      </c>
      <c r="V450">
        <v>-6.75</v>
      </c>
      <c r="W450" t="str">
        <f t="shared" si="13"/>
        <v>g105,5</v>
      </c>
      <c r="X450" s="1" t="s">
        <v>322</v>
      </c>
      <c r="Y450" s="2" t="str">
        <f>IF(AND(ISBLANK(X450),OR(NOT(ISBLANK(Z450)),NOT(ISBLANK(AA450)))),#N/A,
IF(ISBLANK(X450),"",
IF(AND(NOT(ISERROR(VLOOKUP(X450,MonsterTable!$A:$B,MATCH(MonsterTable!$B$1,MonsterTable!$A$1:$B$1,0),0))),OR(ISBLANK(Z450),ISBLANK(AA450))),#N/A,
IFERROR(VLOOKUP(X450,MonsterTable!$A:$B,MATCH(MonsterTable!$B$1,MonsterTable!$A$1:$B$1,0),0),
IF(OR(NOT(ISBLANK(Z450)),ISBLANK(AA450)),#N/A,
IF(X450="empty","empty",
VLOOKUP(X450,MonsterGroupTable!$A:$A,1,0)))))))</f>
        <v>g105</v>
      </c>
      <c r="AA450">
        <v>5</v>
      </c>
      <c r="AF450" s="2" t="str">
        <f>IF(AND(ISBLANK(AE450),OR(NOT(ISBLANK(AG450)),NOT(ISBLANK(AH450)))),#N/A,
IF(ISBLANK(AE450),"",
IF(AND(NOT(ISERROR(VLOOKUP(AE450,MonsterTable!$A:$B,MATCH(MonsterTable!$B$1,MonsterTable!$A$1:$B$1,0),0))),OR(ISBLANK(AG450),ISBLANK(AH450))),#N/A,
IFERROR(VLOOKUP(AE450,MonsterTable!$A:$B,MATCH(MonsterTable!$B$1,MonsterTable!$A$1:$B$1,0),0),
IF(OR(NOT(ISBLANK(AG450)),ISBLANK(AH450)),#N/A,
IF(AE450="empty","empty",
VLOOKUP(AE450,MonsterGroupTable!$A:$A,1,0)))))))</f>
        <v/>
      </c>
      <c r="AM450" s="2" t="str">
        <f>IF(AND(ISBLANK(AL450),OR(NOT(ISBLANK(AN450)),NOT(ISBLANK(AO450)))),#N/A,
IF(ISBLANK(AL450),"",
IF(AND(NOT(ISERROR(VLOOKUP(AL450,MonsterTable!$A:$B,MATCH(MonsterTable!$B$1,MonsterTable!$A$1:$B$1,0),0))),OR(ISBLANK(AN450),ISBLANK(AO450))),#N/A,
IFERROR(VLOOKUP(AL450,MonsterTable!$A:$B,MATCH(MonsterTable!$B$1,MonsterTable!$A$1:$B$1,0),0),
IF(OR(NOT(ISBLANK(AN450)),ISBLANK(AO450)),#N/A,
IF(AL450="empty","empty",
VLOOKUP(AL450,MonsterGroupTable!$A:$A,1,0)))))))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BA450" s="2" t="str">
        <f>IF(AND(ISBLANK(AZ450),OR(NOT(ISBLANK(BB450)),NOT(ISBLANK(BC450)))),#N/A,
IF(ISBLANK(AZ450),"",
IF(AND(NOT(ISERROR(VLOOKUP(AZ450,MonsterTable!$A:$B,MATCH(MonsterTable!$B$1,MonsterTable!$A$1:$B$1,0),0))),OR(ISBLANK(BB450),ISBLANK(BC450))),#N/A,
IFERROR(VLOOKUP(AZ450,MonsterTable!$A:$B,MATCH(MonsterTable!$B$1,MonsterTable!$A$1:$B$1,0),0),
IF(OR(NOT(ISBLANK(BB450)),ISBLANK(BC450)),#N/A,
IF(AZ450="empty","empty",
VLOOKUP(AZ450,MonsterGroupTable!$A:$A,1,0)))))))</f>
        <v/>
      </c>
      <c r="BH450" s="2" t="str">
        <f>IF(AND(ISBLANK(BG450),OR(NOT(ISBLANK(BI450)),NOT(ISBLANK(BJ450)))),#N/A,
IF(ISBLANK(BG450),"",
IF(AND(NOT(ISERROR(VLOOKUP(BG450,MonsterTable!$A:$B,MATCH(MonsterTable!$B$1,MonsterTable!$A$1:$B$1,0),0))),OR(ISBLANK(BI450),ISBLANK(BJ450))),#N/A,
IFERROR(VLOOKUP(BG450,MonsterTable!$A:$B,MATCH(MonsterTable!$B$1,MonsterTable!$A$1:$B$1,0),0),
IF(OR(NOT(ISBLANK(BI450)),ISBLANK(BJ450)),#N/A,
IF(BG450="empty","empty",
VLOOKUP(BG450,MonsterGroupTable!$A:$A,1,0)))))))</f>
        <v/>
      </c>
      <c r="BO450" s="2" t="str">
        <f>IF(AND(ISBLANK(BN450),OR(NOT(ISBLANK(BP450)),NOT(ISBLANK(BQ450)))),#N/A,
IF(ISBLANK(BN450),"",
IF(AND(NOT(ISERROR(VLOOKUP(BN450,MonsterTable!$A:$B,MATCH(MonsterTable!$B$1,MonsterTable!$A$1:$B$1,0),0))),OR(ISBLANK(BP450),ISBLANK(BQ450))),#N/A,
IFERROR(VLOOKUP(BN450,MonsterTable!$A:$B,MATCH(MonsterTable!$B$1,MonsterTable!$A$1:$B$1,0),0),
IF(OR(NOT(ISBLANK(BP450)),ISBLANK(BQ450)),#N/A,
IF(BN450="empty","empty",
VLOOKUP(BN450,MonsterGroupTable!$A:$A,1,0)))))))</f>
        <v/>
      </c>
      <c r="BV450" s="2" t="str">
        <f>IF(AND(ISBLANK(BU450),OR(NOT(ISBLANK(BW450)),NOT(ISBLANK(BX450)))),#N/A,
IF(ISBLANK(BU450),"",
IF(AND(NOT(ISERROR(VLOOKUP(BU450,MonsterTable!$A:$B,MATCH(MonsterTable!$B$1,MonsterTable!$A$1:$B$1,0),0))),OR(ISBLANK(BW450),ISBLANK(BX450))),#N/A,
IFERROR(VLOOKUP(BU450,MonsterTable!$A:$B,MATCH(MonsterTable!$B$1,MonsterTable!$A$1:$B$1,0),0),
IF(OR(NOT(ISBLANK(BW450)),ISBLANK(BX450)),#N/A,
IF(BU450="empty","empty",
VLOOKUP(BU450,MonsterGroupTable!$A:$A,1,0)))))))</f>
        <v/>
      </c>
      <c r="CC450" s="2" t="str">
        <f>IF(AND(ISBLANK(CB450),OR(NOT(ISBLANK(CD450)),NOT(ISBLANK(CE450)))),#N/A,
IF(ISBLANK(CB450),"",
IF(AND(NOT(ISERROR(VLOOKUP(CB450,MonsterTable!$A:$B,MATCH(MonsterTable!$B$1,MonsterTable!$A$1:$B$1,0),0))),OR(ISBLANK(CD450),ISBLANK(CE450))),#N/A,
IFERROR(VLOOKUP(CB450,MonsterTable!$A:$B,MATCH(MonsterTable!$B$1,MonsterTable!$A$1:$B$1,0),0),
IF(OR(NOT(ISBLANK(CD450)),ISBLANK(CE450)),#N/A,
IF(CB450="empty","empty",
VLOOKUP(CB450,MonsterGroupTable!$A:$A,1,0)))))))</f>
        <v/>
      </c>
      <c r="CJ450" s="2" t="str">
        <f>IF(AND(ISBLANK(CI450),OR(NOT(ISBLANK(CK450)),NOT(ISBLANK(CL450)))),#N/A,
IF(ISBLANK(CI450),"",
IF(AND(NOT(ISERROR(VLOOKUP(CI450,MonsterTable!$A:$B,MATCH(MonsterTable!$B$1,MonsterTable!$A$1:$B$1,0),0))),OR(ISBLANK(CK450),ISBLANK(CL450))),#N/A,
IFERROR(VLOOKUP(CI450,MonsterTable!$A:$B,MATCH(MonsterTable!$B$1,MonsterTable!$A$1:$B$1,0),0),
IF(OR(NOT(ISBLANK(CK450)),ISBLANK(CL450)),#N/A,
IF(CI450="empty","empty",
VLOOKUP(CI450,MonsterGroupTable!$A:$A,1,0)))))))</f>
        <v/>
      </c>
    </row>
    <row r="451" spans="1:88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2700</v>
      </c>
      <c r="G451">
        <v>85297</v>
      </c>
      <c r="H451">
        <v>0</v>
      </c>
      <c r="I451">
        <v>0</v>
      </c>
      <c r="J451">
        <v>0</v>
      </c>
      <c r="K451" t="s">
        <v>28</v>
      </c>
      <c r="L451" t="s">
        <v>249</v>
      </c>
      <c r="M451" t="s">
        <v>79</v>
      </c>
      <c r="N451" t="s">
        <v>80</v>
      </c>
      <c r="O451">
        <v>0</v>
      </c>
      <c r="P451">
        <v>-4.75</v>
      </c>
      <c r="Q451">
        <v>-3.5</v>
      </c>
      <c r="R451">
        <v>4.75</v>
      </c>
      <c r="S451">
        <v>3</v>
      </c>
      <c r="T451">
        <v>-13.5</v>
      </c>
      <c r="U451">
        <v>2.5499999999999998</v>
      </c>
      <c r="V451">
        <v>-6.75</v>
      </c>
      <c r="W451" t="str">
        <f t="shared" ref="W451:W514" si="15">Y451&amp;IF(ISBLANK(Z451),"",","&amp;Z451)&amp;IF(ISBLANK(AA451),"",","&amp;AA451)&amp;IF(ISBLANK(AB451),"",","&amp;AB451)&amp;IF(ISBLANK(AC451),"",","&amp;AC451)&amp;IF(ISBLANK(AD451),"",","&amp;AD451)
&amp;IF(LEN(AF451)=0,"",","&amp;AF451)&amp;IF(ISBLANK(AG451),"",","&amp;AG451)&amp;IF(ISBLANK(AH451),"",","&amp;AH451)&amp;IF(ISBLANK(AI451),"",","&amp;AI451)&amp;IF(ISBLANK(AJ451),"",","&amp;AJ451)&amp;IF(ISBLANK(AK451),"",","&amp;AK451)
&amp;IF(LEN(AM451)=0,"",","&amp;AM451)&amp;IF(ISBLANK(AN451),"",","&amp;AN451)&amp;IF(ISBLANK(AO451),"",","&amp;AO451)&amp;IF(ISBLANK(AP451),"",","&amp;AP451)&amp;IF(ISBLANK(AQ451),"",","&amp;AQ451)&amp;IF(ISBLANK(AR451),"",","&amp;AR451)
&amp;IF(LEN(AT451)=0,"",","&amp;AT451)&amp;IF(ISBLANK(AU451),"",","&amp;AU451)&amp;IF(ISBLANK(AV451),"",","&amp;AV451)&amp;IF(ISBLANK(AW451),"",","&amp;AW451)&amp;IF(ISBLANK(AX451),"",","&amp;AX451)&amp;IF(ISBLANK(AY451),"",","&amp;AY451)
&amp;IF(LEN(BA451)=0,"",","&amp;BA451)&amp;IF(ISBLANK(BB451),"",","&amp;BB451)&amp;IF(ISBLANK(BC451),"",","&amp;BC451)&amp;IF(ISBLANK(BD451),"",","&amp;BD451)&amp;IF(ISBLANK(BE451),"",","&amp;BE451)&amp;IF(ISBLANK(BF451),"",","&amp;BF451)
&amp;IF(LEN(BH451)=0,"",","&amp;BH451)&amp;IF(ISBLANK(BI451),"",","&amp;BI451)&amp;IF(ISBLANK(BJ451),"",","&amp;BJ451)&amp;IF(ISBLANK(BK451),"",","&amp;BK451)&amp;IF(ISBLANK(BL451),"",","&amp;BL451)&amp;IF(ISBLANK(BM451),"",","&amp;BM451)
&amp;IF(LEN(BO451)=0,"",","&amp;BO451)&amp;IF(ISBLANK(BP451),"",","&amp;BP451)&amp;IF(ISBLANK(BQ451),"",","&amp;BQ451)&amp;IF(ISBLANK(BR451),"",","&amp;BR451)&amp;IF(ISBLANK(BS451),"",","&amp;BS451)&amp;IF(ISBLANK(BT451),"",","&amp;BT451)
&amp;IF(LEN(BV451)=0,"",","&amp;BV451)&amp;IF(ISBLANK(BW451),"",","&amp;BW451)&amp;IF(ISBLANK(BX451),"",","&amp;BX451)&amp;IF(ISBLANK(BY451),"",","&amp;BY451)&amp;IF(ISBLANK(BZ451),"",","&amp;BZ451)&amp;IF(ISBLANK(CA451),"",","&amp;CA451)
&amp;IF(LEN(CC451)=0,"",","&amp;CC451)&amp;IF(ISBLANK(CD451),"",","&amp;CD451)&amp;IF(ISBLANK(CE451),"",","&amp;CE451)&amp;IF(ISBLANK(CF451),"",","&amp;CF451)&amp;IF(ISBLANK(CG451),"",","&amp;CG451)&amp;IF(ISBLANK(CH451),"",","&amp;CH451)
&amp;IF(LEN(CJ451)=0,"",","&amp;CJ451)&amp;IF(ISBLANK(CK451),"",","&amp;CK451)&amp;IF(ISBLANK(CL451),"",","&amp;CL451)&amp;IF(ISBLANK(CM451),"",","&amp;CM451)&amp;IF(ISBLANK(CN451),"",","&amp;CN451)&amp;IF(ISBLANK(CO451),"",","&amp;CO451)</f>
        <v>g105,5</v>
      </c>
      <c r="X451" s="1" t="s">
        <v>322</v>
      </c>
      <c r="Y451" s="2" t="str">
        <f>IF(AND(ISBLANK(X451),OR(NOT(ISBLANK(Z451)),NOT(ISBLANK(AA451)))),#N/A,
IF(ISBLANK(X451),"",
IF(AND(NOT(ISERROR(VLOOKUP(X451,MonsterTable!$A:$B,MATCH(MonsterTable!$B$1,MonsterTable!$A$1:$B$1,0),0))),OR(ISBLANK(Z451),ISBLANK(AA451))),#N/A,
IFERROR(VLOOKUP(X451,MonsterTable!$A:$B,MATCH(MonsterTable!$B$1,MonsterTable!$A$1:$B$1,0),0),
IF(OR(NOT(ISBLANK(Z451)),ISBLANK(AA451)),#N/A,
IF(X451="empty","empty",
VLOOKUP(X451,MonsterGroupTable!$A:$A,1,0)))))))</f>
        <v>g105</v>
      </c>
      <c r="AA451">
        <v>5</v>
      </c>
      <c r="AF451" s="2" t="str">
        <f>IF(AND(ISBLANK(AE451),OR(NOT(ISBLANK(AG451)),NOT(ISBLANK(AH451)))),#N/A,
IF(ISBLANK(AE451),"",
IF(AND(NOT(ISERROR(VLOOKUP(AE451,MonsterTable!$A:$B,MATCH(MonsterTable!$B$1,MonsterTable!$A$1:$B$1,0),0))),OR(ISBLANK(AG451),ISBLANK(AH451))),#N/A,
IFERROR(VLOOKUP(AE451,MonsterTable!$A:$B,MATCH(MonsterTable!$B$1,MonsterTable!$A$1:$B$1,0),0),
IF(OR(NOT(ISBLANK(AG451)),ISBLANK(AH451)),#N/A,
IF(AE451="empty","empty",
VLOOKUP(AE451,MonsterGroupTable!$A:$A,1,0)))))))</f>
        <v/>
      </c>
      <c r="AM451" s="2" t="str">
        <f>IF(AND(ISBLANK(AL451),OR(NOT(ISBLANK(AN451)),NOT(ISBLANK(AO451)))),#N/A,
IF(ISBLANK(AL451),"",
IF(AND(NOT(ISERROR(VLOOKUP(AL451,MonsterTable!$A:$B,MATCH(MonsterTable!$B$1,MonsterTable!$A$1:$B$1,0),0))),OR(ISBLANK(AN451),ISBLANK(AO451))),#N/A,
IFERROR(VLOOKUP(AL451,MonsterTable!$A:$B,MATCH(MonsterTable!$B$1,MonsterTable!$A$1:$B$1,0),0),
IF(OR(NOT(ISBLANK(AN451)),ISBLANK(AO451)),#N/A,
IF(AL451="empty","empty",
VLOOKUP(AL451,MonsterGroupTable!$A:$A,1,0)))))))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BA451" s="2" t="str">
        <f>IF(AND(ISBLANK(AZ451),OR(NOT(ISBLANK(BB451)),NOT(ISBLANK(BC451)))),#N/A,
IF(ISBLANK(AZ451),"",
IF(AND(NOT(ISERROR(VLOOKUP(AZ451,MonsterTable!$A:$B,MATCH(MonsterTable!$B$1,MonsterTable!$A$1:$B$1,0),0))),OR(ISBLANK(BB451),ISBLANK(BC451))),#N/A,
IFERROR(VLOOKUP(AZ451,MonsterTable!$A:$B,MATCH(MonsterTable!$B$1,MonsterTable!$A$1:$B$1,0),0),
IF(OR(NOT(ISBLANK(BB451)),ISBLANK(BC451)),#N/A,
IF(AZ451="empty","empty",
VLOOKUP(AZ451,MonsterGroupTable!$A:$A,1,0)))))))</f>
        <v/>
      </c>
      <c r="BH451" s="2" t="str">
        <f>IF(AND(ISBLANK(BG451),OR(NOT(ISBLANK(BI451)),NOT(ISBLANK(BJ451)))),#N/A,
IF(ISBLANK(BG451),"",
IF(AND(NOT(ISERROR(VLOOKUP(BG451,MonsterTable!$A:$B,MATCH(MonsterTable!$B$1,MonsterTable!$A$1:$B$1,0),0))),OR(ISBLANK(BI451),ISBLANK(BJ451))),#N/A,
IFERROR(VLOOKUP(BG451,MonsterTable!$A:$B,MATCH(MonsterTable!$B$1,MonsterTable!$A$1:$B$1,0),0),
IF(OR(NOT(ISBLANK(BI451)),ISBLANK(BJ451)),#N/A,
IF(BG451="empty","empty",
VLOOKUP(BG451,MonsterGroupTable!$A:$A,1,0)))))))</f>
        <v/>
      </c>
      <c r="BO451" s="2" t="str">
        <f>IF(AND(ISBLANK(BN451),OR(NOT(ISBLANK(BP451)),NOT(ISBLANK(BQ451)))),#N/A,
IF(ISBLANK(BN451),"",
IF(AND(NOT(ISERROR(VLOOKUP(BN451,MonsterTable!$A:$B,MATCH(MonsterTable!$B$1,MonsterTable!$A$1:$B$1,0),0))),OR(ISBLANK(BP451),ISBLANK(BQ451))),#N/A,
IFERROR(VLOOKUP(BN451,MonsterTable!$A:$B,MATCH(MonsterTable!$B$1,MonsterTable!$A$1:$B$1,0),0),
IF(OR(NOT(ISBLANK(BP451)),ISBLANK(BQ451)),#N/A,
IF(BN451="empty","empty",
VLOOKUP(BN451,MonsterGroupTable!$A:$A,1,0)))))))</f>
        <v/>
      </c>
      <c r="BV451" s="2" t="str">
        <f>IF(AND(ISBLANK(BU451),OR(NOT(ISBLANK(BW451)),NOT(ISBLANK(BX451)))),#N/A,
IF(ISBLANK(BU451),"",
IF(AND(NOT(ISERROR(VLOOKUP(BU451,MonsterTable!$A:$B,MATCH(MonsterTable!$B$1,MonsterTable!$A$1:$B$1,0),0))),OR(ISBLANK(BW451),ISBLANK(BX451))),#N/A,
IFERROR(VLOOKUP(BU451,MonsterTable!$A:$B,MATCH(MonsterTable!$B$1,MonsterTable!$A$1:$B$1,0),0),
IF(OR(NOT(ISBLANK(BW451)),ISBLANK(BX451)),#N/A,
IF(BU451="empty","empty",
VLOOKUP(BU451,MonsterGroupTable!$A:$A,1,0)))))))</f>
        <v/>
      </c>
      <c r="CC451" s="2" t="str">
        <f>IF(AND(ISBLANK(CB451),OR(NOT(ISBLANK(CD451)),NOT(ISBLANK(CE451)))),#N/A,
IF(ISBLANK(CB451),"",
IF(AND(NOT(ISERROR(VLOOKUP(CB451,MonsterTable!$A:$B,MATCH(MonsterTable!$B$1,MonsterTable!$A$1:$B$1,0),0))),OR(ISBLANK(CD451),ISBLANK(CE451))),#N/A,
IFERROR(VLOOKUP(CB451,MonsterTable!$A:$B,MATCH(MonsterTable!$B$1,MonsterTable!$A$1:$B$1,0),0),
IF(OR(NOT(ISBLANK(CD451)),ISBLANK(CE451)),#N/A,
IF(CB451="empty","empty",
VLOOKUP(CB451,MonsterGroupTable!$A:$A,1,0)))))))</f>
        <v/>
      </c>
      <c r="CJ451" s="2" t="str">
        <f>IF(AND(ISBLANK(CI451),OR(NOT(ISBLANK(CK451)),NOT(ISBLANK(CL451)))),#N/A,
IF(ISBLANK(CI451),"",
IF(AND(NOT(ISERROR(VLOOKUP(CI451,MonsterTable!$A:$B,MATCH(MonsterTable!$B$1,MonsterTable!$A$1:$B$1,0),0))),OR(ISBLANK(CK451),ISBLANK(CL451))),#N/A,
IFERROR(VLOOKUP(CI451,MonsterTable!$A:$B,MATCH(MonsterTable!$B$1,MonsterTable!$A$1:$B$1,0),0),
IF(OR(NOT(ISBLANK(CK451)),ISBLANK(CL451)),#N/A,
IF(CI451="empty","empty",
VLOOKUP(CI451,MonsterGroupTable!$A:$A,1,0)))))))</f>
        <v/>
      </c>
    </row>
    <row r="452" spans="1:88">
      <c r="A452">
        <v>10451</v>
      </c>
      <c r="B452">
        <f t="shared" si="14"/>
        <v>1.1000000000000001</v>
      </c>
      <c r="C452">
        <f t="shared" si="14"/>
        <v>1.1000000000000001</v>
      </c>
      <c r="F452">
        <v>2800</v>
      </c>
      <c r="G452">
        <v>88316</v>
      </c>
      <c r="H452">
        <v>0</v>
      </c>
      <c r="I452">
        <v>0</v>
      </c>
      <c r="J452">
        <v>0</v>
      </c>
      <c r="K452" t="s">
        <v>28</v>
      </c>
      <c r="L452" t="s">
        <v>251</v>
      </c>
      <c r="M452" t="s">
        <v>79</v>
      </c>
      <c r="N452" t="s">
        <v>80</v>
      </c>
      <c r="O452">
        <v>0</v>
      </c>
      <c r="P452">
        <v>-4.75</v>
      </c>
      <c r="Q452">
        <v>-3.5</v>
      </c>
      <c r="R452">
        <v>4.75</v>
      </c>
      <c r="S452">
        <v>3</v>
      </c>
      <c r="T452">
        <v>-13.5</v>
      </c>
      <c r="U452">
        <v>2.5499999999999998</v>
      </c>
      <c r="V452">
        <v>-6.75</v>
      </c>
      <c r="W452" t="str">
        <f t="shared" si="15"/>
        <v>g106,5</v>
      </c>
      <c r="X452" s="1" t="s">
        <v>323</v>
      </c>
      <c r="Y452" s="2" t="str">
        <f>IF(AND(ISBLANK(X452),OR(NOT(ISBLANK(Z452)),NOT(ISBLANK(AA452)))),#N/A,
IF(ISBLANK(X452),"",
IF(AND(NOT(ISERROR(VLOOKUP(X452,MonsterTable!$A:$B,MATCH(MonsterTable!$B$1,MonsterTable!$A$1:$B$1,0),0))),OR(ISBLANK(Z452),ISBLANK(AA452))),#N/A,
IFERROR(VLOOKUP(X452,MonsterTable!$A:$B,MATCH(MonsterTable!$B$1,MonsterTable!$A$1:$B$1,0),0),
IF(OR(NOT(ISBLANK(Z452)),ISBLANK(AA452)),#N/A,
IF(X452="empty","empty",
VLOOKUP(X452,MonsterGroupTable!$A:$A,1,0)))))))</f>
        <v>g106</v>
      </c>
      <c r="AA452">
        <v>5</v>
      </c>
      <c r="AF452" s="2" t="str">
        <f>IF(AND(ISBLANK(AE452),OR(NOT(ISBLANK(AG452)),NOT(ISBLANK(AH452)))),#N/A,
IF(ISBLANK(AE452),"",
IF(AND(NOT(ISERROR(VLOOKUP(AE452,MonsterTable!$A:$B,MATCH(MonsterTable!$B$1,MonsterTable!$A$1:$B$1,0),0))),OR(ISBLANK(AG452),ISBLANK(AH452))),#N/A,
IFERROR(VLOOKUP(AE452,MonsterTable!$A:$B,MATCH(MonsterTable!$B$1,MonsterTable!$A$1:$B$1,0),0),
IF(OR(NOT(ISBLANK(AG452)),ISBLANK(AH452)),#N/A,
IF(AE452="empty","empty",
VLOOKUP(AE452,MonsterGroupTable!$A:$A,1,0)))))))</f>
        <v/>
      </c>
      <c r="AM452" s="2" t="str">
        <f>IF(AND(ISBLANK(AL452),OR(NOT(ISBLANK(AN452)),NOT(ISBLANK(AO452)))),#N/A,
IF(ISBLANK(AL452),"",
IF(AND(NOT(ISERROR(VLOOKUP(AL452,MonsterTable!$A:$B,MATCH(MonsterTable!$B$1,MonsterTable!$A$1:$B$1,0),0))),OR(ISBLANK(AN452),ISBLANK(AO452))),#N/A,
IFERROR(VLOOKUP(AL452,MonsterTable!$A:$B,MATCH(MonsterTable!$B$1,MonsterTable!$A$1:$B$1,0),0),
IF(OR(NOT(ISBLANK(AN452)),ISBLANK(AO452)),#N/A,
IF(AL452="empty","empty",
VLOOKUP(AL452,MonsterGroupTable!$A:$A,1,0)))))))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BA452" s="2" t="str">
        <f>IF(AND(ISBLANK(AZ452),OR(NOT(ISBLANK(BB452)),NOT(ISBLANK(BC452)))),#N/A,
IF(ISBLANK(AZ452),"",
IF(AND(NOT(ISERROR(VLOOKUP(AZ452,MonsterTable!$A:$B,MATCH(MonsterTable!$B$1,MonsterTable!$A$1:$B$1,0),0))),OR(ISBLANK(BB452),ISBLANK(BC452))),#N/A,
IFERROR(VLOOKUP(AZ452,MonsterTable!$A:$B,MATCH(MonsterTable!$B$1,MonsterTable!$A$1:$B$1,0),0),
IF(OR(NOT(ISBLANK(BB452)),ISBLANK(BC452)),#N/A,
IF(AZ452="empty","empty",
VLOOKUP(AZ452,MonsterGroupTable!$A:$A,1,0)))))))</f>
        <v/>
      </c>
      <c r="BH452" s="2" t="str">
        <f>IF(AND(ISBLANK(BG452),OR(NOT(ISBLANK(BI452)),NOT(ISBLANK(BJ452)))),#N/A,
IF(ISBLANK(BG452),"",
IF(AND(NOT(ISERROR(VLOOKUP(BG452,MonsterTable!$A:$B,MATCH(MonsterTable!$B$1,MonsterTable!$A$1:$B$1,0),0))),OR(ISBLANK(BI452),ISBLANK(BJ452))),#N/A,
IFERROR(VLOOKUP(BG452,MonsterTable!$A:$B,MATCH(MonsterTable!$B$1,MonsterTable!$A$1:$B$1,0),0),
IF(OR(NOT(ISBLANK(BI452)),ISBLANK(BJ452)),#N/A,
IF(BG452="empty","empty",
VLOOKUP(BG452,MonsterGroupTable!$A:$A,1,0)))))))</f>
        <v/>
      </c>
      <c r="BO452" s="2" t="str">
        <f>IF(AND(ISBLANK(BN452),OR(NOT(ISBLANK(BP452)),NOT(ISBLANK(BQ452)))),#N/A,
IF(ISBLANK(BN452),"",
IF(AND(NOT(ISERROR(VLOOKUP(BN452,MonsterTable!$A:$B,MATCH(MonsterTable!$B$1,MonsterTable!$A$1:$B$1,0),0))),OR(ISBLANK(BP452),ISBLANK(BQ452))),#N/A,
IFERROR(VLOOKUP(BN452,MonsterTable!$A:$B,MATCH(MonsterTable!$B$1,MonsterTable!$A$1:$B$1,0),0),
IF(OR(NOT(ISBLANK(BP452)),ISBLANK(BQ452)),#N/A,
IF(BN452="empty","empty",
VLOOKUP(BN452,MonsterGroupTable!$A:$A,1,0)))))))</f>
        <v/>
      </c>
      <c r="BV452" s="2" t="str">
        <f>IF(AND(ISBLANK(BU452),OR(NOT(ISBLANK(BW452)),NOT(ISBLANK(BX452)))),#N/A,
IF(ISBLANK(BU452),"",
IF(AND(NOT(ISERROR(VLOOKUP(BU452,MonsterTable!$A:$B,MATCH(MonsterTable!$B$1,MonsterTable!$A$1:$B$1,0),0))),OR(ISBLANK(BW452),ISBLANK(BX452))),#N/A,
IFERROR(VLOOKUP(BU452,MonsterTable!$A:$B,MATCH(MonsterTable!$B$1,MonsterTable!$A$1:$B$1,0),0),
IF(OR(NOT(ISBLANK(BW452)),ISBLANK(BX452)),#N/A,
IF(BU452="empty","empty",
VLOOKUP(BU452,MonsterGroupTable!$A:$A,1,0)))))))</f>
        <v/>
      </c>
      <c r="CC452" s="2" t="str">
        <f>IF(AND(ISBLANK(CB452),OR(NOT(ISBLANK(CD452)),NOT(ISBLANK(CE452)))),#N/A,
IF(ISBLANK(CB452),"",
IF(AND(NOT(ISERROR(VLOOKUP(CB452,MonsterTable!$A:$B,MATCH(MonsterTable!$B$1,MonsterTable!$A$1:$B$1,0),0))),OR(ISBLANK(CD452),ISBLANK(CE452))),#N/A,
IFERROR(VLOOKUP(CB452,MonsterTable!$A:$B,MATCH(MonsterTable!$B$1,MonsterTable!$A$1:$B$1,0),0),
IF(OR(NOT(ISBLANK(CD452)),ISBLANK(CE452)),#N/A,
IF(CB452="empty","empty",
VLOOKUP(CB452,MonsterGroupTable!$A:$A,1,0)))))))</f>
        <v/>
      </c>
      <c r="CJ452" s="2" t="str">
        <f>IF(AND(ISBLANK(CI452),OR(NOT(ISBLANK(CK452)),NOT(ISBLANK(CL452)))),#N/A,
IF(ISBLANK(CI452),"",
IF(AND(NOT(ISERROR(VLOOKUP(CI452,MonsterTable!$A:$B,MATCH(MonsterTable!$B$1,MonsterTable!$A$1:$B$1,0),0))),OR(ISBLANK(CK452),ISBLANK(CL452))),#N/A,
IFERROR(VLOOKUP(CI452,MonsterTable!$A:$B,MATCH(MonsterTable!$B$1,MonsterTable!$A$1:$B$1,0),0),
IF(OR(NOT(ISBLANK(CK452)),ISBLANK(CL452)),#N/A,
IF(CI452="empty","empty",
VLOOKUP(CI452,MonsterGroupTable!$A:$A,1,0)))))))</f>
        <v/>
      </c>
    </row>
    <row r="453" spans="1:88">
      <c r="A453">
        <v>10452</v>
      </c>
      <c r="B453">
        <f t="shared" si="14"/>
        <v>1.1000000000000001</v>
      </c>
      <c r="C453">
        <f t="shared" si="14"/>
        <v>1.1000000000000001</v>
      </c>
      <c r="F453">
        <v>2900</v>
      </c>
      <c r="G453">
        <v>88721</v>
      </c>
      <c r="H453">
        <v>0</v>
      </c>
      <c r="I453">
        <v>0</v>
      </c>
      <c r="J453">
        <v>0</v>
      </c>
      <c r="K453" t="s">
        <v>28</v>
      </c>
      <c r="L453" t="s">
        <v>251</v>
      </c>
      <c r="M453" t="s">
        <v>79</v>
      </c>
      <c r="N453" t="s">
        <v>80</v>
      </c>
      <c r="O453">
        <v>0</v>
      </c>
      <c r="P453">
        <v>-4.75</v>
      </c>
      <c r="Q453">
        <v>-3.5</v>
      </c>
      <c r="R453">
        <v>4.75</v>
      </c>
      <c r="S453">
        <v>3</v>
      </c>
      <c r="T453">
        <v>-13.5</v>
      </c>
      <c r="U453">
        <v>2.5499999999999998</v>
      </c>
      <c r="V453">
        <v>-6.75</v>
      </c>
      <c r="W453" t="str">
        <f t="shared" si="15"/>
        <v>g106,5</v>
      </c>
      <c r="X453" s="1" t="s">
        <v>323</v>
      </c>
      <c r="Y453" s="2" t="str">
        <f>IF(AND(ISBLANK(X453),OR(NOT(ISBLANK(Z453)),NOT(ISBLANK(AA453)))),#N/A,
IF(ISBLANK(X453),"",
IF(AND(NOT(ISERROR(VLOOKUP(X453,MonsterTable!$A:$B,MATCH(MonsterTable!$B$1,MonsterTable!$A$1:$B$1,0),0))),OR(ISBLANK(Z453),ISBLANK(AA453))),#N/A,
IFERROR(VLOOKUP(X453,MonsterTable!$A:$B,MATCH(MonsterTable!$B$1,MonsterTable!$A$1:$B$1,0),0),
IF(OR(NOT(ISBLANK(Z453)),ISBLANK(AA453)),#N/A,
IF(X453="empty","empty",
VLOOKUP(X453,MonsterGroupTable!$A:$A,1,0)))))))</f>
        <v>g106</v>
      </c>
      <c r="AA453">
        <v>5</v>
      </c>
      <c r="AF453" s="2" t="str">
        <f>IF(AND(ISBLANK(AE453),OR(NOT(ISBLANK(AG453)),NOT(ISBLANK(AH453)))),#N/A,
IF(ISBLANK(AE453),"",
IF(AND(NOT(ISERROR(VLOOKUP(AE453,MonsterTable!$A:$B,MATCH(MonsterTable!$B$1,MonsterTable!$A$1:$B$1,0),0))),OR(ISBLANK(AG453),ISBLANK(AH453))),#N/A,
IFERROR(VLOOKUP(AE453,MonsterTable!$A:$B,MATCH(MonsterTable!$B$1,MonsterTable!$A$1:$B$1,0),0),
IF(OR(NOT(ISBLANK(AG453)),ISBLANK(AH453)),#N/A,
IF(AE453="empty","empty",
VLOOKUP(AE453,MonsterGroupTable!$A:$A,1,0)))))))</f>
        <v/>
      </c>
      <c r="AM453" s="2" t="str">
        <f>IF(AND(ISBLANK(AL453),OR(NOT(ISBLANK(AN453)),NOT(ISBLANK(AO453)))),#N/A,
IF(ISBLANK(AL453),"",
IF(AND(NOT(ISERROR(VLOOKUP(AL453,MonsterTable!$A:$B,MATCH(MonsterTable!$B$1,MonsterTable!$A$1:$B$1,0),0))),OR(ISBLANK(AN453),ISBLANK(AO453))),#N/A,
IFERROR(VLOOKUP(AL453,MonsterTable!$A:$B,MATCH(MonsterTable!$B$1,MonsterTable!$A$1:$B$1,0),0),
IF(OR(NOT(ISBLANK(AN453)),ISBLANK(AO453)),#N/A,
IF(AL453="empty","empty",
VLOOKUP(AL453,MonsterGroupTable!$A:$A,1,0)))))))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BA453" s="2" t="str">
        <f>IF(AND(ISBLANK(AZ453),OR(NOT(ISBLANK(BB453)),NOT(ISBLANK(BC453)))),#N/A,
IF(ISBLANK(AZ453),"",
IF(AND(NOT(ISERROR(VLOOKUP(AZ453,MonsterTable!$A:$B,MATCH(MonsterTable!$B$1,MonsterTable!$A$1:$B$1,0),0))),OR(ISBLANK(BB453),ISBLANK(BC453))),#N/A,
IFERROR(VLOOKUP(AZ453,MonsterTable!$A:$B,MATCH(MonsterTable!$B$1,MonsterTable!$A$1:$B$1,0),0),
IF(OR(NOT(ISBLANK(BB453)),ISBLANK(BC453)),#N/A,
IF(AZ453="empty","empty",
VLOOKUP(AZ453,MonsterGroupTable!$A:$A,1,0)))))))</f>
        <v/>
      </c>
      <c r="BH453" s="2" t="str">
        <f>IF(AND(ISBLANK(BG453),OR(NOT(ISBLANK(BI453)),NOT(ISBLANK(BJ453)))),#N/A,
IF(ISBLANK(BG453),"",
IF(AND(NOT(ISERROR(VLOOKUP(BG453,MonsterTable!$A:$B,MATCH(MonsterTable!$B$1,MonsterTable!$A$1:$B$1,0),0))),OR(ISBLANK(BI453),ISBLANK(BJ453))),#N/A,
IFERROR(VLOOKUP(BG453,MonsterTable!$A:$B,MATCH(MonsterTable!$B$1,MonsterTable!$A$1:$B$1,0),0),
IF(OR(NOT(ISBLANK(BI453)),ISBLANK(BJ453)),#N/A,
IF(BG453="empty","empty",
VLOOKUP(BG453,MonsterGroupTable!$A:$A,1,0)))))))</f>
        <v/>
      </c>
      <c r="BO453" s="2" t="str">
        <f>IF(AND(ISBLANK(BN453),OR(NOT(ISBLANK(BP453)),NOT(ISBLANK(BQ453)))),#N/A,
IF(ISBLANK(BN453),"",
IF(AND(NOT(ISERROR(VLOOKUP(BN453,MonsterTable!$A:$B,MATCH(MonsterTable!$B$1,MonsterTable!$A$1:$B$1,0),0))),OR(ISBLANK(BP453),ISBLANK(BQ453))),#N/A,
IFERROR(VLOOKUP(BN453,MonsterTable!$A:$B,MATCH(MonsterTable!$B$1,MonsterTable!$A$1:$B$1,0),0),
IF(OR(NOT(ISBLANK(BP453)),ISBLANK(BQ453)),#N/A,
IF(BN453="empty","empty",
VLOOKUP(BN453,MonsterGroupTable!$A:$A,1,0)))))))</f>
        <v/>
      </c>
      <c r="BV453" s="2" t="str">
        <f>IF(AND(ISBLANK(BU453),OR(NOT(ISBLANK(BW453)),NOT(ISBLANK(BX453)))),#N/A,
IF(ISBLANK(BU453),"",
IF(AND(NOT(ISERROR(VLOOKUP(BU453,MonsterTable!$A:$B,MATCH(MonsterTable!$B$1,MonsterTable!$A$1:$B$1,0),0))),OR(ISBLANK(BW453),ISBLANK(BX453))),#N/A,
IFERROR(VLOOKUP(BU453,MonsterTable!$A:$B,MATCH(MonsterTable!$B$1,MonsterTable!$A$1:$B$1,0),0),
IF(OR(NOT(ISBLANK(BW453)),ISBLANK(BX453)),#N/A,
IF(BU453="empty","empty",
VLOOKUP(BU453,MonsterGroupTable!$A:$A,1,0)))))))</f>
        <v/>
      </c>
      <c r="CC453" s="2" t="str">
        <f>IF(AND(ISBLANK(CB453),OR(NOT(ISBLANK(CD453)),NOT(ISBLANK(CE453)))),#N/A,
IF(ISBLANK(CB453),"",
IF(AND(NOT(ISERROR(VLOOKUP(CB453,MonsterTable!$A:$B,MATCH(MonsterTable!$B$1,MonsterTable!$A$1:$B$1,0),0))),OR(ISBLANK(CD453),ISBLANK(CE453))),#N/A,
IFERROR(VLOOKUP(CB453,MonsterTable!$A:$B,MATCH(MonsterTable!$B$1,MonsterTable!$A$1:$B$1,0),0),
IF(OR(NOT(ISBLANK(CD453)),ISBLANK(CE453)),#N/A,
IF(CB453="empty","empty",
VLOOKUP(CB453,MonsterGroupTable!$A:$A,1,0)))))))</f>
        <v/>
      </c>
      <c r="CJ453" s="2" t="str">
        <f>IF(AND(ISBLANK(CI453),OR(NOT(ISBLANK(CK453)),NOT(ISBLANK(CL453)))),#N/A,
IF(ISBLANK(CI453),"",
IF(AND(NOT(ISERROR(VLOOKUP(CI453,MonsterTable!$A:$B,MATCH(MonsterTable!$B$1,MonsterTable!$A$1:$B$1,0),0))),OR(ISBLANK(CK453),ISBLANK(CL453))),#N/A,
IFERROR(VLOOKUP(CI453,MonsterTable!$A:$B,MATCH(MonsterTable!$B$1,MonsterTable!$A$1:$B$1,0),0),
IF(OR(NOT(ISBLANK(CK453)),ISBLANK(CL453)),#N/A,
IF(CI453="empty","empty",
VLOOKUP(CI453,MonsterGroupTable!$A:$A,1,0)))))))</f>
        <v/>
      </c>
    </row>
    <row r="454" spans="1:88">
      <c r="A454">
        <v>10453</v>
      </c>
      <c r="B454">
        <f t="shared" si="14"/>
        <v>1.1000000000000001</v>
      </c>
      <c r="C454">
        <f t="shared" si="14"/>
        <v>1.1000000000000001</v>
      </c>
      <c r="F454">
        <v>3000</v>
      </c>
      <c r="G454">
        <v>89126</v>
      </c>
      <c r="H454">
        <v>0</v>
      </c>
      <c r="I454">
        <v>0</v>
      </c>
      <c r="J454">
        <v>0</v>
      </c>
      <c r="K454" t="s">
        <v>28</v>
      </c>
      <c r="L454" t="s">
        <v>251</v>
      </c>
      <c r="M454" t="s">
        <v>79</v>
      </c>
      <c r="N454" t="s">
        <v>80</v>
      </c>
      <c r="O454">
        <v>0</v>
      </c>
      <c r="P454">
        <v>-4.75</v>
      </c>
      <c r="Q454">
        <v>-3.5</v>
      </c>
      <c r="R454">
        <v>4.75</v>
      </c>
      <c r="S454">
        <v>3</v>
      </c>
      <c r="T454">
        <v>-13.5</v>
      </c>
      <c r="U454">
        <v>2.5499999999999998</v>
      </c>
      <c r="V454">
        <v>-6.75</v>
      </c>
      <c r="W454" t="str">
        <f t="shared" si="15"/>
        <v>g106,5</v>
      </c>
      <c r="X454" s="1" t="s">
        <v>323</v>
      </c>
      <c r="Y454" s="2" t="str">
        <f>IF(AND(ISBLANK(X454),OR(NOT(ISBLANK(Z454)),NOT(ISBLANK(AA454)))),#N/A,
IF(ISBLANK(X454),"",
IF(AND(NOT(ISERROR(VLOOKUP(X454,MonsterTable!$A:$B,MATCH(MonsterTable!$B$1,MonsterTable!$A$1:$B$1,0),0))),OR(ISBLANK(Z454),ISBLANK(AA454))),#N/A,
IFERROR(VLOOKUP(X454,MonsterTable!$A:$B,MATCH(MonsterTable!$B$1,MonsterTable!$A$1:$B$1,0),0),
IF(OR(NOT(ISBLANK(Z454)),ISBLANK(AA454)),#N/A,
IF(X454="empty","empty",
VLOOKUP(X454,MonsterGroupTable!$A:$A,1,0)))))))</f>
        <v>g106</v>
      </c>
      <c r="AA454">
        <v>5</v>
      </c>
      <c r="AF454" s="2" t="str">
        <f>IF(AND(ISBLANK(AE454),OR(NOT(ISBLANK(AG454)),NOT(ISBLANK(AH454)))),#N/A,
IF(ISBLANK(AE454),"",
IF(AND(NOT(ISERROR(VLOOKUP(AE454,MonsterTable!$A:$B,MATCH(MonsterTable!$B$1,MonsterTable!$A$1:$B$1,0),0))),OR(ISBLANK(AG454),ISBLANK(AH454))),#N/A,
IFERROR(VLOOKUP(AE454,MonsterTable!$A:$B,MATCH(MonsterTable!$B$1,MonsterTable!$A$1:$B$1,0),0),
IF(OR(NOT(ISBLANK(AG454)),ISBLANK(AH454)),#N/A,
IF(AE454="empty","empty",
VLOOKUP(AE454,MonsterGroupTable!$A:$A,1,0)))))))</f>
        <v/>
      </c>
      <c r="AM454" s="2" t="str">
        <f>IF(AND(ISBLANK(AL454),OR(NOT(ISBLANK(AN454)),NOT(ISBLANK(AO454)))),#N/A,
IF(ISBLANK(AL454),"",
IF(AND(NOT(ISERROR(VLOOKUP(AL454,MonsterTable!$A:$B,MATCH(MonsterTable!$B$1,MonsterTable!$A$1:$B$1,0),0))),OR(ISBLANK(AN454),ISBLANK(AO454))),#N/A,
IFERROR(VLOOKUP(AL454,MonsterTable!$A:$B,MATCH(MonsterTable!$B$1,MonsterTable!$A$1:$B$1,0),0),
IF(OR(NOT(ISBLANK(AN454)),ISBLANK(AO454)),#N/A,
IF(AL454="empty","empty",
VLOOKUP(AL454,MonsterGroupTable!$A:$A,1,0)))))))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BA454" s="2" t="str">
        <f>IF(AND(ISBLANK(AZ454),OR(NOT(ISBLANK(BB454)),NOT(ISBLANK(BC454)))),#N/A,
IF(ISBLANK(AZ454),"",
IF(AND(NOT(ISERROR(VLOOKUP(AZ454,MonsterTable!$A:$B,MATCH(MonsterTable!$B$1,MonsterTable!$A$1:$B$1,0),0))),OR(ISBLANK(BB454),ISBLANK(BC454))),#N/A,
IFERROR(VLOOKUP(AZ454,MonsterTable!$A:$B,MATCH(MonsterTable!$B$1,MonsterTable!$A$1:$B$1,0),0),
IF(OR(NOT(ISBLANK(BB454)),ISBLANK(BC454)),#N/A,
IF(AZ454="empty","empty",
VLOOKUP(AZ454,MonsterGroupTable!$A:$A,1,0)))))))</f>
        <v/>
      </c>
      <c r="BH454" s="2" t="str">
        <f>IF(AND(ISBLANK(BG454),OR(NOT(ISBLANK(BI454)),NOT(ISBLANK(BJ454)))),#N/A,
IF(ISBLANK(BG454),"",
IF(AND(NOT(ISERROR(VLOOKUP(BG454,MonsterTable!$A:$B,MATCH(MonsterTable!$B$1,MonsterTable!$A$1:$B$1,0),0))),OR(ISBLANK(BI454),ISBLANK(BJ454))),#N/A,
IFERROR(VLOOKUP(BG454,MonsterTable!$A:$B,MATCH(MonsterTable!$B$1,MonsterTable!$A$1:$B$1,0),0),
IF(OR(NOT(ISBLANK(BI454)),ISBLANK(BJ454)),#N/A,
IF(BG454="empty","empty",
VLOOKUP(BG454,MonsterGroupTable!$A:$A,1,0)))))))</f>
        <v/>
      </c>
      <c r="BO454" s="2" t="str">
        <f>IF(AND(ISBLANK(BN454),OR(NOT(ISBLANK(BP454)),NOT(ISBLANK(BQ454)))),#N/A,
IF(ISBLANK(BN454),"",
IF(AND(NOT(ISERROR(VLOOKUP(BN454,MonsterTable!$A:$B,MATCH(MonsterTable!$B$1,MonsterTable!$A$1:$B$1,0),0))),OR(ISBLANK(BP454),ISBLANK(BQ454))),#N/A,
IFERROR(VLOOKUP(BN454,MonsterTable!$A:$B,MATCH(MonsterTable!$B$1,MonsterTable!$A$1:$B$1,0),0),
IF(OR(NOT(ISBLANK(BP454)),ISBLANK(BQ454)),#N/A,
IF(BN454="empty","empty",
VLOOKUP(BN454,MonsterGroupTable!$A:$A,1,0)))))))</f>
        <v/>
      </c>
      <c r="BV454" s="2" t="str">
        <f>IF(AND(ISBLANK(BU454),OR(NOT(ISBLANK(BW454)),NOT(ISBLANK(BX454)))),#N/A,
IF(ISBLANK(BU454),"",
IF(AND(NOT(ISERROR(VLOOKUP(BU454,MonsterTable!$A:$B,MATCH(MonsterTable!$B$1,MonsterTable!$A$1:$B$1,0),0))),OR(ISBLANK(BW454),ISBLANK(BX454))),#N/A,
IFERROR(VLOOKUP(BU454,MonsterTable!$A:$B,MATCH(MonsterTable!$B$1,MonsterTable!$A$1:$B$1,0),0),
IF(OR(NOT(ISBLANK(BW454)),ISBLANK(BX454)),#N/A,
IF(BU454="empty","empty",
VLOOKUP(BU454,MonsterGroupTable!$A:$A,1,0)))))))</f>
        <v/>
      </c>
      <c r="CC454" s="2" t="str">
        <f>IF(AND(ISBLANK(CB454),OR(NOT(ISBLANK(CD454)),NOT(ISBLANK(CE454)))),#N/A,
IF(ISBLANK(CB454),"",
IF(AND(NOT(ISERROR(VLOOKUP(CB454,MonsterTable!$A:$B,MATCH(MonsterTable!$B$1,MonsterTable!$A$1:$B$1,0),0))),OR(ISBLANK(CD454),ISBLANK(CE454))),#N/A,
IFERROR(VLOOKUP(CB454,MonsterTable!$A:$B,MATCH(MonsterTable!$B$1,MonsterTable!$A$1:$B$1,0),0),
IF(OR(NOT(ISBLANK(CD454)),ISBLANK(CE454)),#N/A,
IF(CB454="empty","empty",
VLOOKUP(CB454,MonsterGroupTable!$A:$A,1,0)))))))</f>
        <v/>
      </c>
      <c r="CJ454" s="2" t="str">
        <f>IF(AND(ISBLANK(CI454),OR(NOT(ISBLANK(CK454)),NOT(ISBLANK(CL454)))),#N/A,
IF(ISBLANK(CI454),"",
IF(AND(NOT(ISERROR(VLOOKUP(CI454,MonsterTable!$A:$B,MATCH(MonsterTable!$B$1,MonsterTable!$A$1:$B$1,0),0))),OR(ISBLANK(CK454),ISBLANK(CL454))),#N/A,
IFERROR(VLOOKUP(CI454,MonsterTable!$A:$B,MATCH(MonsterTable!$B$1,MonsterTable!$A$1:$B$1,0),0),
IF(OR(NOT(ISBLANK(CK454)),ISBLANK(CL454)),#N/A,
IF(CI454="empty","empty",
VLOOKUP(CI454,MonsterGroupTable!$A:$A,1,0)))))))</f>
        <v/>
      </c>
    </row>
    <row r="455" spans="1:88">
      <c r="A455">
        <v>10454</v>
      </c>
      <c r="B455">
        <f t="shared" si="14"/>
        <v>1.1000000000000001</v>
      </c>
      <c r="C455">
        <f t="shared" si="14"/>
        <v>1.1000000000000001</v>
      </c>
      <c r="F455">
        <v>3100</v>
      </c>
      <c r="G455">
        <v>89531</v>
      </c>
      <c r="H455">
        <v>0</v>
      </c>
      <c r="I455">
        <v>0</v>
      </c>
      <c r="J455">
        <v>0</v>
      </c>
      <c r="K455" t="s">
        <v>28</v>
      </c>
      <c r="L455" t="s">
        <v>251</v>
      </c>
      <c r="M455" t="s">
        <v>79</v>
      </c>
      <c r="N455" t="s">
        <v>80</v>
      </c>
      <c r="O455">
        <v>0</v>
      </c>
      <c r="P455">
        <v>-4.75</v>
      </c>
      <c r="Q455">
        <v>-3.5</v>
      </c>
      <c r="R455">
        <v>4.75</v>
      </c>
      <c r="S455">
        <v>3</v>
      </c>
      <c r="T455">
        <v>-13.5</v>
      </c>
      <c r="U455">
        <v>2.5499999999999998</v>
      </c>
      <c r="V455">
        <v>-6.75</v>
      </c>
      <c r="W455" t="str">
        <f t="shared" si="15"/>
        <v>g106,5</v>
      </c>
      <c r="X455" s="1" t="s">
        <v>323</v>
      </c>
      <c r="Y455" s="2" t="str">
        <f>IF(AND(ISBLANK(X455),OR(NOT(ISBLANK(Z455)),NOT(ISBLANK(AA455)))),#N/A,
IF(ISBLANK(X455),"",
IF(AND(NOT(ISERROR(VLOOKUP(X455,MonsterTable!$A:$B,MATCH(MonsterTable!$B$1,MonsterTable!$A$1:$B$1,0),0))),OR(ISBLANK(Z455),ISBLANK(AA455))),#N/A,
IFERROR(VLOOKUP(X455,MonsterTable!$A:$B,MATCH(MonsterTable!$B$1,MonsterTable!$A$1:$B$1,0),0),
IF(OR(NOT(ISBLANK(Z455)),ISBLANK(AA455)),#N/A,
IF(X455="empty","empty",
VLOOKUP(X455,MonsterGroupTable!$A:$A,1,0)))))))</f>
        <v>g106</v>
      </c>
      <c r="AA455">
        <v>5</v>
      </c>
      <c r="AF455" s="2" t="str">
        <f>IF(AND(ISBLANK(AE455),OR(NOT(ISBLANK(AG455)),NOT(ISBLANK(AH455)))),#N/A,
IF(ISBLANK(AE455),"",
IF(AND(NOT(ISERROR(VLOOKUP(AE455,MonsterTable!$A:$B,MATCH(MonsterTable!$B$1,MonsterTable!$A$1:$B$1,0),0))),OR(ISBLANK(AG455),ISBLANK(AH455))),#N/A,
IFERROR(VLOOKUP(AE455,MonsterTable!$A:$B,MATCH(MonsterTable!$B$1,MonsterTable!$A$1:$B$1,0),0),
IF(OR(NOT(ISBLANK(AG455)),ISBLANK(AH455)),#N/A,
IF(AE455="empty","empty",
VLOOKUP(AE455,MonsterGroupTable!$A:$A,1,0)))))))</f>
        <v/>
      </c>
      <c r="AM455" s="2" t="str">
        <f>IF(AND(ISBLANK(AL455),OR(NOT(ISBLANK(AN455)),NOT(ISBLANK(AO455)))),#N/A,
IF(ISBLANK(AL455),"",
IF(AND(NOT(ISERROR(VLOOKUP(AL455,MonsterTable!$A:$B,MATCH(MonsterTable!$B$1,MonsterTable!$A$1:$B$1,0),0))),OR(ISBLANK(AN455),ISBLANK(AO455))),#N/A,
IFERROR(VLOOKUP(AL455,MonsterTable!$A:$B,MATCH(MonsterTable!$B$1,MonsterTable!$A$1:$B$1,0),0),
IF(OR(NOT(ISBLANK(AN455)),ISBLANK(AO455)),#N/A,
IF(AL455="empty","empty",
VLOOKUP(AL455,MonsterGroupTable!$A:$A,1,0)))))))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BA455" s="2" t="str">
        <f>IF(AND(ISBLANK(AZ455),OR(NOT(ISBLANK(BB455)),NOT(ISBLANK(BC455)))),#N/A,
IF(ISBLANK(AZ455),"",
IF(AND(NOT(ISERROR(VLOOKUP(AZ455,MonsterTable!$A:$B,MATCH(MonsterTable!$B$1,MonsterTable!$A$1:$B$1,0),0))),OR(ISBLANK(BB455),ISBLANK(BC455))),#N/A,
IFERROR(VLOOKUP(AZ455,MonsterTable!$A:$B,MATCH(MonsterTable!$B$1,MonsterTable!$A$1:$B$1,0),0),
IF(OR(NOT(ISBLANK(BB455)),ISBLANK(BC455)),#N/A,
IF(AZ455="empty","empty",
VLOOKUP(AZ455,MonsterGroupTable!$A:$A,1,0)))))))</f>
        <v/>
      </c>
      <c r="BH455" s="2" t="str">
        <f>IF(AND(ISBLANK(BG455),OR(NOT(ISBLANK(BI455)),NOT(ISBLANK(BJ455)))),#N/A,
IF(ISBLANK(BG455),"",
IF(AND(NOT(ISERROR(VLOOKUP(BG455,MonsterTable!$A:$B,MATCH(MonsterTable!$B$1,MonsterTable!$A$1:$B$1,0),0))),OR(ISBLANK(BI455),ISBLANK(BJ455))),#N/A,
IFERROR(VLOOKUP(BG455,MonsterTable!$A:$B,MATCH(MonsterTable!$B$1,MonsterTable!$A$1:$B$1,0),0),
IF(OR(NOT(ISBLANK(BI455)),ISBLANK(BJ455)),#N/A,
IF(BG455="empty","empty",
VLOOKUP(BG455,MonsterGroupTable!$A:$A,1,0)))))))</f>
        <v/>
      </c>
      <c r="BO455" s="2" t="str">
        <f>IF(AND(ISBLANK(BN455),OR(NOT(ISBLANK(BP455)),NOT(ISBLANK(BQ455)))),#N/A,
IF(ISBLANK(BN455),"",
IF(AND(NOT(ISERROR(VLOOKUP(BN455,MonsterTable!$A:$B,MATCH(MonsterTable!$B$1,MonsterTable!$A$1:$B$1,0),0))),OR(ISBLANK(BP455),ISBLANK(BQ455))),#N/A,
IFERROR(VLOOKUP(BN455,MonsterTable!$A:$B,MATCH(MonsterTable!$B$1,MonsterTable!$A$1:$B$1,0),0),
IF(OR(NOT(ISBLANK(BP455)),ISBLANK(BQ455)),#N/A,
IF(BN455="empty","empty",
VLOOKUP(BN455,MonsterGroupTable!$A:$A,1,0)))))))</f>
        <v/>
      </c>
      <c r="BV455" s="2" t="str">
        <f>IF(AND(ISBLANK(BU455),OR(NOT(ISBLANK(BW455)),NOT(ISBLANK(BX455)))),#N/A,
IF(ISBLANK(BU455),"",
IF(AND(NOT(ISERROR(VLOOKUP(BU455,MonsterTable!$A:$B,MATCH(MonsterTable!$B$1,MonsterTable!$A$1:$B$1,0),0))),OR(ISBLANK(BW455),ISBLANK(BX455))),#N/A,
IFERROR(VLOOKUP(BU455,MonsterTable!$A:$B,MATCH(MonsterTable!$B$1,MonsterTable!$A$1:$B$1,0),0),
IF(OR(NOT(ISBLANK(BW455)),ISBLANK(BX455)),#N/A,
IF(BU455="empty","empty",
VLOOKUP(BU455,MonsterGroupTable!$A:$A,1,0)))))))</f>
        <v/>
      </c>
      <c r="CC455" s="2" t="str">
        <f>IF(AND(ISBLANK(CB455),OR(NOT(ISBLANK(CD455)),NOT(ISBLANK(CE455)))),#N/A,
IF(ISBLANK(CB455),"",
IF(AND(NOT(ISERROR(VLOOKUP(CB455,MonsterTable!$A:$B,MATCH(MonsterTable!$B$1,MonsterTable!$A$1:$B$1,0),0))),OR(ISBLANK(CD455),ISBLANK(CE455))),#N/A,
IFERROR(VLOOKUP(CB455,MonsterTable!$A:$B,MATCH(MonsterTable!$B$1,MonsterTable!$A$1:$B$1,0),0),
IF(OR(NOT(ISBLANK(CD455)),ISBLANK(CE455)),#N/A,
IF(CB455="empty","empty",
VLOOKUP(CB455,MonsterGroupTable!$A:$A,1,0)))))))</f>
        <v/>
      </c>
      <c r="CJ455" s="2" t="str">
        <f>IF(AND(ISBLANK(CI455),OR(NOT(ISBLANK(CK455)),NOT(ISBLANK(CL455)))),#N/A,
IF(ISBLANK(CI455),"",
IF(AND(NOT(ISERROR(VLOOKUP(CI455,MonsterTable!$A:$B,MATCH(MonsterTable!$B$1,MonsterTable!$A$1:$B$1,0),0))),OR(ISBLANK(CK455),ISBLANK(CL455))),#N/A,
IFERROR(VLOOKUP(CI455,MonsterTable!$A:$B,MATCH(MonsterTable!$B$1,MonsterTable!$A$1:$B$1,0),0),
IF(OR(NOT(ISBLANK(CK455)),ISBLANK(CL455)),#N/A,
IF(CI455="empty","empty",
VLOOKUP(CI455,MonsterGroupTable!$A:$A,1,0)))))))</f>
        <v/>
      </c>
    </row>
    <row r="456" spans="1:88">
      <c r="A456">
        <v>10455</v>
      </c>
      <c r="B456">
        <f t="shared" si="14"/>
        <v>1.1000000000000001</v>
      </c>
      <c r="C456">
        <f t="shared" si="14"/>
        <v>1.1000000000000001</v>
      </c>
      <c r="F456">
        <v>3200</v>
      </c>
      <c r="G456">
        <v>89936</v>
      </c>
      <c r="H456">
        <v>0</v>
      </c>
      <c r="I456">
        <v>0</v>
      </c>
      <c r="J456">
        <v>0</v>
      </c>
      <c r="K456" t="s">
        <v>28</v>
      </c>
      <c r="L456" t="s">
        <v>251</v>
      </c>
      <c r="M456" t="s">
        <v>79</v>
      </c>
      <c r="N456" t="s">
        <v>80</v>
      </c>
      <c r="O456">
        <v>0</v>
      </c>
      <c r="P456">
        <v>-4.75</v>
      </c>
      <c r="Q456">
        <v>-3.5</v>
      </c>
      <c r="R456">
        <v>4.75</v>
      </c>
      <c r="S456">
        <v>3</v>
      </c>
      <c r="T456">
        <v>-13.5</v>
      </c>
      <c r="U456">
        <v>2.5499999999999998</v>
      </c>
      <c r="V456">
        <v>-6.75</v>
      </c>
      <c r="W456" t="str">
        <f t="shared" si="15"/>
        <v>g106,5</v>
      </c>
      <c r="X456" s="1" t="s">
        <v>323</v>
      </c>
      <c r="Y456" s="2" t="str">
        <f>IF(AND(ISBLANK(X456),OR(NOT(ISBLANK(Z456)),NOT(ISBLANK(AA456)))),#N/A,
IF(ISBLANK(X456),"",
IF(AND(NOT(ISERROR(VLOOKUP(X456,MonsterTable!$A:$B,MATCH(MonsterTable!$B$1,MonsterTable!$A$1:$B$1,0),0))),OR(ISBLANK(Z456),ISBLANK(AA456))),#N/A,
IFERROR(VLOOKUP(X456,MonsterTable!$A:$B,MATCH(MonsterTable!$B$1,MonsterTable!$A$1:$B$1,0),0),
IF(OR(NOT(ISBLANK(Z456)),ISBLANK(AA456)),#N/A,
IF(X456="empty","empty",
VLOOKUP(X456,MonsterGroupTable!$A:$A,1,0)))))))</f>
        <v>g106</v>
      </c>
      <c r="AA456">
        <v>5</v>
      </c>
      <c r="AF456" s="2" t="str">
        <f>IF(AND(ISBLANK(AE456),OR(NOT(ISBLANK(AG456)),NOT(ISBLANK(AH456)))),#N/A,
IF(ISBLANK(AE456),"",
IF(AND(NOT(ISERROR(VLOOKUP(AE456,MonsterTable!$A:$B,MATCH(MonsterTable!$B$1,MonsterTable!$A$1:$B$1,0),0))),OR(ISBLANK(AG456),ISBLANK(AH456))),#N/A,
IFERROR(VLOOKUP(AE456,MonsterTable!$A:$B,MATCH(MonsterTable!$B$1,MonsterTable!$A$1:$B$1,0),0),
IF(OR(NOT(ISBLANK(AG456)),ISBLANK(AH456)),#N/A,
IF(AE456="empty","empty",
VLOOKUP(AE456,MonsterGroupTable!$A:$A,1,0)))))))</f>
        <v/>
      </c>
      <c r="AM456" s="2" t="str">
        <f>IF(AND(ISBLANK(AL456),OR(NOT(ISBLANK(AN456)),NOT(ISBLANK(AO456)))),#N/A,
IF(ISBLANK(AL456),"",
IF(AND(NOT(ISERROR(VLOOKUP(AL456,MonsterTable!$A:$B,MATCH(MonsterTable!$B$1,MonsterTable!$A$1:$B$1,0),0))),OR(ISBLANK(AN456),ISBLANK(AO456))),#N/A,
IFERROR(VLOOKUP(AL456,MonsterTable!$A:$B,MATCH(MonsterTable!$B$1,MonsterTable!$A$1:$B$1,0),0),
IF(OR(NOT(ISBLANK(AN456)),ISBLANK(AO456)),#N/A,
IF(AL456="empty","empty",
VLOOKUP(AL456,MonsterGroupTable!$A:$A,1,0)))))))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BA456" s="2" t="str">
        <f>IF(AND(ISBLANK(AZ456),OR(NOT(ISBLANK(BB456)),NOT(ISBLANK(BC456)))),#N/A,
IF(ISBLANK(AZ456),"",
IF(AND(NOT(ISERROR(VLOOKUP(AZ456,MonsterTable!$A:$B,MATCH(MonsterTable!$B$1,MonsterTable!$A$1:$B$1,0),0))),OR(ISBLANK(BB456),ISBLANK(BC456))),#N/A,
IFERROR(VLOOKUP(AZ456,MonsterTable!$A:$B,MATCH(MonsterTable!$B$1,MonsterTable!$A$1:$B$1,0),0),
IF(OR(NOT(ISBLANK(BB456)),ISBLANK(BC456)),#N/A,
IF(AZ456="empty","empty",
VLOOKUP(AZ456,MonsterGroupTable!$A:$A,1,0)))))))</f>
        <v/>
      </c>
      <c r="BH456" s="2" t="str">
        <f>IF(AND(ISBLANK(BG456),OR(NOT(ISBLANK(BI456)),NOT(ISBLANK(BJ456)))),#N/A,
IF(ISBLANK(BG456),"",
IF(AND(NOT(ISERROR(VLOOKUP(BG456,MonsterTable!$A:$B,MATCH(MonsterTable!$B$1,MonsterTable!$A$1:$B$1,0),0))),OR(ISBLANK(BI456),ISBLANK(BJ456))),#N/A,
IFERROR(VLOOKUP(BG456,MonsterTable!$A:$B,MATCH(MonsterTable!$B$1,MonsterTable!$A$1:$B$1,0),0),
IF(OR(NOT(ISBLANK(BI456)),ISBLANK(BJ456)),#N/A,
IF(BG456="empty","empty",
VLOOKUP(BG456,MonsterGroupTable!$A:$A,1,0)))))))</f>
        <v/>
      </c>
      <c r="BO456" s="2" t="str">
        <f>IF(AND(ISBLANK(BN456),OR(NOT(ISBLANK(BP456)),NOT(ISBLANK(BQ456)))),#N/A,
IF(ISBLANK(BN456),"",
IF(AND(NOT(ISERROR(VLOOKUP(BN456,MonsterTable!$A:$B,MATCH(MonsterTable!$B$1,MonsterTable!$A$1:$B$1,0),0))),OR(ISBLANK(BP456),ISBLANK(BQ456))),#N/A,
IFERROR(VLOOKUP(BN456,MonsterTable!$A:$B,MATCH(MonsterTable!$B$1,MonsterTable!$A$1:$B$1,0),0),
IF(OR(NOT(ISBLANK(BP456)),ISBLANK(BQ456)),#N/A,
IF(BN456="empty","empty",
VLOOKUP(BN456,MonsterGroupTable!$A:$A,1,0)))))))</f>
        <v/>
      </c>
      <c r="BV456" s="2" t="str">
        <f>IF(AND(ISBLANK(BU456),OR(NOT(ISBLANK(BW456)),NOT(ISBLANK(BX456)))),#N/A,
IF(ISBLANK(BU456),"",
IF(AND(NOT(ISERROR(VLOOKUP(BU456,MonsterTable!$A:$B,MATCH(MonsterTable!$B$1,MonsterTable!$A$1:$B$1,0),0))),OR(ISBLANK(BW456),ISBLANK(BX456))),#N/A,
IFERROR(VLOOKUP(BU456,MonsterTable!$A:$B,MATCH(MonsterTable!$B$1,MonsterTable!$A$1:$B$1,0),0),
IF(OR(NOT(ISBLANK(BW456)),ISBLANK(BX456)),#N/A,
IF(BU456="empty","empty",
VLOOKUP(BU456,MonsterGroupTable!$A:$A,1,0)))))))</f>
        <v/>
      </c>
      <c r="CC456" s="2" t="str">
        <f>IF(AND(ISBLANK(CB456),OR(NOT(ISBLANK(CD456)),NOT(ISBLANK(CE456)))),#N/A,
IF(ISBLANK(CB456),"",
IF(AND(NOT(ISERROR(VLOOKUP(CB456,MonsterTable!$A:$B,MATCH(MonsterTable!$B$1,MonsterTable!$A$1:$B$1,0),0))),OR(ISBLANK(CD456),ISBLANK(CE456))),#N/A,
IFERROR(VLOOKUP(CB456,MonsterTable!$A:$B,MATCH(MonsterTable!$B$1,MonsterTable!$A$1:$B$1,0),0),
IF(OR(NOT(ISBLANK(CD456)),ISBLANK(CE456)),#N/A,
IF(CB456="empty","empty",
VLOOKUP(CB456,MonsterGroupTable!$A:$A,1,0)))))))</f>
        <v/>
      </c>
      <c r="CJ456" s="2" t="str">
        <f>IF(AND(ISBLANK(CI456),OR(NOT(ISBLANK(CK456)),NOT(ISBLANK(CL456)))),#N/A,
IF(ISBLANK(CI456),"",
IF(AND(NOT(ISERROR(VLOOKUP(CI456,MonsterTable!$A:$B,MATCH(MonsterTable!$B$1,MonsterTable!$A$1:$B$1,0),0))),OR(ISBLANK(CK456),ISBLANK(CL456))),#N/A,
IFERROR(VLOOKUP(CI456,MonsterTable!$A:$B,MATCH(MonsterTable!$B$1,MonsterTable!$A$1:$B$1,0),0),
IF(OR(NOT(ISBLANK(CK456)),ISBLANK(CL456)),#N/A,
IF(CI456="empty","empty",
VLOOKUP(CI456,MonsterGroupTable!$A:$A,1,0)))))))</f>
        <v/>
      </c>
    </row>
    <row r="457" spans="1:88">
      <c r="A457">
        <v>10456</v>
      </c>
      <c r="B457">
        <f t="shared" si="14"/>
        <v>1.1000000000000001</v>
      </c>
      <c r="C457">
        <f t="shared" si="14"/>
        <v>1.1000000000000001</v>
      </c>
      <c r="F457">
        <v>3300</v>
      </c>
      <c r="G457">
        <v>90341</v>
      </c>
      <c r="H457">
        <v>0</v>
      </c>
      <c r="I457">
        <v>0</v>
      </c>
      <c r="J457">
        <v>0</v>
      </c>
      <c r="K457" t="s">
        <v>28</v>
      </c>
      <c r="L457" t="s">
        <v>251</v>
      </c>
      <c r="M457" t="s">
        <v>79</v>
      </c>
      <c r="N457" t="s">
        <v>80</v>
      </c>
      <c r="O457">
        <v>0</v>
      </c>
      <c r="P457">
        <v>-4.75</v>
      </c>
      <c r="Q457">
        <v>-3.5</v>
      </c>
      <c r="R457">
        <v>4.75</v>
      </c>
      <c r="S457">
        <v>3</v>
      </c>
      <c r="T457">
        <v>-13.5</v>
      </c>
      <c r="U457">
        <v>2.5499999999999998</v>
      </c>
      <c r="V457">
        <v>-6.75</v>
      </c>
      <c r="W457" t="str">
        <f t="shared" si="15"/>
        <v>g106,5</v>
      </c>
      <c r="X457" s="1" t="s">
        <v>323</v>
      </c>
      <c r="Y457" s="2" t="str">
        <f>IF(AND(ISBLANK(X457),OR(NOT(ISBLANK(Z457)),NOT(ISBLANK(AA457)))),#N/A,
IF(ISBLANK(X457),"",
IF(AND(NOT(ISERROR(VLOOKUP(X457,MonsterTable!$A:$B,MATCH(MonsterTable!$B$1,MonsterTable!$A$1:$B$1,0),0))),OR(ISBLANK(Z457),ISBLANK(AA457))),#N/A,
IFERROR(VLOOKUP(X457,MonsterTable!$A:$B,MATCH(MonsterTable!$B$1,MonsterTable!$A$1:$B$1,0),0),
IF(OR(NOT(ISBLANK(Z457)),ISBLANK(AA457)),#N/A,
IF(X457="empty","empty",
VLOOKUP(X457,MonsterGroupTable!$A:$A,1,0)))))))</f>
        <v>g106</v>
      </c>
      <c r="AA457">
        <v>5</v>
      </c>
      <c r="AF457" s="2" t="str">
        <f>IF(AND(ISBLANK(AE457),OR(NOT(ISBLANK(AG457)),NOT(ISBLANK(AH457)))),#N/A,
IF(ISBLANK(AE457),"",
IF(AND(NOT(ISERROR(VLOOKUP(AE457,MonsterTable!$A:$B,MATCH(MonsterTable!$B$1,MonsterTable!$A$1:$B$1,0),0))),OR(ISBLANK(AG457),ISBLANK(AH457))),#N/A,
IFERROR(VLOOKUP(AE457,MonsterTable!$A:$B,MATCH(MonsterTable!$B$1,MonsterTable!$A$1:$B$1,0),0),
IF(OR(NOT(ISBLANK(AG457)),ISBLANK(AH457)),#N/A,
IF(AE457="empty","empty",
VLOOKUP(AE457,MonsterGroupTable!$A:$A,1,0)))))))</f>
        <v/>
      </c>
      <c r="AM457" s="2" t="str">
        <f>IF(AND(ISBLANK(AL457),OR(NOT(ISBLANK(AN457)),NOT(ISBLANK(AO457)))),#N/A,
IF(ISBLANK(AL457),"",
IF(AND(NOT(ISERROR(VLOOKUP(AL457,MonsterTable!$A:$B,MATCH(MonsterTable!$B$1,MonsterTable!$A$1:$B$1,0),0))),OR(ISBLANK(AN457),ISBLANK(AO457))),#N/A,
IFERROR(VLOOKUP(AL457,MonsterTable!$A:$B,MATCH(MonsterTable!$B$1,MonsterTable!$A$1:$B$1,0),0),
IF(OR(NOT(ISBLANK(AN457)),ISBLANK(AO457)),#N/A,
IF(AL457="empty","empty",
VLOOKUP(AL457,MonsterGroupTable!$A:$A,1,0)))))))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BA457" s="2" t="str">
        <f>IF(AND(ISBLANK(AZ457),OR(NOT(ISBLANK(BB457)),NOT(ISBLANK(BC457)))),#N/A,
IF(ISBLANK(AZ457),"",
IF(AND(NOT(ISERROR(VLOOKUP(AZ457,MonsterTable!$A:$B,MATCH(MonsterTable!$B$1,MonsterTable!$A$1:$B$1,0),0))),OR(ISBLANK(BB457),ISBLANK(BC457))),#N/A,
IFERROR(VLOOKUP(AZ457,MonsterTable!$A:$B,MATCH(MonsterTable!$B$1,MonsterTable!$A$1:$B$1,0),0),
IF(OR(NOT(ISBLANK(BB457)),ISBLANK(BC457)),#N/A,
IF(AZ457="empty","empty",
VLOOKUP(AZ457,MonsterGroupTable!$A:$A,1,0)))))))</f>
        <v/>
      </c>
      <c r="BH457" s="2" t="str">
        <f>IF(AND(ISBLANK(BG457),OR(NOT(ISBLANK(BI457)),NOT(ISBLANK(BJ457)))),#N/A,
IF(ISBLANK(BG457),"",
IF(AND(NOT(ISERROR(VLOOKUP(BG457,MonsterTable!$A:$B,MATCH(MonsterTable!$B$1,MonsterTable!$A$1:$B$1,0),0))),OR(ISBLANK(BI457),ISBLANK(BJ457))),#N/A,
IFERROR(VLOOKUP(BG457,MonsterTable!$A:$B,MATCH(MonsterTable!$B$1,MonsterTable!$A$1:$B$1,0),0),
IF(OR(NOT(ISBLANK(BI457)),ISBLANK(BJ457)),#N/A,
IF(BG457="empty","empty",
VLOOKUP(BG457,MonsterGroupTable!$A:$A,1,0)))))))</f>
        <v/>
      </c>
      <c r="BO457" s="2" t="str">
        <f>IF(AND(ISBLANK(BN457),OR(NOT(ISBLANK(BP457)),NOT(ISBLANK(BQ457)))),#N/A,
IF(ISBLANK(BN457),"",
IF(AND(NOT(ISERROR(VLOOKUP(BN457,MonsterTable!$A:$B,MATCH(MonsterTable!$B$1,MonsterTable!$A$1:$B$1,0),0))),OR(ISBLANK(BP457),ISBLANK(BQ457))),#N/A,
IFERROR(VLOOKUP(BN457,MonsterTable!$A:$B,MATCH(MonsterTable!$B$1,MonsterTable!$A$1:$B$1,0),0),
IF(OR(NOT(ISBLANK(BP457)),ISBLANK(BQ457)),#N/A,
IF(BN457="empty","empty",
VLOOKUP(BN457,MonsterGroupTable!$A:$A,1,0)))))))</f>
        <v/>
      </c>
      <c r="BV457" s="2" t="str">
        <f>IF(AND(ISBLANK(BU457),OR(NOT(ISBLANK(BW457)),NOT(ISBLANK(BX457)))),#N/A,
IF(ISBLANK(BU457),"",
IF(AND(NOT(ISERROR(VLOOKUP(BU457,MonsterTable!$A:$B,MATCH(MonsterTable!$B$1,MonsterTable!$A$1:$B$1,0),0))),OR(ISBLANK(BW457),ISBLANK(BX457))),#N/A,
IFERROR(VLOOKUP(BU457,MonsterTable!$A:$B,MATCH(MonsterTable!$B$1,MonsterTable!$A$1:$B$1,0),0),
IF(OR(NOT(ISBLANK(BW457)),ISBLANK(BX457)),#N/A,
IF(BU457="empty","empty",
VLOOKUP(BU457,MonsterGroupTable!$A:$A,1,0)))))))</f>
        <v/>
      </c>
      <c r="CC457" s="2" t="str">
        <f>IF(AND(ISBLANK(CB457),OR(NOT(ISBLANK(CD457)),NOT(ISBLANK(CE457)))),#N/A,
IF(ISBLANK(CB457),"",
IF(AND(NOT(ISERROR(VLOOKUP(CB457,MonsterTable!$A:$B,MATCH(MonsterTable!$B$1,MonsterTable!$A$1:$B$1,0),0))),OR(ISBLANK(CD457),ISBLANK(CE457))),#N/A,
IFERROR(VLOOKUP(CB457,MonsterTable!$A:$B,MATCH(MonsterTable!$B$1,MonsterTable!$A$1:$B$1,0),0),
IF(OR(NOT(ISBLANK(CD457)),ISBLANK(CE457)),#N/A,
IF(CB457="empty","empty",
VLOOKUP(CB457,MonsterGroupTable!$A:$A,1,0)))))))</f>
        <v/>
      </c>
      <c r="CJ457" s="2" t="str">
        <f>IF(AND(ISBLANK(CI457),OR(NOT(ISBLANK(CK457)),NOT(ISBLANK(CL457)))),#N/A,
IF(ISBLANK(CI457),"",
IF(AND(NOT(ISERROR(VLOOKUP(CI457,MonsterTable!$A:$B,MATCH(MonsterTable!$B$1,MonsterTable!$A$1:$B$1,0),0))),OR(ISBLANK(CK457),ISBLANK(CL457))),#N/A,
IFERROR(VLOOKUP(CI457,MonsterTable!$A:$B,MATCH(MonsterTable!$B$1,MonsterTable!$A$1:$B$1,0),0),
IF(OR(NOT(ISBLANK(CK457)),ISBLANK(CL457)),#N/A,
IF(CI457="empty","empty",
VLOOKUP(CI457,MonsterGroupTable!$A:$A,1,0)))))))</f>
        <v/>
      </c>
    </row>
    <row r="458" spans="1:88">
      <c r="A458">
        <v>10457</v>
      </c>
      <c r="B458">
        <f t="shared" si="14"/>
        <v>1.1000000000000001</v>
      </c>
      <c r="C458">
        <f t="shared" si="14"/>
        <v>1.1000000000000001</v>
      </c>
      <c r="F458">
        <v>3300</v>
      </c>
      <c r="G458">
        <v>90746</v>
      </c>
      <c r="H458">
        <v>0</v>
      </c>
      <c r="I458">
        <v>0</v>
      </c>
      <c r="J458">
        <v>0</v>
      </c>
      <c r="K458" t="s">
        <v>28</v>
      </c>
      <c r="L458" t="s">
        <v>251</v>
      </c>
      <c r="M458" t="s">
        <v>79</v>
      </c>
      <c r="N458" t="s">
        <v>80</v>
      </c>
      <c r="O458">
        <v>0</v>
      </c>
      <c r="P458">
        <v>-4.75</v>
      </c>
      <c r="Q458">
        <v>-3.5</v>
      </c>
      <c r="R458">
        <v>4.75</v>
      </c>
      <c r="S458">
        <v>3</v>
      </c>
      <c r="T458">
        <v>-13.5</v>
      </c>
      <c r="U458">
        <v>2.5499999999999998</v>
      </c>
      <c r="V458">
        <v>-6.75</v>
      </c>
      <c r="W458" t="str">
        <f t="shared" si="15"/>
        <v>g106,5</v>
      </c>
      <c r="X458" s="1" t="s">
        <v>323</v>
      </c>
      <c r="Y458" s="2" t="str">
        <f>IF(AND(ISBLANK(X458),OR(NOT(ISBLANK(Z458)),NOT(ISBLANK(AA458)))),#N/A,
IF(ISBLANK(X458),"",
IF(AND(NOT(ISERROR(VLOOKUP(X458,MonsterTable!$A:$B,MATCH(MonsterTable!$B$1,MonsterTable!$A$1:$B$1,0),0))),OR(ISBLANK(Z458),ISBLANK(AA458))),#N/A,
IFERROR(VLOOKUP(X458,MonsterTable!$A:$B,MATCH(MonsterTable!$B$1,MonsterTable!$A$1:$B$1,0),0),
IF(OR(NOT(ISBLANK(Z458)),ISBLANK(AA458)),#N/A,
IF(X458="empty","empty",
VLOOKUP(X458,MonsterGroupTable!$A:$A,1,0)))))))</f>
        <v>g106</v>
      </c>
      <c r="AA458">
        <v>5</v>
      </c>
      <c r="AF458" s="2" t="str">
        <f>IF(AND(ISBLANK(AE458),OR(NOT(ISBLANK(AG458)),NOT(ISBLANK(AH458)))),#N/A,
IF(ISBLANK(AE458),"",
IF(AND(NOT(ISERROR(VLOOKUP(AE458,MonsterTable!$A:$B,MATCH(MonsterTable!$B$1,MonsterTable!$A$1:$B$1,0),0))),OR(ISBLANK(AG458),ISBLANK(AH458))),#N/A,
IFERROR(VLOOKUP(AE458,MonsterTable!$A:$B,MATCH(MonsterTable!$B$1,MonsterTable!$A$1:$B$1,0),0),
IF(OR(NOT(ISBLANK(AG458)),ISBLANK(AH458)),#N/A,
IF(AE458="empty","empty",
VLOOKUP(AE458,MonsterGroupTable!$A:$A,1,0)))))))</f>
        <v/>
      </c>
      <c r="AM458" s="2" t="str">
        <f>IF(AND(ISBLANK(AL458),OR(NOT(ISBLANK(AN458)),NOT(ISBLANK(AO458)))),#N/A,
IF(ISBLANK(AL458),"",
IF(AND(NOT(ISERROR(VLOOKUP(AL458,MonsterTable!$A:$B,MATCH(MonsterTable!$B$1,MonsterTable!$A$1:$B$1,0),0))),OR(ISBLANK(AN458),ISBLANK(AO458))),#N/A,
IFERROR(VLOOKUP(AL458,MonsterTable!$A:$B,MATCH(MonsterTable!$B$1,MonsterTable!$A$1:$B$1,0),0),
IF(OR(NOT(ISBLANK(AN458)),ISBLANK(AO458)),#N/A,
IF(AL458="empty","empty",
VLOOKUP(AL458,MonsterGroupTable!$A:$A,1,0)))))))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BA458" s="2" t="str">
        <f>IF(AND(ISBLANK(AZ458),OR(NOT(ISBLANK(BB458)),NOT(ISBLANK(BC458)))),#N/A,
IF(ISBLANK(AZ458),"",
IF(AND(NOT(ISERROR(VLOOKUP(AZ458,MonsterTable!$A:$B,MATCH(MonsterTable!$B$1,MonsterTable!$A$1:$B$1,0),0))),OR(ISBLANK(BB458),ISBLANK(BC458))),#N/A,
IFERROR(VLOOKUP(AZ458,MonsterTable!$A:$B,MATCH(MonsterTable!$B$1,MonsterTable!$A$1:$B$1,0),0),
IF(OR(NOT(ISBLANK(BB458)),ISBLANK(BC458)),#N/A,
IF(AZ458="empty","empty",
VLOOKUP(AZ458,MonsterGroupTable!$A:$A,1,0)))))))</f>
        <v/>
      </c>
      <c r="BH458" s="2" t="str">
        <f>IF(AND(ISBLANK(BG458),OR(NOT(ISBLANK(BI458)),NOT(ISBLANK(BJ458)))),#N/A,
IF(ISBLANK(BG458),"",
IF(AND(NOT(ISERROR(VLOOKUP(BG458,MonsterTable!$A:$B,MATCH(MonsterTable!$B$1,MonsterTable!$A$1:$B$1,0),0))),OR(ISBLANK(BI458),ISBLANK(BJ458))),#N/A,
IFERROR(VLOOKUP(BG458,MonsterTable!$A:$B,MATCH(MonsterTable!$B$1,MonsterTable!$A$1:$B$1,0),0),
IF(OR(NOT(ISBLANK(BI458)),ISBLANK(BJ458)),#N/A,
IF(BG458="empty","empty",
VLOOKUP(BG458,MonsterGroupTable!$A:$A,1,0)))))))</f>
        <v/>
      </c>
      <c r="BO458" s="2" t="str">
        <f>IF(AND(ISBLANK(BN458),OR(NOT(ISBLANK(BP458)),NOT(ISBLANK(BQ458)))),#N/A,
IF(ISBLANK(BN458),"",
IF(AND(NOT(ISERROR(VLOOKUP(BN458,MonsterTable!$A:$B,MATCH(MonsterTable!$B$1,MonsterTable!$A$1:$B$1,0),0))),OR(ISBLANK(BP458),ISBLANK(BQ458))),#N/A,
IFERROR(VLOOKUP(BN458,MonsterTable!$A:$B,MATCH(MonsterTable!$B$1,MonsterTable!$A$1:$B$1,0),0),
IF(OR(NOT(ISBLANK(BP458)),ISBLANK(BQ458)),#N/A,
IF(BN458="empty","empty",
VLOOKUP(BN458,MonsterGroupTable!$A:$A,1,0)))))))</f>
        <v/>
      </c>
      <c r="BV458" s="2" t="str">
        <f>IF(AND(ISBLANK(BU458),OR(NOT(ISBLANK(BW458)),NOT(ISBLANK(BX458)))),#N/A,
IF(ISBLANK(BU458),"",
IF(AND(NOT(ISERROR(VLOOKUP(BU458,MonsterTable!$A:$B,MATCH(MonsterTable!$B$1,MonsterTable!$A$1:$B$1,0),0))),OR(ISBLANK(BW458),ISBLANK(BX458))),#N/A,
IFERROR(VLOOKUP(BU458,MonsterTable!$A:$B,MATCH(MonsterTable!$B$1,MonsterTable!$A$1:$B$1,0),0),
IF(OR(NOT(ISBLANK(BW458)),ISBLANK(BX458)),#N/A,
IF(BU458="empty","empty",
VLOOKUP(BU458,MonsterGroupTable!$A:$A,1,0)))))))</f>
        <v/>
      </c>
      <c r="CC458" s="2" t="str">
        <f>IF(AND(ISBLANK(CB458),OR(NOT(ISBLANK(CD458)),NOT(ISBLANK(CE458)))),#N/A,
IF(ISBLANK(CB458),"",
IF(AND(NOT(ISERROR(VLOOKUP(CB458,MonsterTable!$A:$B,MATCH(MonsterTable!$B$1,MonsterTable!$A$1:$B$1,0),0))),OR(ISBLANK(CD458),ISBLANK(CE458))),#N/A,
IFERROR(VLOOKUP(CB458,MonsterTable!$A:$B,MATCH(MonsterTable!$B$1,MonsterTable!$A$1:$B$1,0),0),
IF(OR(NOT(ISBLANK(CD458)),ISBLANK(CE458)),#N/A,
IF(CB458="empty","empty",
VLOOKUP(CB458,MonsterGroupTable!$A:$A,1,0)))))))</f>
        <v/>
      </c>
      <c r="CJ458" s="2" t="str">
        <f>IF(AND(ISBLANK(CI458),OR(NOT(ISBLANK(CK458)),NOT(ISBLANK(CL458)))),#N/A,
IF(ISBLANK(CI458),"",
IF(AND(NOT(ISERROR(VLOOKUP(CI458,MonsterTable!$A:$B,MATCH(MonsterTable!$B$1,MonsterTable!$A$1:$B$1,0),0))),OR(ISBLANK(CK458),ISBLANK(CL458))),#N/A,
IFERROR(VLOOKUP(CI458,MonsterTable!$A:$B,MATCH(MonsterTable!$B$1,MonsterTable!$A$1:$B$1,0),0),
IF(OR(NOT(ISBLANK(CK458)),ISBLANK(CL458)),#N/A,
IF(CI458="empty","empty",
VLOOKUP(CI458,MonsterGroupTable!$A:$A,1,0)))))))</f>
        <v/>
      </c>
    </row>
    <row r="459" spans="1:88">
      <c r="A459">
        <v>10458</v>
      </c>
      <c r="B459">
        <f t="shared" si="14"/>
        <v>1.1000000000000001</v>
      </c>
      <c r="C459">
        <f t="shared" si="14"/>
        <v>1.1000000000000001</v>
      </c>
      <c r="F459">
        <v>3300</v>
      </c>
      <c r="G459">
        <v>91241</v>
      </c>
      <c r="H459">
        <v>0</v>
      </c>
      <c r="I459">
        <v>0</v>
      </c>
      <c r="J459">
        <v>0</v>
      </c>
      <c r="K459" t="s">
        <v>28</v>
      </c>
      <c r="L459" t="s">
        <v>251</v>
      </c>
      <c r="M459" t="s">
        <v>79</v>
      </c>
      <c r="N459" t="s">
        <v>80</v>
      </c>
      <c r="O459">
        <v>0</v>
      </c>
      <c r="P459">
        <v>-4.75</v>
      </c>
      <c r="Q459">
        <v>-3.5</v>
      </c>
      <c r="R459">
        <v>4.75</v>
      </c>
      <c r="S459">
        <v>3</v>
      </c>
      <c r="T459">
        <v>-13.5</v>
      </c>
      <c r="U459">
        <v>2.5499999999999998</v>
      </c>
      <c r="V459">
        <v>-6.75</v>
      </c>
      <c r="W459" t="str">
        <f t="shared" si="15"/>
        <v>g106,5</v>
      </c>
      <c r="X459" s="1" t="s">
        <v>323</v>
      </c>
      <c r="Y459" s="2" t="str">
        <f>IF(AND(ISBLANK(X459),OR(NOT(ISBLANK(Z459)),NOT(ISBLANK(AA459)))),#N/A,
IF(ISBLANK(X459),"",
IF(AND(NOT(ISERROR(VLOOKUP(X459,MonsterTable!$A:$B,MATCH(MonsterTable!$B$1,MonsterTable!$A$1:$B$1,0),0))),OR(ISBLANK(Z459),ISBLANK(AA459))),#N/A,
IFERROR(VLOOKUP(X459,MonsterTable!$A:$B,MATCH(MonsterTable!$B$1,MonsterTable!$A$1:$B$1,0),0),
IF(OR(NOT(ISBLANK(Z459)),ISBLANK(AA459)),#N/A,
IF(X459="empty","empty",
VLOOKUP(X459,MonsterGroupTable!$A:$A,1,0)))))))</f>
        <v>g106</v>
      </c>
      <c r="AA459">
        <v>5</v>
      </c>
      <c r="AF459" s="2" t="str">
        <f>IF(AND(ISBLANK(AE459),OR(NOT(ISBLANK(AG459)),NOT(ISBLANK(AH459)))),#N/A,
IF(ISBLANK(AE459),"",
IF(AND(NOT(ISERROR(VLOOKUP(AE459,MonsterTable!$A:$B,MATCH(MonsterTable!$B$1,MonsterTable!$A$1:$B$1,0),0))),OR(ISBLANK(AG459),ISBLANK(AH459))),#N/A,
IFERROR(VLOOKUP(AE459,MonsterTable!$A:$B,MATCH(MonsterTable!$B$1,MonsterTable!$A$1:$B$1,0),0),
IF(OR(NOT(ISBLANK(AG459)),ISBLANK(AH459)),#N/A,
IF(AE459="empty","empty",
VLOOKUP(AE459,MonsterGroupTable!$A:$A,1,0)))))))</f>
        <v/>
      </c>
      <c r="AM459" s="2" t="str">
        <f>IF(AND(ISBLANK(AL459),OR(NOT(ISBLANK(AN459)),NOT(ISBLANK(AO459)))),#N/A,
IF(ISBLANK(AL459),"",
IF(AND(NOT(ISERROR(VLOOKUP(AL459,MonsterTable!$A:$B,MATCH(MonsterTable!$B$1,MonsterTable!$A$1:$B$1,0),0))),OR(ISBLANK(AN459),ISBLANK(AO459))),#N/A,
IFERROR(VLOOKUP(AL459,MonsterTable!$A:$B,MATCH(MonsterTable!$B$1,MonsterTable!$A$1:$B$1,0),0),
IF(OR(NOT(ISBLANK(AN459)),ISBLANK(AO459)),#N/A,
IF(AL459="empty","empty",
VLOOKUP(AL459,MonsterGroupTable!$A:$A,1,0)))))))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BA459" s="2" t="str">
        <f>IF(AND(ISBLANK(AZ459),OR(NOT(ISBLANK(BB459)),NOT(ISBLANK(BC459)))),#N/A,
IF(ISBLANK(AZ459),"",
IF(AND(NOT(ISERROR(VLOOKUP(AZ459,MonsterTable!$A:$B,MATCH(MonsterTable!$B$1,MonsterTable!$A$1:$B$1,0),0))),OR(ISBLANK(BB459),ISBLANK(BC459))),#N/A,
IFERROR(VLOOKUP(AZ459,MonsterTable!$A:$B,MATCH(MonsterTable!$B$1,MonsterTable!$A$1:$B$1,0),0),
IF(OR(NOT(ISBLANK(BB459)),ISBLANK(BC459)),#N/A,
IF(AZ459="empty","empty",
VLOOKUP(AZ459,MonsterGroupTable!$A:$A,1,0)))))))</f>
        <v/>
      </c>
      <c r="BH459" s="2" t="str">
        <f>IF(AND(ISBLANK(BG459),OR(NOT(ISBLANK(BI459)),NOT(ISBLANK(BJ459)))),#N/A,
IF(ISBLANK(BG459),"",
IF(AND(NOT(ISERROR(VLOOKUP(BG459,MonsterTable!$A:$B,MATCH(MonsterTable!$B$1,MonsterTable!$A$1:$B$1,0),0))),OR(ISBLANK(BI459),ISBLANK(BJ459))),#N/A,
IFERROR(VLOOKUP(BG459,MonsterTable!$A:$B,MATCH(MonsterTable!$B$1,MonsterTable!$A$1:$B$1,0),0),
IF(OR(NOT(ISBLANK(BI459)),ISBLANK(BJ459)),#N/A,
IF(BG459="empty","empty",
VLOOKUP(BG459,MonsterGroupTable!$A:$A,1,0)))))))</f>
        <v/>
      </c>
      <c r="BO459" s="2" t="str">
        <f>IF(AND(ISBLANK(BN459),OR(NOT(ISBLANK(BP459)),NOT(ISBLANK(BQ459)))),#N/A,
IF(ISBLANK(BN459),"",
IF(AND(NOT(ISERROR(VLOOKUP(BN459,MonsterTable!$A:$B,MATCH(MonsterTable!$B$1,MonsterTable!$A$1:$B$1,0),0))),OR(ISBLANK(BP459),ISBLANK(BQ459))),#N/A,
IFERROR(VLOOKUP(BN459,MonsterTable!$A:$B,MATCH(MonsterTable!$B$1,MonsterTable!$A$1:$B$1,0),0),
IF(OR(NOT(ISBLANK(BP459)),ISBLANK(BQ459)),#N/A,
IF(BN459="empty","empty",
VLOOKUP(BN459,MonsterGroupTable!$A:$A,1,0)))))))</f>
        <v/>
      </c>
      <c r="BV459" s="2" t="str">
        <f>IF(AND(ISBLANK(BU459),OR(NOT(ISBLANK(BW459)),NOT(ISBLANK(BX459)))),#N/A,
IF(ISBLANK(BU459),"",
IF(AND(NOT(ISERROR(VLOOKUP(BU459,MonsterTable!$A:$B,MATCH(MonsterTable!$B$1,MonsterTable!$A$1:$B$1,0),0))),OR(ISBLANK(BW459),ISBLANK(BX459))),#N/A,
IFERROR(VLOOKUP(BU459,MonsterTable!$A:$B,MATCH(MonsterTable!$B$1,MonsterTable!$A$1:$B$1,0),0),
IF(OR(NOT(ISBLANK(BW459)),ISBLANK(BX459)),#N/A,
IF(BU459="empty","empty",
VLOOKUP(BU459,MonsterGroupTable!$A:$A,1,0)))))))</f>
        <v/>
      </c>
      <c r="CC459" s="2" t="str">
        <f>IF(AND(ISBLANK(CB459),OR(NOT(ISBLANK(CD459)),NOT(ISBLANK(CE459)))),#N/A,
IF(ISBLANK(CB459),"",
IF(AND(NOT(ISERROR(VLOOKUP(CB459,MonsterTable!$A:$B,MATCH(MonsterTable!$B$1,MonsterTable!$A$1:$B$1,0),0))),OR(ISBLANK(CD459),ISBLANK(CE459))),#N/A,
IFERROR(VLOOKUP(CB459,MonsterTable!$A:$B,MATCH(MonsterTable!$B$1,MonsterTable!$A$1:$B$1,0),0),
IF(OR(NOT(ISBLANK(CD459)),ISBLANK(CE459)),#N/A,
IF(CB459="empty","empty",
VLOOKUP(CB459,MonsterGroupTable!$A:$A,1,0)))))))</f>
        <v/>
      </c>
      <c r="CJ459" s="2" t="str">
        <f>IF(AND(ISBLANK(CI459),OR(NOT(ISBLANK(CK459)),NOT(ISBLANK(CL459)))),#N/A,
IF(ISBLANK(CI459),"",
IF(AND(NOT(ISERROR(VLOOKUP(CI459,MonsterTable!$A:$B,MATCH(MonsterTable!$B$1,MonsterTable!$A$1:$B$1,0),0))),OR(ISBLANK(CK459),ISBLANK(CL459))),#N/A,
IFERROR(VLOOKUP(CI459,MonsterTable!$A:$B,MATCH(MonsterTable!$B$1,MonsterTable!$A$1:$B$1,0),0),
IF(OR(NOT(ISBLANK(CK459)),ISBLANK(CL459)),#N/A,
IF(CI459="empty","empty",
VLOOKUP(CI459,MonsterGroupTable!$A:$A,1,0)))))))</f>
        <v/>
      </c>
    </row>
    <row r="460" spans="1:88">
      <c r="A460">
        <v>10459</v>
      </c>
      <c r="B460">
        <f t="shared" si="14"/>
        <v>1.1000000000000001</v>
      </c>
      <c r="C460">
        <f t="shared" si="14"/>
        <v>1.1000000000000001</v>
      </c>
      <c r="F460">
        <v>3300</v>
      </c>
      <c r="G460">
        <v>91736</v>
      </c>
      <c r="H460">
        <v>0</v>
      </c>
      <c r="I460">
        <v>0</v>
      </c>
      <c r="J460">
        <v>0</v>
      </c>
      <c r="K460" t="s">
        <v>28</v>
      </c>
      <c r="L460" t="s">
        <v>251</v>
      </c>
      <c r="M460" t="s">
        <v>79</v>
      </c>
      <c r="N460" t="s">
        <v>80</v>
      </c>
      <c r="O460">
        <v>0</v>
      </c>
      <c r="P460">
        <v>-4.75</v>
      </c>
      <c r="Q460">
        <v>-3.5</v>
      </c>
      <c r="R460">
        <v>4.75</v>
      </c>
      <c r="S460">
        <v>3</v>
      </c>
      <c r="T460">
        <v>-13.5</v>
      </c>
      <c r="U460">
        <v>2.5499999999999998</v>
      </c>
      <c r="V460">
        <v>-6.75</v>
      </c>
      <c r="W460" t="str">
        <f t="shared" si="15"/>
        <v>g106,5</v>
      </c>
      <c r="X460" s="1" t="s">
        <v>323</v>
      </c>
      <c r="Y460" s="2" t="str">
        <f>IF(AND(ISBLANK(X460),OR(NOT(ISBLANK(Z460)),NOT(ISBLANK(AA460)))),#N/A,
IF(ISBLANK(X460),"",
IF(AND(NOT(ISERROR(VLOOKUP(X460,MonsterTable!$A:$B,MATCH(MonsterTable!$B$1,MonsterTable!$A$1:$B$1,0),0))),OR(ISBLANK(Z460),ISBLANK(AA460))),#N/A,
IFERROR(VLOOKUP(X460,MonsterTable!$A:$B,MATCH(MonsterTable!$B$1,MonsterTable!$A$1:$B$1,0),0),
IF(OR(NOT(ISBLANK(Z460)),ISBLANK(AA460)),#N/A,
IF(X460="empty","empty",
VLOOKUP(X460,MonsterGroupTable!$A:$A,1,0)))))))</f>
        <v>g106</v>
      </c>
      <c r="AA460">
        <v>5</v>
      </c>
      <c r="AF460" s="2" t="str">
        <f>IF(AND(ISBLANK(AE460),OR(NOT(ISBLANK(AG460)),NOT(ISBLANK(AH460)))),#N/A,
IF(ISBLANK(AE460),"",
IF(AND(NOT(ISERROR(VLOOKUP(AE460,MonsterTable!$A:$B,MATCH(MonsterTable!$B$1,MonsterTable!$A$1:$B$1,0),0))),OR(ISBLANK(AG460),ISBLANK(AH460))),#N/A,
IFERROR(VLOOKUP(AE460,MonsterTable!$A:$B,MATCH(MonsterTable!$B$1,MonsterTable!$A$1:$B$1,0),0),
IF(OR(NOT(ISBLANK(AG460)),ISBLANK(AH460)),#N/A,
IF(AE460="empty","empty",
VLOOKUP(AE460,MonsterGroupTable!$A:$A,1,0)))))))</f>
        <v/>
      </c>
      <c r="AM460" s="2" t="str">
        <f>IF(AND(ISBLANK(AL460),OR(NOT(ISBLANK(AN460)),NOT(ISBLANK(AO460)))),#N/A,
IF(ISBLANK(AL460),"",
IF(AND(NOT(ISERROR(VLOOKUP(AL460,MonsterTable!$A:$B,MATCH(MonsterTable!$B$1,MonsterTable!$A$1:$B$1,0),0))),OR(ISBLANK(AN460),ISBLANK(AO460))),#N/A,
IFERROR(VLOOKUP(AL460,MonsterTable!$A:$B,MATCH(MonsterTable!$B$1,MonsterTable!$A$1:$B$1,0),0),
IF(OR(NOT(ISBLANK(AN460)),ISBLANK(AO460)),#N/A,
IF(AL460="empty","empty",
VLOOKUP(AL460,MonsterGroupTable!$A:$A,1,0)))))))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BA460" s="2" t="str">
        <f>IF(AND(ISBLANK(AZ460),OR(NOT(ISBLANK(BB460)),NOT(ISBLANK(BC460)))),#N/A,
IF(ISBLANK(AZ460),"",
IF(AND(NOT(ISERROR(VLOOKUP(AZ460,MonsterTable!$A:$B,MATCH(MonsterTable!$B$1,MonsterTable!$A$1:$B$1,0),0))),OR(ISBLANK(BB460),ISBLANK(BC460))),#N/A,
IFERROR(VLOOKUP(AZ460,MonsterTable!$A:$B,MATCH(MonsterTable!$B$1,MonsterTable!$A$1:$B$1,0),0),
IF(OR(NOT(ISBLANK(BB460)),ISBLANK(BC460)),#N/A,
IF(AZ460="empty","empty",
VLOOKUP(AZ460,MonsterGroupTable!$A:$A,1,0)))))))</f>
        <v/>
      </c>
      <c r="BH460" s="2" t="str">
        <f>IF(AND(ISBLANK(BG460),OR(NOT(ISBLANK(BI460)),NOT(ISBLANK(BJ460)))),#N/A,
IF(ISBLANK(BG460),"",
IF(AND(NOT(ISERROR(VLOOKUP(BG460,MonsterTable!$A:$B,MATCH(MonsterTable!$B$1,MonsterTable!$A$1:$B$1,0),0))),OR(ISBLANK(BI460),ISBLANK(BJ460))),#N/A,
IFERROR(VLOOKUP(BG460,MonsterTable!$A:$B,MATCH(MonsterTable!$B$1,MonsterTable!$A$1:$B$1,0),0),
IF(OR(NOT(ISBLANK(BI460)),ISBLANK(BJ460)),#N/A,
IF(BG460="empty","empty",
VLOOKUP(BG460,MonsterGroupTable!$A:$A,1,0)))))))</f>
        <v/>
      </c>
      <c r="BO460" s="2" t="str">
        <f>IF(AND(ISBLANK(BN460),OR(NOT(ISBLANK(BP460)),NOT(ISBLANK(BQ460)))),#N/A,
IF(ISBLANK(BN460),"",
IF(AND(NOT(ISERROR(VLOOKUP(BN460,MonsterTable!$A:$B,MATCH(MonsterTable!$B$1,MonsterTable!$A$1:$B$1,0),0))),OR(ISBLANK(BP460),ISBLANK(BQ460))),#N/A,
IFERROR(VLOOKUP(BN460,MonsterTable!$A:$B,MATCH(MonsterTable!$B$1,MonsterTable!$A$1:$B$1,0),0),
IF(OR(NOT(ISBLANK(BP460)),ISBLANK(BQ460)),#N/A,
IF(BN460="empty","empty",
VLOOKUP(BN460,MonsterGroupTable!$A:$A,1,0)))))))</f>
        <v/>
      </c>
      <c r="BV460" s="2" t="str">
        <f>IF(AND(ISBLANK(BU460),OR(NOT(ISBLANK(BW460)),NOT(ISBLANK(BX460)))),#N/A,
IF(ISBLANK(BU460),"",
IF(AND(NOT(ISERROR(VLOOKUP(BU460,MonsterTable!$A:$B,MATCH(MonsterTable!$B$1,MonsterTable!$A$1:$B$1,0),0))),OR(ISBLANK(BW460),ISBLANK(BX460))),#N/A,
IFERROR(VLOOKUP(BU460,MonsterTable!$A:$B,MATCH(MonsterTable!$B$1,MonsterTable!$A$1:$B$1,0),0),
IF(OR(NOT(ISBLANK(BW460)),ISBLANK(BX460)),#N/A,
IF(BU460="empty","empty",
VLOOKUP(BU460,MonsterGroupTable!$A:$A,1,0)))))))</f>
        <v/>
      </c>
      <c r="CC460" s="2" t="str">
        <f>IF(AND(ISBLANK(CB460),OR(NOT(ISBLANK(CD460)),NOT(ISBLANK(CE460)))),#N/A,
IF(ISBLANK(CB460),"",
IF(AND(NOT(ISERROR(VLOOKUP(CB460,MonsterTable!$A:$B,MATCH(MonsterTable!$B$1,MonsterTable!$A$1:$B$1,0),0))),OR(ISBLANK(CD460),ISBLANK(CE460))),#N/A,
IFERROR(VLOOKUP(CB460,MonsterTable!$A:$B,MATCH(MonsterTable!$B$1,MonsterTable!$A$1:$B$1,0),0),
IF(OR(NOT(ISBLANK(CD460)),ISBLANK(CE460)),#N/A,
IF(CB460="empty","empty",
VLOOKUP(CB460,MonsterGroupTable!$A:$A,1,0)))))))</f>
        <v/>
      </c>
      <c r="CJ460" s="2" t="str">
        <f>IF(AND(ISBLANK(CI460),OR(NOT(ISBLANK(CK460)),NOT(ISBLANK(CL460)))),#N/A,
IF(ISBLANK(CI460),"",
IF(AND(NOT(ISERROR(VLOOKUP(CI460,MonsterTable!$A:$B,MATCH(MonsterTable!$B$1,MonsterTable!$A$1:$B$1,0),0))),OR(ISBLANK(CK460),ISBLANK(CL460))),#N/A,
IFERROR(VLOOKUP(CI460,MonsterTable!$A:$B,MATCH(MonsterTable!$B$1,MonsterTable!$A$1:$B$1,0),0),
IF(OR(NOT(ISBLANK(CK460)),ISBLANK(CL460)),#N/A,
IF(CI460="empty","empty",
VLOOKUP(CI460,MonsterGroupTable!$A:$A,1,0)))))))</f>
        <v/>
      </c>
    </row>
    <row r="461" spans="1:88">
      <c r="A461">
        <v>10460</v>
      </c>
      <c r="B461">
        <f t="shared" si="14"/>
        <v>1.2</v>
      </c>
      <c r="C461">
        <f t="shared" si="14"/>
        <v>1.1000000000000001</v>
      </c>
      <c r="F461">
        <v>3300</v>
      </c>
      <c r="G461">
        <v>92231</v>
      </c>
      <c r="H461">
        <v>0</v>
      </c>
      <c r="I461">
        <v>0</v>
      </c>
      <c r="J461">
        <v>0</v>
      </c>
      <c r="K461" t="s">
        <v>28</v>
      </c>
      <c r="L461" t="s">
        <v>251</v>
      </c>
      <c r="M461" t="s">
        <v>79</v>
      </c>
      <c r="N461" t="s">
        <v>80</v>
      </c>
      <c r="O461">
        <v>0</v>
      </c>
      <c r="P461">
        <v>-4.75</v>
      </c>
      <c r="Q461">
        <v>-3.5</v>
      </c>
      <c r="R461">
        <v>4.75</v>
      </c>
      <c r="S461">
        <v>3</v>
      </c>
      <c r="T461">
        <v>-13.5</v>
      </c>
      <c r="U461">
        <v>2.5499999999999998</v>
      </c>
      <c r="V461">
        <v>-6.75</v>
      </c>
      <c r="W461" t="str">
        <f t="shared" si="15"/>
        <v>g106,5</v>
      </c>
      <c r="X461" s="1" t="s">
        <v>323</v>
      </c>
      <c r="Y461" s="2" t="str">
        <f>IF(AND(ISBLANK(X461),OR(NOT(ISBLANK(Z461)),NOT(ISBLANK(AA461)))),#N/A,
IF(ISBLANK(X461),"",
IF(AND(NOT(ISERROR(VLOOKUP(X461,MonsterTable!$A:$B,MATCH(MonsterTable!$B$1,MonsterTable!$A$1:$B$1,0),0))),OR(ISBLANK(Z461),ISBLANK(AA461))),#N/A,
IFERROR(VLOOKUP(X461,MonsterTable!$A:$B,MATCH(MonsterTable!$B$1,MonsterTable!$A$1:$B$1,0),0),
IF(OR(NOT(ISBLANK(Z461)),ISBLANK(AA461)),#N/A,
IF(X461="empty","empty",
VLOOKUP(X461,MonsterGroupTable!$A:$A,1,0)))))))</f>
        <v>g106</v>
      </c>
      <c r="AA461">
        <v>5</v>
      </c>
      <c r="AF461" s="2" t="str">
        <f>IF(AND(ISBLANK(AE461),OR(NOT(ISBLANK(AG461)),NOT(ISBLANK(AH461)))),#N/A,
IF(ISBLANK(AE461),"",
IF(AND(NOT(ISERROR(VLOOKUP(AE461,MonsterTable!$A:$B,MATCH(MonsterTable!$B$1,MonsterTable!$A$1:$B$1,0),0))),OR(ISBLANK(AG461),ISBLANK(AH461))),#N/A,
IFERROR(VLOOKUP(AE461,MonsterTable!$A:$B,MATCH(MonsterTable!$B$1,MonsterTable!$A$1:$B$1,0),0),
IF(OR(NOT(ISBLANK(AG461)),ISBLANK(AH461)),#N/A,
IF(AE461="empty","empty",
VLOOKUP(AE461,MonsterGroupTable!$A:$A,1,0)))))))</f>
        <v/>
      </c>
      <c r="AM461" s="2" t="str">
        <f>IF(AND(ISBLANK(AL461),OR(NOT(ISBLANK(AN461)),NOT(ISBLANK(AO461)))),#N/A,
IF(ISBLANK(AL461),"",
IF(AND(NOT(ISERROR(VLOOKUP(AL461,MonsterTable!$A:$B,MATCH(MonsterTable!$B$1,MonsterTable!$A$1:$B$1,0),0))),OR(ISBLANK(AN461),ISBLANK(AO461))),#N/A,
IFERROR(VLOOKUP(AL461,MonsterTable!$A:$B,MATCH(MonsterTable!$B$1,MonsterTable!$A$1:$B$1,0),0),
IF(OR(NOT(ISBLANK(AN461)),ISBLANK(AO461)),#N/A,
IF(AL461="empty","empty",
VLOOKUP(AL461,MonsterGroupTable!$A:$A,1,0)))))))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BA461" s="2" t="str">
        <f>IF(AND(ISBLANK(AZ461),OR(NOT(ISBLANK(BB461)),NOT(ISBLANK(BC461)))),#N/A,
IF(ISBLANK(AZ461),"",
IF(AND(NOT(ISERROR(VLOOKUP(AZ461,MonsterTable!$A:$B,MATCH(MonsterTable!$B$1,MonsterTable!$A$1:$B$1,0),0))),OR(ISBLANK(BB461),ISBLANK(BC461))),#N/A,
IFERROR(VLOOKUP(AZ461,MonsterTable!$A:$B,MATCH(MonsterTable!$B$1,MonsterTable!$A$1:$B$1,0),0),
IF(OR(NOT(ISBLANK(BB461)),ISBLANK(BC461)),#N/A,
IF(AZ461="empty","empty",
VLOOKUP(AZ461,MonsterGroupTable!$A:$A,1,0)))))))</f>
        <v/>
      </c>
      <c r="BH461" s="2" t="str">
        <f>IF(AND(ISBLANK(BG461),OR(NOT(ISBLANK(BI461)),NOT(ISBLANK(BJ461)))),#N/A,
IF(ISBLANK(BG461),"",
IF(AND(NOT(ISERROR(VLOOKUP(BG461,MonsterTable!$A:$B,MATCH(MonsterTable!$B$1,MonsterTable!$A$1:$B$1,0),0))),OR(ISBLANK(BI461),ISBLANK(BJ461))),#N/A,
IFERROR(VLOOKUP(BG461,MonsterTable!$A:$B,MATCH(MonsterTable!$B$1,MonsterTable!$A$1:$B$1,0),0),
IF(OR(NOT(ISBLANK(BI461)),ISBLANK(BJ461)),#N/A,
IF(BG461="empty","empty",
VLOOKUP(BG461,MonsterGroupTable!$A:$A,1,0)))))))</f>
        <v/>
      </c>
      <c r="BO461" s="2" t="str">
        <f>IF(AND(ISBLANK(BN461),OR(NOT(ISBLANK(BP461)),NOT(ISBLANK(BQ461)))),#N/A,
IF(ISBLANK(BN461),"",
IF(AND(NOT(ISERROR(VLOOKUP(BN461,MonsterTable!$A:$B,MATCH(MonsterTable!$B$1,MonsterTable!$A$1:$B$1,0),0))),OR(ISBLANK(BP461),ISBLANK(BQ461))),#N/A,
IFERROR(VLOOKUP(BN461,MonsterTable!$A:$B,MATCH(MonsterTable!$B$1,MonsterTable!$A$1:$B$1,0),0),
IF(OR(NOT(ISBLANK(BP461)),ISBLANK(BQ461)),#N/A,
IF(BN461="empty","empty",
VLOOKUP(BN461,MonsterGroupTable!$A:$A,1,0)))))))</f>
        <v/>
      </c>
      <c r="BV461" s="2" t="str">
        <f>IF(AND(ISBLANK(BU461),OR(NOT(ISBLANK(BW461)),NOT(ISBLANK(BX461)))),#N/A,
IF(ISBLANK(BU461),"",
IF(AND(NOT(ISERROR(VLOOKUP(BU461,MonsterTable!$A:$B,MATCH(MonsterTable!$B$1,MonsterTable!$A$1:$B$1,0),0))),OR(ISBLANK(BW461),ISBLANK(BX461))),#N/A,
IFERROR(VLOOKUP(BU461,MonsterTable!$A:$B,MATCH(MonsterTable!$B$1,MonsterTable!$A$1:$B$1,0),0),
IF(OR(NOT(ISBLANK(BW461)),ISBLANK(BX461)),#N/A,
IF(BU461="empty","empty",
VLOOKUP(BU461,MonsterGroupTable!$A:$A,1,0)))))))</f>
        <v/>
      </c>
      <c r="CC461" s="2" t="str">
        <f>IF(AND(ISBLANK(CB461),OR(NOT(ISBLANK(CD461)),NOT(ISBLANK(CE461)))),#N/A,
IF(ISBLANK(CB461),"",
IF(AND(NOT(ISERROR(VLOOKUP(CB461,MonsterTable!$A:$B,MATCH(MonsterTable!$B$1,MonsterTable!$A$1:$B$1,0),0))),OR(ISBLANK(CD461),ISBLANK(CE461))),#N/A,
IFERROR(VLOOKUP(CB461,MonsterTable!$A:$B,MATCH(MonsterTable!$B$1,MonsterTable!$A$1:$B$1,0),0),
IF(OR(NOT(ISBLANK(CD461)),ISBLANK(CE461)),#N/A,
IF(CB461="empty","empty",
VLOOKUP(CB461,MonsterGroupTable!$A:$A,1,0)))))))</f>
        <v/>
      </c>
      <c r="CJ461" s="2" t="str">
        <f>IF(AND(ISBLANK(CI461),OR(NOT(ISBLANK(CK461)),NOT(ISBLANK(CL461)))),#N/A,
IF(ISBLANK(CI461),"",
IF(AND(NOT(ISERROR(VLOOKUP(CI461,MonsterTable!$A:$B,MATCH(MonsterTable!$B$1,MonsterTable!$A$1:$B$1,0),0))),OR(ISBLANK(CK461),ISBLANK(CL461))),#N/A,
IFERROR(VLOOKUP(CI461,MonsterTable!$A:$B,MATCH(MonsterTable!$B$1,MonsterTable!$A$1:$B$1,0),0),
IF(OR(NOT(ISBLANK(CK461)),ISBLANK(CL461)),#N/A,
IF(CI461="empty","empty",
VLOOKUP(CI461,MonsterGroupTable!$A:$A,1,0)))))))</f>
        <v/>
      </c>
    </row>
    <row r="462" spans="1:88">
      <c r="A462">
        <v>10461</v>
      </c>
      <c r="B462">
        <f t="shared" si="14"/>
        <v>1.1000000000000001</v>
      </c>
      <c r="C462">
        <f t="shared" si="14"/>
        <v>1.1000000000000001</v>
      </c>
      <c r="F462">
        <v>3300</v>
      </c>
      <c r="G462">
        <v>92726</v>
      </c>
      <c r="H462">
        <v>0</v>
      </c>
      <c r="I462">
        <v>0</v>
      </c>
      <c r="J462">
        <v>0</v>
      </c>
      <c r="K462" t="s">
        <v>28</v>
      </c>
      <c r="L462" t="s">
        <v>253</v>
      </c>
      <c r="M462" t="s">
        <v>79</v>
      </c>
      <c r="N462" t="s">
        <v>80</v>
      </c>
      <c r="O462">
        <v>0</v>
      </c>
      <c r="P462">
        <v>-4.75</v>
      </c>
      <c r="Q462">
        <v>-3.5</v>
      </c>
      <c r="R462">
        <v>4.75</v>
      </c>
      <c r="S462">
        <v>3</v>
      </c>
      <c r="T462">
        <v>-13.5</v>
      </c>
      <c r="U462">
        <v>2.5499999999999998</v>
      </c>
      <c r="V462">
        <v>-6.75</v>
      </c>
      <c r="W462" t="str">
        <f t="shared" si="15"/>
        <v>g107,5</v>
      </c>
      <c r="X462" s="1" t="s">
        <v>324</v>
      </c>
      <c r="Y462" s="2" t="str">
        <f>IF(AND(ISBLANK(X462),OR(NOT(ISBLANK(Z462)),NOT(ISBLANK(AA462)))),#N/A,
IF(ISBLANK(X462),"",
IF(AND(NOT(ISERROR(VLOOKUP(X462,MonsterTable!$A:$B,MATCH(MonsterTable!$B$1,MonsterTable!$A$1:$B$1,0),0))),OR(ISBLANK(Z462),ISBLANK(AA462))),#N/A,
IFERROR(VLOOKUP(X462,MonsterTable!$A:$B,MATCH(MonsterTable!$B$1,MonsterTable!$A$1:$B$1,0),0),
IF(OR(NOT(ISBLANK(Z462)),ISBLANK(AA462)),#N/A,
IF(X462="empty","empty",
VLOOKUP(X462,MonsterGroupTable!$A:$A,1,0)))))))</f>
        <v>g107</v>
      </c>
      <c r="AA462">
        <v>5</v>
      </c>
      <c r="AF462" s="2" t="str">
        <f>IF(AND(ISBLANK(AE462),OR(NOT(ISBLANK(AG462)),NOT(ISBLANK(AH462)))),#N/A,
IF(ISBLANK(AE462),"",
IF(AND(NOT(ISERROR(VLOOKUP(AE462,MonsterTable!$A:$B,MATCH(MonsterTable!$B$1,MonsterTable!$A$1:$B$1,0),0))),OR(ISBLANK(AG462),ISBLANK(AH462))),#N/A,
IFERROR(VLOOKUP(AE462,MonsterTable!$A:$B,MATCH(MonsterTable!$B$1,MonsterTable!$A$1:$B$1,0),0),
IF(OR(NOT(ISBLANK(AG462)),ISBLANK(AH462)),#N/A,
IF(AE462="empty","empty",
VLOOKUP(AE462,MonsterGroupTable!$A:$A,1,0)))))))</f>
        <v/>
      </c>
      <c r="AM462" s="2" t="str">
        <f>IF(AND(ISBLANK(AL462),OR(NOT(ISBLANK(AN462)),NOT(ISBLANK(AO462)))),#N/A,
IF(ISBLANK(AL462),"",
IF(AND(NOT(ISERROR(VLOOKUP(AL462,MonsterTable!$A:$B,MATCH(MonsterTable!$B$1,MonsterTable!$A$1:$B$1,0),0))),OR(ISBLANK(AN462),ISBLANK(AO462))),#N/A,
IFERROR(VLOOKUP(AL462,MonsterTable!$A:$B,MATCH(MonsterTable!$B$1,MonsterTable!$A$1:$B$1,0),0),
IF(OR(NOT(ISBLANK(AN462)),ISBLANK(AO462)),#N/A,
IF(AL462="empty","empty",
VLOOKUP(AL462,MonsterGroupTable!$A:$A,1,0)))))))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BA462" s="2" t="str">
        <f>IF(AND(ISBLANK(AZ462),OR(NOT(ISBLANK(BB462)),NOT(ISBLANK(BC462)))),#N/A,
IF(ISBLANK(AZ462),"",
IF(AND(NOT(ISERROR(VLOOKUP(AZ462,MonsterTable!$A:$B,MATCH(MonsterTable!$B$1,MonsterTable!$A$1:$B$1,0),0))),OR(ISBLANK(BB462),ISBLANK(BC462))),#N/A,
IFERROR(VLOOKUP(AZ462,MonsterTable!$A:$B,MATCH(MonsterTable!$B$1,MonsterTable!$A$1:$B$1,0),0),
IF(OR(NOT(ISBLANK(BB462)),ISBLANK(BC462)),#N/A,
IF(AZ462="empty","empty",
VLOOKUP(AZ462,MonsterGroupTable!$A:$A,1,0)))))))</f>
        <v/>
      </c>
      <c r="BH462" s="2" t="str">
        <f>IF(AND(ISBLANK(BG462),OR(NOT(ISBLANK(BI462)),NOT(ISBLANK(BJ462)))),#N/A,
IF(ISBLANK(BG462),"",
IF(AND(NOT(ISERROR(VLOOKUP(BG462,MonsterTable!$A:$B,MATCH(MonsterTable!$B$1,MonsterTable!$A$1:$B$1,0),0))),OR(ISBLANK(BI462),ISBLANK(BJ462))),#N/A,
IFERROR(VLOOKUP(BG462,MonsterTable!$A:$B,MATCH(MonsterTable!$B$1,MonsterTable!$A$1:$B$1,0),0),
IF(OR(NOT(ISBLANK(BI462)),ISBLANK(BJ462)),#N/A,
IF(BG462="empty","empty",
VLOOKUP(BG462,MonsterGroupTable!$A:$A,1,0)))))))</f>
        <v/>
      </c>
      <c r="BO462" s="2" t="str">
        <f>IF(AND(ISBLANK(BN462),OR(NOT(ISBLANK(BP462)),NOT(ISBLANK(BQ462)))),#N/A,
IF(ISBLANK(BN462),"",
IF(AND(NOT(ISERROR(VLOOKUP(BN462,MonsterTable!$A:$B,MATCH(MonsterTable!$B$1,MonsterTable!$A$1:$B$1,0),0))),OR(ISBLANK(BP462),ISBLANK(BQ462))),#N/A,
IFERROR(VLOOKUP(BN462,MonsterTable!$A:$B,MATCH(MonsterTable!$B$1,MonsterTable!$A$1:$B$1,0),0),
IF(OR(NOT(ISBLANK(BP462)),ISBLANK(BQ462)),#N/A,
IF(BN462="empty","empty",
VLOOKUP(BN462,MonsterGroupTable!$A:$A,1,0)))))))</f>
        <v/>
      </c>
      <c r="BV462" s="2" t="str">
        <f>IF(AND(ISBLANK(BU462),OR(NOT(ISBLANK(BW462)),NOT(ISBLANK(BX462)))),#N/A,
IF(ISBLANK(BU462),"",
IF(AND(NOT(ISERROR(VLOOKUP(BU462,MonsterTable!$A:$B,MATCH(MonsterTable!$B$1,MonsterTable!$A$1:$B$1,0),0))),OR(ISBLANK(BW462),ISBLANK(BX462))),#N/A,
IFERROR(VLOOKUP(BU462,MonsterTable!$A:$B,MATCH(MonsterTable!$B$1,MonsterTable!$A$1:$B$1,0),0),
IF(OR(NOT(ISBLANK(BW462)),ISBLANK(BX462)),#N/A,
IF(BU462="empty","empty",
VLOOKUP(BU462,MonsterGroupTable!$A:$A,1,0)))))))</f>
        <v/>
      </c>
      <c r="CC462" s="2" t="str">
        <f>IF(AND(ISBLANK(CB462),OR(NOT(ISBLANK(CD462)),NOT(ISBLANK(CE462)))),#N/A,
IF(ISBLANK(CB462),"",
IF(AND(NOT(ISERROR(VLOOKUP(CB462,MonsterTable!$A:$B,MATCH(MonsterTable!$B$1,MonsterTable!$A$1:$B$1,0),0))),OR(ISBLANK(CD462),ISBLANK(CE462))),#N/A,
IFERROR(VLOOKUP(CB462,MonsterTable!$A:$B,MATCH(MonsterTable!$B$1,MonsterTable!$A$1:$B$1,0),0),
IF(OR(NOT(ISBLANK(CD462)),ISBLANK(CE462)),#N/A,
IF(CB462="empty","empty",
VLOOKUP(CB462,MonsterGroupTable!$A:$A,1,0)))))))</f>
        <v/>
      </c>
      <c r="CJ462" s="2" t="str">
        <f>IF(AND(ISBLANK(CI462),OR(NOT(ISBLANK(CK462)),NOT(ISBLANK(CL462)))),#N/A,
IF(ISBLANK(CI462),"",
IF(AND(NOT(ISERROR(VLOOKUP(CI462,MonsterTable!$A:$B,MATCH(MonsterTable!$B$1,MonsterTable!$A$1:$B$1,0),0))),OR(ISBLANK(CK462),ISBLANK(CL462))),#N/A,
IFERROR(VLOOKUP(CI462,MonsterTable!$A:$B,MATCH(MonsterTable!$B$1,MonsterTable!$A$1:$B$1,0),0),
IF(OR(NOT(ISBLANK(CK462)),ISBLANK(CL462)),#N/A,
IF(CI462="empty","empty",
VLOOKUP(CI462,MonsterGroupTable!$A:$A,1,0)))))))</f>
        <v/>
      </c>
    </row>
    <row r="463" spans="1:88">
      <c r="A463">
        <v>10462</v>
      </c>
      <c r="B463">
        <f t="shared" si="14"/>
        <v>1.1000000000000001</v>
      </c>
      <c r="C463">
        <f t="shared" si="14"/>
        <v>1.1000000000000001</v>
      </c>
      <c r="F463">
        <v>3300</v>
      </c>
      <c r="G463">
        <v>93221</v>
      </c>
      <c r="H463">
        <v>0</v>
      </c>
      <c r="I463">
        <v>0</v>
      </c>
      <c r="J463">
        <v>0</v>
      </c>
      <c r="K463" t="s">
        <v>28</v>
      </c>
      <c r="L463" t="s">
        <v>253</v>
      </c>
      <c r="M463" t="s">
        <v>79</v>
      </c>
      <c r="N463" t="s">
        <v>80</v>
      </c>
      <c r="O463">
        <v>0</v>
      </c>
      <c r="P463">
        <v>-4.75</v>
      </c>
      <c r="Q463">
        <v>-3.5</v>
      </c>
      <c r="R463">
        <v>4.75</v>
      </c>
      <c r="S463">
        <v>3</v>
      </c>
      <c r="T463">
        <v>-13.5</v>
      </c>
      <c r="U463">
        <v>2.5499999999999998</v>
      </c>
      <c r="V463">
        <v>-6.75</v>
      </c>
      <c r="W463" t="str">
        <f t="shared" si="15"/>
        <v>g107,5</v>
      </c>
      <c r="X463" s="1" t="s">
        <v>324</v>
      </c>
      <c r="Y463" s="2" t="str">
        <f>IF(AND(ISBLANK(X463),OR(NOT(ISBLANK(Z463)),NOT(ISBLANK(AA463)))),#N/A,
IF(ISBLANK(X463),"",
IF(AND(NOT(ISERROR(VLOOKUP(X463,MonsterTable!$A:$B,MATCH(MonsterTable!$B$1,MonsterTable!$A$1:$B$1,0),0))),OR(ISBLANK(Z463),ISBLANK(AA463))),#N/A,
IFERROR(VLOOKUP(X463,MonsterTable!$A:$B,MATCH(MonsterTable!$B$1,MonsterTable!$A$1:$B$1,0),0),
IF(OR(NOT(ISBLANK(Z463)),ISBLANK(AA463)),#N/A,
IF(X463="empty","empty",
VLOOKUP(X463,MonsterGroupTable!$A:$A,1,0)))))))</f>
        <v>g107</v>
      </c>
      <c r="AA463">
        <v>5</v>
      </c>
      <c r="AF463" s="2" t="str">
        <f>IF(AND(ISBLANK(AE463),OR(NOT(ISBLANK(AG463)),NOT(ISBLANK(AH463)))),#N/A,
IF(ISBLANK(AE463),"",
IF(AND(NOT(ISERROR(VLOOKUP(AE463,MonsterTable!$A:$B,MATCH(MonsterTable!$B$1,MonsterTable!$A$1:$B$1,0),0))),OR(ISBLANK(AG463),ISBLANK(AH463))),#N/A,
IFERROR(VLOOKUP(AE463,MonsterTable!$A:$B,MATCH(MonsterTable!$B$1,MonsterTable!$A$1:$B$1,0),0),
IF(OR(NOT(ISBLANK(AG463)),ISBLANK(AH463)),#N/A,
IF(AE463="empty","empty",
VLOOKUP(AE463,MonsterGroupTable!$A:$A,1,0)))))))</f>
        <v/>
      </c>
      <c r="AM463" s="2" t="str">
        <f>IF(AND(ISBLANK(AL463),OR(NOT(ISBLANK(AN463)),NOT(ISBLANK(AO463)))),#N/A,
IF(ISBLANK(AL463),"",
IF(AND(NOT(ISERROR(VLOOKUP(AL463,MonsterTable!$A:$B,MATCH(MonsterTable!$B$1,MonsterTable!$A$1:$B$1,0),0))),OR(ISBLANK(AN463),ISBLANK(AO463))),#N/A,
IFERROR(VLOOKUP(AL463,MonsterTable!$A:$B,MATCH(MonsterTable!$B$1,MonsterTable!$A$1:$B$1,0),0),
IF(OR(NOT(ISBLANK(AN463)),ISBLANK(AO463)),#N/A,
IF(AL463="empty","empty",
VLOOKUP(AL463,MonsterGroupTable!$A:$A,1,0)))))))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BA463" s="2" t="str">
        <f>IF(AND(ISBLANK(AZ463),OR(NOT(ISBLANK(BB463)),NOT(ISBLANK(BC463)))),#N/A,
IF(ISBLANK(AZ463),"",
IF(AND(NOT(ISERROR(VLOOKUP(AZ463,MonsterTable!$A:$B,MATCH(MonsterTable!$B$1,MonsterTable!$A$1:$B$1,0),0))),OR(ISBLANK(BB463),ISBLANK(BC463))),#N/A,
IFERROR(VLOOKUP(AZ463,MonsterTable!$A:$B,MATCH(MonsterTable!$B$1,MonsterTable!$A$1:$B$1,0),0),
IF(OR(NOT(ISBLANK(BB463)),ISBLANK(BC463)),#N/A,
IF(AZ463="empty","empty",
VLOOKUP(AZ463,MonsterGroupTable!$A:$A,1,0)))))))</f>
        <v/>
      </c>
      <c r="BH463" s="2" t="str">
        <f>IF(AND(ISBLANK(BG463),OR(NOT(ISBLANK(BI463)),NOT(ISBLANK(BJ463)))),#N/A,
IF(ISBLANK(BG463),"",
IF(AND(NOT(ISERROR(VLOOKUP(BG463,MonsterTable!$A:$B,MATCH(MonsterTable!$B$1,MonsterTable!$A$1:$B$1,0),0))),OR(ISBLANK(BI463),ISBLANK(BJ463))),#N/A,
IFERROR(VLOOKUP(BG463,MonsterTable!$A:$B,MATCH(MonsterTable!$B$1,MonsterTable!$A$1:$B$1,0),0),
IF(OR(NOT(ISBLANK(BI463)),ISBLANK(BJ463)),#N/A,
IF(BG463="empty","empty",
VLOOKUP(BG463,MonsterGroupTable!$A:$A,1,0)))))))</f>
        <v/>
      </c>
      <c r="BO463" s="2" t="str">
        <f>IF(AND(ISBLANK(BN463),OR(NOT(ISBLANK(BP463)),NOT(ISBLANK(BQ463)))),#N/A,
IF(ISBLANK(BN463),"",
IF(AND(NOT(ISERROR(VLOOKUP(BN463,MonsterTable!$A:$B,MATCH(MonsterTable!$B$1,MonsterTable!$A$1:$B$1,0),0))),OR(ISBLANK(BP463),ISBLANK(BQ463))),#N/A,
IFERROR(VLOOKUP(BN463,MonsterTable!$A:$B,MATCH(MonsterTable!$B$1,MonsterTable!$A$1:$B$1,0),0),
IF(OR(NOT(ISBLANK(BP463)),ISBLANK(BQ463)),#N/A,
IF(BN463="empty","empty",
VLOOKUP(BN463,MonsterGroupTable!$A:$A,1,0)))))))</f>
        <v/>
      </c>
      <c r="BV463" s="2" t="str">
        <f>IF(AND(ISBLANK(BU463),OR(NOT(ISBLANK(BW463)),NOT(ISBLANK(BX463)))),#N/A,
IF(ISBLANK(BU463),"",
IF(AND(NOT(ISERROR(VLOOKUP(BU463,MonsterTable!$A:$B,MATCH(MonsterTable!$B$1,MonsterTable!$A$1:$B$1,0),0))),OR(ISBLANK(BW463),ISBLANK(BX463))),#N/A,
IFERROR(VLOOKUP(BU463,MonsterTable!$A:$B,MATCH(MonsterTable!$B$1,MonsterTable!$A$1:$B$1,0),0),
IF(OR(NOT(ISBLANK(BW463)),ISBLANK(BX463)),#N/A,
IF(BU463="empty","empty",
VLOOKUP(BU463,MonsterGroupTable!$A:$A,1,0)))))))</f>
        <v/>
      </c>
      <c r="CC463" s="2" t="str">
        <f>IF(AND(ISBLANK(CB463),OR(NOT(ISBLANK(CD463)),NOT(ISBLANK(CE463)))),#N/A,
IF(ISBLANK(CB463),"",
IF(AND(NOT(ISERROR(VLOOKUP(CB463,MonsterTable!$A:$B,MATCH(MonsterTable!$B$1,MonsterTable!$A$1:$B$1,0),0))),OR(ISBLANK(CD463),ISBLANK(CE463))),#N/A,
IFERROR(VLOOKUP(CB463,MonsterTable!$A:$B,MATCH(MonsterTable!$B$1,MonsterTable!$A$1:$B$1,0),0),
IF(OR(NOT(ISBLANK(CD463)),ISBLANK(CE463)),#N/A,
IF(CB463="empty","empty",
VLOOKUP(CB463,MonsterGroupTable!$A:$A,1,0)))))))</f>
        <v/>
      </c>
      <c r="CJ463" s="2" t="str">
        <f>IF(AND(ISBLANK(CI463),OR(NOT(ISBLANK(CK463)),NOT(ISBLANK(CL463)))),#N/A,
IF(ISBLANK(CI463),"",
IF(AND(NOT(ISERROR(VLOOKUP(CI463,MonsterTable!$A:$B,MATCH(MonsterTable!$B$1,MonsterTable!$A$1:$B$1,0),0))),OR(ISBLANK(CK463),ISBLANK(CL463))),#N/A,
IFERROR(VLOOKUP(CI463,MonsterTable!$A:$B,MATCH(MonsterTable!$B$1,MonsterTable!$A$1:$B$1,0),0),
IF(OR(NOT(ISBLANK(CK463)),ISBLANK(CL463)),#N/A,
IF(CI463="empty","empty",
VLOOKUP(CI463,MonsterGroupTable!$A:$A,1,0)))))))</f>
        <v/>
      </c>
    </row>
    <row r="464" spans="1:88">
      <c r="A464">
        <v>10463</v>
      </c>
      <c r="B464">
        <f t="shared" si="14"/>
        <v>1.1000000000000001</v>
      </c>
      <c r="C464">
        <f t="shared" si="14"/>
        <v>1.1000000000000001</v>
      </c>
      <c r="F464">
        <v>3300</v>
      </c>
      <c r="G464">
        <v>93716</v>
      </c>
      <c r="H464">
        <v>0</v>
      </c>
      <c r="I464">
        <v>0</v>
      </c>
      <c r="J464">
        <v>0</v>
      </c>
      <c r="K464" t="s">
        <v>28</v>
      </c>
      <c r="L464" t="s">
        <v>253</v>
      </c>
      <c r="M464" t="s">
        <v>79</v>
      </c>
      <c r="N464" t="s">
        <v>80</v>
      </c>
      <c r="O464">
        <v>0</v>
      </c>
      <c r="P464">
        <v>-4.75</v>
      </c>
      <c r="Q464">
        <v>-3.5</v>
      </c>
      <c r="R464">
        <v>4.75</v>
      </c>
      <c r="S464">
        <v>3</v>
      </c>
      <c r="T464">
        <v>-13.5</v>
      </c>
      <c r="U464">
        <v>2.5499999999999998</v>
      </c>
      <c r="V464">
        <v>-6.75</v>
      </c>
      <c r="W464" t="str">
        <f t="shared" si="15"/>
        <v>g107,5</v>
      </c>
      <c r="X464" s="1" t="s">
        <v>324</v>
      </c>
      <c r="Y464" s="2" t="str">
        <f>IF(AND(ISBLANK(X464),OR(NOT(ISBLANK(Z464)),NOT(ISBLANK(AA464)))),#N/A,
IF(ISBLANK(X464),"",
IF(AND(NOT(ISERROR(VLOOKUP(X464,MonsterTable!$A:$B,MATCH(MonsterTable!$B$1,MonsterTable!$A$1:$B$1,0),0))),OR(ISBLANK(Z464),ISBLANK(AA464))),#N/A,
IFERROR(VLOOKUP(X464,MonsterTable!$A:$B,MATCH(MonsterTable!$B$1,MonsterTable!$A$1:$B$1,0),0),
IF(OR(NOT(ISBLANK(Z464)),ISBLANK(AA464)),#N/A,
IF(X464="empty","empty",
VLOOKUP(X464,MonsterGroupTable!$A:$A,1,0)))))))</f>
        <v>g107</v>
      </c>
      <c r="AA464">
        <v>5</v>
      </c>
      <c r="AF464" s="2" t="str">
        <f>IF(AND(ISBLANK(AE464),OR(NOT(ISBLANK(AG464)),NOT(ISBLANK(AH464)))),#N/A,
IF(ISBLANK(AE464),"",
IF(AND(NOT(ISERROR(VLOOKUP(AE464,MonsterTable!$A:$B,MATCH(MonsterTable!$B$1,MonsterTable!$A$1:$B$1,0),0))),OR(ISBLANK(AG464),ISBLANK(AH464))),#N/A,
IFERROR(VLOOKUP(AE464,MonsterTable!$A:$B,MATCH(MonsterTable!$B$1,MonsterTable!$A$1:$B$1,0),0),
IF(OR(NOT(ISBLANK(AG464)),ISBLANK(AH464)),#N/A,
IF(AE464="empty","empty",
VLOOKUP(AE464,MonsterGroupTable!$A:$A,1,0)))))))</f>
        <v/>
      </c>
      <c r="AM464" s="2" t="str">
        <f>IF(AND(ISBLANK(AL464),OR(NOT(ISBLANK(AN464)),NOT(ISBLANK(AO464)))),#N/A,
IF(ISBLANK(AL464),"",
IF(AND(NOT(ISERROR(VLOOKUP(AL464,MonsterTable!$A:$B,MATCH(MonsterTable!$B$1,MonsterTable!$A$1:$B$1,0),0))),OR(ISBLANK(AN464),ISBLANK(AO464))),#N/A,
IFERROR(VLOOKUP(AL464,MonsterTable!$A:$B,MATCH(MonsterTable!$B$1,MonsterTable!$A$1:$B$1,0),0),
IF(OR(NOT(ISBLANK(AN464)),ISBLANK(AO464)),#N/A,
IF(AL464="empty","empty",
VLOOKUP(AL464,MonsterGroupTable!$A:$A,1,0)))))))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BA464" s="2" t="str">
        <f>IF(AND(ISBLANK(AZ464),OR(NOT(ISBLANK(BB464)),NOT(ISBLANK(BC464)))),#N/A,
IF(ISBLANK(AZ464),"",
IF(AND(NOT(ISERROR(VLOOKUP(AZ464,MonsterTable!$A:$B,MATCH(MonsterTable!$B$1,MonsterTable!$A$1:$B$1,0),0))),OR(ISBLANK(BB464),ISBLANK(BC464))),#N/A,
IFERROR(VLOOKUP(AZ464,MonsterTable!$A:$B,MATCH(MonsterTable!$B$1,MonsterTable!$A$1:$B$1,0),0),
IF(OR(NOT(ISBLANK(BB464)),ISBLANK(BC464)),#N/A,
IF(AZ464="empty","empty",
VLOOKUP(AZ464,MonsterGroupTable!$A:$A,1,0)))))))</f>
        <v/>
      </c>
      <c r="BH464" s="2" t="str">
        <f>IF(AND(ISBLANK(BG464),OR(NOT(ISBLANK(BI464)),NOT(ISBLANK(BJ464)))),#N/A,
IF(ISBLANK(BG464),"",
IF(AND(NOT(ISERROR(VLOOKUP(BG464,MonsterTable!$A:$B,MATCH(MonsterTable!$B$1,MonsterTable!$A$1:$B$1,0),0))),OR(ISBLANK(BI464),ISBLANK(BJ464))),#N/A,
IFERROR(VLOOKUP(BG464,MonsterTable!$A:$B,MATCH(MonsterTable!$B$1,MonsterTable!$A$1:$B$1,0),0),
IF(OR(NOT(ISBLANK(BI464)),ISBLANK(BJ464)),#N/A,
IF(BG464="empty","empty",
VLOOKUP(BG464,MonsterGroupTable!$A:$A,1,0)))))))</f>
        <v/>
      </c>
      <c r="BO464" s="2" t="str">
        <f>IF(AND(ISBLANK(BN464),OR(NOT(ISBLANK(BP464)),NOT(ISBLANK(BQ464)))),#N/A,
IF(ISBLANK(BN464),"",
IF(AND(NOT(ISERROR(VLOOKUP(BN464,MonsterTable!$A:$B,MATCH(MonsterTable!$B$1,MonsterTable!$A$1:$B$1,0),0))),OR(ISBLANK(BP464),ISBLANK(BQ464))),#N/A,
IFERROR(VLOOKUP(BN464,MonsterTable!$A:$B,MATCH(MonsterTable!$B$1,MonsterTable!$A$1:$B$1,0),0),
IF(OR(NOT(ISBLANK(BP464)),ISBLANK(BQ464)),#N/A,
IF(BN464="empty","empty",
VLOOKUP(BN464,MonsterGroupTable!$A:$A,1,0)))))))</f>
        <v/>
      </c>
      <c r="BV464" s="2" t="str">
        <f>IF(AND(ISBLANK(BU464),OR(NOT(ISBLANK(BW464)),NOT(ISBLANK(BX464)))),#N/A,
IF(ISBLANK(BU464),"",
IF(AND(NOT(ISERROR(VLOOKUP(BU464,MonsterTable!$A:$B,MATCH(MonsterTable!$B$1,MonsterTable!$A$1:$B$1,0),0))),OR(ISBLANK(BW464),ISBLANK(BX464))),#N/A,
IFERROR(VLOOKUP(BU464,MonsterTable!$A:$B,MATCH(MonsterTable!$B$1,MonsterTable!$A$1:$B$1,0),0),
IF(OR(NOT(ISBLANK(BW464)),ISBLANK(BX464)),#N/A,
IF(BU464="empty","empty",
VLOOKUP(BU464,MonsterGroupTable!$A:$A,1,0)))))))</f>
        <v/>
      </c>
      <c r="CC464" s="2" t="str">
        <f>IF(AND(ISBLANK(CB464),OR(NOT(ISBLANK(CD464)),NOT(ISBLANK(CE464)))),#N/A,
IF(ISBLANK(CB464),"",
IF(AND(NOT(ISERROR(VLOOKUP(CB464,MonsterTable!$A:$B,MATCH(MonsterTable!$B$1,MonsterTable!$A$1:$B$1,0),0))),OR(ISBLANK(CD464),ISBLANK(CE464))),#N/A,
IFERROR(VLOOKUP(CB464,MonsterTable!$A:$B,MATCH(MonsterTable!$B$1,MonsterTable!$A$1:$B$1,0),0),
IF(OR(NOT(ISBLANK(CD464)),ISBLANK(CE464)),#N/A,
IF(CB464="empty","empty",
VLOOKUP(CB464,MonsterGroupTable!$A:$A,1,0)))))))</f>
        <v/>
      </c>
      <c r="CJ464" s="2" t="str">
        <f>IF(AND(ISBLANK(CI464),OR(NOT(ISBLANK(CK464)),NOT(ISBLANK(CL464)))),#N/A,
IF(ISBLANK(CI464),"",
IF(AND(NOT(ISERROR(VLOOKUP(CI464,MonsterTable!$A:$B,MATCH(MonsterTable!$B$1,MonsterTable!$A$1:$B$1,0),0))),OR(ISBLANK(CK464),ISBLANK(CL464))),#N/A,
IFERROR(VLOOKUP(CI464,MonsterTable!$A:$B,MATCH(MonsterTable!$B$1,MonsterTable!$A$1:$B$1,0),0),
IF(OR(NOT(ISBLANK(CK464)),ISBLANK(CL464)),#N/A,
IF(CI464="empty","empty",
VLOOKUP(CI464,MonsterGroupTable!$A:$A,1,0)))))))</f>
        <v/>
      </c>
    </row>
    <row r="465" spans="1:88">
      <c r="A465">
        <v>10464</v>
      </c>
      <c r="B465">
        <f t="shared" si="14"/>
        <v>1.1000000000000001</v>
      </c>
      <c r="C465">
        <f t="shared" si="14"/>
        <v>1.1000000000000001</v>
      </c>
      <c r="F465">
        <v>3300</v>
      </c>
      <c r="G465">
        <v>94211</v>
      </c>
      <c r="H465">
        <v>0</v>
      </c>
      <c r="I465">
        <v>0</v>
      </c>
      <c r="J465">
        <v>0</v>
      </c>
      <c r="K465" t="s">
        <v>28</v>
      </c>
      <c r="L465" t="s">
        <v>253</v>
      </c>
      <c r="M465" t="s">
        <v>79</v>
      </c>
      <c r="N465" t="s">
        <v>80</v>
      </c>
      <c r="O465">
        <v>0</v>
      </c>
      <c r="P465">
        <v>-4.75</v>
      </c>
      <c r="Q465">
        <v>-3.5</v>
      </c>
      <c r="R465">
        <v>4.75</v>
      </c>
      <c r="S465">
        <v>3</v>
      </c>
      <c r="T465">
        <v>-13.5</v>
      </c>
      <c r="U465">
        <v>2.5499999999999998</v>
      </c>
      <c r="V465">
        <v>-6.75</v>
      </c>
      <c r="W465" t="str">
        <f t="shared" si="15"/>
        <v>g107,5</v>
      </c>
      <c r="X465" s="1" t="s">
        <v>324</v>
      </c>
      <c r="Y465" s="2" t="str">
        <f>IF(AND(ISBLANK(X465),OR(NOT(ISBLANK(Z465)),NOT(ISBLANK(AA465)))),#N/A,
IF(ISBLANK(X465),"",
IF(AND(NOT(ISERROR(VLOOKUP(X465,MonsterTable!$A:$B,MATCH(MonsterTable!$B$1,MonsterTable!$A$1:$B$1,0),0))),OR(ISBLANK(Z465),ISBLANK(AA465))),#N/A,
IFERROR(VLOOKUP(X465,MonsterTable!$A:$B,MATCH(MonsterTable!$B$1,MonsterTable!$A$1:$B$1,0),0),
IF(OR(NOT(ISBLANK(Z465)),ISBLANK(AA465)),#N/A,
IF(X465="empty","empty",
VLOOKUP(X465,MonsterGroupTable!$A:$A,1,0)))))))</f>
        <v>g107</v>
      </c>
      <c r="AA465">
        <v>5</v>
      </c>
      <c r="AF465" s="2" t="str">
        <f>IF(AND(ISBLANK(AE465),OR(NOT(ISBLANK(AG465)),NOT(ISBLANK(AH465)))),#N/A,
IF(ISBLANK(AE465),"",
IF(AND(NOT(ISERROR(VLOOKUP(AE465,MonsterTable!$A:$B,MATCH(MonsterTable!$B$1,MonsterTable!$A$1:$B$1,0),0))),OR(ISBLANK(AG465),ISBLANK(AH465))),#N/A,
IFERROR(VLOOKUP(AE465,MonsterTable!$A:$B,MATCH(MonsterTable!$B$1,MonsterTable!$A$1:$B$1,0),0),
IF(OR(NOT(ISBLANK(AG465)),ISBLANK(AH465)),#N/A,
IF(AE465="empty","empty",
VLOOKUP(AE465,MonsterGroupTable!$A:$A,1,0)))))))</f>
        <v/>
      </c>
      <c r="AM465" s="2" t="str">
        <f>IF(AND(ISBLANK(AL465),OR(NOT(ISBLANK(AN465)),NOT(ISBLANK(AO465)))),#N/A,
IF(ISBLANK(AL465),"",
IF(AND(NOT(ISERROR(VLOOKUP(AL465,MonsterTable!$A:$B,MATCH(MonsterTable!$B$1,MonsterTable!$A$1:$B$1,0),0))),OR(ISBLANK(AN465),ISBLANK(AO465))),#N/A,
IFERROR(VLOOKUP(AL465,MonsterTable!$A:$B,MATCH(MonsterTable!$B$1,MonsterTable!$A$1:$B$1,0),0),
IF(OR(NOT(ISBLANK(AN465)),ISBLANK(AO465)),#N/A,
IF(AL465="empty","empty",
VLOOKUP(AL465,MonsterGroupTable!$A:$A,1,0)))))))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BA465" s="2" t="str">
        <f>IF(AND(ISBLANK(AZ465),OR(NOT(ISBLANK(BB465)),NOT(ISBLANK(BC465)))),#N/A,
IF(ISBLANK(AZ465),"",
IF(AND(NOT(ISERROR(VLOOKUP(AZ465,MonsterTable!$A:$B,MATCH(MonsterTable!$B$1,MonsterTable!$A$1:$B$1,0),0))),OR(ISBLANK(BB465),ISBLANK(BC465))),#N/A,
IFERROR(VLOOKUP(AZ465,MonsterTable!$A:$B,MATCH(MonsterTable!$B$1,MonsterTable!$A$1:$B$1,0),0),
IF(OR(NOT(ISBLANK(BB465)),ISBLANK(BC465)),#N/A,
IF(AZ465="empty","empty",
VLOOKUP(AZ465,MonsterGroupTable!$A:$A,1,0)))))))</f>
        <v/>
      </c>
      <c r="BH465" s="2" t="str">
        <f>IF(AND(ISBLANK(BG465),OR(NOT(ISBLANK(BI465)),NOT(ISBLANK(BJ465)))),#N/A,
IF(ISBLANK(BG465),"",
IF(AND(NOT(ISERROR(VLOOKUP(BG465,MonsterTable!$A:$B,MATCH(MonsterTable!$B$1,MonsterTable!$A$1:$B$1,0),0))),OR(ISBLANK(BI465),ISBLANK(BJ465))),#N/A,
IFERROR(VLOOKUP(BG465,MonsterTable!$A:$B,MATCH(MonsterTable!$B$1,MonsterTable!$A$1:$B$1,0),0),
IF(OR(NOT(ISBLANK(BI465)),ISBLANK(BJ465)),#N/A,
IF(BG465="empty","empty",
VLOOKUP(BG465,MonsterGroupTable!$A:$A,1,0)))))))</f>
        <v/>
      </c>
      <c r="BO465" s="2" t="str">
        <f>IF(AND(ISBLANK(BN465),OR(NOT(ISBLANK(BP465)),NOT(ISBLANK(BQ465)))),#N/A,
IF(ISBLANK(BN465),"",
IF(AND(NOT(ISERROR(VLOOKUP(BN465,MonsterTable!$A:$B,MATCH(MonsterTable!$B$1,MonsterTable!$A$1:$B$1,0),0))),OR(ISBLANK(BP465),ISBLANK(BQ465))),#N/A,
IFERROR(VLOOKUP(BN465,MonsterTable!$A:$B,MATCH(MonsterTable!$B$1,MonsterTable!$A$1:$B$1,0),0),
IF(OR(NOT(ISBLANK(BP465)),ISBLANK(BQ465)),#N/A,
IF(BN465="empty","empty",
VLOOKUP(BN465,MonsterGroupTable!$A:$A,1,0)))))))</f>
        <v/>
      </c>
      <c r="BV465" s="2" t="str">
        <f>IF(AND(ISBLANK(BU465),OR(NOT(ISBLANK(BW465)),NOT(ISBLANK(BX465)))),#N/A,
IF(ISBLANK(BU465),"",
IF(AND(NOT(ISERROR(VLOOKUP(BU465,MonsterTable!$A:$B,MATCH(MonsterTable!$B$1,MonsterTable!$A$1:$B$1,0),0))),OR(ISBLANK(BW465),ISBLANK(BX465))),#N/A,
IFERROR(VLOOKUP(BU465,MonsterTable!$A:$B,MATCH(MonsterTable!$B$1,MonsterTable!$A$1:$B$1,0),0),
IF(OR(NOT(ISBLANK(BW465)),ISBLANK(BX465)),#N/A,
IF(BU465="empty","empty",
VLOOKUP(BU465,MonsterGroupTable!$A:$A,1,0)))))))</f>
        <v/>
      </c>
      <c r="CC465" s="2" t="str">
        <f>IF(AND(ISBLANK(CB465),OR(NOT(ISBLANK(CD465)),NOT(ISBLANK(CE465)))),#N/A,
IF(ISBLANK(CB465),"",
IF(AND(NOT(ISERROR(VLOOKUP(CB465,MonsterTable!$A:$B,MATCH(MonsterTable!$B$1,MonsterTable!$A$1:$B$1,0),0))),OR(ISBLANK(CD465),ISBLANK(CE465))),#N/A,
IFERROR(VLOOKUP(CB465,MonsterTable!$A:$B,MATCH(MonsterTable!$B$1,MonsterTable!$A$1:$B$1,0),0),
IF(OR(NOT(ISBLANK(CD465)),ISBLANK(CE465)),#N/A,
IF(CB465="empty","empty",
VLOOKUP(CB465,MonsterGroupTable!$A:$A,1,0)))))))</f>
        <v/>
      </c>
      <c r="CJ465" s="2" t="str">
        <f>IF(AND(ISBLANK(CI465),OR(NOT(ISBLANK(CK465)),NOT(ISBLANK(CL465)))),#N/A,
IF(ISBLANK(CI465),"",
IF(AND(NOT(ISERROR(VLOOKUP(CI465,MonsterTable!$A:$B,MATCH(MonsterTable!$B$1,MonsterTable!$A$1:$B$1,0),0))),OR(ISBLANK(CK465),ISBLANK(CL465))),#N/A,
IFERROR(VLOOKUP(CI465,MonsterTable!$A:$B,MATCH(MonsterTable!$B$1,MonsterTable!$A$1:$B$1,0),0),
IF(OR(NOT(ISBLANK(CK465)),ISBLANK(CL465)),#N/A,
IF(CI465="empty","empty",
VLOOKUP(CI465,MonsterGroupTable!$A:$A,1,0)))))))</f>
        <v/>
      </c>
    </row>
    <row r="466" spans="1:88">
      <c r="A466">
        <v>10465</v>
      </c>
      <c r="B466">
        <f t="shared" si="14"/>
        <v>1.1000000000000001</v>
      </c>
      <c r="C466">
        <f t="shared" si="14"/>
        <v>1.1000000000000001</v>
      </c>
      <c r="F466">
        <v>3300</v>
      </c>
      <c r="G466">
        <v>94706</v>
      </c>
      <c r="H466">
        <v>0</v>
      </c>
      <c r="I466">
        <v>0</v>
      </c>
      <c r="J466">
        <v>0</v>
      </c>
      <c r="K466" t="s">
        <v>28</v>
      </c>
      <c r="L466" t="s">
        <v>253</v>
      </c>
      <c r="M466" t="s">
        <v>79</v>
      </c>
      <c r="N466" t="s">
        <v>80</v>
      </c>
      <c r="O466">
        <v>0</v>
      </c>
      <c r="P466">
        <v>-4.75</v>
      </c>
      <c r="Q466">
        <v>-3.5</v>
      </c>
      <c r="R466">
        <v>4.75</v>
      </c>
      <c r="S466">
        <v>3</v>
      </c>
      <c r="T466">
        <v>-13.5</v>
      </c>
      <c r="U466">
        <v>2.5499999999999998</v>
      </c>
      <c r="V466">
        <v>-6.75</v>
      </c>
      <c r="W466" t="str">
        <f t="shared" si="15"/>
        <v>g107,5</v>
      </c>
      <c r="X466" s="1" t="s">
        <v>324</v>
      </c>
      <c r="Y466" s="2" t="str">
        <f>IF(AND(ISBLANK(X466),OR(NOT(ISBLANK(Z466)),NOT(ISBLANK(AA466)))),#N/A,
IF(ISBLANK(X466),"",
IF(AND(NOT(ISERROR(VLOOKUP(X466,MonsterTable!$A:$B,MATCH(MonsterTable!$B$1,MonsterTable!$A$1:$B$1,0),0))),OR(ISBLANK(Z466),ISBLANK(AA466))),#N/A,
IFERROR(VLOOKUP(X466,MonsterTable!$A:$B,MATCH(MonsterTable!$B$1,MonsterTable!$A$1:$B$1,0),0),
IF(OR(NOT(ISBLANK(Z466)),ISBLANK(AA466)),#N/A,
IF(X466="empty","empty",
VLOOKUP(X466,MonsterGroupTable!$A:$A,1,0)))))))</f>
        <v>g107</v>
      </c>
      <c r="AA466">
        <v>5</v>
      </c>
      <c r="AF466" s="2" t="str">
        <f>IF(AND(ISBLANK(AE466),OR(NOT(ISBLANK(AG466)),NOT(ISBLANK(AH466)))),#N/A,
IF(ISBLANK(AE466),"",
IF(AND(NOT(ISERROR(VLOOKUP(AE466,MonsterTable!$A:$B,MATCH(MonsterTable!$B$1,MonsterTable!$A$1:$B$1,0),0))),OR(ISBLANK(AG466),ISBLANK(AH466))),#N/A,
IFERROR(VLOOKUP(AE466,MonsterTable!$A:$B,MATCH(MonsterTable!$B$1,MonsterTable!$A$1:$B$1,0),0),
IF(OR(NOT(ISBLANK(AG466)),ISBLANK(AH466)),#N/A,
IF(AE466="empty","empty",
VLOOKUP(AE466,MonsterGroupTable!$A:$A,1,0)))))))</f>
        <v/>
      </c>
      <c r="AM466" s="2" t="str">
        <f>IF(AND(ISBLANK(AL466),OR(NOT(ISBLANK(AN466)),NOT(ISBLANK(AO466)))),#N/A,
IF(ISBLANK(AL466),"",
IF(AND(NOT(ISERROR(VLOOKUP(AL466,MonsterTable!$A:$B,MATCH(MonsterTable!$B$1,MonsterTable!$A$1:$B$1,0),0))),OR(ISBLANK(AN466),ISBLANK(AO466))),#N/A,
IFERROR(VLOOKUP(AL466,MonsterTable!$A:$B,MATCH(MonsterTable!$B$1,MonsterTable!$A$1:$B$1,0),0),
IF(OR(NOT(ISBLANK(AN466)),ISBLANK(AO466)),#N/A,
IF(AL466="empty","empty",
VLOOKUP(AL466,MonsterGroupTable!$A:$A,1,0)))))))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BA466" s="2" t="str">
        <f>IF(AND(ISBLANK(AZ466),OR(NOT(ISBLANK(BB466)),NOT(ISBLANK(BC466)))),#N/A,
IF(ISBLANK(AZ466),"",
IF(AND(NOT(ISERROR(VLOOKUP(AZ466,MonsterTable!$A:$B,MATCH(MonsterTable!$B$1,MonsterTable!$A$1:$B$1,0),0))),OR(ISBLANK(BB466),ISBLANK(BC466))),#N/A,
IFERROR(VLOOKUP(AZ466,MonsterTable!$A:$B,MATCH(MonsterTable!$B$1,MonsterTable!$A$1:$B$1,0),0),
IF(OR(NOT(ISBLANK(BB466)),ISBLANK(BC466)),#N/A,
IF(AZ466="empty","empty",
VLOOKUP(AZ466,MonsterGroupTable!$A:$A,1,0)))))))</f>
        <v/>
      </c>
      <c r="BH466" s="2" t="str">
        <f>IF(AND(ISBLANK(BG466),OR(NOT(ISBLANK(BI466)),NOT(ISBLANK(BJ466)))),#N/A,
IF(ISBLANK(BG466),"",
IF(AND(NOT(ISERROR(VLOOKUP(BG466,MonsterTable!$A:$B,MATCH(MonsterTable!$B$1,MonsterTable!$A$1:$B$1,0),0))),OR(ISBLANK(BI466),ISBLANK(BJ466))),#N/A,
IFERROR(VLOOKUP(BG466,MonsterTable!$A:$B,MATCH(MonsterTable!$B$1,MonsterTable!$A$1:$B$1,0),0),
IF(OR(NOT(ISBLANK(BI466)),ISBLANK(BJ466)),#N/A,
IF(BG466="empty","empty",
VLOOKUP(BG466,MonsterGroupTable!$A:$A,1,0)))))))</f>
        <v/>
      </c>
      <c r="BO466" s="2" t="str">
        <f>IF(AND(ISBLANK(BN466),OR(NOT(ISBLANK(BP466)),NOT(ISBLANK(BQ466)))),#N/A,
IF(ISBLANK(BN466),"",
IF(AND(NOT(ISERROR(VLOOKUP(BN466,MonsterTable!$A:$B,MATCH(MonsterTable!$B$1,MonsterTable!$A$1:$B$1,0),0))),OR(ISBLANK(BP466),ISBLANK(BQ466))),#N/A,
IFERROR(VLOOKUP(BN466,MonsterTable!$A:$B,MATCH(MonsterTable!$B$1,MonsterTable!$A$1:$B$1,0),0),
IF(OR(NOT(ISBLANK(BP466)),ISBLANK(BQ466)),#N/A,
IF(BN466="empty","empty",
VLOOKUP(BN466,MonsterGroupTable!$A:$A,1,0)))))))</f>
        <v/>
      </c>
      <c r="BV466" s="2" t="str">
        <f>IF(AND(ISBLANK(BU466),OR(NOT(ISBLANK(BW466)),NOT(ISBLANK(BX466)))),#N/A,
IF(ISBLANK(BU466),"",
IF(AND(NOT(ISERROR(VLOOKUP(BU466,MonsterTable!$A:$B,MATCH(MonsterTable!$B$1,MonsterTable!$A$1:$B$1,0),0))),OR(ISBLANK(BW466),ISBLANK(BX466))),#N/A,
IFERROR(VLOOKUP(BU466,MonsterTable!$A:$B,MATCH(MonsterTable!$B$1,MonsterTable!$A$1:$B$1,0),0),
IF(OR(NOT(ISBLANK(BW466)),ISBLANK(BX466)),#N/A,
IF(BU466="empty","empty",
VLOOKUP(BU466,MonsterGroupTable!$A:$A,1,0)))))))</f>
        <v/>
      </c>
      <c r="CC466" s="2" t="str">
        <f>IF(AND(ISBLANK(CB466),OR(NOT(ISBLANK(CD466)),NOT(ISBLANK(CE466)))),#N/A,
IF(ISBLANK(CB466),"",
IF(AND(NOT(ISERROR(VLOOKUP(CB466,MonsterTable!$A:$B,MATCH(MonsterTable!$B$1,MonsterTable!$A$1:$B$1,0),0))),OR(ISBLANK(CD466),ISBLANK(CE466))),#N/A,
IFERROR(VLOOKUP(CB466,MonsterTable!$A:$B,MATCH(MonsterTable!$B$1,MonsterTable!$A$1:$B$1,0),0),
IF(OR(NOT(ISBLANK(CD466)),ISBLANK(CE466)),#N/A,
IF(CB466="empty","empty",
VLOOKUP(CB466,MonsterGroupTable!$A:$A,1,0)))))))</f>
        <v/>
      </c>
      <c r="CJ466" s="2" t="str">
        <f>IF(AND(ISBLANK(CI466),OR(NOT(ISBLANK(CK466)),NOT(ISBLANK(CL466)))),#N/A,
IF(ISBLANK(CI466),"",
IF(AND(NOT(ISERROR(VLOOKUP(CI466,MonsterTable!$A:$B,MATCH(MonsterTable!$B$1,MonsterTable!$A$1:$B$1,0),0))),OR(ISBLANK(CK466),ISBLANK(CL466))),#N/A,
IFERROR(VLOOKUP(CI466,MonsterTable!$A:$B,MATCH(MonsterTable!$B$1,MonsterTable!$A$1:$B$1,0),0),
IF(OR(NOT(ISBLANK(CK466)),ISBLANK(CL466)),#N/A,
IF(CI466="empty","empty",
VLOOKUP(CI466,MonsterGroupTable!$A:$A,1,0)))))))</f>
        <v/>
      </c>
    </row>
    <row r="467" spans="1:88">
      <c r="A467">
        <v>10466</v>
      </c>
      <c r="B467">
        <f t="shared" si="14"/>
        <v>1.1000000000000001</v>
      </c>
      <c r="C467">
        <f t="shared" si="14"/>
        <v>1.1000000000000001</v>
      </c>
      <c r="F467">
        <v>3300</v>
      </c>
      <c r="G467">
        <v>95201</v>
      </c>
      <c r="H467">
        <v>0</v>
      </c>
      <c r="I467">
        <v>0</v>
      </c>
      <c r="J467">
        <v>0</v>
      </c>
      <c r="K467" t="s">
        <v>28</v>
      </c>
      <c r="L467" t="s">
        <v>253</v>
      </c>
      <c r="M467" t="s">
        <v>79</v>
      </c>
      <c r="N467" t="s">
        <v>80</v>
      </c>
      <c r="O467">
        <v>0</v>
      </c>
      <c r="P467">
        <v>-4.75</v>
      </c>
      <c r="Q467">
        <v>-3.5</v>
      </c>
      <c r="R467">
        <v>4.75</v>
      </c>
      <c r="S467">
        <v>3</v>
      </c>
      <c r="T467">
        <v>-13.5</v>
      </c>
      <c r="U467">
        <v>2.5499999999999998</v>
      </c>
      <c r="V467">
        <v>-6.75</v>
      </c>
      <c r="W467" t="str">
        <f t="shared" si="15"/>
        <v>g107,5</v>
      </c>
      <c r="X467" s="1" t="s">
        <v>324</v>
      </c>
      <c r="Y467" s="2" t="str">
        <f>IF(AND(ISBLANK(X467),OR(NOT(ISBLANK(Z467)),NOT(ISBLANK(AA467)))),#N/A,
IF(ISBLANK(X467),"",
IF(AND(NOT(ISERROR(VLOOKUP(X467,MonsterTable!$A:$B,MATCH(MonsterTable!$B$1,MonsterTable!$A$1:$B$1,0),0))),OR(ISBLANK(Z467),ISBLANK(AA467))),#N/A,
IFERROR(VLOOKUP(X467,MonsterTable!$A:$B,MATCH(MonsterTable!$B$1,MonsterTable!$A$1:$B$1,0),0),
IF(OR(NOT(ISBLANK(Z467)),ISBLANK(AA467)),#N/A,
IF(X467="empty","empty",
VLOOKUP(X467,MonsterGroupTable!$A:$A,1,0)))))))</f>
        <v>g107</v>
      </c>
      <c r="AA467">
        <v>5</v>
      </c>
      <c r="AF467" s="2" t="str">
        <f>IF(AND(ISBLANK(AE467),OR(NOT(ISBLANK(AG467)),NOT(ISBLANK(AH467)))),#N/A,
IF(ISBLANK(AE467),"",
IF(AND(NOT(ISERROR(VLOOKUP(AE467,MonsterTable!$A:$B,MATCH(MonsterTable!$B$1,MonsterTable!$A$1:$B$1,0),0))),OR(ISBLANK(AG467),ISBLANK(AH467))),#N/A,
IFERROR(VLOOKUP(AE467,MonsterTable!$A:$B,MATCH(MonsterTable!$B$1,MonsterTable!$A$1:$B$1,0),0),
IF(OR(NOT(ISBLANK(AG467)),ISBLANK(AH467)),#N/A,
IF(AE467="empty","empty",
VLOOKUP(AE467,MonsterGroupTable!$A:$A,1,0)))))))</f>
        <v/>
      </c>
      <c r="AM467" s="2" t="str">
        <f>IF(AND(ISBLANK(AL467),OR(NOT(ISBLANK(AN467)),NOT(ISBLANK(AO467)))),#N/A,
IF(ISBLANK(AL467),"",
IF(AND(NOT(ISERROR(VLOOKUP(AL467,MonsterTable!$A:$B,MATCH(MonsterTable!$B$1,MonsterTable!$A$1:$B$1,0),0))),OR(ISBLANK(AN467),ISBLANK(AO467))),#N/A,
IFERROR(VLOOKUP(AL467,MonsterTable!$A:$B,MATCH(MonsterTable!$B$1,MonsterTable!$A$1:$B$1,0),0),
IF(OR(NOT(ISBLANK(AN467)),ISBLANK(AO467)),#N/A,
IF(AL467="empty","empty",
VLOOKUP(AL467,MonsterGroupTable!$A:$A,1,0)))))))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BA467" s="2" t="str">
        <f>IF(AND(ISBLANK(AZ467),OR(NOT(ISBLANK(BB467)),NOT(ISBLANK(BC467)))),#N/A,
IF(ISBLANK(AZ467),"",
IF(AND(NOT(ISERROR(VLOOKUP(AZ467,MonsterTable!$A:$B,MATCH(MonsterTable!$B$1,MonsterTable!$A$1:$B$1,0),0))),OR(ISBLANK(BB467),ISBLANK(BC467))),#N/A,
IFERROR(VLOOKUP(AZ467,MonsterTable!$A:$B,MATCH(MonsterTable!$B$1,MonsterTable!$A$1:$B$1,0),0),
IF(OR(NOT(ISBLANK(BB467)),ISBLANK(BC467)),#N/A,
IF(AZ467="empty","empty",
VLOOKUP(AZ467,MonsterGroupTable!$A:$A,1,0)))))))</f>
        <v/>
      </c>
      <c r="BH467" s="2" t="str">
        <f>IF(AND(ISBLANK(BG467),OR(NOT(ISBLANK(BI467)),NOT(ISBLANK(BJ467)))),#N/A,
IF(ISBLANK(BG467),"",
IF(AND(NOT(ISERROR(VLOOKUP(BG467,MonsterTable!$A:$B,MATCH(MonsterTable!$B$1,MonsterTable!$A$1:$B$1,0),0))),OR(ISBLANK(BI467),ISBLANK(BJ467))),#N/A,
IFERROR(VLOOKUP(BG467,MonsterTable!$A:$B,MATCH(MonsterTable!$B$1,MonsterTable!$A$1:$B$1,0),0),
IF(OR(NOT(ISBLANK(BI467)),ISBLANK(BJ467)),#N/A,
IF(BG467="empty","empty",
VLOOKUP(BG467,MonsterGroupTable!$A:$A,1,0)))))))</f>
        <v/>
      </c>
      <c r="BO467" s="2" t="str">
        <f>IF(AND(ISBLANK(BN467),OR(NOT(ISBLANK(BP467)),NOT(ISBLANK(BQ467)))),#N/A,
IF(ISBLANK(BN467),"",
IF(AND(NOT(ISERROR(VLOOKUP(BN467,MonsterTable!$A:$B,MATCH(MonsterTable!$B$1,MonsterTable!$A$1:$B$1,0),0))),OR(ISBLANK(BP467),ISBLANK(BQ467))),#N/A,
IFERROR(VLOOKUP(BN467,MonsterTable!$A:$B,MATCH(MonsterTable!$B$1,MonsterTable!$A$1:$B$1,0),0),
IF(OR(NOT(ISBLANK(BP467)),ISBLANK(BQ467)),#N/A,
IF(BN467="empty","empty",
VLOOKUP(BN467,MonsterGroupTable!$A:$A,1,0)))))))</f>
        <v/>
      </c>
      <c r="BV467" s="2" t="str">
        <f>IF(AND(ISBLANK(BU467),OR(NOT(ISBLANK(BW467)),NOT(ISBLANK(BX467)))),#N/A,
IF(ISBLANK(BU467),"",
IF(AND(NOT(ISERROR(VLOOKUP(BU467,MonsterTable!$A:$B,MATCH(MonsterTable!$B$1,MonsterTable!$A$1:$B$1,0),0))),OR(ISBLANK(BW467),ISBLANK(BX467))),#N/A,
IFERROR(VLOOKUP(BU467,MonsterTable!$A:$B,MATCH(MonsterTable!$B$1,MonsterTable!$A$1:$B$1,0),0),
IF(OR(NOT(ISBLANK(BW467)),ISBLANK(BX467)),#N/A,
IF(BU467="empty","empty",
VLOOKUP(BU467,MonsterGroupTable!$A:$A,1,0)))))))</f>
        <v/>
      </c>
      <c r="CC467" s="2" t="str">
        <f>IF(AND(ISBLANK(CB467),OR(NOT(ISBLANK(CD467)),NOT(ISBLANK(CE467)))),#N/A,
IF(ISBLANK(CB467),"",
IF(AND(NOT(ISERROR(VLOOKUP(CB467,MonsterTable!$A:$B,MATCH(MonsterTable!$B$1,MonsterTable!$A$1:$B$1,0),0))),OR(ISBLANK(CD467),ISBLANK(CE467))),#N/A,
IFERROR(VLOOKUP(CB467,MonsterTable!$A:$B,MATCH(MonsterTable!$B$1,MonsterTable!$A$1:$B$1,0),0),
IF(OR(NOT(ISBLANK(CD467)),ISBLANK(CE467)),#N/A,
IF(CB467="empty","empty",
VLOOKUP(CB467,MonsterGroupTable!$A:$A,1,0)))))))</f>
        <v/>
      </c>
      <c r="CJ467" s="2" t="str">
        <f>IF(AND(ISBLANK(CI467),OR(NOT(ISBLANK(CK467)),NOT(ISBLANK(CL467)))),#N/A,
IF(ISBLANK(CI467),"",
IF(AND(NOT(ISERROR(VLOOKUP(CI467,MonsterTable!$A:$B,MATCH(MonsterTable!$B$1,MonsterTable!$A$1:$B$1,0),0))),OR(ISBLANK(CK467),ISBLANK(CL467))),#N/A,
IFERROR(VLOOKUP(CI467,MonsterTable!$A:$B,MATCH(MonsterTable!$B$1,MonsterTable!$A$1:$B$1,0),0),
IF(OR(NOT(ISBLANK(CK467)),ISBLANK(CL467)),#N/A,
IF(CI467="empty","empty",
VLOOKUP(CI467,MonsterGroupTable!$A:$A,1,0)))))))</f>
        <v/>
      </c>
    </row>
    <row r="468" spans="1:88">
      <c r="A468">
        <v>10467</v>
      </c>
      <c r="B468">
        <f t="shared" si="14"/>
        <v>1.1000000000000001</v>
      </c>
      <c r="C468">
        <f t="shared" si="14"/>
        <v>1.1000000000000001</v>
      </c>
      <c r="F468">
        <v>3300</v>
      </c>
      <c r="G468">
        <v>95696</v>
      </c>
      <c r="H468">
        <v>0</v>
      </c>
      <c r="I468">
        <v>0</v>
      </c>
      <c r="J468">
        <v>0</v>
      </c>
      <c r="K468" t="s">
        <v>28</v>
      </c>
      <c r="L468" t="s">
        <v>253</v>
      </c>
      <c r="M468" t="s">
        <v>79</v>
      </c>
      <c r="N468" t="s">
        <v>80</v>
      </c>
      <c r="O468">
        <v>0</v>
      </c>
      <c r="P468">
        <v>-4.75</v>
      </c>
      <c r="Q468">
        <v>-3.5</v>
      </c>
      <c r="R468">
        <v>4.75</v>
      </c>
      <c r="S468">
        <v>3</v>
      </c>
      <c r="T468">
        <v>-13.5</v>
      </c>
      <c r="U468">
        <v>2.5499999999999998</v>
      </c>
      <c r="V468">
        <v>-6.75</v>
      </c>
      <c r="W468" t="str">
        <f t="shared" si="15"/>
        <v>g107,5</v>
      </c>
      <c r="X468" s="1" t="s">
        <v>324</v>
      </c>
      <c r="Y468" s="2" t="str">
        <f>IF(AND(ISBLANK(X468),OR(NOT(ISBLANK(Z468)),NOT(ISBLANK(AA468)))),#N/A,
IF(ISBLANK(X468),"",
IF(AND(NOT(ISERROR(VLOOKUP(X468,MonsterTable!$A:$B,MATCH(MonsterTable!$B$1,MonsterTable!$A$1:$B$1,0),0))),OR(ISBLANK(Z468),ISBLANK(AA468))),#N/A,
IFERROR(VLOOKUP(X468,MonsterTable!$A:$B,MATCH(MonsterTable!$B$1,MonsterTable!$A$1:$B$1,0),0),
IF(OR(NOT(ISBLANK(Z468)),ISBLANK(AA468)),#N/A,
IF(X468="empty","empty",
VLOOKUP(X468,MonsterGroupTable!$A:$A,1,0)))))))</f>
        <v>g107</v>
      </c>
      <c r="AA468">
        <v>5</v>
      </c>
      <c r="AF468" s="2" t="str">
        <f>IF(AND(ISBLANK(AE468),OR(NOT(ISBLANK(AG468)),NOT(ISBLANK(AH468)))),#N/A,
IF(ISBLANK(AE468),"",
IF(AND(NOT(ISERROR(VLOOKUP(AE468,MonsterTable!$A:$B,MATCH(MonsterTable!$B$1,MonsterTable!$A$1:$B$1,0),0))),OR(ISBLANK(AG468),ISBLANK(AH468))),#N/A,
IFERROR(VLOOKUP(AE468,MonsterTable!$A:$B,MATCH(MonsterTable!$B$1,MonsterTable!$A$1:$B$1,0),0),
IF(OR(NOT(ISBLANK(AG468)),ISBLANK(AH468)),#N/A,
IF(AE468="empty","empty",
VLOOKUP(AE468,MonsterGroupTable!$A:$A,1,0)))))))</f>
        <v/>
      </c>
      <c r="AM468" s="2" t="str">
        <f>IF(AND(ISBLANK(AL468),OR(NOT(ISBLANK(AN468)),NOT(ISBLANK(AO468)))),#N/A,
IF(ISBLANK(AL468),"",
IF(AND(NOT(ISERROR(VLOOKUP(AL468,MonsterTable!$A:$B,MATCH(MonsterTable!$B$1,MonsterTable!$A$1:$B$1,0),0))),OR(ISBLANK(AN468),ISBLANK(AO468))),#N/A,
IFERROR(VLOOKUP(AL468,MonsterTable!$A:$B,MATCH(MonsterTable!$B$1,MonsterTable!$A$1:$B$1,0),0),
IF(OR(NOT(ISBLANK(AN468)),ISBLANK(AO468)),#N/A,
IF(AL468="empty","empty",
VLOOKUP(AL468,MonsterGroupTable!$A:$A,1,0)))))))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BA468" s="2" t="str">
        <f>IF(AND(ISBLANK(AZ468),OR(NOT(ISBLANK(BB468)),NOT(ISBLANK(BC468)))),#N/A,
IF(ISBLANK(AZ468),"",
IF(AND(NOT(ISERROR(VLOOKUP(AZ468,MonsterTable!$A:$B,MATCH(MonsterTable!$B$1,MonsterTable!$A$1:$B$1,0),0))),OR(ISBLANK(BB468),ISBLANK(BC468))),#N/A,
IFERROR(VLOOKUP(AZ468,MonsterTable!$A:$B,MATCH(MonsterTable!$B$1,MonsterTable!$A$1:$B$1,0),0),
IF(OR(NOT(ISBLANK(BB468)),ISBLANK(BC468)),#N/A,
IF(AZ468="empty","empty",
VLOOKUP(AZ468,MonsterGroupTable!$A:$A,1,0)))))))</f>
        <v/>
      </c>
      <c r="BH468" s="2" t="str">
        <f>IF(AND(ISBLANK(BG468),OR(NOT(ISBLANK(BI468)),NOT(ISBLANK(BJ468)))),#N/A,
IF(ISBLANK(BG468),"",
IF(AND(NOT(ISERROR(VLOOKUP(BG468,MonsterTable!$A:$B,MATCH(MonsterTable!$B$1,MonsterTable!$A$1:$B$1,0),0))),OR(ISBLANK(BI468),ISBLANK(BJ468))),#N/A,
IFERROR(VLOOKUP(BG468,MonsterTable!$A:$B,MATCH(MonsterTable!$B$1,MonsterTable!$A$1:$B$1,0),0),
IF(OR(NOT(ISBLANK(BI468)),ISBLANK(BJ468)),#N/A,
IF(BG468="empty","empty",
VLOOKUP(BG468,MonsterGroupTable!$A:$A,1,0)))))))</f>
        <v/>
      </c>
      <c r="BO468" s="2" t="str">
        <f>IF(AND(ISBLANK(BN468),OR(NOT(ISBLANK(BP468)),NOT(ISBLANK(BQ468)))),#N/A,
IF(ISBLANK(BN468),"",
IF(AND(NOT(ISERROR(VLOOKUP(BN468,MonsterTable!$A:$B,MATCH(MonsterTable!$B$1,MonsterTable!$A$1:$B$1,0),0))),OR(ISBLANK(BP468),ISBLANK(BQ468))),#N/A,
IFERROR(VLOOKUP(BN468,MonsterTable!$A:$B,MATCH(MonsterTable!$B$1,MonsterTable!$A$1:$B$1,0),0),
IF(OR(NOT(ISBLANK(BP468)),ISBLANK(BQ468)),#N/A,
IF(BN468="empty","empty",
VLOOKUP(BN468,MonsterGroupTable!$A:$A,1,0)))))))</f>
        <v/>
      </c>
      <c r="BV468" s="2" t="str">
        <f>IF(AND(ISBLANK(BU468),OR(NOT(ISBLANK(BW468)),NOT(ISBLANK(BX468)))),#N/A,
IF(ISBLANK(BU468),"",
IF(AND(NOT(ISERROR(VLOOKUP(BU468,MonsterTable!$A:$B,MATCH(MonsterTable!$B$1,MonsterTable!$A$1:$B$1,0),0))),OR(ISBLANK(BW468),ISBLANK(BX468))),#N/A,
IFERROR(VLOOKUP(BU468,MonsterTable!$A:$B,MATCH(MonsterTable!$B$1,MonsterTable!$A$1:$B$1,0),0),
IF(OR(NOT(ISBLANK(BW468)),ISBLANK(BX468)),#N/A,
IF(BU468="empty","empty",
VLOOKUP(BU468,MonsterGroupTable!$A:$A,1,0)))))))</f>
        <v/>
      </c>
      <c r="CC468" s="2" t="str">
        <f>IF(AND(ISBLANK(CB468),OR(NOT(ISBLANK(CD468)),NOT(ISBLANK(CE468)))),#N/A,
IF(ISBLANK(CB468),"",
IF(AND(NOT(ISERROR(VLOOKUP(CB468,MonsterTable!$A:$B,MATCH(MonsterTable!$B$1,MonsterTable!$A$1:$B$1,0),0))),OR(ISBLANK(CD468),ISBLANK(CE468))),#N/A,
IFERROR(VLOOKUP(CB468,MonsterTable!$A:$B,MATCH(MonsterTable!$B$1,MonsterTable!$A$1:$B$1,0),0),
IF(OR(NOT(ISBLANK(CD468)),ISBLANK(CE468)),#N/A,
IF(CB468="empty","empty",
VLOOKUP(CB468,MonsterGroupTable!$A:$A,1,0)))))))</f>
        <v/>
      </c>
      <c r="CJ468" s="2" t="str">
        <f>IF(AND(ISBLANK(CI468),OR(NOT(ISBLANK(CK468)),NOT(ISBLANK(CL468)))),#N/A,
IF(ISBLANK(CI468),"",
IF(AND(NOT(ISERROR(VLOOKUP(CI468,MonsterTable!$A:$B,MATCH(MonsterTable!$B$1,MonsterTable!$A$1:$B$1,0),0))),OR(ISBLANK(CK468),ISBLANK(CL468))),#N/A,
IFERROR(VLOOKUP(CI468,MonsterTable!$A:$B,MATCH(MonsterTable!$B$1,MonsterTable!$A$1:$B$1,0),0),
IF(OR(NOT(ISBLANK(CK468)),ISBLANK(CL468)),#N/A,
IF(CI468="empty","empty",
VLOOKUP(CI468,MonsterGroupTable!$A:$A,1,0)))))))</f>
        <v/>
      </c>
    </row>
    <row r="469" spans="1:88">
      <c r="A469">
        <v>10468</v>
      </c>
      <c r="B469">
        <f t="shared" si="14"/>
        <v>1.1000000000000001</v>
      </c>
      <c r="C469">
        <f t="shared" si="14"/>
        <v>1.1000000000000001</v>
      </c>
      <c r="F469">
        <v>3300</v>
      </c>
      <c r="G469">
        <v>96191</v>
      </c>
      <c r="H469">
        <v>0</v>
      </c>
      <c r="I469">
        <v>0</v>
      </c>
      <c r="J469">
        <v>0</v>
      </c>
      <c r="K469" t="s">
        <v>28</v>
      </c>
      <c r="L469" t="s">
        <v>253</v>
      </c>
      <c r="M469" t="s">
        <v>79</v>
      </c>
      <c r="N469" t="s">
        <v>80</v>
      </c>
      <c r="O469">
        <v>0</v>
      </c>
      <c r="P469">
        <v>-4.75</v>
      </c>
      <c r="Q469">
        <v>-3.5</v>
      </c>
      <c r="R469">
        <v>4.75</v>
      </c>
      <c r="S469">
        <v>3</v>
      </c>
      <c r="T469">
        <v>-13.5</v>
      </c>
      <c r="U469">
        <v>2.5499999999999998</v>
      </c>
      <c r="V469">
        <v>-6.75</v>
      </c>
      <c r="W469" t="str">
        <f t="shared" si="15"/>
        <v>g107,5</v>
      </c>
      <c r="X469" s="1" t="s">
        <v>324</v>
      </c>
      <c r="Y469" s="2" t="str">
        <f>IF(AND(ISBLANK(X469),OR(NOT(ISBLANK(Z469)),NOT(ISBLANK(AA469)))),#N/A,
IF(ISBLANK(X469),"",
IF(AND(NOT(ISERROR(VLOOKUP(X469,MonsterTable!$A:$B,MATCH(MonsterTable!$B$1,MonsterTable!$A$1:$B$1,0),0))),OR(ISBLANK(Z469),ISBLANK(AA469))),#N/A,
IFERROR(VLOOKUP(X469,MonsterTable!$A:$B,MATCH(MonsterTable!$B$1,MonsterTable!$A$1:$B$1,0),0),
IF(OR(NOT(ISBLANK(Z469)),ISBLANK(AA469)),#N/A,
IF(X469="empty","empty",
VLOOKUP(X469,MonsterGroupTable!$A:$A,1,0)))))))</f>
        <v>g107</v>
      </c>
      <c r="AA469">
        <v>5</v>
      </c>
      <c r="AF469" s="2" t="str">
        <f>IF(AND(ISBLANK(AE469),OR(NOT(ISBLANK(AG469)),NOT(ISBLANK(AH469)))),#N/A,
IF(ISBLANK(AE469),"",
IF(AND(NOT(ISERROR(VLOOKUP(AE469,MonsterTable!$A:$B,MATCH(MonsterTable!$B$1,MonsterTable!$A$1:$B$1,0),0))),OR(ISBLANK(AG469),ISBLANK(AH469))),#N/A,
IFERROR(VLOOKUP(AE469,MonsterTable!$A:$B,MATCH(MonsterTable!$B$1,MonsterTable!$A$1:$B$1,0),0),
IF(OR(NOT(ISBLANK(AG469)),ISBLANK(AH469)),#N/A,
IF(AE469="empty","empty",
VLOOKUP(AE469,MonsterGroupTable!$A:$A,1,0)))))))</f>
        <v/>
      </c>
      <c r="AM469" s="2" t="str">
        <f>IF(AND(ISBLANK(AL469),OR(NOT(ISBLANK(AN469)),NOT(ISBLANK(AO469)))),#N/A,
IF(ISBLANK(AL469),"",
IF(AND(NOT(ISERROR(VLOOKUP(AL469,MonsterTable!$A:$B,MATCH(MonsterTable!$B$1,MonsterTable!$A$1:$B$1,0),0))),OR(ISBLANK(AN469),ISBLANK(AO469))),#N/A,
IFERROR(VLOOKUP(AL469,MonsterTable!$A:$B,MATCH(MonsterTable!$B$1,MonsterTable!$A$1:$B$1,0),0),
IF(OR(NOT(ISBLANK(AN469)),ISBLANK(AO469)),#N/A,
IF(AL469="empty","empty",
VLOOKUP(AL469,MonsterGroupTable!$A:$A,1,0)))))))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BA469" s="2" t="str">
        <f>IF(AND(ISBLANK(AZ469),OR(NOT(ISBLANK(BB469)),NOT(ISBLANK(BC469)))),#N/A,
IF(ISBLANK(AZ469),"",
IF(AND(NOT(ISERROR(VLOOKUP(AZ469,MonsterTable!$A:$B,MATCH(MonsterTable!$B$1,MonsterTable!$A$1:$B$1,0),0))),OR(ISBLANK(BB469),ISBLANK(BC469))),#N/A,
IFERROR(VLOOKUP(AZ469,MonsterTable!$A:$B,MATCH(MonsterTable!$B$1,MonsterTable!$A$1:$B$1,0),0),
IF(OR(NOT(ISBLANK(BB469)),ISBLANK(BC469)),#N/A,
IF(AZ469="empty","empty",
VLOOKUP(AZ469,MonsterGroupTable!$A:$A,1,0)))))))</f>
        <v/>
      </c>
      <c r="BH469" s="2" t="str">
        <f>IF(AND(ISBLANK(BG469),OR(NOT(ISBLANK(BI469)),NOT(ISBLANK(BJ469)))),#N/A,
IF(ISBLANK(BG469),"",
IF(AND(NOT(ISERROR(VLOOKUP(BG469,MonsterTable!$A:$B,MATCH(MonsterTable!$B$1,MonsterTable!$A$1:$B$1,0),0))),OR(ISBLANK(BI469),ISBLANK(BJ469))),#N/A,
IFERROR(VLOOKUP(BG469,MonsterTable!$A:$B,MATCH(MonsterTable!$B$1,MonsterTable!$A$1:$B$1,0),0),
IF(OR(NOT(ISBLANK(BI469)),ISBLANK(BJ469)),#N/A,
IF(BG469="empty","empty",
VLOOKUP(BG469,MonsterGroupTable!$A:$A,1,0)))))))</f>
        <v/>
      </c>
      <c r="BO469" s="2" t="str">
        <f>IF(AND(ISBLANK(BN469),OR(NOT(ISBLANK(BP469)),NOT(ISBLANK(BQ469)))),#N/A,
IF(ISBLANK(BN469),"",
IF(AND(NOT(ISERROR(VLOOKUP(BN469,MonsterTable!$A:$B,MATCH(MonsterTable!$B$1,MonsterTable!$A$1:$B$1,0),0))),OR(ISBLANK(BP469),ISBLANK(BQ469))),#N/A,
IFERROR(VLOOKUP(BN469,MonsterTable!$A:$B,MATCH(MonsterTable!$B$1,MonsterTable!$A$1:$B$1,0),0),
IF(OR(NOT(ISBLANK(BP469)),ISBLANK(BQ469)),#N/A,
IF(BN469="empty","empty",
VLOOKUP(BN469,MonsterGroupTable!$A:$A,1,0)))))))</f>
        <v/>
      </c>
      <c r="BV469" s="2" t="str">
        <f>IF(AND(ISBLANK(BU469),OR(NOT(ISBLANK(BW469)),NOT(ISBLANK(BX469)))),#N/A,
IF(ISBLANK(BU469),"",
IF(AND(NOT(ISERROR(VLOOKUP(BU469,MonsterTable!$A:$B,MATCH(MonsterTable!$B$1,MonsterTable!$A$1:$B$1,0),0))),OR(ISBLANK(BW469),ISBLANK(BX469))),#N/A,
IFERROR(VLOOKUP(BU469,MonsterTable!$A:$B,MATCH(MonsterTable!$B$1,MonsterTable!$A$1:$B$1,0),0),
IF(OR(NOT(ISBLANK(BW469)),ISBLANK(BX469)),#N/A,
IF(BU469="empty","empty",
VLOOKUP(BU469,MonsterGroupTable!$A:$A,1,0)))))))</f>
        <v/>
      </c>
      <c r="CC469" s="2" t="str">
        <f>IF(AND(ISBLANK(CB469),OR(NOT(ISBLANK(CD469)),NOT(ISBLANK(CE469)))),#N/A,
IF(ISBLANK(CB469),"",
IF(AND(NOT(ISERROR(VLOOKUP(CB469,MonsterTable!$A:$B,MATCH(MonsterTable!$B$1,MonsterTable!$A$1:$B$1,0),0))),OR(ISBLANK(CD469),ISBLANK(CE469))),#N/A,
IFERROR(VLOOKUP(CB469,MonsterTable!$A:$B,MATCH(MonsterTable!$B$1,MonsterTable!$A$1:$B$1,0),0),
IF(OR(NOT(ISBLANK(CD469)),ISBLANK(CE469)),#N/A,
IF(CB469="empty","empty",
VLOOKUP(CB469,MonsterGroupTable!$A:$A,1,0)))))))</f>
        <v/>
      </c>
      <c r="CJ469" s="2" t="str">
        <f>IF(AND(ISBLANK(CI469),OR(NOT(ISBLANK(CK469)),NOT(ISBLANK(CL469)))),#N/A,
IF(ISBLANK(CI469),"",
IF(AND(NOT(ISERROR(VLOOKUP(CI469,MonsterTable!$A:$B,MATCH(MonsterTable!$B$1,MonsterTable!$A$1:$B$1,0),0))),OR(ISBLANK(CK469),ISBLANK(CL469))),#N/A,
IFERROR(VLOOKUP(CI469,MonsterTable!$A:$B,MATCH(MonsterTable!$B$1,MonsterTable!$A$1:$B$1,0),0),
IF(OR(NOT(ISBLANK(CK469)),ISBLANK(CL469)),#N/A,
IF(CI469="empty","empty",
VLOOKUP(CI469,MonsterGroupTable!$A:$A,1,0)))))))</f>
        <v/>
      </c>
    </row>
    <row r="470" spans="1:88">
      <c r="A470">
        <v>10469</v>
      </c>
      <c r="B470">
        <f t="shared" si="14"/>
        <v>1.1000000000000001</v>
      </c>
      <c r="C470">
        <f t="shared" si="14"/>
        <v>1.1000000000000001</v>
      </c>
      <c r="F470">
        <v>3300</v>
      </c>
      <c r="G470">
        <v>96686</v>
      </c>
      <c r="H470">
        <v>0</v>
      </c>
      <c r="I470">
        <v>0</v>
      </c>
      <c r="J470">
        <v>0</v>
      </c>
      <c r="K470" t="s">
        <v>28</v>
      </c>
      <c r="L470" t="s">
        <v>253</v>
      </c>
      <c r="M470" t="s">
        <v>79</v>
      </c>
      <c r="N470" t="s">
        <v>80</v>
      </c>
      <c r="O470">
        <v>0</v>
      </c>
      <c r="P470">
        <v>-4.75</v>
      </c>
      <c r="Q470">
        <v>-3.5</v>
      </c>
      <c r="R470">
        <v>4.75</v>
      </c>
      <c r="S470">
        <v>3</v>
      </c>
      <c r="T470">
        <v>-13.5</v>
      </c>
      <c r="U470">
        <v>2.5499999999999998</v>
      </c>
      <c r="V470">
        <v>-6.75</v>
      </c>
      <c r="W470" t="str">
        <f t="shared" si="15"/>
        <v>g107,5</v>
      </c>
      <c r="X470" s="1" t="s">
        <v>324</v>
      </c>
      <c r="Y470" s="2" t="str">
        <f>IF(AND(ISBLANK(X470),OR(NOT(ISBLANK(Z470)),NOT(ISBLANK(AA470)))),#N/A,
IF(ISBLANK(X470),"",
IF(AND(NOT(ISERROR(VLOOKUP(X470,MonsterTable!$A:$B,MATCH(MonsterTable!$B$1,MonsterTable!$A$1:$B$1,0),0))),OR(ISBLANK(Z470),ISBLANK(AA470))),#N/A,
IFERROR(VLOOKUP(X470,MonsterTable!$A:$B,MATCH(MonsterTable!$B$1,MonsterTable!$A$1:$B$1,0),0),
IF(OR(NOT(ISBLANK(Z470)),ISBLANK(AA470)),#N/A,
IF(X470="empty","empty",
VLOOKUP(X470,MonsterGroupTable!$A:$A,1,0)))))))</f>
        <v>g107</v>
      </c>
      <c r="AA470">
        <v>5</v>
      </c>
      <c r="AF470" s="2" t="str">
        <f>IF(AND(ISBLANK(AE470),OR(NOT(ISBLANK(AG470)),NOT(ISBLANK(AH470)))),#N/A,
IF(ISBLANK(AE470),"",
IF(AND(NOT(ISERROR(VLOOKUP(AE470,MonsterTable!$A:$B,MATCH(MonsterTable!$B$1,MonsterTable!$A$1:$B$1,0),0))),OR(ISBLANK(AG470),ISBLANK(AH470))),#N/A,
IFERROR(VLOOKUP(AE470,MonsterTable!$A:$B,MATCH(MonsterTable!$B$1,MonsterTable!$A$1:$B$1,0),0),
IF(OR(NOT(ISBLANK(AG470)),ISBLANK(AH470)),#N/A,
IF(AE470="empty","empty",
VLOOKUP(AE470,MonsterGroupTable!$A:$A,1,0)))))))</f>
        <v/>
      </c>
      <c r="AM470" s="2" t="str">
        <f>IF(AND(ISBLANK(AL470),OR(NOT(ISBLANK(AN470)),NOT(ISBLANK(AO470)))),#N/A,
IF(ISBLANK(AL470),"",
IF(AND(NOT(ISERROR(VLOOKUP(AL470,MonsterTable!$A:$B,MATCH(MonsterTable!$B$1,MonsterTable!$A$1:$B$1,0),0))),OR(ISBLANK(AN470),ISBLANK(AO470))),#N/A,
IFERROR(VLOOKUP(AL470,MonsterTable!$A:$B,MATCH(MonsterTable!$B$1,MonsterTable!$A$1:$B$1,0),0),
IF(OR(NOT(ISBLANK(AN470)),ISBLANK(AO470)),#N/A,
IF(AL470="empty","empty",
VLOOKUP(AL470,MonsterGroupTable!$A:$A,1,0)))))))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BA470" s="2" t="str">
        <f>IF(AND(ISBLANK(AZ470),OR(NOT(ISBLANK(BB470)),NOT(ISBLANK(BC470)))),#N/A,
IF(ISBLANK(AZ470),"",
IF(AND(NOT(ISERROR(VLOOKUP(AZ470,MonsterTable!$A:$B,MATCH(MonsterTable!$B$1,MonsterTable!$A$1:$B$1,0),0))),OR(ISBLANK(BB470),ISBLANK(BC470))),#N/A,
IFERROR(VLOOKUP(AZ470,MonsterTable!$A:$B,MATCH(MonsterTable!$B$1,MonsterTable!$A$1:$B$1,0),0),
IF(OR(NOT(ISBLANK(BB470)),ISBLANK(BC470)),#N/A,
IF(AZ470="empty","empty",
VLOOKUP(AZ470,MonsterGroupTable!$A:$A,1,0)))))))</f>
        <v/>
      </c>
      <c r="BH470" s="2" t="str">
        <f>IF(AND(ISBLANK(BG470),OR(NOT(ISBLANK(BI470)),NOT(ISBLANK(BJ470)))),#N/A,
IF(ISBLANK(BG470),"",
IF(AND(NOT(ISERROR(VLOOKUP(BG470,MonsterTable!$A:$B,MATCH(MonsterTable!$B$1,MonsterTable!$A$1:$B$1,0),0))),OR(ISBLANK(BI470),ISBLANK(BJ470))),#N/A,
IFERROR(VLOOKUP(BG470,MonsterTable!$A:$B,MATCH(MonsterTable!$B$1,MonsterTable!$A$1:$B$1,0),0),
IF(OR(NOT(ISBLANK(BI470)),ISBLANK(BJ470)),#N/A,
IF(BG470="empty","empty",
VLOOKUP(BG470,MonsterGroupTable!$A:$A,1,0)))))))</f>
        <v/>
      </c>
      <c r="BO470" s="2" t="str">
        <f>IF(AND(ISBLANK(BN470),OR(NOT(ISBLANK(BP470)),NOT(ISBLANK(BQ470)))),#N/A,
IF(ISBLANK(BN470),"",
IF(AND(NOT(ISERROR(VLOOKUP(BN470,MonsterTable!$A:$B,MATCH(MonsterTable!$B$1,MonsterTable!$A$1:$B$1,0),0))),OR(ISBLANK(BP470),ISBLANK(BQ470))),#N/A,
IFERROR(VLOOKUP(BN470,MonsterTable!$A:$B,MATCH(MonsterTable!$B$1,MonsterTable!$A$1:$B$1,0),0),
IF(OR(NOT(ISBLANK(BP470)),ISBLANK(BQ470)),#N/A,
IF(BN470="empty","empty",
VLOOKUP(BN470,MonsterGroupTable!$A:$A,1,0)))))))</f>
        <v/>
      </c>
      <c r="BV470" s="2" t="str">
        <f>IF(AND(ISBLANK(BU470),OR(NOT(ISBLANK(BW470)),NOT(ISBLANK(BX470)))),#N/A,
IF(ISBLANK(BU470),"",
IF(AND(NOT(ISERROR(VLOOKUP(BU470,MonsterTable!$A:$B,MATCH(MonsterTable!$B$1,MonsterTable!$A$1:$B$1,0),0))),OR(ISBLANK(BW470),ISBLANK(BX470))),#N/A,
IFERROR(VLOOKUP(BU470,MonsterTable!$A:$B,MATCH(MonsterTable!$B$1,MonsterTable!$A$1:$B$1,0),0),
IF(OR(NOT(ISBLANK(BW470)),ISBLANK(BX470)),#N/A,
IF(BU470="empty","empty",
VLOOKUP(BU470,MonsterGroupTable!$A:$A,1,0)))))))</f>
        <v/>
      </c>
      <c r="CC470" s="2" t="str">
        <f>IF(AND(ISBLANK(CB470),OR(NOT(ISBLANK(CD470)),NOT(ISBLANK(CE470)))),#N/A,
IF(ISBLANK(CB470),"",
IF(AND(NOT(ISERROR(VLOOKUP(CB470,MonsterTable!$A:$B,MATCH(MonsterTable!$B$1,MonsterTable!$A$1:$B$1,0),0))),OR(ISBLANK(CD470),ISBLANK(CE470))),#N/A,
IFERROR(VLOOKUP(CB470,MonsterTable!$A:$B,MATCH(MonsterTable!$B$1,MonsterTable!$A$1:$B$1,0),0),
IF(OR(NOT(ISBLANK(CD470)),ISBLANK(CE470)),#N/A,
IF(CB470="empty","empty",
VLOOKUP(CB470,MonsterGroupTable!$A:$A,1,0)))))))</f>
        <v/>
      </c>
      <c r="CJ470" s="2" t="str">
        <f>IF(AND(ISBLANK(CI470),OR(NOT(ISBLANK(CK470)),NOT(ISBLANK(CL470)))),#N/A,
IF(ISBLANK(CI470),"",
IF(AND(NOT(ISERROR(VLOOKUP(CI470,MonsterTable!$A:$B,MATCH(MonsterTable!$B$1,MonsterTable!$A$1:$B$1,0),0))),OR(ISBLANK(CK470),ISBLANK(CL470))),#N/A,
IFERROR(VLOOKUP(CI470,MonsterTable!$A:$B,MATCH(MonsterTable!$B$1,MonsterTable!$A$1:$B$1,0),0),
IF(OR(NOT(ISBLANK(CK470)),ISBLANK(CL470)),#N/A,
IF(CI470="empty","empty",
VLOOKUP(CI470,MonsterGroupTable!$A:$A,1,0)))))))</f>
        <v/>
      </c>
    </row>
    <row r="471" spans="1:88">
      <c r="A471">
        <v>10470</v>
      </c>
      <c r="B471">
        <f t="shared" si="14"/>
        <v>1.2</v>
      </c>
      <c r="C471">
        <f t="shared" si="14"/>
        <v>1.1000000000000001</v>
      </c>
      <c r="F471">
        <v>3300</v>
      </c>
      <c r="G471">
        <v>97181</v>
      </c>
      <c r="H471">
        <v>0</v>
      </c>
      <c r="I471">
        <v>0</v>
      </c>
      <c r="J471">
        <v>0</v>
      </c>
      <c r="K471" t="s">
        <v>28</v>
      </c>
      <c r="L471" t="s">
        <v>253</v>
      </c>
      <c r="M471" t="s">
        <v>79</v>
      </c>
      <c r="N471" t="s">
        <v>80</v>
      </c>
      <c r="O471">
        <v>0</v>
      </c>
      <c r="P471">
        <v>-4.75</v>
      </c>
      <c r="Q471">
        <v>-3.5</v>
      </c>
      <c r="R471">
        <v>4.75</v>
      </c>
      <c r="S471">
        <v>3</v>
      </c>
      <c r="T471">
        <v>-13.5</v>
      </c>
      <c r="U471">
        <v>2.5499999999999998</v>
      </c>
      <c r="V471">
        <v>-6.75</v>
      </c>
      <c r="W471" t="str">
        <f t="shared" si="15"/>
        <v>g107,5</v>
      </c>
      <c r="X471" s="1" t="s">
        <v>324</v>
      </c>
      <c r="Y471" s="2" t="str">
        <f>IF(AND(ISBLANK(X471),OR(NOT(ISBLANK(Z471)),NOT(ISBLANK(AA471)))),#N/A,
IF(ISBLANK(X471),"",
IF(AND(NOT(ISERROR(VLOOKUP(X471,MonsterTable!$A:$B,MATCH(MonsterTable!$B$1,MonsterTable!$A$1:$B$1,0),0))),OR(ISBLANK(Z471),ISBLANK(AA471))),#N/A,
IFERROR(VLOOKUP(X471,MonsterTable!$A:$B,MATCH(MonsterTable!$B$1,MonsterTable!$A$1:$B$1,0),0),
IF(OR(NOT(ISBLANK(Z471)),ISBLANK(AA471)),#N/A,
IF(X471="empty","empty",
VLOOKUP(X471,MonsterGroupTable!$A:$A,1,0)))))))</f>
        <v>g107</v>
      </c>
      <c r="AA471">
        <v>5</v>
      </c>
      <c r="AF471" s="2" t="str">
        <f>IF(AND(ISBLANK(AE471),OR(NOT(ISBLANK(AG471)),NOT(ISBLANK(AH471)))),#N/A,
IF(ISBLANK(AE471),"",
IF(AND(NOT(ISERROR(VLOOKUP(AE471,MonsterTable!$A:$B,MATCH(MonsterTable!$B$1,MonsterTable!$A$1:$B$1,0),0))),OR(ISBLANK(AG471),ISBLANK(AH471))),#N/A,
IFERROR(VLOOKUP(AE471,MonsterTable!$A:$B,MATCH(MonsterTable!$B$1,MonsterTable!$A$1:$B$1,0),0),
IF(OR(NOT(ISBLANK(AG471)),ISBLANK(AH471)),#N/A,
IF(AE471="empty","empty",
VLOOKUP(AE471,MonsterGroupTable!$A:$A,1,0)))))))</f>
        <v/>
      </c>
      <c r="AM471" s="2" t="str">
        <f>IF(AND(ISBLANK(AL471),OR(NOT(ISBLANK(AN471)),NOT(ISBLANK(AO471)))),#N/A,
IF(ISBLANK(AL471),"",
IF(AND(NOT(ISERROR(VLOOKUP(AL471,MonsterTable!$A:$B,MATCH(MonsterTable!$B$1,MonsterTable!$A$1:$B$1,0),0))),OR(ISBLANK(AN471),ISBLANK(AO471))),#N/A,
IFERROR(VLOOKUP(AL471,MonsterTable!$A:$B,MATCH(MonsterTable!$B$1,MonsterTable!$A$1:$B$1,0),0),
IF(OR(NOT(ISBLANK(AN471)),ISBLANK(AO471)),#N/A,
IF(AL471="empty","empty",
VLOOKUP(AL471,MonsterGroupTable!$A:$A,1,0)))))))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BA471" s="2" t="str">
        <f>IF(AND(ISBLANK(AZ471),OR(NOT(ISBLANK(BB471)),NOT(ISBLANK(BC471)))),#N/A,
IF(ISBLANK(AZ471),"",
IF(AND(NOT(ISERROR(VLOOKUP(AZ471,MonsterTable!$A:$B,MATCH(MonsterTable!$B$1,MonsterTable!$A$1:$B$1,0),0))),OR(ISBLANK(BB471),ISBLANK(BC471))),#N/A,
IFERROR(VLOOKUP(AZ471,MonsterTable!$A:$B,MATCH(MonsterTable!$B$1,MonsterTable!$A$1:$B$1,0),0),
IF(OR(NOT(ISBLANK(BB471)),ISBLANK(BC471)),#N/A,
IF(AZ471="empty","empty",
VLOOKUP(AZ471,MonsterGroupTable!$A:$A,1,0)))))))</f>
        <v/>
      </c>
      <c r="BH471" s="2" t="str">
        <f>IF(AND(ISBLANK(BG471),OR(NOT(ISBLANK(BI471)),NOT(ISBLANK(BJ471)))),#N/A,
IF(ISBLANK(BG471),"",
IF(AND(NOT(ISERROR(VLOOKUP(BG471,MonsterTable!$A:$B,MATCH(MonsterTable!$B$1,MonsterTable!$A$1:$B$1,0),0))),OR(ISBLANK(BI471),ISBLANK(BJ471))),#N/A,
IFERROR(VLOOKUP(BG471,MonsterTable!$A:$B,MATCH(MonsterTable!$B$1,MonsterTable!$A$1:$B$1,0),0),
IF(OR(NOT(ISBLANK(BI471)),ISBLANK(BJ471)),#N/A,
IF(BG471="empty","empty",
VLOOKUP(BG471,MonsterGroupTable!$A:$A,1,0)))))))</f>
        <v/>
      </c>
      <c r="BO471" s="2" t="str">
        <f>IF(AND(ISBLANK(BN471),OR(NOT(ISBLANK(BP471)),NOT(ISBLANK(BQ471)))),#N/A,
IF(ISBLANK(BN471),"",
IF(AND(NOT(ISERROR(VLOOKUP(BN471,MonsterTable!$A:$B,MATCH(MonsterTable!$B$1,MonsterTable!$A$1:$B$1,0),0))),OR(ISBLANK(BP471),ISBLANK(BQ471))),#N/A,
IFERROR(VLOOKUP(BN471,MonsterTable!$A:$B,MATCH(MonsterTable!$B$1,MonsterTable!$A$1:$B$1,0),0),
IF(OR(NOT(ISBLANK(BP471)),ISBLANK(BQ471)),#N/A,
IF(BN471="empty","empty",
VLOOKUP(BN471,MonsterGroupTable!$A:$A,1,0)))))))</f>
        <v/>
      </c>
      <c r="BV471" s="2" t="str">
        <f>IF(AND(ISBLANK(BU471),OR(NOT(ISBLANK(BW471)),NOT(ISBLANK(BX471)))),#N/A,
IF(ISBLANK(BU471),"",
IF(AND(NOT(ISERROR(VLOOKUP(BU471,MonsterTable!$A:$B,MATCH(MonsterTable!$B$1,MonsterTable!$A$1:$B$1,0),0))),OR(ISBLANK(BW471),ISBLANK(BX471))),#N/A,
IFERROR(VLOOKUP(BU471,MonsterTable!$A:$B,MATCH(MonsterTable!$B$1,MonsterTable!$A$1:$B$1,0),0),
IF(OR(NOT(ISBLANK(BW471)),ISBLANK(BX471)),#N/A,
IF(BU471="empty","empty",
VLOOKUP(BU471,MonsterGroupTable!$A:$A,1,0)))))))</f>
        <v/>
      </c>
      <c r="CC471" s="2" t="str">
        <f>IF(AND(ISBLANK(CB471),OR(NOT(ISBLANK(CD471)),NOT(ISBLANK(CE471)))),#N/A,
IF(ISBLANK(CB471),"",
IF(AND(NOT(ISERROR(VLOOKUP(CB471,MonsterTable!$A:$B,MATCH(MonsterTable!$B$1,MonsterTable!$A$1:$B$1,0),0))),OR(ISBLANK(CD471),ISBLANK(CE471))),#N/A,
IFERROR(VLOOKUP(CB471,MonsterTable!$A:$B,MATCH(MonsterTable!$B$1,MonsterTable!$A$1:$B$1,0),0),
IF(OR(NOT(ISBLANK(CD471)),ISBLANK(CE471)),#N/A,
IF(CB471="empty","empty",
VLOOKUP(CB471,MonsterGroupTable!$A:$A,1,0)))))))</f>
        <v/>
      </c>
      <c r="CJ471" s="2" t="str">
        <f>IF(AND(ISBLANK(CI471),OR(NOT(ISBLANK(CK471)),NOT(ISBLANK(CL471)))),#N/A,
IF(ISBLANK(CI471),"",
IF(AND(NOT(ISERROR(VLOOKUP(CI471,MonsterTable!$A:$B,MATCH(MonsterTable!$B$1,MonsterTable!$A$1:$B$1,0),0))),OR(ISBLANK(CK471),ISBLANK(CL471))),#N/A,
IFERROR(VLOOKUP(CI471,MonsterTable!$A:$B,MATCH(MonsterTable!$B$1,MonsterTable!$A$1:$B$1,0),0),
IF(OR(NOT(ISBLANK(CK471)),ISBLANK(CL471)),#N/A,
IF(CI471="empty","empty",
VLOOKUP(CI471,MonsterGroupTable!$A:$A,1,0)))))))</f>
        <v/>
      </c>
    </row>
    <row r="472" spans="1:88">
      <c r="A472">
        <v>10471</v>
      </c>
      <c r="B472">
        <f t="shared" si="14"/>
        <v>1.1000000000000001</v>
      </c>
      <c r="C472">
        <f t="shared" si="14"/>
        <v>1.1000000000000001</v>
      </c>
      <c r="F472">
        <v>3300</v>
      </c>
      <c r="G472">
        <v>97676</v>
      </c>
      <c r="H472">
        <v>0</v>
      </c>
      <c r="I472">
        <v>0</v>
      </c>
      <c r="J472">
        <v>0</v>
      </c>
      <c r="K472" t="s">
        <v>28</v>
      </c>
      <c r="L472" t="s">
        <v>254</v>
      </c>
      <c r="M472" t="s">
        <v>79</v>
      </c>
      <c r="N472" t="s">
        <v>80</v>
      </c>
      <c r="O472">
        <v>0</v>
      </c>
      <c r="P472">
        <v>-4.75</v>
      </c>
      <c r="Q472">
        <v>-3.5</v>
      </c>
      <c r="R472">
        <v>4.75</v>
      </c>
      <c r="S472">
        <v>3</v>
      </c>
      <c r="T472">
        <v>-13.5</v>
      </c>
      <c r="U472">
        <v>2.5499999999999998</v>
      </c>
      <c r="V472">
        <v>-6.75</v>
      </c>
      <c r="W472" t="str">
        <f t="shared" si="15"/>
        <v>g108,5</v>
      </c>
      <c r="X472" s="1" t="s">
        <v>325</v>
      </c>
      <c r="Y472" s="2" t="str">
        <f>IF(AND(ISBLANK(X472),OR(NOT(ISBLANK(Z472)),NOT(ISBLANK(AA472)))),#N/A,
IF(ISBLANK(X472),"",
IF(AND(NOT(ISERROR(VLOOKUP(X472,MonsterTable!$A:$B,MATCH(MonsterTable!$B$1,MonsterTable!$A$1:$B$1,0),0))),OR(ISBLANK(Z472),ISBLANK(AA472))),#N/A,
IFERROR(VLOOKUP(X472,MonsterTable!$A:$B,MATCH(MonsterTable!$B$1,MonsterTable!$A$1:$B$1,0),0),
IF(OR(NOT(ISBLANK(Z472)),ISBLANK(AA472)),#N/A,
IF(X472="empty","empty",
VLOOKUP(X472,MonsterGroupTable!$A:$A,1,0)))))))</f>
        <v>g108</v>
      </c>
      <c r="AA472">
        <v>5</v>
      </c>
      <c r="AF472" s="2" t="str">
        <f>IF(AND(ISBLANK(AE472),OR(NOT(ISBLANK(AG472)),NOT(ISBLANK(AH472)))),#N/A,
IF(ISBLANK(AE472),"",
IF(AND(NOT(ISERROR(VLOOKUP(AE472,MonsterTable!$A:$B,MATCH(MonsterTable!$B$1,MonsterTable!$A$1:$B$1,0),0))),OR(ISBLANK(AG472),ISBLANK(AH472))),#N/A,
IFERROR(VLOOKUP(AE472,MonsterTable!$A:$B,MATCH(MonsterTable!$B$1,MonsterTable!$A$1:$B$1,0),0),
IF(OR(NOT(ISBLANK(AG472)),ISBLANK(AH472)),#N/A,
IF(AE472="empty","empty",
VLOOKUP(AE472,MonsterGroupTable!$A:$A,1,0)))))))</f>
        <v/>
      </c>
      <c r="AM472" s="2" t="str">
        <f>IF(AND(ISBLANK(AL472),OR(NOT(ISBLANK(AN472)),NOT(ISBLANK(AO472)))),#N/A,
IF(ISBLANK(AL472),"",
IF(AND(NOT(ISERROR(VLOOKUP(AL472,MonsterTable!$A:$B,MATCH(MonsterTable!$B$1,MonsterTable!$A$1:$B$1,0),0))),OR(ISBLANK(AN472),ISBLANK(AO472))),#N/A,
IFERROR(VLOOKUP(AL472,MonsterTable!$A:$B,MATCH(MonsterTable!$B$1,MonsterTable!$A$1:$B$1,0),0),
IF(OR(NOT(ISBLANK(AN472)),ISBLANK(AO472)),#N/A,
IF(AL472="empty","empty",
VLOOKUP(AL472,MonsterGroupTable!$A:$A,1,0)))))))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BA472" s="2" t="str">
        <f>IF(AND(ISBLANK(AZ472),OR(NOT(ISBLANK(BB472)),NOT(ISBLANK(BC472)))),#N/A,
IF(ISBLANK(AZ472),"",
IF(AND(NOT(ISERROR(VLOOKUP(AZ472,MonsterTable!$A:$B,MATCH(MonsterTable!$B$1,MonsterTable!$A$1:$B$1,0),0))),OR(ISBLANK(BB472),ISBLANK(BC472))),#N/A,
IFERROR(VLOOKUP(AZ472,MonsterTable!$A:$B,MATCH(MonsterTable!$B$1,MonsterTable!$A$1:$B$1,0),0),
IF(OR(NOT(ISBLANK(BB472)),ISBLANK(BC472)),#N/A,
IF(AZ472="empty","empty",
VLOOKUP(AZ472,MonsterGroupTable!$A:$A,1,0)))))))</f>
        <v/>
      </c>
      <c r="BH472" s="2" t="str">
        <f>IF(AND(ISBLANK(BG472),OR(NOT(ISBLANK(BI472)),NOT(ISBLANK(BJ472)))),#N/A,
IF(ISBLANK(BG472),"",
IF(AND(NOT(ISERROR(VLOOKUP(BG472,MonsterTable!$A:$B,MATCH(MonsterTable!$B$1,MonsterTable!$A$1:$B$1,0),0))),OR(ISBLANK(BI472),ISBLANK(BJ472))),#N/A,
IFERROR(VLOOKUP(BG472,MonsterTable!$A:$B,MATCH(MonsterTable!$B$1,MonsterTable!$A$1:$B$1,0),0),
IF(OR(NOT(ISBLANK(BI472)),ISBLANK(BJ472)),#N/A,
IF(BG472="empty","empty",
VLOOKUP(BG472,MonsterGroupTable!$A:$A,1,0)))))))</f>
        <v/>
      </c>
      <c r="BO472" s="2" t="str">
        <f>IF(AND(ISBLANK(BN472),OR(NOT(ISBLANK(BP472)),NOT(ISBLANK(BQ472)))),#N/A,
IF(ISBLANK(BN472),"",
IF(AND(NOT(ISERROR(VLOOKUP(BN472,MonsterTable!$A:$B,MATCH(MonsterTable!$B$1,MonsterTable!$A$1:$B$1,0),0))),OR(ISBLANK(BP472),ISBLANK(BQ472))),#N/A,
IFERROR(VLOOKUP(BN472,MonsterTable!$A:$B,MATCH(MonsterTable!$B$1,MonsterTable!$A$1:$B$1,0),0),
IF(OR(NOT(ISBLANK(BP472)),ISBLANK(BQ472)),#N/A,
IF(BN472="empty","empty",
VLOOKUP(BN472,MonsterGroupTable!$A:$A,1,0)))))))</f>
        <v/>
      </c>
      <c r="BV472" s="2" t="str">
        <f>IF(AND(ISBLANK(BU472),OR(NOT(ISBLANK(BW472)),NOT(ISBLANK(BX472)))),#N/A,
IF(ISBLANK(BU472),"",
IF(AND(NOT(ISERROR(VLOOKUP(BU472,MonsterTable!$A:$B,MATCH(MonsterTable!$B$1,MonsterTable!$A$1:$B$1,0),0))),OR(ISBLANK(BW472),ISBLANK(BX472))),#N/A,
IFERROR(VLOOKUP(BU472,MonsterTable!$A:$B,MATCH(MonsterTable!$B$1,MonsterTable!$A$1:$B$1,0),0),
IF(OR(NOT(ISBLANK(BW472)),ISBLANK(BX472)),#N/A,
IF(BU472="empty","empty",
VLOOKUP(BU472,MonsterGroupTable!$A:$A,1,0)))))))</f>
        <v/>
      </c>
      <c r="CC472" s="2" t="str">
        <f>IF(AND(ISBLANK(CB472),OR(NOT(ISBLANK(CD472)),NOT(ISBLANK(CE472)))),#N/A,
IF(ISBLANK(CB472),"",
IF(AND(NOT(ISERROR(VLOOKUP(CB472,MonsterTable!$A:$B,MATCH(MonsterTable!$B$1,MonsterTable!$A$1:$B$1,0),0))),OR(ISBLANK(CD472),ISBLANK(CE472))),#N/A,
IFERROR(VLOOKUP(CB472,MonsterTable!$A:$B,MATCH(MonsterTable!$B$1,MonsterTable!$A$1:$B$1,0),0),
IF(OR(NOT(ISBLANK(CD472)),ISBLANK(CE472)),#N/A,
IF(CB472="empty","empty",
VLOOKUP(CB472,MonsterGroupTable!$A:$A,1,0)))))))</f>
        <v/>
      </c>
      <c r="CJ472" s="2" t="str">
        <f>IF(AND(ISBLANK(CI472),OR(NOT(ISBLANK(CK472)),NOT(ISBLANK(CL472)))),#N/A,
IF(ISBLANK(CI472),"",
IF(AND(NOT(ISERROR(VLOOKUP(CI472,MonsterTable!$A:$B,MATCH(MonsterTable!$B$1,MonsterTable!$A$1:$B$1,0),0))),OR(ISBLANK(CK472),ISBLANK(CL472))),#N/A,
IFERROR(VLOOKUP(CI472,MonsterTable!$A:$B,MATCH(MonsterTable!$B$1,MonsterTable!$A$1:$B$1,0),0),
IF(OR(NOT(ISBLANK(CK472)),ISBLANK(CL472)),#N/A,
IF(CI472="empty","empty",
VLOOKUP(CI472,MonsterGroupTable!$A:$A,1,0)))))))</f>
        <v/>
      </c>
    </row>
    <row r="473" spans="1:88">
      <c r="A473">
        <v>10472</v>
      </c>
      <c r="B473">
        <f t="shared" si="14"/>
        <v>1.1000000000000001</v>
      </c>
      <c r="C473">
        <f t="shared" si="14"/>
        <v>1.1000000000000001</v>
      </c>
      <c r="F473">
        <v>3300</v>
      </c>
      <c r="G473">
        <v>98171</v>
      </c>
      <c r="H473">
        <v>0</v>
      </c>
      <c r="I473">
        <v>0</v>
      </c>
      <c r="J473">
        <v>0</v>
      </c>
      <c r="K473" t="s">
        <v>28</v>
      </c>
      <c r="L473" t="s">
        <v>254</v>
      </c>
      <c r="M473" t="s">
        <v>79</v>
      </c>
      <c r="N473" t="s">
        <v>80</v>
      </c>
      <c r="O473">
        <v>0</v>
      </c>
      <c r="P473">
        <v>-4.75</v>
      </c>
      <c r="Q473">
        <v>-3.5</v>
      </c>
      <c r="R473">
        <v>4.75</v>
      </c>
      <c r="S473">
        <v>3</v>
      </c>
      <c r="T473">
        <v>-13.5</v>
      </c>
      <c r="U473">
        <v>2.5499999999999998</v>
      </c>
      <c r="V473">
        <v>-6.75</v>
      </c>
      <c r="W473" t="str">
        <f t="shared" si="15"/>
        <v>g108,5</v>
      </c>
      <c r="X473" s="1" t="s">
        <v>325</v>
      </c>
      <c r="Y473" s="2" t="str">
        <f>IF(AND(ISBLANK(X473),OR(NOT(ISBLANK(Z473)),NOT(ISBLANK(AA473)))),#N/A,
IF(ISBLANK(X473),"",
IF(AND(NOT(ISERROR(VLOOKUP(X473,MonsterTable!$A:$B,MATCH(MonsterTable!$B$1,MonsterTable!$A$1:$B$1,0),0))),OR(ISBLANK(Z473),ISBLANK(AA473))),#N/A,
IFERROR(VLOOKUP(X473,MonsterTable!$A:$B,MATCH(MonsterTable!$B$1,MonsterTable!$A$1:$B$1,0),0),
IF(OR(NOT(ISBLANK(Z473)),ISBLANK(AA473)),#N/A,
IF(X473="empty","empty",
VLOOKUP(X473,MonsterGroupTable!$A:$A,1,0)))))))</f>
        <v>g108</v>
      </c>
      <c r="AA473">
        <v>5</v>
      </c>
      <c r="AF473" s="2" t="str">
        <f>IF(AND(ISBLANK(AE473),OR(NOT(ISBLANK(AG473)),NOT(ISBLANK(AH473)))),#N/A,
IF(ISBLANK(AE473),"",
IF(AND(NOT(ISERROR(VLOOKUP(AE473,MonsterTable!$A:$B,MATCH(MonsterTable!$B$1,MonsterTable!$A$1:$B$1,0),0))),OR(ISBLANK(AG473),ISBLANK(AH473))),#N/A,
IFERROR(VLOOKUP(AE473,MonsterTable!$A:$B,MATCH(MonsterTable!$B$1,MonsterTable!$A$1:$B$1,0),0),
IF(OR(NOT(ISBLANK(AG473)),ISBLANK(AH473)),#N/A,
IF(AE473="empty","empty",
VLOOKUP(AE473,MonsterGroupTable!$A:$A,1,0)))))))</f>
        <v/>
      </c>
      <c r="AM473" s="2" t="str">
        <f>IF(AND(ISBLANK(AL473),OR(NOT(ISBLANK(AN473)),NOT(ISBLANK(AO473)))),#N/A,
IF(ISBLANK(AL473),"",
IF(AND(NOT(ISERROR(VLOOKUP(AL473,MonsterTable!$A:$B,MATCH(MonsterTable!$B$1,MonsterTable!$A$1:$B$1,0),0))),OR(ISBLANK(AN473),ISBLANK(AO473))),#N/A,
IFERROR(VLOOKUP(AL473,MonsterTable!$A:$B,MATCH(MonsterTable!$B$1,MonsterTable!$A$1:$B$1,0),0),
IF(OR(NOT(ISBLANK(AN473)),ISBLANK(AO473)),#N/A,
IF(AL473="empty","empty",
VLOOKUP(AL473,MonsterGroupTable!$A:$A,1,0)))))))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BA473" s="2" t="str">
        <f>IF(AND(ISBLANK(AZ473),OR(NOT(ISBLANK(BB473)),NOT(ISBLANK(BC473)))),#N/A,
IF(ISBLANK(AZ473),"",
IF(AND(NOT(ISERROR(VLOOKUP(AZ473,MonsterTable!$A:$B,MATCH(MonsterTable!$B$1,MonsterTable!$A$1:$B$1,0),0))),OR(ISBLANK(BB473),ISBLANK(BC473))),#N/A,
IFERROR(VLOOKUP(AZ473,MonsterTable!$A:$B,MATCH(MonsterTable!$B$1,MonsterTable!$A$1:$B$1,0),0),
IF(OR(NOT(ISBLANK(BB473)),ISBLANK(BC473)),#N/A,
IF(AZ473="empty","empty",
VLOOKUP(AZ473,MonsterGroupTable!$A:$A,1,0)))))))</f>
        <v/>
      </c>
      <c r="BH473" s="2" t="str">
        <f>IF(AND(ISBLANK(BG473),OR(NOT(ISBLANK(BI473)),NOT(ISBLANK(BJ473)))),#N/A,
IF(ISBLANK(BG473),"",
IF(AND(NOT(ISERROR(VLOOKUP(BG473,MonsterTable!$A:$B,MATCH(MonsterTable!$B$1,MonsterTable!$A$1:$B$1,0),0))),OR(ISBLANK(BI473),ISBLANK(BJ473))),#N/A,
IFERROR(VLOOKUP(BG473,MonsterTable!$A:$B,MATCH(MonsterTable!$B$1,MonsterTable!$A$1:$B$1,0),0),
IF(OR(NOT(ISBLANK(BI473)),ISBLANK(BJ473)),#N/A,
IF(BG473="empty","empty",
VLOOKUP(BG473,MonsterGroupTable!$A:$A,1,0)))))))</f>
        <v/>
      </c>
      <c r="BO473" s="2" t="str">
        <f>IF(AND(ISBLANK(BN473),OR(NOT(ISBLANK(BP473)),NOT(ISBLANK(BQ473)))),#N/A,
IF(ISBLANK(BN473),"",
IF(AND(NOT(ISERROR(VLOOKUP(BN473,MonsterTable!$A:$B,MATCH(MonsterTable!$B$1,MonsterTable!$A$1:$B$1,0),0))),OR(ISBLANK(BP473),ISBLANK(BQ473))),#N/A,
IFERROR(VLOOKUP(BN473,MonsterTable!$A:$B,MATCH(MonsterTable!$B$1,MonsterTable!$A$1:$B$1,0),0),
IF(OR(NOT(ISBLANK(BP473)),ISBLANK(BQ473)),#N/A,
IF(BN473="empty","empty",
VLOOKUP(BN473,MonsterGroupTable!$A:$A,1,0)))))))</f>
        <v/>
      </c>
      <c r="BV473" s="2" t="str">
        <f>IF(AND(ISBLANK(BU473),OR(NOT(ISBLANK(BW473)),NOT(ISBLANK(BX473)))),#N/A,
IF(ISBLANK(BU473),"",
IF(AND(NOT(ISERROR(VLOOKUP(BU473,MonsterTable!$A:$B,MATCH(MonsterTable!$B$1,MonsterTable!$A$1:$B$1,0),0))),OR(ISBLANK(BW473),ISBLANK(BX473))),#N/A,
IFERROR(VLOOKUP(BU473,MonsterTable!$A:$B,MATCH(MonsterTable!$B$1,MonsterTable!$A$1:$B$1,0),0),
IF(OR(NOT(ISBLANK(BW473)),ISBLANK(BX473)),#N/A,
IF(BU473="empty","empty",
VLOOKUP(BU473,MonsterGroupTable!$A:$A,1,0)))))))</f>
        <v/>
      </c>
      <c r="CC473" s="2" t="str">
        <f>IF(AND(ISBLANK(CB473),OR(NOT(ISBLANK(CD473)),NOT(ISBLANK(CE473)))),#N/A,
IF(ISBLANK(CB473),"",
IF(AND(NOT(ISERROR(VLOOKUP(CB473,MonsterTable!$A:$B,MATCH(MonsterTable!$B$1,MonsterTable!$A$1:$B$1,0),0))),OR(ISBLANK(CD473),ISBLANK(CE473))),#N/A,
IFERROR(VLOOKUP(CB473,MonsterTable!$A:$B,MATCH(MonsterTable!$B$1,MonsterTable!$A$1:$B$1,0),0),
IF(OR(NOT(ISBLANK(CD473)),ISBLANK(CE473)),#N/A,
IF(CB473="empty","empty",
VLOOKUP(CB473,MonsterGroupTable!$A:$A,1,0)))))))</f>
        <v/>
      </c>
      <c r="CJ473" s="2" t="str">
        <f>IF(AND(ISBLANK(CI473),OR(NOT(ISBLANK(CK473)),NOT(ISBLANK(CL473)))),#N/A,
IF(ISBLANK(CI473),"",
IF(AND(NOT(ISERROR(VLOOKUP(CI473,MonsterTable!$A:$B,MATCH(MonsterTable!$B$1,MonsterTable!$A$1:$B$1,0),0))),OR(ISBLANK(CK473),ISBLANK(CL473))),#N/A,
IFERROR(VLOOKUP(CI473,MonsterTable!$A:$B,MATCH(MonsterTable!$B$1,MonsterTable!$A$1:$B$1,0),0),
IF(OR(NOT(ISBLANK(CK473)),ISBLANK(CL473)),#N/A,
IF(CI473="empty","empty",
VLOOKUP(CI473,MonsterGroupTable!$A:$A,1,0)))))))</f>
        <v/>
      </c>
    </row>
    <row r="474" spans="1:88">
      <c r="A474">
        <v>10473</v>
      </c>
      <c r="B474">
        <f t="shared" si="14"/>
        <v>1.1000000000000001</v>
      </c>
      <c r="C474">
        <f t="shared" si="14"/>
        <v>1.1000000000000001</v>
      </c>
      <c r="F474">
        <v>3300</v>
      </c>
      <c r="G474">
        <v>98666</v>
      </c>
      <c r="H474">
        <v>0</v>
      </c>
      <c r="I474">
        <v>0</v>
      </c>
      <c r="J474">
        <v>0</v>
      </c>
      <c r="K474" t="s">
        <v>28</v>
      </c>
      <c r="L474" t="s">
        <v>254</v>
      </c>
      <c r="M474" t="s">
        <v>79</v>
      </c>
      <c r="N474" t="s">
        <v>80</v>
      </c>
      <c r="O474">
        <v>0</v>
      </c>
      <c r="P474">
        <v>-4.75</v>
      </c>
      <c r="Q474">
        <v>-3.5</v>
      </c>
      <c r="R474">
        <v>4.75</v>
      </c>
      <c r="S474">
        <v>3</v>
      </c>
      <c r="T474">
        <v>-13.5</v>
      </c>
      <c r="U474">
        <v>2.5499999999999998</v>
      </c>
      <c r="V474">
        <v>-6.75</v>
      </c>
      <c r="W474" t="str">
        <f t="shared" si="15"/>
        <v>g108,5</v>
      </c>
      <c r="X474" s="1" t="s">
        <v>325</v>
      </c>
      <c r="Y474" s="2" t="str">
        <f>IF(AND(ISBLANK(X474),OR(NOT(ISBLANK(Z474)),NOT(ISBLANK(AA474)))),#N/A,
IF(ISBLANK(X474),"",
IF(AND(NOT(ISERROR(VLOOKUP(X474,MonsterTable!$A:$B,MATCH(MonsterTable!$B$1,MonsterTable!$A$1:$B$1,0),0))),OR(ISBLANK(Z474),ISBLANK(AA474))),#N/A,
IFERROR(VLOOKUP(X474,MonsterTable!$A:$B,MATCH(MonsterTable!$B$1,MonsterTable!$A$1:$B$1,0),0),
IF(OR(NOT(ISBLANK(Z474)),ISBLANK(AA474)),#N/A,
IF(X474="empty","empty",
VLOOKUP(X474,MonsterGroupTable!$A:$A,1,0)))))))</f>
        <v>g108</v>
      </c>
      <c r="AA474">
        <v>5</v>
      </c>
      <c r="AF474" s="2" t="str">
        <f>IF(AND(ISBLANK(AE474),OR(NOT(ISBLANK(AG474)),NOT(ISBLANK(AH474)))),#N/A,
IF(ISBLANK(AE474),"",
IF(AND(NOT(ISERROR(VLOOKUP(AE474,MonsterTable!$A:$B,MATCH(MonsterTable!$B$1,MonsterTable!$A$1:$B$1,0),0))),OR(ISBLANK(AG474),ISBLANK(AH474))),#N/A,
IFERROR(VLOOKUP(AE474,MonsterTable!$A:$B,MATCH(MonsterTable!$B$1,MonsterTable!$A$1:$B$1,0),0),
IF(OR(NOT(ISBLANK(AG474)),ISBLANK(AH474)),#N/A,
IF(AE474="empty","empty",
VLOOKUP(AE474,MonsterGroupTable!$A:$A,1,0)))))))</f>
        <v/>
      </c>
      <c r="AM474" s="2" t="str">
        <f>IF(AND(ISBLANK(AL474),OR(NOT(ISBLANK(AN474)),NOT(ISBLANK(AO474)))),#N/A,
IF(ISBLANK(AL474),"",
IF(AND(NOT(ISERROR(VLOOKUP(AL474,MonsterTable!$A:$B,MATCH(MonsterTable!$B$1,MonsterTable!$A$1:$B$1,0),0))),OR(ISBLANK(AN474),ISBLANK(AO474))),#N/A,
IFERROR(VLOOKUP(AL474,MonsterTable!$A:$B,MATCH(MonsterTable!$B$1,MonsterTable!$A$1:$B$1,0),0),
IF(OR(NOT(ISBLANK(AN474)),ISBLANK(AO474)),#N/A,
IF(AL474="empty","empty",
VLOOKUP(AL474,MonsterGroupTable!$A:$A,1,0)))))))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BA474" s="2" t="str">
        <f>IF(AND(ISBLANK(AZ474),OR(NOT(ISBLANK(BB474)),NOT(ISBLANK(BC474)))),#N/A,
IF(ISBLANK(AZ474),"",
IF(AND(NOT(ISERROR(VLOOKUP(AZ474,MonsterTable!$A:$B,MATCH(MonsterTable!$B$1,MonsterTable!$A$1:$B$1,0),0))),OR(ISBLANK(BB474),ISBLANK(BC474))),#N/A,
IFERROR(VLOOKUP(AZ474,MonsterTable!$A:$B,MATCH(MonsterTable!$B$1,MonsterTable!$A$1:$B$1,0),0),
IF(OR(NOT(ISBLANK(BB474)),ISBLANK(BC474)),#N/A,
IF(AZ474="empty","empty",
VLOOKUP(AZ474,MonsterGroupTable!$A:$A,1,0)))))))</f>
        <v/>
      </c>
      <c r="BH474" s="2" t="str">
        <f>IF(AND(ISBLANK(BG474),OR(NOT(ISBLANK(BI474)),NOT(ISBLANK(BJ474)))),#N/A,
IF(ISBLANK(BG474),"",
IF(AND(NOT(ISERROR(VLOOKUP(BG474,MonsterTable!$A:$B,MATCH(MonsterTable!$B$1,MonsterTable!$A$1:$B$1,0),0))),OR(ISBLANK(BI474),ISBLANK(BJ474))),#N/A,
IFERROR(VLOOKUP(BG474,MonsterTable!$A:$B,MATCH(MonsterTable!$B$1,MonsterTable!$A$1:$B$1,0),0),
IF(OR(NOT(ISBLANK(BI474)),ISBLANK(BJ474)),#N/A,
IF(BG474="empty","empty",
VLOOKUP(BG474,MonsterGroupTable!$A:$A,1,0)))))))</f>
        <v/>
      </c>
      <c r="BO474" s="2" t="str">
        <f>IF(AND(ISBLANK(BN474),OR(NOT(ISBLANK(BP474)),NOT(ISBLANK(BQ474)))),#N/A,
IF(ISBLANK(BN474),"",
IF(AND(NOT(ISERROR(VLOOKUP(BN474,MonsterTable!$A:$B,MATCH(MonsterTable!$B$1,MonsterTable!$A$1:$B$1,0),0))),OR(ISBLANK(BP474),ISBLANK(BQ474))),#N/A,
IFERROR(VLOOKUP(BN474,MonsterTable!$A:$B,MATCH(MonsterTable!$B$1,MonsterTable!$A$1:$B$1,0),0),
IF(OR(NOT(ISBLANK(BP474)),ISBLANK(BQ474)),#N/A,
IF(BN474="empty","empty",
VLOOKUP(BN474,MonsterGroupTable!$A:$A,1,0)))))))</f>
        <v/>
      </c>
      <c r="BV474" s="2" t="str">
        <f>IF(AND(ISBLANK(BU474),OR(NOT(ISBLANK(BW474)),NOT(ISBLANK(BX474)))),#N/A,
IF(ISBLANK(BU474),"",
IF(AND(NOT(ISERROR(VLOOKUP(BU474,MonsterTable!$A:$B,MATCH(MonsterTable!$B$1,MonsterTable!$A$1:$B$1,0),0))),OR(ISBLANK(BW474),ISBLANK(BX474))),#N/A,
IFERROR(VLOOKUP(BU474,MonsterTable!$A:$B,MATCH(MonsterTable!$B$1,MonsterTable!$A$1:$B$1,0),0),
IF(OR(NOT(ISBLANK(BW474)),ISBLANK(BX474)),#N/A,
IF(BU474="empty","empty",
VLOOKUP(BU474,MonsterGroupTable!$A:$A,1,0)))))))</f>
        <v/>
      </c>
      <c r="CC474" s="2" t="str">
        <f>IF(AND(ISBLANK(CB474),OR(NOT(ISBLANK(CD474)),NOT(ISBLANK(CE474)))),#N/A,
IF(ISBLANK(CB474),"",
IF(AND(NOT(ISERROR(VLOOKUP(CB474,MonsterTable!$A:$B,MATCH(MonsterTable!$B$1,MonsterTable!$A$1:$B$1,0),0))),OR(ISBLANK(CD474),ISBLANK(CE474))),#N/A,
IFERROR(VLOOKUP(CB474,MonsterTable!$A:$B,MATCH(MonsterTable!$B$1,MonsterTable!$A$1:$B$1,0),0),
IF(OR(NOT(ISBLANK(CD474)),ISBLANK(CE474)),#N/A,
IF(CB474="empty","empty",
VLOOKUP(CB474,MonsterGroupTable!$A:$A,1,0)))))))</f>
        <v/>
      </c>
      <c r="CJ474" s="2" t="str">
        <f>IF(AND(ISBLANK(CI474),OR(NOT(ISBLANK(CK474)),NOT(ISBLANK(CL474)))),#N/A,
IF(ISBLANK(CI474),"",
IF(AND(NOT(ISERROR(VLOOKUP(CI474,MonsterTable!$A:$B,MATCH(MonsterTable!$B$1,MonsterTable!$A$1:$B$1,0),0))),OR(ISBLANK(CK474),ISBLANK(CL474))),#N/A,
IFERROR(VLOOKUP(CI474,MonsterTable!$A:$B,MATCH(MonsterTable!$B$1,MonsterTable!$A$1:$B$1,0),0),
IF(OR(NOT(ISBLANK(CK474)),ISBLANK(CL474)),#N/A,
IF(CI474="empty","empty",
VLOOKUP(CI474,MonsterGroupTable!$A:$A,1,0)))))))</f>
        <v/>
      </c>
    </row>
    <row r="475" spans="1:88">
      <c r="A475">
        <v>10474</v>
      </c>
      <c r="B475">
        <f t="shared" si="14"/>
        <v>1.1000000000000001</v>
      </c>
      <c r="C475">
        <f t="shared" si="14"/>
        <v>1.1000000000000001</v>
      </c>
      <c r="F475">
        <v>3300</v>
      </c>
      <c r="G475">
        <v>99161</v>
      </c>
      <c r="H475">
        <v>0</v>
      </c>
      <c r="I475">
        <v>0</v>
      </c>
      <c r="J475">
        <v>0</v>
      </c>
      <c r="K475" t="s">
        <v>28</v>
      </c>
      <c r="L475" t="s">
        <v>254</v>
      </c>
      <c r="M475" t="s">
        <v>79</v>
      </c>
      <c r="N475" t="s">
        <v>80</v>
      </c>
      <c r="O475">
        <v>0</v>
      </c>
      <c r="P475">
        <v>-4.75</v>
      </c>
      <c r="Q475">
        <v>-3.5</v>
      </c>
      <c r="R475">
        <v>4.75</v>
      </c>
      <c r="S475">
        <v>3</v>
      </c>
      <c r="T475">
        <v>-13.5</v>
      </c>
      <c r="U475">
        <v>2.5499999999999998</v>
      </c>
      <c r="V475">
        <v>-6.75</v>
      </c>
      <c r="W475" t="str">
        <f t="shared" si="15"/>
        <v>g108,5</v>
      </c>
      <c r="X475" s="1" t="s">
        <v>325</v>
      </c>
      <c r="Y475" s="2" t="str">
        <f>IF(AND(ISBLANK(X475),OR(NOT(ISBLANK(Z475)),NOT(ISBLANK(AA475)))),#N/A,
IF(ISBLANK(X475),"",
IF(AND(NOT(ISERROR(VLOOKUP(X475,MonsterTable!$A:$B,MATCH(MonsterTable!$B$1,MonsterTable!$A$1:$B$1,0),0))),OR(ISBLANK(Z475),ISBLANK(AA475))),#N/A,
IFERROR(VLOOKUP(X475,MonsterTable!$A:$B,MATCH(MonsterTable!$B$1,MonsterTable!$A$1:$B$1,0),0),
IF(OR(NOT(ISBLANK(Z475)),ISBLANK(AA475)),#N/A,
IF(X475="empty","empty",
VLOOKUP(X475,MonsterGroupTable!$A:$A,1,0)))))))</f>
        <v>g108</v>
      </c>
      <c r="AA475">
        <v>5</v>
      </c>
      <c r="AF475" s="2" t="str">
        <f>IF(AND(ISBLANK(AE475),OR(NOT(ISBLANK(AG475)),NOT(ISBLANK(AH475)))),#N/A,
IF(ISBLANK(AE475),"",
IF(AND(NOT(ISERROR(VLOOKUP(AE475,MonsterTable!$A:$B,MATCH(MonsterTable!$B$1,MonsterTable!$A$1:$B$1,0),0))),OR(ISBLANK(AG475),ISBLANK(AH475))),#N/A,
IFERROR(VLOOKUP(AE475,MonsterTable!$A:$B,MATCH(MonsterTable!$B$1,MonsterTable!$A$1:$B$1,0),0),
IF(OR(NOT(ISBLANK(AG475)),ISBLANK(AH475)),#N/A,
IF(AE475="empty","empty",
VLOOKUP(AE475,MonsterGroupTable!$A:$A,1,0)))))))</f>
        <v/>
      </c>
      <c r="AM475" s="2" t="str">
        <f>IF(AND(ISBLANK(AL475),OR(NOT(ISBLANK(AN475)),NOT(ISBLANK(AO475)))),#N/A,
IF(ISBLANK(AL475),"",
IF(AND(NOT(ISERROR(VLOOKUP(AL475,MonsterTable!$A:$B,MATCH(MonsterTable!$B$1,MonsterTable!$A$1:$B$1,0),0))),OR(ISBLANK(AN475),ISBLANK(AO475))),#N/A,
IFERROR(VLOOKUP(AL475,MonsterTable!$A:$B,MATCH(MonsterTable!$B$1,MonsterTable!$A$1:$B$1,0),0),
IF(OR(NOT(ISBLANK(AN475)),ISBLANK(AO475)),#N/A,
IF(AL475="empty","empty",
VLOOKUP(AL475,MonsterGroupTable!$A:$A,1,0)))))))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BA475" s="2" t="str">
        <f>IF(AND(ISBLANK(AZ475),OR(NOT(ISBLANK(BB475)),NOT(ISBLANK(BC475)))),#N/A,
IF(ISBLANK(AZ475),"",
IF(AND(NOT(ISERROR(VLOOKUP(AZ475,MonsterTable!$A:$B,MATCH(MonsterTable!$B$1,MonsterTable!$A$1:$B$1,0),0))),OR(ISBLANK(BB475),ISBLANK(BC475))),#N/A,
IFERROR(VLOOKUP(AZ475,MonsterTable!$A:$B,MATCH(MonsterTable!$B$1,MonsterTable!$A$1:$B$1,0),0),
IF(OR(NOT(ISBLANK(BB475)),ISBLANK(BC475)),#N/A,
IF(AZ475="empty","empty",
VLOOKUP(AZ475,MonsterGroupTable!$A:$A,1,0)))))))</f>
        <v/>
      </c>
      <c r="BH475" s="2" t="str">
        <f>IF(AND(ISBLANK(BG475),OR(NOT(ISBLANK(BI475)),NOT(ISBLANK(BJ475)))),#N/A,
IF(ISBLANK(BG475),"",
IF(AND(NOT(ISERROR(VLOOKUP(BG475,MonsterTable!$A:$B,MATCH(MonsterTable!$B$1,MonsterTable!$A$1:$B$1,0),0))),OR(ISBLANK(BI475),ISBLANK(BJ475))),#N/A,
IFERROR(VLOOKUP(BG475,MonsterTable!$A:$B,MATCH(MonsterTable!$B$1,MonsterTable!$A$1:$B$1,0),0),
IF(OR(NOT(ISBLANK(BI475)),ISBLANK(BJ475)),#N/A,
IF(BG475="empty","empty",
VLOOKUP(BG475,MonsterGroupTable!$A:$A,1,0)))))))</f>
        <v/>
      </c>
      <c r="BO475" s="2" t="str">
        <f>IF(AND(ISBLANK(BN475),OR(NOT(ISBLANK(BP475)),NOT(ISBLANK(BQ475)))),#N/A,
IF(ISBLANK(BN475),"",
IF(AND(NOT(ISERROR(VLOOKUP(BN475,MonsterTable!$A:$B,MATCH(MonsterTable!$B$1,MonsterTable!$A$1:$B$1,0),0))),OR(ISBLANK(BP475),ISBLANK(BQ475))),#N/A,
IFERROR(VLOOKUP(BN475,MonsterTable!$A:$B,MATCH(MonsterTable!$B$1,MonsterTable!$A$1:$B$1,0),0),
IF(OR(NOT(ISBLANK(BP475)),ISBLANK(BQ475)),#N/A,
IF(BN475="empty","empty",
VLOOKUP(BN475,MonsterGroupTable!$A:$A,1,0)))))))</f>
        <v/>
      </c>
      <c r="BV475" s="2" t="str">
        <f>IF(AND(ISBLANK(BU475),OR(NOT(ISBLANK(BW475)),NOT(ISBLANK(BX475)))),#N/A,
IF(ISBLANK(BU475),"",
IF(AND(NOT(ISERROR(VLOOKUP(BU475,MonsterTable!$A:$B,MATCH(MonsterTable!$B$1,MonsterTable!$A$1:$B$1,0),0))),OR(ISBLANK(BW475),ISBLANK(BX475))),#N/A,
IFERROR(VLOOKUP(BU475,MonsterTable!$A:$B,MATCH(MonsterTable!$B$1,MonsterTable!$A$1:$B$1,0),0),
IF(OR(NOT(ISBLANK(BW475)),ISBLANK(BX475)),#N/A,
IF(BU475="empty","empty",
VLOOKUP(BU475,MonsterGroupTable!$A:$A,1,0)))))))</f>
        <v/>
      </c>
      <c r="CC475" s="2" t="str">
        <f>IF(AND(ISBLANK(CB475),OR(NOT(ISBLANK(CD475)),NOT(ISBLANK(CE475)))),#N/A,
IF(ISBLANK(CB475),"",
IF(AND(NOT(ISERROR(VLOOKUP(CB475,MonsterTable!$A:$B,MATCH(MonsterTable!$B$1,MonsterTable!$A$1:$B$1,0),0))),OR(ISBLANK(CD475),ISBLANK(CE475))),#N/A,
IFERROR(VLOOKUP(CB475,MonsterTable!$A:$B,MATCH(MonsterTable!$B$1,MonsterTable!$A$1:$B$1,0),0),
IF(OR(NOT(ISBLANK(CD475)),ISBLANK(CE475)),#N/A,
IF(CB475="empty","empty",
VLOOKUP(CB475,MonsterGroupTable!$A:$A,1,0)))))))</f>
        <v/>
      </c>
      <c r="CJ475" s="2" t="str">
        <f>IF(AND(ISBLANK(CI475),OR(NOT(ISBLANK(CK475)),NOT(ISBLANK(CL475)))),#N/A,
IF(ISBLANK(CI475),"",
IF(AND(NOT(ISERROR(VLOOKUP(CI475,MonsterTable!$A:$B,MATCH(MonsterTable!$B$1,MonsterTable!$A$1:$B$1,0),0))),OR(ISBLANK(CK475),ISBLANK(CL475))),#N/A,
IFERROR(VLOOKUP(CI475,MonsterTable!$A:$B,MATCH(MonsterTable!$B$1,MonsterTable!$A$1:$B$1,0),0),
IF(OR(NOT(ISBLANK(CK475)),ISBLANK(CL475)),#N/A,
IF(CI475="empty","empty",
VLOOKUP(CI475,MonsterGroupTable!$A:$A,1,0)))))))</f>
        <v/>
      </c>
    </row>
    <row r="476" spans="1:88">
      <c r="A476">
        <v>10475</v>
      </c>
      <c r="B476">
        <f t="shared" si="14"/>
        <v>1.1000000000000001</v>
      </c>
      <c r="C476">
        <f t="shared" si="14"/>
        <v>1.1000000000000001</v>
      </c>
      <c r="F476">
        <v>3300</v>
      </c>
      <c r="G476">
        <v>99656</v>
      </c>
      <c r="H476">
        <v>0</v>
      </c>
      <c r="I476">
        <v>0</v>
      </c>
      <c r="J476">
        <v>0</v>
      </c>
      <c r="K476" t="s">
        <v>28</v>
      </c>
      <c r="L476" t="s">
        <v>254</v>
      </c>
      <c r="M476" t="s">
        <v>79</v>
      </c>
      <c r="N476" t="s">
        <v>80</v>
      </c>
      <c r="O476">
        <v>0</v>
      </c>
      <c r="P476">
        <v>-4.75</v>
      </c>
      <c r="Q476">
        <v>-3.5</v>
      </c>
      <c r="R476">
        <v>4.75</v>
      </c>
      <c r="S476">
        <v>3</v>
      </c>
      <c r="T476">
        <v>-13.5</v>
      </c>
      <c r="U476">
        <v>2.5499999999999998</v>
      </c>
      <c r="V476">
        <v>-6.75</v>
      </c>
      <c r="W476" t="str">
        <f t="shared" si="15"/>
        <v>g108,5</v>
      </c>
      <c r="X476" s="1" t="s">
        <v>325</v>
      </c>
      <c r="Y476" s="2" t="str">
        <f>IF(AND(ISBLANK(X476),OR(NOT(ISBLANK(Z476)),NOT(ISBLANK(AA476)))),#N/A,
IF(ISBLANK(X476),"",
IF(AND(NOT(ISERROR(VLOOKUP(X476,MonsterTable!$A:$B,MATCH(MonsterTable!$B$1,MonsterTable!$A$1:$B$1,0),0))),OR(ISBLANK(Z476),ISBLANK(AA476))),#N/A,
IFERROR(VLOOKUP(X476,MonsterTable!$A:$B,MATCH(MonsterTable!$B$1,MonsterTable!$A$1:$B$1,0),0),
IF(OR(NOT(ISBLANK(Z476)),ISBLANK(AA476)),#N/A,
IF(X476="empty","empty",
VLOOKUP(X476,MonsterGroupTable!$A:$A,1,0)))))))</f>
        <v>g108</v>
      </c>
      <c r="AA476">
        <v>5</v>
      </c>
      <c r="AF476" s="2" t="str">
        <f>IF(AND(ISBLANK(AE476),OR(NOT(ISBLANK(AG476)),NOT(ISBLANK(AH476)))),#N/A,
IF(ISBLANK(AE476),"",
IF(AND(NOT(ISERROR(VLOOKUP(AE476,MonsterTable!$A:$B,MATCH(MonsterTable!$B$1,MonsterTable!$A$1:$B$1,0),0))),OR(ISBLANK(AG476),ISBLANK(AH476))),#N/A,
IFERROR(VLOOKUP(AE476,MonsterTable!$A:$B,MATCH(MonsterTable!$B$1,MonsterTable!$A$1:$B$1,0),0),
IF(OR(NOT(ISBLANK(AG476)),ISBLANK(AH476)),#N/A,
IF(AE476="empty","empty",
VLOOKUP(AE476,MonsterGroupTable!$A:$A,1,0)))))))</f>
        <v/>
      </c>
      <c r="AM476" s="2" t="str">
        <f>IF(AND(ISBLANK(AL476),OR(NOT(ISBLANK(AN476)),NOT(ISBLANK(AO476)))),#N/A,
IF(ISBLANK(AL476),"",
IF(AND(NOT(ISERROR(VLOOKUP(AL476,MonsterTable!$A:$B,MATCH(MonsterTable!$B$1,MonsterTable!$A$1:$B$1,0),0))),OR(ISBLANK(AN476),ISBLANK(AO476))),#N/A,
IFERROR(VLOOKUP(AL476,MonsterTable!$A:$B,MATCH(MonsterTable!$B$1,MonsterTable!$A$1:$B$1,0),0),
IF(OR(NOT(ISBLANK(AN476)),ISBLANK(AO476)),#N/A,
IF(AL476="empty","empty",
VLOOKUP(AL476,MonsterGroupTable!$A:$A,1,0)))))))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BA476" s="2" t="str">
        <f>IF(AND(ISBLANK(AZ476),OR(NOT(ISBLANK(BB476)),NOT(ISBLANK(BC476)))),#N/A,
IF(ISBLANK(AZ476),"",
IF(AND(NOT(ISERROR(VLOOKUP(AZ476,MonsterTable!$A:$B,MATCH(MonsterTable!$B$1,MonsterTable!$A$1:$B$1,0),0))),OR(ISBLANK(BB476),ISBLANK(BC476))),#N/A,
IFERROR(VLOOKUP(AZ476,MonsterTable!$A:$B,MATCH(MonsterTable!$B$1,MonsterTable!$A$1:$B$1,0),0),
IF(OR(NOT(ISBLANK(BB476)),ISBLANK(BC476)),#N/A,
IF(AZ476="empty","empty",
VLOOKUP(AZ476,MonsterGroupTable!$A:$A,1,0)))))))</f>
        <v/>
      </c>
      <c r="BH476" s="2" t="str">
        <f>IF(AND(ISBLANK(BG476),OR(NOT(ISBLANK(BI476)),NOT(ISBLANK(BJ476)))),#N/A,
IF(ISBLANK(BG476),"",
IF(AND(NOT(ISERROR(VLOOKUP(BG476,MonsterTable!$A:$B,MATCH(MonsterTable!$B$1,MonsterTable!$A$1:$B$1,0),0))),OR(ISBLANK(BI476),ISBLANK(BJ476))),#N/A,
IFERROR(VLOOKUP(BG476,MonsterTable!$A:$B,MATCH(MonsterTable!$B$1,MonsterTable!$A$1:$B$1,0),0),
IF(OR(NOT(ISBLANK(BI476)),ISBLANK(BJ476)),#N/A,
IF(BG476="empty","empty",
VLOOKUP(BG476,MonsterGroupTable!$A:$A,1,0)))))))</f>
        <v/>
      </c>
      <c r="BO476" s="2" t="str">
        <f>IF(AND(ISBLANK(BN476),OR(NOT(ISBLANK(BP476)),NOT(ISBLANK(BQ476)))),#N/A,
IF(ISBLANK(BN476),"",
IF(AND(NOT(ISERROR(VLOOKUP(BN476,MonsterTable!$A:$B,MATCH(MonsterTable!$B$1,MonsterTable!$A$1:$B$1,0),0))),OR(ISBLANK(BP476),ISBLANK(BQ476))),#N/A,
IFERROR(VLOOKUP(BN476,MonsterTable!$A:$B,MATCH(MonsterTable!$B$1,MonsterTable!$A$1:$B$1,0),0),
IF(OR(NOT(ISBLANK(BP476)),ISBLANK(BQ476)),#N/A,
IF(BN476="empty","empty",
VLOOKUP(BN476,MonsterGroupTable!$A:$A,1,0)))))))</f>
        <v/>
      </c>
      <c r="BV476" s="2" t="str">
        <f>IF(AND(ISBLANK(BU476),OR(NOT(ISBLANK(BW476)),NOT(ISBLANK(BX476)))),#N/A,
IF(ISBLANK(BU476),"",
IF(AND(NOT(ISERROR(VLOOKUP(BU476,MonsterTable!$A:$B,MATCH(MonsterTable!$B$1,MonsterTable!$A$1:$B$1,0),0))),OR(ISBLANK(BW476),ISBLANK(BX476))),#N/A,
IFERROR(VLOOKUP(BU476,MonsterTable!$A:$B,MATCH(MonsterTable!$B$1,MonsterTable!$A$1:$B$1,0),0),
IF(OR(NOT(ISBLANK(BW476)),ISBLANK(BX476)),#N/A,
IF(BU476="empty","empty",
VLOOKUP(BU476,MonsterGroupTable!$A:$A,1,0)))))))</f>
        <v/>
      </c>
      <c r="CC476" s="2" t="str">
        <f>IF(AND(ISBLANK(CB476),OR(NOT(ISBLANK(CD476)),NOT(ISBLANK(CE476)))),#N/A,
IF(ISBLANK(CB476),"",
IF(AND(NOT(ISERROR(VLOOKUP(CB476,MonsterTable!$A:$B,MATCH(MonsterTable!$B$1,MonsterTable!$A$1:$B$1,0),0))),OR(ISBLANK(CD476),ISBLANK(CE476))),#N/A,
IFERROR(VLOOKUP(CB476,MonsterTable!$A:$B,MATCH(MonsterTable!$B$1,MonsterTable!$A$1:$B$1,0),0),
IF(OR(NOT(ISBLANK(CD476)),ISBLANK(CE476)),#N/A,
IF(CB476="empty","empty",
VLOOKUP(CB476,MonsterGroupTable!$A:$A,1,0)))))))</f>
        <v/>
      </c>
      <c r="CJ476" s="2" t="str">
        <f>IF(AND(ISBLANK(CI476),OR(NOT(ISBLANK(CK476)),NOT(ISBLANK(CL476)))),#N/A,
IF(ISBLANK(CI476),"",
IF(AND(NOT(ISERROR(VLOOKUP(CI476,MonsterTable!$A:$B,MATCH(MonsterTable!$B$1,MonsterTable!$A$1:$B$1,0),0))),OR(ISBLANK(CK476),ISBLANK(CL476))),#N/A,
IFERROR(VLOOKUP(CI476,MonsterTable!$A:$B,MATCH(MonsterTable!$B$1,MonsterTable!$A$1:$B$1,0),0),
IF(OR(NOT(ISBLANK(CK476)),ISBLANK(CL476)),#N/A,
IF(CI476="empty","empty",
VLOOKUP(CI476,MonsterGroupTable!$A:$A,1,0)))))))</f>
        <v/>
      </c>
    </row>
    <row r="477" spans="1:88">
      <c r="A477">
        <v>10476</v>
      </c>
      <c r="B477">
        <f t="shared" si="14"/>
        <v>1.1000000000000001</v>
      </c>
      <c r="C477">
        <f t="shared" si="14"/>
        <v>1.1000000000000001</v>
      </c>
      <c r="F477">
        <v>3300</v>
      </c>
      <c r="G477">
        <v>100151</v>
      </c>
      <c r="H477">
        <v>0</v>
      </c>
      <c r="I477">
        <v>0</v>
      </c>
      <c r="J477">
        <v>0</v>
      </c>
      <c r="K477" t="s">
        <v>28</v>
      </c>
      <c r="L477" t="s">
        <v>254</v>
      </c>
      <c r="M477" t="s">
        <v>79</v>
      </c>
      <c r="N477" t="s">
        <v>80</v>
      </c>
      <c r="O477">
        <v>0</v>
      </c>
      <c r="P477">
        <v>-4.75</v>
      </c>
      <c r="Q477">
        <v>-3.5</v>
      </c>
      <c r="R477">
        <v>4.75</v>
      </c>
      <c r="S477">
        <v>3</v>
      </c>
      <c r="T477">
        <v>-13.5</v>
      </c>
      <c r="U477">
        <v>2.5499999999999998</v>
      </c>
      <c r="V477">
        <v>-6.75</v>
      </c>
      <c r="W477" t="str">
        <f t="shared" si="15"/>
        <v>g108,5</v>
      </c>
      <c r="X477" s="1" t="s">
        <v>325</v>
      </c>
      <c r="Y477" s="2" t="str">
        <f>IF(AND(ISBLANK(X477),OR(NOT(ISBLANK(Z477)),NOT(ISBLANK(AA477)))),#N/A,
IF(ISBLANK(X477),"",
IF(AND(NOT(ISERROR(VLOOKUP(X477,MonsterTable!$A:$B,MATCH(MonsterTable!$B$1,MonsterTable!$A$1:$B$1,0),0))),OR(ISBLANK(Z477),ISBLANK(AA477))),#N/A,
IFERROR(VLOOKUP(X477,MonsterTable!$A:$B,MATCH(MonsterTable!$B$1,MonsterTable!$A$1:$B$1,0),0),
IF(OR(NOT(ISBLANK(Z477)),ISBLANK(AA477)),#N/A,
IF(X477="empty","empty",
VLOOKUP(X477,MonsterGroupTable!$A:$A,1,0)))))))</f>
        <v>g108</v>
      </c>
      <c r="AA477">
        <v>5</v>
      </c>
      <c r="AF477" s="2" t="str">
        <f>IF(AND(ISBLANK(AE477),OR(NOT(ISBLANK(AG477)),NOT(ISBLANK(AH477)))),#N/A,
IF(ISBLANK(AE477),"",
IF(AND(NOT(ISERROR(VLOOKUP(AE477,MonsterTable!$A:$B,MATCH(MonsterTable!$B$1,MonsterTable!$A$1:$B$1,0),0))),OR(ISBLANK(AG477),ISBLANK(AH477))),#N/A,
IFERROR(VLOOKUP(AE477,MonsterTable!$A:$B,MATCH(MonsterTable!$B$1,MonsterTable!$A$1:$B$1,0),0),
IF(OR(NOT(ISBLANK(AG477)),ISBLANK(AH477)),#N/A,
IF(AE477="empty","empty",
VLOOKUP(AE477,MonsterGroupTable!$A:$A,1,0)))))))</f>
        <v/>
      </c>
      <c r="AM477" s="2" t="str">
        <f>IF(AND(ISBLANK(AL477),OR(NOT(ISBLANK(AN477)),NOT(ISBLANK(AO477)))),#N/A,
IF(ISBLANK(AL477),"",
IF(AND(NOT(ISERROR(VLOOKUP(AL477,MonsterTable!$A:$B,MATCH(MonsterTable!$B$1,MonsterTable!$A$1:$B$1,0),0))),OR(ISBLANK(AN477),ISBLANK(AO477))),#N/A,
IFERROR(VLOOKUP(AL477,MonsterTable!$A:$B,MATCH(MonsterTable!$B$1,MonsterTable!$A$1:$B$1,0),0),
IF(OR(NOT(ISBLANK(AN477)),ISBLANK(AO477)),#N/A,
IF(AL477="empty","empty",
VLOOKUP(AL477,MonsterGroupTable!$A:$A,1,0)))))))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BA477" s="2" t="str">
        <f>IF(AND(ISBLANK(AZ477),OR(NOT(ISBLANK(BB477)),NOT(ISBLANK(BC477)))),#N/A,
IF(ISBLANK(AZ477),"",
IF(AND(NOT(ISERROR(VLOOKUP(AZ477,MonsterTable!$A:$B,MATCH(MonsterTable!$B$1,MonsterTable!$A$1:$B$1,0),0))),OR(ISBLANK(BB477),ISBLANK(BC477))),#N/A,
IFERROR(VLOOKUP(AZ477,MonsterTable!$A:$B,MATCH(MonsterTable!$B$1,MonsterTable!$A$1:$B$1,0),0),
IF(OR(NOT(ISBLANK(BB477)),ISBLANK(BC477)),#N/A,
IF(AZ477="empty","empty",
VLOOKUP(AZ477,MonsterGroupTable!$A:$A,1,0)))))))</f>
        <v/>
      </c>
      <c r="BH477" s="2" t="str">
        <f>IF(AND(ISBLANK(BG477),OR(NOT(ISBLANK(BI477)),NOT(ISBLANK(BJ477)))),#N/A,
IF(ISBLANK(BG477),"",
IF(AND(NOT(ISERROR(VLOOKUP(BG477,MonsterTable!$A:$B,MATCH(MonsterTable!$B$1,MonsterTable!$A$1:$B$1,0),0))),OR(ISBLANK(BI477),ISBLANK(BJ477))),#N/A,
IFERROR(VLOOKUP(BG477,MonsterTable!$A:$B,MATCH(MonsterTable!$B$1,MonsterTable!$A$1:$B$1,0),0),
IF(OR(NOT(ISBLANK(BI477)),ISBLANK(BJ477)),#N/A,
IF(BG477="empty","empty",
VLOOKUP(BG477,MonsterGroupTable!$A:$A,1,0)))))))</f>
        <v/>
      </c>
      <c r="BO477" s="2" t="str">
        <f>IF(AND(ISBLANK(BN477),OR(NOT(ISBLANK(BP477)),NOT(ISBLANK(BQ477)))),#N/A,
IF(ISBLANK(BN477),"",
IF(AND(NOT(ISERROR(VLOOKUP(BN477,MonsterTable!$A:$B,MATCH(MonsterTable!$B$1,MonsterTable!$A$1:$B$1,0),0))),OR(ISBLANK(BP477),ISBLANK(BQ477))),#N/A,
IFERROR(VLOOKUP(BN477,MonsterTable!$A:$B,MATCH(MonsterTable!$B$1,MonsterTable!$A$1:$B$1,0),0),
IF(OR(NOT(ISBLANK(BP477)),ISBLANK(BQ477)),#N/A,
IF(BN477="empty","empty",
VLOOKUP(BN477,MonsterGroupTable!$A:$A,1,0)))))))</f>
        <v/>
      </c>
      <c r="BV477" s="2" t="str">
        <f>IF(AND(ISBLANK(BU477),OR(NOT(ISBLANK(BW477)),NOT(ISBLANK(BX477)))),#N/A,
IF(ISBLANK(BU477),"",
IF(AND(NOT(ISERROR(VLOOKUP(BU477,MonsterTable!$A:$B,MATCH(MonsterTable!$B$1,MonsterTable!$A$1:$B$1,0),0))),OR(ISBLANK(BW477),ISBLANK(BX477))),#N/A,
IFERROR(VLOOKUP(BU477,MonsterTable!$A:$B,MATCH(MonsterTable!$B$1,MonsterTable!$A$1:$B$1,0),0),
IF(OR(NOT(ISBLANK(BW477)),ISBLANK(BX477)),#N/A,
IF(BU477="empty","empty",
VLOOKUP(BU477,MonsterGroupTable!$A:$A,1,0)))))))</f>
        <v/>
      </c>
      <c r="CC477" s="2" t="str">
        <f>IF(AND(ISBLANK(CB477),OR(NOT(ISBLANK(CD477)),NOT(ISBLANK(CE477)))),#N/A,
IF(ISBLANK(CB477),"",
IF(AND(NOT(ISERROR(VLOOKUP(CB477,MonsterTable!$A:$B,MATCH(MonsterTable!$B$1,MonsterTable!$A$1:$B$1,0),0))),OR(ISBLANK(CD477),ISBLANK(CE477))),#N/A,
IFERROR(VLOOKUP(CB477,MonsterTable!$A:$B,MATCH(MonsterTable!$B$1,MonsterTable!$A$1:$B$1,0),0),
IF(OR(NOT(ISBLANK(CD477)),ISBLANK(CE477)),#N/A,
IF(CB477="empty","empty",
VLOOKUP(CB477,MonsterGroupTable!$A:$A,1,0)))))))</f>
        <v/>
      </c>
      <c r="CJ477" s="2" t="str">
        <f>IF(AND(ISBLANK(CI477),OR(NOT(ISBLANK(CK477)),NOT(ISBLANK(CL477)))),#N/A,
IF(ISBLANK(CI477),"",
IF(AND(NOT(ISERROR(VLOOKUP(CI477,MonsterTable!$A:$B,MATCH(MonsterTable!$B$1,MonsterTable!$A$1:$B$1,0),0))),OR(ISBLANK(CK477),ISBLANK(CL477))),#N/A,
IFERROR(VLOOKUP(CI477,MonsterTable!$A:$B,MATCH(MonsterTable!$B$1,MonsterTable!$A$1:$B$1,0),0),
IF(OR(NOT(ISBLANK(CK477)),ISBLANK(CL477)),#N/A,
IF(CI477="empty","empty",
VLOOKUP(CI477,MonsterGroupTable!$A:$A,1,0)))))))</f>
        <v/>
      </c>
    </row>
    <row r="478" spans="1:88">
      <c r="A478">
        <v>10477</v>
      </c>
      <c r="B478">
        <f t="shared" si="14"/>
        <v>1.1000000000000001</v>
      </c>
      <c r="C478">
        <f t="shared" si="14"/>
        <v>1.1000000000000001</v>
      </c>
      <c r="F478">
        <v>3300</v>
      </c>
      <c r="G478">
        <v>100646</v>
      </c>
      <c r="H478">
        <v>0</v>
      </c>
      <c r="I478">
        <v>0</v>
      </c>
      <c r="J478">
        <v>0</v>
      </c>
      <c r="K478" t="s">
        <v>28</v>
      </c>
      <c r="L478" t="s">
        <v>254</v>
      </c>
      <c r="M478" t="s">
        <v>79</v>
      </c>
      <c r="N478" t="s">
        <v>80</v>
      </c>
      <c r="O478">
        <v>0</v>
      </c>
      <c r="P478">
        <v>-4.75</v>
      </c>
      <c r="Q478">
        <v>-3.5</v>
      </c>
      <c r="R478">
        <v>4.75</v>
      </c>
      <c r="S478">
        <v>3</v>
      </c>
      <c r="T478">
        <v>-13.5</v>
      </c>
      <c r="U478">
        <v>2.5499999999999998</v>
      </c>
      <c r="V478">
        <v>-6.75</v>
      </c>
      <c r="W478" t="str">
        <f t="shared" si="15"/>
        <v>g108,5</v>
      </c>
      <c r="X478" s="1" t="s">
        <v>325</v>
      </c>
      <c r="Y478" s="2" t="str">
        <f>IF(AND(ISBLANK(X478),OR(NOT(ISBLANK(Z478)),NOT(ISBLANK(AA478)))),#N/A,
IF(ISBLANK(X478),"",
IF(AND(NOT(ISERROR(VLOOKUP(X478,MonsterTable!$A:$B,MATCH(MonsterTable!$B$1,MonsterTable!$A$1:$B$1,0),0))),OR(ISBLANK(Z478),ISBLANK(AA478))),#N/A,
IFERROR(VLOOKUP(X478,MonsterTable!$A:$B,MATCH(MonsterTable!$B$1,MonsterTable!$A$1:$B$1,0),0),
IF(OR(NOT(ISBLANK(Z478)),ISBLANK(AA478)),#N/A,
IF(X478="empty","empty",
VLOOKUP(X478,MonsterGroupTable!$A:$A,1,0)))))))</f>
        <v>g108</v>
      </c>
      <c r="AA478">
        <v>5</v>
      </c>
      <c r="AF478" s="2" t="str">
        <f>IF(AND(ISBLANK(AE478),OR(NOT(ISBLANK(AG478)),NOT(ISBLANK(AH478)))),#N/A,
IF(ISBLANK(AE478),"",
IF(AND(NOT(ISERROR(VLOOKUP(AE478,MonsterTable!$A:$B,MATCH(MonsterTable!$B$1,MonsterTable!$A$1:$B$1,0),0))),OR(ISBLANK(AG478),ISBLANK(AH478))),#N/A,
IFERROR(VLOOKUP(AE478,MonsterTable!$A:$B,MATCH(MonsterTable!$B$1,MonsterTable!$A$1:$B$1,0),0),
IF(OR(NOT(ISBLANK(AG478)),ISBLANK(AH478)),#N/A,
IF(AE478="empty","empty",
VLOOKUP(AE478,MonsterGroupTable!$A:$A,1,0)))))))</f>
        <v/>
      </c>
      <c r="AM478" s="2" t="str">
        <f>IF(AND(ISBLANK(AL478),OR(NOT(ISBLANK(AN478)),NOT(ISBLANK(AO478)))),#N/A,
IF(ISBLANK(AL478),"",
IF(AND(NOT(ISERROR(VLOOKUP(AL478,MonsterTable!$A:$B,MATCH(MonsterTable!$B$1,MonsterTable!$A$1:$B$1,0),0))),OR(ISBLANK(AN478),ISBLANK(AO478))),#N/A,
IFERROR(VLOOKUP(AL478,MonsterTable!$A:$B,MATCH(MonsterTable!$B$1,MonsterTable!$A$1:$B$1,0),0),
IF(OR(NOT(ISBLANK(AN478)),ISBLANK(AO478)),#N/A,
IF(AL478="empty","empty",
VLOOKUP(AL478,MonsterGroupTable!$A:$A,1,0)))))))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BA478" s="2" t="str">
        <f>IF(AND(ISBLANK(AZ478),OR(NOT(ISBLANK(BB478)),NOT(ISBLANK(BC478)))),#N/A,
IF(ISBLANK(AZ478),"",
IF(AND(NOT(ISERROR(VLOOKUP(AZ478,MonsterTable!$A:$B,MATCH(MonsterTable!$B$1,MonsterTable!$A$1:$B$1,0),0))),OR(ISBLANK(BB478),ISBLANK(BC478))),#N/A,
IFERROR(VLOOKUP(AZ478,MonsterTable!$A:$B,MATCH(MonsterTable!$B$1,MonsterTable!$A$1:$B$1,0),0),
IF(OR(NOT(ISBLANK(BB478)),ISBLANK(BC478)),#N/A,
IF(AZ478="empty","empty",
VLOOKUP(AZ478,MonsterGroupTable!$A:$A,1,0)))))))</f>
        <v/>
      </c>
      <c r="BH478" s="2" t="str">
        <f>IF(AND(ISBLANK(BG478),OR(NOT(ISBLANK(BI478)),NOT(ISBLANK(BJ478)))),#N/A,
IF(ISBLANK(BG478),"",
IF(AND(NOT(ISERROR(VLOOKUP(BG478,MonsterTable!$A:$B,MATCH(MonsterTable!$B$1,MonsterTable!$A$1:$B$1,0),0))),OR(ISBLANK(BI478),ISBLANK(BJ478))),#N/A,
IFERROR(VLOOKUP(BG478,MonsterTable!$A:$B,MATCH(MonsterTable!$B$1,MonsterTable!$A$1:$B$1,0),0),
IF(OR(NOT(ISBLANK(BI478)),ISBLANK(BJ478)),#N/A,
IF(BG478="empty","empty",
VLOOKUP(BG478,MonsterGroupTable!$A:$A,1,0)))))))</f>
        <v/>
      </c>
      <c r="BO478" s="2" t="str">
        <f>IF(AND(ISBLANK(BN478),OR(NOT(ISBLANK(BP478)),NOT(ISBLANK(BQ478)))),#N/A,
IF(ISBLANK(BN478),"",
IF(AND(NOT(ISERROR(VLOOKUP(BN478,MonsterTable!$A:$B,MATCH(MonsterTable!$B$1,MonsterTable!$A$1:$B$1,0),0))),OR(ISBLANK(BP478),ISBLANK(BQ478))),#N/A,
IFERROR(VLOOKUP(BN478,MonsterTable!$A:$B,MATCH(MonsterTable!$B$1,MonsterTable!$A$1:$B$1,0),0),
IF(OR(NOT(ISBLANK(BP478)),ISBLANK(BQ478)),#N/A,
IF(BN478="empty","empty",
VLOOKUP(BN478,MonsterGroupTable!$A:$A,1,0)))))))</f>
        <v/>
      </c>
      <c r="BV478" s="2" t="str">
        <f>IF(AND(ISBLANK(BU478),OR(NOT(ISBLANK(BW478)),NOT(ISBLANK(BX478)))),#N/A,
IF(ISBLANK(BU478),"",
IF(AND(NOT(ISERROR(VLOOKUP(BU478,MonsterTable!$A:$B,MATCH(MonsterTable!$B$1,MonsterTable!$A$1:$B$1,0),0))),OR(ISBLANK(BW478),ISBLANK(BX478))),#N/A,
IFERROR(VLOOKUP(BU478,MonsterTable!$A:$B,MATCH(MonsterTable!$B$1,MonsterTable!$A$1:$B$1,0),0),
IF(OR(NOT(ISBLANK(BW478)),ISBLANK(BX478)),#N/A,
IF(BU478="empty","empty",
VLOOKUP(BU478,MonsterGroupTable!$A:$A,1,0)))))))</f>
        <v/>
      </c>
      <c r="CC478" s="2" t="str">
        <f>IF(AND(ISBLANK(CB478),OR(NOT(ISBLANK(CD478)),NOT(ISBLANK(CE478)))),#N/A,
IF(ISBLANK(CB478),"",
IF(AND(NOT(ISERROR(VLOOKUP(CB478,MonsterTable!$A:$B,MATCH(MonsterTable!$B$1,MonsterTable!$A$1:$B$1,0),0))),OR(ISBLANK(CD478),ISBLANK(CE478))),#N/A,
IFERROR(VLOOKUP(CB478,MonsterTable!$A:$B,MATCH(MonsterTable!$B$1,MonsterTable!$A$1:$B$1,0),0),
IF(OR(NOT(ISBLANK(CD478)),ISBLANK(CE478)),#N/A,
IF(CB478="empty","empty",
VLOOKUP(CB478,MonsterGroupTable!$A:$A,1,0)))))))</f>
        <v/>
      </c>
      <c r="CJ478" s="2" t="str">
        <f>IF(AND(ISBLANK(CI478),OR(NOT(ISBLANK(CK478)),NOT(ISBLANK(CL478)))),#N/A,
IF(ISBLANK(CI478),"",
IF(AND(NOT(ISERROR(VLOOKUP(CI478,MonsterTable!$A:$B,MATCH(MonsterTable!$B$1,MonsterTable!$A$1:$B$1,0),0))),OR(ISBLANK(CK478),ISBLANK(CL478))),#N/A,
IFERROR(VLOOKUP(CI478,MonsterTable!$A:$B,MATCH(MonsterTable!$B$1,MonsterTable!$A$1:$B$1,0),0),
IF(OR(NOT(ISBLANK(CK478)),ISBLANK(CL478)),#N/A,
IF(CI478="empty","empty",
VLOOKUP(CI478,MonsterGroupTable!$A:$A,1,0)))))))</f>
        <v/>
      </c>
    </row>
    <row r="479" spans="1:88">
      <c r="A479">
        <v>10478</v>
      </c>
      <c r="B479">
        <f t="shared" si="14"/>
        <v>1.1000000000000001</v>
      </c>
      <c r="C479">
        <f t="shared" si="14"/>
        <v>1.1000000000000001</v>
      </c>
      <c r="F479">
        <v>3300</v>
      </c>
      <c r="G479">
        <v>101141</v>
      </c>
      <c r="H479">
        <v>0</v>
      </c>
      <c r="I479">
        <v>0</v>
      </c>
      <c r="J479">
        <v>0</v>
      </c>
      <c r="K479" t="s">
        <v>28</v>
      </c>
      <c r="L479" t="s">
        <v>254</v>
      </c>
      <c r="M479" t="s">
        <v>79</v>
      </c>
      <c r="N479" t="s">
        <v>80</v>
      </c>
      <c r="O479">
        <v>0</v>
      </c>
      <c r="P479">
        <v>-4.75</v>
      </c>
      <c r="Q479">
        <v>-3.5</v>
      </c>
      <c r="R479">
        <v>4.75</v>
      </c>
      <c r="S479">
        <v>3</v>
      </c>
      <c r="T479">
        <v>-13.5</v>
      </c>
      <c r="U479">
        <v>2.5499999999999998</v>
      </c>
      <c r="V479">
        <v>-6.75</v>
      </c>
      <c r="W479" t="str">
        <f t="shared" si="15"/>
        <v>g108,5</v>
      </c>
      <c r="X479" s="1" t="s">
        <v>325</v>
      </c>
      <c r="Y479" s="2" t="str">
        <f>IF(AND(ISBLANK(X479),OR(NOT(ISBLANK(Z479)),NOT(ISBLANK(AA479)))),#N/A,
IF(ISBLANK(X479),"",
IF(AND(NOT(ISERROR(VLOOKUP(X479,MonsterTable!$A:$B,MATCH(MonsterTable!$B$1,MonsterTable!$A$1:$B$1,0),0))),OR(ISBLANK(Z479),ISBLANK(AA479))),#N/A,
IFERROR(VLOOKUP(X479,MonsterTable!$A:$B,MATCH(MonsterTable!$B$1,MonsterTable!$A$1:$B$1,0),0),
IF(OR(NOT(ISBLANK(Z479)),ISBLANK(AA479)),#N/A,
IF(X479="empty","empty",
VLOOKUP(X479,MonsterGroupTable!$A:$A,1,0)))))))</f>
        <v>g108</v>
      </c>
      <c r="AA479">
        <v>5</v>
      </c>
      <c r="AF479" s="2" t="str">
        <f>IF(AND(ISBLANK(AE479),OR(NOT(ISBLANK(AG479)),NOT(ISBLANK(AH479)))),#N/A,
IF(ISBLANK(AE479),"",
IF(AND(NOT(ISERROR(VLOOKUP(AE479,MonsterTable!$A:$B,MATCH(MonsterTable!$B$1,MonsterTable!$A$1:$B$1,0),0))),OR(ISBLANK(AG479),ISBLANK(AH479))),#N/A,
IFERROR(VLOOKUP(AE479,MonsterTable!$A:$B,MATCH(MonsterTable!$B$1,MonsterTable!$A$1:$B$1,0),0),
IF(OR(NOT(ISBLANK(AG479)),ISBLANK(AH479)),#N/A,
IF(AE479="empty","empty",
VLOOKUP(AE479,MonsterGroupTable!$A:$A,1,0)))))))</f>
        <v/>
      </c>
      <c r="AM479" s="2" t="str">
        <f>IF(AND(ISBLANK(AL479),OR(NOT(ISBLANK(AN479)),NOT(ISBLANK(AO479)))),#N/A,
IF(ISBLANK(AL479),"",
IF(AND(NOT(ISERROR(VLOOKUP(AL479,MonsterTable!$A:$B,MATCH(MonsterTable!$B$1,MonsterTable!$A$1:$B$1,0),0))),OR(ISBLANK(AN479),ISBLANK(AO479))),#N/A,
IFERROR(VLOOKUP(AL479,MonsterTable!$A:$B,MATCH(MonsterTable!$B$1,MonsterTable!$A$1:$B$1,0),0),
IF(OR(NOT(ISBLANK(AN479)),ISBLANK(AO479)),#N/A,
IF(AL479="empty","empty",
VLOOKUP(AL479,MonsterGroupTable!$A:$A,1,0)))))))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BA479" s="2" t="str">
        <f>IF(AND(ISBLANK(AZ479),OR(NOT(ISBLANK(BB479)),NOT(ISBLANK(BC479)))),#N/A,
IF(ISBLANK(AZ479),"",
IF(AND(NOT(ISERROR(VLOOKUP(AZ479,MonsterTable!$A:$B,MATCH(MonsterTable!$B$1,MonsterTable!$A$1:$B$1,0),0))),OR(ISBLANK(BB479),ISBLANK(BC479))),#N/A,
IFERROR(VLOOKUP(AZ479,MonsterTable!$A:$B,MATCH(MonsterTable!$B$1,MonsterTable!$A$1:$B$1,0),0),
IF(OR(NOT(ISBLANK(BB479)),ISBLANK(BC479)),#N/A,
IF(AZ479="empty","empty",
VLOOKUP(AZ479,MonsterGroupTable!$A:$A,1,0)))))))</f>
        <v/>
      </c>
      <c r="BH479" s="2" t="str">
        <f>IF(AND(ISBLANK(BG479),OR(NOT(ISBLANK(BI479)),NOT(ISBLANK(BJ479)))),#N/A,
IF(ISBLANK(BG479),"",
IF(AND(NOT(ISERROR(VLOOKUP(BG479,MonsterTable!$A:$B,MATCH(MonsterTable!$B$1,MonsterTable!$A$1:$B$1,0),0))),OR(ISBLANK(BI479),ISBLANK(BJ479))),#N/A,
IFERROR(VLOOKUP(BG479,MonsterTable!$A:$B,MATCH(MonsterTable!$B$1,MonsterTable!$A$1:$B$1,0),0),
IF(OR(NOT(ISBLANK(BI479)),ISBLANK(BJ479)),#N/A,
IF(BG479="empty","empty",
VLOOKUP(BG479,MonsterGroupTable!$A:$A,1,0)))))))</f>
        <v/>
      </c>
      <c r="BO479" s="2" t="str">
        <f>IF(AND(ISBLANK(BN479),OR(NOT(ISBLANK(BP479)),NOT(ISBLANK(BQ479)))),#N/A,
IF(ISBLANK(BN479),"",
IF(AND(NOT(ISERROR(VLOOKUP(BN479,MonsterTable!$A:$B,MATCH(MonsterTable!$B$1,MonsterTable!$A$1:$B$1,0),0))),OR(ISBLANK(BP479),ISBLANK(BQ479))),#N/A,
IFERROR(VLOOKUP(BN479,MonsterTable!$A:$B,MATCH(MonsterTable!$B$1,MonsterTable!$A$1:$B$1,0),0),
IF(OR(NOT(ISBLANK(BP479)),ISBLANK(BQ479)),#N/A,
IF(BN479="empty","empty",
VLOOKUP(BN479,MonsterGroupTable!$A:$A,1,0)))))))</f>
        <v/>
      </c>
      <c r="BV479" s="2" t="str">
        <f>IF(AND(ISBLANK(BU479),OR(NOT(ISBLANK(BW479)),NOT(ISBLANK(BX479)))),#N/A,
IF(ISBLANK(BU479),"",
IF(AND(NOT(ISERROR(VLOOKUP(BU479,MonsterTable!$A:$B,MATCH(MonsterTable!$B$1,MonsterTable!$A$1:$B$1,0),0))),OR(ISBLANK(BW479),ISBLANK(BX479))),#N/A,
IFERROR(VLOOKUP(BU479,MonsterTable!$A:$B,MATCH(MonsterTable!$B$1,MonsterTable!$A$1:$B$1,0),0),
IF(OR(NOT(ISBLANK(BW479)),ISBLANK(BX479)),#N/A,
IF(BU479="empty","empty",
VLOOKUP(BU479,MonsterGroupTable!$A:$A,1,0)))))))</f>
        <v/>
      </c>
      <c r="CC479" s="2" t="str">
        <f>IF(AND(ISBLANK(CB479),OR(NOT(ISBLANK(CD479)),NOT(ISBLANK(CE479)))),#N/A,
IF(ISBLANK(CB479),"",
IF(AND(NOT(ISERROR(VLOOKUP(CB479,MonsterTable!$A:$B,MATCH(MonsterTable!$B$1,MonsterTable!$A$1:$B$1,0),0))),OR(ISBLANK(CD479),ISBLANK(CE479))),#N/A,
IFERROR(VLOOKUP(CB479,MonsterTable!$A:$B,MATCH(MonsterTable!$B$1,MonsterTable!$A$1:$B$1,0),0),
IF(OR(NOT(ISBLANK(CD479)),ISBLANK(CE479)),#N/A,
IF(CB479="empty","empty",
VLOOKUP(CB479,MonsterGroupTable!$A:$A,1,0)))))))</f>
        <v/>
      </c>
      <c r="CJ479" s="2" t="str">
        <f>IF(AND(ISBLANK(CI479),OR(NOT(ISBLANK(CK479)),NOT(ISBLANK(CL479)))),#N/A,
IF(ISBLANK(CI479),"",
IF(AND(NOT(ISERROR(VLOOKUP(CI479,MonsterTable!$A:$B,MATCH(MonsterTable!$B$1,MonsterTable!$A$1:$B$1,0),0))),OR(ISBLANK(CK479),ISBLANK(CL479))),#N/A,
IFERROR(VLOOKUP(CI479,MonsterTable!$A:$B,MATCH(MonsterTable!$B$1,MonsterTable!$A$1:$B$1,0),0),
IF(OR(NOT(ISBLANK(CK479)),ISBLANK(CL479)),#N/A,
IF(CI479="empty","empty",
VLOOKUP(CI479,MonsterGroupTable!$A:$A,1,0)))))))</f>
        <v/>
      </c>
    </row>
    <row r="480" spans="1:88">
      <c r="A480">
        <v>10479</v>
      </c>
      <c r="B480">
        <f t="shared" si="14"/>
        <v>1.1000000000000001</v>
      </c>
      <c r="C480">
        <f t="shared" si="14"/>
        <v>1.1000000000000001</v>
      </c>
      <c r="F480">
        <v>3300</v>
      </c>
      <c r="G480">
        <v>101636</v>
      </c>
      <c r="H480">
        <v>0</v>
      </c>
      <c r="I480">
        <v>0</v>
      </c>
      <c r="J480">
        <v>0</v>
      </c>
      <c r="K480" t="s">
        <v>28</v>
      </c>
      <c r="L480" t="s">
        <v>254</v>
      </c>
      <c r="M480" t="s">
        <v>79</v>
      </c>
      <c r="N480" t="s">
        <v>80</v>
      </c>
      <c r="O480">
        <v>0</v>
      </c>
      <c r="P480">
        <v>-4.75</v>
      </c>
      <c r="Q480">
        <v>-3.5</v>
      </c>
      <c r="R480">
        <v>4.75</v>
      </c>
      <c r="S480">
        <v>3</v>
      </c>
      <c r="T480">
        <v>-13.5</v>
      </c>
      <c r="U480">
        <v>2.5499999999999998</v>
      </c>
      <c r="V480">
        <v>-6.75</v>
      </c>
      <c r="W480" t="str">
        <f t="shared" si="15"/>
        <v>g108,5</v>
      </c>
      <c r="X480" s="1" t="s">
        <v>325</v>
      </c>
      <c r="Y480" s="2" t="str">
        <f>IF(AND(ISBLANK(X480),OR(NOT(ISBLANK(Z480)),NOT(ISBLANK(AA480)))),#N/A,
IF(ISBLANK(X480),"",
IF(AND(NOT(ISERROR(VLOOKUP(X480,MonsterTable!$A:$B,MATCH(MonsterTable!$B$1,MonsterTable!$A$1:$B$1,0),0))),OR(ISBLANK(Z480),ISBLANK(AA480))),#N/A,
IFERROR(VLOOKUP(X480,MonsterTable!$A:$B,MATCH(MonsterTable!$B$1,MonsterTable!$A$1:$B$1,0),0),
IF(OR(NOT(ISBLANK(Z480)),ISBLANK(AA480)),#N/A,
IF(X480="empty","empty",
VLOOKUP(X480,MonsterGroupTable!$A:$A,1,0)))))))</f>
        <v>g108</v>
      </c>
      <c r="AA480">
        <v>5</v>
      </c>
      <c r="AF480" s="2" t="str">
        <f>IF(AND(ISBLANK(AE480),OR(NOT(ISBLANK(AG480)),NOT(ISBLANK(AH480)))),#N/A,
IF(ISBLANK(AE480),"",
IF(AND(NOT(ISERROR(VLOOKUP(AE480,MonsterTable!$A:$B,MATCH(MonsterTable!$B$1,MonsterTable!$A$1:$B$1,0),0))),OR(ISBLANK(AG480),ISBLANK(AH480))),#N/A,
IFERROR(VLOOKUP(AE480,MonsterTable!$A:$B,MATCH(MonsterTable!$B$1,MonsterTable!$A$1:$B$1,0),0),
IF(OR(NOT(ISBLANK(AG480)),ISBLANK(AH480)),#N/A,
IF(AE480="empty","empty",
VLOOKUP(AE480,MonsterGroupTable!$A:$A,1,0)))))))</f>
        <v/>
      </c>
      <c r="AM480" s="2" t="str">
        <f>IF(AND(ISBLANK(AL480),OR(NOT(ISBLANK(AN480)),NOT(ISBLANK(AO480)))),#N/A,
IF(ISBLANK(AL480),"",
IF(AND(NOT(ISERROR(VLOOKUP(AL480,MonsterTable!$A:$B,MATCH(MonsterTable!$B$1,MonsterTable!$A$1:$B$1,0),0))),OR(ISBLANK(AN480),ISBLANK(AO480))),#N/A,
IFERROR(VLOOKUP(AL480,MonsterTable!$A:$B,MATCH(MonsterTable!$B$1,MonsterTable!$A$1:$B$1,0),0),
IF(OR(NOT(ISBLANK(AN480)),ISBLANK(AO480)),#N/A,
IF(AL480="empty","empty",
VLOOKUP(AL480,MonsterGroupTable!$A:$A,1,0)))))))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BA480" s="2" t="str">
        <f>IF(AND(ISBLANK(AZ480),OR(NOT(ISBLANK(BB480)),NOT(ISBLANK(BC480)))),#N/A,
IF(ISBLANK(AZ480),"",
IF(AND(NOT(ISERROR(VLOOKUP(AZ480,MonsterTable!$A:$B,MATCH(MonsterTable!$B$1,MonsterTable!$A$1:$B$1,0),0))),OR(ISBLANK(BB480),ISBLANK(BC480))),#N/A,
IFERROR(VLOOKUP(AZ480,MonsterTable!$A:$B,MATCH(MonsterTable!$B$1,MonsterTable!$A$1:$B$1,0),0),
IF(OR(NOT(ISBLANK(BB480)),ISBLANK(BC480)),#N/A,
IF(AZ480="empty","empty",
VLOOKUP(AZ480,MonsterGroupTable!$A:$A,1,0)))))))</f>
        <v/>
      </c>
      <c r="BH480" s="2" t="str">
        <f>IF(AND(ISBLANK(BG480),OR(NOT(ISBLANK(BI480)),NOT(ISBLANK(BJ480)))),#N/A,
IF(ISBLANK(BG480),"",
IF(AND(NOT(ISERROR(VLOOKUP(BG480,MonsterTable!$A:$B,MATCH(MonsterTable!$B$1,MonsterTable!$A$1:$B$1,0),0))),OR(ISBLANK(BI480),ISBLANK(BJ480))),#N/A,
IFERROR(VLOOKUP(BG480,MonsterTable!$A:$B,MATCH(MonsterTable!$B$1,MonsterTable!$A$1:$B$1,0),0),
IF(OR(NOT(ISBLANK(BI480)),ISBLANK(BJ480)),#N/A,
IF(BG480="empty","empty",
VLOOKUP(BG480,MonsterGroupTable!$A:$A,1,0)))))))</f>
        <v/>
      </c>
      <c r="BO480" s="2" t="str">
        <f>IF(AND(ISBLANK(BN480),OR(NOT(ISBLANK(BP480)),NOT(ISBLANK(BQ480)))),#N/A,
IF(ISBLANK(BN480),"",
IF(AND(NOT(ISERROR(VLOOKUP(BN480,MonsterTable!$A:$B,MATCH(MonsterTable!$B$1,MonsterTable!$A$1:$B$1,0),0))),OR(ISBLANK(BP480),ISBLANK(BQ480))),#N/A,
IFERROR(VLOOKUP(BN480,MonsterTable!$A:$B,MATCH(MonsterTable!$B$1,MonsterTable!$A$1:$B$1,0),0),
IF(OR(NOT(ISBLANK(BP480)),ISBLANK(BQ480)),#N/A,
IF(BN480="empty","empty",
VLOOKUP(BN480,MonsterGroupTable!$A:$A,1,0)))))))</f>
        <v/>
      </c>
      <c r="BV480" s="2" t="str">
        <f>IF(AND(ISBLANK(BU480),OR(NOT(ISBLANK(BW480)),NOT(ISBLANK(BX480)))),#N/A,
IF(ISBLANK(BU480),"",
IF(AND(NOT(ISERROR(VLOOKUP(BU480,MonsterTable!$A:$B,MATCH(MonsterTable!$B$1,MonsterTable!$A$1:$B$1,0),0))),OR(ISBLANK(BW480),ISBLANK(BX480))),#N/A,
IFERROR(VLOOKUP(BU480,MonsterTable!$A:$B,MATCH(MonsterTable!$B$1,MonsterTable!$A$1:$B$1,0),0),
IF(OR(NOT(ISBLANK(BW480)),ISBLANK(BX480)),#N/A,
IF(BU480="empty","empty",
VLOOKUP(BU480,MonsterGroupTable!$A:$A,1,0)))))))</f>
        <v/>
      </c>
      <c r="CC480" s="2" t="str">
        <f>IF(AND(ISBLANK(CB480),OR(NOT(ISBLANK(CD480)),NOT(ISBLANK(CE480)))),#N/A,
IF(ISBLANK(CB480),"",
IF(AND(NOT(ISERROR(VLOOKUP(CB480,MonsterTable!$A:$B,MATCH(MonsterTable!$B$1,MonsterTable!$A$1:$B$1,0),0))),OR(ISBLANK(CD480),ISBLANK(CE480))),#N/A,
IFERROR(VLOOKUP(CB480,MonsterTable!$A:$B,MATCH(MonsterTable!$B$1,MonsterTable!$A$1:$B$1,0),0),
IF(OR(NOT(ISBLANK(CD480)),ISBLANK(CE480)),#N/A,
IF(CB480="empty","empty",
VLOOKUP(CB480,MonsterGroupTable!$A:$A,1,0)))))))</f>
        <v/>
      </c>
      <c r="CJ480" s="2" t="str">
        <f>IF(AND(ISBLANK(CI480),OR(NOT(ISBLANK(CK480)),NOT(ISBLANK(CL480)))),#N/A,
IF(ISBLANK(CI480),"",
IF(AND(NOT(ISERROR(VLOOKUP(CI480,MonsterTable!$A:$B,MATCH(MonsterTable!$B$1,MonsterTable!$A$1:$B$1,0),0))),OR(ISBLANK(CK480),ISBLANK(CL480))),#N/A,
IFERROR(VLOOKUP(CI480,MonsterTable!$A:$B,MATCH(MonsterTable!$B$1,MonsterTable!$A$1:$B$1,0),0),
IF(OR(NOT(ISBLANK(CK480)),ISBLANK(CL480)),#N/A,
IF(CI480="empty","empty",
VLOOKUP(CI480,MonsterGroupTable!$A:$A,1,0)))))))</f>
        <v/>
      </c>
    </row>
    <row r="481" spans="1:88">
      <c r="A481">
        <v>10480</v>
      </c>
      <c r="B481">
        <f t="shared" si="14"/>
        <v>1.2</v>
      </c>
      <c r="C481">
        <f t="shared" si="14"/>
        <v>1.1000000000000001</v>
      </c>
      <c r="F481">
        <v>3300</v>
      </c>
      <c r="G481">
        <v>102131</v>
      </c>
      <c r="H481">
        <v>0</v>
      </c>
      <c r="I481">
        <v>0</v>
      </c>
      <c r="J481">
        <v>0</v>
      </c>
      <c r="K481" t="s">
        <v>28</v>
      </c>
      <c r="L481" t="s">
        <v>254</v>
      </c>
      <c r="M481" t="s">
        <v>79</v>
      </c>
      <c r="N481" t="s">
        <v>80</v>
      </c>
      <c r="O481">
        <v>0</v>
      </c>
      <c r="P481">
        <v>-4.75</v>
      </c>
      <c r="Q481">
        <v>-3.5</v>
      </c>
      <c r="R481">
        <v>4.75</v>
      </c>
      <c r="S481">
        <v>3</v>
      </c>
      <c r="T481">
        <v>-13.5</v>
      </c>
      <c r="U481">
        <v>2.5499999999999998</v>
      </c>
      <c r="V481">
        <v>-6.75</v>
      </c>
      <c r="W481" t="str">
        <f t="shared" si="15"/>
        <v>g108,5</v>
      </c>
      <c r="X481" s="1" t="s">
        <v>325</v>
      </c>
      <c r="Y481" s="2" t="str">
        <f>IF(AND(ISBLANK(X481),OR(NOT(ISBLANK(Z481)),NOT(ISBLANK(AA481)))),#N/A,
IF(ISBLANK(X481),"",
IF(AND(NOT(ISERROR(VLOOKUP(X481,MonsterTable!$A:$B,MATCH(MonsterTable!$B$1,MonsterTable!$A$1:$B$1,0),0))),OR(ISBLANK(Z481),ISBLANK(AA481))),#N/A,
IFERROR(VLOOKUP(X481,MonsterTable!$A:$B,MATCH(MonsterTable!$B$1,MonsterTable!$A$1:$B$1,0),0),
IF(OR(NOT(ISBLANK(Z481)),ISBLANK(AA481)),#N/A,
IF(X481="empty","empty",
VLOOKUP(X481,MonsterGroupTable!$A:$A,1,0)))))))</f>
        <v>g108</v>
      </c>
      <c r="AA481">
        <v>5</v>
      </c>
      <c r="AF481" s="2" t="str">
        <f>IF(AND(ISBLANK(AE481),OR(NOT(ISBLANK(AG481)),NOT(ISBLANK(AH481)))),#N/A,
IF(ISBLANK(AE481),"",
IF(AND(NOT(ISERROR(VLOOKUP(AE481,MonsterTable!$A:$B,MATCH(MonsterTable!$B$1,MonsterTable!$A$1:$B$1,0),0))),OR(ISBLANK(AG481),ISBLANK(AH481))),#N/A,
IFERROR(VLOOKUP(AE481,MonsterTable!$A:$B,MATCH(MonsterTable!$B$1,MonsterTable!$A$1:$B$1,0),0),
IF(OR(NOT(ISBLANK(AG481)),ISBLANK(AH481)),#N/A,
IF(AE481="empty","empty",
VLOOKUP(AE481,MonsterGroupTable!$A:$A,1,0)))))))</f>
        <v/>
      </c>
      <c r="AM481" s="2" t="str">
        <f>IF(AND(ISBLANK(AL481),OR(NOT(ISBLANK(AN481)),NOT(ISBLANK(AO481)))),#N/A,
IF(ISBLANK(AL481),"",
IF(AND(NOT(ISERROR(VLOOKUP(AL481,MonsterTable!$A:$B,MATCH(MonsterTable!$B$1,MonsterTable!$A$1:$B$1,0),0))),OR(ISBLANK(AN481),ISBLANK(AO481))),#N/A,
IFERROR(VLOOKUP(AL481,MonsterTable!$A:$B,MATCH(MonsterTable!$B$1,MonsterTable!$A$1:$B$1,0),0),
IF(OR(NOT(ISBLANK(AN481)),ISBLANK(AO481)),#N/A,
IF(AL481="empty","empty",
VLOOKUP(AL481,MonsterGroupTable!$A:$A,1,0)))))))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BA481" s="2" t="str">
        <f>IF(AND(ISBLANK(AZ481),OR(NOT(ISBLANK(BB481)),NOT(ISBLANK(BC481)))),#N/A,
IF(ISBLANK(AZ481),"",
IF(AND(NOT(ISERROR(VLOOKUP(AZ481,MonsterTable!$A:$B,MATCH(MonsterTable!$B$1,MonsterTable!$A$1:$B$1,0),0))),OR(ISBLANK(BB481),ISBLANK(BC481))),#N/A,
IFERROR(VLOOKUP(AZ481,MonsterTable!$A:$B,MATCH(MonsterTable!$B$1,MonsterTable!$A$1:$B$1,0),0),
IF(OR(NOT(ISBLANK(BB481)),ISBLANK(BC481)),#N/A,
IF(AZ481="empty","empty",
VLOOKUP(AZ481,MonsterGroupTable!$A:$A,1,0)))))))</f>
        <v/>
      </c>
      <c r="BH481" s="2" t="str">
        <f>IF(AND(ISBLANK(BG481),OR(NOT(ISBLANK(BI481)),NOT(ISBLANK(BJ481)))),#N/A,
IF(ISBLANK(BG481),"",
IF(AND(NOT(ISERROR(VLOOKUP(BG481,MonsterTable!$A:$B,MATCH(MonsterTable!$B$1,MonsterTable!$A$1:$B$1,0),0))),OR(ISBLANK(BI481),ISBLANK(BJ481))),#N/A,
IFERROR(VLOOKUP(BG481,MonsterTable!$A:$B,MATCH(MonsterTable!$B$1,MonsterTable!$A$1:$B$1,0),0),
IF(OR(NOT(ISBLANK(BI481)),ISBLANK(BJ481)),#N/A,
IF(BG481="empty","empty",
VLOOKUP(BG481,MonsterGroupTable!$A:$A,1,0)))))))</f>
        <v/>
      </c>
      <c r="BO481" s="2" t="str">
        <f>IF(AND(ISBLANK(BN481),OR(NOT(ISBLANK(BP481)),NOT(ISBLANK(BQ481)))),#N/A,
IF(ISBLANK(BN481),"",
IF(AND(NOT(ISERROR(VLOOKUP(BN481,MonsterTable!$A:$B,MATCH(MonsterTable!$B$1,MonsterTable!$A$1:$B$1,0),0))),OR(ISBLANK(BP481),ISBLANK(BQ481))),#N/A,
IFERROR(VLOOKUP(BN481,MonsterTable!$A:$B,MATCH(MonsterTable!$B$1,MonsterTable!$A$1:$B$1,0),0),
IF(OR(NOT(ISBLANK(BP481)),ISBLANK(BQ481)),#N/A,
IF(BN481="empty","empty",
VLOOKUP(BN481,MonsterGroupTable!$A:$A,1,0)))))))</f>
        <v/>
      </c>
      <c r="BV481" s="2" t="str">
        <f>IF(AND(ISBLANK(BU481),OR(NOT(ISBLANK(BW481)),NOT(ISBLANK(BX481)))),#N/A,
IF(ISBLANK(BU481),"",
IF(AND(NOT(ISERROR(VLOOKUP(BU481,MonsterTable!$A:$B,MATCH(MonsterTable!$B$1,MonsterTable!$A$1:$B$1,0),0))),OR(ISBLANK(BW481),ISBLANK(BX481))),#N/A,
IFERROR(VLOOKUP(BU481,MonsterTable!$A:$B,MATCH(MonsterTable!$B$1,MonsterTable!$A$1:$B$1,0),0),
IF(OR(NOT(ISBLANK(BW481)),ISBLANK(BX481)),#N/A,
IF(BU481="empty","empty",
VLOOKUP(BU481,MonsterGroupTable!$A:$A,1,0)))))))</f>
        <v/>
      </c>
      <c r="CC481" s="2" t="str">
        <f>IF(AND(ISBLANK(CB481),OR(NOT(ISBLANK(CD481)),NOT(ISBLANK(CE481)))),#N/A,
IF(ISBLANK(CB481),"",
IF(AND(NOT(ISERROR(VLOOKUP(CB481,MonsterTable!$A:$B,MATCH(MonsterTable!$B$1,MonsterTable!$A$1:$B$1,0),0))),OR(ISBLANK(CD481),ISBLANK(CE481))),#N/A,
IFERROR(VLOOKUP(CB481,MonsterTable!$A:$B,MATCH(MonsterTable!$B$1,MonsterTable!$A$1:$B$1,0),0),
IF(OR(NOT(ISBLANK(CD481)),ISBLANK(CE481)),#N/A,
IF(CB481="empty","empty",
VLOOKUP(CB481,MonsterGroupTable!$A:$A,1,0)))))))</f>
        <v/>
      </c>
      <c r="CJ481" s="2" t="str">
        <f>IF(AND(ISBLANK(CI481),OR(NOT(ISBLANK(CK481)),NOT(ISBLANK(CL481)))),#N/A,
IF(ISBLANK(CI481),"",
IF(AND(NOT(ISERROR(VLOOKUP(CI481,MonsterTable!$A:$B,MATCH(MonsterTable!$B$1,MonsterTable!$A$1:$B$1,0),0))),OR(ISBLANK(CK481),ISBLANK(CL481))),#N/A,
IFERROR(VLOOKUP(CI481,MonsterTable!$A:$B,MATCH(MonsterTable!$B$1,MonsterTable!$A$1:$B$1,0),0),
IF(OR(NOT(ISBLANK(CK481)),ISBLANK(CL481)),#N/A,
IF(CI481="empty","empty",
VLOOKUP(CI481,MonsterGroupTable!$A:$A,1,0)))))))</f>
        <v/>
      </c>
    </row>
    <row r="482" spans="1:88">
      <c r="A482">
        <v>10481</v>
      </c>
      <c r="B482">
        <f t="shared" si="14"/>
        <v>1.1000000000000001</v>
      </c>
      <c r="C482">
        <f t="shared" si="14"/>
        <v>1.1000000000000001</v>
      </c>
      <c r="F482">
        <v>3300</v>
      </c>
      <c r="G482">
        <v>102626</v>
      </c>
      <c r="H482">
        <v>0</v>
      </c>
      <c r="I482">
        <v>0</v>
      </c>
      <c r="J482">
        <v>0</v>
      </c>
      <c r="K482" t="s">
        <v>28</v>
      </c>
      <c r="L482" t="s">
        <v>255</v>
      </c>
      <c r="M482" t="s">
        <v>79</v>
      </c>
      <c r="N482" t="s">
        <v>80</v>
      </c>
      <c r="O482">
        <v>0</v>
      </c>
      <c r="P482">
        <v>-4.75</v>
      </c>
      <c r="Q482">
        <v>-3.5</v>
      </c>
      <c r="R482">
        <v>4.75</v>
      </c>
      <c r="S482">
        <v>3</v>
      </c>
      <c r="T482">
        <v>-13.5</v>
      </c>
      <c r="U482">
        <v>2.5499999999999998</v>
      </c>
      <c r="V482">
        <v>-6.75</v>
      </c>
      <c r="W482" t="str">
        <f t="shared" si="15"/>
        <v>g109,5</v>
      </c>
      <c r="X482" s="1" t="s">
        <v>326</v>
      </c>
      <c r="Y482" s="2" t="str">
        <f>IF(AND(ISBLANK(X482),OR(NOT(ISBLANK(Z482)),NOT(ISBLANK(AA482)))),#N/A,
IF(ISBLANK(X482),"",
IF(AND(NOT(ISERROR(VLOOKUP(X482,MonsterTable!$A:$B,MATCH(MonsterTable!$B$1,MonsterTable!$A$1:$B$1,0),0))),OR(ISBLANK(Z482),ISBLANK(AA482))),#N/A,
IFERROR(VLOOKUP(X482,MonsterTable!$A:$B,MATCH(MonsterTable!$B$1,MonsterTable!$A$1:$B$1,0),0),
IF(OR(NOT(ISBLANK(Z482)),ISBLANK(AA482)),#N/A,
IF(X482="empty","empty",
VLOOKUP(X482,MonsterGroupTable!$A:$A,1,0)))))))</f>
        <v>g109</v>
      </c>
      <c r="AA482">
        <v>5</v>
      </c>
      <c r="AF482" s="2" t="str">
        <f>IF(AND(ISBLANK(AE482),OR(NOT(ISBLANK(AG482)),NOT(ISBLANK(AH482)))),#N/A,
IF(ISBLANK(AE482),"",
IF(AND(NOT(ISERROR(VLOOKUP(AE482,MonsterTable!$A:$B,MATCH(MonsterTable!$B$1,MonsterTable!$A$1:$B$1,0),0))),OR(ISBLANK(AG482),ISBLANK(AH482))),#N/A,
IFERROR(VLOOKUP(AE482,MonsterTable!$A:$B,MATCH(MonsterTable!$B$1,MonsterTable!$A$1:$B$1,0),0),
IF(OR(NOT(ISBLANK(AG482)),ISBLANK(AH482)),#N/A,
IF(AE482="empty","empty",
VLOOKUP(AE482,MonsterGroupTable!$A:$A,1,0)))))))</f>
        <v/>
      </c>
      <c r="AM482" s="2" t="str">
        <f>IF(AND(ISBLANK(AL482),OR(NOT(ISBLANK(AN482)),NOT(ISBLANK(AO482)))),#N/A,
IF(ISBLANK(AL482),"",
IF(AND(NOT(ISERROR(VLOOKUP(AL482,MonsterTable!$A:$B,MATCH(MonsterTable!$B$1,MonsterTable!$A$1:$B$1,0),0))),OR(ISBLANK(AN482),ISBLANK(AO482))),#N/A,
IFERROR(VLOOKUP(AL482,MonsterTable!$A:$B,MATCH(MonsterTable!$B$1,MonsterTable!$A$1:$B$1,0),0),
IF(OR(NOT(ISBLANK(AN482)),ISBLANK(AO482)),#N/A,
IF(AL482="empty","empty",
VLOOKUP(AL482,MonsterGroupTable!$A:$A,1,0)))))))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BA482" s="2" t="str">
        <f>IF(AND(ISBLANK(AZ482),OR(NOT(ISBLANK(BB482)),NOT(ISBLANK(BC482)))),#N/A,
IF(ISBLANK(AZ482),"",
IF(AND(NOT(ISERROR(VLOOKUP(AZ482,MonsterTable!$A:$B,MATCH(MonsterTable!$B$1,MonsterTable!$A$1:$B$1,0),0))),OR(ISBLANK(BB482),ISBLANK(BC482))),#N/A,
IFERROR(VLOOKUP(AZ482,MonsterTable!$A:$B,MATCH(MonsterTable!$B$1,MonsterTable!$A$1:$B$1,0),0),
IF(OR(NOT(ISBLANK(BB482)),ISBLANK(BC482)),#N/A,
IF(AZ482="empty","empty",
VLOOKUP(AZ482,MonsterGroupTable!$A:$A,1,0)))))))</f>
        <v/>
      </c>
      <c r="BH482" s="2" t="str">
        <f>IF(AND(ISBLANK(BG482),OR(NOT(ISBLANK(BI482)),NOT(ISBLANK(BJ482)))),#N/A,
IF(ISBLANK(BG482),"",
IF(AND(NOT(ISERROR(VLOOKUP(BG482,MonsterTable!$A:$B,MATCH(MonsterTable!$B$1,MonsterTable!$A$1:$B$1,0),0))),OR(ISBLANK(BI482),ISBLANK(BJ482))),#N/A,
IFERROR(VLOOKUP(BG482,MonsterTable!$A:$B,MATCH(MonsterTable!$B$1,MonsterTable!$A$1:$B$1,0),0),
IF(OR(NOT(ISBLANK(BI482)),ISBLANK(BJ482)),#N/A,
IF(BG482="empty","empty",
VLOOKUP(BG482,MonsterGroupTable!$A:$A,1,0)))))))</f>
        <v/>
      </c>
      <c r="BO482" s="2" t="str">
        <f>IF(AND(ISBLANK(BN482),OR(NOT(ISBLANK(BP482)),NOT(ISBLANK(BQ482)))),#N/A,
IF(ISBLANK(BN482),"",
IF(AND(NOT(ISERROR(VLOOKUP(BN482,MonsterTable!$A:$B,MATCH(MonsterTable!$B$1,MonsterTable!$A$1:$B$1,0),0))),OR(ISBLANK(BP482),ISBLANK(BQ482))),#N/A,
IFERROR(VLOOKUP(BN482,MonsterTable!$A:$B,MATCH(MonsterTable!$B$1,MonsterTable!$A$1:$B$1,0),0),
IF(OR(NOT(ISBLANK(BP482)),ISBLANK(BQ482)),#N/A,
IF(BN482="empty","empty",
VLOOKUP(BN482,MonsterGroupTable!$A:$A,1,0)))))))</f>
        <v/>
      </c>
      <c r="BV482" s="2" t="str">
        <f>IF(AND(ISBLANK(BU482),OR(NOT(ISBLANK(BW482)),NOT(ISBLANK(BX482)))),#N/A,
IF(ISBLANK(BU482),"",
IF(AND(NOT(ISERROR(VLOOKUP(BU482,MonsterTable!$A:$B,MATCH(MonsterTable!$B$1,MonsterTable!$A$1:$B$1,0),0))),OR(ISBLANK(BW482),ISBLANK(BX482))),#N/A,
IFERROR(VLOOKUP(BU482,MonsterTable!$A:$B,MATCH(MonsterTable!$B$1,MonsterTable!$A$1:$B$1,0),0),
IF(OR(NOT(ISBLANK(BW482)),ISBLANK(BX482)),#N/A,
IF(BU482="empty","empty",
VLOOKUP(BU482,MonsterGroupTable!$A:$A,1,0)))))))</f>
        <v/>
      </c>
      <c r="CC482" s="2" t="str">
        <f>IF(AND(ISBLANK(CB482),OR(NOT(ISBLANK(CD482)),NOT(ISBLANK(CE482)))),#N/A,
IF(ISBLANK(CB482),"",
IF(AND(NOT(ISERROR(VLOOKUP(CB482,MonsterTable!$A:$B,MATCH(MonsterTable!$B$1,MonsterTable!$A$1:$B$1,0),0))),OR(ISBLANK(CD482),ISBLANK(CE482))),#N/A,
IFERROR(VLOOKUP(CB482,MonsterTable!$A:$B,MATCH(MonsterTable!$B$1,MonsterTable!$A$1:$B$1,0),0),
IF(OR(NOT(ISBLANK(CD482)),ISBLANK(CE482)),#N/A,
IF(CB482="empty","empty",
VLOOKUP(CB482,MonsterGroupTable!$A:$A,1,0)))))))</f>
        <v/>
      </c>
      <c r="CJ482" s="2" t="str">
        <f>IF(AND(ISBLANK(CI482),OR(NOT(ISBLANK(CK482)),NOT(ISBLANK(CL482)))),#N/A,
IF(ISBLANK(CI482),"",
IF(AND(NOT(ISERROR(VLOOKUP(CI482,MonsterTable!$A:$B,MATCH(MonsterTable!$B$1,MonsterTable!$A$1:$B$1,0),0))),OR(ISBLANK(CK482),ISBLANK(CL482))),#N/A,
IFERROR(VLOOKUP(CI482,MonsterTable!$A:$B,MATCH(MonsterTable!$B$1,MonsterTable!$A$1:$B$1,0),0),
IF(OR(NOT(ISBLANK(CK482)),ISBLANK(CL482)),#N/A,
IF(CI482="empty","empty",
VLOOKUP(CI482,MonsterGroupTable!$A:$A,1,0)))))))</f>
        <v/>
      </c>
    </row>
    <row r="483" spans="1:88">
      <c r="A483">
        <v>10482</v>
      </c>
      <c r="B483">
        <f t="shared" si="14"/>
        <v>1.1000000000000001</v>
      </c>
      <c r="C483">
        <f t="shared" si="14"/>
        <v>1.1000000000000001</v>
      </c>
      <c r="F483">
        <v>3300</v>
      </c>
      <c r="G483">
        <v>103121</v>
      </c>
      <c r="H483">
        <v>0</v>
      </c>
      <c r="I483">
        <v>0</v>
      </c>
      <c r="J483">
        <v>0</v>
      </c>
      <c r="K483" t="s">
        <v>28</v>
      </c>
      <c r="L483" t="s">
        <v>255</v>
      </c>
      <c r="M483" t="s">
        <v>79</v>
      </c>
      <c r="N483" t="s">
        <v>80</v>
      </c>
      <c r="O483">
        <v>0</v>
      </c>
      <c r="P483">
        <v>-4.75</v>
      </c>
      <c r="Q483">
        <v>-3.5</v>
      </c>
      <c r="R483">
        <v>4.75</v>
      </c>
      <c r="S483">
        <v>3</v>
      </c>
      <c r="T483">
        <v>-13.5</v>
      </c>
      <c r="U483">
        <v>2.5499999999999998</v>
      </c>
      <c r="V483">
        <v>-6.75</v>
      </c>
      <c r="W483" t="str">
        <f t="shared" si="15"/>
        <v>g109,5</v>
      </c>
      <c r="X483" s="1" t="s">
        <v>326</v>
      </c>
      <c r="Y483" s="2" t="str">
        <f>IF(AND(ISBLANK(X483),OR(NOT(ISBLANK(Z483)),NOT(ISBLANK(AA483)))),#N/A,
IF(ISBLANK(X483),"",
IF(AND(NOT(ISERROR(VLOOKUP(X483,MonsterTable!$A:$B,MATCH(MonsterTable!$B$1,MonsterTable!$A$1:$B$1,0),0))),OR(ISBLANK(Z483),ISBLANK(AA483))),#N/A,
IFERROR(VLOOKUP(X483,MonsterTable!$A:$B,MATCH(MonsterTable!$B$1,MonsterTable!$A$1:$B$1,0),0),
IF(OR(NOT(ISBLANK(Z483)),ISBLANK(AA483)),#N/A,
IF(X483="empty","empty",
VLOOKUP(X483,MonsterGroupTable!$A:$A,1,0)))))))</f>
        <v>g109</v>
      </c>
      <c r="AA483">
        <v>5</v>
      </c>
      <c r="AF483" s="2" t="str">
        <f>IF(AND(ISBLANK(AE483),OR(NOT(ISBLANK(AG483)),NOT(ISBLANK(AH483)))),#N/A,
IF(ISBLANK(AE483),"",
IF(AND(NOT(ISERROR(VLOOKUP(AE483,MonsterTable!$A:$B,MATCH(MonsterTable!$B$1,MonsterTable!$A$1:$B$1,0),0))),OR(ISBLANK(AG483),ISBLANK(AH483))),#N/A,
IFERROR(VLOOKUP(AE483,MonsterTable!$A:$B,MATCH(MonsterTable!$B$1,MonsterTable!$A$1:$B$1,0),0),
IF(OR(NOT(ISBLANK(AG483)),ISBLANK(AH483)),#N/A,
IF(AE483="empty","empty",
VLOOKUP(AE483,MonsterGroupTable!$A:$A,1,0)))))))</f>
        <v/>
      </c>
      <c r="AM483" s="2" t="str">
        <f>IF(AND(ISBLANK(AL483),OR(NOT(ISBLANK(AN483)),NOT(ISBLANK(AO483)))),#N/A,
IF(ISBLANK(AL483),"",
IF(AND(NOT(ISERROR(VLOOKUP(AL483,MonsterTable!$A:$B,MATCH(MonsterTable!$B$1,MonsterTable!$A$1:$B$1,0),0))),OR(ISBLANK(AN483),ISBLANK(AO483))),#N/A,
IFERROR(VLOOKUP(AL483,MonsterTable!$A:$B,MATCH(MonsterTable!$B$1,MonsterTable!$A$1:$B$1,0),0),
IF(OR(NOT(ISBLANK(AN483)),ISBLANK(AO483)),#N/A,
IF(AL483="empty","empty",
VLOOKUP(AL483,MonsterGroupTable!$A:$A,1,0)))))))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BA483" s="2" t="str">
        <f>IF(AND(ISBLANK(AZ483),OR(NOT(ISBLANK(BB483)),NOT(ISBLANK(BC483)))),#N/A,
IF(ISBLANK(AZ483),"",
IF(AND(NOT(ISERROR(VLOOKUP(AZ483,MonsterTable!$A:$B,MATCH(MonsterTable!$B$1,MonsterTable!$A$1:$B$1,0),0))),OR(ISBLANK(BB483),ISBLANK(BC483))),#N/A,
IFERROR(VLOOKUP(AZ483,MonsterTable!$A:$B,MATCH(MonsterTable!$B$1,MonsterTable!$A$1:$B$1,0),0),
IF(OR(NOT(ISBLANK(BB483)),ISBLANK(BC483)),#N/A,
IF(AZ483="empty","empty",
VLOOKUP(AZ483,MonsterGroupTable!$A:$A,1,0)))))))</f>
        <v/>
      </c>
      <c r="BH483" s="2" t="str">
        <f>IF(AND(ISBLANK(BG483),OR(NOT(ISBLANK(BI483)),NOT(ISBLANK(BJ483)))),#N/A,
IF(ISBLANK(BG483),"",
IF(AND(NOT(ISERROR(VLOOKUP(BG483,MonsterTable!$A:$B,MATCH(MonsterTable!$B$1,MonsterTable!$A$1:$B$1,0),0))),OR(ISBLANK(BI483),ISBLANK(BJ483))),#N/A,
IFERROR(VLOOKUP(BG483,MonsterTable!$A:$B,MATCH(MonsterTable!$B$1,MonsterTable!$A$1:$B$1,0),0),
IF(OR(NOT(ISBLANK(BI483)),ISBLANK(BJ483)),#N/A,
IF(BG483="empty","empty",
VLOOKUP(BG483,MonsterGroupTable!$A:$A,1,0)))))))</f>
        <v/>
      </c>
      <c r="BO483" s="2" t="str">
        <f>IF(AND(ISBLANK(BN483),OR(NOT(ISBLANK(BP483)),NOT(ISBLANK(BQ483)))),#N/A,
IF(ISBLANK(BN483),"",
IF(AND(NOT(ISERROR(VLOOKUP(BN483,MonsterTable!$A:$B,MATCH(MonsterTable!$B$1,MonsterTable!$A$1:$B$1,0),0))),OR(ISBLANK(BP483),ISBLANK(BQ483))),#N/A,
IFERROR(VLOOKUP(BN483,MonsterTable!$A:$B,MATCH(MonsterTable!$B$1,MonsterTable!$A$1:$B$1,0),0),
IF(OR(NOT(ISBLANK(BP483)),ISBLANK(BQ483)),#N/A,
IF(BN483="empty","empty",
VLOOKUP(BN483,MonsterGroupTable!$A:$A,1,0)))))))</f>
        <v/>
      </c>
      <c r="BV483" s="2" t="str">
        <f>IF(AND(ISBLANK(BU483),OR(NOT(ISBLANK(BW483)),NOT(ISBLANK(BX483)))),#N/A,
IF(ISBLANK(BU483),"",
IF(AND(NOT(ISERROR(VLOOKUP(BU483,MonsterTable!$A:$B,MATCH(MonsterTable!$B$1,MonsterTable!$A$1:$B$1,0),0))),OR(ISBLANK(BW483),ISBLANK(BX483))),#N/A,
IFERROR(VLOOKUP(BU483,MonsterTable!$A:$B,MATCH(MonsterTable!$B$1,MonsterTable!$A$1:$B$1,0),0),
IF(OR(NOT(ISBLANK(BW483)),ISBLANK(BX483)),#N/A,
IF(BU483="empty","empty",
VLOOKUP(BU483,MonsterGroupTable!$A:$A,1,0)))))))</f>
        <v/>
      </c>
      <c r="CC483" s="2" t="str">
        <f>IF(AND(ISBLANK(CB483),OR(NOT(ISBLANK(CD483)),NOT(ISBLANK(CE483)))),#N/A,
IF(ISBLANK(CB483),"",
IF(AND(NOT(ISERROR(VLOOKUP(CB483,MonsterTable!$A:$B,MATCH(MonsterTable!$B$1,MonsterTable!$A$1:$B$1,0),0))),OR(ISBLANK(CD483),ISBLANK(CE483))),#N/A,
IFERROR(VLOOKUP(CB483,MonsterTable!$A:$B,MATCH(MonsterTable!$B$1,MonsterTable!$A$1:$B$1,0),0),
IF(OR(NOT(ISBLANK(CD483)),ISBLANK(CE483)),#N/A,
IF(CB483="empty","empty",
VLOOKUP(CB483,MonsterGroupTable!$A:$A,1,0)))))))</f>
        <v/>
      </c>
      <c r="CJ483" s="2" t="str">
        <f>IF(AND(ISBLANK(CI483),OR(NOT(ISBLANK(CK483)),NOT(ISBLANK(CL483)))),#N/A,
IF(ISBLANK(CI483),"",
IF(AND(NOT(ISERROR(VLOOKUP(CI483,MonsterTable!$A:$B,MATCH(MonsterTable!$B$1,MonsterTable!$A$1:$B$1,0),0))),OR(ISBLANK(CK483),ISBLANK(CL483))),#N/A,
IFERROR(VLOOKUP(CI483,MonsterTable!$A:$B,MATCH(MonsterTable!$B$1,MonsterTable!$A$1:$B$1,0),0),
IF(OR(NOT(ISBLANK(CK483)),ISBLANK(CL483)),#N/A,
IF(CI483="empty","empty",
VLOOKUP(CI483,MonsterGroupTable!$A:$A,1,0)))))))</f>
        <v/>
      </c>
    </row>
    <row r="484" spans="1:88">
      <c r="A484">
        <v>10483</v>
      </c>
      <c r="B484">
        <f t="shared" si="14"/>
        <v>1.1000000000000001</v>
      </c>
      <c r="C484">
        <f t="shared" si="14"/>
        <v>1.1000000000000001</v>
      </c>
      <c r="F484">
        <v>3300</v>
      </c>
      <c r="G484">
        <v>103616</v>
      </c>
      <c r="H484">
        <v>0</v>
      </c>
      <c r="I484">
        <v>0</v>
      </c>
      <c r="J484">
        <v>0</v>
      </c>
      <c r="K484" t="s">
        <v>28</v>
      </c>
      <c r="L484" t="s">
        <v>255</v>
      </c>
      <c r="M484" t="s">
        <v>79</v>
      </c>
      <c r="N484" t="s">
        <v>80</v>
      </c>
      <c r="O484">
        <v>0</v>
      </c>
      <c r="P484">
        <v>-4.75</v>
      </c>
      <c r="Q484">
        <v>-3.5</v>
      </c>
      <c r="R484">
        <v>4.75</v>
      </c>
      <c r="S484">
        <v>3</v>
      </c>
      <c r="T484">
        <v>-13.5</v>
      </c>
      <c r="U484">
        <v>2.5499999999999998</v>
      </c>
      <c r="V484">
        <v>-6.75</v>
      </c>
      <c r="W484" t="str">
        <f t="shared" si="15"/>
        <v>g109,5</v>
      </c>
      <c r="X484" s="1" t="s">
        <v>326</v>
      </c>
      <c r="Y484" s="2" t="str">
        <f>IF(AND(ISBLANK(X484),OR(NOT(ISBLANK(Z484)),NOT(ISBLANK(AA484)))),#N/A,
IF(ISBLANK(X484),"",
IF(AND(NOT(ISERROR(VLOOKUP(X484,MonsterTable!$A:$B,MATCH(MonsterTable!$B$1,MonsterTable!$A$1:$B$1,0),0))),OR(ISBLANK(Z484),ISBLANK(AA484))),#N/A,
IFERROR(VLOOKUP(X484,MonsterTable!$A:$B,MATCH(MonsterTable!$B$1,MonsterTable!$A$1:$B$1,0),0),
IF(OR(NOT(ISBLANK(Z484)),ISBLANK(AA484)),#N/A,
IF(X484="empty","empty",
VLOOKUP(X484,MonsterGroupTable!$A:$A,1,0)))))))</f>
        <v>g109</v>
      </c>
      <c r="AA484">
        <v>5</v>
      </c>
      <c r="AF484" s="2" t="str">
        <f>IF(AND(ISBLANK(AE484),OR(NOT(ISBLANK(AG484)),NOT(ISBLANK(AH484)))),#N/A,
IF(ISBLANK(AE484),"",
IF(AND(NOT(ISERROR(VLOOKUP(AE484,MonsterTable!$A:$B,MATCH(MonsterTable!$B$1,MonsterTable!$A$1:$B$1,0),0))),OR(ISBLANK(AG484),ISBLANK(AH484))),#N/A,
IFERROR(VLOOKUP(AE484,MonsterTable!$A:$B,MATCH(MonsterTable!$B$1,MonsterTable!$A$1:$B$1,0),0),
IF(OR(NOT(ISBLANK(AG484)),ISBLANK(AH484)),#N/A,
IF(AE484="empty","empty",
VLOOKUP(AE484,MonsterGroupTable!$A:$A,1,0)))))))</f>
        <v/>
      </c>
      <c r="AM484" s="2" t="str">
        <f>IF(AND(ISBLANK(AL484),OR(NOT(ISBLANK(AN484)),NOT(ISBLANK(AO484)))),#N/A,
IF(ISBLANK(AL484),"",
IF(AND(NOT(ISERROR(VLOOKUP(AL484,MonsterTable!$A:$B,MATCH(MonsterTable!$B$1,MonsterTable!$A$1:$B$1,0),0))),OR(ISBLANK(AN484),ISBLANK(AO484))),#N/A,
IFERROR(VLOOKUP(AL484,MonsterTable!$A:$B,MATCH(MonsterTable!$B$1,MonsterTable!$A$1:$B$1,0),0),
IF(OR(NOT(ISBLANK(AN484)),ISBLANK(AO484)),#N/A,
IF(AL484="empty","empty",
VLOOKUP(AL484,MonsterGroupTable!$A:$A,1,0)))))))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BA484" s="2" t="str">
        <f>IF(AND(ISBLANK(AZ484),OR(NOT(ISBLANK(BB484)),NOT(ISBLANK(BC484)))),#N/A,
IF(ISBLANK(AZ484),"",
IF(AND(NOT(ISERROR(VLOOKUP(AZ484,MonsterTable!$A:$B,MATCH(MonsterTable!$B$1,MonsterTable!$A$1:$B$1,0),0))),OR(ISBLANK(BB484),ISBLANK(BC484))),#N/A,
IFERROR(VLOOKUP(AZ484,MonsterTable!$A:$B,MATCH(MonsterTable!$B$1,MonsterTable!$A$1:$B$1,0),0),
IF(OR(NOT(ISBLANK(BB484)),ISBLANK(BC484)),#N/A,
IF(AZ484="empty","empty",
VLOOKUP(AZ484,MonsterGroupTable!$A:$A,1,0)))))))</f>
        <v/>
      </c>
      <c r="BH484" s="2" t="str">
        <f>IF(AND(ISBLANK(BG484),OR(NOT(ISBLANK(BI484)),NOT(ISBLANK(BJ484)))),#N/A,
IF(ISBLANK(BG484),"",
IF(AND(NOT(ISERROR(VLOOKUP(BG484,MonsterTable!$A:$B,MATCH(MonsterTable!$B$1,MonsterTable!$A$1:$B$1,0),0))),OR(ISBLANK(BI484),ISBLANK(BJ484))),#N/A,
IFERROR(VLOOKUP(BG484,MonsterTable!$A:$B,MATCH(MonsterTable!$B$1,MonsterTable!$A$1:$B$1,0),0),
IF(OR(NOT(ISBLANK(BI484)),ISBLANK(BJ484)),#N/A,
IF(BG484="empty","empty",
VLOOKUP(BG484,MonsterGroupTable!$A:$A,1,0)))))))</f>
        <v/>
      </c>
      <c r="BO484" s="2" t="str">
        <f>IF(AND(ISBLANK(BN484),OR(NOT(ISBLANK(BP484)),NOT(ISBLANK(BQ484)))),#N/A,
IF(ISBLANK(BN484),"",
IF(AND(NOT(ISERROR(VLOOKUP(BN484,MonsterTable!$A:$B,MATCH(MonsterTable!$B$1,MonsterTable!$A$1:$B$1,0),0))),OR(ISBLANK(BP484),ISBLANK(BQ484))),#N/A,
IFERROR(VLOOKUP(BN484,MonsterTable!$A:$B,MATCH(MonsterTable!$B$1,MonsterTable!$A$1:$B$1,0),0),
IF(OR(NOT(ISBLANK(BP484)),ISBLANK(BQ484)),#N/A,
IF(BN484="empty","empty",
VLOOKUP(BN484,MonsterGroupTable!$A:$A,1,0)))))))</f>
        <v/>
      </c>
      <c r="BV484" s="2" t="str">
        <f>IF(AND(ISBLANK(BU484),OR(NOT(ISBLANK(BW484)),NOT(ISBLANK(BX484)))),#N/A,
IF(ISBLANK(BU484),"",
IF(AND(NOT(ISERROR(VLOOKUP(BU484,MonsterTable!$A:$B,MATCH(MonsterTable!$B$1,MonsterTable!$A$1:$B$1,0),0))),OR(ISBLANK(BW484),ISBLANK(BX484))),#N/A,
IFERROR(VLOOKUP(BU484,MonsterTable!$A:$B,MATCH(MonsterTable!$B$1,MonsterTable!$A$1:$B$1,0),0),
IF(OR(NOT(ISBLANK(BW484)),ISBLANK(BX484)),#N/A,
IF(BU484="empty","empty",
VLOOKUP(BU484,MonsterGroupTable!$A:$A,1,0)))))))</f>
        <v/>
      </c>
      <c r="CC484" s="2" t="str">
        <f>IF(AND(ISBLANK(CB484),OR(NOT(ISBLANK(CD484)),NOT(ISBLANK(CE484)))),#N/A,
IF(ISBLANK(CB484),"",
IF(AND(NOT(ISERROR(VLOOKUP(CB484,MonsterTable!$A:$B,MATCH(MonsterTable!$B$1,MonsterTable!$A$1:$B$1,0),0))),OR(ISBLANK(CD484),ISBLANK(CE484))),#N/A,
IFERROR(VLOOKUP(CB484,MonsterTable!$A:$B,MATCH(MonsterTable!$B$1,MonsterTable!$A$1:$B$1,0),0),
IF(OR(NOT(ISBLANK(CD484)),ISBLANK(CE484)),#N/A,
IF(CB484="empty","empty",
VLOOKUP(CB484,MonsterGroupTable!$A:$A,1,0)))))))</f>
        <v/>
      </c>
      <c r="CJ484" s="2" t="str">
        <f>IF(AND(ISBLANK(CI484),OR(NOT(ISBLANK(CK484)),NOT(ISBLANK(CL484)))),#N/A,
IF(ISBLANK(CI484),"",
IF(AND(NOT(ISERROR(VLOOKUP(CI484,MonsterTable!$A:$B,MATCH(MonsterTable!$B$1,MonsterTable!$A$1:$B$1,0),0))),OR(ISBLANK(CK484),ISBLANK(CL484))),#N/A,
IFERROR(VLOOKUP(CI484,MonsterTable!$A:$B,MATCH(MonsterTable!$B$1,MonsterTable!$A$1:$B$1,0),0),
IF(OR(NOT(ISBLANK(CK484)),ISBLANK(CL484)),#N/A,
IF(CI484="empty","empty",
VLOOKUP(CI484,MonsterGroupTable!$A:$A,1,0)))))))</f>
        <v/>
      </c>
    </row>
    <row r="485" spans="1:88">
      <c r="A485">
        <v>10484</v>
      </c>
      <c r="B485">
        <f t="shared" si="14"/>
        <v>1.1000000000000001</v>
      </c>
      <c r="C485">
        <f t="shared" si="14"/>
        <v>1.1000000000000001</v>
      </c>
      <c r="F485">
        <v>3300</v>
      </c>
      <c r="G485">
        <v>104111</v>
      </c>
      <c r="H485">
        <v>0</v>
      </c>
      <c r="I485">
        <v>0</v>
      </c>
      <c r="J485">
        <v>0</v>
      </c>
      <c r="K485" t="s">
        <v>28</v>
      </c>
      <c r="L485" t="s">
        <v>255</v>
      </c>
      <c r="M485" t="s">
        <v>79</v>
      </c>
      <c r="N485" t="s">
        <v>80</v>
      </c>
      <c r="O485">
        <v>0</v>
      </c>
      <c r="P485">
        <v>-4.75</v>
      </c>
      <c r="Q485">
        <v>-3.5</v>
      </c>
      <c r="R485">
        <v>4.75</v>
      </c>
      <c r="S485">
        <v>3</v>
      </c>
      <c r="T485">
        <v>-13.5</v>
      </c>
      <c r="U485">
        <v>2.5499999999999998</v>
      </c>
      <c r="V485">
        <v>-6.75</v>
      </c>
      <c r="W485" t="str">
        <f t="shared" si="15"/>
        <v>g109,5</v>
      </c>
      <c r="X485" s="1" t="s">
        <v>326</v>
      </c>
      <c r="Y485" s="2" t="str">
        <f>IF(AND(ISBLANK(X485),OR(NOT(ISBLANK(Z485)),NOT(ISBLANK(AA485)))),#N/A,
IF(ISBLANK(X485),"",
IF(AND(NOT(ISERROR(VLOOKUP(X485,MonsterTable!$A:$B,MATCH(MonsterTable!$B$1,MonsterTable!$A$1:$B$1,0),0))),OR(ISBLANK(Z485),ISBLANK(AA485))),#N/A,
IFERROR(VLOOKUP(X485,MonsterTable!$A:$B,MATCH(MonsterTable!$B$1,MonsterTable!$A$1:$B$1,0),0),
IF(OR(NOT(ISBLANK(Z485)),ISBLANK(AA485)),#N/A,
IF(X485="empty","empty",
VLOOKUP(X485,MonsterGroupTable!$A:$A,1,0)))))))</f>
        <v>g109</v>
      </c>
      <c r="AA485">
        <v>5</v>
      </c>
      <c r="AF485" s="2" t="str">
        <f>IF(AND(ISBLANK(AE485),OR(NOT(ISBLANK(AG485)),NOT(ISBLANK(AH485)))),#N/A,
IF(ISBLANK(AE485),"",
IF(AND(NOT(ISERROR(VLOOKUP(AE485,MonsterTable!$A:$B,MATCH(MonsterTable!$B$1,MonsterTable!$A$1:$B$1,0),0))),OR(ISBLANK(AG485),ISBLANK(AH485))),#N/A,
IFERROR(VLOOKUP(AE485,MonsterTable!$A:$B,MATCH(MonsterTable!$B$1,MonsterTable!$A$1:$B$1,0),0),
IF(OR(NOT(ISBLANK(AG485)),ISBLANK(AH485)),#N/A,
IF(AE485="empty","empty",
VLOOKUP(AE485,MonsterGroupTable!$A:$A,1,0)))))))</f>
        <v/>
      </c>
      <c r="AM485" s="2" t="str">
        <f>IF(AND(ISBLANK(AL485),OR(NOT(ISBLANK(AN485)),NOT(ISBLANK(AO485)))),#N/A,
IF(ISBLANK(AL485),"",
IF(AND(NOT(ISERROR(VLOOKUP(AL485,MonsterTable!$A:$B,MATCH(MonsterTable!$B$1,MonsterTable!$A$1:$B$1,0),0))),OR(ISBLANK(AN485),ISBLANK(AO485))),#N/A,
IFERROR(VLOOKUP(AL485,MonsterTable!$A:$B,MATCH(MonsterTable!$B$1,MonsterTable!$A$1:$B$1,0),0),
IF(OR(NOT(ISBLANK(AN485)),ISBLANK(AO485)),#N/A,
IF(AL485="empty","empty",
VLOOKUP(AL485,MonsterGroupTable!$A:$A,1,0)))))))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BA485" s="2" t="str">
        <f>IF(AND(ISBLANK(AZ485),OR(NOT(ISBLANK(BB485)),NOT(ISBLANK(BC485)))),#N/A,
IF(ISBLANK(AZ485),"",
IF(AND(NOT(ISERROR(VLOOKUP(AZ485,MonsterTable!$A:$B,MATCH(MonsterTable!$B$1,MonsterTable!$A$1:$B$1,0),0))),OR(ISBLANK(BB485),ISBLANK(BC485))),#N/A,
IFERROR(VLOOKUP(AZ485,MonsterTable!$A:$B,MATCH(MonsterTable!$B$1,MonsterTable!$A$1:$B$1,0),0),
IF(OR(NOT(ISBLANK(BB485)),ISBLANK(BC485)),#N/A,
IF(AZ485="empty","empty",
VLOOKUP(AZ485,MonsterGroupTable!$A:$A,1,0)))))))</f>
        <v/>
      </c>
      <c r="BH485" s="2" t="str">
        <f>IF(AND(ISBLANK(BG485),OR(NOT(ISBLANK(BI485)),NOT(ISBLANK(BJ485)))),#N/A,
IF(ISBLANK(BG485),"",
IF(AND(NOT(ISERROR(VLOOKUP(BG485,MonsterTable!$A:$B,MATCH(MonsterTable!$B$1,MonsterTable!$A$1:$B$1,0),0))),OR(ISBLANK(BI485),ISBLANK(BJ485))),#N/A,
IFERROR(VLOOKUP(BG485,MonsterTable!$A:$B,MATCH(MonsterTable!$B$1,MonsterTable!$A$1:$B$1,0),0),
IF(OR(NOT(ISBLANK(BI485)),ISBLANK(BJ485)),#N/A,
IF(BG485="empty","empty",
VLOOKUP(BG485,MonsterGroupTable!$A:$A,1,0)))))))</f>
        <v/>
      </c>
      <c r="BO485" s="2" t="str">
        <f>IF(AND(ISBLANK(BN485),OR(NOT(ISBLANK(BP485)),NOT(ISBLANK(BQ485)))),#N/A,
IF(ISBLANK(BN485),"",
IF(AND(NOT(ISERROR(VLOOKUP(BN485,MonsterTable!$A:$B,MATCH(MonsterTable!$B$1,MonsterTable!$A$1:$B$1,0),0))),OR(ISBLANK(BP485),ISBLANK(BQ485))),#N/A,
IFERROR(VLOOKUP(BN485,MonsterTable!$A:$B,MATCH(MonsterTable!$B$1,MonsterTable!$A$1:$B$1,0),0),
IF(OR(NOT(ISBLANK(BP485)),ISBLANK(BQ485)),#N/A,
IF(BN485="empty","empty",
VLOOKUP(BN485,MonsterGroupTable!$A:$A,1,0)))))))</f>
        <v/>
      </c>
      <c r="BV485" s="2" t="str">
        <f>IF(AND(ISBLANK(BU485),OR(NOT(ISBLANK(BW485)),NOT(ISBLANK(BX485)))),#N/A,
IF(ISBLANK(BU485),"",
IF(AND(NOT(ISERROR(VLOOKUP(BU485,MonsterTable!$A:$B,MATCH(MonsterTable!$B$1,MonsterTable!$A$1:$B$1,0),0))),OR(ISBLANK(BW485),ISBLANK(BX485))),#N/A,
IFERROR(VLOOKUP(BU485,MonsterTable!$A:$B,MATCH(MonsterTable!$B$1,MonsterTable!$A$1:$B$1,0),0),
IF(OR(NOT(ISBLANK(BW485)),ISBLANK(BX485)),#N/A,
IF(BU485="empty","empty",
VLOOKUP(BU485,MonsterGroupTable!$A:$A,1,0)))))))</f>
        <v/>
      </c>
      <c r="CC485" s="2" t="str">
        <f>IF(AND(ISBLANK(CB485),OR(NOT(ISBLANK(CD485)),NOT(ISBLANK(CE485)))),#N/A,
IF(ISBLANK(CB485),"",
IF(AND(NOT(ISERROR(VLOOKUP(CB485,MonsterTable!$A:$B,MATCH(MonsterTable!$B$1,MonsterTable!$A$1:$B$1,0),0))),OR(ISBLANK(CD485),ISBLANK(CE485))),#N/A,
IFERROR(VLOOKUP(CB485,MonsterTable!$A:$B,MATCH(MonsterTable!$B$1,MonsterTable!$A$1:$B$1,0),0),
IF(OR(NOT(ISBLANK(CD485)),ISBLANK(CE485)),#N/A,
IF(CB485="empty","empty",
VLOOKUP(CB485,MonsterGroupTable!$A:$A,1,0)))))))</f>
        <v/>
      </c>
      <c r="CJ485" s="2" t="str">
        <f>IF(AND(ISBLANK(CI485),OR(NOT(ISBLANK(CK485)),NOT(ISBLANK(CL485)))),#N/A,
IF(ISBLANK(CI485),"",
IF(AND(NOT(ISERROR(VLOOKUP(CI485,MonsterTable!$A:$B,MATCH(MonsterTable!$B$1,MonsterTable!$A$1:$B$1,0),0))),OR(ISBLANK(CK485),ISBLANK(CL485))),#N/A,
IFERROR(VLOOKUP(CI485,MonsterTable!$A:$B,MATCH(MonsterTable!$B$1,MonsterTable!$A$1:$B$1,0),0),
IF(OR(NOT(ISBLANK(CK485)),ISBLANK(CL485)),#N/A,
IF(CI485="empty","empty",
VLOOKUP(CI485,MonsterGroupTable!$A:$A,1,0)))))))</f>
        <v/>
      </c>
    </row>
    <row r="486" spans="1:88">
      <c r="A486">
        <v>10485</v>
      </c>
      <c r="B486">
        <f t="shared" si="14"/>
        <v>1.1000000000000001</v>
      </c>
      <c r="C486">
        <f t="shared" si="14"/>
        <v>1.1000000000000001</v>
      </c>
      <c r="F486">
        <v>3300</v>
      </c>
      <c r="G486">
        <v>104606</v>
      </c>
      <c r="H486">
        <v>0</v>
      </c>
      <c r="I486">
        <v>0</v>
      </c>
      <c r="J486">
        <v>0</v>
      </c>
      <c r="K486" t="s">
        <v>28</v>
      </c>
      <c r="L486" t="s">
        <v>255</v>
      </c>
      <c r="M486" t="s">
        <v>79</v>
      </c>
      <c r="N486" t="s">
        <v>80</v>
      </c>
      <c r="O486">
        <v>0</v>
      </c>
      <c r="P486">
        <v>-4.75</v>
      </c>
      <c r="Q486">
        <v>-3.5</v>
      </c>
      <c r="R486">
        <v>4.75</v>
      </c>
      <c r="S486">
        <v>3</v>
      </c>
      <c r="T486">
        <v>-13.5</v>
      </c>
      <c r="U486">
        <v>2.5499999999999998</v>
      </c>
      <c r="V486">
        <v>-6.75</v>
      </c>
      <c r="W486" t="str">
        <f t="shared" si="15"/>
        <v>g109,5</v>
      </c>
      <c r="X486" s="1" t="s">
        <v>326</v>
      </c>
      <c r="Y486" s="2" t="str">
        <f>IF(AND(ISBLANK(X486),OR(NOT(ISBLANK(Z486)),NOT(ISBLANK(AA486)))),#N/A,
IF(ISBLANK(X486),"",
IF(AND(NOT(ISERROR(VLOOKUP(X486,MonsterTable!$A:$B,MATCH(MonsterTable!$B$1,MonsterTable!$A$1:$B$1,0),0))),OR(ISBLANK(Z486),ISBLANK(AA486))),#N/A,
IFERROR(VLOOKUP(X486,MonsterTable!$A:$B,MATCH(MonsterTable!$B$1,MonsterTable!$A$1:$B$1,0),0),
IF(OR(NOT(ISBLANK(Z486)),ISBLANK(AA486)),#N/A,
IF(X486="empty","empty",
VLOOKUP(X486,MonsterGroupTable!$A:$A,1,0)))))))</f>
        <v>g109</v>
      </c>
      <c r="AA486">
        <v>5</v>
      </c>
      <c r="AF486" s="2" t="str">
        <f>IF(AND(ISBLANK(AE486),OR(NOT(ISBLANK(AG486)),NOT(ISBLANK(AH486)))),#N/A,
IF(ISBLANK(AE486),"",
IF(AND(NOT(ISERROR(VLOOKUP(AE486,MonsterTable!$A:$B,MATCH(MonsterTable!$B$1,MonsterTable!$A$1:$B$1,0),0))),OR(ISBLANK(AG486),ISBLANK(AH486))),#N/A,
IFERROR(VLOOKUP(AE486,MonsterTable!$A:$B,MATCH(MonsterTable!$B$1,MonsterTable!$A$1:$B$1,0),0),
IF(OR(NOT(ISBLANK(AG486)),ISBLANK(AH486)),#N/A,
IF(AE486="empty","empty",
VLOOKUP(AE486,MonsterGroupTable!$A:$A,1,0)))))))</f>
        <v/>
      </c>
      <c r="AM486" s="2" t="str">
        <f>IF(AND(ISBLANK(AL486),OR(NOT(ISBLANK(AN486)),NOT(ISBLANK(AO486)))),#N/A,
IF(ISBLANK(AL486),"",
IF(AND(NOT(ISERROR(VLOOKUP(AL486,MonsterTable!$A:$B,MATCH(MonsterTable!$B$1,MonsterTable!$A$1:$B$1,0),0))),OR(ISBLANK(AN486),ISBLANK(AO486))),#N/A,
IFERROR(VLOOKUP(AL486,MonsterTable!$A:$B,MATCH(MonsterTable!$B$1,MonsterTable!$A$1:$B$1,0),0),
IF(OR(NOT(ISBLANK(AN486)),ISBLANK(AO486)),#N/A,
IF(AL486="empty","empty",
VLOOKUP(AL486,MonsterGroupTable!$A:$A,1,0)))))))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BA486" s="2" t="str">
        <f>IF(AND(ISBLANK(AZ486),OR(NOT(ISBLANK(BB486)),NOT(ISBLANK(BC486)))),#N/A,
IF(ISBLANK(AZ486),"",
IF(AND(NOT(ISERROR(VLOOKUP(AZ486,MonsterTable!$A:$B,MATCH(MonsterTable!$B$1,MonsterTable!$A$1:$B$1,0),0))),OR(ISBLANK(BB486),ISBLANK(BC486))),#N/A,
IFERROR(VLOOKUP(AZ486,MonsterTable!$A:$B,MATCH(MonsterTable!$B$1,MonsterTable!$A$1:$B$1,0),0),
IF(OR(NOT(ISBLANK(BB486)),ISBLANK(BC486)),#N/A,
IF(AZ486="empty","empty",
VLOOKUP(AZ486,MonsterGroupTable!$A:$A,1,0)))))))</f>
        <v/>
      </c>
      <c r="BH486" s="2" t="str">
        <f>IF(AND(ISBLANK(BG486),OR(NOT(ISBLANK(BI486)),NOT(ISBLANK(BJ486)))),#N/A,
IF(ISBLANK(BG486),"",
IF(AND(NOT(ISERROR(VLOOKUP(BG486,MonsterTable!$A:$B,MATCH(MonsterTable!$B$1,MonsterTable!$A$1:$B$1,0),0))),OR(ISBLANK(BI486),ISBLANK(BJ486))),#N/A,
IFERROR(VLOOKUP(BG486,MonsterTable!$A:$B,MATCH(MonsterTable!$B$1,MonsterTable!$A$1:$B$1,0),0),
IF(OR(NOT(ISBLANK(BI486)),ISBLANK(BJ486)),#N/A,
IF(BG486="empty","empty",
VLOOKUP(BG486,MonsterGroupTable!$A:$A,1,0)))))))</f>
        <v/>
      </c>
      <c r="BO486" s="2" t="str">
        <f>IF(AND(ISBLANK(BN486),OR(NOT(ISBLANK(BP486)),NOT(ISBLANK(BQ486)))),#N/A,
IF(ISBLANK(BN486),"",
IF(AND(NOT(ISERROR(VLOOKUP(BN486,MonsterTable!$A:$B,MATCH(MonsterTable!$B$1,MonsterTable!$A$1:$B$1,0),0))),OR(ISBLANK(BP486),ISBLANK(BQ486))),#N/A,
IFERROR(VLOOKUP(BN486,MonsterTable!$A:$B,MATCH(MonsterTable!$B$1,MonsterTable!$A$1:$B$1,0),0),
IF(OR(NOT(ISBLANK(BP486)),ISBLANK(BQ486)),#N/A,
IF(BN486="empty","empty",
VLOOKUP(BN486,MonsterGroupTable!$A:$A,1,0)))))))</f>
        <v/>
      </c>
      <c r="BV486" s="2" t="str">
        <f>IF(AND(ISBLANK(BU486),OR(NOT(ISBLANK(BW486)),NOT(ISBLANK(BX486)))),#N/A,
IF(ISBLANK(BU486),"",
IF(AND(NOT(ISERROR(VLOOKUP(BU486,MonsterTable!$A:$B,MATCH(MonsterTable!$B$1,MonsterTable!$A$1:$B$1,0),0))),OR(ISBLANK(BW486),ISBLANK(BX486))),#N/A,
IFERROR(VLOOKUP(BU486,MonsterTable!$A:$B,MATCH(MonsterTable!$B$1,MonsterTable!$A$1:$B$1,0),0),
IF(OR(NOT(ISBLANK(BW486)),ISBLANK(BX486)),#N/A,
IF(BU486="empty","empty",
VLOOKUP(BU486,MonsterGroupTable!$A:$A,1,0)))))))</f>
        <v/>
      </c>
      <c r="CC486" s="2" t="str">
        <f>IF(AND(ISBLANK(CB486),OR(NOT(ISBLANK(CD486)),NOT(ISBLANK(CE486)))),#N/A,
IF(ISBLANK(CB486),"",
IF(AND(NOT(ISERROR(VLOOKUP(CB486,MonsterTable!$A:$B,MATCH(MonsterTable!$B$1,MonsterTable!$A$1:$B$1,0),0))),OR(ISBLANK(CD486),ISBLANK(CE486))),#N/A,
IFERROR(VLOOKUP(CB486,MonsterTable!$A:$B,MATCH(MonsterTable!$B$1,MonsterTable!$A$1:$B$1,0),0),
IF(OR(NOT(ISBLANK(CD486)),ISBLANK(CE486)),#N/A,
IF(CB486="empty","empty",
VLOOKUP(CB486,MonsterGroupTable!$A:$A,1,0)))))))</f>
        <v/>
      </c>
      <c r="CJ486" s="2" t="str">
        <f>IF(AND(ISBLANK(CI486),OR(NOT(ISBLANK(CK486)),NOT(ISBLANK(CL486)))),#N/A,
IF(ISBLANK(CI486),"",
IF(AND(NOT(ISERROR(VLOOKUP(CI486,MonsterTable!$A:$B,MATCH(MonsterTable!$B$1,MonsterTable!$A$1:$B$1,0),0))),OR(ISBLANK(CK486),ISBLANK(CL486))),#N/A,
IFERROR(VLOOKUP(CI486,MonsterTable!$A:$B,MATCH(MonsterTable!$B$1,MonsterTable!$A$1:$B$1,0),0),
IF(OR(NOT(ISBLANK(CK486)),ISBLANK(CL486)),#N/A,
IF(CI486="empty","empty",
VLOOKUP(CI486,MonsterGroupTable!$A:$A,1,0)))))))</f>
        <v/>
      </c>
    </row>
    <row r="487" spans="1:88">
      <c r="A487">
        <v>10486</v>
      </c>
      <c r="B487">
        <f t="shared" si="14"/>
        <v>1.1000000000000001</v>
      </c>
      <c r="C487">
        <f t="shared" si="14"/>
        <v>1.1000000000000001</v>
      </c>
      <c r="F487">
        <v>3300</v>
      </c>
      <c r="G487">
        <v>105101</v>
      </c>
      <c r="H487">
        <v>0</v>
      </c>
      <c r="I487">
        <v>0</v>
      </c>
      <c r="J487">
        <v>0</v>
      </c>
      <c r="K487" t="s">
        <v>28</v>
      </c>
      <c r="L487" t="s">
        <v>255</v>
      </c>
      <c r="M487" t="s">
        <v>79</v>
      </c>
      <c r="N487" t="s">
        <v>80</v>
      </c>
      <c r="O487">
        <v>0</v>
      </c>
      <c r="P487">
        <v>-4.75</v>
      </c>
      <c r="Q487">
        <v>-3.5</v>
      </c>
      <c r="R487">
        <v>4.75</v>
      </c>
      <c r="S487">
        <v>3</v>
      </c>
      <c r="T487">
        <v>-13.5</v>
      </c>
      <c r="U487">
        <v>2.5499999999999998</v>
      </c>
      <c r="V487">
        <v>-6.75</v>
      </c>
      <c r="W487" t="str">
        <f t="shared" si="15"/>
        <v>g109,5</v>
      </c>
      <c r="X487" s="1" t="s">
        <v>326</v>
      </c>
      <c r="Y487" s="2" t="str">
        <f>IF(AND(ISBLANK(X487),OR(NOT(ISBLANK(Z487)),NOT(ISBLANK(AA487)))),#N/A,
IF(ISBLANK(X487),"",
IF(AND(NOT(ISERROR(VLOOKUP(X487,MonsterTable!$A:$B,MATCH(MonsterTable!$B$1,MonsterTable!$A$1:$B$1,0),0))),OR(ISBLANK(Z487),ISBLANK(AA487))),#N/A,
IFERROR(VLOOKUP(X487,MonsterTable!$A:$B,MATCH(MonsterTable!$B$1,MonsterTable!$A$1:$B$1,0),0),
IF(OR(NOT(ISBLANK(Z487)),ISBLANK(AA487)),#N/A,
IF(X487="empty","empty",
VLOOKUP(X487,MonsterGroupTable!$A:$A,1,0)))))))</f>
        <v>g109</v>
      </c>
      <c r="AA487">
        <v>5</v>
      </c>
      <c r="AF487" s="2" t="str">
        <f>IF(AND(ISBLANK(AE487),OR(NOT(ISBLANK(AG487)),NOT(ISBLANK(AH487)))),#N/A,
IF(ISBLANK(AE487),"",
IF(AND(NOT(ISERROR(VLOOKUP(AE487,MonsterTable!$A:$B,MATCH(MonsterTable!$B$1,MonsterTable!$A$1:$B$1,0),0))),OR(ISBLANK(AG487),ISBLANK(AH487))),#N/A,
IFERROR(VLOOKUP(AE487,MonsterTable!$A:$B,MATCH(MonsterTable!$B$1,MonsterTable!$A$1:$B$1,0),0),
IF(OR(NOT(ISBLANK(AG487)),ISBLANK(AH487)),#N/A,
IF(AE487="empty","empty",
VLOOKUP(AE487,MonsterGroupTable!$A:$A,1,0)))))))</f>
        <v/>
      </c>
      <c r="AM487" s="2" t="str">
        <f>IF(AND(ISBLANK(AL487),OR(NOT(ISBLANK(AN487)),NOT(ISBLANK(AO487)))),#N/A,
IF(ISBLANK(AL487),"",
IF(AND(NOT(ISERROR(VLOOKUP(AL487,MonsterTable!$A:$B,MATCH(MonsterTable!$B$1,MonsterTable!$A$1:$B$1,0),0))),OR(ISBLANK(AN487),ISBLANK(AO487))),#N/A,
IFERROR(VLOOKUP(AL487,MonsterTable!$A:$B,MATCH(MonsterTable!$B$1,MonsterTable!$A$1:$B$1,0),0),
IF(OR(NOT(ISBLANK(AN487)),ISBLANK(AO487)),#N/A,
IF(AL487="empty","empty",
VLOOKUP(AL487,MonsterGroupTable!$A:$A,1,0)))))))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BA487" s="2" t="str">
        <f>IF(AND(ISBLANK(AZ487),OR(NOT(ISBLANK(BB487)),NOT(ISBLANK(BC487)))),#N/A,
IF(ISBLANK(AZ487),"",
IF(AND(NOT(ISERROR(VLOOKUP(AZ487,MonsterTable!$A:$B,MATCH(MonsterTable!$B$1,MonsterTable!$A$1:$B$1,0),0))),OR(ISBLANK(BB487),ISBLANK(BC487))),#N/A,
IFERROR(VLOOKUP(AZ487,MonsterTable!$A:$B,MATCH(MonsterTable!$B$1,MonsterTable!$A$1:$B$1,0),0),
IF(OR(NOT(ISBLANK(BB487)),ISBLANK(BC487)),#N/A,
IF(AZ487="empty","empty",
VLOOKUP(AZ487,MonsterGroupTable!$A:$A,1,0)))))))</f>
        <v/>
      </c>
      <c r="BH487" s="2" t="str">
        <f>IF(AND(ISBLANK(BG487),OR(NOT(ISBLANK(BI487)),NOT(ISBLANK(BJ487)))),#N/A,
IF(ISBLANK(BG487),"",
IF(AND(NOT(ISERROR(VLOOKUP(BG487,MonsterTable!$A:$B,MATCH(MonsterTable!$B$1,MonsterTable!$A$1:$B$1,0),0))),OR(ISBLANK(BI487),ISBLANK(BJ487))),#N/A,
IFERROR(VLOOKUP(BG487,MonsterTable!$A:$B,MATCH(MonsterTable!$B$1,MonsterTable!$A$1:$B$1,0),0),
IF(OR(NOT(ISBLANK(BI487)),ISBLANK(BJ487)),#N/A,
IF(BG487="empty","empty",
VLOOKUP(BG487,MonsterGroupTable!$A:$A,1,0)))))))</f>
        <v/>
      </c>
      <c r="BO487" s="2" t="str">
        <f>IF(AND(ISBLANK(BN487),OR(NOT(ISBLANK(BP487)),NOT(ISBLANK(BQ487)))),#N/A,
IF(ISBLANK(BN487),"",
IF(AND(NOT(ISERROR(VLOOKUP(BN487,MonsterTable!$A:$B,MATCH(MonsterTable!$B$1,MonsterTable!$A$1:$B$1,0),0))),OR(ISBLANK(BP487),ISBLANK(BQ487))),#N/A,
IFERROR(VLOOKUP(BN487,MonsterTable!$A:$B,MATCH(MonsterTable!$B$1,MonsterTable!$A$1:$B$1,0),0),
IF(OR(NOT(ISBLANK(BP487)),ISBLANK(BQ487)),#N/A,
IF(BN487="empty","empty",
VLOOKUP(BN487,MonsterGroupTable!$A:$A,1,0)))))))</f>
        <v/>
      </c>
      <c r="BV487" s="2" t="str">
        <f>IF(AND(ISBLANK(BU487),OR(NOT(ISBLANK(BW487)),NOT(ISBLANK(BX487)))),#N/A,
IF(ISBLANK(BU487),"",
IF(AND(NOT(ISERROR(VLOOKUP(BU487,MonsterTable!$A:$B,MATCH(MonsterTable!$B$1,MonsterTable!$A$1:$B$1,0),0))),OR(ISBLANK(BW487),ISBLANK(BX487))),#N/A,
IFERROR(VLOOKUP(BU487,MonsterTable!$A:$B,MATCH(MonsterTable!$B$1,MonsterTable!$A$1:$B$1,0),0),
IF(OR(NOT(ISBLANK(BW487)),ISBLANK(BX487)),#N/A,
IF(BU487="empty","empty",
VLOOKUP(BU487,MonsterGroupTable!$A:$A,1,0)))))))</f>
        <v/>
      </c>
      <c r="CC487" s="2" t="str">
        <f>IF(AND(ISBLANK(CB487),OR(NOT(ISBLANK(CD487)),NOT(ISBLANK(CE487)))),#N/A,
IF(ISBLANK(CB487),"",
IF(AND(NOT(ISERROR(VLOOKUP(CB487,MonsterTable!$A:$B,MATCH(MonsterTable!$B$1,MonsterTable!$A$1:$B$1,0),0))),OR(ISBLANK(CD487),ISBLANK(CE487))),#N/A,
IFERROR(VLOOKUP(CB487,MonsterTable!$A:$B,MATCH(MonsterTable!$B$1,MonsterTable!$A$1:$B$1,0),0),
IF(OR(NOT(ISBLANK(CD487)),ISBLANK(CE487)),#N/A,
IF(CB487="empty","empty",
VLOOKUP(CB487,MonsterGroupTable!$A:$A,1,0)))))))</f>
        <v/>
      </c>
      <c r="CJ487" s="2" t="str">
        <f>IF(AND(ISBLANK(CI487),OR(NOT(ISBLANK(CK487)),NOT(ISBLANK(CL487)))),#N/A,
IF(ISBLANK(CI487),"",
IF(AND(NOT(ISERROR(VLOOKUP(CI487,MonsterTable!$A:$B,MATCH(MonsterTable!$B$1,MonsterTable!$A$1:$B$1,0),0))),OR(ISBLANK(CK487),ISBLANK(CL487))),#N/A,
IFERROR(VLOOKUP(CI487,MonsterTable!$A:$B,MATCH(MonsterTable!$B$1,MonsterTable!$A$1:$B$1,0),0),
IF(OR(NOT(ISBLANK(CK487)),ISBLANK(CL487)),#N/A,
IF(CI487="empty","empty",
VLOOKUP(CI487,MonsterGroupTable!$A:$A,1,0)))))))</f>
        <v/>
      </c>
    </row>
    <row r="488" spans="1:88">
      <c r="A488">
        <v>10487</v>
      </c>
      <c r="B488">
        <f t="shared" si="14"/>
        <v>1.1000000000000001</v>
      </c>
      <c r="C488">
        <f t="shared" si="14"/>
        <v>1.1000000000000001</v>
      </c>
      <c r="F488">
        <v>3300</v>
      </c>
      <c r="G488">
        <v>105596</v>
      </c>
      <c r="H488">
        <v>0</v>
      </c>
      <c r="I488">
        <v>0</v>
      </c>
      <c r="J488">
        <v>0</v>
      </c>
      <c r="K488" t="s">
        <v>28</v>
      </c>
      <c r="L488" t="s">
        <v>255</v>
      </c>
      <c r="M488" t="s">
        <v>79</v>
      </c>
      <c r="N488" t="s">
        <v>80</v>
      </c>
      <c r="O488">
        <v>0</v>
      </c>
      <c r="P488">
        <v>-4.75</v>
      </c>
      <c r="Q488">
        <v>-3.5</v>
      </c>
      <c r="R488">
        <v>4.75</v>
      </c>
      <c r="S488">
        <v>3</v>
      </c>
      <c r="T488">
        <v>-13.5</v>
      </c>
      <c r="U488">
        <v>2.5499999999999998</v>
      </c>
      <c r="V488">
        <v>-6.75</v>
      </c>
      <c r="W488" t="str">
        <f t="shared" si="15"/>
        <v>g109,5</v>
      </c>
      <c r="X488" s="1" t="s">
        <v>326</v>
      </c>
      <c r="Y488" s="2" t="str">
        <f>IF(AND(ISBLANK(X488),OR(NOT(ISBLANK(Z488)),NOT(ISBLANK(AA488)))),#N/A,
IF(ISBLANK(X488),"",
IF(AND(NOT(ISERROR(VLOOKUP(X488,MonsterTable!$A:$B,MATCH(MonsterTable!$B$1,MonsterTable!$A$1:$B$1,0),0))),OR(ISBLANK(Z488),ISBLANK(AA488))),#N/A,
IFERROR(VLOOKUP(X488,MonsterTable!$A:$B,MATCH(MonsterTable!$B$1,MonsterTable!$A$1:$B$1,0),0),
IF(OR(NOT(ISBLANK(Z488)),ISBLANK(AA488)),#N/A,
IF(X488="empty","empty",
VLOOKUP(X488,MonsterGroupTable!$A:$A,1,0)))))))</f>
        <v>g109</v>
      </c>
      <c r="AA488">
        <v>5</v>
      </c>
      <c r="AF488" s="2" t="str">
        <f>IF(AND(ISBLANK(AE488),OR(NOT(ISBLANK(AG488)),NOT(ISBLANK(AH488)))),#N/A,
IF(ISBLANK(AE488),"",
IF(AND(NOT(ISERROR(VLOOKUP(AE488,MonsterTable!$A:$B,MATCH(MonsterTable!$B$1,MonsterTable!$A$1:$B$1,0),0))),OR(ISBLANK(AG488),ISBLANK(AH488))),#N/A,
IFERROR(VLOOKUP(AE488,MonsterTable!$A:$B,MATCH(MonsterTable!$B$1,MonsterTable!$A$1:$B$1,0),0),
IF(OR(NOT(ISBLANK(AG488)),ISBLANK(AH488)),#N/A,
IF(AE488="empty","empty",
VLOOKUP(AE488,MonsterGroupTable!$A:$A,1,0)))))))</f>
        <v/>
      </c>
      <c r="AM488" s="2" t="str">
        <f>IF(AND(ISBLANK(AL488),OR(NOT(ISBLANK(AN488)),NOT(ISBLANK(AO488)))),#N/A,
IF(ISBLANK(AL488),"",
IF(AND(NOT(ISERROR(VLOOKUP(AL488,MonsterTable!$A:$B,MATCH(MonsterTable!$B$1,MonsterTable!$A$1:$B$1,0),0))),OR(ISBLANK(AN488),ISBLANK(AO488))),#N/A,
IFERROR(VLOOKUP(AL488,MonsterTable!$A:$B,MATCH(MonsterTable!$B$1,MonsterTable!$A$1:$B$1,0),0),
IF(OR(NOT(ISBLANK(AN488)),ISBLANK(AO488)),#N/A,
IF(AL488="empty","empty",
VLOOKUP(AL488,MonsterGroupTable!$A:$A,1,0)))))))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BA488" s="2" t="str">
        <f>IF(AND(ISBLANK(AZ488),OR(NOT(ISBLANK(BB488)),NOT(ISBLANK(BC488)))),#N/A,
IF(ISBLANK(AZ488),"",
IF(AND(NOT(ISERROR(VLOOKUP(AZ488,MonsterTable!$A:$B,MATCH(MonsterTable!$B$1,MonsterTable!$A$1:$B$1,0),0))),OR(ISBLANK(BB488),ISBLANK(BC488))),#N/A,
IFERROR(VLOOKUP(AZ488,MonsterTable!$A:$B,MATCH(MonsterTable!$B$1,MonsterTable!$A$1:$B$1,0),0),
IF(OR(NOT(ISBLANK(BB488)),ISBLANK(BC488)),#N/A,
IF(AZ488="empty","empty",
VLOOKUP(AZ488,MonsterGroupTable!$A:$A,1,0)))))))</f>
        <v/>
      </c>
      <c r="BH488" s="2" t="str">
        <f>IF(AND(ISBLANK(BG488),OR(NOT(ISBLANK(BI488)),NOT(ISBLANK(BJ488)))),#N/A,
IF(ISBLANK(BG488),"",
IF(AND(NOT(ISERROR(VLOOKUP(BG488,MonsterTable!$A:$B,MATCH(MonsterTable!$B$1,MonsterTable!$A$1:$B$1,0),0))),OR(ISBLANK(BI488),ISBLANK(BJ488))),#N/A,
IFERROR(VLOOKUP(BG488,MonsterTable!$A:$B,MATCH(MonsterTable!$B$1,MonsterTable!$A$1:$B$1,0),0),
IF(OR(NOT(ISBLANK(BI488)),ISBLANK(BJ488)),#N/A,
IF(BG488="empty","empty",
VLOOKUP(BG488,MonsterGroupTable!$A:$A,1,0)))))))</f>
        <v/>
      </c>
      <c r="BO488" s="2" t="str">
        <f>IF(AND(ISBLANK(BN488),OR(NOT(ISBLANK(BP488)),NOT(ISBLANK(BQ488)))),#N/A,
IF(ISBLANK(BN488),"",
IF(AND(NOT(ISERROR(VLOOKUP(BN488,MonsterTable!$A:$B,MATCH(MonsterTable!$B$1,MonsterTable!$A$1:$B$1,0),0))),OR(ISBLANK(BP488),ISBLANK(BQ488))),#N/A,
IFERROR(VLOOKUP(BN488,MonsterTable!$A:$B,MATCH(MonsterTable!$B$1,MonsterTable!$A$1:$B$1,0),0),
IF(OR(NOT(ISBLANK(BP488)),ISBLANK(BQ488)),#N/A,
IF(BN488="empty","empty",
VLOOKUP(BN488,MonsterGroupTable!$A:$A,1,0)))))))</f>
        <v/>
      </c>
      <c r="BV488" s="2" t="str">
        <f>IF(AND(ISBLANK(BU488),OR(NOT(ISBLANK(BW488)),NOT(ISBLANK(BX488)))),#N/A,
IF(ISBLANK(BU488),"",
IF(AND(NOT(ISERROR(VLOOKUP(BU488,MonsterTable!$A:$B,MATCH(MonsterTable!$B$1,MonsterTable!$A$1:$B$1,0),0))),OR(ISBLANK(BW488),ISBLANK(BX488))),#N/A,
IFERROR(VLOOKUP(BU488,MonsterTable!$A:$B,MATCH(MonsterTable!$B$1,MonsterTable!$A$1:$B$1,0),0),
IF(OR(NOT(ISBLANK(BW488)),ISBLANK(BX488)),#N/A,
IF(BU488="empty","empty",
VLOOKUP(BU488,MonsterGroupTable!$A:$A,1,0)))))))</f>
        <v/>
      </c>
      <c r="CC488" s="2" t="str">
        <f>IF(AND(ISBLANK(CB488),OR(NOT(ISBLANK(CD488)),NOT(ISBLANK(CE488)))),#N/A,
IF(ISBLANK(CB488),"",
IF(AND(NOT(ISERROR(VLOOKUP(CB488,MonsterTable!$A:$B,MATCH(MonsterTable!$B$1,MonsterTable!$A$1:$B$1,0),0))),OR(ISBLANK(CD488),ISBLANK(CE488))),#N/A,
IFERROR(VLOOKUP(CB488,MonsterTable!$A:$B,MATCH(MonsterTable!$B$1,MonsterTable!$A$1:$B$1,0),0),
IF(OR(NOT(ISBLANK(CD488)),ISBLANK(CE488)),#N/A,
IF(CB488="empty","empty",
VLOOKUP(CB488,MonsterGroupTable!$A:$A,1,0)))))))</f>
        <v/>
      </c>
      <c r="CJ488" s="2" t="str">
        <f>IF(AND(ISBLANK(CI488),OR(NOT(ISBLANK(CK488)),NOT(ISBLANK(CL488)))),#N/A,
IF(ISBLANK(CI488),"",
IF(AND(NOT(ISERROR(VLOOKUP(CI488,MonsterTable!$A:$B,MATCH(MonsterTable!$B$1,MonsterTable!$A$1:$B$1,0),0))),OR(ISBLANK(CK488),ISBLANK(CL488))),#N/A,
IFERROR(VLOOKUP(CI488,MonsterTable!$A:$B,MATCH(MonsterTable!$B$1,MonsterTable!$A$1:$B$1,0),0),
IF(OR(NOT(ISBLANK(CK488)),ISBLANK(CL488)),#N/A,
IF(CI488="empty","empty",
VLOOKUP(CI488,MonsterGroupTable!$A:$A,1,0)))))))</f>
        <v/>
      </c>
    </row>
    <row r="489" spans="1:88">
      <c r="A489">
        <v>10488</v>
      </c>
      <c r="B489">
        <f t="shared" si="14"/>
        <v>1.1000000000000001</v>
      </c>
      <c r="C489">
        <f t="shared" si="14"/>
        <v>1.1000000000000001</v>
      </c>
      <c r="F489">
        <v>3300</v>
      </c>
      <c r="G489">
        <v>106091</v>
      </c>
      <c r="H489">
        <v>0</v>
      </c>
      <c r="I489">
        <v>0</v>
      </c>
      <c r="J489">
        <v>0</v>
      </c>
      <c r="K489" t="s">
        <v>28</v>
      </c>
      <c r="L489" t="s">
        <v>255</v>
      </c>
      <c r="M489" t="s">
        <v>79</v>
      </c>
      <c r="N489" t="s">
        <v>80</v>
      </c>
      <c r="O489">
        <v>0</v>
      </c>
      <c r="P489">
        <v>-4.75</v>
      </c>
      <c r="Q489">
        <v>-3.5</v>
      </c>
      <c r="R489">
        <v>4.75</v>
      </c>
      <c r="S489">
        <v>3</v>
      </c>
      <c r="T489">
        <v>-13.5</v>
      </c>
      <c r="U489">
        <v>2.5499999999999998</v>
      </c>
      <c r="V489">
        <v>-6.75</v>
      </c>
      <c r="W489" t="str">
        <f t="shared" si="15"/>
        <v>g109,5</v>
      </c>
      <c r="X489" s="1" t="s">
        <v>326</v>
      </c>
      <c r="Y489" s="2" t="str">
        <f>IF(AND(ISBLANK(X489),OR(NOT(ISBLANK(Z489)),NOT(ISBLANK(AA489)))),#N/A,
IF(ISBLANK(X489),"",
IF(AND(NOT(ISERROR(VLOOKUP(X489,MonsterTable!$A:$B,MATCH(MonsterTable!$B$1,MonsterTable!$A$1:$B$1,0),0))),OR(ISBLANK(Z489),ISBLANK(AA489))),#N/A,
IFERROR(VLOOKUP(X489,MonsterTable!$A:$B,MATCH(MonsterTable!$B$1,MonsterTable!$A$1:$B$1,0),0),
IF(OR(NOT(ISBLANK(Z489)),ISBLANK(AA489)),#N/A,
IF(X489="empty","empty",
VLOOKUP(X489,MonsterGroupTable!$A:$A,1,0)))))))</f>
        <v>g109</v>
      </c>
      <c r="AA489">
        <v>5</v>
      </c>
      <c r="AF489" s="2" t="str">
        <f>IF(AND(ISBLANK(AE489),OR(NOT(ISBLANK(AG489)),NOT(ISBLANK(AH489)))),#N/A,
IF(ISBLANK(AE489),"",
IF(AND(NOT(ISERROR(VLOOKUP(AE489,MonsterTable!$A:$B,MATCH(MonsterTable!$B$1,MonsterTable!$A$1:$B$1,0),0))),OR(ISBLANK(AG489),ISBLANK(AH489))),#N/A,
IFERROR(VLOOKUP(AE489,MonsterTable!$A:$B,MATCH(MonsterTable!$B$1,MonsterTable!$A$1:$B$1,0),0),
IF(OR(NOT(ISBLANK(AG489)),ISBLANK(AH489)),#N/A,
IF(AE489="empty","empty",
VLOOKUP(AE489,MonsterGroupTable!$A:$A,1,0)))))))</f>
        <v/>
      </c>
      <c r="AM489" s="2" t="str">
        <f>IF(AND(ISBLANK(AL489),OR(NOT(ISBLANK(AN489)),NOT(ISBLANK(AO489)))),#N/A,
IF(ISBLANK(AL489),"",
IF(AND(NOT(ISERROR(VLOOKUP(AL489,MonsterTable!$A:$B,MATCH(MonsterTable!$B$1,MonsterTable!$A$1:$B$1,0),0))),OR(ISBLANK(AN489),ISBLANK(AO489))),#N/A,
IFERROR(VLOOKUP(AL489,MonsterTable!$A:$B,MATCH(MonsterTable!$B$1,MonsterTable!$A$1:$B$1,0),0),
IF(OR(NOT(ISBLANK(AN489)),ISBLANK(AO489)),#N/A,
IF(AL489="empty","empty",
VLOOKUP(AL489,MonsterGroupTable!$A:$A,1,0)))))))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BA489" s="2" t="str">
        <f>IF(AND(ISBLANK(AZ489),OR(NOT(ISBLANK(BB489)),NOT(ISBLANK(BC489)))),#N/A,
IF(ISBLANK(AZ489),"",
IF(AND(NOT(ISERROR(VLOOKUP(AZ489,MonsterTable!$A:$B,MATCH(MonsterTable!$B$1,MonsterTable!$A$1:$B$1,0),0))),OR(ISBLANK(BB489),ISBLANK(BC489))),#N/A,
IFERROR(VLOOKUP(AZ489,MonsterTable!$A:$B,MATCH(MonsterTable!$B$1,MonsterTable!$A$1:$B$1,0),0),
IF(OR(NOT(ISBLANK(BB489)),ISBLANK(BC489)),#N/A,
IF(AZ489="empty","empty",
VLOOKUP(AZ489,MonsterGroupTable!$A:$A,1,0)))))))</f>
        <v/>
      </c>
      <c r="BH489" s="2" t="str">
        <f>IF(AND(ISBLANK(BG489),OR(NOT(ISBLANK(BI489)),NOT(ISBLANK(BJ489)))),#N/A,
IF(ISBLANK(BG489),"",
IF(AND(NOT(ISERROR(VLOOKUP(BG489,MonsterTable!$A:$B,MATCH(MonsterTable!$B$1,MonsterTable!$A$1:$B$1,0),0))),OR(ISBLANK(BI489),ISBLANK(BJ489))),#N/A,
IFERROR(VLOOKUP(BG489,MonsterTable!$A:$B,MATCH(MonsterTable!$B$1,MonsterTable!$A$1:$B$1,0),0),
IF(OR(NOT(ISBLANK(BI489)),ISBLANK(BJ489)),#N/A,
IF(BG489="empty","empty",
VLOOKUP(BG489,MonsterGroupTable!$A:$A,1,0)))))))</f>
        <v/>
      </c>
      <c r="BO489" s="2" t="str">
        <f>IF(AND(ISBLANK(BN489),OR(NOT(ISBLANK(BP489)),NOT(ISBLANK(BQ489)))),#N/A,
IF(ISBLANK(BN489),"",
IF(AND(NOT(ISERROR(VLOOKUP(BN489,MonsterTable!$A:$B,MATCH(MonsterTable!$B$1,MonsterTable!$A$1:$B$1,0),0))),OR(ISBLANK(BP489),ISBLANK(BQ489))),#N/A,
IFERROR(VLOOKUP(BN489,MonsterTable!$A:$B,MATCH(MonsterTable!$B$1,MonsterTable!$A$1:$B$1,0),0),
IF(OR(NOT(ISBLANK(BP489)),ISBLANK(BQ489)),#N/A,
IF(BN489="empty","empty",
VLOOKUP(BN489,MonsterGroupTable!$A:$A,1,0)))))))</f>
        <v/>
      </c>
      <c r="BV489" s="2" t="str">
        <f>IF(AND(ISBLANK(BU489),OR(NOT(ISBLANK(BW489)),NOT(ISBLANK(BX489)))),#N/A,
IF(ISBLANK(BU489),"",
IF(AND(NOT(ISERROR(VLOOKUP(BU489,MonsterTable!$A:$B,MATCH(MonsterTable!$B$1,MonsterTable!$A$1:$B$1,0),0))),OR(ISBLANK(BW489),ISBLANK(BX489))),#N/A,
IFERROR(VLOOKUP(BU489,MonsterTable!$A:$B,MATCH(MonsterTable!$B$1,MonsterTable!$A$1:$B$1,0),0),
IF(OR(NOT(ISBLANK(BW489)),ISBLANK(BX489)),#N/A,
IF(BU489="empty","empty",
VLOOKUP(BU489,MonsterGroupTable!$A:$A,1,0)))))))</f>
        <v/>
      </c>
      <c r="CC489" s="2" t="str">
        <f>IF(AND(ISBLANK(CB489),OR(NOT(ISBLANK(CD489)),NOT(ISBLANK(CE489)))),#N/A,
IF(ISBLANK(CB489),"",
IF(AND(NOT(ISERROR(VLOOKUP(CB489,MonsterTable!$A:$B,MATCH(MonsterTable!$B$1,MonsterTable!$A$1:$B$1,0),0))),OR(ISBLANK(CD489),ISBLANK(CE489))),#N/A,
IFERROR(VLOOKUP(CB489,MonsterTable!$A:$B,MATCH(MonsterTable!$B$1,MonsterTable!$A$1:$B$1,0),0),
IF(OR(NOT(ISBLANK(CD489)),ISBLANK(CE489)),#N/A,
IF(CB489="empty","empty",
VLOOKUP(CB489,MonsterGroupTable!$A:$A,1,0)))))))</f>
        <v/>
      </c>
      <c r="CJ489" s="2" t="str">
        <f>IF(AND(ISBLANK(CI489),OR(NOT(ISBLANK(CK489)),NOT(ISBLANK(CL489)))),#N/A,
IF(ISBLANK(CI489),"",
IF(AND(NOT(ISERROR(VLOOKUP(CI489,MonsterTable!$A:$B,MATCH(MonsterTable!$B$1,MonsterTable!$A$1:$B$1,0),0))),OR(ISBLANK(CK489),ISBLANK(CL489))),#N/A,
IFERROR(VLOOKUP(CI489,MonsterTable!$A:$B,MATCH(MonsterTable!$B$1,MonsterTable!$A$1:$B$1,0),0),
IF(OR(NOT(ISBLANK(CK489)),ISBLANK(CL489)),#N/A,
IF(CI489="empty","empty",
VLOOKUP(CI489,MonsterGroupTable!$A:$A,1,0)))))))</f>
        <v/>
      </c>
    </row>
    <row r="490" spans="1:88">
      <c r="A490">
        <v>10489</v>
      </c>
      <c r="B490">
        <f t="shared" si="14"/>
        <v>1.1000000000000001</v>
      </c>
      <c r="C490">
        <f t="shared" si="14"/>
        <v>1.1000000000000001</v>
      </c>
      <c r="F490">
        <v>3300</v>
      </c>
      <c r="G490">
        <v>106586</v>
      </c>
      <c r="H490">
        <v>0</v>
      </c>
      <c r="I490">
        <v>0</v>
      </c>
      <c r="J490">
        <v>0</v>
      </c>
      <c r="K490" t="s">
        <v>28</v>
      </c>
      <c r="L490" t="s">
        <v>255</v>
      </c>
      <c r="M490" t="s">
        <v>79</v>
      </c>
      <c r="N490" t="s">
        <v>80</v>
      </c>
      <c r="O490">
        <v>0</v>
      </c>
      <c r="P490">
        <v>-4.75</v>
      </c>
      <c r="Q490">
        <v>-3.5</v>
      </c>
      <c r="R490">
        <v>4.75</v>
      </c>
      <c r="S490">
        <v>3</v>
      </c>
      <c r="T490">
        <v>-13.5</v>
      </c>
      <c r="U490">
        <v>2.5499999999999998</v>
      </c>
      <c r="V490">
        <v>-6.75</v>
      </c>
      <c r="W490" t="str">
        <f t="shared" si="15"/>
        <v>g109,5</v>
      </c>
      <c r="X490" s="1" t="s">
        <v>326</v>
      </c>
      <c r="Y490" s="2" t="str">
        <f>IF(AND(ISBLANK(X490),OR(NOT(ISBLANK(Z490)),NOT(ISBLANK(AA490)))),#N/A,
IF(ISBLANK(X490),"",
IF(AND(NOT(ISERROR(VLOOKUP(X490,MonsterTable!$A:$B,MATCH(MonsterTable!$B$1,MonsterTable!$A$1:$B$1,0),0))),OR(ISBLANK(Z490),ISBLANK(AA490))),#N/A,
IFERROR(VLOOKUP(X490,MonsterTable!$A:$B,MATCH(MonsterTable!$B$1,MonsterTable!$A$1:$B$1,0),0),
IF(OR(NOT(ISBLANK(Z490)),ISBLANK(AA490)),#N/A,
IF(X490="empty","empty",
VLOOKUP(X490,MonsterGroupTable!$A:$A,1,0)))))))</f>
        <v>g109</v>
      </c>
      <c r="AA490">
        <v>5</v>
      </c>
      <c r="AF490" s="2" t="str">
        <f>IF(AND(ISBLANK(AE490),OR(NOT(ISBLANK(AG490)),NOT(ISBLANK(AH490)))),#N/A,
IF(ISBLANK(AE490),"",
IF(AND(NOT(ISERROR(VLOOKUP(AE490,MonsterTable!$A:$B,MATCH(MonsterTable!$B$1,MonsterTable!$A$1:$B$1,0),0))),OR(ISBLANK(AG490),ISBLANK(AH490))),#N/A,
IFERROR(VLOOKUP(AE490,MonsterTable!$A:$B,MATCH(MonsterTable!$B$1,MonsterTable!$A$1:$B$1,0),0),
IF(OR(NOT(ISBLANK(AG490)),ISBLANK(AH490)),#N/A,
IF(AE490="empty","empty",
VLOOKUP(AE490,MonsterGroupTable!$A:$A,1,0)))))))</f>
        <v/>
      </c>
      <c r="AM490" s="2" t="str">
        <f>IF(AND(ISBLANK(AL490),OR(NOT(ISBLANK(AN490)),NOT(ISBLANK(AO490)))),#N/A,
IF(ISBLANK(AL490),"",
IF(AND(NOT(ISERROR(VLOOKUP(AL490,MonsterTable!$A:$B,MATCH(MonsterTable!$B$1,MonsterTable!$A$1:$B$1,0),0))),OR(ISBLANK(AN490),ISBLANK(AO490))),#N/A,
IFERROR(VLOOKUP(AL490,MonsterTable!$A:$B,MATCH(MonsterTable!$B$1,MonsterTable!$A$1:$B$1,0),0),
IF(OR(NOT(ISBLANK(AN490)),ISBLANK(AO490)),#N/A,
IF(AL490="empty","empty",
VLOOKUP(AL490,MonsterGroupTable!$A:$A,1,0)))))))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BA490" s="2" t="str">
        <f>IF(AND(ISBLANK(AZ490),OR(NOT(ISBLANK(BB490)),NOT(ISBLANK(BC490)))),#N/A,
IF(ISBLANK(AZ490),"",
IF(AND(NOT(ISERROR(VLOOKUP(AZ490,MonsterTable!$A:$B,MATCH(MonsterTable!$B$1,MonsterTable!$A$1:$B$1,0),0))),OR(ISBLANK(BB490),ISBLANK(BC490))),#N/A,
IFERROR(VLOOKUP(AZ490,MonsterTable!$A:$B,MATCH(MonsterTable!$B$1,MonsterTable!$A$1:$B$1,0),0),
IF(OR(NOT(ISBLANK(BB490)),ISBLANK(BC490)),#N/A,
IF(AZ490="empty","empty",
VLOOKUP(AZ490,MonsterGroupTable!$A:$A,1,0)))))))</f>
        <v/>
      </c>
      <c r="BH490" s="2" t="str">
        <f>IF(AND(ISBLANK(BG490),OR(NOT(ISBLANK(BI490)),NOT(ISBLANK(BJ490)))),#N/A,
IF(ISBLANK(BG490),"",
IF(AND(NOT(ISERROR(VLOOKUP(BG490,MonsterTable!$A:$B,MATCH(MonsterTable!$B$1,MonsterTable!$A$1:$B$1,0),0))),OR(ISBLANK(BI490),ISBLANK(BJ490))),#N/A,
IFERROR(VLOOKUP(BG490,MonsterTable!$A:$B,MATCH(MonsterTable!$B$1,MonsterTable!$A$1:$B$1,0),0),
IF(OR(NOT(ISBLANK(BI490)),ISBLANK(BJ490)),#N/A,
IF(BG490="empty","empty",
VLOOKUP(BG490,MonsterGroupTable!$A:$A,1,0)))))))</f>
        <v/>
      </c>
      <c r="BO490" s="2" t="str">
        <f>IF(AND(ISBLANK(BN490),OR(NOT(ISBLANK(BP490)),NOT(ISBLANK(BQ490)))),#N/A,
IF(ISBLANK(BN490),"",
IF(AND(NOT(ISERROR(VLOOKUP(BN490,MonsterTable!$A:$B,MATCH(MonsterTable!$B$1,MonsterTable!$A$1:$B$1,0),0))),OR(ISBLANK(BP490),ISBLANK(BQ490))),#N/A,
IFERROR(VLOOKUP(BN490,MonsterTable!$A:$B,MATCH(MonsterTable!$B$1,MonsterTable!$A$1:$B$1,0),0),
IF(OR(NOT(ISBLANK(BP490)),ISBLANK(BQ490)),#N/A,
IF(BN490="empty","empty",
VLOOKUP(BN490,MonsterGroupTable!$A:$A,1,0)))))))</f>
        <v/>
      </c>
      <c r="BV490" s="2" t="str">
        <f>IF(AND(ISBLANK(BU490),OR(NOT(ISBLANK(BW490)),NOT(ISBLANK(BX490)))),#N/A,
IF(ISBLANK(BU490),"",
IF(AND(NOT(ISERROR(VLOOKUP(BU490,MonsterTable!$A:$B,MATCH(MonsterTable!$B$1,MonsterTable!$A$1:$B$1,0),0))),OR(ISBLANK(BW490),ISBLANK(BX490))),#N/A,
IFERROR(VLOOKUP(BU490,MonsterTable!$A:$B,MATCH(MonsterTable!$B$1,MonsterTable!$A$1:$B$1,0),0),
IF(OR(NOT(ISBLANK(BW490)),ISBLANK(BX490)),#N/A,
IF(BU490="empty","empty",
VLOOKUP(BU490,MonsterGroupTable!$A:$A,1,0)))))))</f>
        <v/>
      </c>
      <c r="CC490" s="2" t="str">
        <f>IF(AND(ISBLANK(CB490),OR(NOT(ISBLANK(CD490)),NOT(ISBLANK(CE490)))),#N/A,
IF(ISBLANK(CB490),"",
IF(AND(NOT(ISERROR(VLOOKUP(CB490,MonsterTable!$A:$B,MATCH(MonsterTable!$B$1,MonsterTable!$A$1:$B$1,0),0))),OR(ISBLANK(CD490),ISBLANK(CE490))),#N/A,
IFERROR(VLOOKUP(CB490,MonsterTable!$A:$B,MATCH(MonsterTable!$B$1,MonsterTable!$A$1:$B$1,0),0),
IF(OR(NOT(ISBLANK(CD490)),ISBLANK(CE490)),#N/A,
IF(CB490="empty","empty",
VLOOKUP(CB490,MonsterGroupTable!$A:$A,1,0)))))))</f>
        <v/>
      </c>
      <c r="CJ490" s="2" t="str">
        <f>IF(AND(ISBLANK(CI490),OR(NOT(ISBLANK(CK490)),NOT(ISBLANK(CL490)))),#N/A,
IF(ISBLANK(CI490),"",
IF(AND(NOT(ISERROR(VLOOKUP(CI490,MonsterTable!$A:$B,MATCH(MonsterTable!$B$1,MonsterTable!$A$1:$B$1,0),0))),OR(ISBLANK(CK490),ISBLANK(CL490))),#N/A,
IFERROR(VLOOKUP(CI490,MonsterTable!$A:$B,MATCH(MonsterTable!$B$1,MonsterTable!$A$1:$B$1,0),0),
IF(OR(NOT(ISBLANK(CK490)),ISBLANK(CL490)),#N/A,
IF(CI490="empty","empty",
VLOOKUP(CI490,MonsterGroupTable!$A:$A,1,0)))))))</f>
        <v/>
      </c>
    </row>
    <row r="491" spans="1:88">
      <c r="A491">
        <v>10490</v>
      </c>
      <c r="B491">
        <f t="shared" si="14"/>
        <v>1.2</v>
      </c>
      <c r="C491">
        <f t="shared" si="14"/>
        <v>1.1000000000000001</v>
      </c>
      <c r="F491">
        <v>3300</v>
      </c>
      <c r="G491">
        <v>107081</v>
      </c>
      <c r="H491">
        <v>0</v>
      </c>
      <c r="I491">
        <v>0</v>
      </c>
      <c r="J491">
        <v>0</v>
      </c>
      <c r="K491" t="s">
        <v>28</v>
      </c>
      <c r="L491" t="s">
        <v>255</v>
      </c>
      <c r="M491" t="s">
        <v>79</v>
      </c>
      <c r="N491" t="s">
        <v>80</v>
      </c>
      <c r="O491">
        <v>0</v>
      </c>
      <c r="P491">
        <v>-4.75</v>
      </c>
      <c r="Q491">
        <v>-3.5</v>
      </c>
      <c r="R491">
        <v>4.75</v>
      </c>
      <c r="S491">
        <v>3</v>
      </c>
      <c r="T491">
        <v>-13.5</v>
      </c>
      <c r="U491">
        <v>2.5499999999999998</v>
      </c>
      <c r="V491">
        <v>-6.75</v>
      </c>
      <c r="W491" t="str">
        <f t="shared" si="15"/>
        <v>g109,5</v>
      </c>
      <c r="X491" s="1" t="s">
        <v>326</v>
      </c>
      <c r="Y491" s="2" t="str">
        <f>IF(AND(ISBLANK(X491),OR(NOT(ISBLANK(Z491)),NOT(ISBLANK(AA491)))),#N/A,
IF(ISBLANK(X491),"",
IF(AND(NOT(ISERROR(VLOOKUP(X491,MonsterTable!$A:$B,MATCH(MonsterTable!$B$1,MonsterTable!$A$1:$B$1,0),0))),OR(ISBLANK(Z491),ISBLANK(AA491))),#N/A,
IFERROR(VLOOKUP(X491,MonsterTable!$A:$B,MATCH(MonsterTable!$B$1,MonsterTable!$A$1:$B$1,0),0),
IF(OR(NOT(ISBLANK(Z491)),ISBLANK(AA491)),#N/A,
IF(X491="empty","empty",
VLOOKUP(X491,MonsterGroupTable!$A:$A,1,0)))))))</f>
        <v>g109</v>
      </c>
      <c r="AA491">
        <v>5</v>
      </c>
      <c r="AF491" s="2" t="str">
        <f>IF(AND(ISBLANK(AE491),OR(NOT(ISBLANK(AG491)),NOT(ISBLANK(AH491)))),#N/A,
IF(ISBLANK(AE491),"",
IF(AND(NOT(ISERROR(VLOOKUP(AE491,MonsterTable!$A:$B,MATCH(MonsterTable!$B$1,MonsterTable!$A$1:$B$1,0),0))),OR(ISBLANK(AG491),ISBLANK(AH491))),#N/A,
IFERROR(VLOOKUP(AE491,MonsterTable!$A:$B,MATCH(MonsterTable!$B$1,MonsterTable!$A$1:$B$1,0),0),
IF(OR(NOT(ISBLANK(AG491)),ISBLANK(AH491)),#N/A,
IF(AE491="empty","empty",
VLOOKUP(AE491,MonsterGroupTable!$A:$A,1,0)))))))</f>
        <v/>
      </c>
      <c r="AM491" s="2" t="str">
        <f>IF(AND(ISBLANK(AL491),OR(NOT(ISBLANK(AN491)),NOT(ISBLANK(AO491)))),#N/A,
IF(ISBLANK(AL491),"",
IF(AND(NOT(ISERROR(VLOOKUP(AL491,MonsterTable!$A:$B,MATCH(MonsterTable!$B$1,MonsterTable!$A$1:$B$1,0),0))),OR(ISBLANK(AN491),ISBLANK(AO491))),#N/A,
IFERROR(VLOOKUP(AL491,MonsterTable!$A:$B,MATCH(MonsterTable!$B$1,MonsterTable!$A$1:$B$1,0),0),
IF(OR(NOT(ISBLANK(AN491)),ISBLANK(AO491)),#N/A,
IF(AL491="empty","empty",
VLOOKUP(AL491,MonsterGroupTable!$A:$A,1,0)))))))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BA491" s="2" t="str">
        <f>IF(AND(ISBLANK(AZ491),OR(NOT(ISBLANK(BB491)),NOT(ISBLANK(BC491)))),#N/A,
IF(ISBLANK(AZ491),"",
IF(AND(NOT(ISERROR(VLOOKUP(AZ491,MonsterTable!$A:$B,MATCH(MonsterTable!$B$1,MonsterTable!$A$1:$B$1,0),0))),OR(ISBLANK(BB491),ISBLANK(BC491))),#N/A,
IFERROR(VLOOKUP(AZ491,MonsterTable!$A:$B,MATCH(MonsterTable!$B$1,MonsterTable!$A$1:$B$1,0),0),
IF(OR(NOT(ISBLANK(BB491)),ISBLANK(BC491)),#N/A,
IF(AZ491="empty","empty",
VLOOKUP(AZ491,MonsterGroupTable!$A:$A,1,0)))))))</f>
        <v/>
      </c>
      <c r="BH491" s="2" t="str">
        <f>IF(AND(ISBLANK(BG491),OR(NOT(ISBLANK(BI491)),NOT(ISBLANK(BJ491)))),#N/A,
IF(ISBLANK(BG491),"",
IF(AND(NOT(ISERROR(VLOOKUP(BG491,MonsterTable!$A:$B,MATCH(MonsterTable!$B$1,MonsterTable!$A$1:$B$1,0),0))),OR(ISBLANK(BI491),ISBLANK(BJ491))),#N/A,
IFERROR(VLOOKUP(BG491,MonsterTable!$A:$B,MATCH(MonsterTable!$B$1,MonsterTable!$A$1:$B$1,0),0),
IF(OR(NOT(ISBLANK(BI491)),ISBLANK(BJ491)),#N/A,
IF(BG491="empty","empty",
VLOOKUP(BG491,MonsterGroupTable!$A:$A,1,0)))))))</f>
        <v/>
      </c>
      <c r="BO491" s="2" t="str">
        <f>IF(AND(ISBLANK(BN491),OR(NOT(ISBLANK(BP491)),NOT(ISBLANK(BQ491)))),#N/A,
IF(ISBLANK(BN491),"",
IF(AND(NOT(ISERROR(VLOOKUP(BN491,MonsterTable!$A:$B,MATCH(MonsterTable!$B$1,MonsterTable!$A$1:$B$1,0),0))),OR(ISBLANK(BP491),ISBLANK(BQ491))),#N/A,
IFERROR(VLOOKUP(BN491,MonsterTable!$A:$B,MATCH(MonsterTable!$B$1,MonsterTable!$A$1:$B$1,0),0),
IF(OR(NOT(ISBLANK(BP491)),ISBLANK(BQ491)),#N/A,
IF(BN491="empty","empty",
VLOOKUP(BN491,MonsterGroupTable!$A:$A,1,0)))))))</f>
        <v/>
      </c>
      <c r="BV491" s="2" t="str">
        <f>IF(AND(ISBLANK(BU491),OR(NOT(ISBLANK(BW491)),NOT(ISBLANK(BX491)))),#N/A,
IF(ISBLANK(BU491),"",
IF(AND(NOT(ISERROR(VLOOKUP(BU491,MonsterTable!$A:$B,MATCH(MonsterTable!$B$1,MonsterTable!$A$1:$B$1,0),0))),OR(ISBLANK(BW491),ISBLANK(BX491))),#N/A,
IFERROR(VLOOKUP(BU491,MonsterTable!$A:$B,MATCH(MonsterTable!$B$1,MonsterTable!$A$1:$B$1,0),0),
IF(OR(NOT(ISBLANK(BW491)),ISBLANK(BX491)),#N/A,
IF(BU491="empty","empty",
VLOOKUP(BU491,MonsterGroupTable!$A:$A,1,0)))))))</f>
        <v/>
      </c>
      <c r="CC491" s="2" t="str">
        <f>IF(AND(ISBLANK(CB491),OR(NOT(ISBLANK(CD491)),NOT(ISBLANK(CE491)))),#N/A,
IF(ISBLANK(CB491),"",
IF(AND(NOT(ISERROR(VLOOKUP(CB491,MonsterTable!$A:$B,MATCH(MonsterTable!$B$1,MonsterTable!$A$1:$B$1,0),0))),OR(ISBLANK(CD491),ISBLANK(CE491))),#N/A,
IFERROR(VLOOKUP(CB491,MonsterTable!$A:$B,MATCH(MonsterTable!$B$1,MonsterTable!$A$1:$B$1,0),0),
IF(OR(NOT(ISBLANK(CD491)),ISBLANK(CE491)),#N/A,
IF(CB491="empty","empty",
VLOOKUP(CB491,MonsterGroupTable!$A:$A,1,0)))))))</f>
        <v/>
      </c>
      <c r="CJ491" s="2" t="str">
        <f>IF(AND(ISBLANK(CI491),OR(NOT(ISBLANK(CK491)),NOT(ISBLANK(CL491)))),#N/A,
IF(ISBLANK(CI491),"",
IF(AND(NOT(ISERROR(VLOOKUP(CI491,MonsterTable!$A:$B,MATCH(MonsterTable!$B$1,MonsterTable!$A$1:$B$1,0),0))),OR(ISBLANK(CK491),ISBLANK(CL491))),#N/A,
IFERROR(VLOOKUP(CI491,MonsterTable!$A:$B,MATCH(MonsterTable!$B$1,MonsterTable!$A$1:$B$1,0),0),
IF(OR(NOT(ISBLANK(CK491)),ISBLANK(CL491)),#N/A,
IF(CI491="empty","empty",
VLOOKUP(CI491,MonsterGroupTable!$A:$A,1,0)))))))</f>
        <v/>
      </c>
    </row>
    <row r="492" spans="1:88">
      <c r="A492">
        <v>10491</v>
      </c>
      <c r="B492">
        <f t="shared" si="14"/>
        <v>1.1000000000000001</v>
      </c>
      <c r="C492">
        <f t="shared" si="14"/>
        <v>1.1000000000000001</v>
      </c>
      <c r="F492">
        <v>3300</v>
      </c>
      <c r="G492">
        <v>107576</v>
      </c>
      <c r="H492">
        <v>0</v>
      </c>
      <c r="I492">
        <v>0</v>
      </c>
      <c r="J492">
        <v>0</v>
      </c>
      <c r="K492" t="s">
        <v>28</v>
      </c>
      <c r="L492" t="s">
        <v>256</v>
      </c>
      <c r="M492" t="s">
        <v>79</v>
      </c>
      <c r="N492" t="s">
        <v>80</v>
      </c>
      <c r="O492">
        <v>0</v>
      </c>
      <c r="P492">
        <v>-4.75</v>
      </c>
      <c r="Q492">
        <v>-3.5</v>
      </c>
      <c r="R492">
        <v>4.75</v>
      </c>
      <c r="S492">
        <v>3</v>
      </c>
      <c r="T492">
        <v>-13.5</v>
      </c>
      <c r="U492">
        <v>2.5499999999999998</v>
      </c>
      <c r="V492">
        <v>-6.75</v>
      </c>
      <c r="W492" t="str">
        <f t="shared" si="15"/>
        <v>g110,5</v>
      </c>
      <c r="X492" s="1" t="s">
        <v>327</v>
      </c>
      <c r="Y492" s="2" t="str">
        <f>IF(AND(ISBLANK(X492),OR(NOT(ISBLANK(Z492)),NOT(ISBLANK(AA492)))),#N/A,
IF(ISBLANK(X492),"",
IF(AND(NOT(ISERROR(VLOOKUP(X492,MonsterTable!$A:$B,MATCH(MonsterTable!$B$1,MonsterTable!$A$1:$B$1,0),0))),OR(ISBLANK(Z492),ISBLANK(AA492))),#N/A,
IFERROR(VLOOKUP(X492,MonsterTable!$A:$B,MATCH(MonsterTable!$B$1,MonsterTable!$A$1:$B$1,0),0),
IF(OR(NOT(ISBLANK(Z492)),ISBLANK(AA492)),#N/A,
IF(X492="empty","empty",
VLOOKUP(X492,MonsterGroupTable!$A:$A,1,0)))))))</f>
        <v>g110</v>
      </c>
      <c r="AA492">
        <v>5</v>
      </c>
      <c r="AF492" s="2" t="str">
        <f>IF(AND(ISBLANK(AE492),OR(NOT(ISBLANK(AG492)),NOT(ISBLANK(AH492)))),#N/A,
IF(ISBLANK(AE492),"",
IF(AND(NOT(ISERROR(VLOOKUP(AE492,MonsterTable!$A:$B,MATCH(MonsterTable!$B$1,MonsterTable!$A$1:$B$1,0),0))),OR(ISBLANK(AG492),ISBLANK(AH492))),#N/A,
IFERROR(VLOOKUP(AE492,MonsterTable!$A:$B,MATCH(MonsterTable!$B$1,MonsterTable!$A$1:$B$1,0),0),
IF(OR(NOT(ISBLANK(AG492)),ISBLANK(AH492)),#N/A,
IF(AE492="empty","empty",
VLOOKUP(AE492,MonsterGroupTable!$A:$A,1,0)))))))</f>
        <v/>
      </c>
      <c r="AM492" s="2" t="str">
        <f>IF(AND(ISBLANK(AL492),OR(NOT(ISBLANK(AN492)),NOT(ISBLANK(AO492)))),#N/A,
IF(ISBLANK(AL492),"",
IF(AND(NOT(ISERROR(VLOOKUP(AL492,MonsterTable!$A:$B,MATCH(MonsterTable!$B$1,MonsterTable!$A$1:$B$1,0),0))),OR(ISBLANK(AN492),ISBLANK(AO492))),#N/A,
IFERROR(VLOOKUP(AL492,MonsterTable!$A:$B,MATCH(MonsterTable!$B$1,MonsterTable!$A$1:$B$1,0),0),
IF(OR(NOT(ISBLANK(AN492)),ISBLANK(AO492)),#N/A,
IF(AL492="empty","empty",
VLOOKUP(AL492,MonsterGroupTable!$A:$A,1,0)))))))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BA492" s="2" t="str">
        <f>IF(AND(ISBLANK(AZ492),OR(NOT(ISBLANK(BB492)),NOT(ISBLANK(BC492)))),#N/A,
IF(ISBLANK(AZ492),"",
IF(AND(NOT(ISERROR(VLOOKUP(AZ492,MonsterTable!$A:$B,MATCH(MonsterTable!$B$1,MonsterTable!$A$1:$B$1,0),0))),OR(ISBLANK(BB492),ISBLANK(BC492))),#N/A,
IFERROR(VLOOKUP(AZ492,MonsterTable!$A:$B,MATCH(MonsterTable!$B$1,MonsterTable!$A$1:$B$1,0),0),
IF(OR(NOT(ISBLANK(BB492)),ISBLANK(BC492)),#N/A,
IF(AZ492="empty","empty",
VLOOKUP(AZ492,MonsterGroupTable!$A:$A,1,0)))))))</f>
        <v/>
      </c>
      <c r="BH492" s="2" t="str">
        <f>IF(AND(ISBLANK(BG492),OR(NOT(ISBLANK(BI492)),NOT(ISBLANK(BJ492)))),#N/A,
IF(ISBLANK(BG492),"",
IF(AND(NOT(ISERROR(VLOOKUP(BG492,MonsterTable!$A:$B,MATCH(MonsterTable!$B$1,MonsterTable!$A$1:$B$1,0),0))),OR(ISBLANK(BI492),ISBLANK(BJ492))),#N/A,
IFERROR(VLOOKUP(BG492,MonsterTable!$A:$B,MATCH(MonsterTable!$B$1,MonsterTable!$A$1:$B$1,0),0),
IF(OR(NOT(ISBLANK(BI492)),ISBLANK(BJ492)),#N/A,
IF(BG492="empty","empty",
VLOOKUP(BG492,MonsterGroupTable!$A:$A,1,0)))))))</f>
        <v/>
      </c>
      <c r="BO492" s="2" t="str">
        <f>IF(AND(ISBLANK(BN492),OR(NOT(ISBLANK(BP492)),NOT(ISBLANK(BQ492)))),#N/A,
IF(ISBLANK(BN492),"",
IF(AND(NOT(ISERROR(VLOOKUP(BN492,MonsterTable!$A:$B,MATCH(MonsterTable!$B$1,MonsterTable!$A$1:$B$1,0),0))),OR(ISBLANK(BP492),ISBLANK(BQ492))),#N/A,
IFERROR(VLOOKUP(BN492,MonsterTable!$A:$B,MATCH(MonsterTable!$B$1,MonsterTable!$A$1:$B$1,0),0),
IF(OR(NOT(ISBLANK(BP492)),ISBLANK(BQ492)),#N/A,
IF(BN492="empty","empty",
VLOOKUP(BN492,MonsterGroupTable!$A:$A,1,0)))))))</f>
        <v/>
      </c>
      <c r="BV492" s="2" t="str">
        <f>IF(AND(ISBLANK(BU492),OR(NOT(ISBLANK(BW492)),NOT(ISBLANK(BX492)))),#N/A,
IF(ISBLANK(BU492),"",
IF(AND(NOT(ISERROR(VLOOKUP(BU492,MonsterTable!$A:$B,MATCH(MonsterTable!$B$1,MonsterTable!$A$1:$B$1,0),0))),OR(ISBLANK(BW492),ISBLANK(BX492))),#N/A,
IFERROR(VLOOKUP(BU492,MonsterTable!$A:$B,MATCH(MonsterTable!$B$1,MonsterTable!$A$1:$B$1,0),0),
IF(OR(NOT(ISBLANK(BW492)),ISBLANK(BX492)),#N/A,
IF(BU492="empty","empty",
VLOOKUP(BU492,MonsterGroupTable!$A:$A,1,0)))))))</f>
        <v/>
      </c>
      <c r="CC492" s="2" t="str">
        <f>IF(AND(ISBLANK(CB492),OR(NOT(ISBLANK(CD492)),NOT(ISBLANK(CE492)))),#N/A,
IF(ISBLANK(CB492),"",
IF(AND(NOT(ISERROR(VLOOKUP(CB492,MonsterTable!$A:$B,MATCH(MonsterTable!$B$1,MonsterTable!$A$1:$B$1,0),0))),OR(ISBLANK(CD492),ISBLANK(CE492))),#N/A,
IFERROR(VLOOKUP(CB492,MonsterTable!$A:$B,MATCH(MonsterTable!$B$1,MonsterTable!$A$1:$B$1,0),0),
IF(OR(NOT(ISBLANK(CD492)),ISBLANK(CE492)),#N/A,
IF(CB492="empty","empty",
VLOOKUP(CB492,MonsterGroupTable!$A:$A,1,0)))))))</f>
        <v/>
      </c>
      <c r="CJ492" s="2" t="str">
        <f>IF(AND(ISBLANK(CI492),OR(NOT(ISBLANK(CK492)),NOT(ISBLANK(CL492)))),#N/A,
IF(ISBLANK(CI492),"",
IF(AND(NOT(ISERROR(VLOOKUP(CI492,MonsterTable!$A:$B,MATCH(MonsterTable!$B$1,MonsterTable!$A$1:$B$1,0),0))),OR(ISBLANK(CK492),ISBLANK(CL492))),#N/A,
IFERROR(VLOOKUP(CI492,MonsterTable!$A:$B,MATCH(MonsterTable!$B$1,MonsterTable!$A$1:$B$1,0),0),
IF(OR(NOT(ISBLANK(CK492)),ISBLANK(CL492)),#N/A,
IF(CI492="empty","empty",
VLOOKUP(CI492,MonsterGroupTable!$A:$A,1,0)))))))</f>
        <v/>
      </c>
    </row>
    <row r="493" spans="1:88">
      <c r="A493">
        <v>10492</v>
      </c>
      <c r="B493">
        <f t="shared" si="14"/>
        <v>1.1000000000000001</v>
      </c>
      <c r="C493">
        <f t="shared" si="14"/>
        <v>1.1000000000000001</v>
      </c>
      <c r="F493">
        <v>3300</v>
      </c>
      <c r="G493">
        <v>108071</v>
      </c>
      <c r="H493">
        <v>0</v>
      </c>
      <c r="I493">
        <v>0</v>
      </c>
      <c r="J493">
        <v>0</v>
      </c>
      <c r="K493" t="s">
        <v>28</v>
      </c>
      <c r="L493" t="s">
        <v>256</v>
      </c>
      <c r="M493" t="s">
        <v>79</v>
      </c>
      <c r="N493" t="s">
        <v>80</v>
      </c>
      <c r="O493">
        <v>0</v>
      </c>
      <c r="P493">
        <v>-4.75</v>
      </c>
      <c r="Q493">
        <v>-3.5</v>
      </c>
      <c r="R493">
        <v>4.75</v>
      </c>
      <c r="S493">
        <v>3</v>
      </c>
      <c r="T493">
        <v>-13.5</v>
      </c>
      <c r="U493">
        <v>2.5499999999999998</v>
      </c>
      <c r="V493">
        <v>-6.75</v>
      </c>
      <c r="W493" t="str">
        <f t="shared" si="15"/>
        <v>g110,5</v>
      </c>
      <c r="X493" s="1" t="s">
        <v>327</v>
      </c>
      <c r="Y493" s="2" t="str">
        <f>IF(AND(ISBLANK(X493),OR(NOT(ISBLANK(Z493)),NOT(ISBLANK(AA493)))),#N/A,
IF(ISBLANK(X493),"",
IF(AND(NOT(ISERROR(VLOOKUP(X493,MonsterTable!$A:$B,MATCH(MonsterTable!$B$1,MonsterTable!$A$1:$B$1,0),0))),OR(ISBLANK(Z493),ISBLANK(AA493))),#N/A,
IFERROR(VLOOKUP(X493,MonsterTable!$A:$B,MATCH(MonsterTable!$B$1,MonsterTable!$A$1:$B$1,0),0),
IF(OR(NOT(ISBLANK(Z493)),ISBLANK(AA493)),#N/A,
IF(X493="empty","empty",
VLOOKUP(X493,MonsterGroupTable!$A:$A,1,0)))))))</f>
        <v>g110</v>
      </c>
      <c r="AA493">
        <v>5</v>
      </c>
      <c r="AF493" s="2" t="str">
        <f>IF(AND(ISBLANK(AE493),OR(NOT(ISBLANK(AG493)),NOT(ISBLANK(AH493)))),#N/A,
IF(ISBLANK(AE493),"",
IF(AND(NOT(ISERROR(VLOOKUP(AE493,MonsterTable!$A:$B,MATCH(MonsterTable!$B$1,MonsterTable!$A$1:$B$1,0),0))),OR(ISBLANK(AG493),ISBLANK(AH493))),#N/A,
IFERROR(VLOOKUP(AE493,MonsterTable!$A:$B,MATCH(MonsterTable!$B$1,MonsterTable!$A$1:$B$1,0),0),
IF(OR(NOT(ISBLANK(AG493)),ISBLANK(AH493)),#N/A,
IF(AE493="empty","empty",
VLOOKUP(AE493,MonsterGroupTable!$A:$A,1,0)))))))</f>
        <v/>
      </c>
      <c r="AM493" s="2" t="str">
        <f>IF(AND(ISBLANK(AL493),OR(NOT(ISBLANK(AN493)),NOT(ISBLANK(AO493)))),#N/A,
IF(ISBLANK(AL493),"",
IF(AND(NOT(ISERROR(VLOOKUP(AL493,MonsterTable!$A:$B,MATCH(MonsterTable!$B$1,MonsterTable!$A$1:$B$1,0),0))),OR(ISBLANK(AN493),ISBLANK(AO493))),#N/A,
IFERROR(VLOOKUP(AL493,MonsterTable!$A:$B,MATCH(MonsterTable!$B$1,MonsterTable!$A$1:$B$1,0),0),
IF(OR(NOT(ISBLANK(AN493)),ISBLANK(AO493)),#N/A,
IF(AL493="empty","empty",
VLOOKUP(AL493,MonsterGroupTable!$A:$A,1,0)))))))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BA493" s="2" t="str">
        <f>IF(AND(ISBLANK(AZ493),OR(NOT(ISBLANK(BB493)),NOT(ISBLANK(BC493)))),#N/A,
IF(ISBLANK(AZ493),"",
IF(AND(NOT(ISERROR(VLOOKUP(AZ493,MonsterTable!$A:$B,MATCH(MonsterTable!$B$1,MonsterTable!$A$1:$B$1,0),0))),OR(ISBLANK(BB493),ISBLANK(BC493))),#N/A,
IFERROR(VLOOKUP(AZ493,MonsterTable!$A:$B,MATCH(MonsterTable!$B$1,MonsterTable!$A$1:$B$1,0),0),
IF(OR(NOT(ISBLANK(BB493)),ISBLANK(BC493)),#N/A,
IF(AZ493="empty","empty",
VLOOKUP(AZ493,MonsterGroupTable!$A:$A,1,0)))))))</f>
        <v/>
      </c>
      <c r="BH493" s="2" t="str">
        <f>IF(AND(ISBLANK(BG493),OR(NOT(ISBLANK(BI493)),NOT(ISBLANK(BJ493)))),#N/A,
IF(ISBLANK(BG493),"",
IF(AND(NOT(ISERROR(VLOOKUP(BG493,MonsterTable!$A:$B,MATCH(MonsterTable!$B$1,MonsterTable!$A$1:$B$1,0),0))),OR(ISBLANK(BI493),ISBLANK(BJ493))),#N/A,
IFERROR(VLOOKUP(BG493,MonsterTable!$A:$B,MATCH(MonsterTable!$B$1,MonsterTable!$A$1:$B$1,0),0),
IF(OR(NOT(ISBLANK(BI493)),ISBLANK(BJ493)),#N/A,
IF(BG493="empty","empty",
VLOOKUP(BG493,MonsterGroupTable!$A:$A,1,0)))))))</f>
        <v/>
      </c>
      <c r="BO493" s="2" t="str">
        <f>IF(AND(ISBLANK(BN493),OR(NOT(ISBLANK(BP493)),NOT(ISBLANK(BQ493)))),#N/A,
IF(ISBLANK(BN493),"",
IF(AND(NOT(ISERROR(VLOOKUP(BN493,MonsterTable!$A:$B,MATCH(MonsterTable!$B$1,MonsterTable!$A$1:$B$1,0),0))),OR(ISBLANK(BP493),ISBLANK(BQ493))),#N/A,
IFERROR(VLOOKUP(BN493,MonsterTable!$A:$B,MATCH(MonsterTable!$B$1,MonsterTable!$A$1:$B$1,0),0),
IF(OR(NOT(ISBLANK(BP493)),ISBLANK(BQ493)),#N/A,
IF(BN493="empty","empty",
VLOOKUP(BN493,MonsterGroupTable!$A:$A,1,0)))))))</f>
        <v/>
      </c>
      <c r="BV493" s="2" t="str">
        <f>IF(AND(ISBLANK(BU493),OR(NOT(ISBLANK(BW493)),NOT(ISBLANK(BX493)))),#N/A,
IF(ISBLANK(BU493),"",
IF(AND(NOT(ISERROR(VLOOKUP(BU493,MonsterTable!$A:$B,MATCH(MonsterTable!$B$1,MonsterTable!$A$1:$B$1,0),0))),OR(ISBLANK(BW493),ISBLANK(BX493))),#N/A,
IFERROR(VLOOKUP(BU493,MonsterTable!$A:$B,MATCH(MonsterTable!$B$1,MonsterTable!$A$1:$B$1,0),0),
IF(OR(NOT(ISBLANK(BW493)),ISBLANK(BX493)),#N/A,
IF(BU493="empty","empty",
VLOOKUP(BU493,MonsterGroupTable!$A:$A,1,0)))))))</f>
        <v/>
      </c>
      <c r="CC493" s="2" t="str">
        <f>IF(AND(ISBLANK(CB493),OR(NOT(ISBLANK(CD493)),NOT(ISBLANK(CE493)))),#N/A,
IF(ISBLANK(CB493),"",
IF(AND(NOT(ISERROR(VLOOKUP(CB493,MonsterTable!$A:$B,MATCH(MonsterTable!$B$1,MonsterTable!$A$1:$B$1,0),0))),OR(ISBLANK(CD493),ISBLANK(CE493))),#N/A,
IFERROR(VLOOKUP(CB493,MonsterTable!$A:$B,MATCH(MonsterTable!$B$1,MonsterTable!$A$1:$B$1,0),0),
IF(OR(NOT(ISBLANK(CD493)),ISBLANK(CE493)),#N/A,
IF(CB493="empty","empty",
VLOOKUP(CB493,MonsterGroupTable!$A:$A,1,0)))))))</f>
        <v/>
      </c>
      <c r="CJ493" s="2" t="str">
        <f>IF(AND(ISBLANK(CI493),OR(NOT(ISBLANK(CK493)),NOT(ISBLANK(CL493)))),#N/A,
IF(ISBLANK(CI493),"",
IF(AND(NOT(ISERROR(VLOOKUP(CI493,MonsterTable!$A:$B,MATCH(MonsterTable!$B$1,MonsterTable!$A$1:$B$1,0),0))),OR(ISBLANK(CK493),ISBLANK(CL493))),#N/A,
IFERROR(VLOOKUP(CI493,MonsterTable!$A:$B,MATCH(MonsterTable!$B$1,MonsterTable!$A$1:$B$1,0),0),
IF(OR(NOT(ISBLANK(CK493)),ISBLANK(CL493)),#N/A,
IF(CI493="empty","empty",
VLOOKUP(CI493,MonsterGroupTable!$A:$A,1,0)))))))</f>
        <v/>
      </c>
    </row>
    <row r="494" spans="1:88">
      <c r="A494">
        <v>10493</v>
      </c>
      <c r="B494">
        <f t="shared" si="14"/>
        <v>1.1000000000000001</v>
      </c>
      <c r="C494">
        <f t="shared" si="14"/>
        <v>1.1000000000000001</v>
      </c>
      <c r="F494">
        <v>3300</v>
      </c>
      <c r="G494">
        <v>108566</v>
      </c>
      <c r="H494">
        <v>0</v>
      </c>
      <c r="I494">
        <v>0</v>
      </c>
      <c r="J494">
        <v>0</v>
      </c>
      <c r="K494" t="s">
        <v>28</v>
      </c>
      <c r="L494" t="s">
        <v>256</v>
      </c>
      <c r="M494" t="s">
        <v>79</v>
      </c>
      <c r="N494" t="s">
        <v>80</v>
      </c>
      <c r="O494">
        <v>0</v>
      </c>
      <c r="P494">
        <v>-4.75</v>
      </c>
      <c r="Q494">
        <v>-3.5</v>
      </c>
      <c r="R494">
        <v>4.75</v>
      </c>
      <c r="S494">
        <v>3</v>
      </c>
      <c r="T494">
        <v>-13.5</v>
      </c>
      <c r="U494">
        <v>2.5499999999999998</v>
      </c>
      <c r="V494">
        <v>-6.75</v>
      </c>
      <c r="W494" t="str">
        <f t="shared" si="15"/>
        <v>g110,5</v>
      </c>
      <c r="X494" s="1" t="s">
        <v>327</v>
      </c>
      <c r="Y494" s="2" t="str">
        <f>IF(AND(ISBLANK(X494),OR(NOT(ISBLANK(Z494)),NOT(ISBLANK(AA494)))),#N/A,
IF(ISBLANK(X494),"",
IF(AND(NOT(ISERROR(VLOOKUP(X494,MonsterTable!$A:$B,MATCH(MonsterTable!$B$1,MonsterTable!$A$1:$B$1,0),0))),OR(ISBLANK(Z494),ISBLANK(AA494))),#N/A,
IFERROR(VLOOKUP(X494,MonsterTable!$A:$B,MATCH(MonsterTable!$B$1,MonsterTable!$A$1:$B$1,0),0),
IF(OR(NOT(ISBLANK(Z494)),ISBLANK(AA494)),#N/A,
IF(X494="empty","empty",
VLOOKUP(X494,MonsterGroupTable!$A:$A,1,0)))))))</f>
        <v>g110</v>
      </c>
      <c r="AA494">
        <v>5</v>
      </c>
      <c r="AF494" s="2" t="str">
        <f>IF(AND(ISBLANK(AE494),OR(NOT(ISBLANK(AG494)),NOT(ISBLANK(AH494)))),#N/A,
IF(ISBLANK(AE494),"",
IF(AND(NOT(ISERROR(VLOOKUP(AE494,MonsterTable!$A:$B,MATCH(MonsterTable!$B$1,MonsterTable!$A$1:$B$1,0),0))),OR(ISBLANK(AG494),ISBLANK(AH494))),#N/A,
IFERROR(VLOOKUP(AE494,MonsterTable!$A:$B,MATCH(MonsterTable!$B$1,MonsterTable!$A$1:$B$1,0),0),
IF(OR(NOT(ISBLANK(AG494)),ISBLANK(AH494)),#N/A,
IF(AE494="empty","empty",
VLOOKUP(AE494,MonsterGroupTable!$A:$A,1,0)))))))</f>
        <v/>
      </c>
      <c r="AM494" s="2" t="str">
        <f>IF(AND(ISBLANK(AL494),OR(NOT(ISBLANK(AN494)),NOT(ISBLANK(AO494)))),#N/A,
IF(ISBLANK(AL494),"",
IF(AND(NOT(ISERROR(VLOOKUP(AL494,MonsterTable!$A:$B,MATCH(MonsterTable!$B$1,MonsterTable!$A$1:$B$1,0),0))),OR(ISBLANK(AN494),ISBLANK(AO494))),#N/A,
IFERROR(VLOOKUP(AL494,MonsterTable!$A:$B,MATCH(MonsterTable!$B$1,MonsterTable!$A$1:$B$1,0),0),
IF(OR(NOT(ISBLANK(AN494)),ISBLANK(AO494)),#N/A,
IF(AL494="empty","empty",
VLOOKUP(AL494,MonsterGroupTable!$A:$A,1,0)))))))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BA494" s="2" t="str">
        <f>IF(AND(ISBLANK(AZ494),OR(NOT(ISBLANK(BB494)),NOT(ISBLANK(BC494)))),#N/A,
IF(ISBLANK(AZ494),"",
IF(AND(NOT(ISERROR(VLOOKUP(AZ494,MonsterTable!$A:$B,MATCH(MonsterTable!$B$1,MonsterTable!$A$1:$B$1,0),0))),OR(ISBLANK(BB494),ISBLANK(BC494))),#N/A,
IFERROR(VLOOKUP(AZ494,MonsterTable!$A:$B,MATCH(MonsterTable!$B$1,MonsterTable!$A$1:$B$1,0),0),
IF(OR(NOT(ISBLANK(BB494)),ISBLANK(BC494)),#N/A,
IF(AZ494="empty","empty",
VLOOKUP(AZ494,MonsterGroupTable!$A:$A,1,0)))))))</f>
        <v/>
      </c>
      <c r="BH494" s="2" t="str">
        <f>IF(AND(ISBLANK(BG494),OR(NOT(ISBLANK(BI494)),NOT(ISBLANK(BJ494)))),#N/A,
IF(ISBLANK(BG494),"",
IF(AND(NOT(ISERROR(VLOOKUP(BG494,MonsterTable!$A:$B,MATCH(MonsterTable!$B$1,MonsterTable!$A$1:$B$1,0),0))),OR(ISBLANK(BI494),ISBLANK(BJ494))),#N/A,
IFERROR(VLOOKUP(BG494,MonsterTable!$A:$B,MATCH(MonsterTable!$B$1,MonsterTable!$A$1:$B$1,0),0),
IF(OR(NOT(ISBLANK(BI494)),ISBLANK(BJ494)),#N/A,
IF(BG494="empty","empty",
VLOOKUP(BG494,MonsterGroupTable!$A:$A,1,0)))))))</f>
        <v/>
      </c>
      <c r="BO494" s="2" t="str">
        <f>IF(AND(ISBLANK(BN494),OR(NOT(ISBLANK(BP494)),NOT(ISBLANK(BQ494)))),#N/A,
IF(ISBLANK(BN494),"",
IF(AND(NOT(ISERROR(VLOOKUP(BN494,MonsterTable!$A:$B,MATCH(MonsterTable!$B$1,MonsterTable!$A$1:$B$1,0),0))),OR(ISBLANK(BP494),ISBLANK(BQ494))),#N/A,
IFERROR(VLOOKUP(BN494,MonsterTable!$A:$B,MATCH(MonsterTable!$B$1,MonsterTable!$A$1:$B$1,0),0),
IF(OR(NOT(ISBLANK(BP494)),ISBLANK(BQ494)),#N/A,
IF(BN494="empty","empty",
VLOOKUP(BN494,MonsterGroupTable!$A:$A,1,0)))))))</f>
        <v/>
      </c>
      <c r="BV494" s="2" t="str">
        <f>IF(AND(ISBLANK(BU494),OR(NOT(ISBLANK(BW494)),NOT(ISBLANK(BX494)))),#N/A,
IF(ISBLANK(BU494),"",
IF(AND(NOT(ISERROR(VLOOKUP(BU494,MonsterTable!$A:$B,MATCH(MonsterTable!$B$1,MonsterTable!$A$1:$B$1,0),0))),OR(ISBLANK(BW494),ISBLANK(BX494))),#N/A,
IFERROR(VLOOKUP(BU494,MonsterTable!$A:$B,MATCH(MonsterTable!$B$1,MonsterTable!$A$1:$B$1,0),0),
IF(OR(NOT(ISBLANK(BW494)),ISBLANK(BX494)),#N/A,
IF(BU494="empty","empty",
VLOOKUP(BU494,MonsterGroupTable!$A:$A,1,0)))))))</f>
        <v/>
      </c>
      <c r="CC494" s="2" t="str">
        <f>IF(AND(ISBLANK(CB494),OR(NOT(ISBLANK(CD494)),NOT(ISBLANK(CE494)))),#N/A,
IF(ISBLANK(CB494),"",
IF(AND(NOT(ISERROR(VLOOKUP(CB494,MonsterTable!$A:$B,MATCH(MonsterTable!$B$1,MonsterTable!$A$1:$B$1,0),0))),OR(ISBLANK(CD494),ISBLANK(CE494))),#N/A,
IFERROR(VLOOKUP(CB494,MonsterTable!$A:$B,MATCH(MonsterTable!$B$1,MonsterTable!$A$1:$B$1,0),0),
IF(OR(NOT(ISBLANK(CD494)),ISBLANK(CE494)),#N/A,
IF(CB494="empty","empty",
VLOOKUP(CB494,MonsterGroupTable!$A:$A,1,0)))))))</f>
        <v/>
      </c>
      <c r="CJ494" s="2" t="str">
        <f>IF(AND(ISBLANK(CI494),OR(NOT(ISBLANK(CK494)),NOT(ISBLANK(CL494)))),#N/A,
IF(ISBLANK(CI494),"",
IF(AND(NOT(ISERROR(VLOOKUP(CI494,MonsterTable!$A:$B,MATCH(MonsterTable!$B$1,MonsterTable!$A$1:$B$1,0),0))),OR(ISBLANK(CK494),ISBLANK(CL494))),#N/A,
IFERROR(VLOOKUP(CI494,MonsterTable!$A:$B,MATCH(MonsterTable!$B$1,MonsterTable!$A$1:$B$1,0),0),
IF(OR(NOT(ISBLANK(CK494)),ISBLANK(CL494)),#N/A,
IF(CI494="empty","empty",
VLOOKUP(CI494,MonsterGroupTable!$A:$A,1,0)))))))</f>
        <v/>
      </c>
    </row>
    <row r="495" spans="1:88">
      <c r="A495">
        <v>10494</v>
      </c>
      <c r="B495">
        <f t="shared" si="14"/>
        <v>1.1000000000000001</v>
      </c>
      <c r="C495">
        <f t="shared" si="14"/>
        <v>1.1000000000000001</v>
      </c>
      <c r="F495">
        <v>3300</v>
      </c>
      <c r="G495">
        <v>109061</v>
      </c>
      <c r="H495">
        <v>0</v>
      </c>
      <c r="I495">
        <v>0</v>
      </c>
      <c r="J495">
        <v>0</v>
      </c>
      <c r="K495" t="s">
        <v>28</v>
      </c>
      <c r="L495" t="s">
        <v>256</v>
      </c>
      <c r="M495" t="s">
        <v>79</v>
      </c>
      <c r="N495" t="s">
        <v>80</v>
      </c>
      <c r="O495">
        <v>0</v>
      </c>
      <c r="P495">
        <v>-4.75</v>
      </c>
      <c r="Q495">
        <v>-3.5</v>
      </c>
      <c r="R495">
        <v>4.75</v>
      </c>
      <c r="S495">
        <v>3</v>
      </c>
      <c r="T495">
        <v>-13.5</v>
      </c>
      <c r="U495">
        <v>2.5499999999999998</v>
      </c>
      <c r="V495">
        <v>-6.75</v>
      </c>
      <c r="W495" t="str">
        <f t="shared" si="15"/>
        <v>g110,5</v>
      </c>
      <c r="X495" s="1" t="s">
        <v>327</v>
      </c>
      <c r="Y495" s="2" t="str">
        <f>IF(AND(ISBLANK(X495),OR(NOT(ISBLANK(Z495)),NOT(ISBLANK(AA495)))),#N/A,
IF(ISBLANK(X495),"",
IF(AND(NOT(ISERROR(VLOOKUP(X495,MonsterTable!$A:$B,MATCH(MonsterTable!$B$1,MonsterTable!$A$1:$B$1,0),0))),OR(ISBLANK(Z495),ISBLANK(AA495))),#N/A,
IFERROR(VLOOKUP(X495,MonsterTable!$A:$B,MATCH(MonsterTable!$B$1,MonsterTable!$A$1:$B$1,0),0),
IF(OR(NOT(ISBLANK(Z495)),ISBLANK(AA495)),#N/A,
IF(X495="empty","empty",
VLOOKUP(X495,MonsterGroupTable!$A:$A,1,0)))))))</f>
        <v>g110</v>
      </c>
      <c r="AA495">
        <v>5</v>
      </c>
      <c r="AF495" s="2" t="str">
        <f>IF(AND(ISBLANK(AE495),OR(NOT(ISBLANK(AG495)),NOT(ISBLANK(AH495)))),#N/A,
IF(ISBLANK(AE495),"",
IF(AND(NOT(ISERROR(VLOOKUP(AE495,MonsterTable!$A:$B,MATCH(MonsterTable!$B$1,MonsterTable!$A$1:$B$1,0),0))),OR(ISBLANK(AG495),ISBLANK(AH495))),#N/A,
IFERROR(VLOOKUP(AE495,MonsterTable!$A:$B,MATCH(MonsterTable!$B$1,MonsterTable!$A$1:$B$1,0),0),
IF(OR(NOT(ISBLANK(AG495)),ISBLANK(AH495)),#N/A,
IF(AE495="empty","empty",
VLOOKUP(AE495,MonsterGroupTable!$A:$A,1,0)))))))</f>
        <v/>
      </c>
      <c r="AM495" s="2" t="str">
        <f>IF(AND(ISBLANK(AL495),OR(NOT(ISBLANK(AN495)),NOT(ISBLANK(AO495)))),#N/A,
IF(ISBLANK(AL495),"",
IF(AND(NOT(ISERROR(VLOOKUP(AL495,MonsterTable!$A:$B,MATCH(MonsterTable!$B$1,MonsterTable!$A$1:$B$1,0),0))),OR(ISBLANK(AN495),ISBLANK(AO495))),#N/A,
IFERROR(VLOOKUP(AL495,MonsterTable!$A:$B,MATCH(MonsterTable!$B$1,MonsterTable!$A$1:$B$1,0),0),
IF(OR(NOT(ISBLANK(AN495)),ISBLANK(AO495)),#N/A,
IF(AL495="empty","empty",
VLOOKUP(AL495,MonsterGroupTable!$A:$A,1,0)))))))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BA495" s="2" t="str">
        <f>IF(AND(ISBLANK(AZ495),OR(NOT(ISBLANK(BB495)),NOT(ISBLANK(BC495)))),#N/A,
IF(ISBLANK(AZ495),"",
IF(AND(NOT(ISERROR(VLOOKUP(AZ495,MonsterTable!$A:$B,MATCH(MonsterTable!$B$1,MonsterTable!$A$1:$B$1,0),0))),OR(ISBLANK(BB495),ISBLANK(BC495))),#N/A,
IFERROR(VLOOKUP(AZ495,MonsterTable!$A:$B,MATCH(MonsterTable!$B$1,MonsterTable!$A$1:$B$1,0),0),
IF(OR(NOT(ISBLANK(BB495)),ISBLANK(BC495)),#N/A,
IF(AZ495="empty","empty",
VLOOKUP(AZ495,MonsterGroupTable!$A:$A,1,0)))))))</f>
        <v/>
      </c>
      <c r="BH495" s="2" t="str">
        <f>IF(AND(ISBLANK(BG495),OR(NOT(ISBLANK(BI495)),NOT(ISBLANK(BJ495)))),#N/A,
IF(ISBLANK(BG495),"",
IF(AND(NOT(ISERROR(VLOOKUP(BG495,MonsterTable!$A:$B,MATCH(MonsterTable!$B$1,MonsterTable!$A$1:$B$1,0),0))),OR(ISBLANK(BI495),ISBLANK(BJ495))),#N/A,
IFERROR(VLOOKUP(BG495,MonsterTable!$A:$B,MATCH(MonsterTable!$B$1,MonsterTable!$A$1:$B$1,0),0),
IF(OR(NOT(ISBLANK(BI495)),ISBLANK(BJ495)),#N/A,
IF(BG495="empty","empty",
VLOOKUP(BG495,MonsterGroupTable!$A:$A,1,0)))))))</f>
        <v/>
      </c>
      <c r="BO495" s="2" t="str">
        <f>IF(AND(ISBLANK(BN495),OR(NOT(ISBLANK(BP495)),NOT(ISBLANK(BQ495)))),#N/A,
IF(ISBLANK(BN495),"",
IF(AND(NOT(ISERROR(VLOOKUP(BN495,MonsterTable!$A:$B,MATCH(MonsterTable!$B$1,MonsterTable!$A$1:$B$1,0),0))),OR(ISBLANK(BP495),ISBLANK(BQ495))),#N/A,
IFERROR(VLOOKUP(BN495,MonsterTable!$A:$B,MATCH(MonsterTable!$B$1,MonsterTable!$A$1:$B$1,0),0),
IF(OR(NOT(ISBLANK(BP495)),ISBLANK(BQ495)),#N/A,
IF(BN495="empty","empty",
VLOOKUP(BN495,MonsterGroupTable!$A:$A,1,0)))))))</f>
        <v/>
      </c>
      <c r="BV495" s="2" t="str">
        <f>IF(AND(ISBLANK(BU495),OR(NOT(ISBLANK(BW495)),NOT(ISBLANK(BX495)))),#N/A,
IF(ISBLANK(BU495),"",
IF(AND(NOT(ISERROR(VLOOKUP(BU495,MonsterTable!$A:$B,MATCH(MonsterTable!$B$1,MonsterTable!$A$1:$B$1,0),0))),OR(ISBLANK(BW495),ISBLANK(BX495))),#N/A,
IFERROR(VLOOKUP(BU495,MonsterTable!$A:$B,MATCH(MonsterTable!$B$1,MonsterTable!$A$1:$B$1,0),0),
IF(OR(NOT(ISBLANK(BW495)),ISBLANK(BX495)),#N/A,
IF(BU495="empty","empty",
VLOOKUP(BU495,MonsterGroupTable!$A:$A,1,0)))))))</f>
        <v/>
      </c>
      <c r="CC495" s="2" t="str">
        <f>IF(AND(ISBLANK(CB495),OR(NOT(ISBLANK(CD495)),NOT(ISBLANK(CE495)))),#N/A,
IF(ISBLANK(CB495),"",
IF(AND(NOT(ISERROR(VLOOKUP(CB495,MonsterTable!$A:$B,MATCH(MonsterTable!$B$1,MonsterTable!$A$1:$B$1,0),0))),OR(ISBLANK(CD495),ISBLANK(CE495))),#N/A,
IFERROR(VLOOKUP(CB495,MonsterTable!$A:$B,MATCH(MonsterTable!$B$1,MonsterTable!$A$1:$B$1,0),0),
IF(OR(NOT(ISBLANK(CD495)),ISBLANK(CE495)),#N/A,
IF(CB495="empty","empty",
VLOOKUP(CB495,MonsterGroupTable!$A:$A,1,0)))))))</f>
        <v/>
      </c>
      <c r="CJ495" s="2" t="str">
        <f>IF(AND(ISBLANK(CI495),OR(NOT(ISBLANK(CK495)),NOT(ISBLANK(CL495)))),#N/A,
IF(ISBLANK(CI495),"",
IF(AND(NOT(ISERROR(VLOOKUP(CI495,MonsterTable!$A:$B,MATCH(MonsterTable!$B$1,MonsterTable!$A$1:$B$1,0),0))),OR(ISBLANK(CK495),ISBLANK(CL495))),#N/A,
IFERROR(VLOOKUP(CI495,MonsterTable!$A:$B,MATCH(MonsterTable!$B$1,MonsterTable!$A$1:$B$1,0),0),
IF(OR(NOT(ISBLANK(CK495)),ISBLANK(CL495)),#N/A,
IF(CI495="empty","empty",
VLOOKUP(CI495,MonsterGroupTable!$A:$A,1,0)))))))</f>
        <v/>
      </c>
    </row>
    <row r="496" spans="1:88">
      <c r="A496">
        <v>10495</v>
      </c>
      <c r="B496">
        <f t="shared" si="14"/>
        <v>1.1000000000000001</v>
      </c>
      <c r="C496">
        <f t="shared" si="14"/>
        <v>1.1000000000000001</v>
      </c>
      <c r="F496">
        <v>3300</v>
      </c>
      <c r="G496">
        <v>109556</v>
      </c>
      <c r="H496">
        <v>0</v>
      </c>
      <c r="I496">
        <v>0</v>
      </c>
      <c r="J496">
        <v>0</v>
      </c>
      <c r="K496" t="s">
        <v>28</v>
      </c>
      <c r="L496" t="s">
        <v>256</v>
      </c>
      <c r="M496" t="s">
        <v>79</v>
      </c>
      <c r="N496" t="s">
        <v>80</v>
      </c>
      <c r="O496">
        <v>0</v>
      </c>
      <c r="P496">
        <v>-4.75</v>
      </c>
      <c r="Q496">
        <v>-3.5</v>
      </c>
      <c r="R496">
        <v>4.75</v>
      </c>
      <c r="S496">
        <v>3</v>
      </c>
      <c r="T496">
        <v>-13.5</v>
      </c>
      <c r="U496">
        <v>2.5499999999999998</v>
      </c>
      <c r="V496">
        <v>-6.75</v>
      </c>
      <c r="W496" t="str">
        <f t="shared" si="15"/>
        <v>g110,5</v>
      </c>
      <c r="X496" s="1" t="s">
        <v>327</v>
      </c>
      <c r="Y496" s="2" t="str">
        <f>IF(AND(ISBLANK(X496),OR(NOT(ISBLANK(Z496)),NOT(ISBLANK(AA496)))),#N/A,
IF(ISBLANK(X496),"",
IF(AND(NOT(ISERROR(VLOOKUP(X496,MonsterTable!$A:$B,MATCH(MonsterTable!$B$1,MonsterTable!$A$1:$B$1,0),0))),OR(ISBLANK(Z496),ISBLANK(AA496))),#N/A,
IFERROR(VLOOKUP(X496,MonsterTable!$A:$B,MATCH(MonsterTable!$B$1,MonsterTable!$A$1:$B$1,0),0),
IF(OR(NOT(ISBLANK(Z496)),ISBLANK(AA496)),#N/A,
IF(X496="empty","empty",
VLOOKUP(X496,MonsterGroupTable!$A:$A,1,0)))))))</f>
        <v>g110</v>
      </c>
      <c r="AA496">
        <v>5</v>
      </c>
      <c r="AF496" s="2" t="str">
        <f>IF(AND(ISBLANK(AE496),OR(NOT(ISBLANK(AG496)),NOT(ISBLANK(AH496)))),#N/A,
IF(ISBLANK(AE496),"",
IF(AND(NOT(ISERROR(VLOOKUP(AE496,MonsterTable!$A:$B,MATCH(MonsterTable!$B$1,MonsterTable!$A$1:$B$1,0),0))),OR(ISBLANK(AG496),ISBLANK(AH496))),#N/A,
IFERROR(VLOOKUP(AE496,MonsterTable!$A:$B,MATCH(MonsterTable!$B$1,MonsterTable!$A$1:$B$1,0),0),
IF(OR(NOT(ISBLANK(AG496)),ISBLANK(AH496)),#N/A,
IF(AE496="empty","empty",
VLOOKUP(AE496,MonsterGroupTable!$A:$A,1,0)))))))</f>
        <v/>
      </c>
      <c r="AM496" s="2" t="str">
        <f>IF(AND(ISBLANK(AL496),OR(NOT(ISBLANK(AN496)),NOT(ISBLANK(AO496)))),#N/A,
IF(ISBLANK(AL496),"",
IF(AND(NOT(ISERROR(VLOOKUP(AL496,MonsterTable!$A:$B,MATCH(MonsterTable!$B$1,MonsterTable!$A$1:$B$1,0),0))),OR(ISBLANK(AN496),ISBLANK(AO496))),#N/A,
IFERROR(VLOOKUP(AL496,MonsterTable!$A:$B,MATCH(MonsterTable!$B$1,MonsterTable!$A$1:$B$1,0),0),
IF(OR(NOT(ISBLANK(AN496)),ISBLANK(AO496)),#N/A,
IF(AL496="empty","empty",
VLOOKUP(AL496,MonsterGroupTable!$A:$A,1,0)))))))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BA496" s="2" t="str">
        <f>IF(AND(ISBLANK(AZ496),OR(NOT(ISBLANK(BB496)),NOT(ISBLANK(BC496)))),#N/A,
IF(ISBLANK(AZ496),"",
IF(AND(NOT(ISERROR(VLOOKUP(AZ496,MonsterTable!$A:$B,MATCH(MonsterTable!$B$1,MonsterTable!$A$1:$B$1,0),0))),OR(ISBLANK(BB496),ISBLANK(BC496))),#N/A,
IFERROR(VLOOKUP(AZ496,MonsterTable!$A:$B,MATCH(MonsterTable!$B$1,MonsterTable!$A$1:$B$1,0),0),
IF(OR(NOT(ISBLANK(BB496)),ISBLANK(BC496)),#N/A,
IF(AZ496="empty","empty",
VLOOKUP(AZ496,MonsterGroupTable!$A:$A,1,0)))))))</f>
        <v/>
      </c>
      <c r="BH496" s="2" t="str">
        <f>IF(AND(ISBLANK(BG496),OR(NOT(ISBLANK(BI496)),NOT(ISBLANK(BJ496)))),#N/A,
IF(ISBLANK(BG496),"",
IF(AND(NOT(ISERROR(VLOOKUP(BG496,MonsterTable!$A:$B,MATCH(MonsterTable!$B$1,MonsterTable!$A$1:$B$1,0),0))),OR(ISBLANK(BI496),ISBLANK(BJ496))),#N/A,
IFERROR(VLOOKUP(BG496,MonsterTable!$A:$B,MATCH(MonsterTable!$B$1,MonsterTable!$A$1:$B$1,0),0),
IF(OR(NOT(ISBLANK(BI496)),ISBLANK(BJ496)),#N/A,
IF(BG496="empty","empty",
VLOOKUP(BG496,MonsterGroupTable!$A:$A,1,0)))))))</f>
        <v/>
      </c>
      <c r="BO496" s="2" t="str">
        <f>IF(AND(ISBLANK(BN496),OR(NOT(ISBLANK(BP496)),NOT(ISBLANK(BQ496)))),#N/A,
IF(ISBLANK(BN496),"",
IF(AND(NOT(ISERROR(VLOOKUP(BN496,MonsterTable!$A:$B,MATCH(MonsterTable!$B$1,MonsterTable!$A$1:$B$1,0),0))),OR(ISBLANK(BP496),ISBLANK(BQ496))),#N/A,
IFERROR(VLOOKUP(BN496,MonsterTable!$A:$B,MATCH(MonsterTable!$B$1,MonsterTable!$A$1:$B$1,0),0),
IF(OR(NOT(ISBLANK(BP496)),ISBLANK(BQ496)),#N/A,
IF(BN496="empty","empty",
VLOOKUP(BN496,MonsterGroupTable!$A:$A,1,0)))))))</f>
        <v/>
      </c>
      <c r="BV496" s="2" t="str">
        <f>IF(AND(ISBLANK(BU496),OR(NOT(ISBLANK(BW496)),NOT(ISBLANK(BX496)))),#N/A,
IF(ISBLANK(BU496),"",
IF(AND(NOT(ISERROR(VLOOKUP(BU496,MonsterTable!$A:$B,MATCH(MonsterTable!$B$1,MonsterTable!$A$1:$B$1,0),0))),OR(ISBLANK(BW496),ISBLANK(BX496))),#N/A,
IFERROR(VLOOKUP(BU496,MonsterTable!$A:$B,MATCH(MonsterTable!$B$1,MonsterTable!$A$1:$B$1,0),0),
IF(OR(NOT(ISBLANK(BW496)),ISBLANK(BX496)),#N/A,
IF(BU496="empty","empty",
VLOOKUP(BU496,MonsterGroupTable!$A:$A,1,0)))))))</f>
        <v/>
      </c>
      <c r="CC496" s="2" t="str">
        <f>IF(AND(ISBLANK(CB496),OR(NOT(ISBLANK(CD496)),NOT(ISBLANK(CE496)))),#N/A,
IF(ISBLANK(CB496),"",
IF(AND(NOT(ISERROR(VLOOKUP(CB496,MonsterTable!$A:$B,MATCH(MonsterTable!$B$1,MonsterTable!$A$1:$B$1,0),0))),OR(ISBLANK(CD496),ISBLANK(CE496))),#N/A,
IFERROR(VLOOKUP(CB496,MonsterTable!$A:$B,MATCH(MonsterTable!$B$1,MonsterTable!$A$1:$B$1,0),0),
IF(OR(NOT(ISBLANK(CD496)),ISBLANK(CE496)),#N/A,
IF(CB496="empty","empty",
VLOOKUP(CB496,MonsterGroupTable!$A:$A,1,0)))))))</f>
        <v/>
      </c>
      <c r="CJ496" s="2" t="str">
        <f>IF(AND(ISBLANK(CI496),OR(NOT(ISBLANK(CK496)),NOT(ISBLANK(CL496)))),#N/A,
IF(ISBLANK(CI496),"",
IF(AND(NOT(ISERROR(VLOOKUP(CI496,MonsterTable!$A:$B,MATCH(MonsterTable!$B$1,MonsterTable!$A$1:$B$1,0),0))),OR(ISBLANK(CK496),ISBLANK(CL496))),#N/A,
IFERROR(VLOOKUP(CI496,MonsterTable!$A:$B,MATCH(MonsterTable!$B$1,MonsterTable!$A$1:$B$1,0),0),
IF(OR(NOT(ISBLANK(CK496)),ISBLANK(CL496)),#N/A,
IF(CI496="empty","empty",
VLOOKUP(CI496,MonsterGroupTable!$A:$A,1,0)))))))</f>
        <v/>
      </c>
    </row>
    <row r="497" spans="1:88">
      <c r="A497">
        <v>10496</v>
      </c>
      <c r="B497">
        <f t="shared" si="14"/>
        <v>1.1000000000000001</v>
      </c>
      <c r="C497">
        <f t="shared" si="14"/>
        <v>1.1000000000000001</v>
      </c>
      <c r="F497">
        <v>3300</v>
      </c>
      <c r="G497">
        <v>110051</v>
      </c>
      <c r="H497">
        <v>0</v>
      </c>
      <c r="I497">
        <v>0</v>
      </c>
      <c r="J497">
        <v>0</v>
      </c>
      <c r="K497" t="s">
        <v>28</v>
      </c>
      <c r="L497" t="s">
        <v>256</v>
      </c>
      <c r="M497" t="s">
        <v>79</v>
      </c>
      <c r="N497" t="s">
        <v>80</v>
      </c>
      <c r="O497">
        <v>0</v>
      </c>
      <c r="P497">
        <v>-4.75</v>
      </c>
      <c r="Q497">
        <v>-3.5</v>
      </c>
      <c r="R497">
        <v>4.75</v>
      </c>
      <c r="S497">
        <v>3</v>
      </c>
      <c r="T497">
        <v>-13.5</v>
      </c>
      <c r="U497">
        <v>2.5499999999999998</v>
      </c>
      <c r="V497">
        <v>-6.75</v>
      </c>
      <c r="W497" t="str">
        <f t="shared" si="15"/>
        <v>g110,5</v>
      </c>
      <c r="X497" s="1" t="s">
        <v>327</v>
      </c>
      <c r="Y497" s="2" t="str">
        <f>IF(AND(ISBLANK(X497),OR(NOT(ISBLANK(Z497)),NOT(ISBLANK(AA497)))),#N/A,
IF(ISBLANK(X497),"",
IF(AND(NOT(ISERROR(VLOOKUP(X497,MonsterTable!$A:$B,MATCH(MonsterTable!$B$1,MonsterTable!$A$1:$B$1,0),0))),OR(ISBLANK(Z497),ISBLANK(AA497))),#N/A,
IFERROR(VLOOKUP(X497,MonsterTable!$A:$B,MATCH(MonsterTable!$B$1,MonsterTable!$A$1:$B$1,0),0),
IF(OR(NOT(ISBLANK(Z497)),ISBLANK(AA497)),#N/A,
IF(X497="empty","empty",
VLOOKUP(X497,MonsterGroupTable!$A:$A,1,0)))))))</f>
        <v>g110</v>
      </c>
      <c r="AA497">
        <v>5</v>
      </c>
      <c r="AF497" s="2" t="str">
        <f>IF(AND(ISBLANK(AE497),OR(NOT(ISBLANK(AG497)),NOT(ISBLANK(AH497)))),#N/A,
IF(ISBLANK(AE497),"",
IF(AND(NOT(ISERROR(VLOOKUP(AE497,MonsterTable!$A:$B,MATCH(MonsterTable!$B$1,MonsterTable!$A$1:$B$1,0),0))),OR(ISBLANK(AG497),ISBLANK(AH497))),#N/A,
IFERROR(VLOOKUP(AE497,MonsterTable!$A:$B,MATCH(MonsterTable!$B$1,MonsterTable!$A$1:$B$1,0),0),
IF(OR(NOT(ISBLANK(AG497)),ISBLANK(AH497)),#N/A,
IF(AE497="empty","empty",
VLOOKUP(AE497,MonsterGroupTable!$A:$A,1,0)))))))</f>
        <v/>
      </c>
      <c r="AM497" s="2" t="str">
        <f>IF(AND(ISBLANK(AL497),OR(NOT(ISBLANK(AN497)),NOT(ISBLANK(AO497)))),#N/A,
IF(ISBLANK(AL497),"",
IF(AND(NOT(ISERROR(VLOOKUP(AL497,MonsterTable!$A:$B,MATCH(MonsterTable!$B$1,MonsterTable!$A$1:$B$1,0),0))),OR(ISBLANK(AN497),ISBLANK(AO497))),#N/A,
IFERROR(VLOOKUP(AL497,MonsterTable!$A:$B,MATCH(MonsterTable!$B$1,MonsterTable!$A$1:$B$1,0),0),
IF(OR(NOT(ISBLANK(AN497)),ISBLANK(AO497)),#N/A,
IF(AL497="empty","empty",
VLOOKUP(AL497,MonsterGroupTable!$A:$A,1,0)))))))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BA497" s="2" t="str">
        <f>IF(AND(ISBLANK(AZ497),OR(NOT(ISBLANK(BB497)),NOT(ISBLANK(BC497)))),#N/A,
IF(ISBLANK(AZ497),"",
IF(AND(NOT(ISERROR(VLOOKUP(AZ497,MonsterTable!$A:$B,MATCH(MonsterTable!$B$1,MonsterTable!$A$1:$B$1,0),0))),OR(ISBLANK(BB497),ISBLANK(BC497))),#N/A,
IFERROR(VLOOKUP(AZ497,MonsterTable!$A:$B,MATCH(MonsterTable!$B$1,MonsterTable!$A$1:$B$1,0),0),
IF(OR(NOT(ISBLANK(BB497)),ISBLANK(BC497)),#N/A,
IF(AZ497="empty","empty",
VLOOKUP(AZ497,MonsterGroupTable!$A:$A,1,0)))))))</f>
        <v/>
      </c>
      <c r="BH497" s="2" t="str">
        <f>IF(AND(ISBLANK(BG497),OR(NOT(ISBLANK(BI497)),NOT(ISBLANK(BJ497)))),#N/A,
IF(ISBLANK(BG497),"",
IF(AND(NOT(ISERROR(VLOOKUP(BG497,MonsterTable!$A:$B,MATCH(MonsterTable!$B$1,MonsterTable!$A$1:$B$1,0),0))),OR(ISBLANK(BI497),ISBLANK(BJ497))),#N/A,
IFERROR(VLOOKUP(BG497,MonsterTable!$A:$B,MATCH(MonsterTable!$B$1,MonsterTable!$A$1:$B$1,0),0),
IF(OR(NOT(ISBLANK(BI497)),ISBLANK(BJ497)),#N/A,
IF(BG497="empty","empty",
VLOOKUP(BG497,MonsterGroupTable!$A:$A,1,0)))))))</f>
        <v/>
      </c>
      <c r="BO497" s="2" t="str">
        <f>IF(AND(ISBLANK(BN497),OR(NOT(ISBLANK(BP497)),NOT(ISBLANK(BQ497)))),#N/A,
IF(ISBLANK(BN497),"",
IF(AND(NOT(ISERROR(VLOOKUP(BN497,MonsterTable!$A:$B,MATCH(MonsterTable!$B$1,MonsterTable!$A$1:$B$1,0),0))),OR(ISBLANK(BP497),ISBLANK(BQ497))),#N/A,
IFERROR(VLOOKUP(BN497,MonsterTable!$A:$B,MATCH(MonsterTable!$B$1,MonsterTable!$A$1:$B$1,0),0),
IF(OR(NOT(ISBLANK(BP497)),ISBLANK(BQ497)),#N/A,
IF(BN497="empty","empty",
VLOOKUP(BN497,MonsterGroupTable!$A:$A,1,0)))))))</f>
        <v/>
      </c>
      <c r="BV497" s="2" t="str">
        <f>IF(AND(ISBLANK(BU497),OR(NOT(ISBLANK(BW497)),NOT(ISBLANK(BX497)))),#N/A,
IF(ISBLANK(BU497),"",
IF(AND(NOT(ISERROR(VLOOKUP(BU497,MonsterTable!$A:$B,MATCH(MonsterTable!$B$1,MonsterTable!$A$1:$B$1,0),0))),OR(ISBLANK(BW497),ISBLANK(BX497))),#N/A,
IFERROR(VLOOKUP(BU497,MonsterTable!$A:$B,MATCH(MonsterTable!$B$1,MonsterTable!$A$1:$B$1,0),0),
IF(OR(NOT(ISBLANK(BW497)),ISBLANK(BX497)),#N/A,
IF(BU497="empty","empty",
VLOOKUP(BU497,MonsterGroupTable!$A:$A,1,0)))))))</f>
        <v/>
      </c>
      <c r="CC497" s="2" t="str">
        <f>IF(AND(ISBLANK(CB497),OR(NOT(ISBLANK(CD497)),NOT(ISBLANK(CE497)))),#N/A,
IF(ISBLANK(CB497),"",
IF(AND(NOT(ISERROR(VLOOKUP(CB497,MonsterTable!$A:$B,MATCH(MonsterTable!$B$1,MonsterTable!$A$1:$B$1,0),0))),OR(ISBLANK(CD497),ISBLANK(CE497))),#N/A,
IFERROR(VLOOKUP(CB497,MonsterTable!$A:$B,MATCH(MonsterTable!$B$1,MonsterTable!$A$1:$B$1,0),0),
IF(OR(NOT(ISBLANK(CD497)),ISBLANK(CE497)),#N/A,
IF(CB497="empty","empty",
VLOOKUP(CB497,MonsterGroupTable!$A:$A,1,0)))))))</f>
        <v/>
      </c>
      <c r="CJ497" s="2" t="str">
        <f>IF(AND(ISBLANK(CI497),OR(NOT(ISBLANK(CK497)),NOT(ISBLANK(CL497)))),#N/A,
IF(ISBLANK(CI497),"",
IF(AND(NOT(ISERROR(VLOOKUP(CI497,MonsterTable!$A:$B,MATCH(MonsterTable!$B$1,MonsterTable!$A$1:$B$1,0),0))),OR(ISBLANK(CK497),ISBLANK(CL497))),#N/A,
IFERROR(VLOOKUP(CI497,MonsterTable!$A:$B,MATCH(MonsterTable!$B$1,MonsterTable!$A$1:$B$1,0),0),
IF(OR(NOT(ISBLANK(CK497)),ISBLANK(CL497)),#N/A,
IF(CI497="empty","empty",
VLOOKUP(CI497,MonsterGroupTable!$A:$A,1,0)))))))</f>
        <v/>
      </c>
    </row>
    <row r="498" spans="1:88">
      <c r="A498">
        <v>10497</v>
      </c>
      <c r="B498">
        <f t="shared" si="14"/>
        <v>1.1000000000000001</v>
      </c>
      <c r="C498">
        <f t="shared" si="14"/>
        <v>1.1000000000000001</v>
      </c>
      <c r="F498">
        <v>3300</v>
      </c>
      <c r="G498">
        <v>110546</v>
      </c>
      <c r="H498">
        <v>0</v>
      </c>
      <c r="I498">
        <v>0</v>
      </c>
      <c r="J498">
        <v>0</v>
      </c>
      <c r="K498" t="s">
        <v>28</v>
      </c>
      <c r="L498" t="s">
        <v>256</v>
      </c>
      <c r="M498" t="s">
        <v>79</v>
      </c>
      <c r="N498" t="s">
        <v>80</v>
      </c>
      <c r="O498">
        <v>0</v>
      </c>
      <c r="P498">
        <v>-4.75</v>
      </c>
      <c r="Q498">
        <v>-3.5</v>
      </c>
      <c r="R498">
        <v>4.75</v>
      </c>
      <c r="S498">
        <v>3</v>
      </c>
      <c r="T498">
        <v>-13.5</v>
      </c>
      <c r="U498">
        <v>2.5499999999999998</v>
      </c>
      <c r="V498">
        <v>-6.75</v>
      </c>
      <c r="W498" t="str">
        <f t="shared" si="15"/>
        <v>g110,5</v>
      </c>
      <c r="X498" s="1" t="s">
        <v>327</v>
      </c>
      <c r="Y498" s="2" t="str">
        <f>IF(AND(ISBLANK(X498),OR(NOT(ISBLANK(Z498)),NOT(ISBLANK(AA498)))),#N/A,
IF(ISBLANK(X498),"",
IF(AND(NOT(ISERROR(VLOOKUP(X498,MonsterTable!$A:$B,MATCH(MonsterTable!$B$1,MonsterTable!$A$1:$B$1,0),0))),OR(ISBLANK(Z498),ISBLANK(AA498))),#N/A,
IFERROR(VLOOKUP(X498,MonsterTable!$A:$B,MATCH(MonsterTable!$B$1,MonsterTable!$A$1:$B$1,0),0),
IF(OR(NOT(ISBLANK(Z498)),ISBLANK(AA498)),#N/A,
IF(X498="empty","empty",
VLOOKUP(X498,MonsterGroupTable!$A:$A,1,0)))))))</f>
        <v>g110</v>
      </c>
      <c r="AA498">
        <v>5</v>
      </c>
      <c r="AF498" s="2" t="str">
        <f>IF(AND(ISBLANK(AE498),OR(NOT(ISBLANK(AG498)),NOT(ISBLANK(AH498)))),#N/A,
IF(ISBLANK(AE498),"",
IF(AND(NOT(ISERROR(VLOOKUP(AE498,MonsterTable!$A:$B,MATCH(MonsterTable!$B$1,MonsterTable!$A$1:$B$1,0),0))),OR(ISBLANK(AG498),ISBLANK(AH498))),#N/A,
IFERROR(VLOOKUP(AE498,MonsterTable!$A:$B,MATCH(MonsterTable!$B$1,MonsterTable!$A$1:$B$1,0),0),
IF(OR(NOT(ISBLANK(AG498)),ISBLANK(AH498)),#N/A,
IF(AE498="empty","empty",
VLOOKUP(AE498,MonsterGroupTable!$A:$A,1,0)))))))</f>
        <v/>
      </c>
      <c r="AM498" s="2" t="str">
        <f>IF(AND(ISBLANK(AL498),OR(NOT(ISBLANK(AN498)),NOT(ISBLANK(AO498)))),#N/A,
IF(ISBLANK(AL498),"",
IF(AND(NOT(ISERROR(VLOOKUP(AL498,MonsterTable!$A:$B,MATCH(MonsterTable!$B$1,MonsterTable!$A$1:$B$1,0),0))),OR(ISBLANK(AN498),ISBLANK(AO498))),#N/A,
IFERROR(VLOOKUP(AL498,MonsterTable!$A:$B,MATCH(MonsterTable!$B$1,MonsterTable!$A$1:$B$1,0),0),
IF(OR(NOT(ISBLANK(AN498)),ISBLANK(AO498)),#N/A,
IF(AL498="empty","empty",
VLOOKUP(AL498,MonsterGroupTable!$A:$A,1,0)))))))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BA498" s="2" t="str">
        <f>IF(AND(ISBLANK(AZ498),OR(NOT(ISBLANK(BB498)),NOT(ISBLANK(BC498)))),#N/A,
IF(ISBLANK(AZ498),"",
IF(AND(NOT(ISERROR(VLOOKUP(AZ498,MonsterTable!$A:$B,MATCH(MonsterTable!$B$1,MonsterTable!$A$1:$B$1,0),0))),OR(ISBLANK(BB498),ISBLANK(BC498))),#N/A,
IFERROR(VLOOKUP(AZ498,MonsterTable!$A:$B,MATCH(MonsterTable!$B$1,MonsterTable!$A$1:$B$1,0),0),
IF(OR(NOT(ISBLANK(BB498)),ISBLANK(BC498)),#N/A,
IF(AZ498="empty","empty",
VLOOKUP(AZ498,MonsterGroupTable!$A:$A,1,0)))))))</f>
        <v/>
      </c>
      <c r="BH498" s="2" t="str">
        <f>IF(AND(ISBLANK(BG498),OR(NOT(ISBLANK(BI498)),NOT(ISBLANK(BJ498)))),#N/A,
IF(ISBLANK(BG498),"",
IF(AND(NOT(ISERROR(VLOOKUP(BG498,MonsterTable!$A:$B,MATCH(MonsterTable!$B$1,MonsterTable!$A$1:$B$1,0),0))),OR(ISBLANK(BI498),ISBLANK(BJ498))),#N/A,
IFERROR(VLOOKUP(BG498,MonsterTable!$A:$B,MATCH(MonsterTable!$B$1,MonsterTable!$A$1:$B$1,0),0),
IF(OR(NOT(ISBLANK(BI498)),ISBLANK(BJ498)),#N/A,
IF(BG498="empty","empty",
VLOOKUP(BG498,MonsterGroupTable!$A:$A,1,0)))))))</f>
        <v/>
      </c>
      <c r="BO498" s="2" t="str">
        <f>IF(AND(ISBLANK(BN498),OR(NOT(ISBLANK(BP498)),NOT(ISBLANK(BQ498)))),#N/A,
IF(ISBLANK(BN498),"",
IF(AND(NOT(ISERROR(VLOOKUP(BN498,MonsterTable!$A:$B,MATCH(MonsterTable!$B$1,MonsterTable!$A$1:$B$1,0),0))),OR(ISBLANK(BP498),ISBLANK(BQ498))),#N/A,
IFERROR(VLOOKUP(BN498,MonsterTable!$A:$B,MATCH(MonsterTable!$B$1,MonsterTable!$A$1:$B$1,0),0),
IF(OR(NOT(ISBLANK(BP498)),ISBLANK(BQ498)),#N/A,
IF(BN498="empty","empty",
VLOOKUP(BN498,MonsterGroupTable!$A:$A,1,0)))))))</f>
        <v/>
      </c>
      <c r="BV498" s="2" t="str">
        <f>IF(AND(ISBLANK(BU498),OR(NOT(ISBLANK(BW498)),NOT(ISBLANK(BX498)))),#N/A,
IF(ISBLANK(BU498),"",
IF(AND(NOT(ISERROR(VLOOKUP(BU498,MonsterTable!$A:$B,MATCH(MonsterTable!$B$1,MonsterTable!$A$1:$B$1,0),0))),OR(ISBLANK(BW498),ISBLANK(BX498))),#N/A,
IFERROR(VLOOKUP(BU498,MonsterTable!$A:$B,MATCH(MonsterTable!$B$1,MonsterTable!$A$1:$B$1,0),0),
IF(OR(NOT(ISBLANK(BW498)),ISBLANK(BX498)),#N/A,
IF(BU498="empty","empty",
VLOOKUP(BU498,MonsterGroupTable!$A:$A,1,0)))))))</f>
        <v/>
      </c>
      <c r="CC498" s="2" t="str">
        <f>IF(AND(ISBLANK(CB498),OR(NOT(ISBLANK(CD498)),NOT(ISBLANK(CE498)))),#N/A,
IF(ISBLANK(CB498),"",
IF(AND(NOT(ISERROR(VLOOKUP(CB498,MonsterTable!$A:$B,MATCH(MonsterTable!$B$1,MonsterTable!$A$1:$B$1,0),0))),OR(ISBLANK(CD498),ISBLANK(CE498))),#N/A,
IFERROR(VLOOKUP(CB498,MonsterTable!$A:$B,MATCH(MonsterTable!$B$1,MonsterTable!$A$1:$B$1,0),0),
IF(OR(NOT(ISBLANK(CD498)),ISBLANK(CE498)),#N/A,
IF(CB498="empty","empty",
VLOOKUP(CB498,MonsterGroupTable!$A:$A,1,0)))))))</f>
        <v/>
      </c>
      <c r="CJ498" s="2" t="str">
        <f>IF(AND(ISBLANK(CI498),OR(NOT(ISBLANK(CK498)),NOT(ISBLANK(CL498)))),#N/A,
IF(ISBLANK(CI498),"",
IF(AND(NOT(ISERROR(VLOOKUP(CI498,MonsterTable!$A:$B,MATCH(MonsterTable!$B$1,MonsterTable!$A$1:$B$1,0),0))),OR(ISBLANK(CK498),ISBLANK(CL498))),#N/A,
IFERROR(VLOOKUP(CI498,MonsterTable!$A:$B,MATCH(MonsterTable!$B$1,MonsterTable!$A$1:$B$1,0),0),
IF(OR(NOT(ISBLANK(CK498)),ISBLANK(CL498)),#N/A,
IF(CI498="empty","empty",
VLOOKUP(CI498,MonsterGroupTable!$A:$A,1,0)))))))</f>
        <v/>
      </c>
    </row>
    <row r="499" spans="1:88">
      <c r="A499">
        <v>10498</v>
      </c>
      <c r="B499">
        <f t="shared" si="14"/>
        <v>1.1000000000000001</v>
      </c>
      <c r="C499">
        <f t="shared" si="14"/>
        <v>1.1000000000000001</v>
      </c>
      <c r="F499">
        <v>3300</v>
      </c>
      <c r="G499">
        <v>111041</v>
      </c>
      <c r="H499">
        <v>0</v>
      </c>
      <c r="I499">
        <v>0</v>
      </c>
      <c r="J499">
        <v>0</v>
      </c>
      <c r="K499" t="s">
        <v>28</v>
      </c>
      <c r="L499" t="s">
        <v>256</v>
      </c>
      <c r="M499" t="s">
        <v>79</v>
      </c>
      <c r="N499" t="s">
        <v>80</v>
      </c>
      <c r="O499">
        <v>0</v>
      </c>
      <c r="P499">
        <v>-4.75</v>
      </c>
      <c r="Q499">
        <v>-3.5</v>
      </c>
      <c r="R499">
        <v>4.75</v>
      </c>
      <c r="S499">
        <v>3</v>
      </c>
      <c r="T499">
        <v>-13.5</v>
      </c>
      <c r="U499">
        <v>2.5499999999999998</v>
      </c>
      <c r="V499">
        <v>-6.75</v>
      </c>
      <c r="W499" t="str">
        <f t="shared" si="15"/>
        <v>g110,5</v>
      </c>
      <c r="X499" s="1" t="s">
        <v>327</v>
      </c>
      <c r="Y499" s="2" t="str">
        <f>IF(AND(ISBLANK(X499),OR(NOT(ISBLANK(Z499)),NOT(ISBLANK(AA499)))),#N/A,
IF(ISBLANK(X499),"",
IF(AND(NOT(ISERROR(VLOOKUP(X499,MonsterTable!$A:$B,MATCH(MonsterTable!$B$1,MonsterTable!$A$1:$B$1,0),0))),OR(ISBLANK(Z499),ISBLANK(AA499))),#N/A,
IFERROR(VLOOKUP(X499,MonsterTable!$A:$B,MATCH(MonsterTable!$B$1,MonsterTable!$A$1:$B$1,0),0),
IF(OR(NOT(ISBLANK(Z499)),ISBLANK(AA499)),#N/A,
IF(X499="empty","empty",
VLOOKUP(X499,MonsterGroupTable!$A:$A,1,0)))))))</f>
        <v>g110</v>
      </c>
      <c r="AA499">
        <v>5</v>
      </c>
      <c r="AF499" s="2" t="str">
        <f>IF(AND(ISBLANK(AE499),OR(NOT(ISBLANK(AG499)),NOT(ISBLANK(AH499)))),#N/A,
IF(ISBLANK(AE499),"",
IF(AND(NOT(ISERROR(VLOOKUP(AE499,MonsterTable!$A:$B,MATCH(MonsterTable!$B$1,MonsterTable!$A$1:$B$1,0),0))),OR(ISBLANK(AG499),ISBLANK(AH499))),#N/A,
IFERROR(VLOOKUP(AE499,MonsterTable!$A:$B,MATCH(MonsterTable!$B$1,MonsterTable!$A$1:$B$1,0),0),
IF(OR(NOT(ISBLANK(AG499)),ISBLANK(AH499)),#N/A,
IF(AE499="empty","empty",
VLOOKUP(AE499,MonsterGroupTable!$A:$A,1,0)))))))</f>
        <v/>
      </c>
      <c r="AM499" s="2" t="str">
        <f>IF(AND(ISBLANK(AL499),OR(NOT(ISBLANK(AN499)),NOT(ISBLANK(AO499)))),#N/A,
IF(ISBLANK(AL499),"",
IF(AND(NOT(ISERROR(VLOOKUP(AL499,MonsterTable!$A:$B,MATCH(MonsterTable!$B$1,MonsterTable!$A$1:$B$1,0),0))),OR(ISBLANK(AN499),ISBLANK(AO499))),#N/A,
IFERROR(VLOOKUP(AL499,MonsterTable!$A:$B,MATCH(MonsterTable!$B$1,MonsterTable!$A$1:$B$1,0),0),
IF(OR(NOT(ISBLANK(AN499)),ISBLANK(AO499)),#N/A,
IF(AL499="empty","empty",
VLOOKUP(AL499,MonsterGroupTable!$A:$A,1,0)))))))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BA499" s="2" t="str">
        <f>IF(AND(ISBLANK(AZ499),OR(NOT(ISBLANK(BB499)),NOT(ISBLANK(BC499)))),#N/A,
IF(ISBLANK(AZ499),"",
IF(AND(NOT(ISERROR(VLOOKUP(AZ499,MonsterTable!$A:$B,MATCH(MonsterTable!$B$1,MonsterTable!$A$1:$B$1,0),0))),OR(ISBLANK(BB499),ISBLANK(BC499))),#N/A,
IFERROR(VLOOKUP(AZ499,MonsterTable!$A:$B,MATCH(MonsterTable!$B$1,MonsterTable!$A$1:$B$1,0),0),
IF(OR(NOT(ISBLANK(BB499)),ISBLANK(BC499)),#N/A,
IF(AZ499="empty","empty",
VLOOKUP(AZ499,MonsterGroupTable!$A:$A,1,0)))))))</f>
        <v/>
      </c>
      <c r="BH499" s="2" t="str">
        <f>IF(AND(ISBLANK(BG499),OR(NOT(ISBLANK(BI499)),NOT(ISBLANK(BJ499)))),#N/A,
IF(ISBLANK(BG499),"",
IF(AND(NOT(ISERROR(VLOOKUP(BG499,MonsterTable!$A:$B,MATCH(MonsterTable!$B$1,MonsterTable!$A$1:$B$1,0),0))),OR(ISBLANK(BI499),ISBLANK(BJ499))),#N/A,
IFERROR(VLOOKUP(BG499,MonsterTable!$A:$B,MATCH(MonsterTable!$B$1,MonsterTable!$A$1:$B$1,0),0),
IF(OR(NOT(ISBLANK(BI499)),ISBLANK(BJ499)),#N/A,
IF(BG499="empty","empty",
VLOOKUP(BG499,MonsterGroupTable!$A:$A,1,0)))))))</f>
        <v/>
      </c>
      <c r="BO499" s="2" t="str">
        <f>IF(AND(ISBLANK(BN499),OR(NOT(ISBLANK(BP499)),NOT(ISBLANK(BQ499)))),#N/A,
IF(ISBLANK(BN499),"",
IF(AND(NOT(ISERROR(VLOOKUP(BN499,MonsterTable!$A:$B,MATCH(MonsterTable!$B$1,MonsterTable!$A$1:$B$1,0),0))),OR(ISBLANK(BP499),ISBLANK(BQ499))),#N/A,
IFERROR(VLOOKUP(BN499,MonsterTable!$A:$B,MATCH(MonsterTable!$B$1,MonsterTable!$A$1:$B$1,0),0),
IF(OR(NOT(ISBLANK(BP499)),ISBLANK(BQ499)),#N/A,
IF(BN499="empty","empty",
VLOOKUP(BN499,MonsterGroupTable!$A:$A,1,0)))))))</f>
        <v/>
      </c>
      <c r="BV499" s="2" t="str">
        <f>IF(AND(ISBLANK(BU499),OR(NOT(ISBLANK(BW499)),NOT(ISBLANK(BX499)))),#N/A,
IF(ISBLANK(BU499),"",
IF(AND(NOT(ISERROR(VLOOKUP(BU499,MonsterTable!$A:$B,MATCH(MonsterTable!$B$1,MonsterTable!$A$1:$B$1,0),0))),OR(ISBLANK(BW499),ISBLANK(BX499))),#N/A,
IFERROR(VLOOKUP(BU499,MonsterTable!$A:$B,MATCH(MonsterTable!$B$1,MonsterTable!$A$1:$B$1,0),0),
IF(OR(NOT(ISBLANK(BW499)),ISBLANK(BX499)),#N/A,
IF(BU499="empty","empty",
VLOOKUP(BU499,MonsterGroupTable!$A:$A,1,0)))))))</f>
        <v/>
      </c>
      <c r="CC499" s="2" t="str">
        <f>IF(AND(ISBLANK(CB499),OR(NOT(ISBLANK(CD499)),NOT(ISBLANK(CE499)))),#N/A,
IF(ISBLANK(CB499),"",
IF(AND(NOT(ISERROR(VLOOKUP(CB499,MonsterTable!$A:$B,MATCH(MonsterTable!$B$1,MonsterTable!$A$1:$B$1,0),0))),OR(ISBLANK(CD499),ISBLANK(CE499))),#N/A,
IFERROR(VLOOKUP(CB499,MonsterTable!$A:$B,MATCH(MonsterTable!$B$1,MonsterTable!$A$1:$B$1,0),0),
IF(OR(NOT(ISBLANK(CD499)),ISBLANK(CE499)),#N/A,
IF(CB499="empty","empty",
VLOOKUP(CB499,MonsterGroupTable!$A:$A,1,0)))))))</f>
        <v/>
      </c>
      <c r="CJ499" s="2" t="str">
        <f>IF(AND(ISBLANK(CI499),OR(NOT(ISBLANK(CK499)),NOT(ISBLANK(CL499)))),#N/A,
IF(ISBLANK(CI499),"",
IF(AND(NOT(ISERROR(VLOOKUP(CI499,MonsterTable!$A:$B,MATCH(MonsterTable!$B$1,MonsterTable!$A$1:$B$1,0),0))),OR(ISBLANK(CK499),ISBLANK(CL499))),#N/A,
IFERROR(VLOOKUP(CI499,MonsterTable!$A:$B,MATCH(MonsterTable!$B$1,MonsterTable!$A$1:$B$1,0),0),
IF(OR(NOT(ISBLANK(CK499)),ISBLANK(CL499)),#N/A,
IF(CI499="empty","empty",
VLOOKUP(CI499,MonsterGroupTable!$A:$A,1,0)))))))</f>
        <v/>
      </c>
    </row>
    <row r="500" spans="1:88">
      <c r="A500">
        <v>10499</v>
      </c>
      <c r="B500">
        <f t="shared" si="14"/>
        <v>1.1000000000000001</v>
      </c>
      <c r="C500">
        <f t="shared" si="14"/>
        <v>1.1000000000000001</v>
      </c>
      <c r="F500">
        <v>3300</v>
      </c>
      <c r="G500">
        <v>111536</v>
      </c>
      <c r="H500">
        <v>0</v>
      </c>
      <c r="I500">
        <v>0</v>
      </c>
      <c r="J500">
        <v>0</v>
      </c>
      <c r="K500" t="s">
        <v>28</v>
      </c>
      <c r="L500" t="s">
        <v>256</v>
      </c>
      <c r="M500" t="s">
        <v>79</v>
      </c>
      <c r="N500" t="s">
        <v>80</v>
      </c>
      <c r="O500">
        <v>0</v>
      </c>
      <c r="P500">
        <v>-4.75</v>
      </c>
      <c r="Q500">
        <v>-3.5</v>
      </c>
      <c r="R500">
        <v>4.75</v>
      </c>
      <c r="S500">
        <v>3</v>
      </c>
      <c r="T500">
        <v>-13.5</v>
      </c>
      <c r="U500">
        <v>2.5499999999999998</v>
      </c>
      <c r="V500">
        <v>-6.75</v>
      </c>
      <c r="W500" t="str">
        <f t="shared" si="15"/>
        <v>g110,5</v>
      </c>
      <c r="X500" s="1" t="s">
        <v>327</v>
      </c>
      <c r="Y500" s="2" t="str">
        <f>IF(AND(ISBLANK(X500),OR(NOT(ISBLANK(Z500)),NOT(ISBLANK(AA500)))),#N/A,
IF(ISBLANK(X500),"",
IF(AND(NOT(ISERROR(VLOOKUP(X500,MonsterTable!$A:$B,MATCH(MonsterTable!$B$1,MonsterTable!$A$1:$B$1,0),0))),OR(ISBLANK(Z500),ISBLANK(AA500))),#N/A,
IFERROR(VLOOKUP(X500,MonsterTable!$A:$B,MATCH(MonsterTable!$B$1,MonsterTable!$A$1:$B$1,0),0),
IF(OR(NOT(ISBLANK(Z500)),ISBLANK(AA500)),#N/A,
IF(X500="empty","empty",
VLOOKUP(X500,MonsterGroupTable!$A:$A,1,0)))))))</f>
        <v>g110</v>
      </c>
      <c r="AA500">
        <v>5</v>
      </c>
      <c r="AF500" s="2" t="str">
        <f>IF(AND(ISBLANK(AE500),OR(NOT(ISBLANK(AG500)),NOT(ISBLANK(AH500)))),#N/A,
IF(ISBLANK(AE500),"",
IF(AND(NOT(ISERROR(VLOOKUP(AE500,MonsterTable!$A:$B,MATCH(MonsterTable!$B$1,MonsterTable!$A$1:$B$1,0),0))),OR(ISBLANK(AG500),ISBLANK(AH500))),#N/A,
IFERROR(VLOOKUP(AE500,MonsterTable!$A:$B,MATCH(MonsterTable!$B$1,MonsterTable!$A$1:$B$1,0),0),
IF(OR(NOT(ISBLANK(AG500)),ISBLANK(AH500)),#N/A,
IF(AE500="empty","empty",
VLOOKUP(AE500,MonsterGroupTable!$A:$A,1,0)))))))</f>
        <v/>
      </c>
      <c r="AM500" s="2" t="str">
        <f>IF(AND(ISBLANK(AL500),OR(NOT(ISBLANK(AN500)),NOT(ISBLANK(AO500)))),#N/A,
IF(ISBLANK(AL500),"",
IF(AND(NOT(ISERROR(VLOOKUP(AL500,MonsterTable!$A:$B,MATCH(MonsterTable!$B$1,MonsterTable!$A$1:$B$1,0),0))),OR(ISBLANK(AN500),ISBLANK(AO500))),#N/A,
IFERROR(VLOOKUP(AL500,MonsterTable!$A:$B,MATCH(MonsterTable!$B$1,MonsterTable!$A$1:$B$1,0),0),
IF(OR(NOT(ISBLANK(AN500)),ISBLANK(AO500)),#N/A,
IF(AL500="empty","empty",
VLOOKUP(AL500,MonsterGroupTable!$A:$A,1,0)))))))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BA500" s="2" t="str">
        <f>IF(AND(ISBLANK(AZ500),OR(NOT(ISBLANK(BB500)),NOT(ISBLANK(BC500)))),#N/A,
IF(ISBLANK(AZ500),"",
IF(AND(NOT(ISERROR(VLOOKUP(AZ500,MonsterTable!$A:$B,MATCH(MonsterTable!$B$1,MonsterTable!$A$1:$B$1,0),0))),OR(ISBLANK(BB500),ISBLANK(BC500))),#N/A,
IFERROR(VLOOKUP(AZ500,MonsterTable!$A:$B,MATCH(MonsterTable!$B$1,MonsterTable!$A$1:$B$1,0),0),
IF(OR(NOT(ISBLANK(BB500)),ISBLANK(BC500)),#N/A,
IF(AZ500="empty","empty",
VLOOKUP(AZ500,MonsterGroupTable!$A:$A,1,0)))))))</f>
        <v/>
      </c>
      <c r="BH500" s="2" t="str">
        <f>IF(AND(ISBLANK(BG500),OR(NOT(ISBLANK(BI500)),NOT(ISBLANK(BJ500)))),#N/A,
IF(ISBLANK(BG500),"",
IF(AND(NOT(ISERROR(VLOOKUP(BG500,MonsterTable!$A:$B,MATCH(MonsterTable!$B$1,MonsterTable!$A$1:$B$1,0),0))),OR(ISBLANK(BI500),ISBLANK(BJ500))),#N/A,
IFERROR(VLOOKUP(BG500,MonsterTable!$A:$B,MATCH(MonsterTable!$B$1,MonsterTable!$A$1:$B$1,0),0),
IF(OR(NOT(ISBLANK(BI500)),ISBLANK(BJ500)),#N/A,
IF(BG500="empty","empty",
VLOOKUP(BG500,MonsterGroupTable!$A:$A,1,0)))))))</f>
        <v/>
      </c>
      <c r="BO500" s="2" t="str">
        <f>IF(AND(ISBLANK(BN500),OR(NOT(ISBLANK(BP500)),NOT(ISBLANK(BQ500)))),#N/A,
IF(ISBLANK(BN500),"",
IF(AND(NOT(ISERROR(VLOOKUP(BN500,MonsterTable!$A:$B,MATCH(MonsterTable!$B$1,MonsterTable!$A$1:$B$1,0),0))),OR(ISBLANK(BP500),ISBLANK(BQ500))),#N/A,
IFERROR(VLOOKUP(BN500,MonsterTable!$A:$B,MATCH(MonsterTable!$B$1,MonsterTable!$A$1:$B$1,0),0),
IF(OR(NOT(ISBLANK(BP500)),ISBLANK(BQ500)),#N/A,
IF(BN500="empty","empty",
VLOOKUP(BN500,MonsterGroupTable!$A:$A,1,0)))))))</f>
        <v/>
      </c>
      <c r="BV500" s="2" t="str">
        <f>IF(AND(ISBLANK(BU500),OR(NOT(ISBLANK(BW500)),NOT(ISBLANK(BX500)))),#N/A,
IF(ISBLANK(BU500),"",
IF(AND(NOT(ISERROR(VLOOKUP(BU500,MonsterTable!$A:$B,MATCH(MonsterTable!$B$1,MonsterTable!$A$1:$B$1,0),0))),OR(ISBLANK(BW500),ISBLANK(BX500))),#N/A,
IFERROR(VLOOKUP(BU500,MonsterTable!$A:$B,MATCH(MonsterTable!$B$1,MonsterTable!$A$1:$B$1,0),0),
IF(OR(NOT(ISBLANK(BW500)),ISBLANK(BX500)),#N/A,
IF(BU500="empty","empty",
VLOOKUP(BU500,MonsterGroupTable!$A:$A,1,0)))))))</f>
        <v/>
      </c>
      <c r="CC500" s="2" t="str">
        <f>IF(AND(ISBLANK(CB500),OR(NOT(ISBLANK(CD500)),NOT(ISBLANK(CE500)))),#N/A,
IF(ISBLANK(CB500),"",
IF(AND(NOT(ISERROR(VLOOKUP(CB500,MonsterTable!$A:$B,MATCH(MonsterTable!$B$1,MonsterTable!$A$1:$B$1,0),0))),OR(ISBLANK(CD500),ISBLANK(CE500))),#N/A,
IFERROR(VLOOKUP(CB500,MonsterTable!$A:$B,MATCH(MonsterTable!$B$1,MonsterTable!$A$1:$B$1,0),0),
IF(OR(NOT(ISBLANK(CD500)),ISBLANK(CE500)),#N/A,
IF(CB500="empty","empty",
VLOOKUP(CB500,MonsterGroupTable!$A:$A,1,0)))))))</f>
        <v/>
      </c>
      <c r="CJ500" s="2" t="str">
        <f>IF(AND(ISBLANK(CI500),OR(NOT(ISBLANK(CK500)),NOT(ISBLANK(CL500)))),#N/A,
IF(ISBLANK(CI500),"",
IF(AND(NOT(ISERROR(VLOOKUP(CI500,MonsterTable!$A:$B,MATCH(MonsterTable!$B$1,MonsterTable!$A$1:$B$1,0),0))),OR(ISBLANK(CK500),ISBLANK(CL500))),#N/A,
IFERROR(VLOOKUP(CI500,MonsterTable!$A:$B,MATCH(MonsterTable!$B$1,MonsterTable!$A$1:$B$1,0),0),
IF(OR(NOT(ISBLANK(CK500)),ISBLANK(CL500)),#N/A,
IF(CI500="empty","empty",
VLOOKUP(CI500,MonsterGroupTable!$A:$A,1,0)))))))</f>
        <v/>
      </c>
    </row>
    <row r="501" spans="1:88">
      <c r="A501">
        <v>10500</v>
      </c>
      <c r="B501">
        <f t="shared" si="14"/>
        <v>1.2</v>
      </c>
      <c r="C501">
        <f t="shared" si="14"/>
        <v>1.1000000000000001</v>
      </c>
      <c r="F501">
        <v>3300</v>
      </c>
      <c r="G501">
        <v>112031</v>
      </c>
      <c r="H501">
        <v>0</v>
      </c>
      <c r="I501">
        <v>0</v>
      </c>
      <c r="J501">
        <v>0</v>
      </c>
      <c r="K501" t="s">
        <v>28</v>
      </c>
      <c r="L501" t="s">
        <v>258</v>
      </c>
      <c r="M501" t="s">
        <v>79</v>
      </c>
      <c r="N501" t="s">
        <v>80</v>
      </c>
      <c r="O501">
        <v>0</v>
      </c>
      <c r="P501">
        <v>-4.75</v>
      </c>
      <c r="Q501">
        <v>-3.5</v>
      </c>
      <c r="R501">
        <v>4.75</v>
      </c>
      <c r="S501">
        <v>3</v>
      </c>
      <c r="T501">
        <v>-13.5</v>
      </c>
      <c r="U501">
        <v>2.5499999999999998</v>
      </c>
      <c r="V501">
        <v>-6.75</v>
      </c>
      <c r="W501" t="str">
        <f t="shared" si="15"/>
        <v>g110,5</v>
      </c>
      <c r="X501" s="1" t="s">
        <v>327</v>
      </c>
      <c r="Y501" s="2" t="str">
        <f>IF(AND(ISBLANK(X501),OR(NOT(ISBLANK(Z501)),NOT(ISBLANK(AA501)))),#N/A,
IF(ISBLANK(X501),"",
IF(AND(NOT(ISERROR(VLOOKUP(X501,MonsterTable!$A:$B,MATCH(MonsterTable!$B$1,MonsterTable!$A$1:$B$1,0),0))),OR(ISBLANK(Z501),ISBLANK(AA501))),#N/A,
IFERROR(VLOOKUP(X501,MonsterTable!$A:$B,MATCH(MonsterTable!$B$1,MonsterTable!$A$1:$B$1,0),0),
IF(OR(NOT(ISBLANK(Z501)),ISBLANK(AA501)),#N/A,
IF(X501="empty","empty",
VLOOKUP(X501,MonsterGroupTable!$A:$A,1,0)))))))</f>
        <v>g110</v>
      </c>
      <c r="AA501">
        <v>5</v>
      </c>
      <c r="AF501" s="2" t="str">
        <f>IF(AND(ISBLANK(AE501),OR(NOT(ISBLANK(AG501)),NOT(ISBLANK(AH501)))),#N/A,
IF(ISBLANK(AE501),"",
IF(AND(NOT(ISERROR(VLOOKUP(AE501,MonsterTable!$A:$B,MATCH(MonsterTable!$B$1,MonsterTable!$A$1:$B$1,0),0))),OR(ISBLANK(AG501),ISBLANK(AH501))),#N/A,
IFERROR(VLOOKUP(AE501,MonsterTable!$A:$B,MATCH(MonsterTable!$B$1,MonsterTable!$A$1:$B$1,0),0),
IF(OR(NOT(ISBLANK(AG501)),ISBLANK(AH501)),#N/A,
IF(AE501="empty","empty",
VLOOKUP(AE501,MonsterGroupTable!$A:$A,1,0)))))))</f>
        <v/>
      </c>
      <c r="AM501" s="2" t="str">
        <f>IF(AND(ISBLANK(AL501),OR(NOT(ISBLANK(AN501)),NOT(ISBLANK(AO501)))),#N/A,
IF(ISBLANK(AL501),"",
IF(AND(NOT(ISERROR(VLOOKUP(AL501,MonsterTable!$A:$B,MATCH(MonsterTable!$B$1,MonsterTable!$A$1:$B$1,0),0))),OR(ISBLANK(AN501),ISBLANK(AO501))),#N/A,
IFERROR(VLOOKUP(AL501,MonsterTable!$A:$B,MATCH(MonsterTable!$B$1,MonsterTable!$A$1:$B$1,0),0),
IF(OR(NOT(ISBLANK(AN501)),ISBLANK(AO501)),#N/A,
IF(AL501="empty","empty",
VLOOKUP(AL501,MonsterGroupTable!$A:$A,1,0)))))))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BA501" s="2" t="str">
        <f>IF(AND(ISBLANK(AZ501),OR(NOT(ISBLANK(BB501)),NOT(ISBLANK(BC501)))),#N/A,
IF(ISBLANK(AZ501),"",
IF(AND(NOT(ISERROR(VLOOKUP(AZ501,MonsterTable!$A:$B,MATCH(MonsterTable!$B$1,MonsterTable!$A$1:$B$1,0),0))),OR(ISBLANK(BB501),ISBLANK(BC501))),#N/A,
IFERROR(VLOOKUP(AZ501,MonsterTable!$A:$B,MATCH(MonsterTable!$B$1,MonsterTable!$A$1:$B$1,0),0),
IF(OR(NOT(ISBLANK(BB501)),ISBLANK(BC501)),#N/A,
IF(AZ501="empty","empty",
VLOOKUP(AZ501,MonsterGroupTable!$A:$A,1,0)))))))</f>
        <v/>
      </c>
      <c r="BH501" s="2" t="str">
        <f>IF(AND(ISBLANK(BG501),OR(NOT(ISBLANK(BI501)),NOT(ISBLANK(BJ501)))),#N/A,
IF(ISBLANK(BG501),"",
IF(AND(NOT(ISERROR(VLOOKUP(BG501,MonsterTable!$A:$B,MATCH(MonsterTable!$B$1,MonsterTable!$A$1:$B$1,0),0))),OR(ISBLANK(BI501),ISBLANK(BJ501))),#N/A,
IFERROR(VLOOKUP(BG501,MonsterTable!$A:$B,MATCH(MonsterTable!$B$1,MonsterTable!$A$1:$B$1,0),0),
IF(OR(NOT(ISBLANK(BI501)),ISBLANK(BJ501)),#N/A,
IF(BG501="empty","empty",
VLOOKUP(BG501,MonsterGroupTable!$A:$A,1,0)))))))</f>
        <v/>
      </c>
      <c r="BO501" s="2" t="str">
        <f>IF(AND(ISBLANK(BN501),OR(NOT(ISBLANK(BP501)),NOT(ISBLANK(BQ501)))),#N/A,
IF(ISBLANK(BN501),"",
IF(AND(NOT(ISERROR(VLOOKUP(BN501,MonsterTable!$A:$B,MATCH(MonsterTable!$B$1,MonsterTable!$A$1:$B$1,0),0))),OR(ISBLANK(BP501),ISBLANK(BQ501))),#N/A,
IFERROR(VLOOKUP(BN501,MonsterTable!$A:$B,MATCH(MonsterTable!$B$1,MonsterTable!$A$1:$B$1,0),0),
IF(OR(NOT(ISBLANK(BP501)),ISBLANK(BQ501)),#N/A,
IF(BN501="empty","empty",
VLOOKUP(BN501,MonsterGroupTable!$A:$A,1,0)))))))</f>
        <v/>
      </c>
      <c r="BV501" s="2" t="str">
        <f>IF(AND(ISBLANK(BU501),OR(NOT(ISBLANK(BW501)),NOT(ISBLANK(BX501)))),#N/A,
IF(ISBLANK(BU501),"",
IF(AND(NOT(ISERROR(VLOOKUP(BU501,MonsterTable!$A:$B,MATCH(MonsterTable!$B$1,MonsterTable!$A$1:$B$1,0),0))),OR(ISBLANK(BW501),ISBLANK(BX501))),#N/A,
IFERROR(VLOOKUP(BU501,MonsterTable!$A:$B,MATCH(MonsterTable!$B$1,MonsterTable!$A$1:$B$1,0),0),
IF(OR(NOT(ISBLANK(BW501)),ISBLANK(BX501)),#N/A,
IF(BU501="empty","empty",
VLOOKUP(BU501,MonsterGroupTable!$A:$A,1,0)))))))</f>
        <v/>
      </c>
      <c r="CC501" s="2" t="str">
        <f>IF(AND(ISBLANK(CB501),OR(NOT(ISBLANK(CD501)),NOT(ISBLANK(CE501)))),#N/A,
IF(ISBLANK(CB501),"",
IF(AND(NOT(ISERROR(VLOOKUP(CB501,MonsterTable!$A:$B,MATCH(MonsterTable!$B$1,MonsterTable!$A$1:$B$1,0),0))),OR(ISBLANK(CD501),ISBLANK(CE501))),#N/A,
IFERROR(VLOOKUP(CB501,MonsterTable!$A:$B,MATCH(MonsterTable!$B$1,MonsterTable!$A$1:$B$1,0),0),
IF(OR(NOT(ISBLANK(CD501)),ISBLANK(CE501)),#N/A,
IF(CB501="empty","empty",
VLOOKUP(CB501,MonsterGroupTable!$A:$A,1,0)))))))</f>
        <v/>
      </c>
      <c r="CJ501" s="2" t="str">
        <f>IF(AND(ISBLANK(CI501),OR(NOT(ISBLANK(CK501)),NOT(ISBLANK(CL501)))),#N/A,
IF(ISBLANK(CI501),"",
IF(AND(NOT(ISERROR(VLOOKUP(CI501,MonsterTable!$A:$B,MATCH(MonsterTable!$B$1,MonsterTable!$A$1:$B$1,0),0))),OR(ISBLANK(CK501),ISBLANK(CL501))),#N/A,
IFERROR(VLOOKUP(CI501,MonsterTable!$A:$B,MATCH(MonsterTable!$B$1,MonsterTable!$A$1:$B$1,0),0),
IF(OR(NOT(ISBLANK(CK501)),ISBLANK(CL501)),#N/A,
IF(CI501="empty","empty",
VLOOKUP(CI501,MonsterGroupTable!$A:$A,1,0)))))))</f>
        <v/>
      </c>
    </row>
    <row r="502" spans="1:88">
      <c r="A502">
        <v>10501</v>
      </c>
      <c r="B502">
        <f t="shared" si="14"/>
        <v>1.1000000000000001</v>
      </c>
      <c r="C502">
        <f t="shared" si="14"/>
        <v>1.1000000000000001</v>
      </c>
      <c r="F502">
        <v>3410</v>
      </c>
      <c r="G502">
        <v>116481</v>
      </c>
      <c r="H502">
        <v>0</v>
      </c>
      <c r="I502">
        <v>0</v>
      </c>
      <c r="J502">
        <v>0</v>
      </c>
      <c r="K502" t="s">
        <v>28</v>
      </c>
      <c r="L502" t="s">
        <v>260</v>
      </c>
      <c r="M502" t="s">
        <v>79</v>
      </c>
      <c r="N502" t="s">
        <v>80</v>
      </c>
      <c r="O502">
        <v>0</v>
      </c>
      <c r="P502">
        <v>-4.75</v>
      </c>
      <c r="Q502">
        <v>-3.5</v>
      </c>
      <c r="R502">
        <v>4.75</v>
      </c>
      <c r="S502">
        <v>3</v>
      </c>
      <c r="T502">
        <v>-13.5</v>
      </c>
      <c r="U502">
        <v>2.5499999999999998</v>
      </c>
      <c r="V502">
        <v>-6.75</v>
      </c>
      <c r="W502" t="str">
        <f t="shared" si="15"/>
        <v>g111,5</v>
      </c>
      <c r="X502" s="1" t="s">
        <v>328</v>
      </c>
      <c r="Y502" s="2" t="str">
        <f>IF(AND(ISBLANK(X502),OR(NOT(ISBLANK(Z502)),NOT(ISBLANK(AA502)))),#N/A,
IF(ISBLANK(X502),"",
IF(AND(NOT(ISERROR(VLOOKUP(X502,MonsterTable!$A:$B,MATCH(MonsterTable!$B$1,MonsterTable!$A$1:$B$1,0),0))),OR(ISBLANK(Z502),ISBLANK(AA502))),#N/A,
IFERROR(VLOOKUP(X502,MonsterTable!$A:$B,MATCH(MonsterTable!$B$1,MonsterTable!$A$1:$B$1,0),0),
IF(OR(NOT(ISBLANK(Z502)),ISBLANK(AA502)),#N/A,
IF(X502="empty","empty",
VLOOKUP(X502,MonsterGroupTable!$A:$A,1,0)))))))</f>
        <v>g111</v>
      </c>
      <c r="AA502">
        <v>5</v>
      </c>
      <c r="AF502" s="2" t="str">
        <f>IF(AND(ISBLANK(AE502),OR(NOT(ISBLANK(AG502)),NOT(ISBLANK(AH502)))),#N/A,
IF(ISBLANK(AE502),"",
IF(AND(NOT(ISERROR(VLOOKUP(AE502,MonsterTable!$A:$B,MATCH(MonsterTable!$B$1,MonsterTable!$A$1:$B$1,0),0))),OR(ISBLANK(AG502),ISBLANK(AH502))),#N/A,
IFERROR(VLOOKUP(AE502,MonsterTable!$A:$B,MATCH(MonsterTable!$B$1,MonsterTable!$A$1:$B$1,0),0),
IF(OR(NOT(ISBLANK(AG502)),ISBLANK(AH502)),#N/A,
IF(AE502="empty","empty",
VLOOKUP(AE502,MonsterGroupTable!$A:$A,1,0)))))))</f>
        <v/>
      </c>
      <c r="AM502" s="2" t="str">
        <f>IF(AND(ISBLANK(AL502),OR(NOT(ISBLANK(AN502)),NOT(ISBLANK(AO502)))),#N/A,
IF(ISBLANK(AL502),"",
IF(AND(NOT(ISERROR(VLOOKUP(AL502,MonsterTable!$A:$B,MATCH(MonsterTable!$B$1,MonsterTable!$A$1:$B$1,0),0))),OR(ISBLANK(AN502),ISBLANK(AO502))),#N/A,
IFERROR(VLOOKUP(AL502,MonsterTable!$A:$B,MATCH(MonsterTable!$B$1,MonsterTable!$A$1:$B$1,0),0),
IF(OR(NOT(ISBLANK(AN502)),ISBLANK(AO502)),#N/A,
IF(AL502="empty","empty",
VLOOKUP(AL502,MonsterGroupTable!$A:$A,1,0)))))))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BA502" s="2" t="str">
        <f>IF(AND(ISBLANK(AZ502),OR(NOT(ISBLANK(BB502)),NOT(ISBLANK(BC502)))),#N/A,
IF(ISBLANK(AZ502),"",
IF(AND(NOT(ISERROR(VLOOKUP(AZ502,MonsterTable!$A:$B,MATCH(MonsterTable!$B$1,MonsterTable!$A$1:$B$1,0),0))),OR(ISBLANK(BB502),ISBLANK(BC502))),#N/A,
IFERROR(VLOOKUP(AZ502,MonsterTable!$A:$B,MATCH(MonsterTable!$B$1,MonsterTable!$A$1:$B$1,0),0),
IF(OR(NOT(ISBLANK(BB502)),ISBLANK(BC502)),#N/A,
IF(AZ502="empty","empty",
VLOOKUP(AZ502,MonsterGroupTable!$A:$A,1,0)))))))</f>
        <v/>
      </c>
      <c r="BH502" s="2" t="str">
        <f>IF(AND(ISBLANK(BG502),OR(NOT(ISBLANK(BI502)),NOT(ISBLANK(BJ502)))),#N/A,
IF(ISBLANK(BG502),"",
IF(AND(NOT(ISERROR(VLOOKUP(BG502,MonsterTable!$A:$B,MATCH(MonsterTable!$B$1,MonsterTable!$A$1:$B$1,0),0))),OR(ISBLANK(BI502),ISBLANK(BJ502))),#N/A,
IFERROR(VLOOKUP(BG502,MonsterTable!$A:$B,MATCH(MonsterTable!$B$1,MonsterTable!$A$1:$B$1,0),0),
IF(OR(NOT(ISBLANK(BI502)),ISBLANK(BJ502)),#N/A,
IF(BG502="empty","empty",
VLOOKUP(BG502,MonsterGroupTable!$A:$A,1,0)))))))</f>
        <v/>
      </c>
      <c r="BO502" s="2" t="str">
        <f>IF(AND(ISBLANK(BN502),OR(NOT(ISBLANK(BP502)),NOT(ISBLANK(BQ502)))),#N/A,
IF(ISBLANK(BN502),"",
IF(AND(NOT(ISERROR(VLOOKUP(BN502,MonsterTable!$A:$B,MATCH(MonsterTable!$B$1,MonsterTable!$A$1:$B$1,0),0))),OR(ISBLANK(BP502),ISBLANK(BQ502))),#N/A,
IFERROR(VLOOKUP(BN502,MonsterTable!$A:$B,MATCH(MonsterTable!$B$1,MonsterTable!$A$1:$B$1,0),0),
IF(OR(NOT(ISBLANK(BP502)),ISBLANK(BQ502)),#N/A,
IF(BN502="empty","empty",
VLOOKUP(BN502,MonsterGroupTable!$A:$A,1,0)))))))</f>
        <v/>
      </c>
      <c r="BV502" s="2" t="str">
        <f>IF(AND(ISBLANK(BU502),OR(NOT(ISBLANK(BW502)),NOT(ISBLANK(BX502)))),#N/A,
IF(ISBLANK(BU502),"",
IF(AND(NOT(ISERROR(VLOOKUP(BU502,MonsterTable!$A:$B,MATCH(MonsterTable!$B$1,MonsterTable!$A$1:$B$1,0),0))),OR(ISBLANK(BW502),ISBLANK(BX502))),#N/A,
IFERROR(VLOOKUP(BU502,MonsterTable!$A:$B,MATCH(MonsterTable!$B$1,MonsterTable!$A$1:$B$1,0),0),
IF(OR(NOT(ISBLANK(BW502)),ISBLANK(BX502)),#N/A,
IF(BU502="empty","empty",
VLOOKUP(BU502,MonsterGroupTable!$A:$A,1,0)))))))</f>
        <v/>
      </c>
      <c r="CC502" s="2" t="str">
        <f>IF(AND(ISBLANK(CB502),OR(NOT(ISBLANK(CD502)),NOT(ISBLANK(CE502)))),#N/A,
IF(ISBLANK(CB502),"",
IF(AND(NOT(ISERROR(VLOOKUP(CB502,MonsterTable!$A:$B,MATCH(MonsterTable!$B$1,MonsterTable!$A$1:$B$1,0),0))),OR(ISBLANK(CD502),ISBLANK(CE502))),#N/A,
IFERROR(VLOOKUP(CB502,MonsterTable!$A:$B,MATCH(MonsterTable!$B$1,MonsterTable!$A$1:$B$1,0),0),
IF(OR(NOT(ISBLANK(CD502)),ISBLANK(CE502)),#N/A,
IF(CB502="empty","empty",
VLOOKUP(CB502,MonsterGroupTable!$A:$A,1,0)))))))</f>
        <v/>
      </c>
      <c r="CJ502" s="2" t="str">
        <f>IF(AND(ISBLANK(CI502),OR(NOT(ISBLANK(CK502)),NOT(ISBLANK(CL502)))),#N/A,
IF(ISBLANK(CI502),"",
IF(AND(NOT(ISERROR(VLOOKUP(CI502,MonsterTable!$A:$B,MATCH(MonsterTable!$B$1,MonsterTable!$A$1:$B$1,0),0))),OR(ISBLANK(CK502),ISBLANK(CL502))),#N/A,
IFERROR(VLOOKUP(CI502,MonsterTable!$A:$B,MATCH(MonsterTable!$B$1,MonsterTable!$A$1:$B$1,0),0),
IF(OR(NOT(ISBLANK(CK502)),ISBLANK(CL502)),#N/A,
IF(CI502="empty","empty",
VLOOKUP(CI502,MonsterGroupTable!$A:$A,1,0)))))))</f>
        <v/>
      </c>
    </row>
    <row r="503" spans="1:88">
      <c r="A503">
        <v>10502</v>
      </c>
      <c r="B503">
        <f t="shared" si="14"/>
        <v>1.1000000000000001</v>
      </c>
      <c r="C503">
        <f t="shared" si="14"/>
        <v>1.1000000000000001</v>
      </c>
      <c r="F503">
        <v>3520</v>
      </c>
      <c r="G503">
        <v>116976</v>
      </c>
      <c r="H503">
        <v>0</v>
      </c>
      <c r="I503">
        <v>0</v>
      </c>
      <c r="J503">
        <v>0</v>
      </c>
      <c r="K503" t="s">
        <v>28</v>
      </c>
      <c r="L503" t="s">
        <v>260</v>
      </c>
      <c r="M503" t="s">
        <v>79</v>
      </c>
      <c r="N503" t="s">
        <v>80</v>
      </c>
      <c r="O503">
        <v>0</v>
      </c>
      <c r="P503">
        <v>-4.75</v>
      </c>
      <c r="Q503">
        <v>-3.5</v>
      </c>
      <c r="R503">
        <v>4.75</v>
      </c>
      <c r="S503">
        <v>3</v>
      </c>
      <c r="T503">
        <v>-13.5</v>
      </c>
      <c r="U503">
        <v>2.5499999999999998</v>
      </c>
      <c r="V503">
        <v>-6.75</v>
      </c>
      <c r="W503" t="str">
        <f t="shared" si="15"/>
        <v>g111,5</v>
      </c>
      <c r="X503" s="1" t="s">
        <v>328</v>
      </c>
      <c r="Y503" s="2" t="str">
        <f>IF(AND(ISBLANK(X503),OR(NOT(ISBLANK(Z503)),NOT(ISBLANK(AA503)))),#N/A,
IF(ISBLANK(X503),"",
IF(AND(NOT(ISERROR(VLOOKUP(X503,MonsterTable!$A:$B,MATCH(MonsterTable!$B$1,MonsterTable!$A$1:$B$1,0),0))),OR(ISBLANK(Z503),ISBLANK(AA503))),#N/A,
IFERROR(VLOOKUP(X503,MonsterTable!$A:$B,MATCH(MonsterTable!$B$1,MonsterTable!$A$1:$B$1,0),0),
IF(OR(NOT(ISBLANK(Z503)),ISBLANK(AA503)),#N/A,
IF(X503="empty","empty",
VLOOKUP(X503,MonsterGroupTable!$A:$A,1,0)))))))</f>
        <v>g111</v>
      </c>
      <c r="AA503">
        <v>5</v>
      </c>
      <c r="AF503" s="2" t="str">
        <f>IF(AND(ISBLANK(AE503),OR(NOT(ISBLANK(AG503)),NOT(ISBLANK(AH503)))),#N/A,
IF(ISBLANK(AE503),"",
IF(AND(NOT(ISERROR(VLOOKUP(AE503,MonsterTable!$A:$B,MATCH(MonsterTable!$B$1,MonsterTable!$A$1:$B$1,0),0))),OR(ISBLANK(AG503),ISBLANK(AH503))),#N/A,
IFERROR(VLOOKUP(AE503,MonsterTable!$A:$B,MATCH(MonsterTable!$B$1,MonsterTable!$A$1:$B$1,0),0),
IF(OR(NOT(ISBLANK(AG503)),ISBLANK(AH503)),#N/A,
IF(AE503="empty","empty",
VLOOKUP(AE503,MonsterGroupTable!$A:$A,1,0)))))))</f>
        <v/>
      </c>
      <c r="AM503" s="2" t="str">
        <f>IF(AND(ISBLANK(AL503),OR(NOT(ISBLANK(AN503)),NOT(ISBLANK(AO503)))),#N/A,
IF(ISBLANK(AL503),"",
IF(AND(NOT(ISERROR(VLOOKUP(AL503,MonsterTable!$A:$B,MATCH(MonsterTable!$B$1,MonsterTable!$A$1:$B$1,0),0))),OR(ISBLANK(AN503),ISBLANK(AO503))),#N/A,
IFERROR(VLOOKUP(AL503,MonsterTable!$A:$B,MATCH(MonsterTable!$B$1,MonsterTable!$A$1:$B$1,0),0),
IF(OR(NOT(ISBLANK(AN503)),ISBLANK(AO503)),#N/A,
IF(AL503="empty","empty",
VLOOKUP(AL503,MonsterGroupTable!$A:$A,1,0)))))))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BA503" s="2" t="str">
        <f>IF(AND(ISBLANK(AZ503),OR(NOT(ISBLANK(BB503)),NOT(ISBLANK(BC503)))),#N/A,
IF(ISBLANK(AZ503),"",
IF(AND(NOT(ISERROR(VLOOKUP(AZ503,MonsterTable!$A:$B,MATCH(MonsterTable!$B$1,MonsterTable!$A$1:$B$1,0),0))),OR(ISBLANK(BB503),ISBLANK(BC503))),#N/A,
IFERROR(VLOOKUP(AZ503,MonsterTable!$A:$B,MATCH(MonsterTable!$B$1,MonsterTable!$A$1:$B$1,0),0),
IF(OR(NOT(ISBLANK(BB503)),ISBLANK(BC503)),#N/A,
IF(AZ503="empty","empty",
VLOOKUP(AZ503,MonsterGroupTable!$A:$A,1,0)))))))</f>
        <v/>
      </c>
      <c r="BH503" s="2" t="str">
        <f>IF(AND(ISBLANK(BG503),OR(NOT(ISBLANK(BI503)),NOT(ISBLANK(BJ503)))),#N/A,
IF(ISBLANK(BG503),"",
IF(AND(NOT(ISERROR(VLOOKUP(BG503,MonsterTable!$A:$B,MATCH(MonsterTable!$B$1,MonsterTable!$A$1:$B$1,0),0))),OR(ISBLANK(BI503),ISBLANK(BJ503))),#N/A,
IFERROR(VLOOKUP(BG503,MonsterTable!$A:$B,MATCH(MonsterTable!$B$1,MonsterTable!$A$1:$B$1,0),0),
IF(OR(NOT(ISBLANK(BI503)),ISBLANK(BJ503)),#N/A,
IF(BG503="empty","empty",
VLOOKUP(BG503,MonsterGroupTable!$A:$A,1,0)))))))</f>
        <v/>
      </c>
      <c r="BO503" s="2" t="str">
        <f>IF(AND(ISBLANK(BN503),OR(NOT(ISBLANK(BP503)),NOT(ISBLANK(BQ503)))),#N/A,
IF(ISBLANK(BN503),"",
IF(AND(NOT(ISERROR(VLOOKUP(BN503,MonsterTable!$A:$B,MATCH(MonsterTable!$B$1,MonsterTable!$A$1:$B$1,0),0))),OR(ISBLANK(BP503),ISBLANK(BQ503))),#N/A,
IFERROR(VLOOKUP(BN503,MonsterTable!$A:$B,MATCH(MonsterTable!$B$1,MonsterTable!$A$1:$B$1,0),0),
IF(OR(NOT(ISBLANK(BP503)),ISBLANK(BQ503)),#N/A,
IF(BN503="empty","empty",
VLOOKUP(BN503,MonsterGroupTable!$A:$A,1,0)))))))</f>
        <v/>
      </c>
      <c r="BV503" s="2" t="str">
        <f>IF(AND(ISBLANK(BU503),OR(NOT(ISBLANK(BW503)),NOT(ISBLANK(BX503)))),#N/A,
IF(ISBLANK(BU503),"",
IF(AND(NOT(ISERROR(VLOOKUP(BU503,MonsterTable!$A:$B,MATCH(MonsterTable!$B$1,MonsterTable!$A$1:$B$1,0),0))),OR(ISBLANK(BW503),ISBLANK(BX503))),#N/A,
IFERROR(VLOOKUP(BU503,MonsterTable!$A:$B,MATCH(MonsterTable!$B$1,MonsterTable!$A$1:$B$1,0),0),
IF(OR(NOT(ISBLANK(BW503)),ISBLANK(BX503)),#N/A,
IF(BU503="empty","empty",
VLOOKUP(BU503,MonsterGroupTable!$A:$A,1,0)))))))</f>
        <v/>
      </c>
      <c r="CC503" s="2" t="str">
        <f>IF(AND(ISBLANK(CB503),OR(NOT(ISBLANK(CD503)),NOT(ISBLANK(CE503)))),#N/A,
IF(ISBLANK(CB503),"",
IF(AND(NOT(ISERROR(VLOOKUP(CB503,MonsterTable!$A:$B,MATCH(MonsterTable!$B$1,MonsterTable!$A$1:$B$1,0),0))),OR(ISBLANK(CD503),ISBLANK(CE503))),#N/A,
IFERROR(VLOOKUP(CB503,MonsterTable!$A:$B,MATCH(MonsterTable!$B$1,MonsterTable!$A$1:$B$1,0),0),
IF(OR(NOT(ISBLANK(CD503)),ISBLANK(CE503)),#N/A,
IF(CB503="empty","empty",
VLOOKUP(CB503,MonsterGroupTable!$A:$A,1,0)))))))</f>
        <v/>
      </c>
      <c r="CJ503" s="2" t="str">
        <f>IF(AND(ISBLANK(CI503),OR(NOT(ISBLANK(CK503)),NOT(ISBLANK(CL503)))),#N/A,
IF(ISBLANK(CI503),"",
IF(AND(NOT(ISERROR(VLOOKUP(CI503,MonsterTable!$A:$B,MATCH(MonsterTable!$B$1,MonsterTable!$A$1:$B$1,0),0))),OR(ISBLANK(CK503),ISBLANK(CL503))),#N/A,
IFERROR(VLOOKUP(CI503,MonsterTable!$A:$B,MATCH(MonsterTable!$B$1,MonsterTable!$A$1:$B$1,0),0),
IF(OR(NOT(ISBLANK(CK503)),ISBLANK(CL503)),#N/A,
IF(CI503="empty","empty",
VLOOKUP(CI503,MonsterGroupTable!$A:$A,1,0)))))))</f>
        <v/>
      </c>
    </row>
    <row r="504" spans="1:88">
      <c r="A504">
        <v>10503</v>
      </c>
      <c r="B504">
        <f t="shared" si="14"/>
        <v>1.1000000000000001</v>
      </c>
      <c r="C504">
        <f t="shared" si="14"/>
        <v>1.1000000000000001</v>
      </c>
      <c r="F504">
        <v>3630</v>
      </c>
      <c r="G504">
        <v>117471</v>
      </c>
      <c r="H504">
        <v>0</v>
      </c>
      <c r="I504">
        <v>0</v>
      </c>
      <c r="J504">
        <v>0</v>
      </c>
      <c r="K504" t="s">
        <v>28</v>
      </c>
      <c r="L504" t="s">
        <v>260</v>
      </c>
      <c r="M504" t="s">
        <v>79</v>
      </c>
      <c r="N504" t="s">
        <v>80</v>
      </c>
      <c r="O504">
        <v>0</v>
      </c>
      <c r="P504">
        <v>-4.75</v>
      </c>
      <c r="Q504">
        <v>-3.5</v>
      </c>
      <c r="R504">
        <v>4.75</v>
      </c>
      <c r="S504">
        <v>3</v>
      </c>
      <c r="T504">
        <v>-13.5</v>
      </c>
      <c r="U504">
        <v>2.5499999999999998</v>
      </c>
      <c r="V504">
        <v>-6.75</v>
      </c>
      <c r="W504" t="str">
        <f t="shared" si="15"/>
        <v>g111,5</v>
      </c>
      <c r="X504" s="1" t="s">
        <v>328</v>
      </c>
      <c r="Y504" s="2" t="str">
        <f>IF(AND(ISBLANK(X504),OR(NOT(ISBLANK(Z504)),NOT(ISBLANK(AA504)))),#N/A,
IF(ISBLANK(X504),"",
IF(AND(NOT(ISERROR(VLOOKUP(X504,MonsterTable!$A:$B,MATCH(MonsterTable!$B$1,MonsterTable!$A$1:$B$1,0),0))),OR(ISBLANK(Z504),ISBLANK(AA504))),#N/A,
IFERROR(VLOOKUP(X504,MonsterTable!$A:$B,MATCH(MonsterTable!$B$1,MonsterTable!$A$1:$B$1,0),0),
IF(OR(NOT(ISBLANK(Z504)),ISBLANK(AA504)),#N/A,
IF(X504="empty","empty",
VLOOKUP(X504,MonsterGroupTable!$A:$A,1,0)))))))</f>
        <v>g111</v>
      </c>
      <c r="AA504">
        <v>5</v>
      </c>
      <c r="AF504" s="2" t="str">
        <f>IF(AND(ISBLANK(AE504),OR(NOT(ISBLANK(AG504)),NOT(ISBLANK(AH504)))),#N/A,
IF(ISBLANK(AE504),"",
IF(AND(NOT(ISERROR(VLOOKUP(AE504,MonsterTable!$A:$B,MATCH(MonsterTable!$B$1,MonsterTable!$A$1:$B$1,0),0))),OR(ISBLANK(AG504),ISBLANK(AH504))),#N/A,
IFERROR(VLOOKUP(AE504,MonsterTable!$A:$B,MATCH(MonsterTable!$B$1,MonsterTable!$A$1:$B$1,0),0),
IF(OR(NOT(ISBLANK(AG504)),ISBLANK(AH504)),#N/A,
IF(AE504="empty","empty",
VLOOKUP(AE504,MonsterGroupTable!$A:$A,1,0)))))))</f>
        <v/>
      </c>
      <c r="AM504" s="2" t="str">
        <f>IF(AND(ISBLANK(AL504),OR(NOT(ISBLANK(AN504)),NOT(ISBLANK(AO504)))),#N/A,
IF(ISBLANK(AL504),"",
IF(AND(NOT(ISERROR(VLOOKUP(AL504,MonsterTable!$A:$B,MATCH(MonsterTable!$B$1,MonsterTable!$A$1:$B$1,0),0))),OR(ISBLANK(AN504),ISBLANK(AO504))),#N/A,
IFERROR(VLOOKUP(AL504,MonsterTable!$A:$B,MATCH(MonsterTable!$B$1,MonsterTable!$A$1:$B$1,0),0),
IF(OR(NOT(ISBLANK(AN504)),ISBLANK(AO504)),#N/A,
IF(AL504="empty","empty",
VLOOKUP(AL504,MonsterGroupTable!$A:$A,1,0)))))))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BA504" s="2" t="str">
        <f>IF(AND(ISBLANK(AZ504),OR(NOT(ISBLANK(BB504)),NOT(ISBLANK(BC504)))),#N/A,
IF(ISBLANK(AZ504),"",
IF(AND(NOT(ISERROR(VLOOKUP(AZ504,MonsterTable!$A:$B,MATCH(MonsterTable!$B$1,MonsterTable!$A$1:$B$1,0),0))),OR(ISBLANK(BB504),ISBLANK(BC504))),#N/A,
IFERROR(VLOOKUP(AZ504,MonsterTable!$A:$B,MATCH(MonsterTable!$B$1,MonsterTable!$A$1:$B$1,0),0),
IF(OR(NOT(ISBLANK(BB504)),ISBLANK(BC504)),#N/A,
IF(AZ504="empty","empty",
VLOOKUP(AZ504,MonsterGroupTable!$A:$A,1,0)))))))</f>
        <v/>
      </c>
      <c r="BH504" s="2" t="str">
        <f>IF(AND(ISBLANK(BG504),OR(NOT(ISBLANK(BI504)),NOT(ISBLANK(BJ504)))),#N/A,
IF(ISBLANK(BG504),"",
IF(AND(NOT(ISERROR(VLOOKUP(BG504,MonsterTable!$A:$B,MATCH(MonsterTable!$B$1,MonsterTable!$A$1:$B$1,0),0))),OR(ISBLANK(BI504),ISBLANK(BJ504))),#N/A,
IFERROR(VLOOKUP(BG504,MonsterTable!$A:$B,MATCH(MonsterTable!$B$1,MonsterTable!$A$1:$B$1,0),0),
IF(OR(NOT(ISBLANK(BI504)),ISBLANK(BJ504)),#N/A,
IF(BG504="empty","empty",
VLOOKUP(BG504,MonsterGroupTable!$A:$A,1,0)))))))</f>
        <v/>
      </c>
      <c r="BO504" s="2" t="str">
        <f>IF(AND(ISBLANK(BN504),OR(NOT(ISBLANK(BP504)),NOT(ISBLANK(BQ504)))),#N/A,
IF(ISBLANK(BN504),"",
IF(AND(NOT(ISERROR(VLOOKUP(BN504,MonsterTable!$A:$B,MATCH(MonsterTable!$B$1,MonsterTable!$A$1:$B$1,0),0))),OR(ISBLANK(BP504),ISBLANK(BQ504))),#N/A,
IFERROR(VLOOKUP(BN504,MonsterTable!$A:$B,MATCH(MonsterTable!$B$1,MonsterTable!$A$1:$B$1,0),0),
IF(OR(NOT(ISBLANK(BP504)),ISBLANK(BQ504)),#N/A,
IF(BN504="empty","empty",
VLOOKUP(BN504,MonsterGroupTable!$A:$A,1,0)))))))</f>
        <v/>
      </c>
      <c r="BV504" s="2" t="str">
        <f>IF(AND(ISBLANK(BU504),OR(NOT(ISBLANK(BW504)),NOT(ISBLANK(BX504)))),#N/A,
IF(ISBLANK(BU504),"",
IF(AND(NOT(ISERROR(VLOOKUP(BU504,MonsterTable!$A:$B,MATCH(MonsterTable!$B$1,MonsterTable!$A$1:$B$1,0),0))),OR(ISBLANK(BW504),ISBLANK(BX504))),#N/A,
IFERROR(VLOOKUP(BU504,MonsterTable!$A:$B,MATCH(MonsterTable!$B$1,MonsterTable!$A$1:$B$1,0),0),
IF(OR(NOT(ISBLANK(BW504)),ISBLANK(BX504)),#N/A,
IF(BU504="empty","empty",
VLOOKUP(BU504,MonsterGroupTable!$A:$A,1,0)))))))</f>
        <v/>
      </c>
      <c r="CC504" s="2" t="str">
        <f>IF(AND(ISBLANK(CB504),OR(NOT(ISBLANK(CD504)),NOT(ISBLANK(CE504)))),#N/A,
IF(ISBLANK(CB504),"",
IF(AND(NOT(ISERROR(VLOOKUP(CB504,MonsterTable!$A:$B,MATCH(MonsterTable!$B$1,MonsterTable!$A$1:$B$1,0),0))),OR(ISBLANK(CD504),ISBLANK(CE504))),#N/A,
IFERROR(VLOOKUP(CB504,MonsterTable!$A:$B,MATCH(MonsterTable!$B$1,MonsterTable!$A$1:$B$1,0),0),
IF(OR(NOT(ISBLANK(CD504)),ISBLANK(CE504)),#N/A,
IF(CB504="empty","empty",
VLOOKUP(CB504,MonsterGroupTable!$A:$A,1,0)))))))</f>
        <v/>
      </c>
      <c r="CJ504" s="2" t="str">
        <f>IF(AND(ISBLANK(CI504),OR(NOT(ISBLANK(CK504)),NOT(ISBLANK(CL504)))),#N/A,
IF(ISBLANK(CI504),"",
IF(AND(NOT(ISERROR(VLOOKUP(CI504,MonsterTable!$A:$B,MATCH(MonsterTable!$B$1,MonsterTable!$A$1:$B$1,0),0))),OR(ISBLANK(CK504),ISBLANK(CL504))),#N/A,
IFERROR(VLOOKUP(CI504,MonsterTable!$A:$B,MATCH(MonsterTable!$B$1,MonsterTable!$A$1:$B$1,0),0),
IF(OR(NOT(ISBLANK(CK504)),ISBLANK(CL504)),#N/A,
IF(CI504="empty","empty",
VLOOKUP(CI504,MonsterGroupTable!$A:$A,1,0)))))))</f>
        <v/>
      </c>
    </row>
    <row r="505" spans="1:88">
      <c r="A505">
        <v>10504</v>
      </c>
      <c r="B505">
        <f t="shared" si="14"/>
        <v>1.1000000000000001</v>
      </c>
      <c r="C505">
        <f t="shared" si="14"/>
        <v>1.1000000000000001</v>
      </c>
      <c r="F505">
        <v>3740</v>
      </c>
      <c r="G505">
        <v>117966</v>
      </c>
      <c r="H505">
        <v>0</v>
      </c>
      <c r="I505">
        <v>0</v>
      </c>
      <c r="J505">
        <v>0</v>
      </c>
      <c r="K505" t="s">
        <v>28</v>
      </c>
      <c r="L505" t="s">
        <v>260</v>
      </c>
      <c r="M505" t="s">
        <v>79</v>
      </c>
      <c r="N505" t="s">
        <v>80</v>
      </c>
      <c r="O505">
        <v>0</v>
      </c>
      <c r="P505">
        <v>-4.75</v>
      </c>
      <c r="Q505">
        <v>-3.5</v>
      </c>
      <c r="R505">
        <v>4.75</v>
      </c>
      <c r="S505">
        <v>3</v>
      </c>
      <c r="T505">
        <v>-13.5</v>
      </c>
      <c r="U505">
        <v>2.5499999999999998</v>
      </c>
      <c r="V505">
        <v>-6.75</v>
      </c>
      <c r="W505" t="str">
        <f t="shared" si="15"/>
        <v>g111,5</v>
      </c>
      <c r="X505" s="1" t="s">
        <v>328</v>
      </c>
      <c r="Y505" s="2" t="str">
        <f>IF(AND(ISBLANK(X505),OR(NOT(ISBLANK(Z505)),NOT(ISBLANK(AA505)))),#N/A,
IF(ISBLANK(X505),"",
IF(AND(NOT(ISERROR(VLOOKUP(X505,MonsterTable!$A:$B,MATCH(MonsterTable!$B$1,MonsterTable!$A$1:$B$1,0),0))),OR(ISBLANK(Z505),ISBLANK(AA505))),#N/A,
IFERROR(VLOOKUP(X505,MonsterTable!$A:$B,MATCH(MonsterTable!$B$1,MonsterTable!$A$1:$B$1,0),0),
IF(OR(NOT(ISBLANK(Z505)),ISBLANK(AA505)),#N/A,
IF(X505="empty","empty",
VLOOKUP(X505,MonsterGroupTable!$A:$A,1,0)))))))</f>
        <v>g111</v>
      </c>
      <c r="AA505">
        <v>5</v>
      </c>
      <c r="AF505" s="2" t="str">
        <f>IF(AND(ISBLANK(AE505),OR(NOT(ISBLANK(AG505)),NOT(ISBLANK(AH505)))),#N/A,
IF(ISBLANK(AE505),"",
IF(AND(NOT(ISERROR(VLOOKUP(AE505,MonsterTable!$A:$B,MATCH(MonsterTable!$B$1,MonsterTable!$A$1:$B$1,0),0))),OR(ISBLANK(AG505),ISBLANK(AH505))),#N/A,
IFERROR(VLOOKUP(AE505,MonsterTable!$A:$B,MATCH(MonsterTable!$B$1,MonsterTable!$A$1:$B$1,0),0),
IF(OR(NOT(ISBLANK(AG505)),ISBLANK(AH505)),#N/A,
IF(AE505="empty","empty",
VLOOKUP(AE505,MonsterGroupTable!$A:$A,1,0)))))))</f>
        <v/>
      </c>
      <c r="AM505" s="2" t="str">
        <f>IF(AND(ISBLANK(AL505),OR(NOT(ISBLANK(AN505)),NOT(ISBLANK(AO505)))),#N/A,
IF(ISBLANK(AL505),"",
IF(AND(NOT(ISERROR(VLOOKUP(AL505,MonsterTable!$A:$B,MATCH(MonsterTable!$B$1,MonsterTable!$A$1:$B$1,0),0))),OR(ISBLANK(AN505),ISBLANK(AO505))),#N/A,
IFERROR(VLOOKUP(AL505,MonsterTable!$A:$B,MATCH(MonsterTable!$B$1,MonsterTable!$A$1:$B$1,0),0),
IF(OR(NOT(ISBLANK(AN505)),ISBLANK(AO505)),#N/A,
IF(AL505="empty","empty",
VLOOKUP(AL505,MonsterGroupTable!$A:$A,1,0)))))))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BA505" s="2" t="str">
        <f>IF(AND(ISBLANK(AZ505),OR(NOT(ISBLANK(BB505)),NOT(ISBLANK(BC505)))),#N/A,
IF(ISBLANK(AZ505),"",
IF(AND(NOT(ISERROR(VLOOKUP(AZ505,MonsterTable!$A:$B,MATCH(MonsterTable!$B$1,MonsterTable!$A$1:$B$1,0),0))),OR(ISBLANK(BB505),ISBLANK(BC505))),#N/A,
IFERROR(VLOOKUP(AZ505,MonsterTable!$A:$B,MATCH(MonsterTable!$B$1,MonsterTable!$A$1:$B$1,0),0),
IF(OR(NOT(ISBLANK(BB505)),ISBLANK(BC505)),#N/A,
IF(AZ505="empty","empty",
VLOOKUP(AZ505,MonsterGroupTable!$A:$A,1,0)))))))</f>
        <v/>
      </c>
      <c r="BH505" s="2" t="str">
        <f>IF(AND(ISBLANK(BG505),OR(NOT(ISBLANK(BI505)),NOT(ISBLANK(BJ505)))),#N/A,
IF(ISBLANK(BG505),"",
IF(AND(NOT(ISERROR(VLOOKUP(BG505,MonsterTable!$A:$B,MATCH(MonsterTable!$B$1,MonsterTable!$A$1:$B$1,0),0))),OR(ISBLANK(BI505),ISBLANK(BJ505))),#N/A,
IFERROR(VLOOKUP(BG505,MonsterTable!$A:$B,MATCH(MonsterTable!$B$1,MonsterTable!$A$1:$B$1,0),0),
IF(OR(NOT(ISBLANK(BI505)),ISBLANK(BJ505)),#N/A,
IF(BG505="empty","empty",
VLOOKUP(BG505,MonsterGroupTable!$A:$A,1,0)))))))</f>
        <v/>
      </c>
      <c r="BO505" s="2" t="str">
        <f>IF(AND(ISBLANK(BN505),OR(NOT(ISBLANK(BP505)),NOT(ISBLANK(BQ505)))),#N/A,
IF(ISBLANK(BN505),"",
IF(AND(NOT(ISERROR(VLOOKUP(BN505,MonsterTable!$A:$B,MATCH(MonsterTable!$B$1,MonsterTable!$A$1:$B$1,0),0))),OR(ISBLANK(BP505),ISBLANK(BQ505))),#N/A,
IFERROR(VLOOKUP(BN505,MonsterTable!$A:$B,MATCH(MonsterTable!$B$1,MonsterTable!$A$1:$B$1,0),0),
IF(OR(NOT(ISBLANK(BP505)),ISBLANK(BQ505)),#N/A,
IF(BN505="empty","empty",
VLOOKUP(BN505,MonsterGroupTable!$A:$A,1,0)))))))</f>
        <v/>
      </c>
      <c r="BV505" s="2" t="str">
        <f>IF(AND(ISBLANK(BU505),OR(NOT(ISBLANK(BW505)),NOT(ISBLANK(BX505)))),#N/A,
IF(ISBLANK(BU505),"",
IF(AND(NOT(ISERROR(VLOOKUP(BU505,MonsterTable!$A:$B,MATCH(MonsterTable!$B$1,MonsterTable!$A$1:$B$1,0),0))),OR(ISBLANK(BW505),ISBLANK(BX505))),#N/A,
IFERROR(VLOOKUP(BU505,MonsterTable!$A:$B,MATCH(MonsterTable!$B$1,MonsterTable!$A$1:$B$1,0),0),
IF(OR(NOT(ISBLANK(BW505)),ISBLANK(BX505)),#N/A,
IF(BU505="empty","empty",
VLOOKUP(BU505,MonsterGroupTable!$A:$A,1,0)))))))</f>
        <v/>
      </c>
      <c r="CC505" s="2" t="str">
        <f>IF(AND(ISBLANK(CB505),OR(NOT(ISBLANK(CD505)),NOT(ISBLANK(CE505)))),#N/A,
IF(ISBLANK(CB505),"",
IF(AND(NOT(ISERROR(VLOOKUP(CB505,MonsterTable!$A:$B,MATCH(MonsterTable!$B$1,MonsterTable!$A$1:$B$1,0),0))),OR(ISBLANK(CD505),ISBLANK(CE505))),#N/A,
IFERROR(VLOOKUP(CB505,MonsterTable!$A:$B,MATCH(MonsterTable!$B$1,MonsterTable!$A$1:$B$1,0),0),
IF(OR(NOT(ISBLANK(CD505)),ISBLANK(CE505)),#N/A,
IF(CB505="empty","empty",
VLOOKUP(CB505,MonsterGroupTable!$A:$A,1,0)))))))</f>
        <v/>
      </c>
      <c r="CJ505" s="2" t="str">
        <f>IF(AND(ISBLANK(CI505),OR(NOT(ISBLANK(CK505)),NOT(ISBLANK(CL505)))),#N/A,
IF(ISBLANK(CI505),"",
IF(AND(NOT(ISERROR(VLOOKUP(CI505,MonsterTable!$A:$B,MATCH(MonsterTable!$B$1,MonsterTable!$A$1:$B$1,0),0))),OR(ISBLANK(CK505),ISBLANK(CL505))),#N/A,
IFERROR(VLOOKUP(CI505,MonsterTable!$A:$B,MATCH(MonsterTable!$B$1,MonsterTable!$A$1:$B$1,0),0),
IF(OR(NOT(ISBLANK(CK505)),ISBLANK(CL505)),#N/A,
IF(CI505="empty","empty",
VLOOKUP(CI505,MonsterGroupTable!$A:$A,1,0)))))))</f>
        <v/>
      </c>
    </row>
    <row r="506" spans="1:88">
      <c r="A506">
        <v>10505</v>
      </c>
      <c r="B506">
        <f t="shared" si="14"/>
        <v>1.1000000000000001</v>
      </c>
      <c r="C506">
        <f t="shared" si="14"/>
        <v>1.1000000000000001</v>
      </c>
      <c r="F506">
        <v>3850</v>
      </c>
      <c r="G506">
        <v>118461</v>
      </c>
      <c r="H506">
        <v>0</v>
      </c>
      <c r="I506">
        <v>0</v>
      </c>
      <c r="J506">
        <v>0</v>
      </c>
      <c r="K506" t="s">
        <v>28</v>
      </c>
      <c r="L506" t="s">
        <v>260</v>
      </c>
      <c r="M506" t="s">
        <v>79</v>
      </c>
      <c r="N506" t="s">
        <v>80</v>
      </c>
      <c r="O506">
        <v>0</v>
      </c>
      <c r="P506">
        <v>-4.75</v>
      </c>
      <c r="Q506">
        <v>-3.5</v>
      </c>
      <c r="R506">
        <v>4.75</v>
      </c>
      <c r="S506">
        <v>3</v>
      </c>
      <c r="T506">
        <v>-13.5</v>
      </c>
      <c r="U506">
        <v>2.5499999999999998</v>
      </c>
      <c r="V506">
        <v>-6.75</v>
      </c>
      <c r="W506" t="str">
        <f t="shared" si="15"/>
        <v>g111,5</v>
      </c>
      <c r="X506" s="1" t="s">
        <v>328</v>
      </c>
      <c r="Y506" s="2" t="str">
        <f>IF(AND(ISBLANK(X506),OR(NOT(ISBLANK(Z506)),NOT(ISBLANK(AA506)))),#N/A,
IF(ISBLANK(X506),"",
IF(AND(NOT(ISERROR(VLOOKUP(X506,MonsterTable!$A:$B,MATCH(MonsterTable!$B$1,MonsterTable!$A$1:$B$1,0),0))),OR(ISBLANK(Z506),ISBLANK(AA506))),#N/A,
IFERROR(VLOOKUP(X506,MonsterTable!$A:$B,MATCH(MonsterTable!$B$1,MonsterTable!$A$1:$B$1,0),0),
IF(OR(NOT(ISBLANK(Z506)),ISBLANK(AA506)),#N/A,
IF(X506="empty","empty",
VLOOKUP(X506,MonsterGroupTable!$A:$A,1,0)))))))</f>
        <v>g111</v>
      </c>
      <c r="AA506">
        <v>5</v>
      </c>
      <c r="AF506" s="2" t="str">
        <f>IF(AND(ISBLANK(AE506),OR(NOT(ISBLANK(AG506)),NOT(ISBLANK(AH506)))),#N/A,
IF(ISBLANK(AE506),"",
IF(AND(NOT(ISERROR(VLOOKUP(AE506,MonsterTable!$A:$B,MATCH(MonsterTable!$B$1,MonsterTable!$A$1:$B$1,0),0))),OR(ISBLANK(AG506),ISBLANK(AH506))),#N/A,
IFERROR(VLOOKUP(AE506,MonsterTable!$A:$B,MATCH(MonsterTable!$B$1,MonsterTable!$A$1:$B$1,0),0),
IF(OR(NOT(ISBLANK(AG506)),ISBLANK(AH506)),#N/A,
IF(AE506="empty","empty",
VLOOKUP(AE506,MonsterGroupTable!$A:$A,1,0)))))))</f>
        <v/>
      </c>
      <c r="AM506" s="2" t="str">
        <f>IF(AND(ISBLANK(AL506),OR(NOT(ISBLANK(AN506)),NOT(ISBLANK(AO506)))),#N/A,
IF(ISBLANK(AL506),"",
IF(AND(NOT(ISERROR(VLOOKUP(AL506,MonsterTable!$A:$B,MATCH(MonsterTable!$B$1,MonsterTable!$A$1:$B$1,0),0))),OR(ISBLANK(AN506),ISBLANK(AO506))),#N/A,
IFERROR(VLOOKUP(AL506,MonsterTable!$A:$B,MATCH(MonsterTable!$B$1,MonsterTable!$A$1:$B$1,0),0),
IF(OR(NOT(ISBLANK(AN506)),ISBLANK(AO506)),#N/A,
IF(AL506="empty","empty",
VLOOKUP(AL506,MonsterGroupTable!$A:$A,1,0)))))))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BA506" s="2" t="str">
        <f>IF(AND(ISBLANK(AZ506),OR(NOT(ISBLANK(BB506)),NOT(ISBLANK(BC506)))),#N/A,
IF(ISBLANK(AZ506),"",
IF(AND(NOT(ISERROR(VLOOKUP(AZ506,MonsterTable!$A:$B,MATCH(MonsterTable!$B$1,MonsterTable!$A$1:$B$1,0),0))),OR(ISBLANK(BB506),ISBLANK(BC506))),#N/A,
IFERROR(VLOOKUP(AZ506,MonsterTable!$A:$B,MATCH(MonsterTable!$B$1,MonsterTable!$A$1:$B$1,0),0),
IF(OR(NOT(ISBLANK(BB506)),ISBLANK(BC506)),#N/A,
IF(AZ506="empty","empty",
VLOOKUP(AZ506,MonsterGroupTable!$A:$A,1,0)))))))</f>
        <v/>
      </c>
      <c r="BH506" s="2" t="str">
        <f>IF(AND(ISBLANK(BG506),OR(NOT(ISBLANK(BI506)),NOT(ISBLANK(BJ506)))),#N/A,
IF(ISBLANK(BG506),"",
IF(AND(NOT(ISERROR(VLOOKUP(BG506,MonsterTable!$A:$B,MATCH(MonsterTable!$B$1,MonsterTable!$A$1:$B$1,0),0))),OR(ISBLANK(BI506),ISBLANK(BJ506))),#N/A,
IFERROR(VLOOKUP(BG506,MonsterTable!$A:$B,MATCH(MonsterTable!$B$1,MonsterTable!$A$1:$B$1,0),0),
IF(OR(NOT(ISBLANK(BI506)),ISBLANK(BJ506)),#N/A,
IF(BG506="empty","empty",
VLOOKUP(BG506,MonsterGroupTable!$A:$A,1,0)))))))</f>
        <v/>
      </c>
      <c r="BO506" s="2" t="str">
        <f>IF(AND(ISBLANK(BN506),OR(NOT(ISBLANK(BP506)),NOT(ISBLANK(BQ506)))),#N/A,
IF(ISBLANK(BN506),"",
IF(AND(NOT(ISERROR(VLOOKUP(BN506,MonsterTable!$A:$B,MATCH(MonsterTable!$B$1,MonsterTable!$A$1:$B$1,0),0))),OR(ISBLANK(BP506),ISBLANK(BQ506))),#N/A,
IFERROR(VLOOKUP(BN506,MonsterTable!$A:$B,MATCH(MonsterTable!$B$1,MonsterTable!$A$1:$B$1,0),0),
IF(OR(NOT(ISBLANK(BP506)),ISBLANK(BQ506)),#N/A,
IF(BN506="empty","empty",
VLOOKUP(BN506,MonsterGroupTable!$A:$A,1,0)))))))</f>
        <v/>
      </c>
      <c r="BV506" s="2" t="str">
        <f>IF(AND(ISBLANK(BU506),OR(NOT(ISBLANK(BW506)),NOT(ISBLANK(BX506)))),#N/A,
IF(ISBLANK(BU506),"",
IF(AND(NOT(ISERROR(VLOOKUP(BU506,MonsterTable!$A:$B,MATCH(MonsterTable!$B$1,MonsterTable!$A$1:$B$1,0),0))),OR(ISBLANK(BW506),ISBLANK(BX506))),#N/A,
IFERROR(VLOOKUP(BU506,MonsterTable!$A:$B,MATCH(MonsterTable!$B$1,MonsterTable!$A$1:$B$1,0),0),
IF(OR(NOT(ISBLANK(BW506)),ISBLANK(BX506)),#N/A,
IF(BU506="empty","empty",
VLOOKUP(BU506,MonsterGroupTable!$A:$A,1,0)))))))</f>
        <v/>
      </c>
      <c r="CC506" s="2" t="str">
        <f>IF(AND(ISBLANK(CB506),OR(NOT(ISBLANK(CD506)),NOT(ISBLANK(CE506)))),#N/A,
IF(ISBLANK(CB506),"",
IF(AND(NOT(ISERROR(VLOOKUP(CB506,MonsterTable!$A:$B,MATCH(MonsterTable!$B$1,MonsterTable!$A$1:$B$1,0),0))),OR(ISBLANK(CD506),ISBLANK(CE506))),#N/A,
IFERROR(VLOOKUP(CB506,MonsterTable!$A:$B,MATCH(MonsterTable!$B$1,MonsterTable!$A$1:$B$1,0),0),
IF(OR(NOT(ISBLANK(CD506)),ISBLANK(CE506)),#N/A,
IF(CB506="empty","empty",
VLOOKUP(CB506,MonsterGroupTable!$A:$A,1,0)))))))</f>
        <v/>
      </c>
      <c r="CJ506" s="2" t="str">
        <f>IF(AND(ISBLANK(CI506),OR(NOT(ISBLANK(CK506)),NOT(ISBLANK(CL506)))),#N/A,
IF(ISBLANK(CI506),"",
IF(AND(NOT(ISERROR(VLOOKUP(CI506,MonsterTable!$A:$B,MATCH(MonsterTable!$B$1,MonsterTable!$A$1:$B$1,0),0))),OR(ISBLANK(CK506),ISBLANK(CL506))),#N/A,
IFERROR(VLOOKUP(CI506,MonsterTable!$A:$B,MATCH(MonsterTable!$B$1,MonsterTable!$A$1:$B$1,0),0),
IF(OR(NOT(ISBLANK(CK506)),ISBLANK(CL506)),#N/A,
IF(CI506="empty","empty",
VLOOKUP(CI506,MonsterGroupTable!$A:$A,1,0)))))))</f>
        <v/>
      </c>
    </row>
    <row r="507" spans="1:88">
      <c r="A507">
        <v>10506</v>
      </c>
      <c r="B507">
        <f t="shared" si="14"/>
        <v>1.1000000000000001</v>
      </c>
      <c r="C507">
        <f t="shared" si="14"/>
        <v>1.1000000000000001</v>
      </c>
      <c r="F507">
        <v>3960</v>
      </c>
      <c r="G507">
        <v>118956</v>
      </c>
      <c r="H507">
        <v>0</v>
      </c>
      <c r="I507">
        <v>0</v>
      </c>
      <c r="J507">
        <v>0</v>
      </c>
      <c r="K507" t="s">
        <v>28</v>
      </c>
      <c r="L507" t="s">
        <v>260</v>
      </c>
      <c r="M507" t="s">
        <v>79</v>
      </c>
      <c r="N507" t="s">
        <v>80</v>
      </c>
      <c r="O507">
        <v>0</v>
      </c>
      <c r="P507">
        <v>-4.75</v>
      </c>
      <c r="Q507">
        <v>-3.5</v>
      </c>
      <c r="R507">
        <v>4.75</v>
      </c>
      <c r="S507">
        <v>3</v>
      </c>
      <c r="T507">
        <v>-13.5</v>
      </c>
      <c r="U507">
        <v>2.5499999999999998</v>
      </c>
      <c r="V507">
        <v>-6.75</v>
      </c>
      <c r="W507" t="str">
        <f t="shared" si="15"/>
        <v>g111,5</v>
      </c>
      <c r="X507" s="1" t="s">
        <v>328</v>
      </c>
      <c r="Y507" s="2" t="str">
        <f>IF(AND(ISBLANK(X507),OR(NOT(ISBLANK(Z507)),NOT(ISBLANK(AA507)))),#N/A,
IF(ISBLANK(X507),"",
IF(AND(NOT(ISERROR(VLOOKUP(X507,MonsterTable!$A:$B,MATCH(MonsterTable!$B$1,MonsterTable!$A$1:$B$1,0),0))),OR(ISBLANK(Z507),ISBLANK(AA507))),#N/A,
IFERROR(VLOOKUP(X507,MonsterTable!$A:$B,MATCH(MonsterTable!$B$1,MonsterTable!$A$1:$B$1,0),0),
IF(OR(NOT(ISBLANK(Z507)),ISBLANK(AA507)),#N/A,
IF(X507="empty","empty",
VLOOKUP(X507,MonsterGroupTable!$A:$A,1,0)))))))</f>
        <v>g111</v>
      </c>
      <c r="AA507">
        <v>5</v>
      </c>
      <c r="AF507" s="2" t="str">
        <f>IF(AND(ISBLANK(AE507),OR(NOT(ISBLANK(AG507)),NOT(ISBLANK(AH507)))),#N/A,
IF(ISBLANK(AE507),"",
IF(AND(NOT(ISERROR(VLOOKUP(AE507,MonsterTable!$A:$B,MATCH(MonsterTable!$B$1,MonsterTable!$A$1:$B$1,0),0))),OR(ISBLANK(AG507),ISBLANK(AH507))),#N/A,
IFERROR(VLOOKUP(AE507,MonsterTable!$A:$B,MATCH(MonsterTable!$B$1,MonsterTable!$A$1:$B$1,0),0),
IF(OR(NOT(ISBLANK(AG507)),ISBLANK(AH507)),#N/A,
IF(AE507="empty","empty",
VLOOKUP(AE507,MonsterGroupTable!$A:$A,1,0)))))))</f>
        <v/>
      </c>
      <c r="AM507" s="2" t="str">
        <f>IF(AND(ISBLANK(AL507),OR(NOT(ISBLANK(AN507)),NOT(ISBLANK(AO507)))),#N/A,
IF(ISBLANK(AL507),"",
IF(AND(NOT(ISERROR(VLOOKUP(AL507,MonsterTable!$A:$B,MATCH(MonsterTable!$B$1,MonsterTable!$A$1:$B$1,0),0))),OR(ISBLANK(AN507),ISBLANK(AO507))),#N/A,
IFERROR(VLOOKUP(AL507,MonsterTable!$A:$B,MATCH(MonsterTable!$B$1,MonsterTable!$A$1:$B$1,0),0),
IF(OR(NOT(ISBLANK(AN507)),ISBLANK(AO507)),#N/A,
IF(AL507="empty","empty",
VLOOKUP(AL507,MonsterGroupTable!$A:$A,1,0)))))))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BA507" s="2" t="str">
        <f>IF(AND(ISBLANK(AZ507),OR(NOT(ISBLANK(BB507)),NOT(ISBLANK(BC507)))),#N/A,
IF(ISBLANK(AZ507),"",
IF(AND(NOT(ISERROR(VLOOKUP(AZ507,MonsterTable!$A:$B,MATCH(MonsterTable!$B$1,MonsterTable!$A$1:$B$1,0),0))),OR(ISBLANK(BB507),ISBLANK(BC507))),#N/A,
IFERROR(VLOOKUP(AZ507,MonsterTable!$A:$B,MATCH(MonsterTable!$B$1,MonsterTable!$A$1:$B$1,0),0),
IF(OR(NOT(ISBLANK(BB507)),ISBLANK(BC507)),#N/A,
IF(AZ507="empty","empty",
VLOOKUP(AZ507,MonsterGroupTable!$A:$A,1,0)))))))</f>
        <v/>
      </c>
      <c r="BH507" s="2" t="str">
        <f>IF(AND(ISBLANK(BG507),OR(NOT(ISBLANK(BI507)),NOT(ISBLANK(BJ507)))),#N/A,
IF(ISBLANK(BG507),"",
IF(AND(NOT(ISERROR(VLOOKUP(BG507,MonsterTable!$A:$B,MATCH(MonsterTable!$B$1,MonsterTable!$A$1:$B$1,0),0))),OR(ISBLANK(BI507),ISBLANK(BJ507))),#N/A,
IFERROR(VLOOKUP(BG507,MonsterTable!$A:$B,MATCH(MonsterTable!$B$1,MonsterTable!$A$1:$B$1,0),0),
IF(OR(NOT(ISBLANK(BI507)),ISBLANK(BJ507)),#N/A,
IF(BG507="empty","empty",
VLOOKUP(BG507,MonsterGroupTable!$A:$A,1,0)))))))</f>
        <v/>
      </c>
      <c r="BO507" s="2" t="str">
        <f>IF(AND(ISBLANK(BN507),OR(NOT(ISBLANK(BP507)),NOT(ISBLANK(BQ507)))),#N/A,
IF(ISBLANK(BN507),"",
IF(AND(NOT(ISERROR(VLOOKUP(BN507,MonsterTable!$A:$B,MATCH(MonsterTable!$B$1,MonsterTable!$A$1:$B$1,0),0))),OR(ISBLANK(BP507),ISBLANK(BQ507))),#N/A,
IFERROR(VLOOKUP(BN507,MonsterTable!$A:$B,MATCH(MonsterTable!$B$1,MonsterTable!$A$1:$B$1,0),0),
IF(OR(NOT(ISBLANK(BP507)),ISBLANK(BQ507)),#N/A,
IF(BN507="empty","empty",
VLOOKUP(BN507,MonsterGroupTable!$A:$A,1,0)))))))</f>
        <v/>
      </c>
      <c r="BV507" s="2" t="str">
        <f>IF(AND(ISBLANK(BU507),OR(NOT(ISBLANK(BW507)),NOT(ISBLANK(BX507)))),#N/A,
IF(ISBLANK(BU507),"",
IF(AND(NOT(ISERROR(VLOOKUP(BU507,MonsterTable!$A:$B,MATCH(MonsterTable!$B$1,MonsterTable!$A$1:$B$1,0),0))),OR(ISBLANK(BW507),ISBLANK(BX507))),#N/A,
IFERROR(VLOOKUP(BU507,MonsterTable!$A:$B,MATCH(MonsterTable!$B$1,MonsterTable!$A$1:$B$1,0),0),
IF(OR(NOT(ISBLANK(BW507)),ISBLANK(BX507)),#N/A,
IF(BU507="empty","empty",
VLOOKUP(BU507,MonsterGroupTable!$A:$A,1,0)))))))</f>
        <v/>
      </c>
      <c r="CC507" s="2" t="str">
        <f>IF(AND(ISBLANK(CB507),OR(NOT(ISBLANK(CD507)),NOT(ISBLANK(CE507)))),#N/A,
IF(ISBLANK(CB507),"",
IF(AND(NOT(ISERROR(VLOOKUP(CB507,MonsterTable!$A:$B,MATCH(MonsterTable!$B$1,MonsterTable!$A$1:$B$1,0),0))),OR(ISBLANK(CD507),ISBLANK(CE507))),#N/A,
IFERROR(VLOOKUP(CB507,MonsterTable!$A:$B,MATCH(MonsterTable!$B$1,MonsterTable!$A$1:$B$1,0),0),
IF(OR(NOT(ISBLANK(CD507)),ISBLANK(CE507)),#N/A,
IF(CB507="empty","empty",
VLOOKUP(CB507,MonsterGroupTable!$A:$A,1,0)))))))</f>
        <v/>
      </c>
      <c r="CJ507" s="2" t="str">
        <f>IF(AND(ISBLANK(CI507),OR(NOT(ISBLANK(CK507)),NOT(ISBLANK(CL507)))),#N/A,
IF(ISBLANK(CI507),"",
IF(AND(NOT(ISERROR(VLOOKUP(CI507,MonsterTable!$A:$B,MATCH(MonsterTable!$B$1,MonsterTable!$A$1:$B$1,0),0))),OR(ISBLANK(CK507),ISBLANK(CL507))),#N/A,
IFERROR(VLOOKUP(CI507,MonsterTable!$A:$B,MATCH(MonsterTable!$B$1,MonsterTable!$A$1:$B$1,0),0),
IF(OR(NOT(ISBLANK(CK507)),ISBLANK(CL507)),#N/A,
IF(CI507="empty","empty",
VLOOKUP(CI507,MonsterGroupTable!$A:$A,1,0)))))))</f>
        <v/>
      </c>
    </row>
    <row r="508" spans="1:88">
      <c r="A508">
        <v>10507</v>
      </c>
      <c r="B508">
        <f t="shared" si="14"/>
        <v>1.1000000000000001</v>
      </c>
      <c r="C508">
        <f t="shared" si="14"/>
        <v>1.1000000000000001</v>
      </c>
      <c r="F508">
        <v>3960</v>
      </c>
      <c r="G508">
        <v>119451</v>
      </c>
      <c r="H508">
        <v>0</v>
      </c>
      <c r="I508">
        <v>0</v>
      </c>
      <c r="J508">
        <v>0</v>
      </c>
      <c r="K508" t="s">
        <v>28</v>
      </c>
      <c r="L508" t="s">
        <v>260</v>
      </c>
      <c r="M508" t="s">
        <v>79</v>
      </c>
      <c r="N508" t="s">
        <v>80</v>
      </c>
      <c r="O508">
        <v>0</v>
      </c>
      <c r="P508">
        <v>-4.75</v>
      </c>
      <c r="Q508">
        <v>-3.5</v>
      </c>
      <c r="R508">
        <v>4.75</v>
      </c>
      <c r="S508">
        <v>3</v>
      </c>
      <c r="T508">
        <v>-13.5</v>
      </c>
      <c r="U508">
        <v>2.5499999999999998</v>
      </c>
      <c r="V508">
        <v>-6.75</v>
      </c>
      <c r="W508" t="str">
        <f t="shared" si="15"/>
        <v>g111,5</v>
      </c>
      <c r="X508" s="1" t="s">
        <v>328</v>
      </c>
      <c r="Y508" s="2" t="str">
        <f>IF(AND(ISBLANK(X508),OR(NOT(ISBLANK(Z508)),NOT(ISBLANK(AA508)))),#N/A,
IF(ISBLANK(X508),"",
IF(AND(NOT(ISERROR(VLOOKUP(X508,MonsterTable!$A:$B,MATCH(MonsterTable!$B$1,MonsterTable!$A$1:$B$1,0),0))),OR(ISBLANK(Z508),ISBLANK(AA508))),#N/A,
IFERROR(VLOOKUP(X508,MonsterTable!$A:$B,MATCH(MonsterTable!$B$1,MonsterTable!$A$1:$B$1,0),0),
IF(OR(NOT(ISBLANK(Z508)),ISBLANK(AA508)),#N/A,
IF(X508="empty","empty",
VLOOKUP(X508,MonsterGroupTable!$A:$A,1,0)))))))</f>
        <v>g111</v>
      </c>
      <c r="AA508">
        <v>5</v>
      </c>
      <c r="AF508" s="2" t="str">
        <f>IF(AND(ISBLANK(AE508),OR(NOT(ISBLANK(AG508)),NOT(ISBLANK(AH508)))),#N/A,
IF(ISBLANK(AE508),"",
IF(AND(NOT(ISERROR(VLOOKUP(AE508,MonsterTable!$A:$B,MATCH(MonsterTable!$B$1,MonsterTable!$A$1:$B$1,0),0))),OR(ISBLANK(AG508),ISBLANK(AH508))),#N/A,
IFERROR(VLOOKUP(AE508,MonsterTable!$A:$B,MATCH(MonsterTable!$B$1,MonsterTable!$A$1:$B$1,0),0),
IF(OR(NOT(ISBLANK(AG508)),ISBLANK(AH508)),#N/A,
IF(AE508="empty","empty",
VLOOKUP(AE508,MonsterGroupTable!$A:$A,1,0)))))))</f>
        <v/>
      </c>
      <c r="AM508" s="2" t="str">
        <f>IF(AND(ISBLANK(AL508),OR(NOT(ISBLANK(AN508)),NOT(ISBLANK(AO508)))),#N/A,
IF(ISBLANK(AL508),"",
IF(AND(NOT(ISERROR(VLOOKUP(AL508,MonsterTable!$A:$B,MATCH(MonsterTable!$B$1,MonsterTable!$A$1:$B$1,0),0))),OR(ISBLANK(AN508),ISBLANK(AO508))),#N/A,
IFERROR(VLOOKUP(AL508,MonsterTable!$A:$B,MATCH(MonsterTable!$B$1,MonsterTable!$A$1:$B$1,0),0),
IF(OR(NOT(ISBLANK(AN508)),ISBLANK(AO508)),#N/A,
IF(AL508="empty","empty",
VLOOKUP(AL508,MonsterGroupTable!$A:$A,1,0)))))))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BA508" s="2" t="str">
        <f>IF(AND(ISBLANK(AZ508),OR(NOT(ISBLANK(BB508)),NOT(ISBLANK(BC508)))),#N/A,
IF(ISBLANK(AZ508),"",
IF(AND(NOT(ISERROR(VLOOKUP(AZ508,MonsterTable!$A:$B,MATCH(MonsterTable!$B$1,MonsterTable!$A$1:$B$1,0),0))),OR(ISBLANK(BB508),ISBLANK(BC508))),#N/A,
IFERROR(VLOOKUP(AZ508,MonsterTable!$A:$B,MATCH(MonsterTable!$B$1,MonsterTable!$A$1:$B$1,0),0),
IF(OR(NOT(ISBLANK(BB508)),ISBLANK(BC508)),#N/A,
IF(AZ508="empty","empty",
VLOOKUP(AZ508,MonsterGroupTable!$A:$A,1,0)))))))</f>
        <v/>
      </c>
      <c r="BH508" s="2" t="str">
        <f>IF(AND(ISBLANK(BG508),OR(NOT(ISBLANK(BI508)),NOT(ISBLANK(BJ508)))),#N/A,
IF(ISBLANK(BG508),"",
IF(AND(NOT(ISERROR(VLOOKUP(BG508,MonsterTable!$A:$B,MATCH(MonsterTable!$B$1,MonsterTable!$A$1:$B$1,0),0))),OR(ISBLANK(BI508),ISBLANK(BJ508))),#N/A,
IFERROR(VLOOKUP(BG508,MonsterTable!$A:$B,MATCH(MonsterTable!$B$1,MonsterTable!$A$1:$B$1,0),0),
IF(OR(NOT(ISBLANK(BI508)),ISBLANK(BJ508)),#N/A,
IF(BG508="empty","empty",
VLOOKUP(BG508,MonsterGroupTable!$A:$A,1,0)))))))</f>
        <v/>
      </c>
      <c r="BO508" s="2" t="str">
        <f>IF(AND(ISBLANK(BN508),OR(NOT(ISBLANK(BP508)),NOT(ISBLANK(BQ508)))),#N/A,
IF(ISBLANK(BN508),"",
IF(AND(NOT(ISERROR(VLOOKUP(BN508,MonsterTable!$A:$B,MATCH(MonsterTable!$B$1,MonsterTable!$A$1:$B$1,0),0))),OR(ISBLANK(BP508),ISBLANK(BQ508))),#N/A,
IFERROR(VLOOKUP(BN508,MonsterTable!$A:$B,MATCH(MonsterTable!$B$1,MonsterTable!$A$1:$B$1,0),0),
IF(OR(NOT(ISBLANK(BP508)),ISBLANK(BQ508)),#N/A,
IF(BN508="empty","empty",
VLOOKUP(BN508,MonsterGroupTable!$A:$A,1,0)))))))</f>
        <v/>
      </c>
      <c r="BV508" s="2" t="str">
        <f>IF(AND(ISBLANK(BU508),OR(NOT(ISBLANK(BW508)),NOT(ISBLANK(BX508)))),#N/A,
IF(ISBLANK(BU508),"",
IF(AND(NOT(ISERROR(VLOOKUP(BU508,MonsterTable!$A:$B,MATCH(MonsterTable!$B$1,MonsterTable!$A$1:$B$1,0),0))),OR(ISBLANK(BW508),ISBLANK(BX508))),#N/A,
IFERROR(VLOOKUP(BU508,MonsterTable!$A:$B,MATCH(MonsterTable!$B$1,MonsterTable!$A$1:$B$1,0),0),
IF(OR(NOT(ISBLANK(BW508)),ISBLANK(BX508)),#N/A,
IF(BU508="empty","empty",
VLOOKUP(BU508,MonsterGroupTable!$A:$A,1,0)))))))</f>
        <v/>
      </c>
      <c r="CC508" s="2" t="str">
        <f>IF(AND(ISBLANK(CB508),OR(NOT(ISBLANK(CD508)),NOT(ISBLANK(CE508)))),#N/A,
IF(ISBLANK(CB508),"",
IF(AND(NOT(ISERROR(VLOOKUP(CB508,MonsterTable!$A:$B,MATCH(MonsterTable!$B$1,MonsterTable!$A$1:$B$1,0),0))),OR(ISBLANK(CD508),ISBLANK(CE508))),#N/A,
IFERROR(VLOOKUP(CB508,MonsterTable!$A:$B,MATCH(MonsterTable!$B$1,MonsterTable!$A$1:$B$1,0),0),
IF(OR(NOT(ISBLANK(CD508)),ISBLANK(CE508)),#N/A,
IF(CB508="empty","empty",
VLOOKUP(CB508,MonsterGroupTable!$A:$A,1,0)))))))</f>
        <v/>
      </c>
      <c r="CJ508" s="2" t="str">
        <f>IF(AND(ISBLANK(CI508),OR(NOT(ISBLANK(CK508)),NOT(ISBLANK(CL508)))),#N/A,
IF(ISBLANK(CI508),"",
IF(AND(NOT(ISERROR(VLOOKUP(CI508,MonsterTable!$A:$B,MATCH(MonsterTable!$B$1,MonsterTable!$A$1:$B$1,0),0))),OR(ISBLANK(CK508),ISBLANK(CL508))),#N/A,
IFERROR(VLOOKUP(CI508,MonsterTable!$A:$B,MATCH(MonsterTable!$B$1,MonsterTable!$A$1:$B$1,0),0),
IF(OR(NOT(ISBLANK(CK508)),ISBLANK(CL508)),#N/A,
IF(CI508="empty","empty",
VLOOKUP(CI508,MonsterGroupTable!$A:$A,1,0)))))))</f>
        <v/>
      </c>
    </row>
    <row r="509" spans="1:88">
      <c r="A509">
        <v>10508</v>
      </c>
      <c r="B509">
        <f t="shared" si="14"/>
        <v>1.1000000000000001</v>
      </c>
      <c r="C509">
        <f t="shared" si="14"/>
        <v>1.1000000000000001</v>
      </c>
      <c r="F509">
        <v>3960</v>
      </c>
      <c r="G509">
        <v>120045</v>
      </c>
      <c r="H509">
        <v>0</v>
      </c>
      <c r="I509">
        <v>0</v>
      </c>
      <c r="J509">
        <v>0</v>
      </c>
      <c r="K509" t="s">
        <v>28</v>
      </c>
      <c r="L509" t="s">
        <v>260</v>
      </c>
      <c r="M509" t="s">
        <v>79</v>
      </c>
      <c r="N509" t="s">
        <v>80</v>
      </c>
      <c r="O509">
        <v>0</v>
      </c>
      <c r="P509">
        <v>-4.75</v>
      </c>
      <c r="Q509">
        <v>-3.5</v>
      </c>
      <c r="R509">
        <v>4.75</v>
      </c>
      <c r="S509">
        <v>3</v>
      </c>
      <c r="T509">
        <v>-13.5</v>
      </c>
      <c r="U509">
        <v>2.5499999999999998</v>
      </c>
      <c r="V509">
        <v>-6.75</v>
      </c>
      <c r="W509" t="str">
        <f t="shared" si="15"/>
        <v>g111,5</v>
      </c>
      <c r="X509" s="1" t="s">
        <v>328</v>
      </c>
      <c r="Y509" s="2" t="str">
        <f>IF(AND(ISBLANK(X509),OR(NOT(ISBLANK(Z509)),NOT(ISBLANK(AA509)))),#N/A,
IF(ISBLANK(X509),"",
IF(AND(NOT(ISERROR(VLOOKUP(X509,MonsterTable!$A:$B,MATCH(MonsterTable!$B$1,MonsterTable!$A$1:$B$1,0),0))),OR(ISBLANK(Z509),ISBLANK(AA509))),#N/A,
IFERROR(VLOOKUP(X509,MonsterTable!$A:$B,MATCH(MonsterTable!$B$1,MonsterTable!$A$1:$B$1,0),0),
IF(OR(NOT(ISBLANK(Z509)),ISBLANK(AA509)),#N/A,
IF(X509="empty","empty",
VLOOKUP(X509,MonsterGroupTable!$A:$A,1,0)))))))</f>
        <v>g111</v>
      </c>
      <c r="AA509">
        <v>5</v>
      </c>
      <c r="AF509" s="2" t="str">
        <f>IF(AND(ISBLANK(AE509),OR(NOT(ISBLANK(AG509)),NOT(ISBLANK(AH509)))),#N/A,
IF(ISBLANK(AE509),"",
IF(AND(NOT(ISERROR(VLOOKUP(AE509,MonsterTable!$A:$B,MATCH(MonsterTable!$B$1,MonsterTable!$A$1:$B$1,0),0))),OR(ISBLANK(AG509),ISBLANK(AH509))),#N/A,
IFERROR(VLOOKUP(AE509,MonsterTable!$A:$B,MATCH(MonsterTable!$B$1,MonsterTable!$A$1:$B$1,0),0),
IF(OR(NOT(ISBLANK(AG509)),ISBLANK(AH509)),#N/A,
IF(AE509="empty","empty",
VLOOKUP(AE509,MonsterGroupTable!$A:$A,1,0)))))))</f>
        <v/>
      </c>
      <c r="AM509" s="2" t="str">
        <f>IF(AND(ISBLANK(AL509),OR(NOT(ISBLANK(AN509)),NOT(ISBLANK(AO509)))),#N/A,
IF(ISBLANK(AL509),"",
IF(AND(NOT(ISERROR(VLOOKUP(AL509,MonsterTable!$A:$B,MATCH(MonsterTable!$B$1,MonsterTable!$A$1:$B$1,0),0))),OR(ISBLANK(AN509),ISBLANK(AO509))),#N/A,
IFERROR(VLOOKUP(AL509,MonsterTable!$A:$B,MATCH(MonsterTable!$B$1,MonsterTable!$A$1:$B$1,0),0),
IF(OR(NOT(ISBLANK(AN509)),ISBLANK(AO509)),#N/A,
IF(AL509="empty","empty",
VLOOKUP(AL509,MonsterGroupTable!$A:$A,1,0)))))))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BA509" s="2" t="str">
        <f>IF(AND(ISBLANK(AZ509),OR(NOT(ISBLANK(BB509)),NOT(ISBLANK(BC509)))),#N/A,
IF(ISBLANK(AZ509),"",
IF(AND(NOT(ISERROR(VLOOKUP(AZ509,MonsterTable!$A:$B,MATCH(MonsterTable!$B$1,MonsterTable!$A$1:$B$1,0),0))),OR(ISBLANK(BB509),ISBLANK(BC509))),#N/A,
IFERROR(VLOOKUP(AZ509,MonsterTable!$A:$B,MATCH(MonsterTable!$B$1,MonsterTable!$A$1:$B$1,0),0),
IF(OR(NOT(ISBLANK(BB509)),ISBLANK(BC509)),#N/A,
IF(AZ509="empty","empty",
VLOOKUP(AZ509,MonsterGroupTable!$A:$A,1,0)))))))</f>
        <v/>
      </c>
      <c r="BH509" s="2" t="str">
        <f>IF(AND(ISBLANK(BG509),OR(NOT(ISBLANK(BI509)),NOT(ISBLANK(BJ509)))),#N/A,
IF(ISBLANK(BG509),"",
IF(AND(NOT(ISERROR(VLOOKUP(BG509,MonsterTable!$A:$B,MATCH(MonsterTable!$B$1,MonsterTable!$A$1:$B$1,0),0))),OR(ISBLANK(BI509),ISBLANK(BJ509))),#N/A,
IFERROR(VLOOKUP(BG509,MonsterTable!$A:$B,MATCH(MonsterTable!$B$1,MonsterTable!$A$1:$B$1,0),0),
IF(OR(NOT(ISBLANK(BI509)),ISBLANK(BJ509)),#N/A,
IF(BG509="empty","empty",
VLOOKUP(BG509,MonsterGroupTable!$A:$A,1,0)))))))</f>
        <v/>
      </c>
      <c r="BO509" s="2" t="str">
        <f>IF(AND(ISBLANK(BN509),OR(NOT(ISBLANK(BP509)),NOT(ISBLANK(BQ509)))),#N/A,
IF(ISBLANK(BN509),"",
IF(AND(NOT(ISERROR(VLOOKUP(BN509,MonsterTable!$A:$B,MATCH(MonsterTable!$B$1,MonsterTable!$A$1:$B$1,0),0))),OR(ISBLANK(BP509),ISBLANK(BQ509))),#N/A,
IFERROR(VLOOKUP(BN509,MonsterTable!$A:$B,MATCH(MonsterTable!$B$1,MonsterTable!$A$1:$B$1,0),0),
IF(OR(NOT(ISBLANK(BP509)),ISBLANK(BQ509)),#N/A,
IF(BN509="empty","empty",
VLOOKUP(BN509,MonsterGroupTable!$A:$A,1,0)))))))</f>
        <v/>
      </c>
      <c r="BV509" s="2" t="str">
        <f>IF(AND(ISBLANK(BU509),OR(NOT(ISBLANK(BW509)),NOT(ISBLANK(BX509)))),#N/A,
IF(ISBLANK(BU509),"",
IF(AND(NOT(ISERROR(VLOOKUP(BU509,MonsterTable!$A:$B,MATCH(MonsterTable!$B$1,MonsterTable!$A$1:$B$1,0),0))),OR(ISBLANK(BW509),ISBLANK(BX509))),#N/A,
IFERROR(VLOOKUP(BU509,MonsterTable!$A:$B,MATCH(MonsterTable!$B$1,MonsterTable!$A$1:$B$1,0),0),
IF(OR(NOT(ISBLANK(BW509)),ISBLANK(BX509)),#N/A,
IF(BU509="empty","empty",
VLOOKUP(BU509,MonsterGroupTable!$A:$A,1,0)))))))</f>
        <v/>
      </c>
      <c r="CC509" s="2" t="str">
        <f>IF(AND(ISBLANK(CB509),OR(NOT(ISBLANK(CD509)),NOT(ISBLANK(CE509)))),#N/A,
IF(ISBLANK(CB509),"",
IF(AND(NOT(ISERROR(VLOOKUP(CB509,MonsterTable!$A:$B,MATCH(MonsterTable!$B$1,MonsterTable!$A$1:$B$1,0),0))),OR(ISBLANK(CD509),ISBLANK(CE509))),#N/A,
IFERROR(VLOOKUP(CB509,MonsterTable!$A:$B,MATCH(MonsterTable!$B$1,MonsterTable!$A$1:$B$1,0),0),
IF(OR(NOT(ISBLANK(CD509)),ISBLANK(CE509)),#N/A,
IF(CB509="empty","empty",
VLOOKUP(CB509,MonsterGroupTable!$A:$A,1,0)))))))</f>
        <v/>
      </c>
      <c r="CJ509" s="2" t="str">
        <f>IF(AND(ISBLANK(CI509),OR(NOT(ISBLANK(CK509)),NOT(ISBLANK(CL509)))),#N/A,
IF(ISBLANK(CI509),"",
IF(AND(NOT(ISERROR(VLOOKUP(CI509,MonsterTable!$A:$B,MATCH(MonsterTable!$B$1,MonsterTable!$A$1:$B$1,0),0))),OR(ISBLANK(CK509),ISBLANK(CL509))),#N/A,
IFERROR(VLOOKUP(CI509,MonsterTable!$A:$B,MATCH(MonsterTable!$B$1,MonsterTable!$A$1:$B$1,0),0),
IF(OR(NOT(ISBLANK(CK509)),ISBLANK(CL509)),#N/A,
IF(CI509="empty","empty",
VLOOKUP(CI509,MonsterGroupTable!$A:$A,1,0)))))))</f>
        <v/>
      </c>
    </row>
    <row r="510" spans="1:88">
      <c r="A510">
        <v>10509</v>
      </c>
      <c r="B510">
        <f t="shared" si="14"/>
        <v>1.1000000000000001</v>
      </c>
      <c r="C510">
        <f t="shared" si="14"/>
        <v>1.1000000000000001</v>
      </c>
      <c r="F510">
        <v>3960</v>
      </c>
      <c r="G510">
        <v>120639</v>
      </c>
      <c r="H510">
        <v>0</v>
      </c>
      <c r="I510">
        <v>0</v>
      </c>
      <c r="J510">
        <v>0</v>
      </c>
      <c r="K510" t="s">
        <v>28</v>
      </c>
      <c r="L510" t="s">
        <v>260</v>
      </c>
      <c r="M510" t="s">
        <v>79</v>
      </c>
      <c r="N510" t="s">
        <v>80</v>
      </c>
      <c r="O510">
        <v>0</v>
      </c>
      <c r="P510">
        <v>-4.75</v>
      </c>
      <c r="Q510">
        <v>-3.5</v>
      </c>
      <c r="R510">
        <v>4.75</v>
      </c>
      <c r="S510">
        <v>3</v>
      </c>
      <c r="T510">
        <v>-13.5</v>
      </c>
      <c r="U510">
        <v>2.5499999999999998</v>
      </c>
      <c r="V510">
        <v>-6.75</v>
      </c>
      <c r="W510" t="str">
        <f t="shared" si="15"/>
        <v>g111,5</v>
      </c>
      <c r="X510" s="1" t="s">
        <v>328</v>
      </c>
      <c r="Y510" s="2" t="str">
        <f>IF(AND(ISBLANK(X510),OR(NOT(ISBLANK(Z510)),NOT(ISBLANK(AA510)))),#N/A,
IF(ISBLANK(X510),"",
IF(AND(NOT(ISERROR(VLOOKUP(X510,MonsterTable!$A:$B,MATCH(MonsterTable!$B$1,MonsterTable!$A$1:$B$1,0),0))),OR(ISBLANK(Z510),ISBLANK(AA510))),#N/A,
IFERROR(VLOOKUP(X510,MonsterTable!$A:$B,MATCH(MonsterTable!$B$1,MonsterTable!$A$1:$B$1,0),0),
IF(OR(NOT(ISBLANK(Z510)),ISBLANK(AA510)),#N/A,
IF(X510="empty","empty",
VLOOKUP(X510,MonsterGroupTable!$A:$A,1,0)))))))</f>
        <v>g111</v>
      </c>
      <c r="AA510">
        <v>5</v>
      </c>
      <c r="AF510" s="2" t="str">
        <f>IF(AND(ISBLANK(AE510),OR(NOT(ISBLANK(AG510)),NOT(ISBLANK(AH510)))),#N/A,
IF(ISBLANK(AE510),"",
IF(AND(NOT(ISERROR(VLOOKUP(AE510,MonsterTable!$A:$B,MATCH(MonsterTable!$B$1,MonsterTable!$A$1:$B$1,0),0))),OR(ISBLANK(AG510),ISBLANK(AH510))),#N/A,
IFERROR(VLOOKUP(AE510,MonsterTable!$A:$B,MATCH(MonsterTable!$B$1,MonsterTable!$A$1:$B$1,0),0),
IF(OR(NOT(ISBLANK(AG510)),ISBLANK(AH510)),#N/A,
IF(AE510="empty","empty",
VLOOKUP(AE510,MonsterGroupTable!$A:$A,1,0)))))))</f>
        <v/>
      </c>
      <c r="AM510" s="2" t="str">
        <f>IF(AND(ISBLANK(AL510),OR(NOT(ISBLANK(AN510)),NOT(ISBLANK(AO510)))),#N/A,
IF(ISBLANK(AL510),"",
IF(AND(NOT(ISERROR(VLOOKUP(AL510,MonsterTable!$A:$B,MATCH(MonsterTable!$B$1,MonsterTable!$A$1:$B$1,0),0))),OR(ISBLANK(AN510),ISBLANK(AO510))),#N/A,
IFERROR(VLOOKUP(AL510,MonsterTable!$A:$B,MATCH(MonsterTable!$B$1,MonsterTable!$A$1:$B$1,0),0),
IF(OR(NOT(ISBLANK(AN510)),ISBLANK(AO510)),#N/A,
IF(AL510="empty","empty",
VLOOKUP(AL510,MonsterGroupTable!$A:$A,1,0)))))))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BA510" s="2" t="str">
        <f>IF(AND(ISBLANK(AZ510),OR(NOT(ISBLANK(BB510)),NOT(ISBLANK(BC510)))),#N/A,
IF(ISBLANK(AZ510),"",
IF(AND(NOT(ISERROR(VLOOKUP(AZ510,MonsterTable!$A:$B,MATCH(MonsterTable!$B$1,MonsterTable!$A$1:$B$1,0),0))),OR(ISBLANK(BB510),ISBLANK(BC510))),#N/A,
IFERROR(VLOOKUP(AZ510,MonsterTable!$A:$B,MATCH(MonsterTable!$B$1,MonsterTable!$A$1:$B$1,0),0),
IF(OR(NOT(ISBLANK(BB510)),ISBLANK(BC510)),#N/A,
IF(AZ510="empty","empty",
VLOOKUP(AZ510,MonsterGroupTable!$A:$A,1,0)))))))</f>
        <v/>
      </c>
      <c r="BH510" s="2" t="str">
        <f>IF(AND(ISBLANK(BG510),OR(NOT(ISBLANK(BI510)),NOT(ISBLANK(BJ510)))),#N/A,
IF(ISBLANK(BG510),"",
IF(AND(NOT(ISERROR(VLOOKUP(BG510,MonsterTable!$A:$B,MATCH(MonsterTable!$B$1,MonsterTable!$A$1:$B$1,0),0))),OR(ISBLANK(BI510),ISBLANK(BJ510))),#N/A,
IFERROR(VLOOKUP(BG510,MonsterTable!$A:$B,MATCH(MonsterTable!$B$1,MonsterTable!$A$1:$B$1,0),0),
IF(OR(NOT(ISBLANK(BI510)),ISBLANK(BJ510)),#N/A,
IF(BG510="empty","empty",
VLOOKUP(BG510,MonsterGroupTable!$A:$A,1,0)))))))</f>
        <v/>
      </c>
      <c r="BO510" s="2" t="str">
        <f>IF(AND(ISBLANK(BN510),OR(NOT(ISBLANK(BP510)),NOT(ISBLANK(BQ510)))),#N/A,
IF(ISBLANK(BN510),"",
IF(AND(NOT(ISERROR(VLOOKUP(BN510,MonsterTable!$A:$B,MATCH(MonsterTable!$B$1,MonsterTable!$A$1:$B$1,0),0))),OR(ISBLANK(BP510),ISBLANK(BQ510))),#N/A,
IFERROR(VLOOKUP(BN510,MonsterTable!$A:$B,MATCH(MonsterTable!$B$1,MonsterTable!$A$1:$B$1,0),0),
IF(OR(NOT(ISBLANK(BP510)),ISBLANK(BQ510)),#N/A,
IF(BN510="empty","empty",
VLOOKUP(BN510,MonsterGroupTable!$A:$A,1,0)))))))</f>
        <v/>
      </c>
      <c r="BV510" s="2" t="str">
        <f>IF(AND(ISBLANK(BU510),OR(NOT(ISBLANK(BW510)),NOT(ISBLANK(BX510)))),#N/A,
IF(ISBLANK(BU510),"",
IF(AND(NOT(ISERROR(VLOOKUP(BU510,MonsterTable!$A:$B,MATCH(MonsterTable!$B$1,MonsterTable!$A$1:$B$1,0),0))),OR(ISBLANK(BW510),ISBLANK(BX510))),#N/A,
IFERROR(VLOOKUP(BU510,MonsterTable!$A:$B,MATCH(MonsterTable!$B$1,MonsterTable!$A$1:$B$1,0),0),
IF(OR(NOT(ISBLANK(BW510)),ISBLANK(BX510)),#N/A,
IF(BU510="empty","empty",
VLOOKUP(BU510,MonsterGroupTable!$A:$A,1,0)))))))</f>
        <v/>
      </c>
      <c r="CC510" s="2" t="str">
        <f>IF(AND(ISBLANK(CB510),OR(NOT(ISBLANK(CD510)),NOT(ISBLANK(CE510)))),#N/A,
IF(ISBLANK(CB510),"",
IF(AND(NOT(ISERROR(VLOOKUP(CB510,MonsterTable!$A:$B,MATCH(MonsterTable!$B$1,MonsterTable!$A$1:$B$1,0),0))),OR(ISBLANK(CD510),ISBLANK(CE510))),#N/A,
IFERROR(VLOOKUP(CB510,MonsterTable!$A:$B,MATCH(MonsterTable!$B$1,MonsterTable!$A$1:$B$1,0),0),
IF(OR(NOT(ISBLANK(CD510)),ISBLANK(CE510)),#N/A,
IF(CB510="empty","empty",
VLOOKUP(CB510,MonsterGroupTable!$A:$A,1,0)))))))</f>
        <v/>
      </c>
      <c r="CJ510" s="2" t="str">
        <f>IF(AND(ISBLANK(CI510),OR(NOT(ISBLANK(CK510)),NOT(ISBLANK(CL510)))),#N/A,
IF(ISBLANK(CI510),"",
IF(AND(NOT(ISERROR(VLOOKUP(CI510,MonsterTable!$A:$B,MATCH(MonsterTable!$B$1,MonsterTable!$A$1:$B$1,0),0))),OR(ISBLANK(CK510),ISBLANK(CL510))),#N/A,
IFERROR(VLOOKUP(CI510,MonsterTable!$A:$B,MATCH(MonsterTable!$B$1,MonsterTable!$A$1:$B$1,0),0),
IF(OR(NOT(ISBLANK(CK510)),ISBLANK(CL510)),#N/A,
IF(CI510="empty","empty",
VLOOKUP(CI510,MonsterGroupTable!$A:$A,1,0)))))))</f>
        <v/>
      </c>
    </row>
    <row r="511" spans="1:88">
      <c r="A511">
        <v>10510</v>
      </c>
      <c r="B511">
        <f t="shared" si="14"/>
        <v>1.2</v>
      </c>
      <c r="C511">
        <f t="shared" si="14"/>
        <v>1.1000000000000001</v>
      </c>
      <c r="F511">
        <v>3960</v>
      </c>
      <c r="G511">
        <v>121233</v>
      </c>
      <c r="H511">
        <v>0</v>
      </c>
      <c r="I511">
        <v>0</v>
      </c>
      <c r="J511">
        <v>0</v>
      </c>
      <c r="K511" t="s">
        <v>28</v>
      </c>
      <c r="L511" t="s">
        <v>260</v>
      </c>
      <c r="M511" t="s">
        <v>79</v>
      </c>
      <c r="N511" t="s">
        <v>80</v>
      </c>
      <c r="O511">
        <v>0</v>
      </c>
      <c r="P511">
        <v>-4.75</v>
      </c>
      <c r="Q511">
        <v>-3.5</v>
      </c>
      <c r="R511">
        <v>4.75</v>
      </c>
      <c r="S511">
        <v>3</v>
      </c>
      <c r="T511">
        <v>-13.5</v>
      </c>
      <c r="U511">
        <v>2.5499999999999998</v>
      </c>
      <c r="V511">
        <v>-6.75</v>
      </c>
      <c r="W511" t="str">
        <f t="shared" si="15"/>
        <v>g111,5</v>
      </c>
      <c r="X511" s="1" t="s">
        <v>328</v>
      </c>
      <c r="Y511" s="2" t="str">
        <f>IF(AND(ISBLANK(X511),OR(NOT(ISBLANK(Z511)),NOT(ISBLANK(AA511)))),#N/A,
IF(ISBLANK(X511),"",
IF(AND(NOT(ISERROR(VLOOKUP(X511,MonsterTable!$A:$B,MATCH(MonsterTable!$B$1,MonsterTable!$A$1:$B$1,0),0))),OR(ISBLANK(Z511),ISBLANK(AA511))),#N/A,
IFERROR(VLOOKUP(X511,MonsterTable!$A:$B,MATCH(MonsterTable!$B$1,MonsterTable!$A$1:$B$1,0),0),
IF(OR(NOT(ISBLANK(Z511)),ISBLANK(AA511)),#N/A,
IF(X511="empty","empty",
VLOOKUP(X511,MonsterGroupTable!$A:$A,1,0)))))))</f>
        <v>g111</v>
      </c>
      <c r="AA511">
        <v>5</v>
      </c>
      <c r="AF511" s="2" t="str">
        <f>IF(AND(ISBLANK(AE511),OR(NOT(ISBLANK(AG511)),NOT(ISBLANK(AH511)))),#N/A,
IF(ISBLANK(AE511),"",
IF(AND(NOT(ISERROR(VLOOKUP(AE511,MonsterTable!$A:$B,MATCH(MonsterTable!$B$1,MonsterTable!$A$1:$B$1,0),0))),OR(ISBLANK(AG511),ISBLANK(AH511))),#N/A,
IFERROR(VLOOKUP(AE511,MonsterTable!$A:$B,MATCH(MonsterTable!$B$1,MonsterTable!$A$1:$B$1,0),0),
IF(OR(NOT(ISBLANK(AG511)),ISBLANK(AH511)),#N/A,
IF(AE511="empty","empty",
VLOOKUP(AE511,MonsterGroupTable!$A:$A,1,0)))))))</f>
        <v/>
      </c>
      <c r="AM511" s="2" t="str">
        <f>IF(AND(ISBLANK(AL511),OR(NOT(ISBLANK(AN511)),NOT(ISBLANK(AO511)))),#N/A,
IF(ISBLANK(AL511),"",
IF(AND(NOT(ISERROR(VLOOKUP(AL511,MonsterTable!$A:$B,MATCH(MonsterTable!$B$1,MonsterTable!$A$1:$B$1,0),0))),OR(ISBLANK(AN511),ISBLANK(AO511))),#N/A,
IFERROR(VLOOKUP(AL511,MonsterTable!$A:$B,MATCH(MonsterTable!$B$1,MonsterTable!$A$1:$B$1,0),0),
IF(OR(NOT(ISBLANK(AN511)),ISBLANK(AO511)),#N/A,
IF(AL511="empty","empty",
VLOOKUP(AL511,MonsterGroupTable!$A:$A,1,0)))))))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BA511" s="2" t="str">
        <f>IF(AND(ISBLANK(AZ511),OR(NOT(ISBLANK(BB511)),NOT(ISBLANK(BC511)))),#N/A,
IF(ISBLANK(AZ511),"",
IF(AND(NOT(ISERROR(VLOOKUP(AZ511,MonsterTable!$A:$B,MATCH(MonsterTable!$B$1,MonsterTable!$A$1:$B$1,0),0))),OR(ISBLANK(BB511),ISBLANK(BC511))),#N/A,
IFERROR(VLOOKUP(AZ511,MonsterTable!$A:$B,MATCH(MonsterTable!$B$1,MonsterTable!$A$1:$B$1,0),0),
IF(OR(NOT(ISBLANK(BB511)),ISBLANK(BC511)),#N/A,
IF(AZ511="empty","empty",
VLOOKUP(AZ511,MonsterGroupTable!$A:$A,1,0)))))))</f>
        <v/>
      </c>
      <c r="BH511" s="2" t="str">
        <f>IF(AND(ISBLANK(BG511),OR(NOT(ISBLANK(BI511)),NOT(ISBLANK(BJ511)))),#N/A,
IF(ISBLANK(BG511),"",
IF(AND(NOT(ISERROR(VLOOKUP(BG511,MonsterTable!$A:$B,MATCH(MonsterTable!$B$1,MonsterTable!$A$1:$B$1,0),0))),OR(ISBLANK(BI511),ISBLANK(BJ511))),#N/A,
IFERROR(VLOOKUP(BG511,MonsterTable!$A:$B,MATCH(MonsterTable!$B$1,MonsterTable!$A$1:$B$1,0),0),
IF(OR(NOT(ISBLANK(BI511)),ISBLANK(BJ511)),#N/A,
IF(BG511="empty","empty",
VLOOKUP(BG511,MonsterGroupTable!$A:$A,1,0)))))))</f>
        <v/>
      </c>
      <c r="BO511" s="2" t="str">
        <f>IF(AND(ISBLANK(BN511),OR(NOT(ISBLANK(BP511)),NOT(ISBLANK(BQ511)))),#N/A,
IF(ISBLANK(BN511),"",
IF(AND(NOT(ISERROR(VLOOKUP(BN511,MonsterTable!$A:$B,MATCH(MonsterTable!$B$1,MonsterTable!$A$1:$B$1,0),0))),OR(ISBLANK(BP511),ISBLANK(BQ511))),#N/A,
IFERROR(VLOOKUP(BN511,MonsterTable!$A:$B,MATCH(MonsterTable!$B$1,MonsterTable!$A$1:$B$1,0),0),
IF(OR(NOT(ISBLANK(BP511)),ISBLANK(BQ511)),#N/A,
IF(BN511="empty","empty",
VLOOKUP(BN511,MonsterGroupTable!$A:$A,1,0)))))))</f>
        <v/>
      </c>
      <c r="BV511" s="2" t="str">
        <f>IF(AND(ISBLANK(BU511),OR(NOT(ISBLANK(BW511)),NOT(ISBLANK(BX511)))),#N/A,
IF(ISBLANK(BU511),"",
IF(AND(NOT(ISERROR(VLOOKUP(BU511,MonsterTable!$A:$B,MATCH(MonsterTable!$B$1,MonsterTable!$A$1:$B$1,0),0))),OR(ISBLANK(BW511),ISBLANK(BX511))),#N/A,
IFERROR(VLOOKUP(BU511,MonsterTable!$A:$B,MATCH(MonsterTable!$B$1,MonsterTable!$A$1:$B$1,0),0),
IF(OR(NOT(ISBLANK(BW511)),ISBLANK(BX511)),#N/A,
IF(BU511="empty","empty",
VLOOKUP(BU511,MonsterGroupTable!$A:$A,1,0)))))))</f>
        <v/>
      </c>
      <c r="CC511" s="2" t="str">
        <f>IF(AND(ISBLANK(CB511),OR(NOT(ISBLANK(CD511)),NOT(ISBLANK(CE511)))),#N/A,
IF(ISBLANK(CB511),"",
IF(AND(NOT(ISERROR(VLOOKUP(CB511,MonsterTable!$A:$B,MATCH(MonsterTable!$B$1,MonsterTable!$A$1:$B$1,0),0))),OR(ISBLANK(CD511),ISBLANK(CE511))),#N/A,
IFERROR(VLOOKUP(CB511,MonsterTable!$A:$B,MATCH(MonsterTable!$B$1,MonsterTable!$A$1:$B$1,0),0),
IF(OR(NOT(ISBLANK(CD511)),ISBLANK(CE511)),#N/A,
IF(CB511="empty","empty",
VLOOKUP(CB511,MonsterGroupTable!$A:$A,1,0)))))))</f>
        <v/>
      </c>
      <c r="CJ511" s="2" t="str">
        <f>IF(AND(ISBLANK(CI511),OR(NOT(ISBLANK(CK511)),NOT(ISBLANK(CL511)))),#N/A,
IF(ISBLANK(CI511),"",
IF(AND(NOT(ISERROR(VLOOKUP(CI511,MonsterTable!$A:$B,MATCH(MonsterTable!$B$1,MonsterTable!$A$1:$B$1,0),0))),OR(ISBLANK(CK511),ISBLANK(CL511))),#N/A,
IFERROR(VLOOKUP(CI511,MonsterTable!$A:$B,MATCH(MonsterTable!$B$1,MonsterTable!$A$1:$B$1,0),0),
IF(OR(NOT(ISBLANK(CK511)),ISBLANK(CL511)),#N/A,
IF(CI511="empty","empty",
VLOOKUP(CI511,MonsterGroupTable!$A:$A,1,0)))))))</f>
        <v/>
      </c>
    </row>
    <row r="512" spans="1:88">
      <c r="A512">
        <v>10511</v>
      </c>
      <c r="B512">
        <f t="shared" si="14"/>
        <v>1.1000000000000001</v>
      </c>
      <c r="C512">
        <f t="shared" si="14"/>
        <v>1.1000000000000001</v>
      </c>
      <c r="F512">
        <v>3960</v>
      </c>
      <c r="G512">
        <v>121827</v>
      </c>
      <c r="H512">
        <v>0</v>
      </c>
      <c r="I512">
        <v>0</v>
      </c>
      <c r="J512">
        <v>0</v>
      </c>
      <c r="K512" t="s">
        <v>28</v>
      </c>
      <c r="L512" t="s">
        <v>243</v>
      </c>
      <c r="M512" t="s">
        <v>79</v>
      </c>
      <c r="N512" t="s">
        <v>80</v>
      </c>
      <c r="O512">
        <v>0</v>
      </c>
      <c r="P512">
        <v>-4.75</v>
      </c>
      <c r="Q512">
        <v>-3.5</v>
      </c>
      <c r="R512">
        <v>4.75</v>
      </c>
      <c r="S512">
        <v>3</v>
      </c>
      <c r="T512">
        <v>-13.5</v>
      </c>
      <c r="U512">
        <v>2.5499999999999998</v>
      </c>
      <c r="V512">
        <v>-6.75</v>
      </c>
      <c r="W512" t="str">
        <f t="shared" si="15"/>
        <v>g112,5</v>
      </c>
      <c r="X512" s="1" t="s">
        <v>329</v>
      </c>
      <c r="Y512" s="2" t="str">
        <f>IF(AND(ISBLANK(X512),OR(NOT(ISBLANK(Z512)),NOT(ISBLANK(AA512)))),#N/A,
IF(ISBLANK(X512),"",
IF(AND(NOT(ISERROR(VLOOKUP(X512,MonsterTable!$A:$B,MATCH(MonsterTable!$B$1,MonsterTable!$A$1:$B$1,0),0))),OR(ISBLANK(Z512),ISBLANK(AA512))),#N/A,
IFERROR(VLOOKUP(X512,MonsterTable!$A:$B,MATCH(MonsterTable!$B$1,MonsterTable!$A$1:$B$1,0),0),
IF(OR(NOT(ISBLANK(Z512)),ISBLANK(AA512)),#N/A,
IF(X512="empty","empty",
VLOOKUP(X512,MonsterGroupTable!$A:$A,1,0)))))))</f>
        <v>g112</v>
      </c>
      <c r="AA512">
        <v>5</v>
      </c>
      <c r="AF512" s="2" t="str">
        <f>IF(AND(ISBLANK(AE512),OR(NOT(ISBLANK(AG512)),NOT(ISBLANK(AH512)))),#N/A,
IF(ISBLANK(AE512),"",
IF(AND(NOT(ISERROR(VLOOKUP(AE512,MonsterTable!$A:$B,MATCH(MonsterTable!$B$1,MonsterTable!$A$1:$B$1,0),0))),OR(ISBLANK(AG512),ISBLANK(AH512))),#N/A,
IFERROR(VLOOKUP(AE512,MonsterTable!$A:$B,MATCH(MonsterTable!$B$1,MonsterTable!$A$1:$B$1,0),0),
IF(OR(NOT(ISBLANK(AG512)),ISBLANK(AH512)),#N/A,
IF(AE512="empty","empty",
VLOOKUP(AE512,MonsterGroupTable!$A:$A,1,0)))))))</f>
        <v/>
      </c>
      <c r="AM512" s="2" t="str">
        <f>IF(AND(ISBLANK(AL512),OR(NOT(ISBLANK(AN512)),NOT(ISBLANK(AO512)))),#N/A,
IF(ISBLANK(AL512),"",
IF(AND(NOT(ISERROR(VLOOKUP(AL512,MonsterTable!$A:$B,MATCH(MonsterTable!$B$1,MonsterTable!$A$1:$B$1,0),0))),OR(ISBLANK(AN512),ISBLANK(AO512))),#N/A,
IFERROR(VLOOKUP(AL512,MonsterTable!$A:$B,MATCH(MonsterTable!$B$1,MonsterTable!$A$1:$B$1,0),0),
IF(OR(NOT(ISBLANK(AN512)),ISBLANK(AO512)),#N/A,
IF(AL512="empty","empty",
VLOOKUP(AL512,MonsterGroupTable!$A:$A,1,0)))))))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BA512" s="2" t="str">
        <f>IF(AND(ISBLANK(AZ512),OR(NOT(ISBLANK(BB512)),NOT(ISBLANK(BC512)))),#N/A,
IF(ISBLANK(AZ512),"",
IF(AND(NOT(ISERROR(VLOOKUP(AZ512,MonsterTable!$A:$B,MATCH(MonsterTable!$B$1,MonsterTable!$A$1:$B$1,0),0))),OR(ISBLANK(BB512),ISBLANK(BC512))),#N/A,
IFERROR(VLOOKUP(AZ512,MonsterTable!$A:$B,MATCH(MonsterTable!$B$1,MonsterTable!$A$1:$B$1,0),0),
IF(OR(NOT(ISBLANK(BB512)),ISBLANK(BC512)),#N/A,
IF(AZ512="empty","empty",
VLOOKUP(AZ512,MonsterGroupTable!$A:$A,1,0)))))))</f>
        <v/>
      </c>
      <c r="BH512" s="2" t="str">
        <f>IF(AND(ISBLANK(BG512),OR(NOT(ISBLANK(BI512)),NOT(ISBLANK(BJ512)))),#N/A,
IF(ISBLANK(BG512),"",
IF(AND(NOT(ISERROR(VLOOKUP(BG512,MonsterTable!$A:$B,MATCH(MonsterTable!$B$1,MonsterTable!$A$1:$B$1,0),0))),OR(ISBLANK(BI512),ISBLANK(BJ512))),#N/A,
IFERROR(VLOOKUP(BG512,MonsterTable!$A:$B,MATCH(MonsterTable!$B$1,MonsterTable!$A$1:$B$1,0),0),
IF(OR(NOT(ISBLANK(BI512)),ISBLANK(BJ512)),#N/A,
IF(BG512="empty","empty",
VLOOKUP(BG512,MonsterGroupTable!$A:$A,1,0)))))))</f>
        <v/>
      </c>
      <c r="BO512" s="2" t="str">
        <f>IF(AND(ISBLANK(BN512),OR(NOT(ISBLANK(BP512)),NOT(ISBLANK(BQ512)))),#N/A,
IF(ISBLANK(BN512),"",
IF(AND(NOT(ISERROR(VLOOKUP(BN512,MonsterTable!$A:$B,MATCH(MonsterTable!$B$1,MonsterTable!$A$1:$B$1,0),0))),OR(ISBLANK(BP512),ISBLANK(BQ512))),#N/A,
IFERROR(VLOOKUP(BN512,MonsterTable!$A:$B,MATCH(MonsterTable!$B$1,MonsterTable!$A$1:$B$1,0),0),
IF(OR(NOT(ISBLANK(BP512)),ISBLANK(BQ512)),#N/A,
IF(BN512="empty","empty",
VLOOKUP(BN512,MonsterGroupTable!$A:$A,1,0)))))))</f>
        <v/>
      </c>
      <c r="BV512" s="2" t="str">
        <f>IF(AND(ISBLANK(BU512),OR(NOT(ISBLANK(BW512)),NOT(ISBLANK(BX512)))),#N/A,
IF(ISBLANK(BU512),"",
IF(AND(NOT(ISERROR(VLOOKUP(BU512,MonsterTable!$A:$B,MATCH(MonsterTable!$B$1,MonsterTable!$A$1:$B$1,0),0))),OR(ISBLANK(BW512),ISBLANK(BX512))),#N/A,
IFERROR(VLOOKUP(BU512,MonsterTable!$A:$B,MATCH(MonsterTable!$B$1,MonsterTable!$A$1:$B$1,0),0),
IF(OR(NOT(ISBLANK(BW512)),ISBLANK(BX512)),#N/A,
IF(BU512="empty","empty",
VLOOKUP(BU512,MonsterGroupTable!$A:$A,1,0)))))))</f>
        <v/>
      </c>
      <c r="CC512" s="2" t="str">
        <f>IF(AND(ISBLANK(CB512),OR(NOT(ISBLANK(CD512)),NOT(ISBLANK(CE512)))),#N/A,
IF(ISBLANK(CB512),"",
IF(AND(NOT(ISERROR(VLOOKUP(CB512,MonsterTable!$A:$B,MATCH(MonsterTable!$B$1,MonsterTable!$A$1:$B$1,0),0))),OR(ISBLANK(CD512),ISBLANK(CE512))),#N/A,
IFERROR(VLOOKUP(CB512,MonsterTable!$A:$B,MATCH(MonsterTable!$B$1,MonsterTable!$A$1:$B$1,0),0),
IF(OR(NOT(ISBLANK(CD512)),ISBLANK(CE512)),#N/A,
IF(CB512="empty","empty",
VLOOKUP(CB512,MonsterGroupTable!$A:$A,1,0)))))))</f>
        <v/>
      </c>
      <c r="CJ512" s="2" t="str">
        <f>IF(AND(ISBLANK(CI512),OR(NOT(ISBLANK(CK512)),NOT(ISBLANK(CL512)))),#N/A,
IF(ISBLANK(CI512),"",
IF(AND(NOT(ISERROR(VLOOKUP(CI512,MonsterTable!$A:$B,MATCH(MonsterTable!$B$1,MonsterTable!$A$1:$B$1,0),0))),OR(ISBLANK(CK512),ISBLANK(CL512))),#N/A,
IFERROR(VLOOKUP(CI512,MonsterTable!$A:$B,MATCH(MonsterTable!$B$1,MonsterTable!$A$1:$B$1,0),0),
IF(OR(NOT(ISBLANK(CK512)),ISBLANK(CL512)),#N/A,
IF(CI512="empty","empty",
VLOOKUP(CI512,MonsterGroupTable!$A:$A,1,0)))))))</f>
        <v/>
      </c>
    </row>
    <row r="513" spans="1:88">
      <c r="A513">
        <v>10512</v>
      </c>
      <c r="B513">
        <f t="shared" si="14"/>
        <v>1.1000000000000001</v>
      </c>
      <c r="C513">
        <f t="shared" si="14"/>
        <v>1.1000000000000001</v>
      </c>
      <c r="F513">
        <v>3960</v>
      </c>
      <c r="G513">
        <v>122421</v>
      </c>
      <c r="H513">
        <v>0</v>
      </c>
      <c r="I513">
        <v>0</v>
      </c>
      <c r="J513">
        <v>0</v>
      </c>
      <c r="K513" t="s">
        <v>28</v>
      </c>
      <c r="L513" t="s">
        <v>243</v>
      </c>
      <c r="M513" t="s">
        <v>79</v>
      </c>
      <c r="N513" t="s">
        <v>80</v>
      </c>
      <c r="O513">
        <v>0</v>
      </c>
      <c r="P513">
        <v>-4.75</v>
      </c>
      <c r="Q513">
        <v>-3.5</v>
      </c>
      <c r="R513">
        <v>4.75</v>
      </c>
      <c r="S513">
        <v>3</v>
      </c>
      <c r="T513">
        <v>-13.5</v>
      </c>
      <c r="U513">
        <v>2.5499999999999998</v>
      </c>
      <c r="V513">
        <v>-6.75</v>
      </c>
      <c r="W513" t="str">
        <f t="shared" si="15"/>
        <v>g112,5</v>
      </c>
      <c r="X513" s="1" t="s">
        <v>329</v>
      </c>
      <c r="Y513" s="2" t="str">
        <f>IF(AND(ISBLANK(X513),OR(NOT(ISBLANK(Z513)),NOT(ISBLANK(AA513)))),#N/A,
IF(ISBLANK(X513),"",
IF(AND(NOT(ISERROR(VLOOKUP(X513,MonsterTable!$A:$B,MATCH(MonsterTable!$B$1,MonsterTable!$A$1:$B$1,0),0))),OR(ISBLANK(Z513),ISBLANK(AA513))),#N/A,
IFERROR(VLOOKUP(X513,MonsterTable!$A:$B,MATCH(MonsterTable!$B$1,MonsterTable!$A$1:$B$1,0),0),
IF(OR(NOT(ISBLANK(Z513)),ISBLANK(AA513)),#N/A,
IF(X513="empty","empty",
VLOOKUP(X513,MonsterGroupTable!$A:$A,1,0)))))))</f>
        <v>g112</v>
      </c>
      <c r="AA513">
        <v>5</v>
      </c>
      <c r="AF513" s="2" t="str">
        <f>IF(AND(ISBLANK(AE513),OR(NOT(ISBLANK(AG513)),NOT(ISBLANK(AH513)))),#N/A,
IF(ISBLANK(AE513),"",
IF(AND(NOT(ISERROR(VLOOKUP(AE513,MonsterTable!$A:$B,MATCH(MonsterTable!$B$1,MonsterTable!$A$1:$B$1,0),0))),OR(ISBLANK(AG513),ISBLANK(AH513))),#N/A,
IFERROR(VLOOKUP(AE513,MonsterTable!$A:$B,MATCH(MonsterTable!$B$1,MonsterTable!$A$1:$B$1,0),0),
IF(OR(NOT(ISBLANK(AG513)),ISBLANK(AH513)),#N/A,
IF(AE513="empty","empty",
VLOOKUP(AE513,MonsterGroupTable!$A:$A,1,0)))))))</f>
        <v/>
      </c>
      <c r="AM513" s="2" t="str">
        <f>IF(AND(ISBLANK(AL513),OR(NOT(ISBLANK(AN513)),NOT(ISBLANK(AO513)))),#N/A,
IF(ISBLANK(AL513),"",
IF(AND(NOT(ISERROR(VLOOKUP(AL513,MonsterTable!$A:$B,MATCH(MonsterTable!$B$1,MonsterTable!$A$1:$B$1,0),0))),OR(ISBLANK(AN513),ISBLANK(AO513))),#N/A,
IFERROR(VLOOKUP(AL513,MonsterTable!$A:$B,MATCH(MonsterTable!$B$1,MonsterTable!$A$1:$B$1,0),0),
IF(OR(NOT(ISBLANK(AN513)),ISBLANK(AO513)),#N/A,
IF(AL513="empty","empty",
VLOOKUP(AL513,MonsterGroupTable!$A:$A,1,0)))))))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BA513" s="2" t="str">
        <f>IF(AND(ISBLANK(AZ513),OR(NOT(ISBLANK(BB513)),NOT(ISBLANK(BC513)))),#N/A,
IF(ISBLANK(AZ513),"",
IF(AND(NOT(ISERROR(VLOOKUP(AZ513,MonsterTable!$A:$B,MATCH(MonsterTable!$B$1,MonsterTable!$A$1:$B$1,0),0))),OR(ISBLANK(BB513),ISBLANK(BC513))),#N/A,
IFERROR(VLOOKUP(AZ513,MonsterTable!$A:$B,MATCH(MonsterTable!$B$1,MonsterTable!$A$1:$B$1,0),0),
IF(OR(NOT(ISBLANK(BB513)),ISBLANK(BC513)),#N/A,
IF(AZ513="empty","empty",
VLOOKUP(AZ513,MonsterGroupTable!$A:$A,1,0)))))))</f>
        <v/>
      </c>
      <c r="BH513" s="2" t="str">
        <f>IF(AND(ISBLANK(BG513),OR(NOT(ISBLANK(BI513)),NOT(ISBLANK(BJ513)))),#N/A,
IF(ISBLANK(BG513),"",
IF(AND(NOT(ISERROR(VLOOKUP(BG513,MonsterTable!$A:$B,MATCH(MonsterTable!$B$1,MonsterTable!$A$1:$B$1,0),0))),OR(ISBLANK(BI513),ISBLANK(BJ513))),#N/A,
IFERROR(VLOOKUP(BG513,MonsterTable!$A:$B,MATCH(MonsterTable!$B$1,MonsterTable!$A$1:$B$1,0),0),
IF(OR(NOT(ISBLANK(BI513)),ISBLANK(BJ513)),#N/A,
IF(BG513="empty","empty",
VLOOKUP(BG513,MonsterGroupTable!$A:$A,1,0)))))))</f>
        <v/>
      </c>
      <c r="BO513" s="2" t="str">
        <f>IF(AND(ISBLANK(BN513),OR(NOT(ISBLANK(BP513)),NOT(ISBLANK(BQ513)))),#N/A,
IF(ISBLANK(BN513),"",
IF(AND(NOT(ISERROR(VLOOKUP(BN513,MonsterTable!$A:$B,MATCH(MonsterTable!$B$1,MonsterTable!$A$1:$B$1,0),0))),OR(ISBLANK(BP513),ISBLANK(BQ513))),#N/A,
IFERROR(VLOOKUP(BN513,MonsterTable!$A:$B,MATCH(MonsterTable!$B$1,MonsterTable!$A$1:$B$1,0),0),
IF(OR(NOT(ISBLANK(BP513)),ISBLANK(BQ513)),#N/A,
IF(BN513="empty","empty",
VLOOKUP(BN513,MonsterGroupTable!$A:$A,1,0)))))))</f>
        <v/>
      </c>
      <c r="BV513" s="2" t="str">
        <f>IF(AND(ISBLANK(BU513),OR(NOT(ISBLANK(BW513)),NOT(ISBLANK(BX513)))),#N/A,
IF(ISBLANK(BU513),"",
IF(AND(NOT(ISERROR(VLOOKUP(BU513,MonsterTable!$A:$B,MATCH(MonsterTable!$B$1,MonsterTable!$A$1:$B$1,0),0))),OR(ISBLANK(BW513),ISBLANK(BX513))),#N/A,
IFERROR(VLOOKUP(BU513,MonsterTable!$A:$B,MATCH(MonsterTable!$B$1,MonsterTable!$A$1:$B$1,0),0),
IF(OR(NOT(ISBLANK(BW513)),ISBLANK(BX513)),#N/A,
IF(BU513="empty","empty",
VLOOKUP(BU513,MonsterGroupTable!$A:$A,1,0)))))))</f>
        <v/>
      </c>
      <c r="CC513" s="2" t="str">
        <f>IF(AND(ISBLANK(CB513),OR(NOT(ISBLANK(CD513)),NOT(ISBLANK(CE513)))),#N/A,
IF(ISBLANK(CB513),"",
IF(AND(NOT(ISERROR(VLOOKUP(CB513,MonsterTable!$A:$B,MATCH(MonsterTable!$B$1,MonsterTable!$A$1:$B$1,0),0))),OR(ISBLANK(CD513),ISBLANK(CE513))),#N/A,
IFERROR(VLOOKUP(CB513,MonsterTable!$A:$B,MATCH(MonsterTable!$B$1,MonsterTable!$A$1:$B$1,0),0),
IF(OR(NOT(ISBLANK(CD513)),ISBLANK(CE513)),#N/A,
IF(CB513="empty","empty",
VLOOKUP(CB513,MonsterGroupTable!$A:$A,1,0)))))))</f>
        <v/>
      </c>
      <c r="CJ513" s="2" t="str">
        <f>IF(AND(ISBLANK(CI513),OR(NOT(ISBLANK(CK513)),NOT(ISBLANK(CL513)))),#N/A,
IF(ISBLANK(CI513),"",
IF(AND(NOT(ISERROR(VLOOKUP(CI513,MonsterTable!$A:$B,MATCH(MonsterTable!$B$1,MonsterTable!$A$1:$B$1,0),0))),OR(ISBLANK(CK513),ISBLANK(CL513))),#N/A,
IFERROR(VLOOKUP(CI513,MonsterTable!$A:$B,MATCH(MonsterTable!$B$1,MonsterTable!$A$1:$B$1,0),0),
IF(OR(NOT(ISBLANK(CK513)),ISBLANK(CL513)),#N/A,
IF(CI513="empty","empty",
VLOOKUP(CI513,MonsterGroupTable!$A:$A,1,0)))))))</f>
        <v/>
      </c>
    </row>
    <row r="514" spans="1:88">
      <c r="A514">
        <v>10513</v>
      </c>
      <c r="B514">
        <f t="shared" si="14"/>
        <v>1.1000000000000001</v>
      </c>
      <c r="C514">
        <f t="shared" si="14"/>
        <v>1.1000000000000001</v>
      </c>
      <c r="F514">
        <v>3960</v>
      </c>
      <c r="G514">
        <v>123015</v>
      </c>
      <c r="H514">
        <v>0</v>
      </c>
      <c r="I514">
        <v>0</v>
      </c>
      <c r="J514">
        <v>0</v>
      </c>
      <c r="K514" t="s">
        <v>28</v>
      </c>
      <c r="L514" t="s">
        <v>243</v>
      </c>
      <c r="M514" t="s">
        <v>79</v>
      </c>
      <c r="N514" t="s">
        <v>80</v>
      </c>
      <c r="O514">
        <v>0</v>
      </c>
      <c r="P514">
        <v>-4.75</v>
      </c>
      <c r="Q514">
        <v>-3.5</v>
      </c>
      <c r="R514">
        <v>4.75</v>
      </c>
      <c r="S514">
        <v>3</v>
      </c>
      <c r="T514">
        <v>-13.5</v>
      </c>
      <c r="U514">
        <v>2.5499999999999998</v>
      </c>
      <c r="V514">
        <v>-6.75</v>
      </c>
      <c r="W514" t="str">
        <f t="shared" si="15"/>
        <v>g112,5</v>
      </c>
      <c r="X514" s="1" t="s">
        <v>329</v>
      </c>
      <c r="Y514" s="2" t="str">
        <f>IF(AND(ISBLANK(X514),OR(NOT(ISBLANK(Z514)),NOT(ISBLANK(AA514)))),#N/A,
IF(ISBLANK(X514),"",
IF(AND(NOT(ISERROR(VLOOKUP(X514,MonsterTable!$A:$B,MATCH(MonsterTable!$B$1,MonsterTable!$A$1:$B$1,0),0))),OR(ISBLANK(Z514),ISBLANK(AA514))),#N/A,
IFERROR(VLOOKUP(X514,MonsterTable!$A:$B,MATCH(MonsterTable!$B$1,MonsterTable!$A$1:$B$1,0),0),
IF(OR(NOT(ISBLANK(Z514)),ISBLANK(AA514)),#N/A,
IF(X514="empty","empty",
VLOOKUP(X514,MonsterGroupTable!$A:$A,1,0)))))))</f>
        <v>g112</v>
      </c>
      <c r="AA514">
        <v>5</v>
      </c>
      <c r="AF514" s="2" t="str">
        <f>IF(AND(ISBLANK(AE514),OR(NOT(ISBLANK(AG514)),NOT(ISBLANK(AH514)))),#N/A,
IF(ISBLANK(AE514),"",
IF(AND(NOT(ISERROR(VLOOKUP(AE514,MonsterTable!$A:$B,MATCH(MonsterTable!$B$1,MonsterTable!$A$1:$B$1,0),0))),OR(ISBLANK(AG514),ISBLANK(AH514))),#N/A,
IFERROR(VLOOKUP(AE514,MonsterTable!$A:$B,MATCH(MonsterTable!$B$1,MonsterTable!$A$1:$B$1,0),0),
IF(OR(NOT(ISBLANK(AG514)),ISBLANK(AH514)),#N/A,
IF(AE514="empty","empty",
VLOOKUP(AE514,MonsterGroupTable!$A:$A,1,0)))))))</f>
        <v/>
      </c>
      <c r="AM514" s="2" t="str">
        <f>IF(AND(ISBLANK(AL514),OR(NOT(ISBLANK(AN514)),NOT(ISBLANK(AO514)))),#N/A,
IF(ISBLANK(AL514),"",
IF(AND(NOT(ISERROR(VLOOKUP(AL514,MonsterTable!$A:$B,MATCH(MonsterTable!$B$1,MonsterTable!$A$1:$B$1,0),0))),OR(ISBLANK(AN514),ISBLANK(AO514))),#N/A,
IFERROR(VLOOKUP(AL514,MonsterTable!$A:$B,MATCH(MonsterTable!$B$1,MonsterTable!$A$1:$B$1,0),0),
IF(OR(NOT(ISBLANK(AN514)),ISBLANK(AO514)),#N/A,
IF(AL514="empty","empty",
VLOOKUP(AL514,MonsterGroupTable!$A:$A,1,0)))))))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BA514" s="2" t="str">
        <f>IF(AND(ISBLANK(AZ514),OR(NOT(ISBLANK(BB514)),NOT(ISBLANK(BC514)))),#N/A,
IF(ISBLANK(AZ514),"",
IF(AND(NOT(ISERROR(VLOOKUP(AZ514,MonsterTable!$A:$B,MATCH(MonsterTable!$B$1,MonsterTable!$A$1:$B$1,0),0))),OR(ISBLANK(BB514),ISBLANK(BC514))),#N/A,
IFERROR(VLOOKUP(AZ514,MonsterTable!$A:$B,MATCH(MonsterTable!$B$1,MonsterTable!$A$1:$B$1,0),0),
IF(OR(NOT(ISBLANK(BB514)),ISBLANK(BC514)),#N/A,
IF(AZ514="empty","empty",
VLOOKUP(AZ514,MonsterGroupTable!$A:$A,1,0)))))))</f>
        <v/>
      </c>
      <c r="BH514" s="2" t="str">
        <f>IF(AND(ISBLANK(BG514),OR(NOT(ISBLANK(BI514)),NOT(ISBLANK(BJ514)))),#N/A,
IF(ISBLANK(BG514),"",
IF(AND(NOT(ISERROR(VLOOKUP(BG514,MonsterTable!$A:$B,MATCH(MonsterTable!$B$1,MonsterTable!$A$1:$B$1,0),0))),OR(ISBLANK(BI514),ISBLANK(BJ514))),#N/A,
IFERROR(VLOOKUP(BG514,MonsterTable!$A:$B,MATCH(MonsterTable!$B$1,MonsterTable!$A$1:$B$1,0),0),
IF(OR(NOT(ISBLANK(BI514)),ISBLANK(BJ514)),#N/A,
IF(BG514="empty","empty",
VLOOKUP(BG514,MonsterGroupTable!$A:$A,1,0)))))))</f>
        <v/>
      </c>
      <c r="BO514" s="2" t="str">
        <f>IF(AND(ISBLANK(BN514),OR(NOT(ISBLANK(BP514)),NOT(ISBLANK(BQ514)))),#N/A,
IF(ISBLANK(BN514),"",
IF(AND(NOT(ISERROR(VLOOKUP(BN514,MonsterTable!$A:$B,MATCH(MonsterTable!$B$1,MonsterTable!$A$1:$B$1,0),0))),OR(ISBLANK(BP514),ISBLANK(BQ514))),#N/A,
IFERROR(VLOOKUP(BN514,MonsterTable!$A:$B,MATCH(MonsterTable!$B$1,MonsterTable!$A$1:$B$1,0),0),
IF(OR(NOT(ISBLANK(BP514)),ISBLANK(BQ514)),#N/A,
IF(BN514="empty","empty",
VLOOKUP(BN514,MonsterGroupTable!$A:$A,1,0)))))))</f>
        <v/>
      </c>
      <c r="BV514" s="2" t="str">
        <f>IF(AND(ISBLANK(BU514),OR(NOT(ISBLANK(BW514)),NOT(ISBLANK(BX514)))),#N/A,
IF(ISBLANK(BU514),"",
IF(AND(NOT(ISERROR(VLOOKUP(BU514,MonsterTable!$A:$B,MATCH(MonsterTable!$B$1,MonsterTable!$A$1:$B$1,0),0))),OR(ISBLANK(BW514),ISBLANK(BX514))),#N/A,
IFERROR(VLOOKUP(BU514,MonsterTable!$A:$B,MATCH(MonsterTable!$B$1,MonsterTable!$A$1:$B$1,0),0),
IF(OR(NOT(ISBLANK(BW514)),ISBLANK(BX514)),#N/A,
IF(BU514="empty","empty",
VLOOKUP(BU514,MonsterGroupTable!$A:$A,1,0)))))))</f>
        <v/>
      </c>
      <c r="CC514" s="2" t="str">
        <f>IF(AND(ISBLANK(CB514),OR(NOT(ISBLANK(CD514)),NOT(ISBLANK(CE514)))),#N/A,
IF(ISBLANK(CB514),"",
IF(AND(NOT(ISERROR(VLOOKUP(CB514,MonsterTable!$A:$B,MATCH(MonsterTable!$B$1,MonsterTable!$A$1:$B$1,0),0))),OR(ISBLANK(CD514),ISBLANK(CE514))),#N/A,
IFERROR(VLOOKUP(CB514,MonsterTable!$A:$B,MATCH(MonsterTable!$B$1,MonsterTable!$A$1:$B$1,0),0),
IF(OR(NOT(ISBLANK(CD514)),ISBLANK(CE514)),#N/A,
IF(CB514="empty","empty",
VLOOKUP(CB514,MonsterGroupTable!$A:$A,1,0)))))))</f>
        <v/>
      </c>
      <c r="CJ514" s="2" t="str">
        <f>IF(AND(ISBLANK(CI514),OR(NOT(ISBLANK(CK514)),NOT(ISBLANK(CL514)))),#N/A,
IF(ISBLANK(CI514),"",
IF(AND(NOT(ISERROR(VLOOKUP(CI514,MonsterTable!$A:$B,MATCH(MonsterTable!$B$1,MonsterTable!$A$1:$B$1,0),0))),OR(ISBLANK(CK514),ISBLANK(CL514))),#N/A,
IFERROR(VLOOKUP(CI514,MonsterTable!$A:$B,MATCH(MonsterTable!$B$1,MonsterTable!$A$1:$B$1,0),0),
IF(OR(NOT(ISBLANK(CK514)),ISBLANK(CL514)),#N/A,
IF(CI514="empty","empty",
VLOOKUP(CI514,MonsterGroupTable!$A:$A,1,0)))))))</f>
        <v/>
      </c>
    </row>
    <row r="515" spans="1:88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3960</v>
      </c>
      <c r="G515">
        <v>123609</v>
      </c>
      <c r="H515">
        <v>0</v>
      </c>
      <c r="I515">
        <v>0</v>
      </c>
      <c r="J515">
        <v>0</v>
      </c>
      <c r="K515" t="s">
        <v>28</v>
      </c>
      <c r="L515" t="s">
        <v>243</v>
      </c>
      <c r="M515" t="s">
        <v>79</v>
      </c>
      <c r="N515" t="s">
        <v>80</v>
      </c>
      <c r="O515">
        <v>0</v>
      </c>
      <c r="P515">
        <v>-4.75</v>
      </c>
      <c r="Q515">
        <v>-3.5</v>
      </c>
      <c r="R515">
        <v>4.75</v>
      </c>
      <c r="S515">
        <v>3</v>
      </c>
      <c r="T515">
        <v>-13.5</v>
      </c>
      <c r="U515">
        <v>2.5499999999999998</v>
      </c>
      <c r="V515">
        <v>-6.75</v>
      </c>
      <c r="W515" t="str">
        <f t="shared" ref="W515:W578" si="17">Y515&amp;IF(ISBLANK(Z515),"",","&amp;Z515)&amp;IF(ISBLANK(AA515),"",","&amp;AA515)&amp;IF(ISBLANK(AB515),"",","&amp;AB515)&amp;IF(ISBLANK(AC515),"",","&amp;AC515)&amp;IF(ISBLANK(AD515),"",","&amp;AD515)
&amp;IF(LEN(AF515)=0,"",","&amp;AF515)&amp;IF(ISBLANK(AG515),"",","&amp;AG515)&amp;IF(ISBLANK(AH515),"",","&amp;AH515)&amp;IF(ISBLANK(AI515),"",","&amp;AI515)&amp;IF(ISBLANK(AJ515),"",","&amp;AJ515)&amp;IF(ISBLANK(AK515),"",","&amp;AK515)
&amp;IF(LEN(AM515)=0,"",","&amp;AM515)&amp;IF(ISBLANK(AN515),"",","&amp;AN515)&amp;IF(ISBLANK(AO515),"",","&amp;AO515)&amp;IF(ISBLANK(AP515),"",","&amp;AP515)&amp;IF(ISBLANK(AQ515),"",","&amp;AQ515)&amp;IF(ISBLANK(AR515),"",","&amp;AR515)
&amp;IF(LEN(AT515)=0,"",","&amp;AT515)&amp;IF(ISBLANK(AU515),"",","&amp;AU515)&amp;IF(ISBLANK(AV515),"",","&amp;AV515)&amp;IF(ISBLANK(AW515),"",","&amp;AW515)&amp;IF(ISBLANK(AX515),"",","&amp;AX515)&amp;IF(ISBLANK(AY515),"",","&amp;AY515)
&amp;IF(LEN(BA515)=0,"",","&amp;BA515)&amp;IF(ISBLANK(BB515),"",","&amp;BB515)&amp;IF(ISBLANK(BC515),"",","&amp;BC515)&amp;IF(ISBLANK(BD515),"",","&amp;BD515)&amp;IF(ISBLANK(BE515),"",","&amp;BE515)&amp;IF(ISBLANK(BF515),"",","&amp;BF515)
&amp;IF(LEN(BH515)=0,"",","&amp;BH515)&amp;IF(ISBLANK(BI515),"",","&amp;BI515)&amp;IF(ISBLANK(BJ515),"",","&amp;BJ515)&amp;IF(ISBLANK(BK515),"",","&amp;BK515)&amp;IF(ISBLANK(BL515),"",","&amp;BL515)&amp;IF(ISBLANK(BM515),"",","&amp;BM515)
&amp;IF(LEN(BO515)=0,"",","&amp;BO515)&amp;IF(ISBLANK(BP515),"",","&amp;BP515)&amp;IF(ISBLANK(BQ515),"",","&amp;BQ515)&amp;IF(ISBLANK(BR515),"",","&amp;BR515)&amp;IF(ISBLANK(BS515),"",","&amp;BS515)&amp;IF(ISBLANK(BT515),"",","&amp;BT515)
&amp;IF(LEN(BV515)=0,"",","&amp;BV515)&amp;IF(ISBLANK(BW515),"",","&amp;BW515)&amp;IF(ISBLANK(BX515),"",","&amp;BX515)&amp;IF(ISBLANK(BY515),"",","&amp;BY515)&amp;IF(ISBLANK(BZ515),"",","&amp;BZ515)&amp;IF(ISBLANK(CA515),"",","&amp;CA515)
&amp;IF(LEN(CC515)=0,"",","&amp;CC515)&amp;IF(ISBLANK(CD515),"",","&amp;CD515)&amp;IF(ISBLANK(CE515),"",","&amp;CE515)&amp;IF(ISBLANK(CF515),"",","&amp;CF515)&amp;IF(ISBLANK(CG515),"",","&amp;CG515)&amp;IF(ISBLANK(CH515),"",","&amp;CH515)
&amp;IF(LEN(CJ515)=0,"",","&amp;CJ515)&amp;IF(ISBLANK(CK515),"",","&amp;CK515)&amp;IF(ISBLANK(CL515),"",","&amp;CL515)&amp;IF(ISBLANK(CM515),"",","&amp;CM515)&amp;IF(ISBLANK(CN515),"",","&amp;CN515)&amp;IF(ISBLANK(CO515),"",","&amp;CO515)</f>
        <v>g112,5</v>
      </c>
      <c r="X515" s="1" t="s">
        <v>329</v>
      </c>
      <c r="Y515" s="2" t="str">
        <f>IF(AND(ISBLANK(X515),OR(NOT(ISBLANK(Z515)),NOT(ISBLANK(AA515)))),#N/A,
IF(ISBLANK(X515),"",
IF(AND(NOT(ISERROR(VLOOKUP(X515,MonsterTable!$A:$B,MATCH(MonsterTable!$B$1,MonsterTable!$A$1:$B$1,0),0))),OR(ISBLANK(Z515),ISBLANK(AA515))),#N/A,
IFERROR(VLOOKUP(X515,MonsterTable!$A:$B,MATCH(MonsterTable!$B$1,MonsterTable!$A$1:$B$1,0),0),
IF(OR(NOT(ISBLANK(Z515)),ISBLANK(AA515)),#N/A,
IF(X515="empty","empty",
VLOOKUP(X515,MonsterGroupTable!$A:$A,1,0)))))))</f>
        <v>g112</v>
      </c>
      <c r="AA515">
        <v>5</v>
      </c>
      <c r="AF515" s="2" t="str">
        <f>IF(AND(ISBLANK(AE515),OR(NOT(ISBLANK(AG515)),NOT(ISBLANK(AH515)))),#N/A,
IF(ISBLANK(AE515),"",
IF(AND(NOT(ISERROR(VLOOKUP(AE515,MonsterTable!$A:$B,MATCH(MonsterTable!$B$1,MonsterTable!$A$1:$B$1,0),0))),OR(ISBLANK(AG515),ISBLANK(AH515))),#N/A,
IFERROR(VLOOKUP(AE515,MonsterTable!$A:$B,MATCH(MonsterTable!$B$1,MonsterTable!$A$1:$B$1,0),0),
IF(OR(NOT(ISBLANK(AG515)),ISBLANK(AH515)),#N/A,
IF(AE515="empty","empty",
VLOOKUP(AE515,MonsterGroupTable!$A:$A,1,0)))))))</f>
        <v/>
      </c>
      <c r="AM515" s="2" t="str">
        <f>IF(AND(ISBLANK(AL515),OR(NOT(ISBLANK(AN515)),NOT(ISBLANK(AO515)))),#N/A,
IF(ISBLANK(AL515),"",
IF(AND(NOT(ISERROR(VLOOKUP(AL515,MonsterTable!$A:$B,MATCH(MonsterTable!$B$1,MonsterTable!$A$1:$B$1,0),0))),OR(ISBLANK(AN515),ISBLANK(AO515))),#N/A,
IFERROR(VLOOKUP(AL515,MonsterTable!$A:$B,MATCH(MonsterTable!$B$1,MonsterTable!$A$1:$B$1,0),0),
IF(OR(NOT(ISBLANK(AN515)),ISBLANK(AO515)),#N/A,
IF(AL515="empty","empty",
VLOOKUP(AL515,MonsterGroupTable!$A:$A,1,0)))))))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BA515" s="2" t="str">
        <f>IF(AND(ISBLANK(AZ515),OR(NOT(ISBLANK(BB515)),NOT(ISBLANK(BC515)))),#N/A,
IF(ISBLANK(AZ515),"",
IF(AND(NOT(ISERROR(VLOOKUP(AZ515,MonsterTable!$A:$B,MATCH(MonsterTable!$B$1,MonsterTable!$A$1:$B$1,0),0))),OR(ISBLANK(BB515),ISBLANK(BC515))),#N/A,
IFERROR(VLOOKUP(AZ515,MonsterTable!$A:$B,MATCH(MonsterTable!$B$1,MonsterTable!$A$1:$B$1,0),0),
IF(OR(NOT(ISBLANK(BB515)),ISBLANK(BC515)),#N/A,
IF(AZ515="empty","empty",
VLOOKUP(AZ515,MonsterGroupTable!$A:$A,1,0)))))))</f>
        <v/>
      </c>
      <c r="BH515" s="2" t="str">
        <f>IF(AND(ISBLANK(BG515),OR(NOT(ISBLANK(BI515)),NOT(ISBLANK(BJ515)))),#N/A,
IF(ISBLANK(BG515),"",
IF(AND(NOT(ISERROR(VLOOKUP(BG515,MonsterTable!$A:$B,MATCH(MonsterTable!$B$1,MonsterTable!$A$1:$B$1,0),0))),OR(ISBLANK(BI515),ISBLANK(BJ515))),#N/A,
IFERROR(VLOOKUP(BG515,MonsterTable!$A:$B,MATCH(MonsterTable!$B$1,MonsterTable!$A$1:$B$1,0),0),
IF(OR(NOT(ISBLANK(BI515)),ISBLANK(BJ515)),#N/A,
IF(BG515="empty","empty",
VLOOKUP(BG515,MonsterGroupTable!$A:$A,1,0)))))))</f>
        <v/>
      </c>
      <c r="BO515" s="2" t="str">
        <f>IF(AND(ISBLANK(BN515),OR(NOT(ISBLANK(BP515)),NOT(ISBLANK(BQ515)))),#N/A,
IF(ISBLANK(BN515),"",
IF(AND(NOT(ISERROR(VLOOKUP(BN515,MonsterTable!$A:$B,MATCH(MonsterTable!$B$1,MonsterTable!$A$1:$B$1,0),0))),OR(ISBLANK(BP515),ISBLANK(BQ515))),#N/A,
IFERROR(VLOOKUP(BN515,MonsterTable!$A:$B,MATCH(MonsterTable!$B$1,MonsterTable!$A$1:$B$1,0),0),
IF(OR(NOT(ISBLANK(BP515)),ISBLANK(BQ515)),#N/A,
IF(BN515="empty","empty",
VLOOKUP(BN515,MonsterGroupTable!$A:$A,1,0)))))))</f>
        <v/>
      </c>
      <c r="BV515" s="2" t="str">
        <f>IF(AND(ISBLANK(BU515),OR(NOT(ISBLANK(BW515)),NOT(ISBLANK(BX515)))),#N/A,
IF(ISBLANK(BU515),"",
IF(AND(NOT(ISERROR(VLOOKUP(BU515,MonsterTable!$A:$B,MATCH(MonsterTable!$B$1,MonsterTable!$A$1:$B$1,0),0))),OR(ISBLANK(BW515),ISBLANK(BX515))),#N/A,
IFERROR(VLOOKUP(BU515,MonsterTable!$A:$B,MATCH(MonsterTable!$B$1,MonsterTable!$A$1:$B$1,0),0),
IF(OR(NOT(ISBLANK(BW515)),ISBLANK(BX515)),#N/A,
IF(BU515="empty","empty",
VLOOKUP(BU515,MonsterGroupTable!$A:$A,1,0)))))))</f>
        <v/>
      </c>
      <c r="CC515" s="2" t="str">
        <f>IF(AND(ISBLANK(CB515),OR(NOT(ISBLANK(CD515)),NOT(ISBLANK(CE515)))),#N/A,
IF(ISBLANK(CB515),"",
IF(AND(NOT(ISERROR(VLOOKUP(CB515,MonsterTable!$A:$B,MATCH(MonsterTable!$B$1,MonsterTable!$A$1:$B$1,0),0))),OR(ISBLANK(CD515),ISBLANK(CE515))),#N/A,
IFERROR(VLOOKUP(CB515,MonsterTable!$A:$B,MATCH(MonsterTable!$B$1,MonsterTable!$A$1:$B$1,0),0),
IF(OR(NOT(ISBLANK(CD515)),ISBLANK(CE515)),#N/A,
IF(CB515="empty","empty",
VLOOKUP(CB515,MonsterGroupTable!$A:$A,1,0)))))))</f>
        <v/>
      </c>
      <c r="CJ515" s="2" t="str">
        <f>IF(AND(ISBLANK(CI515),OR(NOT(ISBLANK(CK515)),NOT(ISBLANK(CL515)))),#N/A,
IF(ISBLANK(CI515),"",
IF(AND(NOT(ISERROR(VLOOKUP(CI515,MonsterTable!$A:$B,MATCH(MonsterTable!$B$1,MonsterTable!$A$1:$B$1,0),0))),OR(ISBLANK(CK515),ISBLANK(CL515))),#N/A,
IFERROR(VLOOKUP(CI515,MonsterTable!$A:$B,MATCH(MonsterTable!$B$1,MonsterTable!$A$1:$B$1,0),0),
IF(OR(NOT(ISBLANK(CK515)),ISBLANK(CL515)),#N/A,
IF(CI515="empty","empty",
VLOOKUP(CI515,MonsterGroupTable!$A:$A,1,0)))))))</f>
        <v/>
      </c>
    </row>
    <row r="516" spans="1:88">
      <c r="A516">
        <v>10515</v>
      </c>
      <c r="B516">
        <f t="shared" si="16"/>
        <v>1.1000000000000001</v>
      </c>
      <c r="C516">
        <f t="shared" si="16"/>
        <v>1.1000000000000001</v>
      </c>
      <c r="F516">
        <v>3960</v>
      </c>
      <c r="G516">
        <v>124203</v>
      </c>
      <c r="H516">
        <v>0</v>
      </c>
      <c r="I516">
        <v>0</v>
      </c>
      <c r="J516">
        <v>0</v>
      </c>
      <c r="K516" t="s">
        <v>28</v>
      </c>
      <c r="L516" t="s">
        <v>243</v>
      </c>
      <c r="M516" t="s">
        <v>79</v>
      </c>
      <c r="N516" t="s">
        <v>80</v>
      </c>
      <c r="O516">
        <v>0</v>
      </c>
      <c r="P516">
        <v>-4.75</v>
      </c>
      <c r="Q516">
        <v>-3.5</v>
      </c>
      <c r="R516">
        <v>4.75</v>
      </c>
      <c r="S516">
        <v>3</v>
      </c>
      <c r="T516">
        <v>-13.5</v>
      </c>
      <c r="U516">
        <v>2.5499999999999998</v>
      </c>
      <c r="V516">
        <v>-6.75</v>
      </c>
      <c r="W516" t="str">
        <f t="shared" si="17"/>
        <v>g112,5</v>
      </c>
      <c r="X516" s="1" t="s">
        <v>329</v>
      </c>
      <c r="Y516" s="2" t="str">
        <f>IF(AND(ISBLANK(X516),OR(NOT(ISBLANK(Z516)),NOT(ISBLANK(AA516)))),#N/A,
IF(ISBLANK(X516),"",
IF(AND(NOT(ISERROR(VLOOKUP(X516,MonsterTable!$A:$B,MATCH(MonsterTable!$B$1,MonsterTable!$A$1:$B$1,0),0))),OR(ISBLANK(Z516),ISBLANK(AA516))),#N/A,
IFERROR(VLOOKUP(X516,MonsterTable!$A:$B,MATCH(MonsterTable!$B$1,MonsterTable!$A$1:$B$1,0),0),
IF(OR(NOT(ISBLANK(Z516)),ISBLANK(AA516)),#N/A,
IF(X516="empty","empty",
VLOOKUP(X516,MonsterGroupTable!$A:$A,1,0)))))))</f>
        <v>g112</v>
      </c>
      <c r="AA516">
        <v>5</v>
      </c>
      <c r="AF516" s="2" t="str">
        <f>IF(AND(ISBLANK(AE516),OR(NOT(ISBLANK(AG516)),NOT(ISBLANK(AH516)))),#N/A,
IF(ISBLANK(AE516),"",
IF(AND(NOT(ISERROR(VLOOKUP(AE516,MonsterTable!$A:$B,MATCH(MonsterTable!$B$1,MonsterTable!$A$1:$B$1,0),0))),OR(ISBLANK(AG516),ISBLANK(AH516))),#N/A,
IFERROR(VLOOKUP(AE516,MonsterTable!$A:$B,MATCH(MonsterTable!$B$1,MonsterTable!$A$1:$B$1,0),0),
IF(OR(NOT(ISBLANK(AG516)),ISBLANK(AH516)),#N/A,
IF(AE516="empty","empty",
VLOOKUP(AE516,MonsterGroupTable!$A:$A,1,0)))))))</f>
        <v/>
      </c>
      <c r="AM516" s="2" t="str">
        <f>IF(AND(ISBLANK(AL516),OR(NOT(ISBLANK(AN516)),NOT(ISBLANK(AO516)))),#N/A,
IF(ISBLANK(AL516),"",
IF(AND(NOT(ISERROR(VLOOKUP(AL516,MonsterTable!$A:$B,MATCH(MonsterTable!$B$1,MonsterTable!$A$1:$B$1,0),0))),OR(ISBLANK(AN516),ISBLANK(AO516))),#N/A,
IFERROR(VLOOKUP(AL516,MonsterTable!$A:$B,MATCH(MonsterTable!$B$1,MonsterTable!$A$1:$B$1,0),0),
IF(OR(NOT(ISBLANK(AN516)),ISBLANK(AO516)),#N/A,
IF(AL516="empty","empty",
VLOOKUP(AL516,MonsterGroupTable!$A:$A,1,0)))))))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BA516" s="2" t="str">
        <f>IF(AND(ISBLANK(AZ516),OR(NOT(ISBLANK(BB516)),NOT(ISBLANK(BC516)))),#N/A,
IF(ISBLANK(AZ516),"",
IF(AND(NOT(ISERROR(VLOOKUP(AZ516,MonsterTable!$A:$B,MATCH(MonsterTable!$B$1,MonsterTable!$A$1:$B$1,0),0))),OR(ISBLANK(BB516),ISBLANK(BC516))),#N/A,
IFERROR(VLOOKUP(AZ516,MonsterTable!$A:$B,MATCH(MonsterTable!$B$1,MonsterTable!$A$1:$B$1,0),0),
IF(OR(NOT(ISBLANK(BB516)),ISBLANK(BC516)),#N/A,
IF(AZ516="empty","empty",
VLOOKUP(AZ516,MonsterGroupTable!$A:$A,1,0)))))))</f>
        <v/>
      </c>
      <c r="BH516" s="2" t="str">
        <f>IF(AND(ISBLANK(BG516),OR(NOT(ISBLANK(BI516)),NOT(ISBLANK(BJ516)))),#N/A,
IF(ISBLANK(BG516),"",
IF(AND(NOT(ISERROR(VLOOKUP(BG516,MonsterTable!$A:$B,MATCH(MonsterTable!$B$1,MonsterTable!$A$1:$B$1,0),0))),OR(ISBLANK(BI516),ISBLANK(BJ516))),#N/A,
IFERROR(VLOOKUP(BG516,MonsterTable!$A:$B,MATCH(MonsterTable!$B$1,MonsterTable!$A$1:$B$1,0),0),
IF(OR(NOT(ISBLANK(BI516)),ISBLANK(BJ516)),#N/A,
IF(BG516="empty","empty",
VLOOKUP(BG516,MonsterGroupTable!$A:$A,1,0)))))))</f>
        <v/>
      </c>
      <c r="BO516" s="2" t="str">
        <f>IF(AND(ISBLANK(BN516),OR(NOT(ISBLANK(BP516)),NOT(ISBLANK(BQ516)))),#N/A,
IF(ISBLANK(BN516),"",
IF(AND(NOT(ISERROR(VLOOKUP(BN516,MonsterTable!$A:$B,MATCH(MonsterTable!$B$1,MonsterTable!$A$1:$B$1,0),0))),OR(ISBLANK(BP516),ISBLANK(BQ516))),#N/A,
IFERROR(VLOOKUP(BN516,MonsterTable!$A:$B,MATCH(MonsterTable!$B$1,MonsterTable!$A$1:$B$1,0),0),
IF(OR(NOT(ISBLANK(BP516)),ISBLANK(BQ516)),#N/A,
IF(BN516="empty","empty",
VLOOKUP(BN516,MonsterGroupTable!$A:$A,1,0)))))))</f>
        <v/>
      </c>
      <c r="BV516" s="2" t="str">
        <f>IF(AND(ISBLANK(BU516),OR(NOT(ISBLANK(BW516)),NOT(ISBLANK(BX516)))),#N/A,
IF(ISBLANK(BU516),"",
IF(AND(NOT(ISERROR(VLOOKUP(BU516,MonsterTable!$A:$B,MATCH(MonsterTable!$B$1,MonsterTable!$A$1:$B$1,0),0))),OR(ISBLANK(BW516),ISBLANK(BX516))),#N/A,
IFERROR(VLOOKUP(BU516,MonsterTable!$A:$B,MATCH(MonsterTable!$B$1,MonsterTable!$A$1:$B$1,0),0),
IF(OR(NOT(ISBLANK(BW516)),ISBLANK(BX516)),#N/A,
IF(BU516="empty","empty",
VLOOKUP(BU516,MonsterGroupTable!$A:$A,1,0)))))))</f>
        <v/>
      </c>
      <c r="CC516" s="2" t="str">
        <f>IF(AND(ISBLANK(CB516),OR(NOT(ISBLANK(CD516)),NOT(ISBLANK(CE516)))),#N/A,
IF(ISBLANK(CB516),"",
IF(AND(NOT(ISERROR(VLOOKUP(CB516,MonsterTable!$A:$B,MATCH(MonsterTable!$B$1,MonsterTable!$A$1:$B$1,0),0))),OR(ISBLANK(CD516),ISBLANK(CE516))),#N/A,
IFERROR(VLOOKUP(CB516,MonsterTable!$A:$B,MATCH(MonsterTable!$B$1,MonsterTable!$A$1:$B$1,0),0),
IF(OR(NOT(ISBLANK(CD516)),ISBLANK(CE516)),#N/A,
IF(CB516="empty","empty",
VLOOKUP(CB516,MonsterGroupTable!$A:$A,1,0)))))))</f>
        <v/>
      </c>
      <c r="CJ516" s="2" t="str">
        <f>IF(AND(ISBLANK(CI516),OR(NOT(ISBLANK(CK516)),NOT(ISBLANK(CL516)))),#N/A,
IF(ISBLANK(CI516),"",
IF(AND(NOT(ISERROR(VLOOKUP(CI516,MonsterTable!$A:$B,MATCH(MonsterTable!$B$1,MonsterTable!$A$1:$B$1,0),0))),OR(ISBLANK(CK516),ISBLANK(CL516))),#N/A,
IFERROR(VLOOKUP(CI516,MonsterTable!$A:$B,MATCH(MonsterTable!$B$1,MonsterTable!$A$1:$B$1,0),0),
IF(OR(NOT(ISBLANK(CK516)),ISBLANK(CL516)),#N/A,
IF(CI516="empty","empty",
VLOOKUP(CI516,MonsterGroupTable!$A:$A,1,0)))))))</f>
        <v/>
      </c>
    </row>
    <row r="517" spans="1:88">
      <c r="A517">
        <v>10516</v>
      </c>
      <c r="B517">
        <f t="shared" si="16"/>
        <v>1.1000000000000001</v>
      </c>
      <c r="C517">
        <f t="shared" si="16"/>
        <v>1.1000000000000001</v>
      </c>
      <c r="F517">
        <v>3960</v>
      </c>
      <c r="G517">
        <v>124797</v>
      </c>
      <c r="H517">
        <v>0</v>
      </c>
      <c r="I517">
        <v>0</v>
      </c>
      <c r="J517">
        <v>0</v>
      </c>
      <c r="K517" t="s">
        <v>28</v>
      </c>
      <c r="L517" t="s">
        <v>243</v>
      </c>
      <c r="M517" t="s">
        <v>79</v>
      </c>
      <c r="N517" t="s">
        <v>80</v>
      </c>
      <c r="O517">
        <v>0</v>
      </c>
      <c r="P517">
        <v>-4.75</v>
      </c>
      <c r="Q517">
        <v>-3.5</v>
      </c>
      <c r="R517">
        <v>4.75</v>
      </c>
      <c r="S517">
        <v>3</v>
      </c>
      <c r="T517">
        <v>-13.5</v>
      </c>
      <c r="U517">
        <v>2.5499999999999998</v>
      </c>
      <c r="V517">
        <v>-6.75</v>
      </c>
      <c r="W517" t="str">
        <f t="shared" si="17"/>
        <v>g112,5</v>
      </c>
      <c r="X517" s="1" t="s">
        <v>329</v>
      </c>
      <c r="Y517" s="2" t="str">
        <f>IF(AND(ISBLANK(X517),OR(NOT(ISBLANK(Z517)),NOT(ISBLANK(AA517)))),#N/A,
IF(ISBLANK(X517),"",
IF(AND(NOT(ISERROR(VLOOKUP(X517,MonsterTable!$A:$B,MATCH(MonsterTable!$B$1,MonsterTable!$A$1:$B$1,0),0))),OR(ISBLANK(Z517),ISBLANK(AA517))),#N/A,
IFERROR(VLOOKUP(X517,MonsterTable!$A:$B,MATCH(MonsterTable!$B$1,MonsterTable!$A$1:$B$1,0),0),
IF(OR(NOT(ISBLANK(Z517)),ISBLANK(AA517)),#N/A,
IF(X517="empty","empty",
VLOOKUP(X517,MonsterGroupTable!$A:$A,1,0)))))))</f>
        <v>g112</v>
      </c>
      <c r="AA517">
        <v>5</v>
      </c>
      <c r="AF517" s="2" t="str">
        <f>IF(AND(ISBLANK(AE517),OR(NOT(ISBLANK(AG517)),NOT(ISBLANK(AH517)))),#N/A,
IF(ISBLANK(AE517),"",
IF(AND(NOT(ISERROR(VLOOKUP(AE517,MonsterTable!$A:$B,MATCH(MonsterTable!$B$1,MonsterTable!$A$1:$B$1,0),0))),OR(ISBLANK(AG517),ISBLANK(AH517))),#N/A,
IFERROR(VLOOKUP(AE517,MonsterTable!$A:$B,MATCH(MonsterTable!$B$1,MonsterTable!$A$1:$B$1,0),0),
IF(OR(NOT(ISBLANK(AG517)),ISBLANK(AH517)),#N/A,
IF(AE517="empty","empty",
VLOOKUP(AE517,MonsterGroupTable!$A:$A,1,0)))))))</f>
        <v/>
      </c>
      <c r="AM517" s="2" t="str">
        <f>IF(AND(ISBLANK(AL517),OR(NOT(ISBLANK(AN517)),NOT(ISBLANK(AO517)))),#N/A,
IF(ISBLANK(AL517),"",
IF(AND(NOT(ISERROR(VLOOKUP(AL517,MonsterTable!$A:$B,MATCH(MonsterTable!$B$1,MonsterTable!$A$1:$B$1,0),0))),OR(ISBLANK(AN517),ISBLANK(AO517))),#N/A,
IFERROR(VLOOKUP(AL517,MonsterTable!$A:$B,MATCH(MonsterTable!$B$1,MonsterTable!$A$1:$B$1,0),0),
IF(OR(NOT(ISBLANK(AN517)),ISBLANK(AO517)),#N/A,
IF(AL517="empty","empty",
VLOOKUP(AL517,MonsterGroupTable!$A:$A,1,0)))))))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BA517" s="2" t="str">
        <f>IF(AND(ISBLANK(AZ517),OR(NOT(ISBLANK(BB517)),NOT(ISBLANK(BC517)))),#N/A,
IF(ISBLANK(AZ517),"",
IF(AND(NOT(ISERROR(VLOOKUP(AZ517,MonsterTable!$A:$B,MATCH(MonsterTable!$B$1,MonsterTable!$A$1:$B$1,0),0))),OR(ISBLANK(BB517),ISBLANK(BC517))),#N/A,
IFERROR(VLOOKUP(AZ517,MonsterTable!$A:$B,MATCH(MonsterTable!$B$1,MonsterTable!$A$1:$B$1,0),0),
IF(OR(NOT(ISBLANK(BB517)),ISBLANK(BC517)),#N/A,
IF(AZ517="empty","empty",
VLOOKUP(AZ517,MonsterGroupTable!$A:$A,1,0)))))))</f>
        <v/>
      </c>
      <c r="BH517" s="2" t="str">
        <f>IF(AND(ISBLANK(BG517),OR(NOT(ISBLANK(BI517)),NOT(ISBLANK(BJ517)))),#N/A,
IF(ISBLANK(BG517),"",
IF(AND(NOT(ISERROR(VLOOKUP(BG517,MonsterTable!$A:$B,MATCH(MonsterTable!$B$1,MonsterTable!$A$1:$B$1,0),0))),OR(ISBLANK(BI517),ISBLANK(BJ517))),#N/A,
IFERROR(VLOOKUP(BG517,MonsterTable!$A:$B,MATCH(MonsterTable!$B$1,MonsterTable!$A$1:$B$1,0),0),
IF(OR(NOT(ISBLANK(BI517)),ISBLANK(BJ517)),#N/A,
IF(BG517="empty","empty",
VLOOKUP(BG517,MonsterGroupTable!$A:$A,1,0)))))))</f>
        <v/>
      </c>
      <c r="BO517" s="2" t="str">
        <f>IF(AND(ISBLANK(BN517),OR(NOT(ISBLANK(BP517)),NOT(ISBLANK(BQ517)))),#N/A,
IF(ISBLANK(BN517),"",
IF(AND(NOT(ISERROR(VLOOKUP(BN517,MonsterTable!$A:$B,MATCH(MonsterTable!$B$1,MonsterTable!$A$1:$B$1,0),0))),OR(ISBLANK(BP517),ISBLANK(BQ517))),#N/A,
IFERROR(VLOOKUP(BN517,MonsterTable!$A:$B,MATCH(MonsterTable!$B$1,MonsterTable!$A$1:$B$1,0),0),
IF(OR(NOT(ISBLANK(BP517)),ISBLANK(BQ517)),#N/A,
IF(BN517="empty","empty",
VLOOKUP(BN517,MonsterGroupTable!$A:$A,1,0)))))))</f>
        <v/>
      </c>
      <c r="BV517" s="2" t="str">
        <f>IF(AND(ISBLANK(BU517),OR(NOT(ISBLANK(BW517)),NOT(ISBLANK(BX517)))),#N/A,
IF(ISBLANK(BU517),"",
IF(AND(NOT(ISERROR(VLOOKUP(BU517,MonsterTable!$A:$B,MATCH(MonsterTable!$B$1,MonsterTable!$A$1:$B$1,0),0))),OR(ISBLANK(BW517),ISBLANK(BX517))),#N/A,
IFERROR(VLOOKUP(BU517,MonsterTable!$A:$B,MATCH(MonsterTable!$B$1,MonsterTable!$A$1:$B$1,0),0),
IF(OR(NOT(ISBLANK(BW517)),ISBLANK(BX517)),#N/A,
IF(BU517="empty","empty",
VLOOKUP(BU517,MonsterGroupTable!$A:$A,1,0)))))))</f>
        <v/>
      </c>
      <c r="CC517" s="2" t="str">
        <f>IF(AND(ISBLANK(CB517),OR(NOT(ISBLANK(CD517)),NOT(ISBLANK(CE517)))),#N/A,
IF(ISBLANK(CB517),"",
IF(AND(NOT(ISERROR(VLOOKUP(CB517,MonsterTable!$A:$B,MATCH(MonsterTable!$B$1,MonsterTable!$A$1:$B$1,0),0))),OR(ISBLANK(CD517),ISBLANK(CE517))),#N/A,
IFERROR(VLOOKUP(CB517,MonsterTable!$A:$B,MATCH(MonsterTable!$B$1,MonsterTable!$A$1:$B$1,0),0),
IF(OR(NOT(ISBLANK(CD517)),ISBLANK(CE517)),#N/A,
IF(CB517="empty","empty",
VLOOKUP(CB517,MonsterGroupTable!$A:$A,1,0)))))))</f>
        <v/>
      </c>
      <c r="CJ517" s="2" t="str">
        <f>IF(AND(ISBLANK(CI517),OR(NOT(ISBLANK(CK517)),NOT(ISBLANK(CL517)))),#N/A,
IF(ISBLANK(CI517),"",
IF(AND(NOT(ISERROR(VLOOKUP(CI517,MonsterTable!$A:$B,MATCH(MonsterTable!$B$1,MonsterTable!$A$1:$B$1,0),0))),OR(ISBLANK(CK517),ISBLANK(CL517))),#N/A,
IFERROR(VLOOKUP(CI517,MonsterTable!$A:$B,MATCH(MonsterTable!$B$1,MonsterTable!$A$1:$B$1,0),0),
IF(OR(NOT(ISBLANK(CK517)),ISBLANK(CL517)),#N/A,
IF(CI517="empty","empty",
VLOOKUP(CI517,MonsterGroupTable!$A:$A,1,0)))))))</f>
        <v/>
      </c>
    </row>
    <row r="518" spans="1:88">
      <c r="A518">
        <v>10517</v>
      </c>
      <c r="B518">
        <f t="shared" si="16"/>
        <v>1.1000000000000001</v>
      </c>
      <c r="C518">
        <f t="shared" si="16"/>
        <v>1.1000000000000001</v>
      </c>
      <c r="F518">
        <v>3960</v>
      </c>
      <c r="G518">
        <v>125391</v>
      </c>
      <c r="H518">
        <v>0</v>
      </c>
      <c r="I518">
        <v>0</v>
      </c>
      <c r="J518">
        <v>0</v>
      </c>
      <c r="K518" t="s">
        <v>28</v>
      </c>
      <c r="L518" t="s">
        <v>243</v>
      </c>
      <c r="M518" t="s">
        <v>79</v>
      </c>
      <c r="N518" t="s">
        <v>80</v>
      </c>
      <c r="O518">
        <v>0</v>
      </c>
      <c r="P518">
        <v>-4.75</v>
      </c>
      <c r="Q518">
        <v>-3.5</v>
      </c>
      <c r="R518">
        <v>4.75</v>
      </c>
      <c r="S518">
        <v>3</v>
      </c>
      <c r="T518">
        <v>-13.5</v>
      </c>
      <c r="U518">
        <v>2.5499999999999998</v>
      </c>
      <c r="V518">
        <v>-6.75</v>
      </c>
      <c r="W518" t="str">
        <f t="shared" si="17"/>
        <v>g112,5</v>
      </c>
      <c r="X518" s="1" t="s">
        <v>329</v>
      </c>
      <c r="Y518" s="2" t="str">
        <f>IF(AND(ISBLANK(X518),OR(NOT(ISBLANK(Z518)),NOT(ISBLANK(AA518)))),#N/A,
IF(ISBLANK(X518),"",
IF(AND(NOT(ISERROR(VLOOKUP(X518,MonsterTable!$A:$B,MATCH(MonsterTable!$B$1,MonsterTable!$A$1:$B$1,0),0))),OR(ISBLANK(Z518),ISBLANK(AA518))),#N/A,
IFERROR(VLOOKUP(X518,MonsterTable!$A:$B,MATCH(MonsterTable!$B$1,MonsterTable!$A$1:$B$1,0),0),
IF(OR(NOT(ISBLANK(Z518)),ISBLANK(AA518)),#N/A,
IF(X518="empty","empty",
VLOOKUP(X518,MonsterGroupTable!$A:$A,1,0)))))))</f>
        <v>g112</v>
      </c>
      <c r="AA518">
        <v>5</v>
      </c>
      <c r="AF518" s="2" t="str">
        <f>IF(AND(ISBLANK(AE518),OR(NOT(ISBLANK(AG518)),NOT(ISBLANK(AH518)))),#N/A,
IF(ISBLANK(AE518),"",
IF(AND(NOT(ISERROR(VLOOKUP(AE518,MonsterTable!$A:$B,MATCH(MonsterTable!$B$1,MonsterTable!$A$1:$B$1,0),0))),OR(ISBLANK(AG518),ISBLANK(AH518))),#N/A,
IFERROR(VLOOKUP(AE518,MonsterTable!$A:$B,MATCH(MonsterTable!$B$1,MonsterTable!$A$1:$B$1,0),0),
IF(OR(NOT(ISBLANK(AG518)),ISBLANK(AH518)),#N/A,
IF(AE518="empty","empty",
VLOOKUP(AE518,MonsterGroupTable!$A:$A,1,0)))))))</f>
        <v/>
      </c>
      <c r="AM518" s="2" t="str">
        <f>IF(AND(ISBLANK(AL518),OR(NOT(ISBLANK(AN518)),NOT(ISBLANK(AO518)))),#N/A,
IF(ISBLANK(AL518),"",
IF(AND(NOT(ISERROR(VLOOKUP(AL518,MonsterTable!$A:$B,MATCH(MonsterTable!$B$1,MonsterTable!$A$1:$B$1,0),0))),OR(ISBLANK(AN518),ISBLANK(AO518))),#N/A,
IFERROR(VLOOKUP(AL518,MonsterTable!$A:$B,MATCH(MonsterTable!$B$1,MonsterTable!$A$1:$B$1,0),0),
IF(OR(NOT(ISBLANK(AN518)),ISBLANK(AO518)),#N/A,
IF(AL518="empty","empty",
VLOOKUP(AL518,MonsterGroupTable!$A:$A,1,0)))))))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BA518" s="2" t="str">
        <f>IF(AND(ISBLANK(AZ518),OR(NOT(ISBLANK(BB518)),NOT(ISBLANK(BC518)))),#N/A,
IF(ISBLANK(AZ518),"",
IF(AND(NOT(ISERROR(VLOOKUP(AZ518,MonsterTable!$A:$B,MATCH(MonsterTable!$B$1,MonsterTable!$A$1:$B$1,0),0))),OR(ISBLANK(BB518),ISBLANK(BC518))),#N/A,
IFERROR(VLOOKUP(AZ518,MonsterTable!$A:$B,MATCH(MonsterTable!$B$1,MonsterTable!$A$1:$B$1,0),0),
IF(OR(NOT(ISBLANK(BB518)),ISBLANK(BC518)),#N/A,
IF(AZ518="empty","empty",
VLOOKUP(AZ518,MonsterGroupTable!$A:$A,1,0)))))))</f>
        <v/>
      </c>
      <c r="BH518" s="2" t="str">
        <f>IF(AND(ISBLANK(BG518),OR(NOT(ISBLANK(BI518)),NOT(ISBLANK(BJ518)))),#N/A,
IF(ISBLANK(BG518),"",
IF(AND(NOT(ISERROR(VLOOKUP(BG518,MonsterTable!$A:$B,MATCH(MonsterTable!$B$1,MonsterTable!$A$1:$B$1,0),0))),OR(ISBLANK(BI518),ISBLANK(BJ518))),#N/A,
IFERROR(VLOOKUP(BG518,MonsterTable!$A:$B,MATCH(MonsterTable!$B$1,MonsterTable!$A$1:$B$1,0),0),
IF(OR(NOT(ISBLANK(BI518)),ISBLANK(BJ518)),#N/A,
IF(BG518="empty","empty",
VLOOKUP(BG518,MonsterGroupTable!$A:$A,1,0)))))))</f>
        <v/>
      </c>
      <c r="BO518" s="2" t="str">
        <f>IF(AND(ISBLANK(BN518),OR(NOT(ISBLANK(BP518)),NOT(ISBLANK(BQ518)))),#N/A,
IF(ISBLANK(BN518),"",
IF(AND(NOT(ISERROR(VLOOKUP(BN518,MonsterTable!$A:$B,MATCH(MonsterTable!$B$1,MonsterTable!$A$1:$B$1,0),0))),OR(ISBLANK(BP518),ISBLANK(BQ518))),#N/A,
IFERROR(VLOOKUP(BN518,MonsterTable!$A:$B,MATCH(MonsterTable!$B$1,MonsterTable!$A$1:$B$1,0),0),
IF(OR(NOT(ISBLANK(BP518)),ISBLANK(BQ518)),#N/A,
IF(BN518="empty","empty",
VLOOKUP(BN518,MonsterGroupTable!$A:$A,1,0)))))))</f>
        <v/>
      </c>
      <c r="BV518" s="2" t="str">
        <f>IF(AND(ISBLANK(BU518),OR(NOT(ISBLANK(BW518)),NOT(ISBLANK(BX518)))),#N/A,
IF(ISBLANK(BU518),"",
IF(AND(NOT(ISERROR(VLOOKUP(BU518,MonsterTable!$A:$B,MATCH(MonsterTable!$B$1,MonsterTable!$A$1:$B$1,0),0))),OR(ISBLANK(BW518),ISBLANK(BX518))),#N/A,
IFERROR(VLOOKUP(BU518,MonsterTable!$A:$B,MATCH(MonsterTable!$B$1,MonsterTable!$A$1:$B$1,0),0),
IF(OR(NOT(ISBLANK(BW518)),ISBLANK(BX518)),#N/A,
IF(BU518="empty","empty",
VLOOKUP(BU518,MonsterGroupTable!$A:$A,1,0)))))))</f>
        <v/>
      </c>
      <c r="CC518" s="2" t="str">
        <f>IF(AND(ISBLANK(CB518),OR(NOT(ISBLANK(CD518)),NOT(ISBLANK(CE518)))),#N/A,
IF(ISBLANK(CB518),"",
IF(AND(NOT(ISERROR(VLOOKUP(CB518,MonsterTable!$A:$B,MATCH(MonsterTable!$B$1,MonsterTable!$A$1:$B$1,0),0))),OR(ISBLANK(CD518),ISBLANK(CE518))),#N/A,
IFERROR(VLOOKUP(CB518,MonsterTable!$A:$B,MATCH(MonsterTable!$B$1,MonsterTable!$A$1:$B$1,0),0),
IF(OR(NOT(ISBLANK(CD518)),ISBLANK(CE518)),#N/A,
IF(CB518="empty","empty",
VLOOKUP(CB518,MonsterGroupTable!$A:$A,1,0)))))))</f>
        <v/>
      </c>
      <c r="CJ518" s="2" t="str">
        <f>IF(AND(ISBLANK(CI518),OR(NOT(ISBLANK(CK518)),NOT(ISBLANK(CL518)))),#N/A,
IF(ISBLANK(CI518),"",
IF(AND(NOT(ISERROR(VLOOKUP(CI518,MonsterTable!$A:$B,MATCH(MonsterTable!$B$1,MonsterTable!$A$1:$B$1,0),0))),OR(ISBLANK(CK518),ISBLANK(CL518))),#N/A,
IFERROR(VLOOKUP(CI518,MonsterTable!$A:$B,MATCH(MonsterTable!$B$1,MonsterTable!$A$1:$B$1,0),0),
IF(OR(NOT(ISBLANK(CK518)),ISBLANK(CL518)),#N/A,
IF(CI518="empty","empty",
VLOOKUP(CI518,MonsterGroupTable!$A:$A,1,0)))))))</f>
        <v/>
      </c>
    </row>
    <row r="519" spans="1:88">
      <c r="A519">
        <v>10518</v>
      </c>
      <c r="B519">
        <f t="shared" si="16"/>
        <v>1.1000000000000001</v>
      </c>
      <c r="C519">
        <f t="shared" si="16"/>
        <v>1.1000000000000001</v>
      </c>
      <c r="F519">
        <v>3960</v>
      </c>
      <c r="G519">
        <v>125985</v>
      </c>
      <c r="H519">
        <v>0</v>
      </c>
      <c r="I519">
        <v>0</v>
      </c>
      <c r="J519">
        <v>0</v>
      </c>
      <c r="K519" t="s">
        <v>28</v>
      </c>
      <c r="L519" t="s">
        <v>243</v>
      </c>
      <c r="M519" t="s">
        <v>79</v>
      </c>
      <c r="N519" t="s">
        <v>80</v>
      </c>
      <c r="O519">
        <v>0</v>
      </c>
      <c r="P519">
        <v>-4.75</v>
      </c>
      <c r="Q519">
        <v>-3.5</v>
      </c>
      <c r="R519">
        <v>4.75</v>
      </c>
      <c r="S519">
        <v>3</v>
      </c>
      <c r="T519">
        <v>-13.5</v>
      </c>
      <c r="U519">
        <v>2.5499999999999998</v>
      </c>
      <c r="V519">
        <v>-6.75</v>
      </c>
      <c r="W519" t="str">
        <f t="shared" si="17"/>
        <v>g112,5</v>
      </c>
      <c r="X519" s="1" t="s">
        <v>329</v>
      </c>
      <c r="Y519" s="2" t="str">
        <f>IF(AND(ISBLANK(X519),OR(NOT(ISBLANK(Z519)),NOT(ISBLANK(AA519)))),#N/A,
IF(ISBLANK(X519),"",
IF(AND(NOT(ISERROR(VLOOKUP(X519,MonsterTable!$A:$B,MATCH(MonsterTable!$B$1,MonsterTable!$A$1:$B$1,0),0))),OR(ISBLANK(Z519),ISBLANK(AA519))),#N/A,
IFERROR(VLOOKUP(X519,MonsterTable!$A:$B,MATCH(MonsterTable!$B$1,MonsterTable!$A$1:$B$1,0),0),
IF(OR(NOT(ISBLANK(Z519)),ISBLANK(AA519)),#N/A,
IF(X519="empty","empty",
VLOOKUP(X519,MonsterGroupTable!$A:$A,1,0)))))))</f>
        <v>g112</v>
      </c>
      <c r="AA519">
        <v>5</v>
      </c>
      <c r="AF519" s="2" t="str">
        <f>IF(AND(ISBLANK(AE519),OR(NOT(ISBLANK(AG519)),NOT(ISBLANK(AH519)))),#N/A,
IF(ISBLANK(AE519),"",
IF(AND(NOT(ISERROR(VLOOKUP(AE519,MonsterTable!$A:$B,MATCH(MonsterTable!$B$1,MonsterTable!$A$1:$B$1,0),0))),OR(ISBLANK(AG519),ISBLANK(AH519))),#N/A,
IFERROR(VLOOKUP(AE519,MonsterTable!$A:$B,MATCH(MonsterTable!$B$1,MonsterTable!$A$1:$B$1,0),0),
IF(OR(NOT(ISBLANK(AG519)),ISBLANK(AH519)),#N/A,
IF(AE519="empty","empty",
VLOOKUP(AE519,MonsterGroupTable!$A:$A,1,0)))))))</f>
        <v/>
      </c>
      <c r="AM519" s="2" t="str">
        <f>IF(AND(ISBLANK(AL519),OR(NOT(ISBLANK(AN519)),NOT(ISBLANK(AO519)))),#N/A,
IF(ISBLANK(AL519),"",
IF(AND(NOT(ISERROR(VLOOKUP(AL519,MonsterTable!$A:$B,MATCH(MonsterTable!$B$1,MonsterTable!$A$1:$B$1,0),0))),OR(ISBLANK(AN519),ISBLANK(AO519))),#N/A,
IFERROR(VLOOKUP(AL519,MonsterTable!$A:$B,MATCH(MonsterTable!$B$1,MonsterTable!$A$1:$B$1,0),0),
IF(OR(NOT(ISBLANK(AN519)),ISBLANK(AO519)),#N/A,
IF(AL519="empty","empty",
VLOOKUP(AL519,MonsterGroupTable!$A:$A,1,0)))))))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BA519" s="2" t="str">
        <f>IF(AND(ISBLANK(AZ519),OR(NOT(ISBLANK(BB519)),NOT(ISBLANK(BC519)))),#N/A,
IF(ISBLANK(AZ519),"",
IF(AND(NOT(ISERROR(VLOOKUP(AZ519,MonsterTable!$A:$B,MATCH(MonsterTable!$B$1,MonsterTable!$A$1:$B$1,0),0))),OR(ISBLANK(BB519),ISBLANK(BC519))),#N/A,
IFERROR(VLOOKUP(AZ519,MonsterTable!$A:$B,MATCH(MonsterTable!$B$1,MonsterTable!$A$1:$B$1,0),0),
IF(OR(NOT(ISBLANK(BB519)),ISBLANK(BC519)),#N/A,
IF(AZ519="empty","empty",
VLOOKUP(AZ519,MonsterGroupTable!$A:$A,1,0)))))))</f>
        <v/>
      </c>
      <c r="BH519" s="2" t="str">
        <f>IF(AND(ISBLANK(BG519),OR(NOT(ISBLANK(BI519)),NOT(ISBLANK(BJ519)))),#N/A,
IF(ISBLANK(BG519),"",
IF(AND(NOT(ISERROR(VLOOKUP(BG519,MonsterTable!$A:$B,MATCH(MonsterTable!$B$1,MonsterTable!$A$1:$B$1,0),0))),OR(ISBLANK(BI519),ISBLANK(BJ519))),#N/A,
IFERROR(VLOOKUP(BG519,MonsterTable!$A:$B,MATCH(MonsterTable!$B$1,MonsterTable!$A$1:$B$1,0),0),
IF(OR(NOT(ISBLANK(BI519)),ISBLANK(BJ519)),#N/A,
IF(BG519="empty","empty",
VLOOKUP(BG519,MonsterGroupTable!$A:$A,1,0)))))))</f>
        <v/>
      </c>
      <c r="BO519" s="2" t="str">
        <f>IF(AND(ISBLANK(BN519),OR(NOT(ISBLANK(BP519)),NOT(ISBLANK(BQ519)))),#N/A,
IF(ISBLANK(BN519),"",
IF(AND(NOT(ISERROR(VLOOKUP(BN519,MonsterTable!$A:$B,MATCH(MonsterTable!$B$1,MonsterTable!$A$1:$B$1,0),0))),OR(ISBLANK(BP519),ISBLANK(BQ519))),#N/A,
IFERROR(VLOOKUP(BN519,MonsterTable!$A:$B,MATCH(MonsterTable!$B$1,MonsterTable!$A$1:$B$1,0),0),
IF(OR(NOT(ISBLANK(BP519)),ISBLANK(BQ519)),#N/A,
IF(BN519="empty","empty",
VLOOKUP(BN519,MonsterGroupTable!$A:$A,1,0)))))))</f>
        <v/>
      </c>
      <c r="BV519" s="2" t="str">
        <f>IF(AND(ISBLANK(BU519),OR(NOT(ISBLANK(BW519)),NOT(ISBLANK(BX519)))),#N/A,
IF(ISBLANK(BU519),"",
IF(AND(NOT(ISERROR(VLOOKUP(BU519,MonsterTable!$A:$B,MATCH(MonsterTable!$B$1,MonsterTable!$A$1:$B$1,0),0))),OR(ISBLANK(BW519),ISBLANK(BX519))),#N/A,
IFERROR(VLOOKUP(BU519,MonsterTable!$A:$B,MATCH(MonsterTable!$B$1,MonsterTable!$A$1:$B$1,0),0),
IF(OR(NOT(ISBLANK(BW519)),ISBLANK(BX519)),#N/A,
IF(BU519="empty","empty",
VLOOKUP(BU519,MonsterGroupTable!$A:$A,1,0)))))))</f>
        <v/>
      </c>
      <c r="CC519" s="2" t="str">
        <f>IF(AND(ISBLANK(CB519),OR(NOT(ISBLANK(CD519)),NOT(ISBLANK(CE519)))),#N/A,
IF(ISBLANK(CB519),"",
IF(AND(NOT(ISERROR(VLOOKUP(CB519,MonsterTable!$A:$B,MATCH(MonsterTable!$B$1,MonsterTable!$A$1:$B$1,0),0))),OR(ISBLANK(CD519),ISBLANK(CE519))),#N/A,
IFERROR(VLOOKUP(CB519,MonsterTable!$A:$B,MATCH(MonsterTable!$B$1,MonsterTable!$A$1:$B$1,0),0),
IF(OR(NOT(ISBLANK(CD519)),ISBLANK(CE519)),#N/A,
IF(CB519="empty","empty",
VLOOKUP(CB519,MonsterGroupTable!$A:$A,1,0)))))))</f>
        <v/>
      </c>
      <c r="CJ519" s="2" t="str">
        <f>IF(AND(ISBLANK(CI519),OR(NOT(ISBLANK(CK519)),NOT(ISBLANK(CL519)))),#N/A,
IF(ISBLANK(CI519),"",
IF(AND(NOT(ISERROR(VLOOKUP(CI519,MonsterTable!$A:$B,MATCH(MonsterTable!$B$1,MonsterTable!$A$1:$B$1,0),0))),OR(ISBLANK(CK519),ISBLANK(CL519))),#N/A,
IFERROR(VLOOKUP(CI519,MonsterTable!$A:$B,MATCH(MonsterTable!$B$1,MonsterTable!$A$1:$B$1,0),0),
IF(OR(NOT(ISBLANK(CK519)),ISBLANK(CL519)),#N/A,
IF(CI519="empty","empty",
VLOOKUP(CI519,MonsterGroupTable!$A:$A,1,0)))))))</f>
        <v/>
      </c>
    </row>
    <row r="520" spans="1:88">
      <c r="A520">
        <v>10519</v>
      </c>
      <c r="B520">
        <f t="shared" si="16"/>
        <v>1.1000000000000001</v>
      </c>
      <c r="C520">
        <f t="shared" si="16"/>
        <v>1.1000000000000001</v>
      </c>
      <c r="F520">
        <v>3960</v>
      </c>
      <c r="G520">
        <v>126579</v>
      </c>
      <c r="H520">
        <v>0</v>
      </c>
      <c r="I520">
        <v>0</v>
      </c>
      <c r="J520">
        <v>0</v>
      </c>
      <c r="K520" t="s">
        <v>28</v>
      </c>
      <c r="L520" t="s">
        <v>243</v>
      </c>
      <c r="M520" t="s">
        <v>79</v>
      </c>
      <c r="N520" t="s">
        <v>80</v>
      </c>
      <c r="O520">
        <v>0</v>
      </c>
      <c r="P520">
        <v>-4.75</v>
      </c>
      <c r="Q520">
        <v>-3.5</v>
      </c>
      <c r="R520">
        <v>4.75</v>
      </c>
      <c r="S520">
        <v>3</v>
      </c>
      <c r="T520">
        <v>-13.5</v>
      </c>
      <c r="U520">
        <v>2.5499999999999998</v>
      </c>
      <c r="V520">
        <v>-6.75</v>
      </c>
      <c r="W520" t="str">
        <f t="shared" si="17"/>
        <v>g112,5</v>
      </c>
      <c r="X520" s="1" t="s">
        <v>329</v>
      </c>
      <c r="Y520" s="2" t="str">
        <f>IF(AND(ISBLANK(X520),OR(NOT(ISBLANK(Z520)),NOT(ISBLANK(AA520)))),#N/A,
IF(ISBLANK(X520),"",
IF(AND(NOT(ISERROR(VLOOKUP(X520,MonsterTable!$A:$B,MATCH(MonsterTable!$B$1,MonsterTable!$A$1:$B$1,0),0))),OR(ISBLANK(Z520),ISBLANK(AA520))),#N/A,
IFERROR(VLOOKUP(X520,MonsterTable!$A:$B,MATCH(MonsterTable!$B$1,MonsterTable!$A$1:$B$1,0),0),
IF(OR(NOT(ISBLANK(Z520)),ISBLANK(AA520)),#N/A,
IF(X520="empty","empty",
VLOOKUP(X520,MonsterGroupTable!$A:$A,1,0)))))))</f>
        <v>g112</v>
      </c>
      <c r="AA520">
        <v>5</v>
      </c>
      <c r="AF520" s="2" t="str">
        <f>IF(AND(ISBLANK(AE520),OR(NOT(ISBLANK(AG520)),NOT(ISBLANK(AH520)))),#N/A,
IF(ISBLANK(AE520),"",
IF(AND(NOT(ISERROR(VLOOKUP(AE520,MonsterTable!$A:$B,MATCH(MonsterTable!$B$1,MonsterTable!$A$1:$B$1,0),0))),OR(ISBLANK(AG520),ISBLANK(AH520))),#N/A,
IFERROR(VLOOKUP(AE520,MonsterTable!$A:$B,MATCH(MonsterTable!$B$1,MonsterTable!$A$1:$B$1,0),0),
IF(OR(NOT(ISBLANK(AG520)),ISBLANK(AH520)),#N/A,
IF(AE520="empty","empty",
VLOOKUP(AE520,MonsterGroupTable!$A:$A,1,0)))))))</f>
        <v/>
      </c>
      <c r="AM520" s="2" t="str">
        <f>IF(AND(ISBLANK(AL520),OR(NOT(ISBLANK(AN520)),NOT(ISBLANK(AO520)))),#N/A,
IF(ISBLANK(AL520),"",
IF(AND(NOT(ISERROR(VLOOKUP(AL520,MonsterTable!$A:$B,MATCH(MonsterTable!$B$1,MonsterTable!$A$1:$B$1,0),0))),OR(ISBLANK(AN520),ISBLANK(AO520))),#N/A,
IFERROR(VLOOKUP(AL520,MonsterTable!$A:$B,MATCH(MonsterTable!$B$1,MonsterTable!$A$1:$B$1,0),0),
IF(OR(NOT(ISBLANK(AN520)),ISBLANK(AO520)),#N/A,
IF(AL520="empty","empty",
VLOOKUP(AL520,MonsterGroupTable!$A:$A,1,0)))))))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BA520" s="2" t="str">
        <f>IF(AND(ISBLANK(AZ520),OR(NOT(ISBLANK(BB520)),NOT(ISBLANK(BC520)))),#N/A,
IF(ISBLANK(AZ520),"",
IF(AND(NOT(ISERROR(VLOOKUP(AZ520,MonsterTable!$A:$B,MATCH(MonsterTable!$B$1,MonsterTable!$A$1:$B$1,0),0))),OR(ISBLANK(BB520),ISBLANK(BC520))),#N/A,
IFERROR(VLOOKUP(AZ520,MonsterTable!$A:$B,MATCH(MonsterTable!$B$1,MonsterTable!$A$1:$B$1,0),0),
IF(OR(NOT(ISBLANK(BB520)),ISBLANK(BC520)),#N/A,
IF(AZ520="empty","empty",
VLOOKUP(AZ520,MonsterGroupTable!$A:$A,1,0)))))))</f>
        <v/>
      </c>
      <c r="BH520" s="2" t="str">
        <f>IF(AND(ISBLANK(BG520),OR(NOT(ISBLANK(BI520)),NOT(ISBLANK(BJ520)))),#N/A,
IF(ISBLANK(BG520),"",
IF(AND(NOT(ISERROR(VLOOKUP(BG520,MonsterTable!$A:$B,MATCH(MonsterTable!$B$1,MonsterTable!$A$1:$B$1,0),0))),OR(ISBLANK(BI520),ISBLANK(BJ520))),#N/A,
IFERROR(VLOOKUP(BG520,MonsterTable!$A:$B,MATCH(MonsterTable!$B$1,MonsterTable!$A$1:$B$1,0),0),
IF(OR(NOT(ISBLANK(BI520)),ISBLANK(BJ520)),#N/A,
IF(BG520="empty","empty",
VLOOKUP(BG520,MonsterGroupTable!$A:$A,1,0)))))))</f>
        <v/>
      </c>
      <c r="BO520" s="2" t="str">
        <f>IF(AND(ISBLANK(BN520),OR(NOT(ISBLANK(BP520)),NOT(ISBLANK(BQ520)))),#N/A,
IF(ISBLANK(BN520),"",
IF(AND(NOT(ISERROR(VLOOKUP(BN520,MonsterTable!$A:$B,MATCH(MonsterTable!$B$1,MonsterTable!$A$1:$B$1,0),0))),OR(ISBLANK(BP520),ISBLANK(BQ520))),#N/A,
IFERROR(VLOOKUP(BN520,MonsterTable!$A:$B,MATCH(MonsterTable!$B$1,MonsterTable!$A$1:$B$1,0),0),
IF(OR(NOT(ISBLANK(BP520)),ISBLANK(BQ520)),#N/A,
IF(BN520="empty","empty",
VLOOKUP(BN520,MonsterGroupTable!$A:$A,1,0)))))))</f>
        <v/>
      </c>
      <c r="BV520" s="2" t="str">
        <f>IF(AND(ISBLANK(BU520),OR(NOT(ISBLANK(BW520)),NOT(ISBLANK(BX520)))),#N/A,
IF(ISBLANK(BU520),"",
IF(AND(NOT(ISERROR(VLOOKUP(BU520,MonsterTable!$A:$B,MATCH(MonsterTable!$B$1,MonsterTable!$A$1:$B$1,0),0))),OR(ISBLANK(BW520),ISBLANK(BX520))),#N/A,
IFERROR(VLOOKUP(BU520,MonsterTable!$A:$B,MATCH(MonsterTable!$B$1,MonsterTable!$A$1:$B$1,0),0),
IF(OR(NOT(ISBLANK(BW520)),ISBLANK(BX520)),#N/A,
IF(BU520="empty","empty",
VLOOKUP(BU520,MonsterGroupTable!$A:$A,1,0)))))))</f>
        <v/>
      </c>
      <c r="CC520" s="2" t="str">
        <f>IF(AND(ISBLANK(CB520),OR(NOT(ISBLANK(CD520)),NOT(ISBLANK(CE520)))),#N/A,
IF(ISBLANK(CB520),"",
IF(AND(NOT(ISERROR(VLOOKUP(CB520,MonsterTable!$A:$B,MATCH(MonsterTable!$B$1,MonsterTable!$A$1:$B$1,0),0))),OR(ISBLANK(CD520),ISBLANK(CE520))),#N/A,
IFERROR(VLOOKUP(CB520,MonsterTable!$A:$B,MATCH(MonsterTable!$B$1,MonsterTable!$A$1:$B$1,0),0),
IF(OR(NOT(ISBLANK(CD520)),ISBLANK(CE520)),#N/A,
IF(CB520="empty","empty",
VLOOKUP(CB520,MonsterGroupTable!$A:$A,1,0)))))))</f>
        <v/>
      </c>
      <c r="CJ520" s="2" t="str">
        <f>IF(AND(ISBLANK(CI520),OR(NOT(ISBLANK(CK520)),NOT(ISBLANK(CL520)))),#N/A,
IF(ISBLANK(CI520),"",
IF(AND(NOT(ISERROR(VLOOKUP(CI520,MonsterTable!$A:$B,MATCH(MonsterTable!$B$1,MonsterTable!$A$1:$B$1,0),0))),OR(ISBLANK(CK520),ISBLANK(CL520))),#N/A,
IFERROR(VLOOKUP(CI520,MonsterTable!$A:$B,MATCH(MonsterTable!$B$1,MonsterTable!$A$1:$B$1,0),0),
IF(OR(NOT(ISBLANK(CK520)),ISBLANK(CL520)),#N/A,
IF(CI520="empty","empty",
VLOOKUP(CI520,MonsterGroupTable!$A:$A,1,0)))))))</f>
        <v/>
      </c>
    </row>
    <row r="521" spans="1:88">
      <c r="A521">
        <v>10520</v>
      </c>
      <c r="B521">
        <f t="shared" si="16"/>
        <v>1.2</v>
      </c>
      <c r="C521">
        <f t="shared" si="16"/>
        <v>1.1000000000000001</v>
      </c>
      <c r="F521">
        <v>3960</v>
      </c>
      <c r="G521">
        <v>127173</v>
      </c>
      <c r="H521">
        <v>0</v>
      </c>
      <c r="I521">
        <v>0</v>
      </c>
      <c r="J521">
        <v>0</v>
      </c>
      <c r="K521" t="s">
        <v>28</v>
      </c>
      <c r="L521" t="s">
        <v>243</v>
      </c>
      <c r="M521" t="s">
        <v>79</v>
      </c>
      <c r="N521" t="s">
        <v>80</v>
      </c>
      <c r="O521">
        <v>0</v>
      </c>
      <c r="P521">
        <v>-4.75</v>
      </c>
      <c r="Q521">
        <v>-3.5</v>
      </c>
      <c r="R521">
        <v>4.75</v>
      </c>
      <c r="S521">
        <v>3</v>
      </c>
      <c r="T521">
        <v>-13.5</v>
      </c>
      <c r="U521">
        <v>2.5499999999999998</v>
      </c>
      <c r="V521">
        <v>-6.75</v>
      </c>
      <c r="W521" t="str">
        <f t="shared" si="17"/>
        <v>g112,5</v>
      </c>
      <c r="X521" s="1" t="s">
        <v>329</v>
      </c>
      <c r="Y521" s="2" t="str">
        <f>IF(AND(ISBLANK(X521),OR(NOT(ISBLANK(Z521)),NOT(ISBLANK(AA521)))),#N/A,
IF(ISBLANK(X521),"",
IF(AND(NOT(ISERROR(VLOOKUP(X521,MonsterTable!$A:$B,MATCH(MonsterTable!$B$1,MonsterTable!$A$1:$B$1,0),0))),OR(ISBLANK(Z521),ISBLANK(AA521))),#N/A,
IFERROR(VLOOKUP(X521,MonsterTable!$A:$B,MATCH(MonsterTable!$B$1,MonsterTable!$A$1:$B$1,0),0),
IF(OR(NOT(ISBLANK(Z521)),ISBLANK(AA521)),#N/A,
IF(X521="empty","empty",
VLOOKUP(X521,MonsterGroupTable!$A:$A,1,0)))))))</f>
        <v>g112</v>
      </c>
      <c r="AA521">
        <v>5</v>
      </c>
      <c r="AF521" s="2" t="str">
        <f>IF(AND(ISBLANK(AE521),OR(NOT(ISBLANK(AG521)),NOT(ISBLANK(AH521)))),#N/A,
IF(ISBLANK(AE521),"",
IF(AND(NOT(ISERROR(VLOOKUP(AE521,MonsterTable!$A:$B,MATCH(MonsterTable!$B$1,MonsterTable!$A$1:$B$1,0),0))),OR(ISBLANK(AG521),ISBLANK(AH521))),#N/A,
IFERROR(VLOOKUP(AE521,MonsterTable!$A:$B,MATCH(MonsterTable!$B$1,MonsterTable!$A$1:$B$1,0),0),
IF(OR(NOT(ISBLANK(AG521)),ISBLANK(AH521)),#N/A,
IF(AE521="empty","empty",
VLOOKUP(AE521,MonsterGroupTable!$A:$A,1,0)))))))</f>
        <v/>
      </c>
      <c r="AM521" s="2" t="str">
        <f>IF(AND(ISBLANK(AL521),OR(NOT(ISBLANK(AN521)),NOT(ISBLANK(AO521)))),#N/A,
IF(ISBLANK(AL521),"",
IF(AND(NOT(ISERROR(VLOOKUP(AL521,MonsterTable!$A:$B,MATCH(MonsterTable!$B$1,MonsterTable!$A$1:$B$1,0),0))),OR(ISBLANK(AN521),ISBLANK(AO521))),#N/A,
IFERROR(VLOOKUP(AL521,MonsterTable!$A:$B,MATCH(MonsterTable!$B$1,MonsterTable!$A$1:$B$1,0),0),
IF(OR(NOT(ISBLANK(AN521)),ISBLANK(AO521)),#N/A,
IF(AL521="empty","empty",
VLOOKUP(AL521,MonsterGroupTable!$A:$A,1,0)))))))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BA521" s="2" t="str">
        <f>IF(AND(ISBLANK(AZ521),OR(NOT(ISBLANK(BB521)),NOT(ISBLANK(BC521)))),#N/A,
IF(ISBLANK(AZ521),"",
IF(AND(NOT(ISERROR(VLOOKUP(AZ521,MonsterTable!$A:$B,MATCH(MonsterTable!$B$1,MonsterTable!$A$1:$B$1,0),0))),OR(ISBLANK(BB521),ISBLANK(BC521))),#N/A,
IFERROR(VLOOKUP(AZ521,MonsterTable!$A:$B,MATCH(MonsterTable!$B$1,MonsterTable!$A$1:$B$1,0),0),
IF(OR(NOT(ISBLANK(BB521)),ISBLANK(BC521)),#N/A,
IF(AZ521="empty","empty",
VLOOKUP(AZ521,MonsterGroupTable!$A:$A,1,0)))))))</f>
        <v/>
      </c>
      <c r="BH521" s="2" t="str">
        <f>IF(AND(ISBLANK(BG521),OR(NOT(ISBLANK(BI521)),NOT(ISBLANK(BJ521)))),#N/A,
IF(ISBLANK(BG521),"",
IF(AND(NOT(ISERROR(VLOOKUP(BG521,MonsterTable!$A:$B,MATCH(MonsterTable!$B$1,MonsterTable!$A$1:$B$1,0),0))),OR(ISBLANK(BI521),ISBLANK(BJ521))),#N/A,
IFERROR(VLOOKUP(BG521,MonsterTable!$A:$B,MATCH(MonsterTable!$B$1,MonsterTable!$A$1:$B$1,0),0),
IF(OR(NOT(ISBLANK(BI521)),ISBLANK(BJ521)),#N/A,
IF(BG521="empty","empty",
VLOOKUP(BG521,MonsterGroupTable!$A:$A,1,0)))))))</f>
        <v/>
      </c>
      <c r="BO521" s="2" t="str">
        <f>IF(AND(ISBLANK(BN521),OR(NOT(ISBLANK(BP521)),NOT(ISBLANK(BQ521)))),#N/A,
IF(ISBLANK(BN521),"",
IF(AND(NOT(ISERROR(VLOOKUP(BN521,MonsterTable!$A:$B,MATCH(MonsterTable!$B$1,MonsterTable!$A$1:$B$1,0),0))),OR(ISBLANK(BP521),ISBLANK(BQ521))),#N/A,
IFERROR(VLOOKUP(BN521,MonsterTable!$A:$B,MATCH(MonsterTable!$B$1,MonsterTable!$A$1:$B$1,0),0),
IF(OR(NOT(ISBLANK(BP521)),ISBLANK(BQ521)),#N/A,
IF(BN521="empty","empty",
VLOOKUP(BN521,MonsterGroupTable!$A:$A,1,0)))))))</f>
        <v/>
      </c>
      <c r="BV521" s="2" t="str">
        <f>IF(AND(ISBLANK(BU521),OR(NOT(ISBLANK(BW521)),NOT(ISBLANK(BX521)))),#N/A,
IF(ISBLANK(BU521),"",
IF(AND(NOT(ISERROR(VLOOKUP(BU521,MonsterTable!$A:$B,MATCH(MonsterTable!$B$1,MonsterTable!$A$1:$B$1,0),0))),OR(ISBLANK(BW521),ISBLANK(BX521))),#N/A,
IFERROR(VLOOKUP(BU521,MonsterTable!$A:$B,MATCH(MonsterTable!$B$1,MonsterTable!$A$1:$B$1,0),0),
IF(OR(NOT(ISBLANK(BW521)),ISBLANK(BX521)),#N/A,
IF(BU521="empty","empty",
VLOOKUP(BU521,MonsterGroupTable!$A:$A,1,0)))))))</f>
        <v/>
      </c>
      <c r="CC521" s="2" t="str">
        <f>IF(AND(ISBLANK(CB521),OR(NOT(ISBLANK(CD521)),NOT(ISBLANK(CE521)))),#N/A,
IF(ISBLANK(CB521),"",
IF(AND(NOT(ISERROR(VLOOKUP(CB521,MonsterTable!$A:$B,MATCH(MonsterTable!$B$1,MonsterTable!$A$1:$B$1,0),0))),OR(ISBLANK(CD521),ISBLANK(CE521))),#N/A,
IFERROR(VLOOKUP(CB521,MonsterTable!$A:$B,MATCH(MonsterTable!$B$1,MonsterTable!$A$1:$B$1,0),0),
IF(OR(NOT(ISBLANK(CD521)),ISBLANK(CE521)),#N/A,
IF(CB521="empty","empty",
VLOOKUP(CB521,MonsterGroupTable!$A:$A,1,0)))))))</f>
        <v/>
      </c>
      <c r="CJ521" s="2" t="str">
        <f>IF(AND(ISBLANK(CI521),OR(NOT(ISBLANK(CK521)),NOT(ISBLANK(CL521)))),#N/A,
IF(ISBLANK(CI521),"",
IF(AND(NOT(ISERROR(VLOOKUP(CI521,MonsterTable!$A:$B,MATCH(MonsterTable!$B$1,MonsterTable!$A$1:$B$1,0),0))),OR(ISBLANK(CK521),ISBLANK(CL521))),#N/A,
IFERROR(VLOOKUP(CI521,MonsterTable!$A:$B,MATCH(MonsterTable!$B$1,MonsterTable!$A$1:$B$1,0),0),
IF(OR(NOT(ISBLANK(CK521)),ISBLANK(CL521)),#N/A,
IF(CI521="empty","empty",
VLOOKUP(CI521,MonsterGroupTable!$A:$A,1,0)))))))</f>
        <v/>
      </c>
    </row>
    <row r="522" spans="1:88">
      <c r="A522">
        <v>10521</v>
      </c>
      <c r="B522">
        <f t="shared" si="16"/>
        <v>1.1000000000000001</v>
      </c>
      <c r="C522">
        <f t="shared" si="16"/>
        <v>1.1000000000000001</v>
      </c>
      <c r="F522">
        <v>3960</v>
      </c>
      <c r="G522">
        <v>127767</v>
      </c>
      <c r="H522">
        <v>0</v>
      </c>
      <c r="I522">
        <v>0</v>
      </c>
      <c r="J522">
        <v>0</v>
      </c>
      <c r="K522" t="s">
        <v>28</v>
      </c>
      <c r="L522" t="s">
        <v>245</v>
      </c>
      <c r="M522" t="s">
        <v>79</v>
      </c>
      <c r="N522" t="s">
        <v>80</v>
      </c>
      <c r="O522">
        <v>0</v>
      </c>
      <c r="P522">
        <v>-4.75</v>
      </c>
      <c r="Q522">
        <v>-3.5</v>
      </c>
      <c r="R522">
        <v>4.75</v>
      </c>
      <c r="S522">
        <v>3</v>
      </c>
      <c r="T522">
        <v>-13.5</v>
      </c>
      <c r="U522">
        <v>2.5499999999999998</v>
      </c>
      <c r="V522">
        <v>-6.75</v>
      </c>
      <c r="W522" t="str">
        <f t="shared" si="17"/>
        <v>g113,5</v>
      </c>
      <c r="X522" s="1" t="s">
        <v>330</v>
      </c>
      <c r="Y522" s="2" t="str">
        <f>IF(AND(ISBLANK(X522),OR(NOT(ISBLANK(Z522)),NOT(ISBLANK(AA522)))),#N/A,
IF(ISBLANK(X522),"",
IF(AND(NOT(ISERROR(VLOOKUP(X522,MonsterTable!$A:$B,MATCH(MonsterTable!$B$1,MonsterTable!$A$1:$B$1,0),0))),OR(ISBLANK(Z522),ISBLANK(AA522))),#N/A,
IFERROR(VLOOKUP(X522,MonsterTable!$A:$B,MATCH(MonsterTable!$B$1,MonsterTable!$A$1:$B$1,0),0),
IF(OR(NOT(ISBLANK(Z522)),ISBLANK(AA522)),#N/A,
IF(X522="empty","empty",
VLOOKUP(X522,MonsterGroupTable!$A:$A,1,0)))))))</f>
        <v>g113</v>
      </c>
      <c r="AA522">
        <v>5</v>
      </c>
      <c r="AF522" s="2" t="str">
        <f>IF(AND(ISBLANK(AE522),OR(NOT(ISBLANK(AG522)),NOT(ISBLANK(AH522)))),#N/A,
IF(ISBLANK(AE522),"",
IF(AND(NOT(ISERROR(VLOOKUP(AE522,MonsterTable!$A:$B,MATCH(MonsterTable!$B$1,MonsterTable!$A$1:$B$1,0),0))),OR(ISBLANK(AG522),ISBLANK(AH522))),#N/A,
IFERROR(VLOOKUP(AE522,MonsterTable!$A:$B,MATCH(MonsterTable!$B$1,MonsterTable!$A$1:$B$1,0),0),
IF(OR(NOT(ISBLANK(AG522)),ISBLANK(AH522)),#N/A,
IF(AE522="empty","empty",
VLOOKUP(AE522,MonsterGroupTable!$A:$A,1,0)))))))</f>
        <v/>
      </c>
      <c r="AM522" s="2" t="str">
        <f>IF(AND(ISBLANK(AL522),OR(NOT(ISBLANK(AN522)),NOT(ISBLANK(AO522)))),#N/A,
IF(ISBLANK(AL522),"",
IF(AND(NOT(ISERROR(VLOOKUP(AL522,MonsterTable!$A:$B,MATCH(MonsterTable!$B$1,MonsterTable!$A$1:$B$1,0),0))),OR(ISBLANK(AN522),ISBLANK(AO522))),#N/A,
IFERROR(VLOOKUP(AL522,MonsterTable!$A:$B,MATCH(MonsterTable!$B$1,MonsterTable!$A$1:$B$1,0),0),
IF(OR(NOT(ISBLANK(AN522)),ISBLANK(AO522)),#N/A,
IF(AL522="empty","empty",
VLOOKUP(AL522,MonsterGroupTable!$A:$A,1,0)))))))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BA522" s="2" t="str">
        <f>IF(AND(ISBLANK(AZ522),OR(NOT(ISBLANK(BB522)),NOT(ISBLANK(BC522)))),#N/A,
IF(ISBLANK(AZ522),"",
IF(AND(NOT(ISERROR(VLOOKUP(AZ522,MonsterTable!$A:$B,MATCH(MonsterTable!$B$1,MonsterTable!$A$1:$B$1,0),0))),OR(ISBLANK(BB522),ISBLANK(BC522))),#N/A,
IFERROR(VLOOKUP(AZ522,MonsterTable!$A:$B,MATCH(MonsterTable!$B$1,MonsterTable!$A$1:$B$1,0),0),
IF(OR(NOT(ISBLANK(BB522)),ISBLANK(BC522)),#N/A,
IF(AZ522="empty","empty",
VLOOKUP(AZ522,MonsterGroupTable!$A:$A,1,0)))))))</f>
        <v/>
      </c>
      <c r="BH522" s="2" t="str">
        <f>IF(AND(ISBLANK(BG522),OR(NOT(ISBLANK(BI522)),NOT(ISBLANK(BJ522)))),#N/A,
IF(ISBLANK(BG522),"",
IF(AND(NOT(ISERROR(VLOOKUP(BG522,MonsterTable!$A:$B,MATCH(MonsterTable!$B$1,MonsterTable!$A$1:$B$1,0),0))),OR(ISBLANK(BI522),ISBLANK(BJ522))),#N/A,
IFERROR(VLOOKUP(BG522,MonsterTable!$A:$B,MATCH(MonsterTable!$B$1,MonsterTable!$A$1:$B$1,0),0),
IF(OR(NOT(ISBLANK(BI522)),ISBLANK(BJ522)),#N/A,
IF(BG522="empty","empty",
VLOOKUP(BG522,MonsterGroupTable!$A:$A,1,0)))))))</f>
        <v/>
      </c>
      <c r="BO522" s="2" t="str">
        <f>IF(AND(ISBLANK(BN522),OR(NOT(ISBLANK(BP522)),NOT(ISBLANK(BQ522)))),#N/A,
IF(ISBLANK(BN522),"",
IF(AND(NOT(ISERROR(VLOOKUP(BN522,MonsterTable!$A:$B,MATCH(MonsterTable!$B$1,MonsterTable!$A$1:$B$1,0),0))),OR(ISBLANK(BP522),ISBLANK(BQ522))),#N/A,
IFERROR(VLOOKUP(BN522,MonsterTable!$A:$B,MATCH(MonsterTable!$B$1,MonsterTable!$A$1:$B$1,0),0),
IF(OR(NOT(ISBLANK(BP522)),ISBLANK(BQ522)),#N/A,
IF(BN522="empty","empty",
VLOOKUP(BN522,MonsterGroupTable!$A:$A,1,0)))))))</f>
        <v/>
      </c>
      <c r="BV522" s="2" t="str">
        <f>IF(AND(ISBLANK(BU522),OR(NOT(ISBLANK(BW522)),NOT(ISBLANK(BX522)))),#N/A,
IF(ISBLANK(BU522),"",
IF(AND(NOT(ISERROR(VLOOKUP(BU522,MonsterTable!$A:$B,MATCH(MonsterTable!$B$1,MonsterTable!$A$1:$B$1,0),0))),OR(ISBLANK(BW522),ISBLANK(BX522))),#N/A,
IFERROR(VLOOKUP(BU522,MonsterTable!$A:$B,MATCH(MonsterTable!$B$1,MonsterTable!$A$1:$B$1,0),0),
IF(OR(NOT(ISBLANK(BW522)),ISBLANK(BX522)),#N/A,
IF(BU522="empty","empty",
VLOOKUP(BU522,MonsterGroupTable!$A:$A,1,0)))))))</f>
        <v/>
      </c>
      <c r="CC522" s="2" t="str">
        <f>IF(AND(ISBLANK(CB522),OR(NOT(ISBLANK(CD522)),NOT(ISBLANK(CE522)))),#N/A,
IF(ISBLANK(CB522),"",
IF(AND(NOT(ISERROR(VLOOKUP(CB522,MonsterTable!$A:$B,MATCH(MonsterTable!$B$1,MonsterTable!$A$1:$B$1,0),0))),OR(ISBLANK(CD522),ISBLANK(CE522))),#N/A,
IFERROR(VLOOKUP(CB522,MonsterTable!$A:$B,MATCH(MonsterTable!$B$1,MonsterTable!$A$1:$B$1,0),0),
IF(OR(NOT(ISBLANK(CD522)),ISBLANK(CE522)),#N/A,
IF(CB522="empty","empty",
VLOOKUP(CB522,MonsterGroupTable!$A:$A,1,0)))))))</f>
        <v/>
      </c>
      <c r="CJ522" s="2" t="str">
        <f>IF(AND(ISBLANK(CI522),OR(NOT(ISBLANK(CK522)),NOT(ISBLANK(CL522)))),#N/A,
IF(ISBLANK(CI522),"",
IF(AND(NOT(ISERROR(VLOOKUP(CI522,MonsterTable!$A:$B,MATCH(MonsterTable!$B$1,MonsterTable!$A$1:$B$1,0),0))),OR(ISBLANK(CK522),ISBLANK(CL522))),#N/A,
IFERROR(VLOOKUP(CI522,MonsterTable!$A:$B,MATCH(MonsterTable!$B$1,MonsterTable!$A$1:$B$1,0),0),
IF(OR(NOT(ISBLANK(CK522)),ISBLANK(CL522)),#N/A,
IF(CI522="empty","empty",
VLOOKUP(CI522,MonsterGroupTable!$A:$A,1,0)))))))</f>
        <v/>
      </c>
    </row>
    <row r="523" spans="1:88">
      <c r="A523">
        <v>10522</v>
      </c>
      <c r="B523">
        <f t="shared" si="16"/>
        <v>1.1000000000000001</v>
      </c>
      <c r="C523">
        <f t="shared" si="16"/>
        <v>1.1000000000000001</v>
      </c>
      <c r="F523">
        <v>3960</v>
      </c>
      <c r="G523">
        <v>128361</v>
      </c>
      <c r="H523">
        <v>0</v>
      </c>
      <c r="I523">
        <v>0</v>
      </c>
      <c r="J523">
        <v>0</v>
      </c>
      <c r="K523" t="s">
        <v>28</v>
      </c>
      <c r="L523" t="s">
        <v>245</v>
      </c>
      <c r="M523" t="s">
        <v>79</v>
      </c>
      <c r="N523" t="s">
        <v>80</v>
      </c>
      <c r="O523">
        <v>0</v>
      </c>
      <c r="P523">
        <v>-4.75</v>
      </c>
      <c r="Q523">
        <v>-3.5</v>
      </c>
      <c r="R523">
        <v>4.75</v>
      </c>
      <c r="S523">
        <v>3</v>
      </c>
      <c r="T523">
        <v>-13.5</v>
      </c>
      <c r="U523">
        <v>2.5499999999999998</v>
      </c>
      <c r="V523">
        <v>-6.75</v>
      </c>
      <c r="W523" t="str">
        <f t="shared" si="17"/>
        <v>g113,5</v>
      </c>
      <c r="X523" s="1" t="s">
        <v>330</v>
      </c>
      <c r="Y523" s="2" t="str">
        <f>IF(AND(ISBLANK(X523),OR(NOT(ISBLANK(Z523)),NOT(ISBLANK(AA523)))),#N/A,
IF(ISBLANK(X523),"",
IF(AND(NOT(ISERROR(VLOOKUP(X523,MonsterTable!$A:$B,MATCH(MonsterTable!$B$1,MonsterTable!$A$1:$B$1,0),0))),OR(ISBLANK(Z523),ISBLANK(AA523))),#N/A,
IFERROR(VLOOKUP(X523,MonsterTable!$A:$B,MATCH(MonsterTable!$B$1,MonsterTable!$A$1:$B$1,0),0),
IF(OR(NOT(ISBLANK(Z523)),ISBLANK(AA523)),#N/A,
IF(X523="empty","empty",
VLOOKUP(X523,MonsterGroupTable!$A:$A,1,0)))))))</f>
        <v>g113</v>
      </c>
      <c r="AA523">
        <v>5</v>
      </c>
      <c r="AF523" s="2" t="str">
        <f>IF(AND(ISBLANK(AE523),OR(NOT(ISBLANK(AG523)),NOT(ISBLANK(AH523)))),#N/A,
IF(ISBLANK(AE523),"",
IF(AND(NOT(ISERROR(VLOOKUP(AE523,MonsterTable!$A:$B,MATCH(MonsterTable!$B$1,MonsterTable!$A$1:$B$1,0),0))),OR(ISBLANK(AG523),ISBLANK(AH523))),#N/A,
IFERROR(VLOOKUP(AE523,MonsterTable!$A:$B,MATCH(MonsterTable!$B$1,MonsterTable!$A$1:$B$1,0),0),
IF(OR(NOT(ISBLANK(AG523)),ISBLANK(AH523)),#N/A,
IF(AE523="empty","empty",
VLOOKUP(AE523,MonsterGroupTable!$A:$A,1,0)))))))</f>
        <v/>
      </c>
      <c r="AM523" s="2" t="str">
        <f>IF(AND(ISBLANK(AL523),OR(NOT(ISBLANK(AN523)),NOT(ISBLANK(AO523)))),#N/A,
IF(ISBLANK(AL523),"",
IF(AND(NOT(ISERROR(VLOOKUP(AL523,MonsterTable!$A:$B,MATCH(MonsterTable!$B$1,MonsterTable!$A$1:$B$1,0),0))),OR(ISBLANK(AN523),ISBLANK(AO523))),#N/A,
IFERROR(VLOOKUP(AL523,MonsterTable!$A:$B,MATCH(MonsterTable!$B$1,MonsterTable!$A$1:$B$1,0),0),
IF(OR(NOT(ISBLANK(AN523)),ISBLANK(AO523)),#N/A,
IF(AL523="empty","empty",
VLOOKUP(AL523,MonsterGroupTable!$A:$A,1,0)))))))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BA523" s="2" t="str">
        <f>IF(AND(ISBLANK(AZ523),OR(NOT(ISBLANK(BB523)),NOT(ISBLANK(BC523)))),#N/A,
IF(ISBLANK(AZ523),"",
IF(AND(NOT(ISERROR(VLOOKUP(AZ523,MonsterTable!$A:$B,MATCH(MonsterTable!$B$1,MonsterTable!$A$1:$B$1,0),0))),OR(ISBLANK(BB523),ISBLANK(BC523))),#N/A,
IFERROR(VLOOKUP(AZ523,MonsterTable!$A:$B,MATCH(MonsterTable!$B$1,MonsterTable!$A$1:$B$1,0),0),
IF(OR(NOT(ISBLANK(BB523)),ISBLANK(BC523)),#N/A,
IF(AZ523="empty","empty",
VLOOKUP(AZ523,MonsterGroupTable!$A:$A,1,0)))))))</f>
        <v/>
      </c>
      <c r="BH523" s="2" t="str">
        <f>IF(AND(ISBLANK(BG523),OR(NOT(ISBLANK(BI523)),NOT(ISBLANK(BJ523)))),#N/A,
IF(ISBLANK(BG523),"",
IF(AND(NOT(ISERROR(VLOOKUP(BG523,MonsterTable!$A:$B,MATCH(MonsterTable!$B$1,MonsterTable!$A$1:$B$1,0),0))),OR(ISBLANK(BI523),ISBLANK(BJ523))),#N/A,
IFERROR(VLOOKUP(BG523,MonsterTable!$A:$B,MATCH(MonsterTable!$B$1,MonsterTable!$A$1:$B$1,0),0),
IF(OR(NOT(ISBLANK(BI523)),ISBLANK(BJ523)),#N/A,
IF(BG523="empty","empty",
VLOOKUP(BG523,MonsterGroupTable!$A:$A,1,0)))))))</f>
        <v/>
      </c>
      <c r="BO523" s="2" t="str">
        <f>IF(AND(ISBLANK(BN523),OR(NOT(ISBLANK(BP523)),NOT(ISBLANK(BQ523)))),#N/A,
IF(ISBLANK(BN523),"",
IF(AND(NOT(ISERROR(VLOOKUP(BN523,MonsterTable!$A:$B,MATCH(MonsterTable!$B$1,MonsterTable!$A$1:$B$1,0),0))),OR(ISBLANK(BP523),ISBLANK(BQ523))),#N/A,
IFERROR(VLOOKUP(BN523,MonsterTable!$A:$B,MATCH(MonsterTable!$B$1,MonsterTable!$A$1:$B$1,0),0),
IF(OR(NOT(ISBLANK(BP523)),ISBLANK(BQ523)),#N/A,
IF(BN523="empty","empty",
VLOOKUP(BN523,MonsterGroupTable!$A:$A,1,0)))))))</f>
        <v/>
      </c>
      <c r="BV523" s="2" t="str">
        <f>IF(AND(ISBLANK(BU523),OR(NOT(ISBLANK(BW523)),NOT(ISBLANK(BX523)))),#N/A,
IF(ISBLANK(BU523),"",
IF(AND(NOT(ISERROR(VLOOKUP(BU523,MonsterTable!$A:$B,MATCH(MonsterTable!$B$1,MonsterTable!$A$1:$B$1,0),0))),OR(ISBLANK(BW523),ISBLANK(BX523))),#N/A,
IFERROR(VLOOKUP(BU523,MonsterTable!$A:$B,MATCH(MonsterTable!$B$1,MonsterTable!$A$1:$B$1,0),0),
IF(OR(NOT(ISBLANK(BW523)),ISBLANK(BX523)),#N/A,
IF(BU523="empty","empty",
VLOOKUP(BU523,MonsterGroupTable!$A:$A,1,0)))))))</f>
        <v/>
      </c>
      <c r="CC523" s="2" t="str">
        <f>IF(AND(ISBLANK(CB523),OR(NOT(ISBLANK(CD523)),NOT(ISBLANK(CE523)))),#N/A,
IF(ISBLANK(CB523),"",
IF(AND(NOT(ISERROR(VLOOKUP(CB523,MonsterTable!$A:$B,MATCH(MonsterTable!$B$1,MonsterTable!$A$1:$B$1,0),0))),OR(ISBLANK(CD523),ISBLANK(CE523))),#N/A,
IFERROR(VLOOKUP(CB523,MonsterTable!$A:$B,MATCH(MonsterTable!$B$1,MonsterTable!$A$1:$B$1,0),0),
IF(OR(NOT(ISBLANK(CD523)),ISBLANK(CE523)),#N/A,
IF(CB523="empty","empty",
VLOOKUP(CB523,MonsterGroupTable!$A:$A,1,0)))))))</f>
        <v/>
      </c>
      <c r="CJ523" s="2" t="str">
        <f>IF(AND(ISBLANK(CI523),OR(NOT(ISBLANK(CK523)),NOT(ISBLANK(CL523)))),#N/A,
IF(ISBLANK(CI523),"",
IF(AND(NOT(ISERROR(VLOOKUP(CI523,MonsterTable!$A:$B,MATCH(MonsterTable!$B$1,MonsterTable!$A$1:$B$1,0),0))),OR(ISBLANK(CK523),ISBLANK(CL523))),#N/A,
IFERROR(VLOOKUP(CI523,MonsterTable!$A:$B,MATCH(MonsterTable!$B$1,MonsterTable!$A$1:$B$1,0),0),
IF(OR(NOT(ISBLANK(CK523)),ISBLANK(CL523)),#N/A,
IF(CI523="empty","empty",
VLOOKUP(CI523,MonsterGroupTable!$A:$A,1,0)))))))</f>
        <v/>
      </c>
    </row>
    <row r="524" spans="1:88">
      <c r="A524">
        <v>10523</v>
      </c>
      <c r="B524">
        <f t="shared" si="16"/>
        <v>1.1000000000000001</v>
      </c>
      <c r="C524">
        <f t="shared" si="16"/>
        <v>1.1000000000000001</v>
      </c>
      <c r="F524">
        <v>3960</v>
      </c>
      <c r="G524">
        <v>128955</v>
      </c>
      <c r="H524">
        <v>0</v>
      </c>
      <c r="I524">
        <v>0</v>
      </c>
      <c r="J524">
        <v>0</v>
      </c>
      <c r="K524" t="s">
        <v>28</v>
      </c>
      <c r="L524" t="s">
        <v>245</v>
      </c>
      <c r="M524" t="s">
        <v>79</v>
      </c>
      <c r="N524" t="s">
        <v>80</v>
      </c>
      <c r="O524">
        <v>0</v>
      </c>
      <c r="P524">
        <v>-4.75</v>
      </c>
      <c r="Q524">
        <v>-3.5</v>
      </c>
      <c r="R524">
        <v>4.75</v>
      </c>
      <c r="S524">
        <v>3</v>
      </c>
      <c r="T524">
        <v>-13.5</v>
      </c>
      <c r="U524">
        <v>2.5499999999999998</v>
      </c>
      <c r="V524">
        <v>-6.75</v>
      </c>
      <c r="W524" t="str">
        <f t="shared" si="17"/>
        <v>g113,5</v>
      </c>
      <c r="X524" s="1" t="s">
        <v>330</v>
      </c>
      <c r="Y524" s="2" t="str">
        <f>IF(AND(ISBLANK(X524),OR(NOT(ISBLANK(Z524)),NOT(ISBLANK(AA524)))),#N/A,
IF(ISBLANK(X524),"",
IF(AND(NOT(ISERROR(VLOOKUP(X524,MonsterTable!$A:$B,MATCH(MonsterTable!$B$1,MonsterTable!$A$1:$B$1,0),0))),OR(ISBLANK(Z524),ISBLANK(AA524))),#N/A,
IFERROR(VLOOKUP(X524,MonsterTable!$A:$B,MATCH(MonsterTable!$B$1,MonsterTable!$A$1:$B$1,0),0),
IF(OR(NOT(ISBLANK(Z524)),ISBLANK(AA524)),#N/A,
IF(X524="empty","empty",
VLOOKUP(X524,MonsterGroupTable!$A:$A,1,0)))))))</f>
        <v>g113</v>
      </c>
      <c r="AA524">
        <v>5</v>
      </c>
      <c r="AF524" s="2" t="str">
        <f>IF(AND(ISBLANK(AE524),OR(NOT(ISBLANK(AG524)),NOT(ISBLANK(AH524)))),#N/A,
IF(ISBLANK(AE524),"",
IF(AND(NOT(ISERROR(VLOOKUP(AE524,MonsterTable!$A:$B,MATCH(MonsterTable!$B$1,MonsterTable!$A$1:$B$1,0),0))),OR(ISBLANK(AG524),ISBLANK(AH524))),#N/A,
IFERROR(VLOOKUP(AE524,MonsterTable!$A:$B,MATCH(MonsterTable!$B$1,MonsterTable!$A$1:$B$1,0),0),
IF(OR(NOT(ISBLANK(AG524)),ISBLANK(AH524)),#N/A,
IF(AE524="empty","empty",
VLOOKUP(AE524,MonsterGroupTable!$A:$A,1,0)))))))</f>
        <v/>
      </c>
      <c r="AM524" s="2" t="str">
        <f>IF(AND(ISBLANK(AL524),OR(NOT(ISBLANK(AN524)),NOT(ISBLANK(AO524)))),#N/A,
IF(ISBLANK(AL524),"",
IF(AND(NOT(ISERROR(VLOOKUP(AL524,MonsterTable!$A:$B,MATCH(MonsterTable!$B$1,MonsterTable!$A$1:$B$1,0),0))),OR(ISBLANK(AN524),ISBLANK(AO524))),#N/A,
IFERROR(VLOOKUP(AL524,MonsterTable!$A:$B,MATCH(MonsterTable!$B$1,MonsterTable!$A$1:$B$1,0),0),
IF(OR(NOT(ISBLANK(AN524)),ISBLANK(AO524)),#N/A,
IF(AL524="empty","empty",
VLOOKUP(AL524,MonsterGroupTable!$A:$A,1,0)))))))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BA524" s="2" t="str">
        <f>IF(AND(ISBLANK(AZ524),OR(NOT(ISBLANK(BB524)),NOT(ISBLANK(BC524)))),#N/A,
IF(ISBLANK(AZ524),"",
IF(AND(NOT(ISERROR(VLOOKUP(AZ524,MonsterTable!$A:$B,MATCH(MonsterTable!$B$1,MonsterTable!$A$1:$B$1,0),0))),OR(ISBLANK(BB524),ISBLANK(BC524))),#N/A,
IFERROR(VLOOKUP(AZ524,MonsterTable!$A:$B,MATCH(MonsterTable!$B$1,MonsterTable!$A$1:$B$1,0),0),
IF(OR(NOT(ISBLANK(BB524)),ISBLANK(BC524)),#N/A,
IF(AZ524="empty","empty",
VLOOKUP(AZ524,MonsterGroupTable!$A:$A,1,0)))))))</f>
        <v/>
      </c>
      <c r="BH524" s="2" t="str">
        <f>IF(AND(ISBLANK(BG524),OR(NOT(ISBLANK(BI524)),NOT(ISBLANK(BJ524)))),#N/A,
IF(ISBLANK(BG524),"",
IF(AND(NOT(ISERROR(VLOOKUP(BG524,MonsterTable!$A:$B,MATCH(MonsterTable!$B$1,MonsterTable!$A$1:$B$1,0),0))),OR(ISBLANK(BI524),ISBLANK(BJ524))),#N/A,
IFERROR(VLOOKUP(BG524,MonsterTable!$A:$B,MATCH(MonsterTable!$B$1,MonsterTable!$A$1:$B$1,0),0),
IF(OR(NOT(ISBLANK(BI524)),ISBLANK(BJ524)),#N/A,
IF(BG524="empty","empty",
VLOOKUP(BG524,MonsterGroupTable!$A:$A,1,0)))))))</f>
        <v/>
      </c>
      <c r="BO524" s="2" t="str">
        <f>IF(AND(ISBLANK(BN524),OR(NOT(ISBLANK(BP524)),NOT(ISBLANK(BQ524)))),#N/A,
IF(ISBLANK(BN524),"",
IF(AND(NOT(ISERROR(VLOOKUP(BN524,MonsterTable!$A:$B,MATCH(MonsterTable!$B$1,MonsterTable!$A$1:$B$1,0),0))),OR(ISBLANK(BP524),ISBLANK(BQ524))),#N/A,
IFERROR(VLOOKUP(BN524,MonsterTable!$A:$B,MATCH(MonsterTable!$B$1,MonsterTable!$A$1:$B$1,0),0),
IF(OR(NOT(ISBLANK(BP524)),ISBLANK(BQ524)),#N/A,
IF(BN524="empty","empty",
VLOOKUP(BN524,MonsterGroupTable!$A:$A,1,0)))))))</f>
        <v/>
      </c>
      <c r="BV524" s="2" t="str">
        <f>IF(AND(ISBLANK(BU524),OR(NOT(ISBLANK(BW524)),NOT(ISBLANK(BX524)))),#N/A,
IF(ISBLANK(BU524),"",
IF(AND(NOT(ISERROR(VLOOKUP(BU524,MonsterTable!$A:$B,MATCH(MonsterTable!$B$1,MonsterTable!$A$1:$B$1,0),0))),OR(ISBLANK(BW524),ISBLANK(BX524))),#N/A,
IFERROR(VLOOKUP(BU524,MonsterTable!$A:$B,MATCH(MonsterTable!$B$1,MonsterTable!$A$1:$B$1,0),0),
IF(OR(NOT(ISBLANK(BW524)),ISBLANK(BX524)),#N/A,
IF(BU524="empty","empty",
VLOOKUP(BU524,MonsterGroupTable!$A:$A,1,0)))))))</f>
        <v/>
      </c>
      <c r="CC524" s="2" t="str">
        <f>IF(AND(ISBLANK(CB524),OR(NOT(ISBLANK(CD524)),NOT(ISBLANK(CE524)))),#N/A,
IF(ISBLANK(CB524),"",
IF(AND(NOT(ISERROR(VLOOKUP(CB524,MonsterTable!$A:$B,MATCH(MonsterTable!$B$1,MonsterTable!$A$1:$B$1,0),0))),OR(ISBLANK(CD524),ISBLANK(CE524))),#N/A,
IFERROR(VLOOKUP(CB524,MonsterTable!$A:$B,MATCH(MonsterTable!$B$1,MonsterTable!$A$1:$B$1,0),0),
IF(OR(NOT(ISBLANK(CD524)),ISBLANK(CE524)),#N/A,
IF(CB524="empty","empty",
VLOOKUP(CB524,MonsterGroupTable!$A:$A,1,0)))))))</f>
        <v/>
      </c>
      <c r="CJ524" s="2" t="str">
        <f>IF(AND(ISBLANK(CI524),OR(NOT(ISBLANK(CK524)),NOT(ISBLANK(CL524)))),#N/A,
IF(ISBLANK(CI524),"",
IF(AND(NOT(ISERROR(VLOOKUP(CI524,MonsterTable!$A:$B,MATCH(MonsterTable!$B$1,MonsterTable!$A$1:$B$1,0),0))),OR(ISBLANK(CK524),ISBLANK(CL524))),#N/A,
IFERROR(VLOOKUP(CI524,MonsterTable!$A:$B,MATCH(MonsterTable!$B$1,MonsterTable!$A$1:$B$1,0),0),
IF(OR(NOT(ISBLANK(CK524)),ISBLANK(CL524)),#N/A,
IF(CI524="empty","empty",
VLOOKUP(CI524,MonsterGroupTable!$A:$A,1,0)))))))</f>
        <v/>
      </c>
    </row>
    <row r="525" spans="1:88">
      <c r="A525">
        <v>10524</v>
      </c>
      <c r="B525">
        <f t="shared" si="16"/>
        <v>1.1000000000000001</v>
      </c>
      <c r="C525">
        <f t="shared" si="16"/>
        <v>1.1000000000000001</v>
      </c>
      <c r="F525">
        <v>3960</v>
      </c>
      <c r="G525">
        <v>129549</v>
      </c>
      <c r="H525">
        <v>0</v>
      </c>
      <c r="I525">
        <v>0</v>
      </c>
      <c r="J525">
        <v>0</v>
      </c>
      <c r="K525" t="s">
        <v>28</v>
      </c>
      <c r="L525" t="s">
        <v>245</v>
      </c>
      <c r="M525" t="s">
        <v>79</v>
      </c>
      <c r="N525" t="s">
        <v>80</v>
      </c>
      <c r="O525">
        <v>0</v>
      </c>
      <c r="P525">
        <v>-4.75</v>
      </c>
      <c r="Q525">
        <v>-3.5</v>
      </c>
      <c r="R525">
        <v>4.75</v>
      </c>
      <c r="S525">
        <v>3</v>
      </c>
      <c r="T525">
        <v>-13.5</v>
      </c>
      <c r="U525">
        <v>2.5499999999999998</v>
      </c>
      <c r="V525">
        <v>-6.75</v>
      </c>
      <c r="W525" t="str">
        <f t="shared" si="17"/>
        <v>g113,5</v>
      </c>
      <c r="X525" s="1" t="s">
        <v>330</v>
      </c>
      <c r="Y525" s="2" t="str">
        <f>IF(AND(ISBLANK(X525),OR(NOT(ISBLANK(Z525)),NOT(ISBLANK(AA525)))),#N/A,
IF(ISBLANK(X525),"",
IF(AND(NOT(ISERROR(VLOOKUP(X525,MonsterTable!$A:$B,MATCH(MonsterTable!$B$1,MonsterTable!$A$1:$B$1,0),0))),OR(ISBLANK(Z525),ISBLANK(AA525))),#N/A,
IFERROR(VLOOKUP(X525,MonsterTable!$A:$B,MATCH(MonsterTable!$B$1,MonsterTable!$A$1:$B$1,0),0),
IF(OR(NOT(ISBLANK(Z525)),ISBLANK(AA525)),#N/A,
IF(X525="empty","empty",
VLOOKUP(X525,MonsterGroupTable!$A:$A,1,0)))))))</f>
        <v>g113</v>
      </c>
      <c r="AA525">
        <v>5</v>
      </c>
      <c r="AF525" s="2" t="str">
        <f>IF(AND(ISBLANK(AE525),OR(NOT(ISBLANK(AG525)),NOT(ISBLANK(AH525)))),#N/A,
IF(ISBLANK(AE525),"",
IF(AND(NOT(ISERROR(VLOOKUP(AE525,MonsterTable!$A:$B,MATCH(MonsterTable!$B$1,MonsterTable!$A$1:$B$1,0),0))),OR(ISBLANK(AG525),ISBLANK(AH525))),#N/A,
IFERROR(VLOOKUP(AE525,MonsterTable!$A:$B,MATCH(MonsterTable!$B$1,MonsterTable!$A$1:$B$1,0),0),
IF(OR(NOT(ISBLANK(AG525)),ISBLANK(AH525)),#N/A,
IF(AE525="empty","empty",
VLOOKUP(AE525,MonsterGroupTable!$A:$A,1,0)))))))</f>
        <v/>
      </c>
      <c r="AM525" s="2" t="str">
        <f>IF(AND(ISBLANK(AL525),OR(NOT(ISBLANK(AN525)),NOT(ISBLANK(AO525)))),#N/A,
IF(ISBLANK(AL525),"",
IF(AND(NOT(ISERROR(VLOOKUP(AL525,MonsterTable!$A:$B,MATCH(MonsterTable!$B$1,MonsterTable!$A$1:$B$1,0),0))),OR(ISBLANK(AN525),ISBLANK(AO525))),#N/A,
IFERROR(VLOOKUP(AL525,MonsterTable!$A:$B,MATCH(MonsterTable!$B$1,MonsterTable!$A$1:$B$1,0),0),
IF(OR(NOT(ISBLANK(AN525)),ISBLANK(AO525)),#N/A,
IF(AL525="empty","empty",
VLOOKUP(AL525,MonsterGroupTable!$A:$A,1,0)))))))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BA525" s="2" t="str">
        <f>IF(AND(ISBLANK(AZ525),OR(NOT(ISBLANK(BB525)),NOT(ISBLANK(BC525)))),#N/A,
IF(ISBLANK(AZ525),"",
IF(AND(NOT(ISERROR(VLOOKUP(AZ525,MonsterTable!$A:$B,MATCH(MonsterTable!$B$1,MonsterTable!$A$1:$B$1,0),0))),OR(ISBLANK(BB525),ISBLANK(BC525))),#N/A,
IFERROR(VLOOKUP(AZ525,MonsterTable!$A:$B,MATCH(MonsterTable!$B$1,MonsterTable!$A$1:$B$1,0),0),
IF(OR(NOT(ISBLANK(BB525)),ISBLANK(BC525)),#N/A,
IF(AZ525="empty","empty",
VLOOKUP(AZ525,MonsterGroupTable!$A:$A,1,0)))))))</f>
        <v/>
      </c>
      <c r="BH525" s="2" t="str">
        <f>IF(AND(ISBLANK(BG525),OR(NOT(ISBLANK(BI525)),NOT(ISBLANK(BJ525)))),#N/A,
IF(ISBLANK(BG525),"",
IF(AND(NOT(ISERROR(VLOOKUP(BG525,MonsterTable!$A:$B,MATCH(MonsterTable!$B$1,MonsterTable!$A$1:$B$1,0),0))),OR(ISBLANK(BI525),ISBLANK(BJ525))),#N/A,
IFERROR(VLOOKUP(BG525,MonsterTable!$A:$B,MATCH(MonsterTable!$B$1,MonsterTable!$A$1:$B$1,0),0),
IF(OR(NOT(ISBLANK(BI525)),ISBLANK(BJ525)),#N/A,
IF(BG525="empty","empty",
VLOOKUP(BG525,MonsterGroupTable!$A:$A,1,0)))))))</f>
        <v/>
      </c>
      <c r="BO525" s="2" t="str">
        <f>IF(AND(ISBLANK(BN525),OR(NOT(ISBLANK(BP525)),NOT(ISBLANK(BQ525)))),#N/A,
IF(ISBLANK(BN525),"",
IF(AND(NOT(ISERROR(VLOOKUP(BN525,MonsterTable!$A:$B,MATCH(MonsterTable!$B$1,MonsterTable!$A$1:$B$1,0),0))),OR(ISBLANK(BP525),ISBLANK(BQ525))),#N/A,
IFERROR(VLOOKUP(BN525,MonsterTable!$A:$B,MATCH(MonsterTable!$B$1,MonsterTable!$A$1:$B$1,0),0),
IF(OR(NOT(ISBLANK(BP525)),ISBLANK(BQ525)),#N/A,
IF(BN525="empty","empty",
VLOOKUP(BN525,MonsterGroupTable!$A:$A,1,0)))))))</f>
        <v/>
      </c>
      <c r="BV525" s="2" t="str">
        <f>IF(AND(ISBLANK(BU525),OR(NOT(ISBLANK(BW525)),NOT(ISBLANK(BX525)))),#N/A,
IF(ISBLANK(BU525),"",
IF(AND(NOT(ISERROR(VLOOKUP(BU525,MonsterTable!$A:$B,MATCH(MonsterTable!$B$1,MonsterTable!$A$1:$B$1,0),0))),OR(ISBLANK(BW525),ISBLANK(BX525))),#N/A,
IFERROR(VLOOKUP(BU525,MonsterTable!$A:$B,MATCH(MonsterTable!$B$1,MonsterTable!$A$1:$B$1,0),0),
IF(OR(NOT(ISBLANK(BW525)),ISBLANK(BX525)),#N/A,
IF(BU525="empty","empty",
VLOOKUP(BU525,MonsterGroupTable!$A:$A,1,0)))))))</f>
        <v/>
      </c>
      <c r="CC525" s="2" t="str">
        <f>IF(AND(ISBLANK(CB525),OR(NOT(ISBLANK(CD525)),NOT(ISBLANK(CE525)))),#N/A,
IF(ISBLANK(CB525),"",
IF(AND(NOT(ISERROR(VLOOKUP(CB525,MonsterTable!$A:$B,MATCH(MonsterTable!$B$1,MonsterTable!$A$1:$B$1,0),0))),OR(ISBLANK(CD525),ISBLANK(CE525))),#N/A,
IFERROR(VLOOKUP(CB525,MonsterTable!$A:$B,MATCH(MonsterTable!$B$1,MonsterTable!$A$1:$B$1,0),0),
IF(OR(NOT(ISBLANK(CD525)),ISBLANK(CE525)),#N/A,
IF(CB525="empty","empty",
VLOOKUP(CB525,MonsterGroupTable!$A:$A,1,0)))))))</f>
        <v/>
      </c>
      <c r="CJ525" s="2" t="str">
        <f>IF(AND(ISBLANK(CI525),OR(NOT(ISBLANK(CK525)),NOT(ISBLANK(CL525)))),#N/A,
IF(ISBLANK(CI525),"",
IF(AND(NOT(ISERROR(VLOOKUP(CI525,MonsterTable!$A:$B,MATCH(MonsterTable!$B$1,MonsterTable!$A$1:$B$1,0),0))),OR(ISBLANK(CK525),ISBLANK(CL525))),#N/A,
IFERROR(VLOOKUP(CI525,MonsterTable!$A:$B,MATCH(MonsterTable!$B$1,MonsterTable!$A$1:$B$1,0),0),
IF(OR(NOT(ISBLANK(CK525)),ISBLANK(CL525)),#N/A,
IF(CI525="empty","empty",
VLOOKUP(CI525,MonsterGroupTable!$A:$A,1,0)))))))</f>
        <v/>
      </c>
    </row>
    <row r="526" spans="1:88">
      <c r="A526">
        <v>10525</v>
      </c>
      <c r="B526">
        <f t="shared" si="16"/>
        <v>1.1000000000000001</v>
      </c>
      <c r="C526">
        <f t="shared" si="16"/>
        <v>1.1000000000000001</v>
      </c>
      <c r="F526">
        <v>3960</v>
      </c>
      <c r="G526">
        <v>130143</v>
      </c>
      <c r="H526">
        <v>0</v>
      </c>
      <c r="I526">
        <v>0</v>
      </c>
      <c r="J526">
        <v>0</v>
      </c>
      <c r="K526" t="s">
        <v>28</v>
      </c>
      <c r="L526" t="s">
        <v>245</v>
      </c>
      <c r="M526" t="s">
        <v>79</v>
      </c>
      <c r="N526" t="s">
        <v>80</v>
      </c>
      <c r="O526">
        <v>0</v>
      </c>
      <c r="P526">
        <v>-4.75</v>
      </c>
      <c r="Q526">
        <v>-3.5</v>
      </c>
      <c r="R526">
        <v>4.75</v>
      </c>
      <c r="S526">
        <v>3</v>
      </c>
      <c r="T526">
        <v>-13.5</v>
      </c>
      <c r="U526">
        <v>2.5499999999999998</v>
      </c>
      <c r="V526">
        <v>-6.75</v>
      </c>
      <c r="W526" t="str">
        <f t="shared" si="17"/>
        <v>g113,5</v>
      </c>
      <c r="X526" s="1" t="s">
        <v>330</v>
      </c>
      <c r="Y526" s="2" t="str">
        <f>IF(AND(ISBLANK(X526),OR(NOT(ISBLANK(Z526)),NOT(ISBLANK(AA526)))),#N/A,
IF(ISBLANK(X526),"",
IF(AND(NOT(ISERROR(VLOOKUP(X526,MonsterTable!$A:$B,MATCH(MonsterTable!$B$1,MonsterTable!$A$1:$B$1,0),0))),OR(ISBLANK(Z526),ISBLANK(AA526))),#N/A,
IFERROR(VLOOKUP(X526,MonsterTable!$A:$B,MATCH(MonsterTable!$B$1,MonsterTable!$A$1:$B$1,0),0),
IF(OR(NOT(ISBLANK(Z526)),ISBLANK(AA526)),#N/A,
IF(X526="empty","empty",
VLOOKUP(X526,MonsterGroupTable!$A:$A,1,0)))))))</f>
        <v>g113</v>
      </c>
      <c r="AA526">
        <v>5</v>
      </c>
      <c r="AF526" s="2" t="str">
        <f>IF(AND(ISBLANK(AE526),OR(NOT(ISBLANK(AG526)),NOT(ISBLANK(AH526)))),#N/A,
IF(ISBLANK(AE526),"",
IF(AND(NOT(ISERROR(VLOOKUP(AE526,MonsterTable!$A:$B,MATCH(MonsterTable!$B$1,MonsterTable!$A$1:$B$1,0),0))),OR(ISBLANK(AG526),ISBLANK(AH526))),#N/A,
IFERROR(VLOOKUP(AE526,MonsterTable!$A:$B,MATCH(MonsterTable!$B$1,MonsterTable!$A$1:$B$1,0),0),
IF(OR(NOT(ISBLANK(AG526)),ISBLANK(AH526)),#N/A,
IF(AE526="empty","empty",
VLOOKUP(AE526,MonsterGroupTable!$A:$A,1,0)))))))</f>
        <v/>
      </c>
      <c r="AM526" s="2" t="str">
        <f>IF(AND(ISBLANK(AL526),OR(NOT(ISBLANK(AN526)),NOT(ISBLANK(AO526)))),#N/A,
IF(ISBLANK(AL526),"",
IF(AND(NOT(ISERROR(VLOOKUP(AL526,MonsterTable!$A:$B,MATCH(MonsterTable!$B$1,MonsterTable!$A$1:$B$1,0),0))),OR(ISBLANK(AN526),ISBLANK(AO526))),#N/A,
IFERROR(VLOOKUP(AL526,MonsterTable!$A:$B,MATCH(MonsterTable!$B$1,MonsterTable!$A$1:$B$1,0),0),
IF(OR(NOT(ISBLANK(AN526)),ISBLANK(AO526)),#N/A,
IF(AL526="empty","empty",
VLOOKUP(AL526,MonsterGroupTable!$A:$A,1,0)))))))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BA526" s="2" t="str">
        <f>IF(AND(ISBLANK(AZ526),OR(NOT(ISBLANK(BB526)),NOT(ISBLANK(BC526)))),#N/A,
IF(ISBLANK(AZ526),"",
IF(AND(NOT(ISERROR(VLOOKUP(AZ526,MonsterTable!$A:$B,MATCH(MonsterTable!$B$1,MonsterTable!$A$1:$B$1,0),0))),OR(ISBLANK(BB526),ISBLANK(BC526))),#N/A,
IFERROR(VLOOKUP(AZ526,MonsterTable!$A:$B,MATCH(MonsterTable!$B$1,MonsterTable!$A$1:$B$1,0),0),
IF(OR(NOT(ISBLANK(BB526)),ISBLANK(BC526)),#N/A,
IF(AZ526="empty","empty",
VLOOKUP(AZ526,MonsterGroupTable!$A:$A,1,0)))))))</f>
        <v/>
      </c>
      <c r="BH526" s="2" t="str">
        <f>IF(AND(ISBLANK(BG526),OR(NOT(ISBLANK(BI526)),NOT(ISBLANK(BJ526)))),#N/A,
IF(ISBLANK(BG526),"",
IF(AND(NOT(ISERROR(VLOOKUP(BG526,MonsterTable!$A:$B,MATCH(MonsterTable!$B$1,MonsterTable!$A$1:$B$1,0),0))),OR(ISBLANK(BI526),ISBLANK(BJ526))),#N/A,
IFERROR(VLOOKUP(BG526,MonsterTable!$A:$B,MATCH(MonsterTable!$B$1,MonsterTable!$A$1:$B$1,0),0),
IF(OR(NOT(ISBLANK(BI526)),ISBLANK(BJ526)),#N/A,
IF(BG526="empty","empty",
VLOOKUP(BG526,MonsterGroupTable!$A:$A,1,0)))))))</f>
        <v/>
      </c>
      <c r="BO526" s="2" t="str">
        <f>IF(AND(ISBLANK(BN526),OR(NOT(ISBLANK(BP526)),NOT(ISBLANK(BQ526)))),#N/A,
IF(ISBLANK(BN526),"",
IF(AND(NOT(ISERROR(VLOOKUP(BN526,MonsterTable!$A:$B,MATCH(MonsterTable!$B$1,MonsterTable!$A$1:$B$1,0),0))),OR(ISBLANK(BP526),ISBLANK(BQ526))),#N/A,
IFERROR(VLOOKUP(BN526,MonsterTable!$A:$B,MATCH(MonsterTable!$B$1,MonsterTable!$A$1:$B$1,0),0),
IF(OR(NOT(ISBLANK(BP526)),ISBLANK(BQ526)),#N/A,
IF(BN526="empty","empty",
VLOOKUP(BN526,MonsterGroupTable!$A:$A,1,0)))))))</f>
        <v/>
      </c>
      <c r="BV526" s="2" t="str">
        <f>IF(AND(ISBLANK(BU526),OR(NOT(ISBLANK(BW526)),NOT(ISBLANK(BX526)))),#N/A,
IF(ISBLANK(BU526),"",
IF(AND(NOT(ISERROR(VLOOKUP(BU526,MonsterTable!$A:$B,MATCH(MonsterTable!$B$1,MonsterTable!$A$1:$B$1,0),0))),OR(ISBLANK(BW526),ISBLANK(BX526))),#N/A,
IFERROR(VLOOKUP(BU526,MonsterTable!$A:$B,MATCH(MonsterTable!$B$1,MonsterTable!$A$1:$B$1,0),0),
IF(OR(NOT(ISBLANK(BW526)),ISBLANK(BX526)),#N/A,
IF(BU526="empty","empty",
VLOOKUP(BU526,MonsterGroupTable!$A:$A,1,0)))))))</f>
        <v/>
      </c>
      <c r="CC526" s="2" t="str">
        <f>IF(AND(ISBLANK(CB526),OR(NOT(ISBLANK(CD526)),NOT(ISBLANK(CE526)))),#N/A,
IF(ISBLANK(CB526),"",
IF(AND(NOT(ISERROR(VLOOKUP(CB526,MonsterTable!$A:$B,MATCH(MonsterTable!$B$1,MonsterTable!$A$1:$B$1,0),0))),OR(ISBLANK(CD526),ISBLANK(CE526))),#N/A,
IFERROR(VLOOKUP(CB526,MonsterTable!$A:$B,MATCH(MonsterTable!$B$1,MonsterTable!$A$1:$B$1,0),0),
IF(OR(NOT(ISBLANK(CD526)),ISBLANK(CE526)),#N/A,
IF(CB526="empty","empty",
VLOOKUP(CB526,MonsterGroupTable!$A:$A,1,0)))))))</f>
        <v/>
      </c>
      <c r="CJ526" s="2" t="str">
        <f>IF(AND(ISBLANK(CI526),OR(NOT(ISBLANK(CK526)),NOT(ISBLANK(CL526)))),#N/A,
IF(ISBLANK(CI526),"",
IF(AND(NOT(ISERROR(VLOOKUP(CI526,MonsterTable!$A:$B,MATCH(MonsterTable!$B$1,MonsterTable!$A$1:$B$1,0),0))),OR(ISBLANK(CK526),ISBLANK(CL526))),#N/A,
IFERROR(VLOOKUP(CI526,MonsterTable!$A:$B,MATCH(MonsterTable!$B$1,MonsterTable!$A$1:$B$1,0),0),
IF(OR(NOT(ISBLANK(CK526)),ISBLANK(CL526)),#N/A,
IF(CI526="empty","empty",
VLOOKUP(CI526,MonsterGroupTable!$A:$A,1,0)))))))</f>
        <v/>
      </c>
    </row>
    <row r="527" spans="1:88">
      <c r="A527">
        <v>10526</v>
      </c>
      <c r="B527">
        <f t="shared" si="16"/>
        <v>1.1000000000000001</v>
      </c>
      <c r="C527">
        <f t="shared" si="16"/>
        <v>1.1000000000000001</v>
      </c>
      <c r="F527">
        <v>3960</v>
      </c>
      <c r="G527">
        <v>130737</v>
      </c>
      <c r="H527">
        <v>0</v>
      </c>
      <c r="I527">
        <v>0</v>
      </c>
      <c r="J527">
        <v>0</v>
      </c>
      <c r="K527" t="s">
        <v>28</v>
      </c>
      <c r="L527" t="s">
        <v>245</v>
      </c>
      <c r="M527" t="s">
        <v>79</v>
      </c>
      <c r="N527" t="s">
        <v>80</v>
      </c>
      <c r="O527">
        <v>0</v>
      </c>
      <c r="P527">
        <v>-4.75</v>
      </c>
      <c r="Q527">
        <v>-3.5</v>
      </c>
      <c r="R527">
        <v>4.75</v>
      </c>
      <c r="S527">
        <v>3</v>
      </c>
      <c r="T527">
        <v>-13.5</v>
      </c>
      <c r="U527">
        <v>2.5499999999999998</v>
      </c>
      <c r="V527">
        <v>-6.75</v>
      </c>
      <c r="W527" t="str">
        <f t="shared" si="17"/>
        <v>g113,5</v>
      </c>
      <c r="X527" s="1" t="s">
        <v>330</v>
      </c>
      <c r="Y527" s="2" t="str">
        <f>IF(AND(ISBLANK(X527),OR(NOT(ISBLANK(Z527)),NOT(ISBLANK(AA527)))),#N/A,
IF(ISBLANK(X527),"",
IF(AND(NOT(ISERROR(VLOOKUP(X527,MonsterTable!$A:$B,MATCH(MonsterTable!$B$1,MonsterTable!$A$1:$B$1,0),0))),OR(ISBLANK(Z527),ISBLANK(AA527))),#N/A,
IFERROR(VLOOKUP(X527,MonsterTable!$A:$B,MATCH(MonsterTable!$B$1,MonsterTable!$A$1:$B$1,0),0),
IF(OR(NOT(ISBLANK(Z527)),ISBLANK(AA527)),#N/A,
IF(X527="empty","empty",
VLOOKUP(X527,MonsterGroupTable!$A:$A,1,0)))))))</f>
        <v>g113</v>
      </c>
      <c r="AA527">
        <v>5</v>
      </c>
      <c r="AF527" s="2" t="str">
        <f>IF(AND(ISBLANK(AE527),OR(NOT(ISBLANK(AG527)),NOT(ISBLANK(AH527)))),#N/A,
IF(ISBLANK(AE527),"",
IF(AND(NOT(ISERROR(VLOOKUP(AE527,MonsterTable!$A:$B,MATCH(MonsterTable!$B$1,MonsterTable!$A$1:$B$1,0),0))),OR(ISBLANK(AG527),ISBLANK(AH527))),#N/A,
IFERROR(VLOOKUP(AE527,MonsterTable!$A:$B,MATCH(MonsterTable!$B$1,MonsterTable!$A$1:$B$1,0),0),
IF(OR(NOT(ISBLANK(AG527)),ISBLANK(AH527)),#N/A,
IF(AE527="empty","empty",
VLOOKUP(AE527,MonsterGroupTable!$A:$A,1,0)))))))</f>
        <v/>
      </c>
      <c r="AM527" s="2" t="str">
        <f>IF(AND(ISBLANK(AL527),OR(NOT(ISBLANK(AN527)),NOT(ISBLANK(AO527)))),#N/A,
IF(ISBLANK(AL527),"",
IF(AND(NOT(ISERROR(VLOOKUP(AL527,MonsterTable!$A:$B,MATCH(MonsterTable!$B$1,MonsterTable!$A$1:$B$1,0),0))),OR(ISBLANK(AN527),ISBLANK(AO527))),#N/A,
IFERROR(VLOOKUP(AL527,MonsterTable!$A:$B,MATCH(MonsterTable!$B$1,MonsterTable!$A$1:$B$1,0),0),
IF(OR(NOT(ISBLANK(AN527)),ISBLANK(AO527)),#N/A,
IF(AL527="empty","empty",
VLOOKUP(AL527,MonsterGroupTable!$A:$A,1,0)))))))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BA527" s="2" t="str">
        <f>IF(AND(ISBLANK(AZ527),OR(NOT(ISBLANK(BB527)),NOT(ISBLANK(BC527)))),#N/A,
IF(ISBLANK(AZ527),"",
IF(AND(NOT(ISERROR(VLOOKUP(AZ527,MonsterTable!$A:$B,MATCH(MonsterTable!$B$1,MonsterTable!$A$1:$B$1,0),0))),OR(ISBLANK(BB527),ISBLANK(BC527))),#N/A,
IFERROR(VLOOKUP(AZ527,MonsterTable!$A:$B,MATCH(MonsterTable!$B$1,MonsterTable!$A$1:$B$1,0),0),
IF(OR(NOT(ISBLANK(BB527)),ISBLANK(BC527)),#N/A,
IF(AZ527="empty","empty",
VLOOKUP(AZ527,MonsterGroupTable!$A:$A,1,0)))))))</f>
        <v/>
      </c>
      <c r="BH527" s="2" t="str">
        <f>IF(AND(ISBLANK(BG527),OR(NOT(ISBLANK(BI527)),NOT(ISBLANK(BJ527)))),#N/A,
IF(ISBLANK(BG527),"",
IF(AND(NOT(ISERROR(VLOOKUP(BG527,MonsterTable!$A:$B,MATCH(MonsterTable!$B$1,MonsterTable!$A$1:$B$1,0),0))),OR(ISBLANK(BI527),ISBLANK(BJ527))),#N/A,
IFERROR(VLOOKUP(BG527,MonsterTable!$A:$B,MATCH(MonsterTable!$B$1,MonsterTable!$A$1:$B$1,0),0),
IF(OR(NOT(ISBLANK(BI527)),ISBLANK(BJ527)),#N/A,
IF(BG527="empty","empty",
VLOOKUP(BG527,MonsterGroupTable!$A:$A,1,0)))))))</f>
        <v/>
      </c>
      <c r="BO527" s="2" t="str">
        <f>IF(AND(ISBLANK(BN527),OR(NOT(ISBLANK(BP527)),NOT(ISBLANK(BQ527)))),#N/A,
IF(ISBLANK(BN527),"",
IF(AND(NOT(ISERROR(VLOOKUP(BN527,MonsterTable!$A:$B,MATCH(MonsterTable!$B$1,MonsterTable!$A$1:$B$1,0),0))),OR(ISBLANK(BP527),ISBLANK(BQ527))),#N/A,
IFERROR(VLOOKUP(BN527,MonsterTable!$A:$B,MATCH(MonsterTable!$B$1,MonsterTable!$A$1:$B$1,0),0),
IF(OR(NOT(ISBLANK(BP527)),ISBLANK(BQ527)),#N/A,
IF(BN527="empty","empty",
VLOOKUP(BN527,MonsterGroupTable!$A:$A,1,0)))))))</f>
        <v/>
      </c>
      <c r="BV527" s="2" t="str">
        <f>IF(AND(ISBLANK(BU527),OR(NOT(ISBLANK(BW527)),NOT(ISBLANK(BX527)))),#N/A,
IF(ISBLANK(BU527),"",
IF(AND(NOT(ISERROR(VLOOKUP(BU527,MonsterTable!$A:$B,MATCH(MonsterTable!$B$1,MonsterTable!$A$1:$B$1,0),0))),OR(ISBLANK(BW527),ISBLANK(BX527))),#N/A,
IFERROR(VLOOKUP(BU527,MonsterTable!$A:$B,MATCH(MonsterTable!$B$1,MonsterTable!$A$1:$B$1,0),0),
IF(OR(NOT(ISBLANK(BW527)),ISBLANK(BX527)),#N/A,
IF(BU527="empty","empty",
VLOOKUP(BU527,MonsterGroupTable!$A:$A,1,0)))))))</f>
        <v/>
      </c>
      <c r="CC527" s="2" t="str">
        <f>IF(AND(ISBLANK(CB527),OR(NOT(ISBLANK(CD527)),NOT(ISBLANK(CE527)))),#N/A,
IF(ISBLANK(CB527),"",
IF(AND(NOT(ISERROR(VLOOKUP(CB527,MonsterTable!$A:$B,MATCH(MonsterTable!$B$1,MonsterTable!$A$1:$B$1,0),0))),OR(ISBLANK(CD527),ISBLANK(CE527))),#N/A,
IFERROR(VLOOKUP(CB527,MonsterTable!$A:$B,MATCH(MonsterTable!$B$1,MonsterTable!$A$1:$B$1,0),0),
IF(OR(NOT(ISBLANK(CD527)),ISBLANK(CE527)),#N/A,
IF(CB527="empty","empty",
VLOOKUP(CB527,MonsterGroupTable!$A:$A,1,0)))))))</f>
        <v/>
      </c>
      <c r="CJ527" s="2" t="str">
        <f>IF(AND(ISBLANK(CI527),OR(NOT(ISBLANK(CK527)),NOT(ISBLANK(CL527)))),#N/A,
IF(ISBLANK(CI527),"",
IF(AND(NOT(ISERROR(VLOOKUP(CI527,MonsterTable!$A:$B,MATCH(MonsterTable!$B$1,MonsterTable!$A$1:$B$1,0),0))),OR(ISBLANK(CK527),ISBLANK(CL527))),#N/A,
IFERROR(VLOOKUP(CI527,MonsterTable!$A:$B,MATCH(MonsterTable!$B$1,MonsterTable!$A$1:$B$1,0),0),
IF(OR(NOT(ISBLANK(CK527)),ISBLANK(CL527)),#N/A,
IF(CI527="empty","empty",
VLOOKUP(CI527,MonsterGroupTable!$A:$A,1,0)))))))</f>
        <v/>
      </c>
    </row>
    <row r="528" spans="1:88">
      <c r="A528">
        <v>10527</v>
      </c>
      <c r="B528">
        <f t="shared" si="16"/>
        <v>1.1000000000000001</v>
      </c>
      <c r="C528">
        <f t="shared" si="16"/>
        <v>1.1000000000000001</v>
      </c>
      <c r="F528">
        <v>3960</v>
      </c>
      <c r="G528">
        <v>131331</v>
      </c>
      <c r="H528">
        <v>0</v>
      </c>
      <c r="I528">
        <v>0</v>
      </c>
      <c r="J528">
        <v>0</v>
      </c>
      <c r="K528" t="s">
        <v>28</v>
      </c>
      <c r="L528" t="s">
        <v>245</v>
      </c>
      <c r="M528" t="s">
        <v>79</v>
      </c>
      <c r="N528" t="s">
        <v>80</v>
      </c>
      <c r="O528">
        <v>0</v>
      </c>
      <c r="P528">
        <v>-4.75</v>
      </c>
      <c r="Q528">
        <v>-3.5</v>
      </c>
      <c r="R528">
        <v>4.75</v>
      </c>
      <c r="S528">
        <v>3</v>
      </c>
      <c r="T528">
        <v>-13.5</v>
      </c>
      <c r="U528">
        <v>2.5499999999999998</v>
      </c>
      <c r="V528">
        <v>-6.75</v>
      </c>
      <c r="W528" t="str">
        <f t="shared" si="17"/>
        <v>g113,5</v>
      </c>
      <c r="X528" s="1" t="s">
        <v>330</v>
      </c>
      <c r="Y528" s="2" t="str">
        <f>IF(AND(ISBLANK(X528),OR(NOT(ISBLANK(Z528)),NOT(ISBLANK(AA528)))),#N/A,
IF(ISBLANK(X528),"",
IF(AND(NOT(ISERROR(VLOOKUP(X528,MonsterTable!$A:$B,MATCH(MonsterTable!$B$1,MonsterTable!$A$1:$B$1,0),0))),OR(ISBLANK(Z528),ISBLANK(AA528))),#N/A,
IFERROR(VLOOKUP(X528,MonsterTable!$A:$B,MATCH(MonsterTable!$B$1,MonsterTable!$A$1:$B$1,0),0),
IF(OR(NOT(ISBLANK(Z528)),ISBLANK(AA528)),#N/A,
IF(X528="empty","empty",
VLOOKUP(X528,MonsterGroupTable!$A:$A,1,0)))))))</f>
        <v>g113</v>
      </c>
      <c r="AA528">
        <v>5</v>
      </c>
      <c r="AF528" s="2" t="str">
        <f>IF(AND(ISBLANK(AE528),OR(NOT(ISBLANK(AG528)),NOT(ISBLANK(AH528)))),#N/A,
IF(ISBLANK(AE528),"",
IF(AND(NOT(ISERROR(VLOOKUP(AE528,MonsterTable!$A:$B,MATCH(MonsterTable!$B$1,MonsterTable!$A$1:$B$1,0),0))),OR(ISBLANK(AG528),ISBLANK(AH528))),#N/A,
IFERROR(VLOOKUP(AE528,MonsterTable!$A:$B,MATCH(MonsterTable!$B$1,MonsterTable!$A$1:$B$1,0),0),
IF(OR(NOT(ISBLANK(AG528)),ISBLANK(AH528)),#N/A,
IF(AE528="empty","empty",
VLOOKUP(AE528,MonsterGroupTable!$A:$A,1,0)))))))</f>
        <v/>
      </c>
      <c r="AM528" s="2" t="str">
        <f>IF(AND(ISBLANK(AL528),OR(NOT(ISBLANK(AN528)),NOT(ISBLANK(AO528)))),#N/A,
IF(ISBLANK(AL528),"",
IF(AND(NOT(ISERROR(VLOOKUP(AL528,MonsterTable!$A:$B,MATCH(MonsterTable!$B$1,MonsterTable!$A$1:$B$1,0),0))),OR(ISBLANK(AN528),ISBLANK(AO528))),#N/A,
IFERROR(VLOOKUP(AL528,MonsterTable!$A:$B,MATCH(MonsterTable!$B$1,MonsterTable!$A$1:$B$1,0),0),
IF(OR(NOT(ISBLANK(AN528)),ISBLANK(AO528)),#N/A,
IF(AL528="empty","empty",
VLOOKUP(AL528,MonsterGroupTable!$A:$A,1,0)))))))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BA528" s="2" t="str">
        <f>IF(AND(ISBLANK(AZ528),OR(NOT(ISBLANK(BB528)),NOT(ISBLANK(BC528)))),#N/A,
IF(ISBLANK(AZ528),"",
IF(AND(NOT(ISERROR(VLOOKUP(AZ528,MonsterTable!$A:$B,MATCH(MonsterTable!$B$1,MonsterTable!$A$1:$B$1,0),0))),OR(ISBLANK(BB528),ISBLANK(BC528))),#N/A,
IFERROR(VLOOKUP(AZ528,MonsterTable!$A:$B,MATCH(MonsterTable!$B$1,MonsterTable!$A$1:$B$1,0),0),
IF(OR(NOT(ISBLANK(BB528)),ISBLANK(BC528)),#N/A,
IF(AZ528="empty","empty",
VLOOKUP(AZ528,MonsterGroupTable!$A:$A,1,0)))))))</f>
        <v/>
      </c>
      <c r="BH528" s="2" t="str">
        <f>IF(AND(ISBLANK(BG528),OR(NOT(ISBLANK(BI528)),NOT(ISBLANK(BJ528)))),#N/A,
IF(ISBLANK(BG528),"",
IF(AND(NOT(ISERROR(VLOOKUP(BG528,MonsterTable!$A:$B,MATCH(MonsterTable!$B$1,MonsterTable!$A$1:$B$1,0),0))),OR(ISBLANK(BI528),ISBLANK(BJ528))),#N/A,
IFERROR(VLOOKUP(BG528,MonsterTable!$A:$B,MATCH(MonsterTable!$B$1,MonsterTable!$A$1:$B$1,0),0),
IF(OR(NOT(ISBLANK(BI528)),ISBLANK(BJ528)),#N/A,
IF(BG528="empty","empty",
VLOOKUP(BG528,MonsterGroupTable!$A:$A,1,0)))))))</f>
        <v/>
      </c>
      <c r="BO528" s="2" t="str">
        <f>IF(AND(ISBLANK(BN528),OR(NOT(ISBLANK(BP528)),NOT(ISBLANK(BQ528)))),#N/A,
IF(ISBLANK(BN528),"",
IF(AND(NOT(ISERROR(VLOOKUP(BN528,MonsterTable!$A:$B,MATCH(MonsterTable!$B$1,MonsterTable!$A$1:$B$1,0),0))),OR(ISBLANK(BP528),ISBLANK(BQ528))),#N/A,
IFERROR(VLOOKUP(BN528,MonsterTable!$A:$B,MATCH(MonsterTable!$B$1,MonsterTable!$A$1:$B$1,0),0),
IF(OR(NOT(ISBLANK(BP528)),ISBLANK(BQ528)),#N/A,
IF(BN528="empty","empty",
VLOOKUP(BN528,MonsterGroupTable!$A:$A,1,0)))))))</f>
        <v/>
      </c>
      <c r="BV528" s="2" t="str">
        <f>IF(AND(ISBLANK(BU528),OR(NOT(ISBLANK(BW528)),NOT(ISBLANK(BX528)))),#N/A,
IF(ISBLANK(BU528),"",
IF(AND(NOT(ISERROR(VLOOKUP(BU528,MonsterTable!$A:$B,MATCH(MonsterTable!$B$1,MonsterTable!$A$1:$B$1,0),0))),OR(ISBLANK(BW528),ISBLANK(BX528))),#N/A,
IFERROR(VLOOKUP(BU528,MonsterTable!$A:$B,MATCH(MonsterTable!$B$1,MonsterTable!$A$1:$B$1,0),0),
IF(OR(NOT(ISBLANK(BW528)),ISBLANK(BX528)),#N/A,
IF(BU528="empty","empty",
VLOOKUP(BU528,MonsterGroupTable!$A:$A,1,0)))))))</f>
        <v/>
      </c>
      <c r="CC528" s="2" t="str">
        <f>IF(AND(ISBLANK(CB528),OR(NOT(ISBLANK(CD528)),NOT(ISBLANK(CE528)))),#N/A,
IF(ISBLANK(CB528),"",
IF(AND(NOT(ISERROR(VLOOKUP(CB528,MonsterTable!$A:$B,MATCH(MonsterTable!$B$1,MonsterTable!$A$1:$B$1,0),0))),OR(ISBLANK(CD528),ISBLANK(CE528))),#N/A,
IFERROR(VLOOKUP(CB528,MonsterTable!$A:$B,MATCH(MonsterTable!$B$1,MonsterTable!$A$1:$B$1,0),0),
IF(OR(NOT(ISBLANK(CD528)),ISBLANK(CE528)),#N/A,
IF(CB528="empty","empty",
VLOOKUP(CB528,MonsterGroupTable!$A:$A,1,0)))))))</f>
        <v/>
      </c>
      <c r="CJ528" s="2" t="str">
        <f>IF(AND(ISBLANK(CI528),OR(NOT(ISBLANK(CK528)),NOT(ISBLANK(CL528)))),#N/A,
IF(ISBLANK(CI528),"",
IF(AND(NOT(ISERROR(VLOOKUP(CI528,MonsterTable!$A:$B,MATCH(MonsterTable!$B$1,MonsterTable!$A$1:$B$1,0),0))),OR(ISBLANK(CK528),ISBLANK(CL528))),#N/A,
IFERROR(VLOOKUP(CI528,MonsterTable!$A:$B,MATCH(MonsterTable!$B$1,MonsterTable!$A$1:$B$1,0),0),
IF(OR(NOT(ISBLANK(CK528)),ISBLANK(CL528)),#N/A,
IF(CI528="empty","empty",
VLOOKUP(CI528,MonsterGroupTable!$A:$A,1,0)))))))</f>
        <v/>
      </c>
    </row>
    <row r="529" spans="1:88">
      <c r="A529">
        <v>10528</v>
      </c>
      <c r="B529">
        <f t="shared" si="16"/>
        <v>1.1000000000000001</v>
      </c>
      <c r="C529">
        <f t="shared" si="16"/>
        <v>1.1000000000000001</v>
      </c>
      <c r="F529">
        <v>3960</v>
      </c>
      <c r="G529">
        <v>131925</v>
      </c>
      <c r="H529">
        <v>0</v>
      </c>
      <c r="I529">
        <v>0</v>
      </c>
      <c r="J529">
        <v>0</v>
      </c>
      <c r="K529" t="s">
        <v>28</v>
      </c>
      <c r="L529" t="s">
        <v>245</v>
      </c>
      <c r="M529" t="s">
        <v>79</v>
      </c>
      <c r="N529" t="s">
        <v>80</v>
      </c>
      <c r="O529">
        <v>0</v>
      </c>
      <c r="P529">
        <v>-4.75</v>
      </c>
      <c r="Q529">
        <v>-3.5</v>
      </c>
      <c r="R529">
        <v>4.75</v>
      </c>
      <c r="S529">
        <v>3</v>
      </c>
      <c r="T529">
        <v>-13.5</v>
      </c>
      <c r="U529">
        <v>2.5499999999999998</v>
      </c>
      <c r="V529">
        <v>-6.75</v>
      </c>
      <c r="W529" t="str">
        <f t="shared" si="17"/>
        <v>g113,5</v>
      </c>
      <c r="X529" s="1" t="s">
        <v>330</v>
      </c>
      <c r="Y529" s="2" t="str">
        <f>IF(AND(ISBLANK(X529),OR(NOT(ISBLANK(Z529)),NOT(ISBLANK(AA529)))),#N/A,
IF(ISBLANK(X529),"",
IF(AND(NOT(ISERROR(VLOOKUP(X529,MonsterTable!$A:$B,MATCH(MonsterTable!$B$1,MonsterTable!$A$1:$B$1,0),0))),OR(ISBLANK(Z529),ISBLANK(AA529))),#N/A,
IFERROR(VLOOKUP(X529,MonsterTable!$A:$B,MATCH(MonsterTable!$B$1,MonsterTable!$A$1:$B$1,0),0),
IF(OR(NOT(ISBLANK(Z529)),ISBLANK(AA529)),#N/A,
IF(X529="empty","empty",
VLOOKUP(X529,MonsterGroupTable!$A:$A,1,0)))))))</f>
        <v>g113</v>
      </c>
      <c r="AA529">
        <v>5</v>
      </c>
      <c r="AF529" s="2" t="str">
        <f>IF(AND(ISBLANK(AE529),OR(NOT(ISBLANK(AG529)),NOT(ISBLANK(AH529)))),#N/A,
IF(ISBLANK(AE529),"",
IF(AND(NOT(ISERROR(VLOOKUP(AE529,MonsterTable!$A:$B,MATCH(MonsterTable!$B$1,MonsterTable!$A$1:$B$1,0),0))),OR(ISBLANK(AG529),ISBLANK(AH529))),#N/A,
IFERROR(VLOOKUP(AE529,MonsterTable!$A:$B,MATCH(MonsterTable!$B$1,MonsterTable!$A$1:$B$1,0),0),
IF(OR(NOT(ISBLANK(AG529)),ISBLANK(AH529)),#N/A,
IF(AE529="empty","empty",
VLOOKUP(AE529,MonsterGroupTable!$A:$A,1,0)))))))</f>
        <v/>
      </c>
      <c r="AM529" s="2" t="str">
        <f>IF(AND(ISBLANK(AL529),OR(NOT(ISBLANK(AN529)),NOT(ISBLANK(AO529)))),#N/A,
IF(ISBLANK(AL529),"",
IF(AND(NOT(ISERROR(VLOOKUP(AL529,MonsterTable!$A:$B,MATCH(MonsterTable!$B$1,MonsterTable!$A$1:$B$1,0),0))),OR(ISBLANK(AN529),ISBLANK(AO529))),#N/A,
IFERROR(VLOOKUP(AL529,MonsterTable!$A:$B,MATCH(MonsterTable!$B$1,MonsterTable!$A$1:$B$1,0),0),
IF(OR(NOT(ISBLANK(AN529)),ISBLANK(AO529)),#N/A,
IF(AL529="empty","empty",
VLOOKUP(AL529,MonsterGroupTable!$A:$A,1,0)))))))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BA529" s="2" t="str">
        <f>IF(AND(ISBLANK(AZ529),OR(NOT(ISBLANK(BB529)),NOT(ISBLANK(BC529)))),#N/A,
IF(ISBLANK(AZ529),"",
IF(AND(NOT(ISERROR(VLOOKUP(AZ529,MonsterTable!$A:$B,MATCH(MonsterTable!$B$1,MonsterTable!$A$1:$B$1,0),0))),OR(ISBLANK(BB529),ISBLANK(BC529))),#N/A,
IFERROR(VLOOKUP(AZ529,MonsterTable!$A:$B,MATCH(MonsterTable!$B$1,MonsterTable!$A$1:$B$1,0),0),
IF(OR(NOT(ISBLANK(BB529)),ISBLANK(BC529)),#N/A,
IF(AZ529="empty","empty",
VLOOKUP(AZ529,MonsterGroupTable!$A:$A,1,0)))))))</f>
        <v/>
      </c>
      <c r="BH529" s="2" t="str">
        <f>IF(AND(ISBLANK(BG529),OR(NOT(ISBLANK(BI529)),NOT(ISBLANK(BJ529)))),#N/A,
IF(ISBLANK(BG529),"",
IF(AND(NOT(ISERROR(VLOOKUP(BG529,MonsterTable!$A:$B,MATCH(MonsterTable!$B$1,MonsterTable!$A$1:$B$1,0),0))),OR(ISBLANK(BI529),ISBLANK(BJ529))),#N/A,
IFERROR(VLOOKUP(BG529,MonsterTable!$A:$B,MATCH(MonsterTable!$B$1,MonsterTable!$A$1:$B$1,0),0),
IF(OR(NOT(ISBLANK(BI529)),ISBLANK(BJ529)),#N/A,
IF(BG529="empty","empty",
VLOOKUP(BG529,MonsterGroupTable!$A:$A,1,0)))))))</f>
        <v/>
      </c>
      <c r="BO529" s="2" t="str">
        <f>IF(AND(ISBLANK(BN529),OR(NOT(ISBLANK(BP529)),NOT(ISBLANK(BQ529)))),#N/A,
IF(ISBLANK(BN529),"",
IF(AND(NOT(ISERROR(VLOOKUP(BN529,MonsterTable!$A:$B,MATCH(MonsterTable!$B$1,MonsterTable!$A$1:$B$1,0),0))),OR(ISBLANK(BP529),ISBLANK(BQ529))),#N/A,
IFERROR(VLOOKUP(BN529,MonsterTable!$A:$B,MATCH(MonsterTable!$B$1,MonsterTable!$A$1:$B$1,0),0),
IF(OR(NOT(ISBLANK(BP529)),ISBLANK(BQ529)),#N/A,
IF(BN529="empty","empty",
VLOOKUP(BN529,MonsterGroupTable!$A:$A,1,0)))))))</f>
        <v/>
      </c>
      <c r="BV529" s="2" t="str">
        <f>IF(AND(ISBLANK(BU529),OR(NOT(ISBLANK(BW529)),NOT(ISBLANK(BX529)))),#N/A,
IF(ISBLANK(BU529),"",
IF(AND(NOT(ISERROR(VLOOKUP(BU529,MonsterTable!$A:$B,MATCH(MonsterTable!$B$1,MonsterTable!$A$1:$B$1,0),0))),OR(ISBLANK(BW529),ISBLANK(BX529))),#N/A,
IFERROR(VLOOKUP(BU529,MonsterTable!$A:$B,MATCH(MonsterTable!$B$1,MonsterTable!$A$1:$B$1,0),0),
IF(OR(NOT(ISBLANK(BW529)),ISBLANK(BX529)),#N/A,
IF(BU529="empty","empty",
VLOOKUP(BU529,MonsterGroupTable!$A:$A,1,0)))))))</f>
        <v/>
      </c>
      <c r="CC529" s="2" t="str">
        <f>IF(AND(ISBLANK(CB529),OR(NOT(ISBLANK(CD529)),NOT(ISBLANK(CE529)))),#N/A,
IF(ISBLANK(CB529),"",
IF(AND(NOT(ISERROR(VLOOKUP(CB529,MonsterTable!$A:$B,MATCH(MonsterTable!$B$1,MonsterTable!$A$1:$B$1,0),0))),OR(ISBLANK(CD529),ISBLANK(CE529))),#N/A,
IFERROR(VLOOKUP(CB529,MonsterTable!$A:$B,MATCH(MonsterTable!$B$1,MonsterTable!$A$1:$B$1,0),0),
IF(OR(NOT(ISBLANK(CD529)),ISBLANK(CE529)),#N/A,
IF(CB529="empty","empty",
VLOOKUP(CB529,MonsterGroupTable!$A:$A,1,0)))))))</f>
        <v/>
      </c>
      <c r="CJ529" s="2" t="str">
        <f>IF(AND(ISBLANK(CI529),OR(NOT(ISBLANK(CK529)),NOT(ISBLANK(CL529)))),#N/A,
IF(ISBLANK(CI529),"",
IF(AND(NOT(ISERROR(VLOOKUP(CI529,MonsterTable!$A:$B,MATCH(MonsterTable!$B$1,MonsterTable!$A$1:$B$1,0),0))),OR(ISBLANK(CK529),ISBLANK(CL529))),#N/A,
IFERROR(VLOOKUP(CI529,MonsterTable!$A:$B,MATCH(MonsterTable!$B$1,MonsterTable!$A$1:$B$1,0),0),
IF(OR(NOT(ISBLANK(CK529)),ISBLANK(CL529)),#N/A,
IF(CI529="empty","empty",
VLOOKUP(CI529,MonsterGroupTable!$A:$A,1,0)))))))</f>
        <v/>
      </c>
    </row>
    <row r="530" spans="1:88">
      <c r="A530">
        <v>10529</v>
      </c>
      <c r="B530">
        <f t="shared" si="16"/>
        <v>1.1000000000000001</v>
      </c>
      <c r="C530">
        <f t="shared" si="16"/>
        <v>1.1000000000000001</v>
      </c>
      <c r="F530">
        <v>3960</v>
      </c>
      <c r="G530">
        <v>132519</v>
      </c>
      <c r="H530">
        <v>0</v>
      </c>
      <c r="I530">
        <v>0</v>
      </c>
      <c r="J530">
        <v>0</v>
      </c>
      <c r="K530" t="s">
        <v>28</v>
      </c>
      <c r="L530" t="s">
        <v>245</v>
      </c>
      <c r="M530" t="s">
        <v>79</v>
      </c>
      <c r="N530" t="s">
        <v>80</v>
      </c>
      <c r="O530">
        <v>0</v>
      </c>
      <c r="P530">
        <v>-4.75</v>
      </c>
      <c r="Q530">
        <v>-3.5</v>
      </c>
      <c r="R530">
        <v>4.75</v>
      </c>
      <c r="S530">
        <v>3</v>
      </c>
      <c r="T530">
        <v>-13.5</v>
      </c>
      <c r="U530">
        <v>2.5499999999999998</v>
      </c>
      <c r="V530">
        <v>-6.75</v>
      </c>
      <c r="W530" t="str">
        <f t="shared" si="17"/>
        <v>g113,5</v>
      </c>
      <c r="X530" s="1" t="s">
        <v>330</v>
      </c>
      <c r="Y530" s="2" t="str">
        <f>IF(AND(ISBLANK(X530),OR(NOT(ISBLANK(Z530)),NOT(ISBLANK(AA530)))),#N/A,
IF(ISBLANK(X530),"",
IF(AND(NOT(ISERROR(VLOOKUP(X530,MonsterTable!$A:$B,MATCH(MonsterTable!$B$1,MonsterTable!$A$1:$B$1,0),0))),OR(ISBLANK(Z530),ISBLANK(AA530))),#N/A,
IFERROR(VLOOKUP(X530,MonsterTable!$A:$B,MATCH(MonsterTable!$B$1,MonsterTable!$A$1:$B$1,0),0),
IF(OR(NOT(ISBLANK(Z530)),ISBLANK(AA530)),#N/A,
IF(X530="empty","empty",
VLOOKUP(X530,MonsterGroupTable!$A:$A,1,0)))))))</f>
        <v>g113</v>
      </c>
      <c r="AA530">
        <v>5</v>
      </c>
      <c r="AF530" s="2" t="str">
        <f>IF(AND(ISBLANK(AE530),OR(NOT(ISBLANK(AG530)),NOT(ISBLANK(AH530)))),#N/A,
IF(ISBLANK(AE530),"",
IF(AND(NOT(ISERROR(VLOOKUP(AE530,MonsterTable!$A:$B,MATCH(MonsterTable!$B$1,MonsterTable!$A$1:$B$1,0),0))),OR(ISBLANK(AG530),ISBLANK(AH530))),#N/A,
IFERROR(VLOOKUP(AE530,MonsterTable!$A:$B,MATCH(MonsterTable!$B$1,MonsterTable!$A$1:$B$1,0),0),
IF(OR(NOT(ISBLANK(AG530)),ISBLANK(AH530)),#N/A,
IF(AE530="empty","empty",
VLOOKUP(AE530,MonsterGroupTable!$A:$A,1,0)))))))</f>
        <v/>
      </c>
      <c r="AM530" s="2" t="str">
        <f>IF(AND(ISBLANK(AL530),OR(NOT(ISBLANK(AN530)),NOT(ISBLANK(AO530)))),#N/A,
IF(ISBLANK(AL530),"",
IF(AND(NOT(ISERROR(VLOOKUP(AL530,MonsterTable!$A:$B,MATCH(MonsterTable!$B$1,MonsterTable!$A$1:$B$1,0),0))),OR(ISBLANK(AN530),ISBLANK(AO530))),#N/A,
IFERROR(VLOOKUP(AL530,MonsterTable!$A:$B,MATCH(MonsterTable!$B$1,MonsterTable!$A$1:$B$1,0),0),
IF(OR(NOT(ISBLANK(AN530)),ISBLANK(AO530)),#N/A,
IF(AL530="empty","empty",
VLOOKUP(AL530,MonsterGroupTable!$A:$A,1,0)))))))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BA530" s="2" t="str">
        <f>IF(AND(ISBLANK(AZ530),OR(NOT(ISBLANK(BB530)),NOT(ISBLANK(BC530)))),#N/A,
IF(ISBLANK(AZ530),"",
IF(AND(NOT(ISERROR(VLOOKUP(AZ530,MonsterTable!$A:$B,MATCH(MonsterTable!$B$1,MonsterTable!$A$1:$B$1,0),0))),OR(ISBLANK(BB530),ISBLANK(BC530))),#N/A,
IFERROR(VLOOKUP(AZ530,MonsterTable!$A:$B,MATCH(MonsterTable!$B$1,MonsterTable!$A$1:$B$1,0),0),
IF(OR(NOT(ISBLANK(BB530)),ISBLANK(BC530)),#N/A,
IF(AZ530="empty","empty",
VLOOKUP(AZ530,MonsterGroupTable!$A:$A,1,0)))))))</f>
        <v/>
      </c>
      <c r="BH530" s="2" t="str">
        <f>IF(AND(ISBLANK(BG530),OR(NOT(ISBLANK(BI530)),NOT(ISBLANK(BJ530)))),#N/A,
IF(ISBLANK(BG530),"",
IF(AND(NOT(ISERROR(VLOOKUP(BG530,MonsterTable!$A:$B,MATCH(MonsterTable!$B$1,MonsterTable!$A$1:$B$1,0),0))),OR(ISBLANK(BI530),ISBLANK(BJ530))),#N/A,
IFERROR(VLOOKUP(BG530,MonsterTable!$A:$B,MATCH(MonsterTable!$B$1,MonsterTable!$A$1:$B$1,0),0),
IF(OR(NOT(ISBLANK(BI530)),ISBLANK(BJ530)),#N/A,
IF(BG530="empty","empty",
VLOOKUP(BG530,MonsterGroupTable!$A:$A,1,0)))))))</f>
        <v/>
      </c>
      <c r="BO530" s="2" t="str">
        <f>IF(AND(ISBLANK(BN530),OR(NOT(ISBLANK(BP530)),NOT(ISBLANK(BQ530)))),#N/A,
IF(ISBLANK(BN530),"",
IF(AND(NOT(ISERROR(VLOOKUP(BN530,MonsterTable!$A:$B,MATCH(MonsterTable!$B$1,MonsterTable!$A$1:$B$1,0),0))),OR(ISBLANK(BP530),ISBLANK(BQ530))),#N/A,
IFERROR(VLOOKUP(BN530,MonsterTable!$A:$B,MATCH(MonsterTable!$B$1,MonsterTable!$A$1:$B$1,0),0),
IF(OR(NOT(ISBLANK(BP530)),ISBLANK(BQ530)),#N/A,
IF(BN530="empty","empty",
VLOOKUP(BN530,MonsterGroupTable!$A:$A,1,0)))))))</f>
        <v/>
      </c>
      <c r="BV530" s="2" t="str">
        <f>IF(AND(ISBLANK(BU530),OR(NOT(ISBLANK(BW530)),NOT(ISBLANK(BX530)))),#N/A,
IF(ISBLANK(BU530),"",
IF(AND(NOT(ISERROR(VLOOKUP(BU530,MonsterTable!$A:$B,MATCH(MonsterTable!$B$1,MonsterTable!$A$1:$B$1,0),0))),OR(ISBLANK(BW530),ISBLANK(BX530))),#N/A,
IFERROR(VLOOKUP(BU530,MonsterTable!$A:$B,MATCH(MonsterTable!$B$1,MonsterTable!$A$1:$B$1,0),0),
IF(OR(NOT(ISBLANK(BW530)),ISBLANK(BX530)),#N/A,
IF(BU530="empty","empty",
VLOOKUP(BU530,MonsterGroupTable!$A:$A,1,0)))))))</f>
        <v/>
      </c>
      <c r="CC530" s="2" t="str">
        <f>IF(AND(ISBLANK(CB530),OR(NOT(ISBLANK(CD530)),NOT(ISBLANK(CE530)))),#N/A,
IF(ISBLANK(CB530),"",
IF(AND(NOT(ISERROR(VLOOKUP(CB530,MonsterTable!$A:$B,MATCH(MonsterTable!$B$1,MonsterTable!$A$1:$B$1,0),0))),OR(ISBLANK(CD530),ISBLANK(CE530))),#N/A,
IFERROR(VLOOKUP(CB530,MonsterTable!$A:$B,MATCH(MonsterTable!$B$1,MonsterTable!$A$1:$B$1,0),0),
IF(OR(NOT(ISBLANK(CD530)),ISBLANK(CE530)),#N/A,
IF(CB530="empty","empty",
VLOOKUP(CB530,MonsterGroupTable!$A:$A,1,0)))))))</f>
        <v/>
      </c>
      <c r="CJ530" s="2" t="str">
        <f>IF(AND(ISBLANK(CI530),OR(NOT(ISBLANK(CK530)),NOT(ISBLANK(CL530)))),#N/A,
IF(ISBLANK(CI530),"",
IF(AND(NOT(ISERROR(VLOOKUP(CI530,MonsterTable!$A:$B,MATCH(MonsterTable!$B$1,MonsterTable!$A$1:$B$1,0),0))),OR(ISBLANK(CK530),ISBLANK(CL530))),#N/A,
IFERROR(VLOOKUP(CI530,MonsterTable!$A:$B,MATCH(MonsterTable!$B$1,MonsterTable!$A$1:$B$1,0),0),
IF(OR(NOT(ISBLANK(CK530)),ISBLANK(CL530)),#N/A,
IF(CI530="empty","empty",
VLOOKUP(CI530,MonsterGroupTable!$A:$A,1,0)))))))</f>
        <v/>
      </c>
    </row>
    <row r="531" spans="1:88">
      <c r="A531">
        <v>10530</v>
      </c>
      <c r="B531">
        <f t="shared" si="16"/>
        <v>1.2</v>
      </c>
      <c r="C531">
        <f t="shared" si="16"/>
        <v>1.1000000000000001</v>
      </c>
      <c r="F531">
        <v>3960</v>
      </c>
      <c r="G531">
        <v>133113</v>
      </c>
      <c r="H531">
        <v>0</v>
      </c>
      <c r="I531">
        <v>0</v>
      </c>
      <c r="J531">
        <v>0</v>
      </c>
      <c r="K531" t="s">
        <v>28</v>
      </c>
      <c r="L531" t="s">
        <v>245</v>
      </c>
      <c r="M531" t="s">
        <v>79</v>
      </c>
      <c r="N531" t="s">
        <v>80</v>
      </c>
      <c r="O531">
        <v>0</v>
      </c>
      <c r="P531">
        <v>-4.75</v>
      </c>
      <c r="Q531">
        <v>-3.5</v>
      </c>
      <c r="R531">
        <v>4.75</v>
      </c>
      <c r="S531">
        <v>3</v>
      </c>
      <c r="T531">
        <v>-13.5</v>
      </c>
      <c r="U531">
        <v>2.5499999999999998</v>
      </c>
      <c r="V531">
        <v>-6.75</v>
      </c>
      <c r="W531" t="str">
        <f t="shared" si="17"/>
        <v>g113,5</v>
      </c>
      <c r="X531" s="1" t="s">
        <v>330</v>
      </c>
      <c r="Y531" s="2" t="str">
        <f>IF(AND(ISBLANK(X531),OR(NOT(ISBLANK(Z531)),NOT(ISBLANK(AA531)))),#N/A,
IF(ISBLANK(X531),"",
IF(AND(NOT(ISERROR(VLOOKUP(X531,MonsterTable!$A:$B,MATCH(MonsterTable!$B$1,MonsterTable!$A$1:$B$1,0),0))),OR(ISBLANK(Z531),ISBLANK(AA531))),#N/A,
IFERROR(VLOOKUP(X531,MonsterTable!$A:$B,MATCH(MonsterTable!$B$1,MonsterTable!$A$1:$B$1,0),0),
IF(OR(NOT(ISBLANK(Z531)),ISBLANK(AA531)),#N/A,
IF(X531="empty","empty",
VLOOKUP(X531,MonsterGroupTable!$A:$A,1,0)))))))</f>
        <v>g113</v>
      </c>
      <c r="AA531">
        <v>5</v>
      </c>
      <c r="AF531" s="2" t="str">
        <f>IF(AND(ISBLANK(AE531),OR(NOT(ISBLANK(AG531)),NOT(ISBLANK(AH531)))),#N/A,
IF(ISBLANK(AE531),"",
IF(AND(NOT(ISERROR(VLOOKUP(AE531,MonsterTable!$A:$B,MATCH(MonsterTable!$B$1,MonsterTable!$A$1:$B$1,0),0))),OR(ISBLANK(AG531),ISBLANK(AH531))),#N/A,
IFERROR(VLOOKUP(AE531,MonsterTable!$A:$B,MATCH(MonsterTable!$B$1,MonsterTable!$A$1:$B$1,0),0),
IF(OR(NOT(ISBLANK(AG531)),ISBLANK(AH531)),#N/A,
IF(AE531="empty","empty",
VLOOKUP(AE531,MonsterGroupTable!$A:$A,1,0)))))))</f>
        <v/>
      </c>
      <c r="AM531" s="2" t="str">
        <f>IF(AND(ISBLANK(AL531),OR(NOT(ISBLANK(AN531)),NOT(ISBLANK(AO531)))),#N/A,
IF(ISBLANK(AL531),"",
IF(AND(NOT(ISERROR(VLOOKUP(AL531,MonsterTable!$A:$B,MATCH(MonsterTable!$B$1,MonsterTable!$A$1:$B$1,0),0))),OR(ISBLANK(AN531),ISBLANK(AO531))),#N/A,
IFERROR(VLOOKUP(AL531,MonsterTable!$A:$B,MATCH(MonsterTable!$B$1,MonsterTable!$A$1:$B$1,0),0),
IF(OR(NOT(ISBLANK(AN531)),ISBLANK(AO531)),#N/A,
IF(AL531="empty","empty",
VLOOKUP(AL531,MonsterGroupTable!$A:$A,1,0)))))))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BA531" s="2" t="str">
        <f>IF(AND(ISBLANK(AZ531),OR(NOT(ISBLANK(BB531)),NOT(ISBLANK(BC531)))),#N/A,
IF(ISBLANK(AZ531),"",
IF(AND(NOT(ISERROR(VLOOKUP(AZ531,MonsterTable!$A:$B,MATCH(MonsterTable!$B$1,MonsterTable!$A$1:$B$1,0),0))),OR(ISBLANK(BB531),ISBLANK(BC531))),#N/A,
IFERROR(VLOOKUP(AZ531,MonsterTable!$A:$B,MATCH(MonsterTable!$B$1,MonsterTable!$A$1:$B$1,0),0),
IF(OR(NOT(ISBLANK(BB531)),ISBLANK(BC531)),#N/A,
IF(AZ531="empty","empty",
VLOOKUP(AZ531,MonsterGroupTable!$A:$A,1,0)))))))</f>
        <v/>
      </c>
      <c r="BH531" s="2" t="str">
        <f>IF(AND(ISBLANK(BG531),OR(NOT(ISBLANK(BI531)),NOT(ISBLANK(BJ531)))),#N/A,
IF(ISBLANK(BG531),"",
IF(AND(NOT(ISERROR(VLOOKUP(BG531,MonsterTable!$A:$B,MATCH(MonsterTable!$B$1,MonsterTable!$A$1:$B$1,0),0))),OR(ISBLANK(BI531),ISBLANK(BJ531))),#N/A,
IFERROR(VLOOKUP(BG531,MonsterTable!$A:$B,MATCH(MonsterTable!$B$1,MonsterTable!$A$1:$B$1,0),0),
IF(OR(NOT(ISBLANK(BI531)),ISBLANK(BJ531)),#N/A,
IF(BG531="empty","empty",
VLOOKUP(BG531,MonsterGroupTable!$A:$A,1,0)))))))</f>
        <v/>
      </c>
      <c r="BO531" s="2" t="str">
        <f>IF(AND(ISBLANK(BN531),OR(NOT(ISBLANK(BP531)),NOT(ISBLANK(BQ531)))),#N/A,
IF(ISBLANK(BN531),"",
IF(AND(NOT(ISERROR(VLOOKUP(BN531,MonsterTable!$A:$B,MATCH(MonsterTable!$B$1,MonsterTable!$A$1:$B$1,0),0))),OR(ISBLANK(BP531),ISBLANK(BQ531))),#N/A,
IFERROR(VLOOKUP(BN531,MonsterTable!$A:$B,MATCH(MonsterTable!$B$1,MonsterTable!$A$1:$B$1,0),0),
IF(OR(NOT(ISBLANK(BP531)),ISBLANK(BQ531)),#N/A,
IF(BN531="empty","empty",
VLOOKUP(BN531,MonsterGroupTable!$A:$A,1,0)))))))</f>
        <v/>
      </c>
      <c r="BV531" s="2" t="str">
        <f>IF(AND(ISBLANK(BU531),OR(NOT(ISBLANK(BW531)),NOT(ISBLANK(BX531)))),#N/A,
IF(ISBLANK(BU531),"",
IF(AND(NOT(ISERROR(VLOOKUP(BU531,MonsterTable!$A:$B,MATCH(MonsterTable!$B$1,MonsterTable!$A$1:$B$1,0),0))),OR(ISBLANK(BW531),ISBLANK(BX531))),#N/A,
IFERROR(VLOOKUP(BU531,MonsterTable!$A:$B,MATCH(MonsterTable!$B$1,MonsterTable!$A$1:$B$1,0),0),
IF(OR(NOT(ISBLANK(BW531)),ISBLANK(BX531)),#N/A,
IF(BU531="empty","empty",
VLOOKUP(BU531,MonsterGroupTable!$A:$A,1,0)))))))</f>
        <v/>
      </c>
      <c r="CC531" s="2" t="str">
        <f>IF(AND(ISBLANK(CB531),OR(NOT(ISBLANK(CD531)),NOT(ISBLANK(CE531)))),#N/A,
IF(ISBLANK(CB531),"",
IF(AND(NOT(ISERROR(VLOOKUP(CB531,MonsterTable!$A:$B,MATCH(MonsterTable!$B$1,MonsterTable!$A$1:$B$1,0),0))),OR(ISBLANK(CD531),ISBLANK(CE531))),#N/A,
IFERROR(VLOOKUP(CB531,MonsterTable!$A:$B,MATCH(MonsterTable!$B$1,MonsterTable!$A$1:$B$1,0),0),
IF(OR(NOT(ISBLANK(CD531)),ISBLANK(CE531)),#N/A,
IF(CB531="empty","empty",
VLOOKUP(CB531,MonsterGroupTable!$A:$A,1,0)))))))</f>
        <v/>
      </c>
      <c r="CJ531" s="2" t="str">
        <f>IF(AND(ISBLANK(CI531),OR(NOT(ISBLANK(CK531)),NOT(ISBLANK(CL531)))),#N/A,
IF(ISBLANK(CI531),"",
IF(AND(NOT(ISERROR(VLOOKUP(CI531,MonsterTable!$A:$B,MATCH(MonsterTable!$B$1,MonsterTable!$A$1:$B$1,0),0))),OR(ISBLANK(CK531),ISBLANK(CL531))),#N/A,
IFERROR(VLOOKUP(CI531,MonsterTable!$A:$B,MATCH(MonsterTable!$B$1,MonsterTable!$A$1:$B$1,0),0),
IF(OR(NOT(ISBLANK(CK531)),ISBLANK(CL531)),#N/A,
IF(CI531="empty","empty",
VLOOKUP(CI531,MonsterGroupTable!$A:$A,1,0)))))))</f>
        <v/>
      </c>
    </row>
    <row r="532" spans="1:88">
      <c r="A532">
        <v>10531</v>
      </c>
      <c r="B532">
        <f t="shared" si="16"/>
        <v>1.1000000000000001</v>
      </c>
      <c r="C532">
        <f t="shared" si="16"/>
        <v>1.1000000000000001</v>
      </c>
      <c r="F532">
        <v>3960</v>
      </c>
      <c r="G532">
        <v>133707</v>
      </c>
      <c r="H532">
        <v>0</v>
      </c>
      <c r="I532">
        <v>0</v>
      </c>
      <c r="J532">
        <v>0</v>
      </c>
      <c r="K532" t="s">
        <v>28</v>
      </c>
      <c r="L532" t="s">
        <v>247</v>
      </c>
      <c r="M532" t="s">
        <v>79</v>
      </c>
      <c r="N532" t="s">
        <v>80</v>
      </c>
      <c r="O532">
        <v>0</v>
      </c>
      <c r="P532">
        <v>-4.75</v>
      </c>
      <c r="Q532">
        <v>-3.5</v>
      </c>
      <c r="R532">
        <v>4.75</v>
      </c>
      <c r="S532">
        <v>3</v>
      </c>
      <c r="T532">
        <v>-13.5</v>
      </c>
      <c r="U532">
        <v>2.5499999999999998</v>
      </c>
      <c r="V532">
        <v>-6.75</v>
      </c>
      <c r="W532" t="str">
        <f t="shared" si="17"/>
        <v>g114,5</v>
      </c>
      <c r="X532" s="1" t="s">
        <v>331</v>
      </c>
      <c r="Y532" s="2" t="str">
        <f>IF(AND(ISBLANK(X532),OR(NOT(ISBLANK(Z532)),NOT(ISBLANK(AA532)))),#N/A,
IF(ISBLANK(X532),"",
IF(AND(NOT(ISERROR(VLOOKUP(X532,MonsterTable!$A:$B,MATCH(MonsterTable!$B$1,MonsterTable!$A$1:$B$1,0),0))),OR(ISBLANK(Z532),ISBLANK(AA532))),#N/A,
IFERROR(VLOOKUP(X532,MonsterTable!$A:$B,MATCH(MonsterTable!$B$1,MonsterTable!$A$1:$B$1,0),0),
IF(OR(NOT(ISBLANK(Z532)),ISBLANK(AA532)),#N/A,
IF(X532="empty","empty",
VLOOKUP(X532,MonsterGroupTable!$A:$A,1,0)))))))</f>
        <v>g114</v>
      </c>
      <c r="AA532">
        <v>5</v>
      </c>
      <c r="AF532" s="2" t="str">
        <f>IF(AND(ISBLANK(AE532),OR(NOT(ISBLANK(AG532)),NOT(ISBLANK(AH532)))),#N/A,
IF(ISBLANK(AE532),"",
IF(AND(NOT(ISERROR(VLOOKUP(AE532,MonsterTable!$A:$B,MATCH(MonsterTable!$B$1,MonsterTable!$A$1:$B$1,0),0))),OR(ISBLANK(AG532),ISBLANK(AH532))),#N/A,
IFERROR(VLOOKUP(AE532,MonsterTable!$A:$B,MATCH(MonsterTable!$B$1,MonsterTable!$A$1:$B$1,0),0),
IF(OR(NOT(ISBLANK(AG532)),ISBLANK(AH532)),#N/A,
IF(AE532="empty","empty",
VLOOKUP(AE532,MonsterGroupTable!$A:$A,1,0)))))))</f>
        <v/>
      </c>
      <c r="AM532" s="2" t="str">
        <f>IF(AND(ISBLANK(AL532),OR(NOT(ISBLANK(AN532)),NOT(ISBLANK(AO532)))),#N/A,
IF(ISBLANK(AL532),"",
IF(AND(NOT(ISERROR(VLOOKUP(AL532,MonsterTable!$A:$B,MATCH(MonsterTable!$B$1,MonsterTable!$A$1:$B$1,0),0))),OR(ISBLANK(AN532),ISBLANK(AO532))),#N/A,
IFERROR(VLOOKUP(AL532,MonsterTable!$A:$B,MATCH(MonsterTable!$B$1,MonsterTable!$A$1:$B$1,0),0),
IF(OR(NOT(ISBLANK(AN532)),ISBLANK(AO532)),#N/A,
IF(AL532="empty","empty",
VLOOKUP(AL532,MonsterGroupTable!$A:$A,1,0)))))))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BA532" s="2" t="str">
        <f>IF(AND(ISBLANK(AZ532),OR(NOT(ISBLANK(BB532)),NOT(ISBLANK(BC532)))),#N/A,
IF(ISBLANK(AZ532),"",
IF(AND(NOT(ISERROR(VLOOKUP(AZ532,MonsterTable!$A:$B,MATCH(MonsterTable!$B$1,MonsterTable!$A$1:$B$1,0),0))),OR(ISBLANK(BB532),ISBLANK(BC532))),#N/A,
IFERROR(VLOOKUP(AZ532,MonsterTable!$A:$B,MATCH(MonsterTable!$B$1,MonsterTable!$A$1:$B$1,0),0),
IF(OR(NOT(ISBLANK(BB532)),ISBLANK(BC532)),#N/A,
IF(AZ532="empty","empty",
VLOOKUP(AZ532,MonsterGroupTable!$A:$A,1,0)))))))</f>
        <v/>
      </c>
      <c r="BH532" s="2" t="str">
        <f>IF(AND(ISBLANK(BG532),OR(NOT(ISBLANK(BI532)),NOT(ISBLANK(BJ532)))),#N/A,
IF(ISBLANK(BG532),"",
IF(AND(NOT(ISERROR(VLOOKUP(BG532,MonsterTable!$A:$B,MATCH(MonsterTable!$B$1,MonsterTable!$A$1:$B$1,0),0))),OR(ISBLANK(BI532),ISBLANK(BJ532))),#N/A,
IFERROR(VLOOKUP(BG532,MonsterTable!$A:$B,MATCH(MonsterTable!$B$1,MonsterTable!$A$1:$B$1,0),0),
IF(OR(NOT(ISBLANK(BI532)),ISBLANK(BJ532)),#N/A,
IF(BG532="empty","empty",
VLOOKUP(BG532,MonsterGroupTable!$A:$A,1,0)))))))</f>
        <v/>
      </c>
      <c r="BO532" s="2" t="str">
        <f>IF(AND(ISBLANK(BN532),OR(NOT(ISBLANK(BP532)),NOT(ISBLANK(BQ532)))),#N/A,
IF(ISBLANK(BN532),"",
IF(AND(NOT(ISERROR(VLOOKUP(BN532,MonsterTable!$A:$B,MATCH(MonsterTable!$B$1,MonsterTable!$A$1:$B$1,0),0))),OR(ISBLANK(BP532),ISBLANK(BQ532))),#N/A,
IFERROR(VLOOKUP(BN532,MonsterTable!$A:$B,MATCH(MonsterTable!$B$1,MonsterTable!$A$1:$B$1,0),0),
IF(OR(NOT(ISBLANK(BP532)),ISBLANK(BQ532)),#N/A,
IF(BN532="empty","empty",
VLOOKUP(BN532,MonsterGroupTable!$A:$A,1,0)))))))</f>
        <v/>
      </c>
      <c r="BV532" s="2" t="str">
        <f>IF(AND(ISBLANK(BU532),OR(NOT(ISBLANK(BW532)),NOT(ISBLANK(BX532)))),#N/A,
IF(ISBLANK(BU532),"",
IF(AND(NOT(ISERROR(VLOOKUP(BU532,MonsterTable!$A:$B,MATCH(MonsterTable!$B$1,MonsterTable!$A$1:$B$1,0),0))),OR(ISBLANK(BW532),ISBLANK(BX532))),#N/A,
IFERROR(VLOOKUP(BU532,MonsterTable!$A:$B,MATCH(MonsterTable!$B$1,MonsterTable!$A$1:$B$1,0),0),
IF(OR(NOT(ISBLANK(BW532)),ISBLANK(BX532)),#N/A,
IF(BU532="empty","empty",
VLOOKUP(BU532,MonsterGroupTable!$A:$A,1,0)))))))</f>
        <v/>
      </c>
      <c r="CC532" s="2" t="str">
        <f>IF(AND(ISBLANK(CB532),OR(NOT(ISBLANK(CD532)),NOT(ISBLANK(CE532)))),#N/A,
IF(ISBLANK(CB532),"",
IF(AND(NOT(ISERROR(VLOOKUP(CB532,MonsterTable!$A:$B,MATCH(MonsterTable!$B$1,MonsterTable!$A$1:$B$1,0),0))),OR(ISBLANK(CD532),ISBLANK(CE532))),#N/A,
IFERROR(VLOOKUP(CB532,MonsterTable!$A:$B,MATCH(MonsterTable!$B$1,MonsterTable!$A$1:$B$1,0),0),
IF(OR(NOT(ISBLANK(CD532)),ISBLANK(CE532)),#N/A,
IF(CB532="empty","empty",
VLOOKUP(CB532,MonsterGroupTable!$A:$A,1,0)))))))</f>
        <v/>
      </c>
      <c r="CJ532" s="2" t="str">
        <f>IF(AND(ISBLANK(CI532),OR(NOT(ISBLANK(CK532)),NOT(ISBLANK(CL532)))),#N/A,
IF(ISBLANK(CI532),"",
IF(AND(NOT(ISERROR(VLOOKUP(CI532,MonsterTable!$A:$B,MATCH(MonsterTable!$B$1,MonsterTable!$A$1:$B$1,0),0))),OR(ISBLANK(CK532),ISBLANK(CL532))),#N/A,
IFERROR(VLOOKUP(CI532,MonsterTable!$A:$B,MATCH(MonsterTable!$B$1,MonsterTable!$A$1:$B$1,0),0),
IF(OR(NOT(ISBLANK(CK532)),ISBLANK(CL532)),#N/A,
IF(CI532="empty","empty",
VLOOKUP(CI532,MonsterGroupTable!$A:$A,1,0)))))))</f>
        <v/>
      </c>
    </row>
    <row r="533" spans="1:88">
      <c r="A533">
        <v>10532</v>
      </c>
      <c r="B533">
        <f t="shared" si="16"/>
        <v>1.1000000000000001</v>
      </c>
      <c r="C533">
        <f t="shared" si="16"/>
        <v>1.1000000000000001</v>
      </c>
      <c r="F533">
        <v>3960</v>
      </c>
      <c r="G533">
        <v>134301</v>
      </c>
      <c r="H533">
        <v>0</v>
      </c>
      <c r="I533">
        <v>0</v>
      </c>
      <c r="J533">
        <v>0</v>
      </c>
      <c r="K533" t="s">
        <v>28</v>
      </c>
      <c r="L533" t="s">
        <v>247</v>
      </c>
      <c r="M533" t="s">
        <v>79</v>
      </c>
      <c r="N533" t="s">
        <v>80</v>
      </c>
      <c r="O533">
        <v>0</v>
      </c>
      <c r="P533">
        <v>-4.75</v>
      </c>
      <c r="Q533">
        <v>-3.5</v>
      </c>
      <c r="R533">
        <v>4.75</v>
      </c>
      <c r="S533">
        <v>3</v>
      </c>
      <c r="T533">
        <v>-13.5</v>
      </c>
      <c r="U533">
        <v>2.5499999999999998</v>
      </c>
      <c r="V533">
        <v>-6.75</v>
      </c>
      <c r="W533" t="str">
        <f t="shared" si="17"/>
        <v>g114,5</v>
      </c>
      <c r="X533" s="1" t="s">
        <v>331</v>
      </c>
      <c r="Y533" s="2" t="str">
        <f>IF(AND(ISBLANK(X533),OR(NOT(ISBLANK(Z533)),NOT(ISBLANK(AA533)))),#N/A,
IF(ISBLANK(X533),"",
IF(AND(NOT(ISERROR(VLOOKUP(X533,MonsterTable!$A:$B,MATCH(MonsterTable!$B$1,MonsterTable!$A$1:$B$1,0),0))),OR(ISBLANK(Z533),ISBLANK(AA533))),#N/A,
IFERROR(VLOOKUP(X533,MonsterTable!$A:$B,MATCH(MonsterTable!$B$1,MonsterTable!$A$1:$B$1,0),0),
IF(OR(NOT(ISBLANK(Z533)),ISBLANK(AA533)),#N/A,
IF(X533="empty","empty",
VLOOKUP(X533,MonsterGroupTable!$A:$A,1,0)))))))</f>
        <v>g114</v>
      </c>
      <c r="AA533">
        <v>5</v>
      </c>
      <c r="AF533" s="2" t="str">
        <f>IF(AND(ISBLANK(AE533),OR(NOT(ISBLANK(AG533)),NOT(ISBLANK(AH533)))),#N/A,
IF(ISBLANK(AE533),"",
IF(AND(NOT(ISERROR(VLOOKUP(AE533,MonsterTable!$A:$B,MATCH(MonsterTable!$B$1,MonsterTable!$A$1:$B$1,0),0))),OR(ISBLANK(AG533),ISBLANK(AH533))),#N/A,
IFERROR(VLOOKUP(AE533,MonsterTable!$A:$B,MATCH(MonsterTable!$B$1,MonsterTable!$A$1:$B$1,0),0),
IF(OR(NOT(ISBLANK(AG533)),ISBLANK(AH533)),#N/A,
IF(AE533="empty","empty",
VLOOKUP(AE533,MonsterGroupTable!$A:$A,1,0)))))))</f>
        <v/>
      </c>
      <c r="AM533" s="2" t="str">
        <f>IF(AND(ISBLANK(AL533),OR(NOT(ISBLANK(AN533)),NOT(ISBLANK(AO533)))),#N/A,
IF(ISBLANK(AL533),"",
IF(AND(NOT(ISERROR(VLOOKUP(AL533,MonsterTable!$A:$B,MATCH(MonsterTable!$B$1,MonsterTable!$A$1:$B$1,0),0))),OR(ISBLANK(AN533),ISBLANK(AO533))),#N/A,
IFERROR(VLOOKUP(AL533,MonsterTable!$A:$B,MATCH(MonsterTable!$B$1,MonsterTable!$A$1:$B$1,0),0),
IF(OR(NOT(ISBLANK(AN533)),ISBLANK(AO533)),#N/A,
IF(AL533="empty","empty",
VLOOKUP(AL533,MonsterGroupTable!$A:$A,1,0)))))))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BA533" s="2" t="str">
        <f>IF(AND(ISBLANK(AZ533),OR(NOT(ISBLANK(BB533)),NOT(ISBLANK(BC533)))),#N/A,
IF(ISBLANK(AZ533),"",
IF(AND(NOT(ISERROR(VLOOKUP(AZ533,MonsterTable!$A:$B,MATCH(MonsterTable!$B$1,MonsterTable!$A$1:$B$1,0),0))),OR(ISBLANK(BB533),ISBLANK(BC533))),#N/A,
IFERROR(VLOOKUP(AZ533,MonsterTable!$A:$B,MATCH(MonsterTable!$B$1,MonsterTable!$A$1:$B$1,0),0),
IF(OR(NOT(ISBLANK(BB533)),ISBLANK(BC533)),#N/A,
IF(AZ533="empty","empty",
VLOOKUP(AZ533,MonsterGroupTable!$A:$A,1,0)))))))</f>
        <v/>
      </c>
      <c r="BH533" s="2" t="str">
        <f>IF(AND(ISBLANK(BG533),OR(NOT(ISBLANK(BI533)),NOT(ISBLANK(BJ533)))),#N/A,
IF(ISBLANK(BG533),"",
IF(AND(NOT(ISERROR(VLOOKUP(BG533,MonsterTable!$A:$B,MATCH(MonsterTable!$B$1,MonsterTable!$A$1:$B$1,0),0))),OR(ISBLANK(BI533),ISBLANK(BJ533))),#N/A,
IFERROR(VLOOKUP(BG533,MonsterTable!$A:$B,MATCH(MonsterTable!$B$1,MonsterTable!$A$1:$B$1,0),0),
IF(OR(NOT(ISBLANK(BI533)),ISBLANK(BJ533)),#N/A,
IF(BG533="empty","empty",
VLOOKUP(BG533,MonsterGroupTable!$A:$A,1,0)))))))</f>
        <v/>
      </c>
      <c r="BO533" s="2" t="str">
        <f>IF(AND(ISBLANK(BN533),OR(NOT(ISBLANK(BP533)),NOT(ISBLANK(BQ533)))),#N/A,
IF(ISBLANK(BN533),"",
IF(AND(NOT(ISERROR(VLOOKUP(BN533,MonsterTable!$A:$B,MATCH(MonsterTable!$B$1,MonsterTable!$A$1:$B$1,0),0))),OR(ISBLANK(BP533),ISBLANK(BQ533))),#N/A,
IFERROR(VLOOKUP(BN533,MonsterTable!$A:$B,MATCH(MonsterTable!$B$1,MonsterTable!$A$1:$B$1,0),0),
IF(OR(NOT(ISBLANK(BP533)),ISBLANK(BQ533)),#N/A,
IF(BN533="empty","empty",
VLOOKUP(BN533,MonsterGroupTable!$A:$A,1,0)))))))</f>
        <v/>
      </c>
      <c r="BV533" s="2" t="str">
        <f>IF(AND(ISBLANK(BU533),OR(NOT(ISBLANK(BW533)),NOT(ISBLANK(BX533)))),#N/A,
IF(ISBLANK(BU533),"",
IF(AND(NOT(ISERROR(VLOOKUP(BU533,MonsterTable!$A:$B,MATCH(MonsterTable!$B$1,MonsterTable!$A$1:$B$1,0),0))),OR(ISBLANK(BW533),ISBLANK(BX533))),#N/A,
IFERROR(VLOOKUP(BU533,MonsterTable!$A:$B,MATCH(MonsterTable!$B$1,MonsterTable!$A$1:$B$1,0),0),
IF(OR(NOT(ISBLANK(BW533)),ISBLANK(BX533)),#N/A,
IF(BU533="empty","empty",
VLOOKUP(BU533,MonsterGroupTable!$A:$A,1,0)))))))</f>
        <v/>
      </c>
      <c r="CC533" s="2" t="str">
        <f>IF(AND(ISBLANK(CB533),OR(NOT(ISBLANK(CD533)),NOT(ISBLANK(CE533)))),#N/A,
IF(ISBLANK(CB533),"",
IF(AND(NOT(ISERROR(VLOOKUP(CB533,MonsterTable!$A:$B,MATCH(MonsterTable!$B$1,MonsterTable!$A$1:$B$1,0),0))),OR(ISBLANK(CD533),ISBLANK(CE533))),#N/A,
IFERROR(VLOOKUP(CB533,MonsterTable!$A:$B,MATCH(MonsterTable!$B$1,MonsterTable!$A$1:$B$1,0),0),
IF(OR(NOT(ISBLANK(CD533)),ISBLANK(CE533)),#N/A,
IF(CB533="empty","empty",
VLOOKUP(CB533,MonsterGroupTable!$A:$A,1,0)))))))</f>
        <v/>
      </c>
      <c r="CJ533" s="2" t="str">
        <f>IF(AND(ISBLANK(CI533),OR(NOT(ISBLANK(CK533)),NOT(ISBLANK(CL533)))),#N/A,
IF(ISBLANK(CI533),"",
IF(AND(NOT(ISERROR(VLOOKUP(CI533,MonsterTable!$A:$B,MATCH(MonsterTable!$B$1,MonsterTable!$A$1:$B$1,0),0))),OR(ISBLANK(CK533),ISBLANK(CL533))),#N/A,
IFERROR(VLOOKUP(CI533,MonsterTable!$A:$B,MATCH(MonsterTable!$B$1,MonsterTable!$A$1:$B$1,0),0),
IF(OR(NOT(ISBLANK(CK533)),ISBLANK(CL533)),#N/A,
IF(CI533="empty","empty",
VLOOKUP(CI533,MonsterGroupTable!$A:$A,1,0)))))))</f>
        <v/>
      </c>
    </row>
    <row r="534" spans="1:88">
      <c r="A534">
        <v>10533</v>
      </c>
      <c r="B534">
        <f t="shared" si="16"/>
        <v>1.1000000000000001</v>
      </c>
      <c r="C534">
        <f t="shared" si="16"/>
        <v>1.1000000000000001</v>
      </c>
      <c r="F534">
        <v>3960</v>
      </c>
      <c r="G534">
        <v>134895</v>
      </c>
      <c r="H534">
        <v>0</v>
      </c>
      <c r="I534">
        <v>0</v>
      </c>
      <c r="J534">
        <v>0</v>
      </c>
      <c r="K534" t="s">
        <v>28</v>
      </c>
      <c r="L534" t="s">
        <v>247</v>
      </c>
      <c r="M534" t="s">
        <v>79</v>
      </c>
      <c r="N534" t="s">
        <v>80</v>
      </c>
      <c r="O534">
        <v>0</v>
      </c>
      <c r="P534">
        <v>-4.75</v>
      </c>
      <c r="Q534">
        <v>-3.5</v>
      </c>
      <c r="R534">
        <v>4.75</v>
      </c>
      <c r="S534">
        <v>3</v>
      </c>
      <c r="T534">
        <v>-13.5</v>
      </c>
      <c r="U534">
        <v>2.5499999999999998</v>
      </c>
      <c r="V534">
        <v>-6.75</v>
      </c>
      <c r="W534" t="str">
        <f t="shared" si="17"/>
        <v>g114,5</v>
      </c>
      <c r="X534" s="1" t="s">
        <v>331</v>
      </c>
      <c r="Y534" s="2" t="str">
        <f>IF(AND(ISBLANK(X534),OR(NOT(ISBLANK(Z534)),NOT(ISBLANK(AA534)))),#N/A,
IF(ISBLANK(X534),"",
IF(AND(NOT(ISERROR(VLOOKUP(X534,MonsterTable!$A:$B,MATCH(MonsterTable!$B$1,MonsterTable!$A$1:$B$1,0),0))),OR(ISBLANK(Z534),ISBLANK(AA534))),#N/A,
IFERROR(VLOOKUP(X534,MonsterTable!$A:$B,MATCH(MonsterTable!$B$1,MonsterTable!$A$1:$B$1,0),0),
IF(OR(NOT(ISBLANK(Z534)),ISBLANK(AA534)),#N/A,
IF(X534="empty","empty",
VLOOKUP(X534,MonsterGroupTable!$A:$A,1,0)))))))</f>
        <v>g114</v>
      </c>
      <c r="AA534">
        <v>5</v>
      </c>
      <c r="AF534" s="2" t="str">
        <f>IF(AND(ISBLANK(AE534),OR(NOT(ISBLANK(AG534)),NOT(ISBLANK(AH534)))),#N/A,
IF(ISBLANK(AE534),"",
IF(AND(NOT(ISERROR(VLOOKUP(AE534,MonsterTable!$A:$B,MATCH(MonsterTable!$B$1,MonsterTable!$A$1:$B$1,0),0))),OR(ISBLANK(AG534),ISBLANK(AH534))),#N/A,
IFERROR(VLOOKUP(AE534,MonsterTable!$A:$B,MATCH(MonsterTable!$B$1,MonsterTable!$A$1:$B$1,0),0),
IF(OR(NOT(ISBLANK(AG534)),ISBLANK(AH534)),#N/A,
IF(AE534="empty","empty",
VLOOKUP(AE534,MonsterGroupTable!$A:$A,1,0)))))))</f>
        <v/>
      </c>
      <c r="AM534" s="2" t="str">
        <f>IF(AND(ISBLANK(AL534),OR(NOT(ISBLANK(AN534)),NOT(ISBLANK(AO534)))),#N/A,
IF(ISBLANK(AL534),"",
IF(AND(NOT(ISERROR(VLOOKUP(AL534,MonsterTable!$A:$B,MATCH(MonsterTable!$B$1,MonsterTable!$A$1:$B$1,0),0))),OR(ISBLANK(AN534),ISBLANK(AO534))),#N/A,
IFERROR(VLOOKUP(AL534,MonsterTable!$A:$B,MATCH(MonsterTable!$B$1,MonsterTable!$A$1:$B$1,0),0),
IF(OR(NOT(ISBLANK(AN534)),ISBLANK(AO534)),#N/A,
IF(AL534="empty","empty",
VLOOKUP(AL534,MonsterGroupTable!$A:$A,1,0)))))))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BA534" s="2" t="str">
        <f>IF(AND(ISBLANK(AZ534),OR(NOT(ISBLANK(BB534)),NOT(ISBLANK(BC534)))),#N/A,
IF(ISBLANK(AZ534),"",
IF(AND(NOT(ISERROR(VLOOKUP(AZ534,MonsterTable!$A:$B,MATCH(MonsterTable!$B$1,MonsterTable!$A$1:$B$1,0),0))),OR(ISBLANK(BB534),ISBLANK(BC534))),#N/A,
IFERROR(VLOOKUP(AZ534,MonsterTable!$A:$B,MATCH(MonsterTable!$B$1,MonsterTable!$A$1:$B$1,0),0),
IF(OR(NOT(ISBLANK(BB534)),ISBLANK(BC534)),#N/A,
IF(AZ534="empty","empty",
VLOOKUP(AZ534,MonsterGroupTable!$A:$A,1,0)))))))</f>
        <v/>
      </c>
      <c r="BH534" s="2" t="str">
        <f>IF(AND(ISBLANK(BG534),OR(NOT(ISBLANK(BI534)),NOT(ISBLANK(BJ534)))),#N/A,
IF(ISBLANK(BG534),"",
IF(AND(NOT(ISERROR(VLOOKUP(BG534,MonsterTable!$A:$B,MATCH(MonsterTable!$B$1,MonsterTable!$A$1:$B$1,0),0))),OR(ISBLANK(BI534),ISBLANK(BJ534))),#N/A,
IFERROR(VLOOKUP(BG534,MonsterTable!$A:$B,MATCH(MonsterTable!$B$1,MonsterTable!$A$1:$B$1,0),0),
IF(OR(NOT(ISBLANK(BI534)),ISBLANK(BJ534)),#N/A,
IF(BG534="empty","empty",
VLOOKUP(BG534,MonsterGroupTable!$A:$A,1,0)))))))</f>
        <v/>
      </c>
      <c r="BO534" s="2" t="str">
        <f>IF(AND(ISBLANK(BN534),OR(NOT(ISBLANK(BP534)),NOT(ISBLANK(BQ534)))),#N/A,
IF(ISBLANK(BN534),"",
IF(AND(NOT(ISERROR(VLOOKUP(BN534,MonsterTable!$A:$B,MATCH(MonsterTable!$B$1,MonsterTable!$A$1:$B$1,0),0))),OR(ISBLANK(BP534),ISBLANK(BQ534))),#N/A,
IFERROR(VLOOKUP(BN534,MonsterTable!$A:$B,MATCH(MonsterTable!$B$1,MonsterTable!$A$1:$B$1,0),0),
IF(OR(NOT(ISBLANK(BP534)),ISBLANK(BQ534)),#N/A,
IF(BN534="empty","empty",
VLOOKUP(BN534,MonsterGroupTable!$A:$A,1,0)))))))</f>
        <v/>
      </c>
      <c r="BV534" s="2" t="str">
        <f>IF(AND(ISBLANK(BU534),OR(NOT(ISBLANK(BW534)),NOT(ISBLANK(BX534)))),#N/A,
IF(ISBLANK(BU534),"",
IF(AND(NOT(ISERROR(VLOOKUP(BU534,MonsterTable!$A:$B,MATCH(MonsterTable!$B$1,MonsterTable!$A$1:$B$1,0),0))),OR(ISBLANK(BW534),ISBLANK(BX534))),#N/A,
IFERROR(VLOOKUP(BU534,MonsterTable!$A:$B,MATCH(MonsterTable!$B$1,MonsterTable!$A$1:$B$1,0),0),
IF(OR(NOT(ISBLANK(BW534)),ISBLANK(BX534)),#N/A,
IF(BU534="empty","empty",
VLOOKUP(BU534,MonsterGroupTable!$A:$A,1,0)))))))</f>
        <v/>
      </c>
      <c r="CC534" s="2" t="str">
        <f>IF(AND(ISBLANK(CB534),OR(NOT(ISBLANK(CD534)),NOT(ISBLANK(CE534)))),#N/A,
IF(ISBLANK(CB534),"",
IF(AND(NOT(ISERROR(VLOOKUP(CB534,MonsterTable!$A:$B,MATCH(MonsterTable!$B$1,MonsterTable!$A$1:$B$1,0),0))),OR(ISBLANK(CD534),ISBLANK(CE534))),#N/A,
IFERROR(VLOOKUP(CB534,MonsterTable!$A:$B,MATCH(MonsterTable!$B$1,MonsterTable!$A$1:$B$1,0),0),
IF(OR(NOT(ISBLANK(CD534)),ISBLANK(CE534)),#N/A,
IF(CB534="empty","empty",
VLOOKUP(CB534,MonsterGroupTable!$A:$A,1,0)))))))</f>
        <v/>
      </c>
      <c r="CJ534" s="2" t="str">
        <f>IF(AND(ISBLANK(CI534),OR(NOT(ISBLANK(CK534)),NOT(ISBLANK(CL534)))),#N/A,
IF(ISBLANK(CI534),"",
IF(AND(NOT(ISERROR(VLOOKUP(CI534,MonsterTable!$A:$B,MATCH(MonsterTable!$B$1,MonsterTable!$A$1:$B$1,0),0))),OR(ISBLANK(CK534),ISBLANK(CL534))),#N/A,
IFERROR(VLOOKUP(CI534,MonsterTable!$A:$B,MATCH(MonsterTable!$B$1,MonsterTable!$A$1:$B$1,0),0),
IF(OR(NOT(ISBLANK(CK534)),ISBLANK(CL534)),#N/A,
IF(CI534="empty","empty",
VLOOKUP(CI534,MonsterGroupTable!$A:$A,1,0)))))))</f>
        <v/>
      </c>
    </row>
    <row r="535" spans="1:88">
      <c r="A535">
        <v>10534</v>
      </c>
      <c r="B535">
        <f t="shared" si="16"/>
        <v>1.1000000000000001</v>
      </c>
      <c r="C535">
        <f t="shared" si="16"/>
        <v>1.1000000000000001</v>
      </c>
      <c r="F535">
        <v>3960</v>
      </c>
      <c r="G535">
        <v>135489</v>
      </c>
      <c r="H535">
        <v>0</v>
      </c>
      <c r="I535">
        <v>0</v>
      </c>
      <c r="J535">
        <v>0</v>
      </c>
      <c r="K535" t="s">
        <v>28</v>
      </c>
      <c r="L535" t="s">
        <v>247</v>
      </c>
      <c r="M535" t="s">
        <v>79</v>
      </c>
      <c r="N535" t="s">
        <v>80</v>
      </c>
      <c r="O535">
        <v>0</v>
      </c>
      <c r="P535">
        <v>-4.75</v>
      </c>
      <c r="Q535">
        <v>-3.5</v>
      </c>
      <c r="R535">
        <v>4.75</v>
      </c>
      <c r="S535">
        <v>3</v>
      </c>
      <c r="T535">
        <v>-13.5</v>
      </c>
      <c r="U535">
        <v>2.5499999999999998</v>
      </c>
      <c r="V535">
        <v>-6.75</v>
      </c>
      <c r="W535" t="str">
        <f t="shared" si="17"/>
        <v>g114,5</v>
      </c>
      <c r="X535" s="1" t="s">
        <v>331</v>
      </c>
      <c r="Y535" s="2" t="str">
        <f>IF(AND(ISBLANK(X535),OR(NOT(ISBLANK(Z535)),NOT(ISBLANK(AA535)))),#N/A,
IF(ISBLANK(X535),"",
IF(AND(NOT(ISERROR(VLOOKUP(X535,MonsterTable!$A:$B,MATCH(MonsterTable!$B$1,MonsterTable!$A$1:$B$1,0),0))),OR(ISBLANK(Z535),ISBLANK(AA535))),#N/A,
IFERROR(VLOOKUP(X535,MonsterTable!$A:$B,MATCH(MonsterTable!$B$1,MonsterTable!$A$1:$B$1,0),0),
IF(OR(NOT(ISBLANK(Z535)),ISBLANK(AA535)),#N/A,
IF(X535="empty","empty",
VLOOKUP(X535,MonsterGroupTable!$A:$A,1,0)))))))</f>
        <v>g114</v>
      </c>
      <c r="AA535">
        <v>5</v>
      </c>
      <c r="AF535" s="2" t="str">
        <f>IF(AND(ISBLANK(AE535),OR(NOT(ISBLANK(AG535)),NOT(ISBLANK(AH535)))),#N/A,
IF(ISBLANK(AE535),"",
IF(AND(NOT(ISERROR(VLOOKUP(AE535,MonsterTable!$A:$B,MATCH(MonsterTable!$B$1,MonsterTable!$A$1:$B$1,0),0))),OR(ISBLANK(AG535),ISBLANK(AH535))),#N/A,
IFERROR(VLOOKUP(AE535,MonsterTable!$A:$B,MATCH(MonsterTable!$B$1,MonsterTable!$A$1:$B$1,0),0),
IF(OR(NOT(ISBLANK(AG535)),ISBLANK(AH535)),#N/A,
IF(AE535="empty","empty",
VLOOKUP(AE535,MonsterGroupTable!$A:$A,1,0)))))))</f>
        <v/>
      </c>
      <c r="AM535" s="2" t="str">
        <f>IF(AND(ISBLANK(AL535),OR(NOT(ISBLANK(AN535)),NOT(ISBLANK(AO535)))),#N/A,
IF(ISBLANK(AL535),"",
IF(AND(NOT(ISERROR(VLOOKUP(AL535,MonsterTable!$A:$B,MATCH(MonsterTable!$B$1,MonsterTable!$A$1:$B$1,0),0))),OR(ISBLANK(AN535),ISBLANK(AO535))),#N/A,
IFERROR(VLOOKUP(AL535,MonsterTable!$A:$B,MATCH(MonsterTable!$B$1,MonsterTable!$A$1:$B$1,0),0),
IF(OR(NOT(ISBLANK(AN535)),ISBLANK(AO535)),#N/A,
IF(AL535="empty","empty",
VLOOKUP(AL535,MonsterGroupTable!$A:$A,1,0)))))))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BA535" s="2" t="str">
        <f>IF(AND(ISBLANK(AZ535),OR(NOT(ISBLANK(BB535)),NOT(ISBLANK(BC535)))),#N/A,
IF(ISBLANK(AZ535),"",
IF(AND(NOT(ISERROR(VLOOKUP(AZ535,MonsterTable!$A:$B,MATCH(MonsterTable!$B$1,MonsterTable!$A$1:$B$1,0),0))),OR(ISBLANK(BB535),ISBLANK(BC535))),#N/A,
IFERROR(VLOOKUP(AZ535,MonsterTable!$A:$B,MATCH(MonsterTable!$B$1,MonsterTable!$A$1:$B$1,0),0),
IF(OR(NOT(ISBLANK(BB535)),ISBLANK(BC535)),#N/A,
IF(AZ535="empty","empty",
VLOOKUP(AZ535,MonsterGroupTable!$A:$A,1,0)))))))</f>
        <v/>
      </c>
      <c r="BH535" s="2" t="str">
        <f>IF(AND(ISBLANK(BG535),OR(NOT(ISBLANK(BI535)),NOT(ISBLANK(BJ535)))),#N/A,
IF(ISBLANK(BG535),"",
IF(AND(NOT(ISERROR(VLOOKUP(BG535,MonsterTable!$A:$B,MATCH(MonsterTable!$B$1,MonsterTable!$A$1:$B$1,0),0))),OR(ISBLANK(BI535),ISBLANK(BJ535))),#N/A,
IFERROR(VLOOKUP(BG535,MonsterTable!$A:$B,MATCH(MonsterTable!$B$1,MonsterTable!$A$1:$B$1,0),0),
IF(OR(NOT(ISBLANK(BI535)),ISBLANK(BJ535)),#N/A,
IF(BG535="empty","empty",
VLOOKUP(BG535,MonsterGroupTable!$A:$A,1,0)))))))</f>
        <v/>
      </c>
      <c r="BO535" s="2" t="str">
        <f>IF(AND(ISBLANK(BN535),OR(NOT(ISBLANK(BP535)),NOT(ISBLANK(BQ535)))),#N/A,
IF(ISBLANK(BN535),"",
IF(AND(NOT(ISERROR(VLOOKUP(BN535,MonsterTable!$A:$B,MATCH(MonsterTable!$B$1,MonsterTable!$A$1:$B$1,0),0))),OR(ISBLANK(BP535),ISBLANK(BQ535))),#N/A,
IFERROR(VLOOKUP(BN535,MonsterTable!$A:$B,MATCH(MonsterTable!$B$1,MonsterTable!$A$1:$B$1,0),0),
IF(OR(NOT(ISBLANK(BP535)),ISBLANK(BQ535)),#N/A,
IF(BN535="empty","empty",
VLOOKUP(BN535,MonsterGroupTable!$A:$A,1,0)))))))</f>
        <v/>
      </c>
      <c r="BV535" s="2" t="str">
        <f>IF(AND(ISBLANK(BU535),OR(NOT(ISBLANK(BW535)),NOT(ISBLANK(BX535)))),#N/A,
IF(ISBLANK(BU535),"",
IF(AND(NOT(ISERROR(VLOOKUP(BU535,MonsterTable!$A:$B,MATCH(MonsterTable!$B$1,MonsterTable!$A$1:$B$1,0),0))),OR(ISBLANK(BW535),ISBLANK(BX535))),#N/A,
IFERROR(VLOOKUP(BU535,MonsterTable!$A:$B,MATCH(MonsterTable!$B$1,MonsterTable!$A$1:$B$1,0),0),
IF(OR(NOT(ISBLANK(BW535)),ISBLANK(BX535)),#N/A,
IF(BU535="empty","empty",
VLOOKUP(BU535,MonsterGroupTable!$A:$A,1,0)))))))</f>
        <v/>
      </c>
      <c r="CC535" s="2" t="str">
        <f>IF(AND(ISBLANK(CB535),OR(NOT(ISBLANK(CD535)),NOT(ISBLANK(CE535)))),#N/A,
IF(ISBLANK(CB535),"",
IF(AND(NOT(ISERROR(VLOOKUP(CB535,MonsterTable!$A:$B,MATCH(MonsterTable!$B$1,MonsterTable!$A$1:$B$1,0),0))),OR(ISBLANK(CD535),ISBLANK(CE535))),#N/A,
IFERROR(VLOOKUP(CB535,MonsterTable!$A:$B,MATCH(MonsterTable!$B$1,MonsterTable!$A$1:$B$1,0),0),
IF(OR(NOT(ISBLANK(CD535)),ISBLANK(CE535)),#N/A,
IF(CB535="empty","empty",
VLOOKUP(CB535,MonsterGroupTable!$A:$A,1,0)))))))</f>
        <v/>
      </c>
      <c r="CJ535" s="2" t="str">
        <f>IF(AND(ISBLANK(CI535),OR(NOT(ISBLANK(CK535)),NOT(ISBLANK(CL535)))),#N/A,
IF(ISBLANK(CI535),"",
IF(AND(NOT(ISERROR(VLOOKUP(CI535,MonsterTable!$A:$B,MATCH(MonsterTable!$B$1,MonsterTable!$A$1:$B$1,0),0))),OR(ISBLANK(CK535),ISBLANK(CL535))),#N/A,
IFERROR(VLOOKUP(CI535,MonsterTable!$A:$B,MATCH(MonsterTable!$B$1,MonsterTable!$A$1:$B$1,0),0),
IF(OR(NOT(ISBLANK(CK535)),ISBLANK(CL535)),#N/A,
IF(CI535="empty","empty",
VLOOKUP(CI535,MonsterGroupTable!$A:$A,1,0)))))))</f>
        <v/>
      </c>
    </row>
    <row r="536" spans="1:88">
      <c r="A536">
        <v>10535</v>
      </c>
      <c r="B536">
        <f t="shared" si="16"/>
        <v>1.1000000000000001</v>
      </c>
      <c r="C536">
        <f t="shared" si="16"/>
        <v>1.1000000000000001</v>
      </c>
      <c r="F536">
        <v>3960</v>
      </c>
      <c r="G536">
        <v>136083</v>
      </c>
      <c r="H536">
        <v>0</v>
      </c>
      <c r="I536">
        <v>0</v>
      </c>
      <c r="J536">
        <v>0</v>
      </c>
      <c r="K536" t="s">
        <v>28</v>
      </c>
      <c r="L536" t="s">
        <v>247</v>
      </c>
      <c r="M536" t="s">
        <v>79</v>
      </c>
      <c r="N536" t="s">
        <v>80</v>
      </c>
      <c r="O536">
        <v>0</v>
      </c>
      <c r="P536">
        <v>-4.75</v>
      </c>
      <c r="Q536">
        <v>-3.5</v>
      </c>
      <c r="R536">
        <v>4.75</v>
      </c>
      <c r="S536">
        <v>3</v>
      </c>
      <c r="T536">
        <v>-13.5</v>
      </c>
      <c r="U536">
        <v>2.5499999999999998</v>
      </c>
      <c r="V536">
        <v>-6.75</v>
      </c>
      <c r="W536" t="str">
        <f t="shared" si="17"/>
        <v>g114,5</v>
      </c>
      <c r="X536" s="1" t="s">
        <v>331</v>
      </c>
      <c r="Y536" s="2" t="str">
        <f>IF(AND(ISBLANK(X536),OR(NOT(ISBLANK(Z536)),NOT(ISBLANK(AA536)))),#N/A,
IF(ISBLANK(X536),"",
IF(AND(NOT(ISERROR(VLOOKUP(X536,MonsterTable!$A:$B,MATCH(MonsterTable!$B$1,MonsterTable!$A$1:$B$1,0),0))),OR(ISBLANK(Z536),ISBLANK(AA536))),#N/A,
IFERROR(VLOOKUP(X536,MonsterTable!$A:$B,MATCH(MonsterTable!$B$1,MonsterTable!$A$1:$B$1,0),0),
IF(OR(NOT(ISBLANK(Z536)),ISBLANK(AA536)),#N/A,
IF(X536="empty","empty",
VLOOKUP(X536,MonsterGroupTable!$A:$A,1,0)))))))</f>
        <v>g114</v>
      </c>
      <c r="AA536">
        <v>5</v>
      </c>
      <c r="AF536" s="2" t="str">
        <f>IF(AND(ISBLANK(AE536),OR(NOT(ISBLANK(AG536)),NOT(ISBLANK(AH536)))),#N/A,
IF(ISBLANK(AE536),"",
IF(AND(NOT(ISERROR(VLOOKUP(AE536,MonsterTable!$A:$B,MATCH(MonsterTable!$B$1,MonsterTable!$A$1:$B$1,0),0))),OR(ISBLANK(AG536),ISBLANK(AH536))),#N/A,
IFERROR(VLOOKUP(AE536,MonsterTable!$A:$B,MATCH(MonsterTable!$B$1,MonsterTable!$A$1:$B$1,0),0),
IF(OR(NOT(ISBLANK(AG536)),ISBLANK(AH536)),#N/A,
IF(AE536="empty","empty",
VLOOKUP(AE536,MonsterGroupTable!$A:$A,1,0)))))))</f>
        <v/>
      </c>
      <c r="AM536" s="2" t="str">
        <f>IF(AND(ISBLANK(AL536),OR(NOT(ISBLANK(AN536)),NOT(ISBLANK(AO536)))),#N/A,
IF(ISBLANK(AL536),"",
IF(AND(NOT(ISERROR(VLOOKUP(AL536,MonsterTable!$A:$B,MATCH(MonsterTable!$B$1,MonsterTable!$A$1:$B$1,0),0))),OR(ISBLANK(AN536),ISBLANK(AO536))),#N/A,
IFERROR(VLOOKUP(AL536,MonsterTable!$A:$B,MATCH(MonsterTable!$B$1,MonsterTable!$A$1:$B$1,0),0),
IF(OR(NOT(ISBLANK(AN536)),ISBLANK(AO536)),#N/A,
IF(AL536="empty","empty",
VLOOKUP(AL536,MonsterGroupTable!$A:$A,1,0)))))))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BA536" s="2" t="str">
        <f>IF(AND(ISBLANK(AZ536),OR(NOT(ISBLANK(BB536)),NOT(ISBLANK(BC536)))),#N/A,
IF(ISBLANK(AZ536),"",
IF(AND(NOT(ISERROR(VLOOKUP(AZ536,MonsterTable!$A:$B,MATCH(MonsterTable!$B$1,MonsterTable!$A$1:$B$1,0),0))),OR(ISBLANK(BB536),ISBLANK(BC536))),#N/A,
IFERROR(VLOOKUP(AZ536,MonsterTable!$A:$B,MATCH(MonsterTable!$B$1,MonsterTable!$A$1:$B$1,0),0),
IF(OR(NOT(ISBLANK(BB536)),ISBLANK(BC536)),#N/A,
IF(AZ536="empty","empty",
VLOOKUP(AZ536,MonsterGroupTable!$A:$A,1,0)))))))</f>
        <v/>
      </c>
      <c r="BH536" s="2" t="str">
        <f>IF(AND(ISBLANK(BG536),OR(NOT(ISBLANK(BI536)),NOT(ISBLANK(BJ536)))),#N/A,
IF(ISBLANK(BG536),"",
IF(AND(NOT(ISERROR(VLOOKUP(BG536,MonsterTable!$A:$B,MATCH(MonsterTable!$B$1,MonsterTable!$A$1:$B$1,0),0))),OR(ISBLANK(BI536),ISBLANK(BJ536))),#N/A,
IFERROR(VLOOKUP(BG536,MonsterTable!$A:$B,MATCH(MonsterTable!$B$1,MonsterTable!$A$1:$B$1,0),0),
IF(OR(NOT(ISBLANK(BI536)),ISBLANK(BJ536)),#N/A,
IF(BG536="empty","empty",
VLOOKUP(BG536,MonsterGroupTable!$A:$A,1,0)))))))</f>
        <v/>
      </c>
      <c r="BO536" s="2" t="str">
        <f>IF(AND(ISBLANK(BN536),OR(NOT(ISBLANK(BP536)),NOT(ISBLANK(BQ536)))),#N/A,
IF(ISBLANK(BN536),"",
IF(AND(NOT(ISERROR(VLOOKUP(BN536,MonsterTable!$A:$B,MATCH(MonsterTable!$B$1,MonsterTable!$A$1:$B$1,0),0))),OR(ISBLANK(BP536),ISBLANK(BQ536))),#N/A,
IFERROR(VLOOKUP(BN536,MonsterTable!$A:$B,MATCH(MonsterTable!$B$1,MonsterTable!$A$1:$B$1,0),0),
IF(OR(NOT(ISBLANK(BP536)),ISBLANK(BQ536)),#N/A,
IF(BN536="empty","empty",
VLOOKUP(BN536,MonsterGroupTable!$A:$A,1,0)))))))</f>
        <v/>
      </c>
      <c r="BV536" s="2" t="str">
        <f>IF(AND(ISBLANK(BU536),OR(NOT(ISBLANK(BW536)),NOT(ISBLANK(BX536)))),#N/A,
IF(ISBLANK(BU536),"",
IF(AND(NOT(ISERROR(VLOOKUP(BU536,MonsterTable!$A:$B,MATCH(MonsterTable!$B$1,MonsterTable!$A$1:$B$1,0),0))),OR(ISBLANK(BW536),ISBLANK(BX536))),#N/A,
IFERROR(VLOOKUP(BU536,MonsterTable!$A:$B,MATCH(MonsterTable!$B$1,MonsterTable!$A$1:$B$1,0),0),
IF(OR(NOT(ISBLANK(BW536)),ISBLANK(BX536)),#N/A,
IF(BU536="empty","empty",
VLOOKUP(BU536,MonsterGroupTable!$A:$A,1,0)))))))</f>
        <v/>
      </c>
      <c r="CC536" s="2" t="str">
        <f>IF(AND(ISBLANK(CB536),OR(NOT(ISBLANK(CD536)),NOT(ISBLANK(CE536)))),#N/A,
IF(ISBLANK(CB536),"",
IF(AND(NOT(ISERROR(VLOOKUP(CB536,MonsterTable!$A:$B,MATCH(MonsterTable!$B$1,MonsterTable!$A$1:$B$1,0),0))),OR(ISBLANK(CD536),ISBLANK(CE536))),#N/A,
IFERROR(VLOOKUP(CB536,MonsterTable!$A:$B,MATCH(MonsterTable!$B$1,MonsterTable!$A$1:$B$1,0),0),
IF(OR(NOT(ISBLANK(CD536)),ISBLANK(CE536)),#N/A,
IF(CB536="empty","empty",
VLOOKUP(CB536,MonsterGroupTable!$A:$A,1,0)))))))</f>
        <v/>
      </c>
      <c r="CJ536" s="2" t="str">
        <f>IF(AND(ISBLANK(CI536),OR(NOT(ISBLANK(CK536)),NOT(ISBLANK(CL536)))),#N/A,
IF(ISBLANK(CI536),"",
IF(AND(NOT(ISERROR(VLOOKUP(CI536,MonsterTable!$A:$B,MATCH(MonsterTable!$B$1,MonsterTable!$A$1:$B$1,0),0))),OR(ISBLANK(CK536),ISBLANK(CL536))),#N/A,
IFERROR(VLOOKUP(CI536,MonsterTable!$A:$B,MATCH(MonsterTable!$B$1,MonsterTable!$A$1:$B$1,0),0),
IF(OR(NOT(ISBLANK(CK536)),ISBLANK(CL536)),#N/A,
IF(CI536="empty","empty",
VLOOKUP(CI536,MonsterGroupTable!$A:$A,1,0)))))))</f>
        <v/>
      </c>
    </row>
    <row r="537" spans="1:88">
      <c r="A537">
        <v>10536</v>
      </c>
      <c r="B537">
        <f t="shared" si="16"/>
        <v>1.1000000000000001</v>
      </c>
      <c r="C537">
        <f t="shared" si="16"/>
        <v>1.1000000000000001</v>
      </c>
      <c r="F537">
        <v>3960</v>
      </c>
      <c r="G537">
        <v>136677</v>
      </c>
      <c r="H537">
        <v>0</v>
      </c>
      <c r="I537">
        <v>0</v>
      </c>
      <c r="J537">
        <v>0</v>
      </c>
      <c r="K537" t="s">
        <v>28</v>
      </c>
      <c r="L537" t="s">
        <v>247</v>
      </c>
      <c r="M537" t="s">
        <v>79</v>
      </c>
      <c r="N537" t="s">
        <v>80</v>
      </c>
      <c r="O537">
        <v>0</v>
      </c>
      <c r="P537">
        <v>-4.75</v>
      </c>
      <c r="Q537">
        <v>-3.5</v>
      </c>
      <c r="R537">
        <v>4.75</v>
      </c>
      <c r="S537">
        <v>3</v>
      </c>
      <c r="T537">
        <v>-13.5</v>
      </c>
      <c r="U537">
        <v>2.5499999999999998</v>
      </c>
      <c r="V537">
        <v>-6.75</v>
      </c>
      <c r="W537" t="str">
        <f t="shared" si="17"/>
        <v>g114,5</v>
      </c>
      <c r="X537" s="1" t="s">
        <v>331</v>
      </c>
      <c r="Y537" s="2" t="str">
        <f>IF(AND(ISBLANK(X537),OR(NOT(ISBLANK(Z537)),NOT(ISBLANK(AA537)))),#N/A,
IF(ISBLANK(X537),"",
IF(AND(NOT(ISERROR(VLOOKUP(X537,MonsterTable!$A:$B,MATCH(MonsterTable!$B$1,MonsterTable!$A$1:$B$1,0),0))),OR(ISBLANK(Z537),ISBLANK(AA537))),#N/A,
IFERROR(VLOOKUP(X537,MonsterTable!$A:$B,MATCH(MonsterTable!$B$1,MonsterTable!$A$1:$B$1,0),0),
IF(OR(NOT(ISBLANK(Z537)),ISBLANK(AA537)),#N/A,
IF(X537="empty","empty",
VLOOKUP(X537,MonsterGroupTable!$A:$A,1,0)))))))</f>
        <v>g114</v>
      </c>
      <c r="AA537">
        <v>5</v>
      </c>
      <c r="AF537" s="2" t="str">
        <f>IF(AND(ISBLANK(AE537),OR(NOT(ISBLANK(AG537)),NOT(ISBLANK(AH537)))),#N/A,
IF(ISBLANK(AE537),"",
IF(AND(NOT(ISERROR(VLOOKUP(AE537,MonsterTable!$A:$B,MATCH(MonsterTable!$B$1,MonsterTable!$A$1:$B$1,0),0))),OR(ISBLANK(AG537),ISBLANK(AH537))),#N/A,
IFERROR(VLOOKUP(AE537,MonsterTable!$A:$B,MATCH(MonsterTable!$B$1,MonsterTable!$A$1:$B$1,0),0),
IF(OR(NOT(ISBLANK(AG537)),ISBLANK(AH537)),#N/A,
IF(AE537="empty","empty",
VLOOKUP(AE537,MonsterGroupTable!$A:$A,1,0)))))))</f>
        <v/>
      </c>
      <c r="AM537" s="2" t="str">
        <f>IF(AND(ISBLANK(AL537),OR(NOT(ISBLANK(AN537)),NOT(ISBLANK(AO537)))),#N/A,
IF(ISBLANK(AL537),"",
IF(AND(NOT(ISERROR(VLOOKUP(AL537,MonsterTable!$A:$B,MATCH(MonsterTable!$B$1,MonsterTable!$A$1:$B$1,0),0))),OR(ISBLANK(AN537),ISBLANK(AO537))),#N/A,
IFERROR(VLOOKUP(AL537,MonsterTable!$A:$B,MATCH(MonsterTable!$B$1,MonsterTable!$A$1:$B$1,0),0),
IF(OR(NOT(ISBLANK(AN537)),ISBLANK(AO537)),#N/A,
IF(AL537="empty","empty",
VLOOKUP(AL537,MonsterGroupTable!$A:$A,1,0)))))))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BA537" s="2" t="str">
        <f>IF(AND(ISBLANK(AZ537),OR(NOT(ISBLANK(BB537)),NOT(ISBLANK(BC537)))),#N/A,
IF(ISBLANK(AZ537),"",
IF(AND(NOT(ISERROR(VLOOKUP(AZ537,MonsterTable!$A:$B,MATCH(MonsterTable!$B$1,MonsterTable!$A$1:$B$1,0),0))),OR(ISBLANK(BB537),ISBLANK(BC537))),#N/A,
IFERROR(VLOOKUP(AZ537,MonsterTable!$A:$B,MATCH(MonsterTable!$B$1,MonsterTable!$A$1:$B$1,0),0),
IF(OR(NOT(ISBLANK(BB537)),ISBLANK(BC537)),#N/A,
IF(AZ537="empty","empty",
VLOOKUP(AZ537,MonsterGroupTable!$A:$A,1,0)))))))</f>
        <v/>
      </c>
      <c r="BH537" s="2" t="str">
        <f>IF(AND(ISBLANK(BG537),OR(NOT(ISBLANK(BI537)),NOT(ISBLANK(BJ537)))),#N/A,
IF(ISBLANK(BG537),"",
IF(AND(NOT(ISERROR(VLOOKUP(BG537,MonsterTable!$A:$B,MATCH(MonsterTable!$B$1,MonsterTable!$A$1:$B$1,0),0))),OR(ISBLANK(BI537),ISBLANK(BJ537))),#N/A,
IFERROR(VLOOKUP(BG537,MonsterTable!$A:$B,MATCH(MonsterTable!$B$1,MonsterTable!$A$1:$B$1,0),0),
IF(OR(NOT(ISBLANK(BI537)),ISBLANK(BJ537)),#N/A,
IF(BG537="empty","empty",
VLOOKUP(BG537,MonsterGroupTable!$A:$A,1,0)))))))</f>
        <v/>
      </c>
      <c r="BO537" s="2" t="str">
        <f>IF(AND(ISBLANK(BN537),OR(NOT(ISBLANK(BP537)),NOT(ISBLANK(BQ537)))),#N/A,
IF(ISBLANK(BN537),"",
IF(AND(NOT(ISERROR(VLOOKUP(BN537,MonsterTable!$A:$B,MATCH(MonsterTable!$B$1,MonsterTable!$A$1:$B$1,0),0))),OR(ISBLANK(BP537),ISBLANK(BQ537))),#N/A,
IFERROR(VLOOKUP(BN537,MonsterTable!$A:$B,MATCH(MonsterTable!$B$1,MonsterTable!$A$1:$B$1,0),0),
IF(OR(NOT(ISBLANK(BP537)),ISBLANK(BQ537)),#N/A,
IF(BN537="empty","empty",
VLOOKUP(BN537,MonsterGroupTable!$A:$A,1,0)))))))</f>
        <v/>
      </c>
      <c r="BV537" s="2" t="str">
        <f>IF(AND(ISBLANK(BU537),OR(NOT(ISBLANK(BW537)),NOT(ISBLANK(BX537)))),#N/A,
IF(ISBLANK(BU537),"",
IF(AND(NOT(ISERROR(VLOOKUP(BU537,MonsterTable!$A:$B,MATCH(MonsterTable!$B$1,MonsterTable!$A$1:$B$1,0),0))),OR(ISBLANK(BW537),ISBLANK(BX537))),#N/A,
IFERROR(VLOOKUP(BU537,MonsterTable!$A:$B,MATCH(MonsterTable!$B$1,MonsterTable!$A$1:$B$1,0),0),
IF(OR(NOT(ISBLANK(BW537)),ISBLANK(BX537)),#N/A,
IF(BU537="empty","empty",
VLOOKUP(BU537,MonsterGroupTable!$A:$A,1,0)))))))</f>
        <v/>
      </c>
      <c r="CC537" s="2" t="str">
        <f>IF(AND(ISBLANK(CB537),OR(NOT(ISBLANK(CD537)),NOT(ISBLANK(CE537)))),#N/A,
IF(ISBLANK(CB537),"",
IF(AND(NOT(ISERROR(VLOOKUP(CB537,MonsterTable!$A:$B,MATCH(MonsterTable!$B$1,MonsterTable!$A$1:$B$1,0),0))),OR(ISBLANK(CD537),ISBLANK(CE537))),#N/A,
IFERROR(VLOOKUP(CB537,MonsterTable!$A:$B,MATCH(MonsterTable!$B$1,MonsterTable!$A$1:$B$1,0),0),
IF(OR(NOT(ISBLANK(CD537)),ISBLANK(CE537)),#N/A,
IF(CB537="empty","empty",
VLOOKUP(CB537,MonsterGroupTable!$A:$A,1,0)))))))</f>
        <v/>
      </c>
      <c r="CJ537" s="2" t="str">
        <f>IF(AND(ISBLANK(CI537),OR(NOT(ISBLANK(CK537)),NOT(ISBLANK(CL537)))),#N/A,
IF(ISBLANK(CI537),"",
IF(AND(NOT(ISERROR(VLOOKUP(CI537,MonsterTable!$A:$B,MATCH(MonsterTable!$B$1,MonsterTable!$A$1:$B$1,0),0))),OR(ISBLANK(CK537),ISBLANK(CL537))),#N/A,
IFERROR(VLOOKUP(CI537,MonsterTable!$A:$B,MATCH(MonsterTable!$B$1,MonsterTable!$A$1:$B$1,0),0),
IF(OR(NOT(ISBLANK(CK537)),ISBLANK(CL537)),#N/A,
IF(CI537="empty","empty",
VLOOKUP(CI537,MonsterGroupTable!$A:$A,1,0)))))))</f>
        <v/>
      </c>
    </row>
    <row r="538" spans="1:88">
      <c r="A538">
        <v>10537</v>
      </c>
      <c r="B538">
        <f t="shared" si="16"/>
        <v>1.1000000000000001</v>
      </c>
      <c r="C538">
        <f t="shared" si="16"/>
        <v>1.1000000000000001</v>
      </c>
      <c r="F538">
        <v>3960</v>
      </c>
      <c r="G538">
        <v>137271</v>
      </c>
      <c r="H538">
        <v>0</v>
      </c>
      <c r="I538">
        <v>0</v>
      </c>
      <c r="J538">
        <v>0</v>
      </c>
      <c r="K538" t="s">
        <v>28</v>
      </c>
      <c r="L538" t="s">
        <v>247</v>
      </c>
      <c r="M538" t="s">
        <v>79</v>
      </c>
      <c r="N538" t="s">
        <v>80</v>
      </c>
      <c r="O538">
        <v>0</v>
      </c>
      <c r="P538">
        <v>-4.75</v>
      </c>
      <c r="Q538">
        <v>-3.5</v>
      </c>
      <c r="R538">
        <v>4.75</v>
      </c>
      <c r="S538">
        <v>3</v>
      </c>
      <c r="T538">
        <v>-13.5</v>
      </c>
      <c r="U538">
        <v>2.5499999999999998</v>
      </c>
      <c r="V538">
        <v>-6.75</v>
      </c>
      <c r="W538" t="str">
        <f t="shared" si="17"/>
        <v>g114,5</v>
      </c>
      <c r="X538" s="1" t="s">
        <v>331</v>
      </c>
      <c r="Y538" s="2" t="str">
        <f>IF(AND(ISBLANK(X538),OR(NOT(ISBLANK(Z538)),NOT(ISBLANK(AA538)))),#N/A,
IF(ISBLANK(X538),"",
IF(AND(NOT(ISERROR(VLOOKUP(X538,MonsterTable!$A:$B,MATCH(MonsterTable!$B$1,MonsterTable!$A$1:$B$1,0),0))),OR(ISBLANK(Z538),ISBLANK(AA538))),#N/A,
IFERROR(VLOOKUP(X538,MonsterTable!$A:$B,MATCH(MonsterTable!$B$1,MonsterTable!$A$1:$B$1,0),0),
IF(OR(NOT(ISBLANK(Z538)),ISBLANK(AA538)),#N/A,
IF(X538="empty","empty",
VLOOKUP(X538,MonsterGroupTable!$A:$A,1,0)))))))</f>
        <v>g114</v>
      </c>
      <c r="AA538">
        <v>5</v>
      </c>
      <c r="AF538" s="2" t="str">
        <f>IF(AND(ISBLANK(AE538),OR(NOT(ISBLANK(AG538)),NOT(ISBLANK(AH538)))),#N/A,
IF(ISBLANK(AE538),"",
IF(AND(NOT(ISERROR(VLOOKUP(AE538,MonsterTable!$A:$B,MATCH(MonsterTable!$B$1,MonsterTable!$A$1:$B$1,0),0))),OR(ISBLANK(AG538),ISBLANK(AH538))),#N/A,
IFERROR(VLOOKUP(AE538,MonsterTable!$A:$B,MATCH(MonsterTable!$B$1,MonsterTable!$A$1:$B$1,0),0),
IF(OR(NOT(ISBLANK(AG538)),ISBLANK(AH538)),#N/A,
IF(AE538="empty","empty",
VLOOKUP(AE538,MonsterGroupTable!$A:$A,1,0)))))))</f>
        <v/>
      </c>
      <c r="AM538" s="2" t="str">
        <f>IF(AND(ISBLANK(AL538),OR(NOT(ISBLANK(AN538)),NOT(ISBLANK(AO538)))),#N/A,
IF(ISBLANK(AL538),"",
IF(AND(NOT(ISERROR(VLOOKUP(AL538,MonsterTable!$A:$B,MATCH(MonsterTable!$B$1,MonsterTable!$A$1:$B$1,0),0))),OR(ISBLANK(AN538),ISBLANK(AO538))),#N/A,
IFERROR(VLOOKUP(AL538,MonsterTable!$A:$B,MATCH(MonsterTable!$B$1,MonsterTable!$A$1:$B$1,0),0),
IF(OR(NOT(ISBLANK(AN538)),ISBLANK(AO538)),#N/A,
IF(AL538="empty","empty",
VLOOKUP(AL538,MonsterGroupTable!$A:$A,1,0)))))))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BA538" s="2" t="str">
        <f>IF(AND(ISBLANK(AZ538),OR(NOT(ISBLANK(BB538)),NOT(ISBLANK(BC538)))),#N/A,
IF(ISBLANK(AZ538),"",
IF(AND(NOT(ISERROR(VLOOKUP(AZ538,MonsterTable!$A:$B,MATCH(MonsterTable!$B$1,MonsterTable!$A$1:$B$1,0),0))),OR(ISBLANK(BB538),ISBLANK(BC538))),#N/A,
IFERROR(VLOOKUP(AZ538,MonsterTable!$A:$B,MATCH(MonsterTable!$B$1,MonsterTable!$A$1:$B$1,0),0),
IF(OR(NOT(ISBLANK(BB538)),ISBLANK(BC538)),#N/A,
IF(AZ538="empty","empty",
VLOOKUP(AZ538,MonsterGroupTable!$A:$A,1,0)))))))</f>
        <v/>
      </c>
      <c r="BH538" s="2" t="str">
        <f>IF(AND(ISBLANK(BG538),OR(NOT(ISBLANK(BI538)),NOT(ISBLANK(BJ538)))),#N/A,
IF(ISBLANK(BG538),"",
IF(AND(NOT(ISERROR(VLOOKUP(BG538,MonsterTable!$A:$B,MATCH(MonsterTable!$B$1,MonsterTable!$A$1:$B$1,0),0))),OR(ISBLANK(BI538),ISBLANK(BJ538))),#N/A,
IFERROR(VLOOKUP(BG538,MonsterTable!$A:$B,MATCH(MonsterTable!$B$1,MonsterTable!$A$1:$B$1,0),0),
IF(OR(NOT(ISBLANK(BI538)),ISBLANK(BJ538)),#N/A,
IF(BG538="empty","empty",
VLOOKUP(BG538,MonsterGroupTable!$A:$A,1,0)))))))</f>
        <v/>
      </c>
      <c r="BO538" s="2" t="str">
        <f>IF(AND(ISBLANK(BN538),OR(NOT(ISBLANK(BP538)),NOT(ISBLANK(BQ538)))),#N/A,
IF(ISBLANK(BN538),"",
IF(AND(NOT(ISERROR(VLOOKUP(BN538,MonsterTable!$A:$B,MATCH(MonsterTable!$B$1,MonsterTable!$A$1:$B$1,0),0))),OR(ISBLANK(BP538),ISBLANK(BQ538))),#N/A,
IFERROR(VLOOKUP(BN538,MonsterTable!$A:$B,MATCH(MonsterTable!$B$1,MonsterTable!$A$1:$B$1,0),0),
IF(OR(NOT(ISBLANK(BP538)),ISBLANK(BQ538)),#N/A,
IF(BN538="empty","empty",
VLOOKUP(BN538,MonsterGroupTable!$A:$A,1,0)))))))</f>
        <v/>
      </c>
      <c r="BV538" s="2" t="str">
        <f>IF(AND(ISBLANK(BU538),OR(NOT(ISBLANK(BW538)),NOT(ISBLANK(BX538)))),#N/A,
IF(ISBLANK(BU538),"",
IF(AND(NOT(ISERROR(VLOOKUP(BU538,MonsterTable!$A:$B,MATCH(MonsterTable!$B$1,MonsterTable!$A$1:$B$1,0),0))),OR(ISBLANK(BW538),ISBLANK(BX538))),#N/A,
IFERROR(VLOOKUP(BU538,MonsterTable!$A:$B,MATCH(MonsterTable!$B$1,MonsterTable!$A$1:$B$1,0),0),
IF(OR(NOT(ISBLANK(BW538)),ISBLANK(BX538)),#N/A,
IF(BU538="empty","empty",
VLOOKUP(BU538,MonsterGroupTable!$A:$A,1,0)))))))</f>
        <v/>
      </c>
      <c r="CC538" s="2" t="str">
        <f>IF(AND(ISBLANK(CB538),OR(NOT(ISBLANK(CD538)),NOT(ISBLANK(CE538)))),#N/A,
IF(ISBLANK(CB538),"",
IF(AND(NOT(ISERROR(VLOOKUP(CB538,MonsterTable!$A:$B,MATCH(MonsterTable!$B$1,MonsterTable!$A$1:$B$1,0),0))),OR(ISBLANK(CD538),ISBLANK(CE538))),#N/A,
IFERROR(VLOOKUP(CB538,MonsterTable!$A:$B,MATCH(MonsterTable!$B$1,MonsterTable!$A$1:$B$1,0),0),
IF(OR(NOT(ISBLANK(CD538)),ISBLANK(CE538)),#N/A,
IF(CB538="empty","empty",
VLOOKUP(CB538,MonsterGroupTable!$A:$A,1,0)))))))</f>
        <v/>
      </c>
      <c r="CJ538" s="2" t="str">
        <f>IF(AND(ISBLANK(CI538),OR(NOT(ISBLANK(CK538)),NOT(ISBLANK(CL538)))),#N/A,
IF(ISBLANK(CI538),"",
IF(AND(NOT(ISERROR(VLOOKUP(CI538,MonsterTable!$A:$B,MATCH(MonsterTable!$B$1,MonsterTable!$A$1:$B$1,0),0))),OR(ISBLANK(CK538),ISBLANK(CL538))),#N/A,
IFERROR(VLOOKUP(CI538,MonsterTable!$A:$B,MATCH(MonsterTable!$B$1,MonsterTable!$A$1:$B$1,0),0),
IF(OR(NOT(ISBLANK(CK538)),ISBLANK(CL538)),#N/A,
IF(CI538="empty","empty",
VLOOKUP(CI538,MonsterGroupTable!$A:$A,1,0)))))))</f>
        <v/>
      </c>
    </row>
    <row r="539" spans="1:88">
      <c r="A539">
        <v>10538</v>
      </c>
      <c r="B539">
        <f t="shared" si="16"/>
        <v>1.1000000000000001</v>
      </c>
      <c r="C539">
        <f t="shared" si="16"/>
        <v>1.1000000000000001</v>
      </c>
      <c r="F539">
        <v>3960</v>
      </c>
      <c r="G539">
        <v>137865</v>
      </c>
      <c r="H539">
        <v>0</v>
      </c>
      <c r="I539">
        <v>0</v>
      </c>
      <c r="J539">
        <v>0</v>
      </c>
      <c r="K539" t="s">
        <v>28</v>
      </c>
      <c r="L539" t="s">
        <v>247</v>
      </c>
      <c r="M539" t="s">
        <v>79</v>
      </c>
      <c r="N539" t="s">
        <v>80</v>
      </c>
      <c r="O539">
        <v>0</v>
      </c>
      <c r="P539">
        <v>-4.75</v>
      </c>
      <c r="Q539">
        <v>-3.5</v>
      </c>
      <c r="R539">
        <v>4.75</v>
      </c>
      <c r="S539">
        <v>3</v>
      </c>
      <c r="T539">
        <v>-13.5</v>
      </c>
      <c r="U539">
        <v>2.5499999999999998</v>
      </c>
      <c r="V539">
        <v>-6.75</v>
      </c>
      <c r="W539" t="str">
        <f t="shared" si="17"/>
        <v>g114,5</v>
      </c>
      <c r="X539" s="1" t="s">
        <v>331</v>
      </c>
      <c r="Y539" s="2" t="str">
        <f>IF(AND(ISBLANK(X539),OR(NOT(ISBLANK(Z539)),NOT(ISBLANK(AA539)))),#N/A,
IF(ISBLANK(X539),"",
IF(AND(NOT(ISERROR(VLOOKUP(X539,MonsterTable!$A:$B,MATCH(MonsterTable!$B$1,MonsterTable!$A$1:$B$1,0),0))),OR(ISBLANK(Z539),ISBLANK(AA539))),#N/A,
IFERROR(VLOOKUP(X539,MonsterTable!$A:$B,MATCH(MonsterTable!$B$1,MonsterTable!$A$1:$B$1,0),0),
IF(OR(NOT(ISBLANK(Z539)),ISBLANK(AA539)),#N/A,
IF(X539="empty","empty",
VLOOKUP(X539,MonsterGroupTable!$A:$A,1,0)))))))</f>
        <v>g114</v>
      </c>
      <c r="AA539">
        <v>5</v>
      </c>
      <c r="AF539" s="2" t="str">
        <f>IF(AND(ISBLANK(AE539),OR(NOT(ISBLANK(AG539)),NOT(ISBLANK(AH539)))),#N/A,
IF(ISBLANK(AE539),"",
IF(AND(NOT(ISERROR(VLOOKUP(AE539,MonsterTable!$A:$B,MATCH(MonsterTable!$B$1,MonsterTable!$A$1:$B$1,0),0))),OR(ISBLANK(AG539),ISBLANK(AH539))),#N/A,
IFERROR(VLOOKUP(AE539,MonsterTable!$A:$B,MATCH(MonsterTable!$B$1,MonsterTable!$A$1:$B$1,0),0),
IF(OR(NOT(ISBLANK(AG539)),ISBLANK(AH539)),#N/A,
IF(AE539="empty","empty",
VLOOKUP(AE539,MonsterGroupTable!$A:$A,1,0)))))))</f>
        <v/>
      </c>
      <c r="AM539" s="2" t="str">
        <f>IF(AND(ISBLANK(AL539),OR(NOT(ISBLANK(AN539)),NOT(ISBLANK(AO539)))),#N/A,
IF(ISBLANK(AL539),"",
IF(AND(NOT(ISERROR(VLOOKUP(AL539,MonsterTable!$A:$B,MATCH(MonsterTable!$B$1,MonsterTable!$A$1:$B$1,0),0))),OR(ISBLANK(AN539),ISBLANK(AO539))),#N/A,
IFERROR(VLOOKUP(AL539,MonsterTable!$A:$B,MATCH(MonsterTable!$B$1,MonsterTable!$A$1:$B$1,0),0),
IF(OR(NOT(ISBLANK(AN539)),ISBLANK(AO539)),#N/A,
IF(AL539="empty","empty",
VLOOKUP(AL539,MonsterGroupTable!$A:$A,1,0)))))))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BA539" s="2" t="str">
        <f>IF(AND(ISBLANK(AZ539),OR(NOT(ISBLANK(BB539)),NOT(ISBLANK(BC539)))),#N/A,
IF(ISBLANK(AZ539),"",
IF(AND(NOT(ISERROR(VLOOKUP(AZ539,MonsterTable!$A:$B,MATCH(MonsterTable!$B$1,MonsterTable!$A$1:$B$1,0),0))),OR(ISBLANK(BB539),ISBLANK(BC539))),#N/A,
IFERROR(VLOOKUP(AZ539,MonsterTable!$A:$B,MATCH(MonsterTable!$B$1,MonsterTable!$A$1:$B$1,0),0),
IF(OR(NOT(ISBLANK(BB539)),ISBLANK(BC539)),#N/A,
IF(AZ539="empty","empty",
VLOOKUP(AZ539,MonsterGroupTable!$A:$A,1,0)))))))</f>
        <v/>
      </c>
      <c r="BH539" s="2" t="str">
        <f>IF(AND(ISBLANK(BG539),OR(NOT(ISBLANK(BI539)),NOT(ISBLANK(BJ539)))),#N/A,
IF(ISBLANK(BG539),"",
IF(AND(NOT(ISERROR(VLOOKUP(BG539,MonsterTable!$A:$B,MATCH(MonsterTable!$B$1,MonsterTable!$A$1:$B$1,0),0))),OR(ISBLANK(BI539),ISBLANK(BJ539))),#N/A,
IFERROR(VLOOKUP(BG539,MonsterTable!$A:$B,MATCH(MonsterTable!$B$1,MonsterTable!$A$1:$B$1,0),0),
IF(OR(NOT(ISBLANK(BI539)),ISBLANK(BJ539)),#N/A,
IF(BG539="empty","empty",
VLOOKUP(BG539,MonsterGroupTable!$A:$A,1,0)))))))</f>
        <v/>
      </c>
      <c r="BO539" s="2" t="str">
        <f>IF(AND(ISBLANK(BN539),OR(NOT(ISBLANK(BP539)),NOT(ISBLANK(BQ539)))),#N/A,
IF(ISBLANK(BN539),"",
IF(AND(NOT(ISERROR(VLOOKUP(BN539,MonsterTable!$A:$B,MATCH(MonsterTable!$B$1,MonsterTable!$A$1:$B$1,0),0))),OR(ISBLANK(BP539),ISBLANK(BQ539))),#N/A,
IFERROR(VLOOKUP(BN539,MonsterTable!$A:$B,MATCH(MonsterTable!$B$1,MonsterTable!$A$1:$B$1,0),0),
IF(OR(NOT(ISBLANK(BP539)),ISBLANK(BQ539)),#N/A,
IF(BN539="empty","empty",
VLOOKUP(BN539,MonsterGroupTable!$A:$A,1,0)))))))</f>
        <v/>
      </c>
      <c r="BV539" s="2" t="str">
        <f>IF(AND(ISBLANK(BU539),OR(NOT(ISBLANK(BW539)),NOT(ISBLANK(BX539)))),#N/A,
IF(ISBLANK(BU539),"",
IF(AND(NOT(ISERROR(VLOOKUP(BU539,MonsterTable!$A:$B,MATCH(MonsterTable!$B$1,MonsterTable!$A$1:$B$1,0),0))),OR(ISBLANK(BW539),ISBLANK(BX539))),#N/A,
IFERROR(VLOOKUP(BU539,MonsterTable!$A:$B,MATCH(MonsterTable!$B$1,MonsterTable!$A$1:$B$1,0),0),
IF(OR(NOT(ISBLANK(BW539)),ISBLANK(BX539)),#N/A,
IF(BU539="empty","empty",
VLOOKUP(BU539,MonsterGroupTable!$A:$A,1,0)))))))</f>
        <v/>
      </c>
      <c r="CC539" s="2" t="str">
        <f>IF(AND(ISBLANK(CB539),OR(NOT(ISBLANK(CD539)),NOT(ISBLANK(CE539)))),#N/A,
IF(ISBLANK(CB539),"",
IF(AND(NOT(ISERROR(VLOOKUP(CB539,MonsterTable!$A:$B,MATCH(MonsterTable!$B$1,MonsterTable!$A$1:$B$1,0),0))),OR(ISBLANK(CD539),ISBLANK(CE539))),#N/A,
IFERROR(VLOOKUP(CB539,MonsterTable!$A:$B,MATCH(MonsterTable!$B$1,MonsterTable!$A$1:$B$1,0),0),
IF(OR(NOT(ISBLANK(CD539)),ISBLANK(CE539)),#N/A,
IF(CB539="empty","empty",
VLOOKUP(CB539,MonsterGroupTable!$A:$A,1,0)))))))</f>
        <v/>
      </c>
      <c r="CJ539" s="2" t="str">
        <f>IF(AND(ISBLANK(CI539),OR(NOT(ISBLANK(CK539)),NOT(ISBLANK(CL539)))),#N/A,
IF(ISBLANK(CI539),"",
IF(AND(NOT(ISERROR(VLOOKUP(CI539,MonsterTable!$A:$B,MATCH(MonsterTable!$B$1,MonsterTable!$A$1:$B$1,0),0))),OR(ISBLANK(CK539),ISBLANK(CL539))),#N/A,
IFERROR(VLOOKUP(CI539,MonsterTable!$A:$B,MATCH(MonsterTable!$B$1,MonsterTable!$A$1:$B$1,0),0),
IF(OR(NOT(ISBLANK(CK539)),ISBLANK(CL539)),#N/A,
IF(CI539="empty","empty",
VLOOKUP(CI539,MonsterGroupTable!$A:$A,1,0)))))))</f>
        <v/>
      </c>
    </row>
    <row r="540" spans="1:88">
      <c r="A540">
        <v>10539</v>
      </c>
      <c r="B540">
        <f t="shared" si="16"/>
        <v>1.1000000000000001</v>
      </c>
      <c r="C540">
        <f t="shared" si="16"/>
        <v>1.1000000000000001</v>
      </c>
      <c r="F540">
        <v>3960</v>
      </c>
      <c r="G540">
        <v>138459</v>
      </c>
      <c r="H540">
        <v>0</v>
      </c>
      <c r="I540">
        <v>0</v>
      </c>
      <c r="J540">
        <v>0</v>
      </c>
      <c r="K540" t="s">
        <v>28</v>
      </c>
      <c r="L540" t="s">
        <v>247</v>
      </c>
      <c r="M540" t="s">
        <v>79</v>
      </c>
      <c r="N540" t="s">
        <v>80</v>
      </c>
      <c r="O540">
        <v>0</v>
      </c>
      <c r="P540">
        <v>-4.75</v>
      </c>
      <c r="Q540">
        <v>-3.5</v>
      </c>
      <c r="R540">
        <v>4.75</v>
      </c>
      <c r="S540">
        <v>3</v>
      </c>
      <c r="T540">
        <v>-13.5</v>
      </c>
      <c r="U540">
        <v>2.5499999999999998</v>
      </c>
      <c r="V540">
        <v>-6.75</v>
      </c>
      <c r="W540" t="str">
        <f t="shared" si="17"/>
        <v>g114,5</v>
      </c>
      <c r="X540" s="1" t="s">
        <v>331</v>
      </c>
      <c r="Y540" s="2" t="str">
        <f>IF(AND(ISBLANK(X540),OR(NOT(ISBLANK(Z540)),NOT(ISBLANK(AA540)))),#N/A,
IF(ISBLANK(X540),"",
IF(AND(NOT(ISERROR(VLOOKUP(X540,MonsterTable!$A:$B,MATCH(MonsterTable!$B$1,MonsterTable!$A$1:$B$1,0),0))),OR(ISBLANK(Z540),ISBLANK(AA540))),#N/A,
IFERROR(VLOOKUP(X540,MonsterTable!$A:$B,MATCH(MonsterTable!$B$1,MonsterTable!$A$1:$B$1,0),0),
IF(OR(NOT(ISBLANK(Z540)),ISBLANK(AA540)),#N/A,
IF(X540="empty","empty",
VLOOKUP(X540,MonsterGroupTable!$A:$A,1,0)))))))</f>
        <v>g114</v>
      </c>
      <c r="AA540">
        <v>5</v>
      </c>
      <c r="AF540" s="2" t="str">
        <f>IF(AND(ISBLANK(AE540),OR(NOT(ISBLANK(AG540)),NOT(ISBLANK(AH540)))),#N/A,
IF(ISBLANK(AE540),"",
IF(AND(NOT(ISERROR(VLOOKUP(AE540,MonsterTable!$A:$B,MATCH(MonsterTable!$B$1,MonsterTable!$A$1:$B$1,0),0))),OR(ISBLANK(AG540),ISBLANK(AH540))),#N/A,
IFERROR(VLOOKUP(AE540,MonsterTable!$A:$B,MATCH(MonsterTable!$B$1,MonsterTable!$A$1:$B$1,0),0),
IF(OR(NOT(ISBLANK(AG540)),ISBLANK(AH540)),#N/A,
IF(AE540="empty","empty",
VLOOKUP(AE540,MonsterGroupTable!$A:$A,1,0)))))))</f>
        <v/>
      </c>
      <c r="AM540" s="2" t="str">
        <f>IF(AND(ISBLANK(AL540),OR(NOT(ISBLANK(AN540)),NOT(ISBLANK(AO540)))),#N/A,
IF(ISBLANK(AL540),"",
IF(AND(NOT(ISERROR(VLOOKUP(AL540,MonsterTable!$A:$B,MATCH(MonsterTable!$B$1,MonsterTable!$A$1:$B$1,0),0))),OR(ISBLANK(AN540),ISBLANK(AO540))),#N/A,
IFERROR(VLOOKUP(AL540,MonsterTable!$A:$B,MATCH(MonsterTable!$B$1,MonsterTable!$A$1:$B$1,0),0),
IF(OR(NOT(ISBLANK(AN540)),ISBLANK(AO540)),#N/A,
IF(AL540="empty","empty",
VLOOKUP(AL540,MonsterGroupTable!$A:$A,1,0)))))))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BA540" s="2" t="str">
        <f>IF(AND(ISBLANK(AZ540),OR(NOT(ISBLANK(BB540)),NOT(ISBLANK(BC540)))),#N/A,
IF(ISBLANK(AZ540),"",
IF(AND(NOT(ISERROR(VLOOKUP(AZ540,MonsterTable!$A:$B,MATCH(MonsterTable!$B$1,MonsterTable!$A$1:$B$1,0),0))),OR(ISBLANK(BB540),ISBLANK(BC540))),#N/A,
IFERROR(VLOOKUP(AZ540,MonsterTable!$A:$B,MATCH(MonsterTable!$B$1,MonsterTable!$A$1:$B$1,0),0),
IF(OR(NOT(ISBLANK(BB540)),ISBLANK(BC540)),#N/A,
IF(AZ540="empty","empty",
VLOOKUP(AZ540,MonsterGroupTable!$A:$A,1,0)))))))</f>
        <v/>
      </c>
      <c r="BH540" s="2" t="str">
        <f>IF(AND(ISBLANK(BG540),OR(NOT(ISBLANK(BI540)),NOT(ISBLANK(BJ540)))),#N/A,
IF(ISBLANK(BG540),"",
IF(AND(NOT(ISERROR(VLOOKUP(BG540,MonsterTable!$A:$B,MATCH(MonsterTable!$B$1,MonsterTable!$A$1:$B$1,0),0))),OR(ISBLANK(BI540),ISBLANK(BJ540))),#N/A,
IFERROR(VLOOKUP(BG540,MonsterTable!$A:$B,MATCH(MonsterTable!$B$1,MonsterTable!$A$1:$B$1,0),0),
IF(OR(NOT(ISBLANK(BI540)),ISBLANK(BJ540)),#N/A,
IF(BG540="empty","empty",
VLOOKUP(BG540,MonsterGroupTable!$A:$A,1,0)))))))</f>
        <v/>
      </c>
      <c r="BO540" s="2" t="str">
        <f>IF(AND(ISBLANK(BN540),OR(NOT(ISBLANK(BP540)),NOT(ISBLANK(BQ540)))),#N/A,
IF(ISBLANK(BN540),"",
IF(AND(NOT(ISERROR(VLOOKUP(BN540,MonsterTable!$A:$B,MATCH(MonsterTable!$B$1,MonsterTable!$A$1:$B$1,0),0))),OR(ISBLANK(BP540),ISBLANK(BQ540))),#N/A,
IFERROR(VLOOKUP(BN540,MonsterTable!$A:$B,MATCH(MonsterTable!$B$1,MonsterTable!$A$1:$B$1,0),0),
IF(OR(NOT(ISBLANK(BP540)),ISBLANK(BQ540)),#N/A,
IF(BN540="empty","empty",
VLOOKUP(BN540,MonsterGroupTable!$A:$A,1,0)))))))</f>
        <v/>
      </c>
      <c r="BV540" s="2" t="str">
        <f>IF(AND(ISBLANK(BU540),OR(NOT(ISBLANK(BW540)),NOT(ISBLANK(BX540)))),#N/A,
IF(ISBLANK(BU540),"",
IF(AND(NOT(ISERROR(VLOOKUP(BU540,MonsterTable!$A:$B,MATCH(MonsterTable!$B$1,MonsterTable!$A$1:$B$1,0),0))),OR(ISBLANK(BW540),ISBLANK(BX540))),#N/A,
IFERROR(VLOOKUP(BU540,MonsterTable!$A:$B,MATCH(MonsterTable!$B$1,MonsterTable!$A$1:$B$1,0),0),
IF(OR(NOT(ISBLANK(BW540)),ISBLANK(BX540)),#N/A,
IF(BU540="empty","empty",
VLOOKUP(BU540,MonsterGroupTable!$A:$A,1,0)))))))</f>
        <v/>
      </c>
      <c r="CC540" s="2" t="str">
        <f>IF(AND(ISBLANK(CB540),OR(NOT(ISBLANK(CD540)),NOT(ISBLANK(CE540)))),#N/A,
IF(ISBLANK(CB540),"",
IF(AND(NOT(ISERROR(VLOOKUP(CB540,MonsterTable!$A:$B,MATCH(MonsterTable!$B$1,MonsterTable!$A$1:$B$1,0),0))),OR(ISBLANK(CD540),ISBLANK(CE540))),#N/A,
IFERROR(VLOOKUP(CB540,MonsterTable!$A:$B,MATCH(MonsterTable!$B$1,MonsterTable!$A$1:$B$1,0),0),
IF(OR(NOT(ISBLANK(CD540)),ISBLANK(CE540)),#N/A,
IF(CB540="empty","empty",
VLOOKUP(CB540,MonsterGroupTable!$A:$A,1,0)))))))</f>
        <v/>
      </c>
      <c r="CJ540" s="2" t="str">
        <f>IF(AND(ISBLANK(CI540),OR(NOT(ISBLANK(CK540)),NOT(ISBLANK(CL540)))),#N/A,
IF(ISBLANK(CI540),"",
IF(AND(NOT(ISERROR(VLOOKUP(CI540,MonsterTable!$A:$B,MATCH(MonsterTable!$B$1,MonsterTable!$A$1:$B$1,0),0))),OR(ISBLANK(CK540),ISBLANK(CL540))),#N/A,
IFERROR(VLOOKUP(CI540,MonsterTable!$A:$B,MATCH(MonsterTable!$B$1,MonsterTable!$A$1:$B$1,0),0),
IF(OR(NOT(ISBLANK(CK540)),ISBLANK(CL540)),#N/A,
IF(CI540="empty","empty",
VLOOKUP(CI540,MonsterGroupTable!$A:$A,1,0)))))))</f>
        <v/>
      </c>
    </row>
    <row r="541" spans="1:88">
      <c r="A541">
        <v>10540</v>
      </c>
      <c r="B541">
        <f t="shared" si="16"/>
        <v>1.2</v>
      </c>
      <c r="C541">
        <f t="shared" si="16"/>
        <v>1.1000000000000001</v>
      </c>
      <c r="F541">
        <v>3960</v>
      </c>
      <c r="G541">
        <v>139053</v>
      </c>
      <c r="H541">
        <v>0</v>
      </c>
      <c r="I541">
        <v>0</v>
      </c>
      <c r="J541">
        <v>0</v>
      </c>
      <c r="K541" t="s">
        <v>28</v>
      </c>
      <c r="L541" t="s">
        <v>247</v>
      </c>
      <c r="M541" t="s">
        <v>79</v>
      </c>
      <c r="N541" t="s">
        <v>80</v>
      </c>
      <c r="O541">
        <v>0</v>
      </c>
      <c r="P541">
        <v>-4.75</v>
      </c>
      <c r="Q541">
        <v>-3.5</v>
      </c>
      <c r="R541">
        <v>4.75</v>
      </c>
      <c r="S541">
        <v>3</v>
      </c>
      <c r="T541">
        <v>-13.5</v>
      </c>
      <c r="U541">
        <v>2.5499999999999998</v>
      </c>
      <c r="V541">
        <v>-6.75</v>
      </c>
      <c r="W541" t="str">
        <f t="shared" si="17"/>
        <v>g114,5</v>
      </c>
      <c r="X541" s="1" t="s">
        <v>331</v>
      </c>
      <c r="Y541" s="2" t="str">
        <f>IF(AND(ISBLANK(X541),OR(NOT(ISBLANK(Z541)),NOT(ISBLANK(AA541)))),#N/A,
IF(ISBLANK(X541),"",
IF(AND(NOT(ISERROR(VLOOKUP(X541,MonsterTable!$A:$B,MATCH(MonsterTable!$B$1,MonsterTable!$A$1:$B$1,0),0))),OR(ISBLANK(Z541),ISBLANK(AA541))),#N/A,
IFERROR(VLOOKUP(X541,MonsterTable!$A:$B,MATCH(MonsterTable!$B$1,MonsterTable!$A$1:$B$1,0),0),
IF(OR(NOT(ISBLANK(Z541)),ISBLANK(AA541)),#N/A,
IF(X541="empty","empty",
VLOOKUP(X541,MonsterGroupTable!$A:$A,1,0)))))))</f>
        <v>g114</v>
      </c>
      <c r="AA541">
        <v>5</v>
      </c>
      <c r="AF541" s="2" t="str">
        <f>IF(AND(ISBLANK(AE541),OR(NOT(ISBLANK(AG541)),NOT(ISBLANK(AH541)))),#N/A,
IF(ISBLANK(AE541),"",
IF(AND(NOT(ISERROR(VLOOKUP(AE541,MonsterTable!$A:$B,MATCH(MonsterTable!$B$1,MonsterTable!$A$1:$B$1,0),0))),OR(ISBLANK(AG541),ISBLANK(AH541))),#N/A,
IFERROR(VLOOKUP(AE541,MonsterTable!$A:$B,MATCH(MonsterTable!$B$1,MonsterTable!$A$1:$B$1,0),0),
IF(OR(NOT(ISBLANK(AG541)),ISBLANK(AH541)),#N/A,
IF(AE541="empty","empty",
VLOOKUP(AE541,MonsterGroupTable!$A:$A,1,0)))))))</f>
        <v/>
      </c>
      <c r="AM541" s="2" t="str">
        <f>IF(AND(ISBLANK(AL541),OR(NOT(ISBLANK(AN541)),NOT(ISBLANK(AO541)))),#N/A,
IF(ISBLANK(AL541),"",
IF(AND(NOT(ISERROR(VLOOKUP(AL541,MonsterTable!$A:$B,MATCH(MonsterTable!$B$1,MonsterTable!$A$1:$B$1,0),0))),OR(ISBLANK(AN541),ISBLANK(AO541))),#N/A,
IFERROR(VLOOKUP(AL541,MonsterTable!$A:$B,MATCH(MonsterTable!$B$1,MonsterTable!$A$1:$B$1,0),0),
IF(OR(NOT(ISBLANK(AN541)),ISBLANK(AO541)),#N/A,
IF(AL541="empty","empty",
VLOOKUP(AL541,MonsterGroupTable!$A:$A,1,0)))))))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BA541" s="2" t="str">
        <f>IF(AND(ISBLANK(AZ541),OR(NOT(ISBLANK(BB541)),NOT(ISBLANK(BC541)))),#N/A,
IF(ISBLANK(AZ541),"",
IF(AND(NOT(ISERROR(VLOOKUP(AZ541,MonsterTable!$A:$B,MATCH(MonsterTable!$B$1,MonsterTable!$A$1:$B$1,0),0))),OR(ISBLANK(BB541),ISBLANK(BC541))),#N/A,
IFERROR(VLOOKUP(AZ541,MonsterTable!$A:$B,MATCH(MonsterTable!$B$1,MonsterTable!$A$1:$B$1,0),0),
IF(OR(NOT(ISBLANK(BB541)),ISBLANK(BC541)),#N/A,
IF(AZ541="empty","empty",
VLOOKUP(AZ541,MonsterGroupTable!$A:$A,1,0)))))))</f>
        <v/>
      </c>
      <c r="BH541" s="2" t="str">
        <f>IF(AND(ISBLANK(BG541),OR(NOT(ISBLANK(BI541)),NOT(ISBLANK(BJ541)))),#N/A,
IF(ISBLANK(BG541),"",
IF(AND(NOT(ISERROR(VLOOKUP(BG541,MonsterTable!$A:$B,MATCH(MonsterTable!$B$1,MonsterTable!$A$1:$B$1,0),0))),OR(ISBLANK(BI541),ISBLANK(BJ541))),#N/A,
IFERROR(VLOOKUP(BG541,MonsterTable!$A:$B,MATCH(MonsterTable!$B$1,MonsterTable!$A$1:$B$1,0),0),
IF(OR(NOT(ISBLANK(BI541)),ISBLANK(BJ541)),#N/A,
IF(BG541="empty","empty",
VLOOKUP(BG541,MonsterGroupTable!$A:$A,1,0)))))))</f>
        <v/>
      </c>
      <c r="BO541" s="2" t="str">
        <f>IF(AND(ISBLANK(BN541),OR(NOT(ISBLANK(BP541)),NOT(ISBLANK(BQ541)))),#N/A,
IF(ISBLANK(BN541),"",
IF(AND(NOT(ISERROR(VLOOKUP(BN541,MonsterTable!$A:$B,MATCH(MonsterTable!$B$1,MonsterTable!$A$1:$B$1,0),0))),OR(ISBLANK(BP541),ISBLANK(BQ541))),#N/A,
IFERROR(VLOOKUP(BN541,MonsterTable!$A:$B,MATCH(MonsterTable!$B$1,MonsterTable!$A$1:$B$1,0),0),
IF(OR(NOT(ISBLANK(BP541)),ISBLANK(BQ541)),#N/A,
IF(BN541="empty","empty",
VLOOKUP(BN541,MonsterGroupTable!$A:$A,1,0)))))))</f>
        <v/>
      </c>
      <c r="BV541" s="2" t="str">
        <f>IF(AND(ISBLANK(BU541),OR(NOT(ISBLANK(BW541)),NOT(ISBLANK(BX541)))),#N/A,
IF(ISBLANK(BU541),"",
IF(AND(NOT(ISERROR(VLOOKUP(BU541,MonsterTable!$A:$B,MATCH(MonsterTable!$B$1,MonsterTable!$A$1:$B$1,0),0))),OR(ISBLANK(BW541),ISBLANK(BX541))),#N/A,
IFERROR(VLOOKUP(BU541,MonsterTable!$A:$B,MATCH(MonsterTable!$B$1,MonsterTable!$A$1:$B$1,0),0),
IF(OR(NOT(ISBLANK(BW541)),ISBLANK(BX541)),#N/A,
IF(BU541="empty","empty",
VLOOKUP(BU541,MonsterGroupTable!$A:$A,1,0)))))))</f>
        <v/>
      </c>
      <c r="CC541" s="2" t="str">
        <f>IF(AND(ISBLANK(CB541),OR(NOT(ISBLANK(CD541)),NOT(ISBLANK(CE541)))),#N/A,
IF(ISBLANK(CB541),"",
IF(AND(NOT(ISERROR(VLOOKUP(CB541,MonsterTable!$A:$B,MATCH(MonsterTable!$B$1,MonsterTable!$A$1:$B$1,0),0))),OR(ISBLANK(CD541),ISBLANK(CE541))),#N/A,
IFERROR(VLOOKUP(CB541,MonsterTable!$A:$B,MATCH(MonsterTable!$B$1,MonsterTable!$A$1:$B$1,0),0),
IF(OR(NOT(ISBLANK(CD541)),ISBLANK(CE541)),#N/A,
IF(CB541="empty","empty",
VLOOKUP(CB541,MonsterGroupTable!$A:$A,1,0)))))))</f>
        <v/>
      </c>
      <c r="CJ541" s="2" t="str">
        <f>IF(AND(ISBLANK(CI541),OR(NOT(ISBLANK(CK541)),NOT(ISBLANK(CL541)))),#N/A,
IF(ISBLANK(CI541),"",
IF(AND(NOT(ISERROR(VLOOKUP(CI541,MonsterTable!$A:$B,MATCH(MonsterTable!$B$1,MonsterTable!$A$1:$B$1,0),0))),OR(ISBLANK(CK541),ISBLANK(CL541))),#N/A,
IFERROR(VLOOKUP(CI541,MonsterTable!$A:$B,MATCH(MonsterTable!$B$1,MonsterTable!$A$1:$B$1,0),0),
IF(OR(NOT(ISBLANK(CK541)),ISBLANK(CL541)),#N/A,
IF(CI541="empty","empty",
VLOOKUP(CI541,MonsterGroupTable!$A:$A,1,0)))))))</f>
        <v/>
      </c>
    </row>
    <row r="542" spans="1:88">
      <c r="A542">
        <v>10541</v>
      </c>
      <c r="B542">
        <f t="shared" si="16"/>
        <v>1.1000000000000001</v>
      </c>
      <c r="C542">
        <f t="shared" si="16"/>
        <v>1.1000000000000001</v>
      </c>
      <c r="F542">
        <v>3960</v>
      </c>
      <c r="G542">
        <v>139647</v>
      </c>
      <c r="H542">
        <v>0</v>
      </c>
      <c r="I542">
        <v>0</v>
      </c>
      <c r="J542">
        <v>0</v>
      </c>
      <c r="K542" t="s">
        <v>28</v>
      </c>
      <c r="L542" t="s">
        <v>249</v>
      </c>
      <c r="M542" t="s">
        <v>79</v>
      </c>
      <c r="N542" t="s">
        <v>80</v>
      </c>
      <c r="O542">
        <v>0</v>
      </c>
      <c r="P542">
        <v>-4.75</v>
      </c>
      <c r="Q542">
        <v>-3.5</v>
      </c>
      <c r="R542">
        <v>4.75</v>
      </c>
      <c r="S542">
        <v>3</v>
      </c>
      <c r="T542">
        <v>-13.5</v>
      </c>
      <c r="U542">
        <v>2.5499999999999998</v>
      </c>
      <c r="V542">
        <v>-6.75</v>
      </c>
      <c r="W542" t="str">
        <f t="shared" si="17"/>
        <v>g115,5</v>
      </c>
      <c r="X542" s="1" t="s">
        <v>332</v>
      </c>
      <c r="Y542" s="2" t="str">
        <f>IF(AND(ISBLANK(X542),OR(NOT(ISBLANK(Z542)),NOT(ISBLANK(AA542)))),#N/A,
IF(ISBLANK(X542),"",
IF(AND(NOT(ISERROR(VLOOKUP(X542,MonsterTable!$A:$B,MATCH(MonsterTable!$B$1,MonsterTable!$A$1:$B$1,0),0))),OR(ISBLANK(Z542),ISBLANK(AA542))),#N/A,
IFERROR(VLOOKUP(X542,MonsterTable!$A:$B,MATCH(MonsterTable!$B$1,MonsterTable!$A$1:$B$1,0),0),
IF(OR(NOT(ISBLANK(Z542)),ISBLANK(AA542)),#N/A,
IF(X542="empty","empty",
VLOOKUP(X542,MonsterGroupTable!$A:$A,1,0)))))))</f>
        <v>g115</v>
      </c>
      <c r="AA542">
        <v>5</v>
      </c>
      <c r="AF542" s="2" t="str">
        <f>IF(AND(ISBLANK(AE542),OR(NOT(ISBLANK(AG542)),NOT(ISBLANK(AH542)))),#N/A,
IF(ISBLANK(AE542),"",
IF(AND(NOT(ISERROR(VLOOKUP(AE542,MonsterTable!$A:$B,MATCH(MonsterTable!$B$1,MonsterTable!$A$1:$B$1,0),0))),OR(ISBLANK(AG542),ISBLANK(AH542))),#N/A,
IFERROR(VLOOKUP(AE542,MonsterTable!$A:$B,MATCH(MonsterTable!$B$1,MonsterTable!$A$1:$B$1,0),0),
IF(OR(NOT(ISBLANK(AG542)),ISBLANK(AH542)),#N/A,
IF(AE542="empty","empty",
VLOOKUP(AE542,MonsterGroupTable!$A:$A,1,0)))))))</f>
        <v/>
      </c>
      <c r="AM542" s="2" t="str">
        <f>IF(AND(ISBLANK(AL542),OR(NOT(ISBLANK(AN542)),NOT(ISBLANK(AO542)))),#N/A,
IF(ISBLANK(AL542),"",
IF(AND(NOT(ISERROR(VLOOKUP(AL542,MonsterTable!$A:$B,MATCH(MonsterTable!$B$1,MonsterTable!$A$1:$B$1,0),0))),OR(ISBLANK(AN542),ISBLANK(AO542))),#N/A,
IFERROR(VLOOKUP(AL542,MonsterTable!$A:$B,MATCH(MonsterTable!$B$1,MonsterTable!$A$1:$B$1,0),0),
IF(OR(NOT(ISBLANK(AN542)),ISBLANK(AO542)),#N/A,
IF(AL542="empty","empty",
VLOOKUP(AL542,MonsterGroupTable!$A:$A,1,0)))))))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BA542" s="2" t="str">
        <f>IF(AND(ISBLANK(AZ542),OR(NOT(ISBLANK(BB542)),NOT(ISBLANK(BC542)))),#N/A,
IF(ISBLANK(AZ542),"",
IF(AND(NOT(ISERROR(VLOOKUP(AZ542,MonsterTable!$A:$B,MATCH(MonsterTable!$B$1,MonsterTable!$A$1:$B$1,0),0))),OR(ISBLANK(BB542),ISBLANK(BC542))),#N/A,
IFERROR(VLOOKUP(AZ542,MonsterTable!$A:$B,MATCH(MonsterTable!$B$1,MonsterTable!$A$1:$B$1,0),0),
IF(OR(NOT(ISBLANK(BB542)),ISBLANK(BC542)),#N/A,
IF(AZ542="empty","empty",
VLOOKUP(AZ542,MonsterGroupTable!$A:$A,1,0)))))))</f>
        <v/>
      </c>
      <c r="BH542" s="2" t="str">
        <f>IF(AND(ISBLANK(BG542),OR(NOT(ISBLANK(BI542)),NOT(ISBLANK(BJ542)))),#N/A,
IF(ISBLANK(BG542),"",
IF(AND(NOT(ISERROR(VLOOKUP(BG542,MonsterTable!$A:$B,MATCH(MonsterTable!$B$1,MonsterTable!$A$1:$B$1,0),0))),OR(ISBLANK(BI542),ISBLANK(BJ542))),#N/A,
IFERROR(VLOOKUP(BG542,MonsterTable!$A:$B,MATCH(MonsterTable!$B$1,MonsterTable!$A$1:$B$1,0),0),
IF(OR(NOT(ISBLANK(BI542)),ISBLANK(BJ542)),#N/A,
IF(BG542="empty","empty",
VLOOKUP(BG542,MonsterGroupTable!$A:$A,1,0)))))))</f>
        <v/>
      </c>
      <c r="BO542" s="2" t="str">
        <f>IF(AND(ISBLANK(BN542),OR(NOT(ISBLANK(BP542)),NOT(ISBLANK(BQ542)))),#N/A,
IF(ISBLANK(BN542),"",
IF(AND(NOT(ISERROR(VLOOKUP(BN542,MonsterTable!$A:$B,MATCH(MonsterTable!$B$1,MonsterTable!$A$1:$B$1,0),0))),OR(ISBLANK(BP542),ISBLANK(BQ542))),#N/A,
IFERROR(VLOOKUP(BN542,MonsterTable!$A:$B,MATCH(MonsterTable!$B$1,MonsterTable!$A$1:$B$1,0),0),
IF(OR(NOT(ISBLANK(BP542)),ISBLANK(BQ542)),#N/A,
IF(BN542="empty","empty",
VLOOKUP(BN542,MonsterGroupTable!$A:$A,1,0)))))))</f>
        <v/>
      </c>
      <c r="BV542" s="2" t="str">
        <f>IF(AND(ISBLANK(BU542),OR(NOT(ISBLANK(BW542)),NOT(ISBLANK(BX542)))),#N/A,
IF(ISBLANK(BU542),"",
IF(AND(NOT(ISERROR(VLOOKUP(BU542,MonsterTable!$A:$B,MATCH(MonsterTable!$B$1,MonsterTable!$A$1:$B$1,0),0))),OR(ISBLANK(BW542),ISBLANK(BX542))),#N/A,
IFERROR(VLOOKUP(BU542,MonsterTable!$A:$B,MATCH(MonsterTable!$B$1,MonsterTable!$A$1:$B$1,0),0),
IF(OR(NOT(ISBLANK(BW542)),ISBLANK(BX542)),#N/A,
IF(BU542="empty","empty",
VLOOKUP(BU542,MonsterGroupTable!$A:$A,1,0)))))))</f>
        <v/>
      </c>
      <c r="CC542" s="2" t="str">
        <f>IF(AND(ISBLANK(CB542),OR(NOT(ISBLANK(CD542)),NOT(ISBLANK(CE542)))),#N/A,
IF(ISBLANK(CB542),"",
IF(AND(NOT(ISERROR(VLOOKUP(CB542,MonsterTable!$A:$B,MATCH(MonsterTable!$B$1,MonsterTable!$A$1:$B$1,0),0))),OR(ISBLANK(CD542),ISBLANK(CE542))),#N/A,
IFERROR(VLOOKUP(CB542,MonsterTable!$A:$B,MATCH(MonsterTable!$B$1,MonsterTable!$A$1:$B$1,0),0),
IF(OR(NOT(ISBLANK(CD542)),ISBLANK(CE542)),#N/A,
IF(CB542="empty","empty",
VLOOKUP(CB542,MonsterGroupTable!$A:$A,1,0)))))))</f>
        <v/>
      </c>
      <c r="CJ542" s="2" t="str">
        <f>IF(AND(ISBLANK(CI542),OR(NOT(ISBLANK(CK542)),NOT(ISBLANK(CL542)))),#N/A,
IF(ISBLANK(CI542),"",
IF(AND(NOT(ISERROR(VLOOKUP(CI542,MonsterTable!$A:$B,MATCH(MonsterTable!$B$1,MonsterTable!$A$1:$B$1,0),0))),OR(ISBLANK(CK542),ISBLANK(CL542))),#N/A,
IFERROR(VLOOKUP(CI542,MonsterTable!$A:$B,MATCH(MonsterTable!$B$1,MonsterTable!$A$1:$B$1,0),0),
IF(OR(NOT(ISBLANK(CK542)),ISBLANK(CL542)),#N/A,
IF(CI542="empty","empty",
VLOOKUP(CI542,MonsterGroupTable!$A:$A,1,0)))))))</f>
        <v/>
      </c>
    </row>
    <row r="543" spans="1:88">
      <c r="A543">
        <v>10542</v>
      </c>
      <c r="B543">
        <f t="shared" si="16"/>
        <v>1.1000000000000001</v>
      </c>
      <c r="C543">
        <f t="shared" si="16"/>
        <v>1.1000000000000001</v>
      </c>
      <c r="F543">
        <v>3960</v>
      </c>
      <c r="G543">
        <v>140241</v>
      </c>
      <c r="H543">
        <v>0</v>
      </c>
      <c r="I543">
        <v>0</v>
      </c>
      <c r="J543">
        <v>0</v>
      </c>
      <c r="K543" t="s">
        <v>28</v>
      </c>
      <c r="L543" t="s">
        <v>249</v>
      </c>
      <c r="M543" t="s">
        <v>79</v>
      </c>
      <c r="N543" t="s">
        <v>80</v>
      </c>
      <c r="O543">
        <v>0</v>
      </c>
      <c r="P543">
        <v>-4.75</v>
      </c>
      <c r="Q543">
        <v>-3.5</v>
      </c>
      <c r="R543">
        <v>4.75</v>
      </c>
      <c r="S543">
        <v>3</v>
      </c>
      <c r="T543">
        <v>-13.5</v>
      </c>
      <c r="U543">
        <v>2.5499999999999998</v>
      </c>
      <c r="V543">
        <v>-6.75</v>
      </c>
      <c r="W543" t="str">
        <f t="shared" si="17"/>
        <v>g115,5</v>
      </c>
      <c r="X543" s="1" t="s">
        <v>332</v>
      </c>
      <c r="Y543" s="2" t="str">
        <f>IF(AND(ISBLANK(X543),OR(NOT(ISBLANK(Z543)),NOT(ISBLANK(AA543)))),#N/A,
IF(ISBLANK(X543),"",
IF(AND(NOT(ISERROR(VLOOKUP(X543,MonsterTable!$A:$B,MATCH(MonsterTable!$B$1,MonsterTable!$A$1:$B$1,0),0))),OR(ISBLANK(Z543),ISBLANK(AA543))),#N/A,
IFERROR(VLOOKUP(X543,MonsterTable!$A:$B,MATCH(MonsterTable!$B$1,MonsterTable!$A$1:$B$1,0),0),
IF(OR(NOT(ISBLANK(Z543)),ISBLANK(AA543)),#N/A,
IF(X543="empty","empty",
VLOOKUP(X543,MonsterGroupTable!$A:$A,1,0)))))))</f>
        <v>g115</v>
      </c>
      <c r="AA543">
        <v>5</v>
      </c>
      <c r="AF543" s="2" t="str">
        <f>IF(AND(ISBLANK(AE543),OR(NOT(ISBLANK(AG543)),NOT(ISBLANK(AH543)))),#N/A,
IF(ISBLANK(AE543),"",
IF(AND(NOT(ISERROR(VLOOKUP(AE543,MonsterTable!$A:$B,MATCH(MonsterTable!$B$1,MonsterTable!$A$1:$B$1,0),0))),OR(ISBLANK(AG543),ISBLANK(AH543))),#N/A,
IFERROR(VLOOKUP(AE543,MonsterTable!$A:$B,MATCH(MonsterTable!$B$1,MonsterTable!$A$1:$B$1,0),0),
IF(OR(NOT(ISBLANK(AG543)),ISBLANK(AH543)),#N/A,
IF(AE543="empty","empty",
VLOOKUP(AE543,MonsterGroupTable!$A:$A,1,0)))))))</f>
        <v/>
      </c>
      <c r="AM543" s="2" t="str">
        <f>IF(AND(ISBLANK(AL543),OR(NOT(ISBLANK(AN543)),NOT(ISBLANK(AO543)))),#N/A,
IF(ISBLANK(AL543),"",
IF(AND(NOT(ISERROR(VLOOKUP(AL543,MonsterTable!$A:$B,MATCH(MonsterTable!$B$1,MonsterTable!$A$1:$B$1,0),0))),OR(ISBLANK(AN543),ISBLANK(AO543))),#N/A,
IFERROR(VLOOKUP(AL543,MonsterTable!$A:$B,MATCH(MonsterTable!$B$1,MonsterTable!$A$1:$B$1,0),0),
IF(OR(NOT(ISBLANK(AN543)),ISBLANK(AO543)),#N/A,
IF(AL543="empty","empty",
VLOOKUP(AL543,MonsterGroupTable!$A:$A,1,0)))))))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BA543" s="2" t="str">
        <f>IF(AND(ISBLANK(AZ543),OR(NOT(ISBLANK(BB543)),NOT(ISBLANK(BC543)))),#N/A,
IF(ISBLANK(AZ543),"",
IF(AND(NOT(ISERROR(VLOOKUP(AZ543,MonsterTable!$A:$B,MATCH(MonsterTable!$B$1,MonsterTable!$A$1:$B$1,0),0))),OR(ISBLANK(BB543),ISBLANK(BC543))),#N/A,
IFERROR(VLOOKUP(AZ543,MonsterTable!$A:$B,MATCH(MonsterTable!$B$1,MonsterTable!$A$1:$B$1,0),0),
IF(OR(NOT(ISBLANK(BB543)),ISBLANK(BC543)),#N/A,
IF(AZ543="empty","empty",
VLOOKUP(AZ543,MonsterGroupTable!$A:$A,1,0)))))))</f>
        <v/>
      </c>
      <c r="BH543" s="2" t="str">
        <f>IF(AND(ISBLANK(BG543),OR(NOT(ISBLANK(BI543)),NOT(ISBLANK(BJ543)))),#N/A,
IF(ISBLANK(BG543),"",
IF(AND(NOT(ISERROR(VLOOKUP(BG543,MonsterTable!$A:$B,MATCH(MonsterTable!$B$1,MonsterTable!$A$1:$B$1,0),0))),OR(ISBLANK(BI543),ISBLANK(BJ543))),#N/A,
IFERROR(VLOOKUP(BG543,MonsterTable!$A:$B,MATCH(MonsterTable!$B$1,MonsterTable!$A$1:$B$1,0),0),
IF(OR(NOT(ISBLANK(BI543)),ISBLANK(BJ543)),#N/A,
IF(BG543="empty","empty",
VLOOKUP(BG543,MonsterGroupTable!$A:$A,1,0)))))))</f>
        <v/>
      </c>
      <c r="BO543" s="2" t="str">
        <f>IF(AND(ISBLANK(BN543),OR(NOT(ISBLANK(BP543)),NOT(ISBLANK(BQ543)))),#N/A,
IF(ISBLANK(BN543),"",
IF(AND(NOT(ISERROR(VLOOKUP(BN543,MonsterTable!$A:$B,MATCH(MonsterTable!$B$1,MonsterTable!$A$1:$B$1,0),0))),OR(ISBLANK(BP543),ISBLANK(BQ543))),#N/A,
IFERROR(VLOOKUP(BN543,MonsterTable!$A:$B,MATCH(MonsterTable!$B$1,MonsterTable!$A$1:$B$1,0),0),
IF(OR(NOT(ISBLANK(BP543)),ISBLANK(BQ543)),#N/A,
IF(BN543="empty","empty",
VLOOKUP(BN543,MonsterGroupTable!$A:$A,1,0)))))))</f>
        <v/>
      </c>
      <c r="BV543" s="2" t="str">
        <f>IF(AND(ISBLANK(BU543),OR(NOT(ISBLANK(BW543)),NOT(ISBLANK(BX543)))),#N/A,
IF(ISBLANK(BU543),"",
IF(AND(NOT(ISERROR(VLOOKUP(BU543,MonsterTable!$A:$B,MATCH(MonsterTable!$B$1,MonsterTable!$A$1:$B$1,0),0))),OR(ISBLANK(BW543),ISBLANK(BX543))),#N/A,
IFERROR(VLOOKUP(BU543,MonsterTable!$A:$B,MATCH(MonsterTable!$B$1,MonsterTable!$A$1:$B$1,0),0),
IF(OR(NOT(ISBLANK(BW543)),ISBLANK(BX543)),#N/A,
IF(BU543="empty","empty",
VLOOKUP(BU543,MonsterGroupTable!$A:$A,1,0)))))))</f>
        <v/>
      </c>
      <c r="CC543" s="2" t="str">
        <f>IF(AND(ISBLANK(CB543),OR(NOT(ISBLANK(CD543)),NOT(ISBLANK(CE543)))),#N/A,
IF(ISBLANK(CB543),"",
IF(AND(NOT(ISERROR(VLOOKUP(CB543,MonsterTable!$A:$B,MATCH(MonsterTable!$B$1,MonsterTable!$A$1:$B$1,0),0))),OR(ISBLANK(CD543),ISBLANK(CE543))),#N/A,
IFERROR(VLOOKUP(CB543,MonsterTable!$A:$B,MATCH(MonsterTable!$B$1,MonsterTable!$A$1:$B$1,0),0),
IF(OR(NOT(ISBLANK(CD543)),ISBLANK(CE543)),#N/A,
IF(CB543="empty","empty",
VLOOKUP(CB543,MonsterGroupTable!$A:$A,1,0)))))))</f>
        <v/>
      </c>
      <c r="CJ543" s="2" t="str">
        <f>IF(AND(ISBLANK(CI543),OR(NOT(ISBLANK(CK543)),NOT(ISBLANK(CL543)))),#N/A,
IF(ISBLANK(CI543),"",
IF(AND(NOT(ISERROR(VLOOKUP(CI543,MonsterTable!$A:$B,MATCH(MonsterTable!$B$1,MonsterTable!$A$1:$B$1,0),0))),OR(ISBLANK(CK543),ISBLANK(CL543))),#N/A,
IFERROR(VLOOKUP(CI543,MonsterTable!$A:$B,MATCH(MonsterTable!$B$1,MonsterTable!$A$1:$B$1,0),0),
IF(OR(NOT(ISBLANK(CK543)),ISBLANK(CL543)),#N/A,
IF(CI543="empty","empty",
VLOOKUP(CI543,MonsterGroupTable!$A:$A,1,0)))))))</f>
        <v/>
      </c>
    </row>
    <row r="544" spans="1:88">
      <c r="A544">
        <v>10543</v>
      </c>
      <c r="B544">
        <f t="shared" si="16"/>
        <v>1.1000000000000001</v>
      </c>
      <c r="C544">
        <f t="shared" si="16"/>
        <v>1.1000000000000001</v>
      </c>
      <c r="F544">
        <v>3960</v>
      </c>
      <c r="G544">
        <v>140835</v>
      </c>
      <c r="H544">
        <v>0</v>
      </c>
      <c r="I544">
        <v>0</v>
      </c>
      <c r="J544">
        <v>0</v>
      </c>
      <c r="K544" t="s">
        <v>28</v>
      </c>
      <c r="L544" t="s">
        <v>249</v>
      </c>
      <c r="M544" t="s">
        <v>79</v>
      </c>
      <c r="N544" t="s">
        <v>80</v>
      </c>
      <c r="O544">
        <v>0</v>
      </c>
      <c r="P544">
        <v>-4.75</v>
      </c>
      <c r="Q544">
        <v>-3.5</v>
      </c>
      <c r="R544">
        <v>4.75</v>
      </c>
      <c r="S544">
        <v>3</v>
      </c>
      <c r="T544">
        <v>-13.5</v>
      </c>
      <c r="U544">
        <v>2.5499999999999998</v>
      </c>
      <c r="V544">
        <v>-6.75</v>
      </c>
      <c r="W544" t="str">
        <f t="shared" si="17"/>
        <v>g115,5</v>
      </c>
      <c r="X544" s="1" t="s">
        <v>332</v>
      </c>
      <c r="Y544" s="2" t="str">
        <f>IF(AND(ISBLANK(X544),OR(NOT(ISBLANK(Z544)),NOT(ISBLANK(AA544)))),#N/A,
IF(ISBLANK(X544),"",
IF(AND(NOT(ISERROR(VLOOKUP(X544,MonsterTable!$A:$B,MATCH(MonsterTable!$B$1,MonsterTable!$A$1:$B$1,0),0))),OR(ISBLANK(Z544),ISBLANK(AA544))),#N/A,
IFERROR(VLOOKUP(X544,MonsterTable!$A:$B,MATCH(MonsterTable!$B$1,MonsterTable!$A$1:$B$1,0),0),
IF(OR(NOT(ISBLANK(Z544)),ISBLANK(AA544)),#N/A,
IF(X544="empty","empty",
VLOOKUP(X544,MonsterGroupTable!$A:$A,1,0)))))))</f>
        <v>g115</v>
      </c>
      <c r="AA544">
        <v>5</v>
      </c>
      <c r="AF544" s="2" t="str">
        <f>IF(AND(ISBLANK(AE544),OR(NOT(ISBLANK(AG544)),NOT(ISBLANK(AH544)))),#N/A,
IF(ISBLANK(AE544),"",
IF(AND(NOT(ISERROR(VLOOKUP(AE544,MonsterTable!$A:$B,MATCH(MonsterTable!$B$1,MonsterTable!$A$1:$B$1,0),0))),OR(ISBLANK(AG544),ISBLANK(AH544))),#N/A,
IFERROR(VLOOKUP(AE544,MonsterTable!$A:$B,MATCH(MonsterTable!$B$1,MonsterTable!$A$1:$B$1,0),0),
IF(OR(NOT(ISBLANK(AG544)),ISBLANK(AH544)),#N/A,
IF(AE544="empty","empty",
VLOOKUP(AE544,MonsterGroupTable!$A:$A,1,0)))))))</f>
        <v/>
      </c>
      <c r="AM544" s="2" t="str">
        <f>IF(AND(ISBLANK(AL544),OR(NOT(ISBLANK(AN544)),NOT(ISBLANK(AO544)))),#N/A,
IF(ISBLANK(AL544),"",
IF(AND(NOT(ISERROR(VLOOKUP(AL544,MonsterTable!$A:$B,MATCH(MonsterTable!$B$1,MonsterTable!$A$1:$B$1,0),0))),OR(ISBLANK(AN544),ISBLANK(AO544))),#N/A,
IFERROR(VLOOKUP(AL544,MonsterTable!$A:$B,MATCH(MonsterTable!$B$1,MonsterTable!$A$1:$B$1,0),0),
IF(OR(NOT(ISBLANK(AN544)),ISBLANK(AO544)),#N/A,
IF(AL544="empty","empty",
VLOOKUP(AL544,MonsterGroupTable!$A:$A,1,0)))))))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BA544" s="2" t="str">
        <f>IF(AND(ISBLANK(AZ544),OR(NOT(ISBLANK(BB544)),NOT(ISBLANK(BC544)))),#N/A,
IF(ISBLANK(AZ544),"",
IF(AND(NOT(ISERROR(VLOOKUP(AZ544,MonsterTable!$A:$B,MATCH(MonsterTable!$B$1,MonsterTable!$A$1:$B$1,0),0))),OR(ISBLANK(BB544),ISBLANK(BC544))),#N/A,
IFERROR(VLOOKUP(AZ544,MonsterTable!$A:$B,MATCH(MonsterTable!$B$1,MonsterTable!$A$1:$B$1,0),0),
IF(OR(NOT(ISBLANK(BB544)),ISBLANK(BC544)),#N/A,
IF(AZ544="empty","empty",
VLOOKUP(AZ544,MonsterGroupTable!$A:$A,1,0)))))))</f>
        <v/>
      </c>
      <c r="BH544" s="2" t="str">
        <f>IF(AND(ISBLANK(BG544),OR(NOT(ISBLANK(BI544)),NOT(ISBLANK(BJ544)))),#N/A,
IF(ISBLANK(BG544),"",
IF(AND(NOT(ISERROR(VLOOKUP(BG544,MonsterTable!$A:$B,MATCH(MonsterTable!$B$1,MonsterTable!$A$1:$B$1,0),0))),OR(ISBLANK(BI544),ISBLANK(BJ544))),#N/A,
IFERROR(VLOOKUP(BG544,MonsterTable!$A:$B,MATCH(MonsterTable!$B$1,MonsterTable!$A$1:$B$1,0),0),
IF(OR(NOT(ISBLANK(BI544)),ISBLANK(BJ544)),#N/A,
IF(BG544="empty","empty",
VLOOKUP(BG544,MonsterGroupTable!$A:$A,1,0)))))))</f>
        <v/>
      </c>
      <c r="BO544" s="2" t="str">
        <f>IF(AND(ISBLANK(BN544),OR(NOT(ISBLANK(BP544)),NOT(ISBLANK(BQ544)))),#N/A,
IF(ISBLANK(BN544),"",
IF(AND(NOT(ISERROR(VLOOKUP(BN544,MonsterTable!$A:$B,MATCH(MonsterTable!$B$1,MonsterTable!$A$1:$B$1,0),0))),OR(ISBLANK(BP544),ISBLANK(BQ544))),#N/A,
IFERROR(VLOOKUP(BN544,MonsterTable!$A:$B,MATCH(MonsterTable!$B$1,MonsterTable!$A$1:$B$1,0),0),
IF(OR(NOT(ISBLANK(BP544)),ISBLANK(BQ544)),#N/A,
IF(BN544="empty","empty",
VLOOKUP(BN544,MonsterGroupTable!$A:$A,1,0)))))))</f>
        <v/>
      </c>
      <c r="BV544" s="2" t="str">
        <f>IF(AND(ISBLANK(BU544),OR(NOT(ISBLANK(BW544)),NOT(ISBLANK(BX544)))),#N/A,
IF(ISBLANK(BU544),"",
IF(AND(NOT(ISERROR(VLOOKUP(BU544,MonsterTable!$A:$B,MATCH(MonsterTable!$B$1,MonsterTable!$A$1:$B$1,0),0))),OR(ISBLANK(BW544),ISBLANK(BX544))),#N/A,
IFERROR(VLOOKUP(BU544,MonsterTable!$A:$B,MATCH(MonsterTable!$B$1,MonsterTable!$A$1:$B$1,0),0),
IF(OR(NOT(ISBLANK(BW544)),ISBLANK(BX544)),#N/A,
IF(BU544="empty","empty",
VLOOKUP(BU544,MonsterGroupTable!$A:$A,1,0)))))))</f>
        <v/>
      </c>
      <c r="CC544" s="2" t="str">
        <f>IF(AND(ISBLANK(CB544),OR(NOT(ISBLANK(CD544)),NOT(ISBLANK(CE544)))),#N/A,
IF(ISBLANK(CB544),"",
IF(AND(NOT(ISERROR(VLOOKUP(CB544,MonsterTable!$A:$B,MATCH(MonsterTable!$B$1,MonsterTable!$A$1:$B$1,0),0))),OR(ISBLANK(CD544),ISBLANK(CE544))),#N/A,
IFERROR(VLOOKUP(CB544,MonsterTable!$A:$B,MATCH(MonsterTable!$B$1,MonsterTable!$A$1:$B$1,0),0),
IF(OR(NOT(ISBLANK(CD544)),ISBLANK(CE544)),#N/A,
IF(CB544="empty","empty",
VLOOKUP(CB544,MonsterGroupTable!$A:$A,1,0)))))))</f>
        <v/>
      </c>
      <c r="CJ544" s="2" t="str">
        <f>IF(AND(ISBLANK(CI544),OR(NOT(ISBLANK(CK544)),NOT(ISBLANK(CL544)))),#N/A,
IF(ISBLANK(CI544),"",
IF(AND(NOT(ISERROR(VLOOKUP(CI544,MonsterTable!$A:$B,MATCH(MonsterTable!$B$1,MonsterTable!$A$1:$B$1,0),0))),OR(ISBLANK(CK544),ISBLANK(CL544))),#N/A,
IFERROR(VLOOKUP(CI544,MonsterTable!$A:$B,MATCH(MonsterTable!$B$1,MonsterTable!$A$1:$B$1,0),0),
IF(OR(NOT(ISBLANK(CK544)),ISBLANK(CL544)),#N/A,
IF(CI544="empty","empty",
VLOOKUP(CI544,MonsterGroupTable!$A:$A,1,0)))))))</f>
        <v/>
      </c>
    </row>
    <row r="545" spans="1:88">
      <c r="A545">
        <v>10544</v>
      </c>
      <c r="B545">
        <f t="shared" si="16"/>
        <v>1.1000000000000001</v>
      </c>
      <c r="C545">
        <f t="shared" si="16"/>
        <v>1.1000000000000001</v>
      </c>
      <c r="F545">
        <v>3960</v>
      </c>
      <c r="G545">
        <v>141429</v>
      </c>
      <c r="H545">
        <v>0</v>
      </c>
      <c r="I545">
        <v>0</v>
      </c>
      <c r="J545">
        <v>0</v>
      </c>
      <c r="K545" t="s">
        <v>28</v>
      </c>
      <c r="L545" t="s">
        <v>249</v>
      </c>
      <c r="M545" t="s">
        <v>79</v>
      </c>
      <c r="N545" t="s">
        <v>80</v>
      </c>
      <c r="O545">
        <v>0</v>
      </c>
      <c r="P545">
        <v>-4.75</v>
      </c>
      <c r="Q545">
        <v>-3.5</v>
      </c>
      <c r="R545">
        <v>4.75</v>
      </c>
      <c r="S545">
        <v>3</v>
      </c>
      <c r="T545">
        <v>-13.5</v>
      </c>
      <c r="U545">
        <v>2.5499999999999998</v>
      </c>
      <c r="V545">
        <v>-6.75</v>
      </c>
      <c r="W545" t="str">
        <f t="shared" si="17"/>
        <v>g115,5</v>
      </c>
      <c r="X545" s="1" t="s">
        <v>332</v>
      </c>
      <c r="Y545" s="2" t="str">
        <f>IF(AND(ISBLANK(X545),OR(NOT(ISBLANK(Z545)),NOT(ISBLANK(AA545)))),#N/A,
IF(ISBLANK(X545),"",
IF(AND(NOT(ISERROR(VLOOKUP(X545,MonsterTable!$A:$B,MATCH(MonsterTable!$B$1,MonsterTable!$A$1:$B$1,0),0))),OR(ISBLANK(Z545),ISBLANK(AA545))),#N/A,
IFERROR(VLOOKUP(X545,MonsterTable!$A:$B,MATCH(MonsterTable!$B$1,MonsterTable!$A$1:$B$1,0),0),
IF(OR(NOT(ISBLANK(Z545)),ISBLANK(AA545)),#N/A,
IF(X545="empty","empty",
VLOOKUP(X545,MonsterGroupTable!$A:$A,1,0)))))))</f>
        <v>g115</v>
      </c>
      <c r="AA545">
        <v>5</v>
      </c>
      <c r="AF545" s="2" t="str">
        <f>IF(AND(ISBLANK(AE545),OR(NOT(ISBLANK(AG545)),NOT(ISBLANK(AH545)))),#N/A,
IF(ISBLANK(AE545),"",
IF(AND(NOT(ISERROR(VLOOKUP(AE545,MonsterTable!$A:$B,MATCH(MonsterTable!$B$1,MonsterTable!$A$1:$B$1,0),0))),OR(ISBLANK(AG545),ISBLANK(AH545))),#N/A,
IFERROR(VLOOKUP(AE545,MonsterTable!$A:$B,MATCH(MonsterTable!$B$1,MonsterTable!$A$1:$B$1,0),0),
IF(OR(NOT(ISBLANK(AG545)),ISBLANK(AH545)),#N/A,
IF(AE545="empty","empty",
VLOOKUP(AE545,MonsterGroupTable!$A:$A,1,0)))))))</f>
        <v/>
      </c>
      <c r="AM545" s="2" t="str">
        <f>IF(AND(ISBLANK(AL545),OR(NOT(ISBLANK(AN545)),NOT(ISBLANK(AO545)))),#N/A,
IF(ISBLANK(AL545),"",
IF(AND(NOT(ISERROR(VLOOKUP(AL545,MonsterTable!$A:$B,MATCH(MonsterTable!$B$1,MonsterTable!$A$1:$B$1,0),0))),OR(ISBLANK(AN545),ISBLANK(AO545))),#N/A,
IFERROR(VLOOKUP(AL545,MonsterTable!$A:$B,MATCH(MonsterTable!$B$1,MonsterTable!$A$1:$B$1,0),0),
IF(OR(NOT(ISBLANK(AN545)),ISBLANK(AO545)),#N/A,
IF(AL545="empty","empty",
VLOOKUP(AL545,MonsterGroupTable!$A:$A,1,0)))))))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BA545" s="2" t="str">
        <f>IF(AND(ISBLANK(AZ545),OR(NOT(ISBLANK(BB545)),NOT(ISBLANK(BC545)))),#N/A,
IF(ISBLANK(AZ545),"",
IF(AND(NOT(ISERROR(VLOOKUP(AZ545,MonsterTable!$A:$B,MATCH(MonsterTable!$B$1,MonsterTable!$A$1:$B$1,0),0))),OR(ISBLANK(BB545),ISBLANK(BC545))),#N/A,
IFERROR(VLOOKUP(AZ545,MonsterTable!$A:$B,MATCH(MonsterTable!$B$1,MonsterTable!$A$1:$B$1,0),0),
IF(OR(NOT(ISBLANK(BB545)),ISBLANK(BC545)),#N/A,
IF(AZ545="empty","empty",
VLOOKUP(AZ545,MonsterGroupTable!$A:$A,1,0)))))))</f>
        <v/>
      </c>
      <c r="BH545" s="2" t="str">
        <f>IF(AND(ISBLANK(BG545),OR(NOT(ISBLANK(BI545)),NOT(ISBLANK(BJ545)))),#N/A,
IF(ISBLANK(BG545),"",
IF(AND(NOT(ISERROR(VLOOKUP(BG545,MonsterTable!$A:$B,MATCH(MonsterTable!$B$1,MonsterTable!$A$1:$B$1,0),0))),OR(ISBLANK(BI545),ISBLANK(BJ545))),#N/A,
IFERROR(VLOOKUP(BG545,MonsterTable!$A:$B,MATCH(MonsterTable!$B$1,MonsterTable!$A$1:$B$1,0),0),
IF(OR(NOT(ISBLANK(BI545)),ISBLANK(BJ545)),#N/A,
IF(BG545="empty","empty",
VLOOKUP(BG545,MonsterGroupTable!$A:$A,1,0)))))))</f>
        <v/>
      </c>
      <c r="BO545" s="2" t="str">
        <f>IF(AND(ISBLANK(BN545),OR(NOT(ISBLANK(BP545)),NOT(ISBLANK(BQ545)))),#N/A,
IF(ISBLANK(BN545),"",
IF(AND(NOT(ISERROR(VLOOKUP(BN545,MonsterTable!$A:$B,MATCH(MonsterTable!$B$1,MonsterTable!$A$1:$B$1,0),0))),OR(ISBLANK(BP545),ISBLANK(BQ545))),#N/A,
IFERROR(VLOOKUP(BN545,MonsterTable!$A:$B,MATCH(MonsterTable!$B$1,MonsterTable!$A$1:$B$1,0),0),
IF(OR(NOT(ISBLANK(BP545)),ISBLANK(BQ545)),#N/A,
IF(BN545="empty","empty",
VLOOKUP(BN545,MonsterGroupTable!$A:$A,1,0)))))))</f>
        <v/>
      </c>
      <c r="BV545" s="2" t="str">
        <f>IF(AND(ISBLANK(BU545),OR(NOT(ISBLANK(BW545)),NOT(ISBLANK(BX545)))),#N/A,
IF(ISBLANK(BU545),"",
IF(AND(NOT(ISERROR(VLOOKUP(BU545,MonsterTable!$A:$B,MATCH(MonsterTable!$B$1,MonsterTable!$A$1:$B$1,0),0))),OR(ISBLANK(BW545),ISBLANK(BX545))),#N/A,
IFERROR(VLOOKUP(BU545,MonsterTable!$A:$B,MATCH(MonsterTable!$B$1,MonsterTable!$A$1:$B$1,0),0),
IF(OR(NOT(ISBLANK(BW545)),ISBLANK(BX545)),#N/A,
IF(BU545="empty","empty",
VLOOKUP(BU545,MonsterGroupTable!$A:$A,1,0)))))))</f>
        <v/>
      </c>
      <c r="CC545" s="2" t="str">
        <f>IF(AND(ISBLANK(CB545),OR(NOT(ISBLANK(CD545)),NOT(ISBLANK(CE545)))),#N/A,
IF(ISBLANK(CB545),"",
IF(AND(NOT(ISERROR(VLOOKUP(CB545,MonsterTable!$A:$B,MATCH(MonsterTable!$B$1,MonsterTable!$A$1:$B$1,0),0))),OR(ISBLANK(CD545),ISBLANK(CE545))),#N/A,
IFERROR(VLOOKUP(CB545,MonsterTable!$A:$B,MATCH(MonsterTable!$B$1,MonsterTable!$A$1:$B$1,0),0),
IF(OR(NOT(ISBLANK(CD545)),ISBLANK(CE545)),#N/A,
IF(CB545="empty","empty",
VLOOKUP(CB545,MonsterGroupTable!$A:$A,1,0)))))))</f>
        <v/>
      </c>
      <c r="CJ545" s="2" t="str">
        <f>IF(AND(ISBLANK(CI545),OR(NOT(ISBLANK(CK545)),NOT(ISBLANK(CL545)))),#N/A,
IF(ISBLANK(CI545),"",
IF(AND(NOT(ISERROR(VLOOKUP(CI545,MonsterTable!$A:$B,MATCH(MonsterTable!$B$1,MonsterTable!$A$1:$B$1,0),0))),OR(ISBLANK(CK545),ISBLANK(CL545))),#N/A,
IFERROR(VLOOKUP(CI545,MonsterTable!$A:$B,MATCH(MonsterTable!$B$1,MonsterTable!$A$1:$B$1,0),0),
IF(OR(NOT(ISBLANK(CK545)),ISBLANK(CL545)),#N/A,
IF(CI545="empty","empty",
VLOOKUP(CI545,MonsterGroupTable!$A:$A,1,0)))))))</f>
        <v/>
      </c>
    </row>
    <row r="546" spans="1:88">
      <c r="A546">
        <v>10545</v>
      </c>
      <c r="B546">
        <f t="shared" si="16"/>
        <v>1.1000000000000001</v>
      </c>
      <c r="C546">
        <f t="shared" si="16"/>
        <v>1.1000000000000001</v>
      </c>
      <c r="F546">
        <v>3960</v>
      </c>
      <c r="G546">
        <v>142023</v>
      </c>
      <c r="H546">
        <v>0</v>
      </c>
      <c r="I546">
        <v>0</v>
      </c>
      <c r="J546">
        <v>0</v>
      </c>
      <c r="K546" t="s">
        <v>28</v>
      </c>
      <c r="L546" t="s">
        <v>249</v>
      </c>
      <c r="M546" t="s">
        <v>79</v>
      </c>
      <c r="N546" t="s">
        <v>80</v>
      </c>
      <c r="O546">
        <v>0</v>
      </c>
      <c r="P546">
        <v>-4.75</v>
      </c>
      <c r="Q546">
        <v>-3.5</v>
      </c>
      <c r="R546">
        <v>4.75</v>
      </c>
      <c r="S546">
        <v>3</v>
      </c>
      <c r="T546">
        <v>-13.5</v>
      </c>
      <c r="U546">
        <v>2.5499999999999998</v>
      </c>
      <c r="V546">
        <v>-6.75</v>
      </c>
      <c r="W546" t="str">
        <f t="shared" si="17"/>
        <v>g115,5</v>
      </c>
      <c r="X546" s="1" t="s">
        <v>332</v>
      </c>
      <c r="Y546" s="2" t="str">
        <f>IF(AND(ISBLANK(X546),OR(NOT(ISBLANK(Z546)),NOT(ISBLANK(AA546)))),#N/A,
IF(ISBLANK(X546),"",
IF(AND(NOT(ISERROR(VLOOKUP(X546,MonsterTable!$A:$B,MATCH(MonsterTable!$B$1,MonsterTable!$A$1:$B$1,0),0))),OR(ISBLANK(Z546),ISBLANK(AA546))),#N/A,
IFERROR(VLOOKUP(X546,MonsterTable!$A:$B,MATCH(MonsterTable!$B$1,MonsterTable!$A$1:$B$1,0),0),
IF(OR(NOT(ISBLANK(Z546)),ISBLANK(AA546)),#N/A,
IF(X546="empty","empty",
VLOOKUP(X546,MonsterGroupTable!$A:$A,1,0)))))))</f>
        <v>g115</v>
      </c>
      <c r="AA546">
        <v>5</v>
      </c>
      <c r="AF546" s="2" t="str">
        <f>IF(AND(ISBLANK(AE546),OR(NOT(ISBLANK(AG546)),NOT(ISBLANK(AH546)))),#N/A,
IF(ISBLANK(AE546),"",
IF(AND(NOT(ISERROR(VLOOKUP(AE546,MonsterTable!$A:$B,MATCH(MonsterTable!$B$1,MonsterTable!$A$1:$B$1,0),0))),OR(ISBLANK(AG546),ISBLANK(AH546))),#N/A,
IFERROR(VLOOKUP(AE546,MonsterTable!$A:$B,MATCH(MonsterTable!$B$1,MonsterTable!$A$1:$B$1,0),0),
IF(OR(NOT(ISBLANK(AG546)),ISBLANK(AH546)),#N/A,
IF(AE546="empty","empty",
VLOOKUP(AE546,MonsterGroupTable!$A:$A,1,0)))))))</f>
        <v/>
      </c>
      <c r="AM546" s="2" t="str">
        <f>IF(AND(ISBLANK(AL546),OR(NOT(ISBLANK(AN546)),NOT(ISBLANK(AO546)))),#N/A,
IF(ISBLANK(AL546),"",
IF(AND(NOT(ISERROR(VLOOKUP(AL546,MonsterTable!$A:$B,MATCH(MonsterTable!$B$1,MonsterTable!$A$1:$B$1,0),0))),OR(ISBLANK(AN546),ISBLANK(AO546))),#N/A,
IFERROR(VLOOKUP(AL546,MonsterTable!$A:$B,MATCH(MonsterTable!$B$1,MonsterTable!$A$1:$B$1,0),0),
IF(OR(NOT(ISBLANK(AN546)),ISBLANK(AO546)),#N/A,
IF(AL546="empty","empty",
VLOOKUP(AL546,MonsterGroupTable!$A:$A,1,0)))))))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BA546" s="2" t="str">
        <f>IF(AND(ISBLANK(AZ546),OR(NOT(ISBLANK(BB546)),NOT(ISBLANK(BC546)))),#N/A,
IF(ISBLANK(AZ546),"",
IF(AND(NOT(ISERROR(VLOOKUP(AZ546,MonsterTable!$A:$B,MATCH(MonsterTable!$B$1,MonsterTable!$A$1:$B$1,0),0))),OR(ISBLANK(BB546),ISBLANK(BC546))),#N/A,
IFERROR(VLOOKUP(AZ546,MonsterTable!$A:$B,MATCH(MonsterTable!$B$1,MonsterTable!$A$1:$B$1,0),0),
IF(OR(NOT(ISBLANK(BB546)),ISBLANK(BC546)),#N/A,
IF(AZ546="empty","empty",
VLOOKUP(AZ546,MonsterGroupTable!$A:$A,1,0)))))))</f>
        <v/>
      </c>
      <c r="BH546" s="2" t="str">
        <f>IF(AND(ISBLANK(BG546),OR(NOT(ISBLANK(BI546)),NOT(ISBLANK(BJ546)))),#N/A,
IF(ISBLANK(BG546),"",
IF(AND(NOT(ISERROR(VLOOKUP(BG546,MonsterTable!$A:$B,MATCH(MonsterTable!$B$1,MonsterTable!$A$1:$B$1,0),0))),OR(ISBLANK(BI546),ISBLANK(BJ546))),#N/A,
IFERROR(VLOOKUP(BG546,MonsterTable!$A:$B,MATCH(MonsterTable!$B$1,MonsterTable!$A$1:$B$1,0),0),
IF(OR(NOT(ISBLANK(BI546)),ISBLANK(BJ546)),#N/A,
IF(BG546="empty","empty",
VLOOKUP(BG546,MonsterGroupTable!$A:$A,1,0)))))))</f>
        <v/>
      </c>
      <c r="BO546" s="2" t="str">
        <f>IF(AND(ISBLANK(BN546),OR(NOT(ISBLANK(BP546)),NOT(ISBLANK(BQ546)))),#N/A,
IF(ISBLANK(BN546),"",
IF(AND(NOT(ISERROR(VLOOKUP(BN546,MonsterTable!$A:$B,MATCH(MonsterTable!$B$1,MonsterTable!$A$1:$B$1,0),0))),OR(ISBLANK(BP546),ISBLANK(BQ546))),#N/A,
IFERROR(VLOOKUP(BN546,MonsterTable!$A:$B,MATCH(MonsterTable!$B$1,MonsterTable!$A$1:$B$1,0),0),
IF(OR(NOT(ISBLANK(BP546)),ISBLANK(BQ546)),#N/A,
IF(BN546="empty","empty",
VLOOKUP(BN546,MonsterGroupTable!$A:$A,1,0)))))))</f>
        <v/>
      </c>
      <c r="BV546" s="2" t="str">
        <f>IF(AND(ISBLANK(BU546),OR(NOT(ISBLANK(BW546)),NOT(ISBLANK(BX546)))),#N/A,
IF(ISBLANK(BU546),"",
IF(AND(NOT(ISERROR(VLOOKUP(BU546,MonsterTable!$A:$B,MATCH(MonsterTable!$B$1,MonsterTable!$A$1:$B$1,0),0))),OR(ISBLANK(BW546),ISBLANK(BX546))),#N/A,
IFERROR(VLOOKUP(BU546,MonsterTable!$A:$B,MATCH(MonsterTable!$B$1,MonsterTable!$A$1:$B$1,0),0),
IF(OR(NOT(ISBLANK(BW546)),ISBLANK(BX546)),#N/A,
IF(BU546="empty","empty",
VLOOKUP(BU546,MonsterGroupTable!$A:$A,1,0)))))))</f>
        <v/>
      </c>
      <c r="CC546" s="2" t="str">
        <f>IF(AND(ISBLANK(CB546),OR(NOT(ISBLANK(CD546)),NOT(ISBLANK(CE546)))),#N/A,
IF(ISBLANK(CB546),"",
IF(AND(NOT(ISERROR(VLOOKUP(CB546,MonsterTable!$A:$B,MATCH(MonsterTable!$B$1,MonsterTable!$A$1:$B$1,0),0))),OR(ISBLANK(CD546),ISBLANK(CE546))),#N/A,
IFERROR(VLOOKUP(CB546,MonsterTable!$A:$B,MATCH(MonsterTable!$B$1,MonsterTable!$A$1:$B$1,0),0),
IF(OR(NOT(ISBLANK(CD546)),ISBLANK(CE546)),#N/A,
IF(CB546="empty","empty",
VLOOKUP(CB546,MonsterGroupTable!$A:$A,1,0)))))))</f>
        <v/>
      </c>
      <c r="CJ546" s="2" t="str">
        <f>IF(AND(ISBLANK(CI546),OR(NOT(ISBLANK(CK546)),NOT(ISBLANK(CL546)))),#N/A,
IF(ISBLANK(CI546),"",
IF(AND(NOT(ISERROR(VLOOKUP(CI546,MonsterTable!$A:$B,MATCH(MonsterTable!$B$1,MonsterTable!$A$1:$B$1,0),0))),OR(ISBLANK(CK546),ISBLANK(CL546))),#N/A,
IFERROR(VLOOKUP(CI546,MonsterTable!$A:$B,MATCH(MonsterTable!$B$1,MonsterTable!$A$1:$B$1,0),0),
IF(OR(NOT(ISBLANK(CK546)),ISBLANK(CL546)),#N/A,
IF(CI546="empty","empty",
VLOOKUP(CI546,MonsterGroupTable!$A:$A,1,0)))))))</f>
        <v/>
      </c>
    </row>
    <row r="547" spans="1:88">
      <c r="A547">
        <v>10546</v>
      </c>
      <c r="B547">
        <f t="shared" si="16"/>
        <v>1.1000000000000001</v>
      </c>
      <c r="C547">
        <f t="shared" si="16"/>
        <v>1.1000000000000001</v>
      </c>
      <c r="F547">
        <v>3960</v>
      </c>
      <c r="G547">
        <v>142617</v>
      </c>
      <c r="H547">
        <v>0</v>
      </c>
      <c r="I547">
        <v>0</v>
      </c>
      <c r="J547">
        <v>0</v>
      </c>
      <c r="K547" t="s">
        <v>28</v>
      </c>
      <c r="L547" t="s">
        <v>249</v>
      </c>
      <c r="M547" t="s">
        <v>79</v>
      </c>
      <c r="N547" t="s">
        <v>80</v>
      </c>
      <c r="O547">
        <v>0</v>
      </c>
      <c r="P547">
        <v>-4.75</v>
      </c>
      <c r="Q547">
        <v>-3.5</v>
      </c>
      <c r="R547">
        <v>4.75</v>
      </c>
      <c r="S547">
        <v>3</v>
      </c>
      <c r="T547">
        <v>-13.5</v>
      </c>
      <c r="U547">
        <v>2.5499999999999998</v>
      </c>
      <c r="V547">
        <v>-6.75</v>
      </c>
      <c r="W547" t="str">
        <f t="shared" si="17"/>
        <v>g115,5</v>
      </c>
      <c r="X547" s="1" t="s">
        <v>332</v>
      </c>
      <c r="Y547" s="2" t="str">
        <f>IF(AND(ISBLANK(X547),OR(NOT(ISBLANK(Z547)),NOT(ISBLANK(AA547)))),#N/A,
IF(ISBLANK(X547),"",
IF(AND(NOT(ISERROR(VLOOKUP(X547,MonsterTable!$A:$B,MATCH(MonsterTable!$B$1,MonsterTable!$A$1:$B$1,0),0))),OR(ISBLANK(Z547),ISBLANK(AA547))),#N/A,
IFERROR(VLOOKUP(X547,MonsterTable!$A:$B,MATCH(MonsterTable!$B$1,MonsterTable!$A$1:$B$1,0),0),
IF(OR(NOT(ISBLANK(Z547)),ISBLANK(AA547)),#N/A,
IF(X547="empty","empty",
VLOOKUP(X547,MonsterGroupTable!$A:$A,1,0)))))))</f>
        <v>g115</v>
      </c>
      <c r="AA547">
        <v>5</v>
      </c>
      <c r="AF547" s="2" t="str">
        <f>IF(AND(ISBLANK(AE547),OR(NOT(ISBLANK(AG547)),NOT(ISBLANK(AH547)))),#N/A,
IF(ISBLANK(AE547),"",
IF(AND(NOT(ISERROR(VLOOKUP(AE547,MonsterTable!$A:$B,MATCH(MonsterTable!$B$1,MonsterTable!$A$1:$B$1,0),0))),OR(ISBLANK(AG547),ISBLANK(AH547))),#N/A,
IFERROR(VLOOKUP(AE547,MonsterTable!$A:$B,MATCH(MonsterTable!$B$1,MonsterTable!$A$1:$B$1,0),0),
IF(OR(NOT(ISBLANK(AG547)),ISBLANK(AH547)),#N/A,
IF(AE547="empty","empty",
VLOOKUP(AE547,MonsterGroupTable!$A:$A,1,0)))))))</f>
        <v/>
      </c>
      <c r="AM547" s="2" t="str">
        <f>IF(AND(ISBLANK(AL547),OR(NOT(ISBLANK(AN547)),NOT(ISBLANK(AO547)))),#N/A,
IF(ISBLANK(AL547),"",
IF(AND(NOT(ISERROR(VLOOKUP(AL547,MonsterTable!$A:$B,MATCH(MonsterTable!$B$1,MonsterTable!$A$1:$B$1,0),0))),OR(ISBLANK(AN547),ISBLANK(AO547))),#N/A,
IFERROR(VLOOKUP(AL547,MonsterTable!$A:$B,MATCH(MonsterTable!$B$1,MonsterTable!$A$1:$B$1,0),0),
IF(OR(NOT(ISBLANK(AN547)),ISBLANK(AO547)),#N/A,
IF(AL547="empty","empty",
VLOOKUP(AL547,MonsterGroupTable!$A:$A,1,0)))))))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BA547" s="2" t="str">
        <f>IF(AND(ISBLANK(AZ547),OR(NOT(ISBLANK(BB547)),NOT(ISBLANK(BC547)))),#N/A,
IF(ISBLANK(AZ547),"",
IF(AND(NOT(ISERROR(VLOOKUP(AZ547,MonsterTable!$A:$B,MATCH(MonsterTable!$B$1,MonsterTable!$A$1:$B$1,0),0))),OR(ISBLANK(BB547),ISBLANK(BC547))),#N/A,
IFERROR(VLOOKUP(AZ547,MonsterTable!$A:$B,MATCH(MonsterTable!$B$1,MonsterTable!$A$1:$B$1,0),0),
IF(OR(NOT(ISBLANK(BB547)),ISBLANK(BC547)),#N/A,
IF(AZ547="empty","empty",
VLOOKUP(AZ547,MonsterGroupTable!$A:$A,1,0)))))))</f>
        <v/>
      </c>
      <c r="BH547" s="2" t="str">
        <f>IF(AND(ISBLANK(BG547),OR(NOT(ISBLANK(BI547)),NOT(ISBLANK(BJ547)))),#N/A,
IF(ISBLANK(BG547),"",
IF(AND(NOT(ISERROR(VLOOKUP(BG547,MonsterTable!$A:$B,MATCH(MonsterTable!$B$1,MonsterTable!$A$1:$B$1,0),0))),OR(ISBLANK(BI547),ISBLANK(BJ547))),#N/A,
IFERROR(VLOOKUP(BG547,MonsterTable!$A:$B,MATCH(MonsterTable!$B$1,MonsterTable!$A$1:$B$1,0),0),
IF(OR(NOT(ISBLANK(BI547)),ISBLANK(BJ547)),#N/A,
IF(BG547="empty","empty",
VLOOKUP(BG547,MonsterGroupTable!$A:$A,1,0)))))))</f>
        <v/>
      </c>
      <c r="BO547" s="2" t="str">
        <f>IF(AND(ISBLANK(BN547),OR(NOT(ISBLANK(BP547)),NOT(ISBLANK(BQ547)))),#N/A,
IF(ISBLANK(BN547),"",
IF(AND(NOT(ISERROR(VLOOKUP(BN547,MonsterTable!$A:$B,MATCH(MonsterTable!$B$1,MonsterTable!$A$1:$B$1,0),0))),OR(ISBLANK(BP547),ISBLANK(BQ547))),#N/A,
IFERROR(VLOOKUP(BN547,MonsterTable!$A:$B,MATCH(MonsterTable!$B$1,MonsterTable!$A$1:$B$1,0),0),
IF(OR(NOT(ISBLANK(BP547)),ISBLANK(BQ547)),#N/A,
IF(BN547="empty","empty",
VLOOKUP(BN547,MonsterGroupTable!$A:$A,1,0)))))))</f>
        <v/>
      </c>
      <c r="BV547" s="2" t="str">
        <f>IF(AND(ISBLANK(BU547),OR(NOT(ISBLANK(BW547)),NOT(ISBLANK(BX547)))),#N/A,
IF(ISBLANK(BU547),"",
IF(AND(NOT(ISERROR(VLOOKUP(BU547,MonsterTable!$A:$B,MATCH(MonsterTable!$B$1,MonsterTable!$A$1:$B$1,0),0))),OR(ISBLANK(BW547),ISBLANK(BX547))),#N/A,
IFERROR(VLOOKUP(BU547,MonsterTable!$A:$B,MATCH(MonsterTable!$B$1,MonsterTable!$A$1:$B$1,0),0),
IF(OR(NOT(ISBLANK(BW547)),ISBLANK(BX547)),#N/A,
IF(BU547="empty","empty",
VLOOKUP(BU547,MonsterGroupTable!$A:$A,1,0)))))))</f>
        <v/>
      </c>
      <c r="CC547" s="2" t="str">
        <f>IF(AND(ISBLANK(CB547),OR(NOT(ISBLANK(CD547)),NOT(ISBLANK(CE547)))),#N/A,
IF(ISBLANK(CB547),"",
IF(AND(NOT(ISERROR(VLOOKUP(CB547,MonsterTable!$A:$B,MATCH(MonsterTable!$B$1,MonsterTable!$A$1:$B$1,0),0))),OR(ISBLANK(CD547),ISBLANK(CE547))),#N/A,
IFERROR(VLOOKUP(CB547,MonsterTable!$A:$B,MATCH(MonsterTable!$B$1,MonsterTable!$A$1:$B$1,0),0),
IF(OR(NOT(ISBLANK(CD547)),ISBLANK(CE547)),#N/A,
IF(CB547="empty","empty",
VLOOKUP(CB547,MonsterGroupTable!$A:$A,1,0)))))))</f>
        <v/>
      </c>
      <c r="CJ547" s="2" t="str">
        <f>IF(AND(ISBLANK(CI547),OR(NOT(ISBLANK(CK547)),NOT(ISBLANK(CL547)))),#N/A,
IF(ISBLANK(CI547),"",
IF(AND(NOT(ISERROR(VLOOKUP(CI547,MonsterTable!$A:$B,MATCH(MonsterTable!$B$1,MonsterTable!$A$1:$B$1,0),0))),OR(ISBLANK(CK547),ISBLANK(CL547))),#N/A,
IFERROR(VLOOKUP(CI547,MonsterTable!$A:$B,MATCH(MonsterTable!$B$1,MonsterTable!$A$1:$B$1,0),0),
IF(OR(NOT(ISBLANK(CK547)),ISBLANK(CL547)),#N/A,
IF(CI547="empty","empty",
VLOOKUP(CI547,MonsterGroupTable!$A:$A,1,0)))))))</f>
        <v/>
      </c>
    </row>
    <row r="548" spans="1:88">
      <c r="A548">
        <v>10547</v>
      </c>
      <c r="B548">
        <f t="shared" si="16"/>
        <v>1.1000000000000001</v>
      </c>
      <c r="C548">
        <f t="shared" si="16"/>
        <v>1.1000000000000001</v>
      </c>
      <c r="F548">
        <v>3960</v>
      </c>
      <c r="G548">
        <v>143211</v>
      </c>
      <c r="H548">
        <v>0</v>
      </c>
      <c r="I548">
        <v>0</v>
      </c>
      <c r="J548">
        <v>0</v>
      </c>
      <c r="K548" t="s">
        <v>28</v>
      </c>
      <c r="L548" t="s">
        <v>249</v>
      </c>
      <c r="M548" t="s">
        <v>79</v>
      </c>
      <c r="N548" t="s">
        <v>80</v>
      </c>
      <c r="O548">
        <v>0</v>
      </c>
      <c r="P548">
        <v>-4.75</v>
      </c>
      <c r="Q548">
        <v>-3.5</v>
      </c>
      <c r="R548">
        <v>4.75</v>
      </c>
      <c r="S548">
        <v>3</v>
      </c>
      <c r="T548">
        <v>-13.5</v>
      </c>
      <c r="U548">
        <v>2.5499999999999998</v>
      </c>
      <c r="V548">
        <v>-6.75</v>
      </c>
      <c r="W548" t="str">
        <f t="shared" si="17"/>
        <v>g115,5</v>
      </c>
      <c r="X548" s="1" t="s">
        <v>332</v>
      </c>
      <c r="Y548" s="2" t="str">
        <f>IF(AND(ISBLANK(X548),OR(NOT(ISBLANK(Z548)),NOT(ISBLANK(AA548)))),#N/A,
IF(ISBLANK(X548),"",
IF(AND(NOT(ISERROR(VLOOKUP(X548,MonsterTable!$A:$B,MATCH(MonsterTable!$B$1,MonsterTable!$A$1:$B$1,0),0))),OR(ISBLANK(Z548),ISBLANK(AA548))),#N/A,
IFERROR(VLOOKUP(X548,MonsterTable!$A:$B,MATCH(MonsterTable!$B$1,MonsterTable!$A$1:$B$1,0),0),
IF(OR(NOT(ISBLANK(Z548)),ISBLANK(AA548)),#N/A,
IF(X548="empty","empty",
VLOOKUP(X548,MonsterGroupTable!$A:$A,1,0)))))))</f>
        <v>g115</v>
      </c>
      <c r="AA548">
        <v>5</v>
      </c>
      <c r="AF548" s="2" t="str">
        <f>IF(AND(ISBLANK(AE548),OR(NOT(ISBLANK(AG548)),NOT(ISBLANK(AH548)))),#N/A,
IF(ISBLANK(AE548),"",
IF(AND(NOT(ISERROR(VLOOKUP(AE548,MonsterTable!$A:$B,MATCH(MonsterTable!$B$1,MonsterTable!$A$1:$B$1,0),0))),OR(ISBLANK(AG548),ISBLANK(AH548))),#N/A,
IFERROR(VLOOKUP(AE548,MonsterTable!$A:$B,MATCH(MonsterTable!$B$1,MonsterTable!$A$1:$B$1,0),0),
IF(OR(NOT(ISBLANK(AG548)),ISBLANK(AH548)),#N/A,
IF(AE548="empty","empty",
VLOOKUP(AE548,MonsterGroupTable!$A:$A,1,0)))))))</f>
        <v/>
      </c>
      <c r="AM548" s="2" t="str">
        <f>IF(AND(ISBLANK(AL548),OR(NOT(ISBLANK(AN548)),NOT(ISBLANK(AO548)))),#N/A,
IF(ISBLANK(AL548),"",
IF(AND(NOT(ISERROR(VLOOKUP(AL548,MonsterTable!$A:$B,MATCH(MonsterTable!$B$1,MonsterTable!$A$1:$B$1,0),0))),OR(ISBLANK(AN548),ISBLANK(AO548))),#N/A,
IFERROR(VLOOKUP(AL548,MonsterTable!$A:$B,MATCH(MonsterTable!$B$1,MonsterTable!$A$1:$B$1,0),0),
IF(OR(NOT(ISBLANK(AN548)),ISBLANK(AO548)),#N/A,
IF(AL548="empty","empty",
VLOOKUP(AL548,MonsterGroupTable!$A:$A,1,0)))))))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BA548" s="2" t="str">
        <f>IF(AND(ISBLANK(AZ548),OR(NOT(ISBLANK(BB548)),NOT(ISBLANK(BC548)))),#N/A,
IF(ISBLANK(AZ548),"",
IF(AND(NOT(ISERROR(VLOOKUP(AZ548,MonsterTable!$A:$B,MATCH(MonsterTable!$B$1,MonsterTable!$A$1:$B$1,0),0))),OR(ISBLANK(BB548),ISBLANK(BC548))),#N/A,
IFERROR(VLOOKUP(AZ548,MonsterTable!$A:$B,MATCH(MonsterTable!$B$1,MonsterTable!$A$1:$B$1,0),0),
IF(OR(NOT(ISBLANK(BB548)),ISBLANK(BC548)),#N/A,
IF(AZ548="empty","empty",
VLOOKUP(AZ548,MonsterGroupTable!$A:$A,1,0)))))))</f>
        <v/>
      </c>
      <c r="BH548" s="2" t="str">
        <f>IF(AND(ISBLANK(BG548),OR(NOT(ISBLANK(BI548)),NOT(ISBLANK(BJ548)))),#N/A,
IF(ISBLANK(BG548),"",
IF(AND(NOT(ISERROR(VLOOKUP(BG548,MonsterTable!$A:$B,MATCH(MonsterTable!$B$1,MonsterTable!$A$1:$B$1,0),0))),OR(ISBLANK(BI548),ISBLANK(BJ548))),#N/A,
IFERROR(VLOOKUP(BG548,MonsterTable!$A:$B,MATCH(MonsterTable!$B$1,MonsterTable!$A$1:$B$1,0),0),
IF(OR(NOT(ISBLANK(BI548)),ISBLANK(BJ548)),#N/A,
IF(BG548="empty","empty",
VLOOKUP(BG548,MonsterGroupTable!$A:$A,1,0)))))))</f>
        <v/>
      </c>
      <c r="BO548" s="2" t="str">
        <f>IF(AND(ISBLANK(BN548),OR(NOT(ISBLANK(BP548)),NOT(ISBLANK(BQ548)))),#N/A,
IF(ISBLANK(BN548),"",
IF(AND(NOT(ISERROR(VLOOKUP(BN548,MonsterTable!$A:$B,MATCH(MonsterTable!$B$1,MonsterTable!$A$1:$B$1,0),0))),OR(ISBLANK(BP548),ISBLANK(BQ548))),#N/A,
IFERROR(VLOOKUP(BN548,MonsterTable!$A:$B,MATCH(MonsterTable!$B$1,MonsterTable!$A$1:$B$1,0),0),
IF(OR(NOT(ISBLANK(BP548)),ISBLANK(BQ548)),#N/A,
IF(BN548="empty","empty",
VLOOKUP(BN548,MonsterGroupTable!$A:$A,1,0)))))))</f>
        <v/>
      </c>
      <c r="BV548" s="2" t="str">
        <f>IF(AND(ISBLANK(BU548),OR(NOT(ISBLANK(BW548)),NOT(ISBLANK(BX548)))),#N/A,
IF(ISBLANK(BU548),"",
IF(AND(NOT(ISERROR(VLOOKUP(BU548,MonsterTable!$A:$B,MATCH(MonsterTable!$B$1,MonsterTable!$A$1:$B$1,0),0))),OR(ISBLANK(BW548),ISBLANK(BX548))),#N/A,
IFERROR(VLOOKUP(BU548,MonsterTable!$A:$B,MATCH(MonsterTable!$B$1,MonsterTable!$A$1:$B$1,0),0),
IF(OR(NOT(ISBLANK(BW548)),ISBLANK(BX548)),#N/A,
IF(BU548="empty","empty",
VLOOKUP(BU548,MonsterGroupTable!$A:$A,1,0)))))))</f>
        <v/>
      </c>
      <c r="CC548" s="2" t="str">
        <f>IF(AND(ISBLANK(CB548),OR(NOT(ISBLANK(CD548)),NOT(ISBLANK(CE548)))),#N/A,
IF(ISBLANK(CB548),"",
IF(AND(NOT(ISERROR(VLOOKUP(CB548,MonsterTable!$A:$B,MATCH(MonsterTable!$B$1,MonsterTable!$A$1:$B$1,0),0))),OR(ISBLANK(CD548),ISBLANK(CE548))),#N/A,
IFERROR(VLOOKUP(CB548,MonsterTable!$A:$B,MATCH(MonsterTable!$B$1,MonsterTable!$A$1:$B$1,0),0),
IF(OR(NOT(ISBLANK(CD548)),ISBLANK(CE548)),#N/A,
IF(CB548="empty","empty",
VLOOKUP(CB548,MonsterGroupTable!$A:$A,1,0)))))))</f>
        <v/>
      </c>
      <c r="CJ548" s="2" t="str">
        <f>IF(AND(ISBLANK(CI548),OR(NOT(ISBLANK(CK548)),NOT(ISBLANK(CL548)))),#N/A,
IF(ISBLANK(CI548),"",
IF(AND(NOT(ISERROR(VLOOKUP(CI548,MonsterTable!$A:$B,MATCH(MonsterTable!$B$1,MonsterTable!$A$1:$B$1,0),0))),OR(ISBLANK(CK548),ISBLANK(CL548))),#N/A,
IFERROR(VLOOKUP(CI548,MonsterTable!$A:$B,MATCH(MonsterTable!$B$1,MonsterTable!$A$1:$B$1,0),0),
IF(OR(NOT(ISBLANK(CK548)),ISBLANK(CL548)),#N/A,
IF(CI548="empty","empty",
VLOOKUP(CI548,MonsterGroupTable!$A:$A,1,0)))))))</f>
        <v/>
      </c>
    </row>
    <row r="549" spans="1:88">
      <c r="A549">
        <v>10548</v>
      </c>
      <c r="B549">
        <f t="shared" si="16"/>
        <v>1.1000000000000001</v>
      </c>
      <c r="C549">
        <f t="shared" si="16"/>
        <v>1.1000000000000001</v>
      </c>
      <c r="F549">
        <v>3960</v>
      </c>
      <c r="G549">
        <v>143805</v>
      </c>
      <c r="H549">
        <v>0</v>
      </c>
      <c r="I549">
        <v>0</v>
      </c>
      <c r="J549">
        <v>0</v>
      </c>
      <c r="K549" t="s">
        <v>28</v>
      </c>
      <c r="L549" t="s">
        <v>249</v>
      </c>
      <c r="M549" t="s">
        <v>79</v>
      </c>
      <c r="N549" t="s">
        <v>80</v>
      </c>
      <c r="O549">
        <v>0</v>
      </c>
      <c r="P549">
        <v>-4.75</v>
      </c>
      <c r="Q549">
        <v>-3.5</v>
      </c>
      <c r="R549">
        <v>4.75</v>
      </c>
      <c r="S549">
        <v>3</v>
      </c>
      <c r="T549">
        <v>-13.5</v>
      </c>
      <c r="U549">
        <v>2.5499999999999998</v>
      </c>
      <c r="V549">
        <v>-6.75</v>
      </c>
      <c r="W549" t="str">
        <f t="shared" si="17"/>
        <v>g115,5</v>
      </c>
      <c r="X549" s="1" t="s">
        <v>332</v>
      </c>
      <c r="Y549" s="2" t="str">
        <f>IF(AND(ISBLANK(X549),OR(NOT(ISBLANK(Z549)),NOT(ISBLANK(AA549)))),#N/A,
IF(ISBLANK(X549),"",
IF(AND(NOT(ISERROR(VLOOKUP(X549,MonsterTable!$A:$B,MATCH(MonsterTable!$B$1,MonsterTable!$A$1:$B$1,0),0))),OR(ISBLANK(Z549),ISBLANK(AA549))),#N/A,
IFERROR(VLOOKUP(X549,MonsterTable!$A:$B,MATCH(MonsterTable!$B$1,MonsterTable!$A$1:$B$1,0),0),
IF(OR(NOT(ISBLANK(Z549)),ISBLANK(AA549)),#N/A,
IF(X549="empty","empty",
VLOOKUP(X549,MonsterGroupTable!$A:$A,1,0)))))))</f>
        <v>g115</v>
      </c>
      <c r="AA549">
        <v>5</v>
      </c>
      <c r="AF549" s="2" t="str">
        <f>IF(AND(ISBLANK(AE549),OR(NOT(ISBLANK(AG549)),NOT(ISBLANK(AH549)))),#N/A,
IF(ISBLANK(AE549),"",
IF(AND(NOT(ISERROR(VLOOKUP(AE549,MonsterTable!$A:$B,MATCH(MonsterTable!$B$1,MonsterTable!$A$1:$B$1,0),0))),OR(ISBLANK(AG549),ISBLANK(AH549))),#N/A,
IFERROR(VLOOKUP(AE549,MonsterTable!$A:$B,MATCH(MonsterTable!$B$1,MonsterTable!$A$1:$B$1,0),0),
IF(OR(NOT(ISBLANK(AG549)),ISBLANK(AH549)),#N/A,
IF(AE549="empty","empty",
VLOOKUP(AE549,MonsterGroupTable!$A:$A,1,0)))))))</f>
        <v/>
      </c>
      <c r="AM549" s="2" t="str">
        <f>IF(AND(ISBLANK(AL549),OR(NOT(ISBLANK(AN549)),NOT(ISBLANK(AO549)))),#N/A,
IF(ISBLANK(AL549),"",
IF(AND(NOT(ISERROR(VLOOKUP(AL549,MonsterTable!$A:$B,MATCH(MonsterTable!$B$1,MonsterTable!$A$1:$B$1,0),0))),OR(ISBLANK(AN549),ISBLANK(AO549))),#N/A,
IFERROR(VLOOKUP(AL549,MonsterTable!$A:$B,MATCH(MonsterTable!$B$1,MonsterTable!$A$1:$B$1,0),0),
IF(OR(NOT(ISBLANK(AN549)),ISBLANK(AO549)),#N/A,
IF(AL549="empty","empty",
VLOOKUP(AL549,MonsterGroupTable!$A:$A,1,0)))))))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BA549" s="2" t="str">
        <f>IF(AND(ISBLANK(AZ549),OR(NOT(ISBLANK(BB549)),NOT(ISBLANK(BC549)))),#N/A,
IF(ISBLANK(AZ549),"",
IF(AND(NOT(ISERROR(VLOOKUP(AZ549,MonsterTable!$A:$B,MATCH(MonsterTable!$B$1,MonsterTable!$A$1:$B$1,0),0))),OR(ISBLANK(BB549),ISBLANK(BC549))),#N/A,
IFERROR(VLOOKUP(AZ549,MonsterTable!$A:$B,MATCH(MonsterTable!$B$1,MonsterTable!$A$1:$B$1,0),0),
IF(OR(NOT(ISBLANK(BB549)),ISBLANK(BC549)),#N/A,
IF(AZ549="empty","empty",
VLOOKUP(AZ549,MonsterGroupTable!$A:$A,1,0)))))))</f>
        <v/>
      </c>
      <c r="BH549" s="2" t="str">
        <f>IF(AND(ISBLANK(BG549),OR(NOT(ISBLANK(BI549)),NOT(ISBLANK(BJ549)))),#N/A,
IF(ISBLANK(BG549),"",
IF(AND(NOT(ISERROR(VLOOKUP(BG549,MonsterTable!$A:$B,MATCH(MonsterTable!$B$1,MonsterTable!$A$1:$B$1,0),0))),OR(ISBLANK(BI549),ISBLANK(BJ549))),#N/A,
IFERROR(VLOOKUP(BG549,MonsterTable!$A:$B,MATCH(MonsterTable!$B$1,MonsterTable!$A$1:$B$1,0),0),
IF(OR(NOT(ISBLANK(BI549)),ISBLANK(BJ549)),#N/A,
IF(BG549="empty","empty",
VLOOKUP(BG549,MonsterGroupTable!$A:$A,1,0)))))))</f>
        <v/>
      </c>
      <c r="BO549" s="2" t="str">
        <f>IF(AND(ISBLANK(BN549),OR(NOT(ISBLANK(BP549)),NOT(ISBLANK(BQ549)))),#N/A,
IF(ISBLANK(BN549),"",
IF(AND(NOT(ISERROR(VLOOKUP(BN549,MonsterTable!$A:$B,MATCH(MonsterTable!$B$1,MonsterTable!$A$1:$B$1,0),0))),OR(ISBLANK(BP549),ISBLANK(BQ549))),#N/A,
IFERROR(VLOOKUP(BN549,MonsterTable!$A:$B,MATCH(MonsterTable!$B$1,MonsterTable!$A$1:$B$1,0),0),
IF(OR(NOT(ISBLANK(BP549)),ISBLANK(BQ549)),#N/A,
IF(BN549="empty","empty",
VLOOKUP(BN549,MonsterGroupTable!$A:$A,1,0)))))))</f>
        <v/>
      </c>
      <c r="BV549" s="2" t="str">
        <f>IF(AND(ISBLANK(BU549),OR(NOT(ISBLANK(BW549)),NOT(ISBLANK(BX549)))),#N/A,
IF(ISBLANK(BU549),"",
IF(AND(NOT(ISERROR(VLOOKUP(BU549,MonsterTable!$A:$B,MATCH(MonsterTable!$B$1,MonsterTable!$A$1:$B$1,0),0))),OR(ISBLANK(BW549),ISBLANK(BX549))),#N/A,
IFERROR(VLOOKUP(BU549,MonsterTable!$A:$B,MATCH(MonsterTable!$B$1,MonsterTable!$A$1:$B$1,0),0),
IF(OR(NOT(ISBLANK(BW549)),ISBLANK(BX549)),#N/A,
IF(BU549="empty","empty",
VLOOKUP(BU549,MonsterGroupTable!$A:$A,1,0)))))))</f>
        <v/>
      </c>
      <c r="CC549" s="2" t="str">
        <f>IF(AND(ISBLANK(CB549),OR(NOT(ISBLANK(CD549)),NOT(ISBLANK(CE549)))),#N/A,
IF(ISBLANK(CB549),"",
IF(AND(NOT(ISERROR(VLOOKUP(CB549,MonsterTable!$A:$B,MATCH(MonsterTable!$B$1,MonsterTable!$A$1:$B$1,0),0))),OR(ISBLANK(CD549),ISBLANK(CE549))),#N/A,
IFERROR(VLOOKUP(CB549,MonsterTable!$A:$B,MATCH(MonsterTable!$B$1,MonsterTable!$A$1:$B$1,0),0),
IF(OR(NOT(ISBLANK(CD549)),ISBLANK(CE549)),#N/A,
IF(CB549="empty","empty",
VLOOKUP(CB549,MonsterGroupTable!$A:$A,1,0)))))))</f>
        <v/>
      </c>
      <c r="CJ549" s="2" t="str">
        <f>IF(AND(ISBLANK(CI549),OR(NOT(ISBLANK(CK549)),NOT(ISBLANK(CL549)))),#N/A,
IF(ISBLANK(CI549),"",
IF(AND(NOT(ISERROR(VLOOKUP(CI549,MonsterTable!$A:$B,MATCH(MonsterTable!$B$1,MonsterTable!$A$1:$B$1,0),0))),OR(ISBLANK(CK549),ISBLANK(CL549))),#N/A,
IFERROR(VLOOKUP(CI549,MonsterTable!$A:$B,MATCH(MonsterTable!$B$1,MonsterTable!$A$1:$B$1,0),0),
IF(OR(NOT(ISBLANK(CK549)),ISBLANK(CL549)),#N/A,
IF(CI549="empty","empty",
VLOOKUP(CI549,MonsterGroupTable!$A:$A,1,0)))))))</f>
        <v/>
      </c>
    </row>
    <row r="550" spans="1:88">
      <c r="A550">
        <v>10549</v>
      </c>
      <c r="B550">
        <f t="shared" si="16"/>
        <v>1.1000000000000001</v>
      </c>
      <c r="C550">
        <f t="shared" si="16"/>
        <v>1.1000000000000001</v>
      </c>
      <c r="F550">
        <v>3960</v>
      </c>
      <c r="G550">
        <v>144399</v>
      </c>
      <c r="H550">
        <v>0</v>
      </c>
      <c r="I550">
        <v>0</v>
      </c>
      <c r="J550">
        <v>0</v>
      </c>
      <c r="K550" t="s">
        <v>28</v>
      </c>
      <c r="L550" t="s">
        <v>249</v>
      </c>
      <c r="M550" t="s">
        <v>79</v>
      </c>
      <c r="N550" t="s">
        <v>80</v>
      </c>
      <c r="O550">
        <v>0</v>
      </c>
      <c r="P550">
        <v>-4.75</v>
      </c>
      <c r="Q550">
        <v>-3.5</v>
      </c>
      <c r="R550">
        <v>4.75</v>
      </c>
      <c r="S550">
        <v>3</v>
      </c>
      <c r="T550">
        <v>-13.5</v>
      </c>
      <c r="U550">
        <v>2.5499999999999998</v>
      </c>
      <c r="V550">
        <v>-6.75</v>
      </c>
      <c r="W550" t="str">
        <f t="shared" si="17"/>
        <v>g115,5</v>
      </c>
      <c r="X550" s="1" t="s">
        <v>332</v>
      </c>
      <c r="Y550" s="2" t="str">
        <f>IF(AND(ISBLANK(X550),OR(NOT(ISBLANK(Z550)),NOT(ISBLANK(AA550)))),#N/A,
IF(ISBLANK(X550),"",
IF(AND(NOT(ISERROR(VLOOKUP(X550,MonsterTable!$A:$B,MATCH(MonsterTable!$B$1,MonsterTable!$A$1:$B$1,0),0))),OR(ISBLANK(Z550),ISBLANK(AA550))),#N/A,
IFERROR(VLOOKUP(X550,MonsterTable!$A:$B,MATCH(MonsterTable!$B$1,MonsterTable!$A$1:$B$1,0),0),
IF(OR(NOT(ISBLANK(Z550)),ISBLANK(AA550)),#N/A,
IF(X550="empty","empty",
VLOOKUP(X550,MonsterGroupTable!$A:$A,1,0)))))))</f>
        <v>g115</v>
      </c>
      <c r="AA550">
        <v>5</v>
      </c>
      <c r="AF550" s="2" t="str">
        <f>IF(AND(ISBLANK(AE550),OR(NOT(ISBLANK(AG550)),NOT(ISBLANK(AH550)))),#N/A,
IF(ISBLANK(AE550),"",
IF(AND(NOT(ISERROR(VLOOKUP(AE550,MonsterTable!$A:$B,MATCH(MonsterTable!$B$1,MonsterTable!$A$1:$B$1,0),0))),OR(ISBLANK(AG550),ISBLANK(AH550))),#N/A,
IFERROR(VLOOKUP(AE550,MonsterTable!$A:$B,MATCH(MonsterTable!$B$1,MonsterTable!$A$1:$B$1,0),0),
IF(OR(NOT(ISBLANK(AG550)),ISBLANK(AH550)),#N/A,
IF(AE550="empty","empty",
VLOOKUP(AE550,MonsterGroupTable!$A:$A,1,0)))))))</f>
        <v/>
      </c>
      <c r="AM550" s="2" t="str">
        <f>IF(AND(ISBLANK(AL550),OR(NOT(ISBLANK(AN550)),NOT(ISBLANK(AO550)))),#N/A,
IF(ISBLANK(AL550),"",
IF(AND(NOT(ISERROR(VLOOKUP(AL550,MonsterTable!$A:$B,MATCH(MonsterTable!$B$1,MonsterTable!$A$1:$B$1,0),0))),OR(ISBLANK(AN550),ISBLANK(AO550))),#N/A,
IFERROR(VLOOKUP(AL550,MonsterTable!$A:$B,MATCH(MonsterTable!$B$1,MonsterTable!$A$1:$B$1,0),0),
IF(OR(NOT(ISBLANK(AN550)),ISBLANK(AO550)),#N/A,
IF(AL550="empty","empty",
VLOOKUP(AL550,MonsterGroupTable!$A:$A,1,0)))))))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BA550" s="2" t="str">
        <f>IF(AND(ISBLANK(AZ550),OR(NOT(ISBLANK(BB550)),NOT(ISBLANK(BC550)))),#N/A,
IF(ISBLANK(AZ550),"",
IF(AND(NOT(ISERROR(VLOOKUP(AZ550,MonsterTable!$A:$B,MATCH(MonsterTable!$B$1,MonsterTable!$A$1:$B$1,0),0))),OR(ISBLANK(BB550),ISBLANK(BC550))),#N/A,
IFERROR(VLOOKUP(AZ550,MonsterTable!$A:$B,MATCH(MonsterTable!$B$1,MonsterTable!$A$1:$B$1,0),0),
IF(OR(NOT(ISBLANK(BB550)),ISBLANK(BC550)),#N/A,
IF(AZ550="empty","empty",
VLOOKUP(AZ550,MonsterGroupTable!$A:$A,1,0)))))))</f>
        <v/>
      </c>
      <c r="BH550" s="2" t="str">
        <f>IF(AND(ISBLANK(BG550),OR(NOT(ISBLANK(BI550)),NOT(ISBLANK(BJ550)))),#N/A,
IF(ISBLANK(BG550),"",
IF(AND(NOT(ISERROR(VLOOKUP(BG550,MonsterTable!$A:$B,MATCH(MonsterTable!$B$1,MonsterTable!$A$1:$B$1,0),0))),OR(ISBLANK(BI550),ISBLANK(BJ550))),#N/A,
IFERROR(VLOOKUP(BG550,MonsterTable!$A:$B,MATCH(MonsterTable!$B$1,MonsterTable!$A$1:$B$1,0),0),
IF(OR(NOT(ISBLANK(BI550)),ISBLANK(BJ550)),#N/A,
IF(BG550="empty","empty",
VLOOKUP(BG550,MonsterGroupTable!$A:$A,1,0)))))))</f>
        <v/>
      </c>
      <c r="BO550" s="2" t="str">
        <f>IF(AND(ISBLANK(BN550),OR(NOT(ISBLANK(BP550)),NOT(ISBLANK(BQ550)))),#N/A,
IF(ISBLANK(BN550),"",
IF(AND(NOT(ISERROR(VLOOKUP(BN550,MonsterTable!$A:$B,MATCH(MonsterTable!$B$1,MonsterTable!$A$1:$B$1,0),0))),OR(ISBLANK(BP550),ISBLANK(BQ550))),#N/A,
IFERROR(VLOOKUP(BN550,MonsterTable!$A:$B,MATCH(MonsterTable!$B$1,MonsterTable!$A$1:$B$1,0),0),
IF(OR(NOT(ISBLANK(BP550)),ISBLANK(BQ550)),#N/A,
IF(BN550="empty","empty",
VLOOKUP(BN550,MonsterGroupTable!$A:$A,1,0)))))))</f>
        <v/>
      </c>
      <c r="BV550" s="2" t="str">
        <f>IF(AND(ISBLANK(BU550),OR(NOT(ISBLANK(BW550)),NOT(ISBLANK(BX550)))),#N/A,
IF(ISBLANK(BU550),"",
IF(AND(NOT(ISERROR(VLOOKUP(BU550,MonsterTable!$A:$B,MATCH(MonsterTable!$B$1,MonsterTable!$A$1:$B$1,0),0))),OR(ISBLANK(BW550),ISBLANK(BX550))),#N/A,
IFERROR(VLOOKUP(BU550,MonsterTable!$A:$B,MATCH(MonsterTable!$B$1,MonsterTable!$A$1:$B$1,0),0),
IF(OR(NOT(ISBLANK(BW550)),ISBLANK(BX550)),#N/A,
IF(BU550="empty","empty",
VLOOKUP(BU550,MonsterGroupTable!$A:$A,1,0)))))))</f>
        <v/>
      </c>
      <c r="CC550" s="2" t="str">
        <f>IF(AND(ISBLANK(CB550),OR(NOT(ISBLANK(CD550)),NOT(ISBLANK(CE550)))),#N/A,
IF(ISBLANK(CB550),"",
IF(AND(NOT(ISERROR(VLOOKUP(CB550,MonsterTable!$A:$B,MATCH(MonsterTable!$B$1,MonsterTable!$A$1:$B$1,0),0))),OR(ISBLANK(CD550),ISBLANK(CE550))),#N/A,
IFERROR(VLOOKUP(CB550,MonsterTable!$A:$B,MATCH(MonsterTable!$B$1,MonsterTable!$A$1:$B$1,0),0),
IF(OR(NOT(ISBLANK(CD550)),ISBLANK(CE550)),#N/A,
IF(CB550="empty","empty",
VLOOKUP(CB550,MonsterGroupTable!$A:$A,1,0)))))))</f>
        <v/>
      </c>
      <c r="CJ550" s="2" t="str">
        <f>IF(AND(ISBLANK(CI550),OR(NOT(ISBLANK(CK550)),NOT(ISBLANK(CL550)))),#N/A,
IF(ISBLANK(CI550),"",
IF(AND(NOT(ISERROR(VLOOKUP(CI550,MonsterTable!$A:$B,MATCH(MonsterTable!$B$1,MonsterTable!$A$1:$B$1,0),0))),OR(ISBLANK(CK550),ISBLANK(CL550))),#N/A,
IFERROR(VLOOKUP(CI550,MonsterTable!$A:$B,MATCH(MonsterTable!$B$1,MonsterTable!$A$1:$B$1,0),0),
IF(OR(NOT(ISBLANK(CK550)),ISBLANK(CL550)),#N/A,
IF(CI550="empty","empty",
VLOOKUP(CI550,MonsterGroupTable!$A:$A,1,0)))))))</f>
        <v/>
      </c>
    </row>
    <row r="551" spans="1:88">
      <c r="A551">
        <v>10550</v>
      </c>
      <c r="B551">
        <f t="shared" si="16"/>
        <v>1.2</v>
      </c>
      <c r="C551">
        <f t="shared" si="16"/>
        <v>1.1000000000000001</v>
      </c>
      <c r="F551">
        <v>3960</v>
      </c>
      <c r="G551">
        <v>144993</v>
      </c>
      <c r="H551">
        <v>0</v>
      </c>
      <c r="I551">
        <v>0</v>
      </c>
      <c r="J551">
        <v>0</v>
      </c>
      <c r="K551" t="s">
        <v>28</v>
      </c>
      <c r="L551" t="s">
        <v>249</v>
      </c>
      <c r="M551" t="s">
        <v>79</v>
      </c>
      <c r="N551" t="s">
        <v>80</v>
      </c>
      <c r="O551">
        <v>0</v>
      </c>
      <c r="P551">
        <v>-4.75</v>
      </c>
      <c r="Q551">
        <v>-3.5</v>
      </c>
      <c r="R551">
        <v>4.75</v>
      </c>
      <c r="S551">
        <v>3</v>
      </c>
      <c r="T551">
        <v>-13.5</v>
      </c>
      <c r="U551">
        <v>2.5499999999999998</v>
      </c>
      <c r="V551">
        <v>-6.75</v>
      </c>
      <c r="W551" t="str">
        <f t="shared" si="17"/>
        <v>g115,5</v>
      </c>
      <c r="X551" s="1" t="s">
        <v>332</v>
      </c>
      <c r="Y551" s="2" t="str">
        <f>IF(AND(ISBLANK(X551),OR(NOT(ISBLANK(Z551)),NOT(ISBLANK(AA551)))),#N/A,
IF(ISBLANK(X551),"",
IF(AND(NOT(ISERROR(VLOOKUP(X551,MonsterTable!$A:$B,MATCH(MonsterTable!$B$1,MonsterTable!$A$1:$B$1,0),0))),OR(ISBLANK(Z551),ISBLANK(AA551))),#N/A,
IFERROR(VLOOKUP(X551,MonsterTable!$A:$B,MATCH(MonsterTable!$B$1,MonsterTable!$A$1:$B$1,0),0),
IF(OR(NOT(ISBLANK(Z551)),ISBLANK(AA551)),#N/A,
IF(X551="empty","empty",
VLOOKUP(X551,MonsterGroupTable!$A:$A,1,0)))))))</f>
        <v>g115</v>
      </c>
      <c r="AA551">
        <v>5</v>
      </c>
      <c r="AF551" s="2" t="str">
        <f>IF(AND(ISBLANK(AE551),OR(NOT(ISBLANK(AG551)),NOT(ISBLANK(AH551)))),#N/A,
IF(ISBLANK(AE551),"",
IF(AND(NOT(ISERROR(VLOOKUP(AE551,MonsterTable!$A:$B,MATCH(MonsterTable!$B$1,MonsterTable!$A$1:$B$1,0),0))),OR(ISBLANK(AG551),ISBLANK(AH551))),#N/A,
IFERROR(VLOOKUP(AE551,MonsterTable!$A:$B,MATCH(MonsterTable!$B$1,MonsterTable!$A$1:$B$1,0),0),
IF(OR(NOT(ISBLANK(AG551)),ISBLANK(AH551)),#N/A,
IF(AE551="empty","empty",
VLOOKUP(AE551,MonsterGroupTable!$A:$A,1,0)))))))</f>
        <v/>
      </c>
      <c r="AM551" s="2" t="str">
        <f>IF(AND(ISBLANK(AL551),OR(NOT(ISBLANK(AN551)),NOT(ISBLANK(AO551)))),#N/A,
IF(ISBLANK(AL551),"",
IF(AND(NOT(ISERROR(VLOOKUP(AL551,MonsterTable!$A:$B,MATCH(MonsterTable!$B$1,MonsterTable!$A$1:$B$1,0),0))),OR(ISBLANK(AN551),ISBLANK(AO551))),#N/A,
IFERROR(VLOOKUP(AL551,MonsterTable!$A:$B,MATCH(MonsterTable!$B$1,MonsterTable!$A$1:$B$1,0),0),
IF(OR(NOT(ISBLANK(AN551)),ISBLANK(AO551)),#N/A,
IF(AL551="empty","empty",
VLOOKUP(AL551,MonsterGroupTable!$A:$A,1,0)))))))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BA551" s="2" t="str">
        <f>IF(AND(ISBLANK(AZ551),OR(NOT(ISBLANK(BB551)),NOT(ISBLANK(BC551)))),#N/A,
IF(ISBLANK(AZ551),"",
IF(AND(NOT(ISERROR(VLOOKUP(AZ551,MonsterTable!$A:$B,MATCH(MonsterTable!$B$1,MonsterTable!$A$1:$B$1,0),0))),OR(ISBLANK(BB551),ISBLANK(BC551))),#N/A,
IFERROR(VLOOKUP(AZ551,MonsterTable!$A:$B,MATCH(MonsterTable!$B$1,MonsterTable!$A$1:$B$1,0),0),
IF(OR(NOT(ISBLANK(BB551)),ISBLANK(BC551)),#N/A,
IF(AZ551="empty","empty",
VLOOKUP(AZ551,MonsterGroupTable!$A:$A,1,0)))))))</f>
        <v/>
      </c>
      <c r="BH551" s="2" t="str">
        <f>IF(AND(ISBLANK(BG551),OR(NOT(ISBLANK(BI551)),NOT(ISBLANK(BJ551)))),#N/A,
IF(ISBLANK(BG551),"",
IF(AND(NOT(ISERROR(VLOOKUP(BG551,MonsterTable!$A:$B,MATCH(MonsterTable!$B$1,MonsterTable!$A$1:$B$1,0),0))),OR(ISBLANK(BI551),ISBLANK(BJ551))),#N/A,
IFERROR(VLOOKUP(BG551,MonsterTable!$A:$B,MATCH(MonsterTable!$B$1,MonsterTable!$A$1:$B$1,0),0),
IF(OR(NOT(ISBLANK(BI551)),ISBLANK(BJ551)),#N/A,
IF(BG551="empty","empty",
VLOOKUP(BG551,MonsterGroupTable!$A:$A,1,0)))))))</f>
        <v/>
      </c>
      <c r="BO551" s="2" t="str">
        <f>IF(AND(ISBLANK(BN551),OR(NOT(ISBLANK(BP551)),NOT(ISBLANK(BQ551)))),#N/A,
IF(ISBLANK(BN551),"",
IF(AND(NOT(ISERROR(VLOOKUP(BN551,MonsterTable!$A:$B,MATCH(MonsterTable!$B$1,MonsterTable!$A$1:$B$1,0),0))),OR(ISBLANK(BP551),ISBLANK(BQ551))),#N/A,
IFERROR(VLOOKUP(BN551,MonsterTable!$A:$B,MATCH(MonsterTable!$B$1,MonsterTable!$A$1:$B$1,0),0),
IF(OR(NOT(ISBLANK(BP551)),ISBLANK(BQ551)),#N/A,
IF(BN551="empty","empty",
VLOOKUP(BN551,MonsterGroupTable!$A:$A,1,0)))))))</f>
        <v/>
      </c>
      <c r="BV551" s="2" t="str">
        <f>IF(AND(ISBLANK(BU551),OR(NOT(ISBLANK(BW551)),NOT(ISBLANK(BX551)))),#N/A,
IF(ISBLANK(BU551),"",
IF(AND(NOT(ISERROR(VLOOKUP(BU551,MonsterTable!$A:$B,MATCH(MonsterTable!$B$1,MonsterTable!$A$1:$B$1,0),0))),OR(ISBLANK(BW551),ISBLANK(BX551))),#N/A,
IFERROR(VLOOKUP(BU551,MonsterTable!$A:$B,MATCH(MonsterTable!$B$1,MonsterTable!$A$1:$B$1,0),0),
IF(OR(NOT(ISBLANK(BW551)),ISBLANK(BX551)),#N/A,
IF(BU551="empty","empty",
VLOOKUP(BU551,MonsterGroupTable!$A:$A,1,0)))))))</f>
        <v/>
      </c>
      <c r="CC551" s="2" t="str">
        <f>IF(AND(ISBLANK(CB551),OR(NOT(ISBLANK(CD551)),NOT(ISBLANK(CE551)))),#N/A,
IF(ISBLANK(CB551),"",
IF(AND(NOT(ISERROR(VLOOKUP(CB551,MonsterTable!$A:$B,MATCH(MonsterTable!$B$1,MonsterTable!$A$1:$B$1,0),0))),OR(ISBLANK(CD551),ISBLANK(CE551))),#N/A,
IFERROR(VLOOKUP(CB551,MonsterTable!$A:$B,MATCH(MonsterTable!$B$1,MonsterTable!$A$1:$B$1,0),0),
IF(OR(NOT(ISBLANK(CD551)),ISBLANK(CE551)),#N/A,
IF(CB551="empty","empty",
VLOOKUP(CB551,MonsterGroupTable!$A:$A,1,0)))))))</f>
        <v/>
      </c>
      <c r="CJ551" s="2" t="str">
        <f>IF(AND(ISBLANK(CI551),OR(NOT(ISBLANK(CK551)),NOT(ISBLANK(CL551)))),#N/A,
IF(ISBLANK(CI551),"",
IF(AND(NOT(ISERROR(VLOOKUP(CI551,MonsterTable!$A:$B,MATCH(MonsterTable!$B$1,MonsterTable!$A$1:$B$1,0),0))),OR(ISBLANK(CK551),ISBLANK(CL551))),#N/A,
IFERROR(VLOOKUP(CI551,MonsterTable!$A:$B,MATCH(MonsterTable!$B$1,MonsterTable!$A$1:$B$1,0),0),
IF(OR(NOT(ISBLANK(CK551)),ISBLANK(CL551)),#N/A,
IF(CI551="empty","empty",
VLOOKUP(CI551,MonsterGroupTable!$A:$A,1,0)))))))</f>
        <v/>
      </c>
    </row>
    <row r="552" spans="1:88">
      <c r="A552">
        <v>10551</v>
      </c>
      <c r="B552">
        <f t="shared" si="16"/>
        <v>1.1000000000000001</v>
      </c>
      <c r="C552">
        <f t="shared" si="16"/>
        <v>1.1000000000000001</v>
      </c>
      <c r="F552">
        <v>4080</v>
      </c>
      <c r="G552">
        <v>148649</v>
      </c>
      <c r="H552">
        <v>0</v>
      </c>
      <c r="I552">
        <v>0</v>
      </c>
      <c r="J552">
        <v>0</v>
      </c>
      <c r="K552" t="s">
        <v>28</v>
      </c>
      <c r="L552" t="s">
        <v>251</v>
      </c>
      <c r="M552" t="s">
        <v>79</v>
      </c>
      <c r="N552" t="s">
        <v>80</v>
      </c>
      <c r="O552">
        <v>0</v>
      </c>
      <c r="P552">
        <v>-4.75</v>
      </c>
      <c r="Q552">
        <v>-3.5</v>
      </c>
      <c r="R552">
        <v>4.75</v>
      </c>
      <c r="S552">
        <v>3</v>
      </c>
      <c r="T552">
        <v>-13.5</v>
      </c>
      <c r="U552">
        <v>2.5499999999999998</v>
      </c>
      <c r="V552">
        <v>-6.75</v>
      </c>
      <c r="W552" t="str">
        <f t="shared" si="17"/>
        <v>g116,5</v>
      </c>
      <c r="X552" s="1" t="s">
        <v>333</v>
      </c>
      <c r="Y552" s="2" t="str">
        <f>IF(AND(ISBLANK(X552),OR(NOT(ISBLANK(Z552)),NOT(ISBLANK(AA552)))),#N/A,
IF(ISBLANK(X552),"",
IF(AND(NOT(ISERROR(VLOOKUP(X552,MonsterTable!$A:$B,MATCH(MonsterTable!$B$1,MonsterTable!$A$1:$B$1,0),0))),OR(ISBLANK(Z552),ISBLANK(AA552))),#N/A,
IFERROR(VLOOKUP(X552,MonsterTable!$A:$B,MATCH(MonsterTable!$B$1,MonsterTable!$A$1:$B$1,0),0),
IF(OR(NOT(ISBLANK(Z552)),ISBLANK(AA552)),#N/A,
IF(X552="empty","empty",
VLOOKUP(X552,MonsterGroupTable!$A:$A,1,0)))))))</f>
        <v>g116</v>
      </c>
      <c r="AA552">
        <v>5</v>
      </c>
      <c r="AF552" s="2" t="str">
        <f>IF(AND(ISBLANK(AE552),OR(NOT(ISBLANK(AG552)),NOT(ISBLANK(AH552)))),#N/A,
IF(ISBLANK(AE552),"",
IF(AND(NOT(ISERROR(VLOOKUP(AE552,MonsterTable!$A:$B,MATCH(MonsterTable!$B$1,MonsterTable!$A$1:$B$1,0),0))),OR(ISBLANK(AG552),ISBLANK(AH552))),#N/A,
IFERROR(VLOOKUP(AE552,MonsterTable!$A:$B,MATCH(MonsterTable!$B$1,MonsterTable!$A$1:$B$1,0),0),
IF(OR(NOT(ISBLANK(AG552)),ISBLANK(AH552)),#N/A,
IF(AE552="empty","empty",
VLOOKUP(AE552,MonsterGroupTable!$A:$A,1,0)))))))</f>
        <v/>
      </c>
      <c r="AM552" s="2" t="str">
        <f>IF(AND(ISBLANK(AL552),OR(NOT(ISBLANK(AN552)),NOT(ISBLANK(AO552)))),#N/A,
IF(ISBLANK(AL552),"",
IF(AND(NOT(ISERROR(VLOOKUP(AL552,MonsterTable!$A:$B,MATCH(MonsterTable!$B$1,MonsterTable!$A$1:$B$1,0),0))),OR(ISBLANK(AN552),ISBLANK(AO552))),#N/A,
IFERROR(VLOOKUP(AL552,MonsterTable!$A:$B,MATCH(MonsterTable!$B$1,MonsterTable!$A$1:$B$1,0),0),
IF(OR(NOT(ISBLANK(AN552)),ISBLANK(AO552)),#N/A,
IF(AL552="empty","empty",
VLOOKUP(AL552,MonsterGroupTable!$A:$A,1,0)))))))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BA552" s="2" t="str">
        <f>IF(AND(ISBLANK(AZ552),OR(NOT(ISBLANK(BB552)),NOT(ISBLANK(BC552)))),#N/A,
IF(ISBLANK(AZ552),"",
IF(AND(NOT(ISERROR(VLOOKUP(AZ552,MonsterTable!$A:$B,MATCH(MonsterTable!$B$1,MonsterTable!$A$1:$B$1,0),0))),OR(ISBLANK(BB552),ISBLANK(BC552))),#N/A,
IFERROR(VLOOKUP(AZ552,MonsterTable!$A:$B,MATCH(MonsterTable!$B$1,MonsterTable!$A$1:$B$1,0),0),
IF(OR(NOT(ISBLANK(BB552)),ISBLANK(BC552)),#N/A,
IF(AZ552="empty","empty",
VLOOKUP(AZ552,MonsterGroupTable!$A:$A,1,0)))))))</f>
        <v/>
      </c>
      <c r="BH552" s="2" t="str">
        <f>IF(AND(ISBLANK(BG552),OR(NOT(ISBLANK(BI552)),NOT(ISBLANK(BJ552)))),#N/A,
IF(ISBLANK(BG552),"",
IF(AND(NOT(ISERROR(VLOOKUP(BG552,MonsterTable!$A:$B,MATCH(MonsterTable!$B$1,MonsterTable!$A$1:$B$1,0),0))),OR(ISBLANK(BI552),ISBLANK(BJ552))),#N/A,
IFERROR(VLOOKUP(BG552,MonsterTable!$A:$B,MATCH(MonsterTable!$B$1,MonsterTable!$A$1:$B$1,0),0),
IF(OR(NOT(ISBLANK(BI552)),ISBLANK(BJ552)),#N/A,
IF(BG552="empty","empty",
VLOOKUP(BG552,MonsterGroupTable!$A:$A,1,0)))))))</f>
        <v/>
      </c>
      <c r="BO552" s="2" t="str">
        <f>IF(AND(ISBLANK(BN552),OR(NOT(ISBLANK(BP552)),NOT(ISBLANK(BQ552)))),#N/A,
IF(ISBLANK(BN552),"",
IF(AND(NOT(ISERROR(VLOOKUP(BN552,MonsterTable!$A:$B,MATCH(MonsterTable!$B$1,MonsterTable!$A$1:$B$1,0),0))),OR(ISBLANK(BP552),ISBLANK(BQ552))),#N/A,
IFERROR(VLOOKUP(BN552,MonsterTable!$A:$B,MATCH(MonsterTable!$B$1,MonsterTable!$A$1:$B$1,0),0),
IF(OR(NOT(ISBLANK(BP552)),ISBLANK(BQ552)),#N/A,
IF(BN552="empty","empty",
VLOOKUP(BN552,MonsterGroupTable!$A:$A,1,0)))))))</f>
        <v/>
      </c>
      <c r="BV552" s="2" t="str">
        <f>IF(AND(ISBLANK(BU552),OR(NOT(ISBLANK(BW552)),NOT(ISBLANK(BX552)))),#N/A,
IF(ISBLANK(BU552),"",
IF(AND(NOT(ISERROR(VLOOKUP(BU552,MonsterTable!$A:$B,MATCH(MonsterTable!$B$1,MonsterTable!$A$1:$B$1,0),0))),OR(ISBLANK(BW552),ISBLANK(BX552))),#N/A,
IFERROR(VLOOKUP(BU552,MonsterTable!$A:$B,MATCH(MonsterTable!$B$1,MonsterTable!$A$1:$B$1,0),0),
IF(OR(NOT(ISBLANK(BW552)),ISBLANK(BX552)),#N/A,
IF(BU552="empty","empty",
VLOOKUP(BU552,MonsterGroupTable!$A:$A,1,0)))))))</f>
        <v/>
      </c>
      <c r="CC552" s="2" t="str">
        <f>IF(AND(ISBLANK(CB552),OR(NOT(ISBLANK(CD552)),NOT(ISBLANK(CE552)))),#N/A,
IF(ISBLANK(CB552),"",
IF(AND(NOT(ISERROR(VLOOKUP(CB552,MonsterTable!$A:$B,MATCH(MonsterTable!$B$1,MonsterTable!$A$1:$B$1,0),0))),OR(ISBLANK(CD552),ISBLANK(CE552))),#N/A,
IFERROR(VLOOKUP(CB552,MonsterTable!$A:$B,MATCH(MonsterTable!$B$1,MonsterTable!$A$1:$B$1,0),0),
IF(OR(NOT(ISBLANK(CD552)),ISBLANK(CE552)),#N/A,
IF(CB552="empty","empty",
VLOOKUP(CB552,MonsterGroupTable!$A:$A,1,0)))))))</f>
        <v/>
      </c>
      <c r="CJ552" s="2" t="str">
        <f>IF(AND(ISBLANK(CI552),OR(NOT(ISBLANK(CK552)),NOT(ISBLANK(CL552)))),#N/A,
IF(ISBLANK(CI552),"",
IF(AND(NOT(ISERROR(VLOOKUP(CI552,MonsterTable!$A:$B,MATCH(MonsterTable!$B$1,MonsterTable!$A$1:$B$1,0),0))),OR(ISBLANK(CK552),ISBLANK(CL552))),#N/A,
IFERROR(VLOOKUP(CI552,MonsterTable!$A:$B,MATCH(MonsterTable!$B$1,MonsterTable!$A$1:$B$1,0),0),
IF(OR(NOT(ISBLANK(CK552)),ISBLANK(CL552)),#N/A,
IF(CI552="empty","empty",
VLOOKUP(CI552,MonsterGroupTable!$A:$A,1,0)))))))</f>
        <v/>
      </c>
    </row>
    <row r="553" spans="1:88">
      <c r="A553">
        <v>10552</v>
      </c>
      <c r="B553">
        <f t="shared" si="16"/>
        <v>1.1000000000000001</v>
      </c>
      <c r="C553">
        <f t="shared" si="16"/>
        <v>1.1000000000000001</v>
      </c>
      <c r="F553">
        <v>4200</v>
      </c>
      <c r="G553">
        <v>149243</v>
      </c>
      <c r="H553">
        <v>0</v>
      </c>
      <c r="I553">
        <v>0</v>
      </c>
      <c r="J553">
        <v>0</v>
      </c>
      <c r="K553" t="s">
        <v>28</v>
      </c>
      <c r="L553" t="s">
        <v>251</v>
      </c>
      <c r="M553" t="s">
        <v>79</v>
      </c>
      <c r="N553" t="s">
        <v>80</v>
      </c>
      <c r="O553">
        <v>0</v>
      </c>
      <c r="P553">
        <v>-4.75</v>
      </c>
      <c r="Q553">
        <v>-3.5</v>
      </c>
      <c r="R553">
        <v>4.75</v>
      </c>
      <c r="S553">
        <v>3</v>
      </c>
      <c r="T553">
        <v>-13.5</v>
      </c>
      <c r="U553">
        <v>2.5499999999999998</v>
      </c>
      <c r="V553">
        <v>-6.75</v>
      </c>
      <c r="W553" t="str">
        <f t="shared" si="17"/>
        <v>g116,5</v>
      </c>
      <c r="X553" s="1" t="s">
        <v>333</v>
      </c>
      <c r="Y553" s="2" t="str">
        <f>IF(AND(ISBLANK(X553),OR(NOT(ISBLANK(Z553)),NOT(ISBLANK(AA553)))),#N/A,
IF(ISBLANK(X553),"",
IF(AND(NOT(ISERROR(VLOOKUP(X553,MonsterTable!$A:$B,MATCH(MonsterTable!$B$1,MonsterTable!$A$1:$B$1,0),0))),OR(ISBLANK(Z553),ISBLANK(AA553))),#N/A,
IFERROR(VLOOKUP(X553,MonsterTable!$A:$B,MATCH(MonsterTable!$B$1,MonsterTable!$A$1:$B$1,0),0),
IF(OR(NOT(ISBLANK(Z553)),ISBLANK(AA553)),#N/A,
IF(X553="empty","empty",
VLOOKUP(X553,MonsterGroupTable!$A:$A,1,0)))))))</f>
        <v>g116</v>
      </c>
      <c r="AA553">
        <v>5</v>
      </c>
      <c r="AF553" s="2" t="str">
        <f>IF(AND(ISBLANK(AE553),OR(NOT(ISBLANK(AG553)),NOT(ISBLANK(AH553)))),#N/A,
IF(ISBLANK(AE553),"",
IF(AND(NOT(ISERROR(VLOOKUP(AE553,MonsterTable!$A:$B,MATCH(MonsterTable!$B$1,MonsterTable!$A$1:$B$1,0),0))),OR(ISBLANK(AG553),ISBLANK(AH553))),#N/A,
IFERROR(VLOOKUP(AE553,MonsterTable!$A:$B,MATCH(MonsterTable!$B$1,MonsterTable!$A$1:$B$1,0),0),
IF(OR(NOT(ISBLANK(AG553)),ISBLANK(AH553)),#N/A,
IF(AE553="empty","empty",
VLOOKUP(AE553,MonsterGroupTable!$A:$A,1,0)))))))</f>
        <v/>
      </c>
      <c r="AM553" s="2" t="str">
        <f>IF(AND(ISBLANK(AL553),OR(NOT(ISBLANK(AN553)),NOT(ISBLANK(AO553)))),#N/A,
IF(ISBLANK(AL553),"",
IF(AND(NOT(ISERROR(VLOOKUP(AL553,MonsterTable!$A:$B,MATCH(MonsterTable!$B$1,MonsterTable!$A$1:$B$1,0),0))),OR(ISBLANK(AN553),ISBLANK(AO553))),#N/A,
IFERROR(VLOOKUP(AL553,MonsterTable!$A:$B,MATCH(MonsterTable!$B$1,MonsterTable!$A$1:$B$1,0),0),
IF(OR(NOT(ISBLANK(AN553)),ISBLANK(AO553)),#N/A,
IF(AL553="empty","empty",
VLOOKUP(AL553,MonsterGroupTable!$A:$A,1,0)))))))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BA553" s="2" t="str">
        <f>IF(AND(ISBLANK(AZ553),OR(NOT(ISBLANK(BB553)),NOT(ISBLANK(BC553)))),#N/A,
IF(ISBLANK(AZ553),"",
IF(AND(NOT(ISERROR(VLOOKUP(AZ553,MonsterTable!$A:$B,MATCH(MonsterTable!$B$1,MonsterTable!$A$1:$B$1,0),0))),OR(ISBLANK(BB553),ISBLANK(BC553))),#N/A,
IFERROR(VLOOKUP(AZ553,MonsterTable!$A:$B,MATCH(MonsterTable!$B$1,MonsterTable!$A$1:$B$1,0),0),
IF(OR(NOT(ISBLANK(BB553)),ISBLANK(BC553)),#N/A,
IF(AZ553="empty","empty",
VLOOKUP(AZ553,MonsterGroupTable!$A:$A,1,0)))))))</f>
        <v/>
      </c>
      <c r="BH553" s="2" t="str">
        <f>IF(AND(ISBLANK(BG553),OR(NOT(ISBLANK(BI553)),NOT(ISBLANK(BJ553)))),#N/A,
IF(ISBLANK(BG553),"",
IF(AND(NOT(ISERROR(VLOOKUP(BG553,MonsterTable!$A:$B,MATCH(MonsterTable!$B$1,MonsterTable!$A$1:$B$1,0),0))),OR(ISBLANK(BI553),ISBLANK(BJ553))),#N/A,
IFERROR(VLOOKUP(BG553,MonsterTable!$A:$B,MATCH(MonsterTable!$B$1,MonsterTable!$A$1:$B$1,0),0),
IF(OR(NOT(ISBLANK(BI553)),ISBLANK(BJ553)),#N/A,
IF(BG553="empty","empty",
VLOOKUP(BG553,MonsterGroupTable!$A:$A,1,0)))))))</f>
        <v/>
      </c>
      <c r="BO553" s="2" t="str">
        <f>IF(AND(ISBLANK(BN553),OR(NOT(ISBLANK(BP553)),NOT(ISBLANK(BQ553)))),#N/A,
IF(ISBLANK(BN553),"",
IF(AND(NOT(ISERROR(VLOOKUP(BN553,MonsterTable!$A:$B,MATCH(MonsterTable!$B$1,MonsterTable!$A$1:$B$1,0),0))),OR(ISBLANK(BP553),ISBLANK(BQ553))),#N/A,
IFERROR(VLOOKUP(BN553,MonsterTable!$A:$B,MATCH(MonsterTable!$B$1,MonsterTable!$A$1:$B$1,0),0),
IF(OR(NOT(ISBLANK(BP553)),ISBLANK(BQ553)),#N/A,
IF(BN553="empty","empty",
VLOOKUP(BN553,MonsterGroupTable!$A:$A,1,0)))))))</f>
        <v/>
      </c>
      <c r="BV553" s="2" t="str">
        <f>IF(AND(ISBLANK(BU553),OR(NOT(ISBLANK(BW553)),NOT(ISBLANK(BX553)))),#N/A,
IF(ISBLANK(BU553),"",
IF(AND(NOT(ISERROR(VLOOKUP(BU553,MonsterTable!$A:$B,MATCH(MonsterTable!$B$1,MonsterTable!$A$1:$B$1,0),0))),OR(ISBLANK(BW553),ISBLANK(BX553))),#N/A,
IFERROR(VLOOKUP(BU553,MonsterTable!$A:$B,MATCH(MonsterTable!$B$1,MonsterTable!$A$1:$B$1,0),0),
IF(OR(NOT(ISBLANK(BW553)),ISBLANK(BX553)),#N/A,
IF(BU553="empty","empty",
VLOOKUP(BU553,MonsterGroupTable!$A:$A,1,0)))))))</f>
        <v/>
      </c>
      <c r="CC553" s="2" t="str">
        <f>IF(AND(ISBLANK(CB553),OR(NOT(ISBLANK(CD553)),NOT(ISBLANK(CE553)))),#N/A,
IF(ISBLANK(CB553),"",
IF(AND(NOT(ISERROR(VLOOKUP(CB553,MonsterTable!$A:$B,MATCH(MonsterTable!$B$1,MonsterTable!$A$1:$B$1,0),0))),OR(ISBLANK(CD553),ISBLANK(CE553))),#N/A,
IFERROR(VLOOKUP(CB553,MonsterTable!$A:$B,MATCH(MonsterTable!$B$1,MonsterTable!$A$1:$B$1,0),0),
IF(OR(NOT(ISBLANK(CD553)),ISBLANK(CE553)),#N/A,
IF(CB553="empty","empty",
VLOOKUP(CB553,MonsterGroupTable!$A:$A,1,0)))))))</f>
        <v/>
      </c>
      <c r="CJ553" s="2" t="str">
        <f>IF(AND(ISBLANK(CI553),OR(NOT(ISBLANK(CK553)),NOT(ISBLANK(CL553)))),#N/A,
IF(ISBLANK(CI553),"",
IF(AND(NOT(ISERROR(VLOOKUP(CI553,MonsterTable!$A:$B,MATCH(MonsterTable!$B$1,MonsterTable!$A$1:$B$1,0),0))),OR(ISBLANK(CK553),ISBLANK(CL553))),#N/A,
IFERROR(VLOOKUP(CI553,MonsterTable!$A:$B,MATCH(MonsterTable!$B$1,MonsterTable!$A$1:$B$1,0),0),
IF(OR(NOT(ISBLANK(CK553)),ISBLANK(CL553)),#N/A,
IF(CI553="empty","empty",
VLOOKUP(CI553,MonsterGroupTable!$A:$A,1,0)))))))</f>
        <v/>
      </c>
    </row>
    <row r="554" spans="1:88">
      <c r="A554">
        <v>10553</v>
      </c>
      <c r="B554">
        <f t="shared" si="16"/>
        <v>1.1000000000000001</v>
      </c>
      <c r="C554">
        <f t="shared" si="16"/>
        <v>1.1000000000000001</v>
      </c>
      <c r="F554">
        <v>4320</v>
      </c>
      <c r="G554">
        <v>149837</v>
      </c>
      <c r="H554">
        <v>0</v>
      </c>
      <c r="I554">
        <v>0</v>
      </c>
      <c r="J554">
        <v>0</v>
      </c>
      <c r="K554" t="s">
        <v>28</v>
      </c>
      <c r="L554" t="s">
        <v>251</v>
      </c>
      <c r="M554" t="s">
        <v>79</v>
      </c>
      <c r="N554" t="s">
        <v>80</v>
      </c>
      <c r="O554">
        <v>0</v>
      </c>
      <c r="P554">
        <v>-4.75</v>
      </c>
      <c r="Q554">
        <v>-3.5</v>
      </c>
      <c r="R554">
        <v>4.75</v>
      </c>
      <c r="S554">
        <v>3</v>
      </c>
      <c r="T554">
        <v>-13.5</v>
      </c>
      <c r="U554">
        <v>2.5499999999999998</v>
      </c>
      <c r="V554">
        <v>-6.75</v>
      </c>
      <c r="W554" t="str">
        <f t="shared" si="17"/>
        <v>g116,5</v>
      </c>
      <c r="X554" s="1" t="s">
        <v>333</v>
      </c>
      <c r="Y554" s="2" t="str">
        <f>IF(AND(ISBLANK(X554),OR(NOT(ISBLANK(Z554)),NOT(ISBLANK(AA554)))),#N/A,
IF(ISBLANK(X554),"",
IF(AND(NOT(ISERROR(VLOOKUP(X554,MonsterTable!$A:$B,MATCH(MonsterTable!$B$1,MonsterTable!$A$1:$B$1,0),0))),OR(ISBLANK(Z554),ISBLANK(AA554))),#N/A,
IFERROR(VLOOKUP(X554,MonsterTable!$A:$B,MATCH(MonsterTable!$B$1,MonsterTable!$A$1:$B$1,0),0),
IF(OR(NOT(ISBLANK(Z554)),ISBLANK(AA554)),#N/A,
IF(X554="empty","empty",
VLOOKUP(X554,MonsterGroupTable!$A:$A,1,0)))))))</f>
        <v>g116</v>
      </c>
      <c r="AA554">
        <v>5</v>
      </c>
      <c r="AF554" s="2" t="str">
        <f>IF(AND(ISBLANK(AE554),OR(NOT(ISBLANK(AG554)),NOT(ISBLANK(AH554)))),#N/A,
IF(ISBLANK(AE554),"",
IF(AND(NOT(ISERROR(VLOOKUP(AE554,MonsterTable!$A:$B,MATCH(MonsterTable!$B$1,MonsterTable!$A$1:$B$1,0),0))),OR(ISBLANK(AG554),ISBLANK(AH554))),#N/A,
IFERROR(VLOOKUP(AE554,MonsterTable!$A:$B,MATCH(MonsterTable!$B$1,MonsterTable!$A$1:$B$1,0),0),
IF(OR(NOT(ISBLANK(AG554)),ISBLANK(AH554)),#N/A,
IF(AE554="empty","empty",
VLOOKUP(AE554,MonsterGroupTable!$A:$A,1,0)))))))</f>
        <v/>
      </c>
      <c r="AM554" s="2" t="str">
        <f>IF(AND(ISBLANK(AL554),OR(NOT(ISBLANK(AN554)),NOT(ISBLANK(AO554)))),#N/A,
IF(ISBLANK(AL554),"",
IF(AND(NOT(ISERROR(VLOOKUP(AL554,MonsterTable!$A:$B,MATCH(MonsterTable!$B$1,MonsterTable!$A$1:$B$1,0),0))),OR(ISBLANK(AN554),ISBLANK(AO554))),#N/A,
IFERROR(VLOOKUP(AL554,MonsterTable!$A:$B,MATCH(MonsterTable!$B$1,MonsterTable!$A$1:$B$1,0),0),
IF(OR(NOT(ISBLANK(AN554)),ISBLANK(AO554)),#N/A,
IF(AL554="empty","empty",
VLOOKUP(AL554,MonsterGroupTable!$A:$A,1,0)))))))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BA554" s="2" t="str">
        <f>IF(AND(ISBLANK(AZ554),OR(NOT(ISBLANK(BB554)),NOT(ISBLANK(BC554)))),#N/A,
IF(ISBLANK(AZ554),"",
IF(AND(NOT(ISERROR(VLOOKUP(AZ554,MonsterTable!$A:$B,MATCH(MonsterTable!$B$1,MonsterTable!$A$1:$B$1,0),0))),OR(ISBLANK(BB554),ISBLANK(BC554))),#N/A,
IFERROR(VLOOKUP(AZ554,MonsterTable!$A:$B,MATCH(MonsterTable!$B$1,MonsterTable!$A$1:$B$1,0),0),
IF(OR(NOT(ISBLANK(BB554)),ISBLANK(BC554)),#N/A,
IF(AZ554="empty","empty",
VLOOKUP(AZ554,MonsterGroupTable!$A:$A,1,0)))))))</f>
        <v/>
      </c>
      <c r="BH554" s="2" t="str">
        <f>IF(AND(ISBLANK(BG554),OR(NOT(ISBLANK(BI554)),NOT(ISBLANK(BJ554)))),#N/A,
IF(ISBLANK(BG554),"",
IF(AND(NOT(ISERROR(VLOOKUP(BG554,MonsterTable!$A:$B,MATCH(MonsterTable!$B$1,MonsterTable!$A$1:$B$1,0),0))),OR(ISBLANK(BI554),ISBLANK(BJ554))),#N/A,
IFERROR(VLOOKUP(BG554,MonsterTable!$A:$B,MATCH(MonsterTable!$B$1,MonsterTable!$A$1:$B$1,0),0),
IF(OR(NOT(ISBLANK(BI554)),ISBLANK(BJ554)),#N/A,
IF(BG554="empty","empty",
VLOOKUP(BG554,MonsterGroupTable!$A:$A,1,0)))))))</f>
        <v/>
      </c>
      <c r="BO554" s="2" t="str">
        <f>IF(AND(ISBLANK(BN554),OR(NOT(ISBLANK(BP554)),NOT(ISBLANK(BQ554)))),#N/A,
IF(ISBLANK(BN554),"",
IF(AND(NOT(ISERROR(VLOOKUP(BN554,MonsterTable!$A:$B,MATCH(MonsterTable!$B$1,MonsterTable!$A$1:$B$1,0),0))),OR(ISBLANK(BP554),ISBLANK(BQ554))),#N/A,
IFERROR(VLOOKUP(BN554,MonsterTable!$A:$B,MATCH(MonsterTable!$B$1,MonsterTable!$A$1:$B$1,0),0),
IF(OR(NOT(ISBLANK(BP554)),ISBLANK(BQ554)),#N/A,
IF(BN554="empty","empty",
VLOOKUP(BN554,MonsterGroupTable!$A:$A,1,0)))))))</f>
        <v/>
      </c>
      <c r="BV554" s="2" t="str">
        <f>IF(AND(ISBLANK(BU554),OR(NOT(ISBLANK(BW554)),NOT(ISBLANK(BX554)))),#N/A,
IF(ISBLANK(BU554),"",
IF(AND(NOT(ISERROR(VLOOKUP(BU554,MonsterTable!$A:$B,MATCH(MonsterTable!$B$1,MonsterTable!$A$1:$B$1,0),0))),OR(ISBLANK(BW554),ISBLANK(BX554))),#N/A,
IFERROR(VLOOKUP(BU554,MonsterTable!$A:$B,MATCH(MonsterTable!$B$1,MonsterTable!$A$1:$B$1,0),0),
IF(OR(NOT(ISBLANK(BW554)),ISBLANK(BX554)),#N/A,
IF(BU554="empty","empty",
VLOOKUP(BU554,MonsterGroupTable!$A:$A,1,0)))))))</f>
        <v/>
      </c>
      <c r="CC554" s="2" t="str">
        <f>IF(AND(ISBLANK(CB554),OR(NOT(ISBLANK(CD554)),NOT(ISBLANK(CE554)))),#N/A,
IF(ISBLANK(CB554),"",
IF(AND(NOT(ISERROR(VLOOKUP(CB554,MonsterTable!$A:$B,MATCH(MonsterTable!$B$1,MonsterTable!$A$1:$B$1,0),0))),OR(ISBLANK(CD554),ISBLANK(CE554))),#N/A,
IFERROR(VLOOKUP(CB554,MonsterTable!$A:$B,MATCH(MonsterTable!$B$1,MonsterTable!$A$1:$B$1,0),0),
IF(OR(NOT(ISBLANK(CD554)),ISBLANK(CE554)),#N/A,
IF(CB554="empty","empty",
VLOOKUP(CB554,MonsterGroupTable!$A:$A,1,0)))))))</f>
        <v/>
      </c>
      <c r="CJ554" s="2" t="str">
        <f>IF(AND(ISBLANK(CI554),OR(NOT(ISBLANK(CK554)),NOT(ISBLANK(CL554)))),#N/A,
IF(ISBLANK(CI554),"",
IF(AND(NOT(ISERROR(VLOOKUP(CI554,MonsterTable!$A:$B,MATCH(MonsterTable!$B$1,MonsterTable!$A$1:$B$1,0),0))),OR(ISBLANK(CK554),ISBLANK(CL554))),#N/A,
IFERROR(VLOOKUP(CI554,MonsterTable!$A:$B,MATCH(MonsterTable!$B$1,MonsterTable!$A$1:$B$1,0),0),
IF(OR(NOT(ISBLANK(CK554)),ISBLANK(CL554)),#N/A,
IF(CI554="empty","empty",
VLOOKUP(CI554,MonsterGroupTable!$A:$A,1,0)))))))</f>
        <v/>
      </c>
    </row>
    <row r="555" spans="1:88">
      <c r="A555">
        <v>10554</v>
      </c>
      <c r="B555">
        <f t="shared" si="16"/>
        <v>1.1000000000000001</v>
      </c>
      <c r="C555">
        <f t="shared" si="16"/>
        <v>1.1000000000000001</v>
      </c>
      <c r="F555">
        <v>4440</v>
      </c>
      <c r="G555">
        <v>150431</v>
      </c>
      <c r="H555">
        <v>0</v>
      </c>
      <c r="I555">
        <v>0</v>
      </c>
      <c r="J555">
        <v>0</v>
      </c>
      <c r="K555" t="s">
        <v>28</v>
      </c>
      <c r="L555" t="s">
        <v>251</v>
      </c>
      <c r="M555" t="s">
        <v>79</v>
      </c>
      <c r="N555" t="s">
        <v>80</v>
      </c>
      <c r="O555">
        <v>0</v>
      </c>
      <c r="P555">
        <v>-4.75</v>
      </c>
      <c r="Q555">
        <v>-3.5</v>
      </c>
      <c r="R555">
        <v>4.75</v>
      </c>
      <c r="S555">
        <v>3</v>
      </c>
      <c r="T555">
        <v>-13.5</v>
      </c>
      <c r="U555">
        <v>2.5499999999999998</v>
      </c>
      <c r="V555">
        <v>-6.75</v>
      </c>
      <c r="W555" t="str">
        <f t="shared" si="17"/>
        <v>g116,5</v>
      </c>
      <c r="X555" s="1" t="s">
        <v>333</v>
      </c>
      <c r="Y555" s="2" t="str">
        <f>IF(AND(ISBLANK(X555),OR(NOT(ISBLANK(Z555)),NOT(ISBLANK(AA555)))),#N/A,
IF(ISBLANK(X555),"",
IF(AND(NOT(ISERROR(VLOOKUP(X555,MonsterTable!$A:$B,MATCH(MonsterTable!$B$1,MonsterTable!$A$1:$B$1,0),0))),OR(ISBLANK(Z555),ISBLANK(AA555))),#N/A,
IFERROR(VLOOKUP(X555,MonsterTable!$A:$B,MATCH(MonsterTable!$B$1,MonsterTable!$A$1:$B$1,0),0),
IF(OR(NOT(ISBLANK(Z555)),ISBLANK(AA555)),#N/A,
IF(X555="empty","empty",
VLOOKUP(X555,MonsterGroupTable!$A:$A,1,0)))))))</f>
        <v>g116</v>
      </c>
      <c r="AA555">
        <v>5</v>
      </c>
      <c r="AF555" s="2" t="str">
        <f>IF(AND(ISBLANK(AE555),OR(NOT(ISBLANK(AG555)),NOT(ISBLANK(AH555)))),#N/A,
IF(ISBLANK(AE555),"",
IF(AND(NOT(ISERROR(VLOOKUP(AE555,MonsterTable!$A:$B,MATCH(MonsterTable!$B$1,MonsterTable!$A$1:$B$1,0),0))),OR(ISBLANK(AG555),ISBLANK(AH555))),#N/A,
IFERROR(VLOOKUP(AE555,MonsterTable!$A:$B,MATCH(MonsterTable!$B$1,MonsterTable!$A$1:$B$1,0),0),
IF(OR(NOT(ISBLANK(AG555)),ISBLANK(AH555)),#N/A,
IF(AE555="empty","empty",
VLOOKUP(AE555,MonsterGroupTable!$A:$A,1,0)))))))</f>
        <v/>
      </c>
      <c r="AM555" s="2" t="str">
        <f>IF(AND(ISBLANK(AL555),OR(NOT(ISBLANK(AN555)),NOT(ISBLANK(AO555)))),#N/A,
IF(ISBLANK(AL555),"",
IF(AND(NOT(ISERROR(VLOOKUP(AL555,MonsterTable!$A:$B,MATCH(MonsterTable!$B$1,MonsterTable!$A$1:$B$1,0),0))),OR(ISBLANK(AN555),ISBLANK(AO555))),#N/A,
IFERROR(VLOOKUP(AL555,MonsterTable!$A:$B,MATCH(MonsterTable!$B$1,MonsterTable!$A$1:$B$1,0),0),
IF(OR(NOT(ISBLANK(AN555)),ISBLANK(AO555)),#N/A,
IF(AL555="empty","empty",
VLOOKUP(AL555,MonsterGroupTable!$A:$A,1,0)))))))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BA555" s="2" t="str">
        <f>IF(AND(ISBLANK(AZ555),OR(NOT(ISBLANK(BB555)),NOT(ISBLANK(BC555)))),#N/A,
IF(ISBLANK(AZ555),"",
IF(AND(NOT(ISERROR(VLOOKUP(AZ555,MonsterTable!$A:$B,MATCH(MonsterTable!$B$1,MonsterTable!$A$1:$B$1,0),0))),OR(ISBLANK(BB555),ISBLANK(BC555))),#N/A,
IFERROR(VLOOKUP(AZ555,MonsterTable!$A:$B,MATCH(MonsterTable!$B$1,MonsterTable!$A$1:$B$1,0),0),
IF(OR(NOT(ISBLANK(BB555)),ISBLANK(BC555)),#N/A,
IF(AZ555="empty","empty",
VLOOKUP(AZ555,MonsterGroupTable!$A:$A,1,0)))))))</f>
        <v/>
      </c>
      <c r="BH555" s="2" t="str">
        <f>IF(AND(ISBLANK(BG555),OR(NOT(ISBLANK(BI555)),NOT(ISBLANK(BJ555)))),#N/A,
IF(ISBLANK(BG555),"",
IF(AND(NOT(ISERROR(VLOOKUP(BG555,MonsterTable!$A:$B,MATCH(MonsterTable!$B$1,MonsterTable!$A$1:$B$1,0),0))),OR(ISBLANK(BI555),ISBLANK(BJ555))),#N/A,
IFERROR(VLOOKUP(BG555,MonsterTable!$A:$B,MATCH(MonsterTable!$B$1,MonsterTable!$A$1:$B$1,0),0),
IF(OR(NOT(ISBLANK(BI555)),ISBLANK(BJ555)),#N/A,
IF(BG555="empty","empty",
VLOOKUP(BG555,MonsterGroupTable!$A:$A,1,0)))))))</f>
        <v/>
      </c>
      <c r="BO555" s="2" t="str">
        <f>IF(AND(ISBLANK(BN555),OR(NOT(ISBLANK(BP555)),NOT(ISBLANK(BQ555)))),#N/A,
IF(ISBLANK(BN555),"",
IF(AND(NOT(ISERROR(VLOOKUP(BN555,MonsterTable!$A:$B,MATCH(MonsterTable!$B$1,MonsterTable!$A$1:$B$1,0),0))),OR(ISBLANK(BP555),ISBLANK(BQ555))),#N/A,
IFERROR(VLOOKUP(BN555,MonsterTable!$A:$B,MATCH(MonsterTable!$B$1,MonsterTable!$A$1:$B$1,0),0),
IF(OR(NOT(ISBLANK(BP555)),ISBLANK(BQ555)),#N/A,
IF(BN555="empty","empty",
VLOOKUP(BN555,MonsterGroupTable!$A:$A,1,0)))))))</f>
        <v/>
      </c>
      <c r="BV555" s="2" t="str">
        <f>IF(AND(ISBLANK(BU555),OR(NOT(ISBLANK(BW555)),NOT(ISBLANK(BX555)))),#N/A,
IF(ISBLANK(BU555),"",
IF(AND(NOT(ISERROR(VLOOKUP(BU555,MonsterTable!$A:$B,MATCH(MonsterTable!$B$1,MonsterTable!$A$1:$B$1,0),0))),OR(ISBLANK(BW555),ISBLANK(BX555))),#N/A,
IFERROR(VLOOKUP(BU555,MonsterTable!$A:$B,MATCH(MonsterTable!$B$1,MonsterTable!$A$1:$B$1,0),0),
IF(OR(NOT(ISBLANK(BW555)),ISBLANK(BX555)),#N/A,
IF(BU555="empty","empty",
VLOOKUP(BU555,MonsterGroupTable!$A:$A,1,0)))))))</f>
        <v/>
      </c>
      <c r="CC555" s="2" t="str">
        <f>IF(AND(ISBLANK(CB555),OR(NOT(ISBLANK(CD555)),NOT(ISBLANK(CE555)))),#N/A,
IF(ISBLANK(CB555),"",
IF(AND(NOT(ISERROR(VLOOKUP(CB555,MonsterTable!$A:$B,MATCH(MonsterTable!$B$1,MonsterTable!$A$1:$B$1,0),0))),OR(ISBLANK(CD555),ISBLANK(CE555))),#N/A,
IFERROR(VLOOKUP(CB555,MonsterTable!$A:$B,MATCH(MonsterTable!$B$1,MonsterTable!$A$1:$B$1,0),0),
IF(OR(NOT(ISBLANK(CD555)),ISBLANK(CE555)),#N/A,
IF(CB555="empty","empty",
VLOOKUP(CB555,MonsterGroupTable!$A:$A,1,0)))))))</f>
        <v/>
      </c>
      <c r="CJ555" s="2" t="str">
        <f>IF(AND(ISBLANK(CI555),OR(NOT(ISBLANK(CK555)),NOT(ISBLANK(CL555)))),#N/A,
IF(ISBLANK(CI555),"",
IF(AND(NOT(ISERROR(VLOOKUP(CI555,MonsterTable!$A:$B,MATCH(MonsterTable!$B$1,MonsterTable!$A$1:$B$1,0),0))),OR(ISBLANK(CK555),ISBLANK(CL555))),#N/A,
IFERROR(VLOOKUP(CI555,MonsterTable!$A:$B,MATCH(MonsterTable!$B$1,MonsterTable!$A$1:$B$1,0),0),
IF(OR(NOT(ISBLANK(CK555)),ISBLANK(CL555)),#N/A,
IF(CI555="empty","empty",
VLOOKUP(CI555,MonsterGroupTable!$A:$A,1,0)))))))</f>
        <v/>
      </c>
    </row>
    <row r="556" spans="1:88">
      <c r="A556">
        <v>10555</v>
      </c>
      <c r="B556">
        <f t="shared" si="16"/>
        <v>1.1000000000000001</v>
      </c>
      <c r="C556">
        <f t="shared" si="16"/>
        <v>1.1000000000000001</v>
      </c>
      <c r="F556">
        <v>4560</v>
      </c>
      <c r="G556">
        <v>151025</v>
      </c>
      <c r="H556">
        <v>0</v>
      </c>
      <c r="I556">
        <v>0</v>
      </c>
      <c r="J556">
        <v>0</v>
      </c>
      <c r="K556" t="s">
        <v>28</v>
      </c>
      <c r="L556" t="s">
        <v>251</v>
      </c>
      <c r="M556" t="s">
        <v>79</v>
      </c>
      <c r="N556" t="s">
        <v>80</v>
      </c>
      <c r="O556">
        <v>0</v>
      </c>
      <c r="P556">
        <v>-4.75</v>
      </c>
      <c r="Q556">
        <v>-3.5</v>
      </c>
      <c r="R556">
        <v>4.75</v>
      </c>
      <c r="S556">
        <v>3</v>
      </c>
      <c r="T556">
        <v>-13.5</v>
      </c>
      <c r="U556">
        <v>2.5499999999999998</v>
      </c>
      <c r="V556">
        <v>-6.75</v>
      </c>
      <c r="W556" t="str">
        <f t="shared" si="17"/>
        <v>g116,5</v>
      </c>
      <c r="X556" s="1" t="s">
        <v>333</v>
      </c>
      <c r="Y556" s="2" t="str">
        <f>IF(AND(ISBLANK(X556),OR(NOT(ISBLANK(Z556)),NOT(ISBLANK(AA556)))),#N/A,
IF(ISBLANK(X556),"",
IF(AND(NOT(ISERROR(VLOOKUP(X556,MonsterTable!$A:$B,MATCH(MonsterTable!$B$1,MonsterTable!$A$1:$B$1,0),0))),OR(ISBLANK(Z556),ISBLANK(AA556))),#N/A,
IFERROR(VLOOKUP(X556,MonsterTable!$A:$B,MATCH(MonsterTable!$B$1,MonsterTable!$A$1:$B$1,0),0),
IF(OR(NOT(ISBLANK(Z556)),ISBLANK(AA556)),#N/A,
IF(X556="empty","empty",
VLOOKUP(X556,MonsterGroupTable!$A:$A,1,0)))))))</f>
        <v>g116</v>
      </c>
      <c r="AA556">
        <v>5</v>
      </c>
      <c r="AF556" s="2" t="str">
        <f>IF(AND(ISBLANK(AE556),OR(NOT(ISBLANK(AG556)),NOT(ISBLANK(AH556)))),#N/A,
IF(ISBLANK(AE556),"",
IF(AND(NOT(ISERROR(VLOOKUP(AE556,MonsterTable!$A:$B,MATCH(MonsterTable!$B$1,MonsterTable!$A$1:$B$1,0),0))),OR(ISBLANK(AG556),ISBLANK(AH556))),#N/A,
IFERROR(VLOOKUP(AE556,MonsterTable!$A:$B,MATCH(MonsterTable!$B$1,MonsterTable!$A$1:$B$1,0),0),
IF(OR(NOT(ISBLANK(AG556)),ISBLANK(AH556)),#N/A,
IF(AE556="empty","empty",
VLOOKUP(AE556,MonsterGroupTable!$A:$A,1,0)))))))</f>
        <v/>
      </c>
      <c r="AM556" s="2" t="str">
        <f>IF(AND(ISBLANK(AL556),OR(NOT(ISBLANK(AN556)),NOT(ISBLANK(AO556)))),#N/A,
IF(ISBLANK(AL556),"",
IF(AND(NOT(ISERROR(VLOOKUP(AL556,MonsterTable!$A:$B,MATCH(MonsterTable!$B$1,MonsterTable!$A$1:$B$1,0),0))),OR(ISBLANK(AN556),ISBLANK(AO556))),#N/A,
IFERROR(VLOOKUP(AL556,MonsterTable!$A:$B,MATCH(MonsterTable!$B$1,MonsterTable!$A$1:$B$1,0),0),
IF(OR(NOT(ISBLANK(AN556)),ISBLANK(AO556)),#N/A,
IF(AL556="empty","empty",
VLOOKUP(AL556,MonsterGroupTable!$A:$A,1,0)))))))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BA556" s="2" t="str">
        <f>IF(AND(ISBLANK(AZ556),OR(NOT(ISBLANK(BB556)),NOT(ISBLANK(BC556)))),#N/A,
IF(ISBLANK(AZ556),"",
IF(AND(NOT(ISERROR(VLOOKUP(AZ556,MonsterTable!$A:$B,MATCH(MonsterTable!$B$1,MonsterTable!$A$1:$B$1,0),0))),OR(ISBLANK(BB556),ISBLANK(BC556))),#N/A,
IFERROR(VLOOKUP(AZ556,MonsterTable!$A:$B,MATCH(MonsterTable!$B$1,MonsterTable!$A$1:$B$1,0),0),
IF(OR(NOT(ISBLANK(BB556)),ISBLANK(BC556)),#N/A,
IF(AZ556="empty","empty",
VLOOKUP(AZ556,MonsterGroupTable!$A:$A,1,0)))))))</f>
        <v/>
      </c>
      <c r="BH556" s="2" t="str">
        <f>IF(AND(ISBLANK(BG556),OR(NOT(ISBLANK(BI556)),NOT(ISBLANK(BJ556)))),#N/A,
IF(ISBLANK(BG556),"",
IF(AND(NOT(ISERROR(VLOOKUP(BG556,MonsterTable!$A:$B,MATCH(MonsterTable!$B$1,MonsterTable!$A$1:$B$1,0),0))),OR(ISBLANK(BI556),ISBLANK(BJ556))),#N/A,
IFERROR(VLOOKUP(BG556,MonsterTable!$A:$B,MATCH(MonsterTable!$B$1,MonsterTable!$A$1:$B$1,0),0),
IF(OR(NOT(ISBLANK(BI556)),ISBLANK(BJ556)),#N/A,
IF(BG556="empty","empty",
VLOOKUP(BG556,MonsterGroupTable!$A:$A,1,0)))))))</f>
        <v/>
      </c>
      <c r="BO556" s="2" t="str">
        <f>IF(AND(ISBLANK(BN556),OR(NOT(ISBLANK(BP556)),NOT(ISBLANK(BQ556)))),#N/A,
IF(ISBLANK(BN556),"",
IF(AND(NOT(ISERROR(VLOOKUP(BN556,MonsterTable!$A:$B,MATCH(MonsterTable!$B$1,MonsterTable!$A$1:$B$1,0),0))),OR(ISBLANK(BP556),ISBLANK(BQ556))),#N/A,
IFERROR(VLOOKUP(BN556,MonsterTable!$A:$B,MATCH(MonsterTable!$B$1,MonsterTable!$A$1:$B$1,0),0),
IF(OR(NOT(ISBLANK(BP556)),ISBLANK(BQ556)),#N/A,
IF(BN556="empty","empty",
VLOOKUP(BN556,MonsterGroupTable!$A:$A,1,0)))))))</f>
        <v/>
      </c>
      <c r="BV556" s="2" t="str">
        <f>IF(AND(ISBLANK(BU556),OR(NOT(ISBLANK(BW556)),NOT(ISBLANK(BX556)))),#N/A,
IF(ISBLANK(BU556),"",
IF(AND(NOT(ISERROR(VLOOKUP(BU556,MonsterTable!$A:$B,MATCH(MonsterTable!$B$1,MonsterTable!$A$1:$B$1,0),0))),OR(ISBLANK(BW556),ISBLANK(BX556))),#N/A,
IFERROR(VLOOKUP(BU556,MonsterTable!$A:$B,MATCH(MonsterTable!$B$1,MonsterTable!$A$1:$B$1,0),0),
IF(OR(NOT(ISBLANK(BW556)),ISBLANK(BX556)),#N/A,
IF(BU556="empty","empty",
VLOOKUP(BU556,MonsterGroupTable!$A:$A,1,0)))))))</f>
        <v/>
      </c>
      <c r="CC556" s="2" t="str">
        <f>IF(AND(ISBLANK(CB556),OR(NOT(ISBLANK(CD556)),NOT(ISBLANK(CE556)))),#N/A,
IF(ISBLANK(CB556),"",
IF(AND(NOT(ISERROR(VLOOKUP(CB556,MonsterTable!$A:$B,MATCH(MonsterTable!$B$1,MonsterTable!$A$1:$B$1,0),0))),OR(ISBLANK(CD556),ISBLANK(CE556))),#N/A,
IFERROR(VLOOKUP(CB556,MonsterTable!$A:$B,MATCH(MonsterTable!$B$1,MonsterTable!$A$1:$B$1,0),0),
IF(OR(NOT(ISBLANK(CD556)),ISBLANK(CE556)),#N/A,
IF(CB556="empty","empty",
VLOOKUP(CB556,MonsterGroupTable!$A:$A,1,0)))))))</f>
        <v/>
      </c>
      <c r="CJ556" s="2" t="str">
        <f>IF(AND(ISBLANK(CI556),OR(NOT(ISBLANK(CK556)),NOT(ISBLANK(CL556)))),#N/A,
IF(ISBLANK(CI556),"",
IF(AND(NOT(ISERROR(VLOOKUP(CI556,MonsterTable!$A:$B,MATCH(MonsterTable!$B$1,MonsterTable!$A$1:$B$1,0),0))),OR(ISBLANK(CK556),ISBLANK(CL556))),#N/A,
IFERROR(VLOOKUP(CI556,MonsterTable!$A:$B,MATCH(MonsterTable!$B$1,MonsterTable!$A$1:$B$1,0),0),
IF(OR(NOT(ISBLANK(CK556)),ISBLANK(CL556)),#N/A,
IF(CI556="empty","empty",
VLOOKUP(CI556,MonsterGroupTable!$A:$A,1,0)))))))</f>
        <v/>
      </c>
    </row>
    <row r="557" spans="1:88">
      <c r="A557">
        <v>10556</v>
      </c>
      <c r="B557">
        <f t="shared" si="16"/>
        <v>1.1000000000000001</v>
      </c>
      <c r="C557">
        <f t="shared" si="16"/>
        <v>1.1000000000000001</v>
      </c>
      <c r="F557">
        <v>4680</v>
      </c>
      <c r="G557">
        <v>151619</v>
      </c>
      <c r="H557">
        <v>0</v>
      </c>
      <c r="I557">
        <v>0</v>
      </c>
      <c r="J557">
        <v>0</v>
      </c>
      <c r="K557" t="s">
        <v>28</v>
      </c>
      <c r="L557" t="s">
        <v>251</v>
      </c>
      <c r="M557" t="s">
        <v>79</v>
      </c>
      <c r="N557" t="s">
        <v>80</v>
      </c>
      <c r="O557">
        <v>0</v>
      </c>
      <c r="P557">
        <v>-4.75</v>
      </c>
      <c r="Q557">
        <v>-3.5</v>
      </c>
      <c r="R557">
        <v>4.75</v>
      </c>
      <c r="S557">
        <v>3</v>
      </c>
      <c r="T557">
        <v>-13.5</v>
      </c>
      <c r="U557">
        <v>2.5499999999999998</v>
      </c>
      <c r="V557">
        <v>-6.75</v>
      </c>
      <c r="W557" t="str">
        <f t="shared" si="17"/>
        <v>g116,5</v>
      </c>
      <c r="X557" s="1" t="s">
        <v>333</v>
      </c>
      <c r="Y557" s="2" t="str">
        <f>IF(AND(ISBLANK(X557),OR(NOT(ISBLANK(Z557)),NOT(ISBLANK(AA557)))),#N/A,
IF(ISBLANK(X557),"",
IF(AND(NOT(ISERROR(VLOOKUP(X557,MonsterTable!$A:$B,MATCH(MonsterTable!$B$1,MonsterTable!$A$1:$B$1,0),0))),OR(ISBLANK(Z557),ISBLANK(AA557))),#N/A,
IFERROR(VLOOKUP(X557,MonsterTable!$A:$B,MATCH(MonsterTable!$B$1,MonsterTable!$A$1:$B$1,0),0),
IF(OR(NOT(ISBLANK(Z557)),ISBLANK(AA557)),#N/A,
IF(X557="empty","empty",
VLOOKUP(X557,MonsterGroupTable!$A:$A,1,0)))))))</f>
        <v>g116</v>
      </c>
      <c r="AA557">
        <v>5</v>
      </c>
      <c r="AF557" s="2" t="str">
        <f>IF(AND(ISBLANK(AE557),OR(NOT(ISBLANK(AG557)),NOT(ISBLANK(AH557)))),#N/A,
IF(ISBLANK(AE557),"",
IF(AND(NOT(ISERROR(VLOOKUP(AE557,MonsterTable!$A:$B,MATCH(MonsterTable!$B$1,MonsterTable!$A$1:$B$1,0),0))),OR(ISBLANK(AG557),ISBLANK(AH557))),#N/A,
IFERROR(VLOOKUP(AE557,MonsterTable!$A:$B,MATCH(MonsterTable!$B$1,MonsterTable!$A$1:$B$1,0),0),
IF(OR(NOT(ISBLANK(AG557)),ISBLANK(AH557)),#N/A,
IF(AE557="empty","empty",
VLOOKUP(AE557,MonsterGroupTable!$A:$A,1,0)))))))</f>
        <v/>
      </c>
      <c r="AM557" s="2" t="str">
        <f>IF(AND(ISBLANK(AL557),OR(NOT(ISBLANK(AN557)),NOT(ISBLANK(AO557)))),#N/A,
IF(ISBLANK(AL557),"",
IF(AND(NOT(ISERROR(VLOOKUP(AL557,MonsterTable!$A:$B,MATCH(MonsterTable!$B$1,MonsterTable!$A$1:$B$1,0),0))),OR(ISBLANK(AN557),ISBLANK(AO557))),#N/A,
IFERROR(VLOOKUP(AL557,MonsterTable!$A:$B,MATCH(MonsterTable!$B$1,MonsterTable!$A$1:$B$1,0),0),
IF(OR(NOT(ISBLANK(AN557)),ISBLANK(AO557)),#N/A,
IF(AL557="empty","empty",
VLOOKUP(AL557,MonsterGroupTable!$A:$A,1,0)))))))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BA557" s="2" t="str">
        <f>IF(AND(ISBLANK(AZ557),OR(NOT(ISBLANK(BB557)),NOT(ISBLANK(BC557)))),#N/A,
IF(ISBLANK(AZ557),"",
IF(AND(NOT(ISERROR(VLOOKUP(AZ557,MonsterTable!$A:$B,MATCH(MonsterTable!$B$1,MonsterTable!$A$1:$B$1,0),0))),OR(ISBLANK(BB557),ISBLANK(BC557))),#N/A,
IFERROR(VLOOKUP(AZ557,MonsterTable!$A:$B,MATCH(MonsterTable!$B$1,MonsterTable!$A$1:$B$1,0),0),
IF(OR(NOT(ISBLANK(BB557)),ISBLANK(BC557)),#N/A,
IF(AZ557="empty","empty",
VLOOKUP(AZ557,MonsterGroupTable!$A:$A,1,0)))))))</f>
        <v/>
      </c>
      <c r="BH557" s="2" t="str">
        <f>IF(AND(ISBLANK(BG557),OR(NOT(ISBLANK(BI557)),NOT(ISBLANK(BJ557)))),#N/A,
IF(ISBLANK(BG557),"",
IF(AND(NOT(ISERROR(VLOOKUP(BG557,MonsterTable!$A:$B,MATCH(MonsterTable!$B$1,MonsterTable!$A$1:$B$1,0),0))),OR(ISBLANK(BI557),ISBLANK(BJ557))),#N/A,
IFERROR(VLOOKUP(BG557,MonsterTable!$A:$B,MATCH(MonsterTable!$B$1,MonsterTable!$A$1:$B$1,0),0),
IF(OR(NOT(ISBLANK(BI557)),ISBLANK(BJ557)),#N/A,
IF(BG557="empty","empty",
VLOOKUP(BG557,MonsterGroupTable!$A:$A,1,0)))))))</f>
        <v/>
      </c>
      <c r="BO557" s="2" t="str">
        <f>IF(AND(ISBLANK(BN557),OR(NOT(ISBLANK(BP557)),NOT(ISBLANK(BQ557)))),#N/A,
IF(ISBLANK(BN557),"",
IF(AND(NOT(ISERROR(VLOOKUP(BN557,MonsterTable!$A:$B,MATCH(MonsterTable!$B$1,MonsterTable!$A$1:$B$1,0),0))),OR(ISBLANK(BP557),ISBLANK(BQ557))),#N/A,
IFERROR(VLOOKUP(BN557,MonsterTable!$A:$B,MATCH(MonsterTable!$B$1,MonsterTable!$A$1:$B$1,0),0),
IF(OR(NOT(ISBLANK(BP557)),ISBLANK(BQ557)),#N/A,
IF(BN557="empty","empty",
VLOOKUP(BN557,MonsterGroupTable!$A:$A,1,0)))))))</f>
        <v/>
      </c>
      <c r="BV557" s="2" t="str">
        <f>IF(AND(ISBLANK(BU557),OR(NOT(ISBLANK(BW557)),NOT(ISBLANK(BX557)))),#N/A,
IF(ISBLANK(BU557),"",
IF(AND(NOT(ISERROR(VLOOKUP(BU557,MonsterTable!$A:$B,MATCH(MonsterTable!$B$1,MonsterTable!$A$1:$B$1,0),0))),OR(ISBLANK(BW557),ISBLANK(BX557))),#N/A,
IFERROR(VLOOKUP(BU557,MonsterTable!$A:$B,MATCH(MonsterTable!$B$1,MonsterTable!$A$1:$B$1,0),0),
IF(OR(NOT(ISBLANK(BW557)),ISBLANK(BX557)),#N/A,
IF(BU557="empty","empty",
VLOOKUP(BU557,MonsterGroupTable!$A:$A,1,0)))))))</f>
        <v/>
      </c>
      <c r="CC557" s="2" t="str">
        <f>IF(AND(ISBLANK(CB557),OR(NOT(ISBLANK(CD557)),NOT(ISBLANK(CE557)))),#N/A,
IF(ISBLANK(CB557),"",
IF(AND(NOT(ISERROR(VLOOKUP(CB557,MonsterTable!$A:$B,MATCH(MonsterTable!$B$1,MonsterTable!$A$1:$B$1,0),0))),OR(ISBLANK(CD557),ISBLANK(CE557))),#N/A,
IFERROR(VLOOKUP(CB557,MonsterTable!$A:$B,MATCH(MonsterTable!$B$1,MonsterTable!$A$1:$B$1,0),0),
IF(OR(NOT(ISBLANK(CD557)),ISBLANK(CE557)),#N/A,
IF(CB557="empty","empty",
VLOOKUP(CB557,MonsterGroupTable!$A:$A,1,0)))))))</f>
        <v/>
      </c>
      <c r="CJ557" s="2" t="str">
        <f>IF(AND(ISBLANK(CI557),OR(NOT(ISBLANK(CK557)),NOT(ISBLANK(CL557)))),#N/A,
IF(ISBLANK(CI557),"",
IF(AND(NOT(ISERROR(VLOOKUP(CI557,MonsterTable!$A:$B,MATCH(MonsterTable!$B$1,MonsterTable!$A$1:$B$1,0),0))),OR(ISBLANK(CK557),ISBLANK(CL557))),#N/A,
IFERROR(VLOOKUP(CI557,MonsterTable!$A:$B,MATCH(MonsterTable!$B$1,MonsterTable!$A$1:$B$1,0),0),
IF(OR(NOT(ISBLANK(CK557)),ISBLANK(CL557)),#N/A,
IF(CI557="empty","empty",
VLOOKUP(CI557,MonsterGroupTable!$A:$A,1,0)))))))</f>
        <v/>
      </c>
    </row>
    <row r="558" spans="1:88">
      <c r="A558">
        <v>10557</v>
      </c>
      <c r="B558">
        <f t="shared" si="16"/>
        <v>1.1000000000000001</v>
      </c>
      <c r="C558">
        <f t="shared" si="16"/>
        <v>1.1000000000000001</v>
      </c>
      <c r="F558">
        <v>4680</v>
      </c>
      <c r="G558">
        <v>152213</v>
      </c>
      <c r="H558">
        <v>0</v>
      </c>
      <c r="I558">
        <v>0</v>
      </c>
      <c r="J558">
        <v>0</v>
      </c>
      <c r="K558" t="s">
        <v>28</v>
      </c>
      <c r="L558" t="s">
        <v>251</v>
      </c>
      <c r="M558" t="s">
        <v>79</v>
      </c>
      <c r="N558" t="s">
        <v>80</v>
      </c>
      <c r="O558">
        <v>0</v>
      </c>
      <c r="P558">
        <v>-4.75</v>
      </c>
      <c r="Q558">
        <v>-3.5</v>
      </c>
      <c r="R558">
        <v>4.75</v>
      </c>
      <c r="S558">
        <v>3</v>
      </c>
      <c r="T558">
        <v>-13.5</v>
      </c>
      <c r="U558">
        <v>2.5499999999999998</v>
      </c>
      <c r="V558">
        <v>-6.75</v>
      </c>
      <c r="W558" t="str">
        <f t="shared" si="17"/>
        <v>g116,5</v>
      </c>
      <c r="X558" s="1" t="s">
        <v>333</v>
      </c>
      <c r="Y558" s="2" t="str">
        <f>IF(AND(ISBLANK(X558),OR(NOT(ISBLANK(Z558)),NOT(ISBLANK(AA558)))),#N/A,
IF(ISBLANK(X558),"",
IF(AND(NOT(ISERROR(VLOOKUP(X558,MonsterTable!$A:$B,MATCH(MonsterTable!$B$1,MonsterTable!$A$1:$B$1,0),0))),OR(ISBLANK(Z558),ISBLANK(AA558))),#N/A,
IFERROR(VLOOKUP(X558,MonsterTable!$A:$B,MATCH(MonsterTable!$B$1,MonsterTable!$A$1:$B$1,0),0),
IF(OR(NOT(ISBLANK(Z558)),ISBLANK(AA558)),#N/A,
IF(X558="empty","empty",
VLOOKUP(X558,MonsterGroupTable!$A:$A,1,0)))))))</f>
        <v>g116</v>
      </c>
      <c r="AA558">
        <v>5</v>
      </c>
      <c r="AF558" s="2" t="str">
        <f>IF(AND(ISBLANK(AE558),OR(NOT(ISBLANK(AG558)),NOT(ISBLANK(AH558)))),#N/A,
IF(ISBLANK(AE558),"",
IF(AND(NOT(ISERROR(VLOOKUP(AE558,MonsterTable!$A:$B,MATCH(MonsterTable!$B$1,MonsterTable!$A$1:$B$1,0),0))),OR(ISBLANK(AG558),ISBLANK(AH558))),#N/A,
IFERROR(VLOOKUP(AE558,MonsterTable!$A:$B,MATCH(MonsterTable!$B$1,MonsterTable!$A$1:$B$1,0),0),
IF(OR(NOT(ISBLANK(AG558)),ISBLANK(AH558)),#N/A,
IF(AE558="empty","empty",
VLOOKUP(AE558,MonsterGroupTable!$A:$A,1,0)))))))</f>
        <v/>
      </c>
      <c r="AM558" s="2" t="str">
        <f>IF(AND(ISBLANK(AL558),OR(NOT(ISBLANK(AN558)),NOT(ISBLANK(AO558)))),#N/A,
IF(ISBLANK(AL558),"",
IF(AND(NOT(ISERROR(VLOOKUP(AL558,MonsterTable!$A:$B,MATCH(MonsterTable!$B$1,MonsterTable!$A$1:$B$1,0),0))),OR(ISBLANK(AN558),ISBLANK(AO558))),#N/A,
IFERROR(VLOOKUP(AL558,MonsterTable!$A:$B,MATCH(MonsterTable!$B$1,MonsterTable!$A$1:$B$1,0),0),
IF(OR(NOT(ISBLANK(AN558)),ISBLANK(AO558)),#N/A,
IF(AL558="empty","empty",
VLOOKUP(AL558,MonsterGroupTable!$A:$A,1,0)))))))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BA558" s="2" t="str">
        <f>IF(AND(ISBLANK(AZ558),OR(NOT(ISBLANK(BB558)),NOT(ISBLANK(BC558)))),#N/A,
IF(ISBLANK(AZ558),"",
IF(AND(NOT(ISERROR(VLOOKUP(AZ558,MonsterTable!$A:$B,MATCH(MonsterTable!$B$1,MonsterTable!$A$1:$B$1,0),0))),OR(ISBLANK(BB558),ISBLANK(BC558))),#N/A,
IFERROR(VLOOKUP(AZ558,MonsterTable!$A:$B,MATCH(MonsterTable!$B$1,MonsterTable!$A$1:$B$1,0),0),
IF(OR(NOT(ISBLANK(BB558)),ISBLANK(BC558)),#N/A,
IF(AZ558="empty","empty",
VLOOKUP(AZ558,MonsterGroupTable!$A:$A,1,0)))))))</f>
        <v/>
      </c>
      <c r="BH558" s="2" t="str">
        <f>IF(AND(ISBLANK(BG558),OR(NOT(ISBLANK(BI558)),NOT(ISBLANK(BJ558)))),#N/A,
IF(ISBLANK(BG558),"",
IF(AND(NOT(ISERROR(VLOOKUP(BG558,MonsterTable!$A:$B,MATCH(MonsterTable!$B$1,MonsterTable!$A$1:$B$1,0),0))),OR(ISBLANK(BI558),ISBLANK(BJ558))),#N/A,
IFERROR(VLOOKUP(BG558,MonsterTable!$A:$B,MATCH(MonsterTable!$B$1,MonsterTable!$A$1:$B$1,0),0),
IF(OR(NOT(ISBLANK(BI558)),ISBLANK(BJ558)),#N/A,
IF(BG558="empty","empty",
VLOOKUP(BG558,MonsterGroupTable!$A:$A,1,0)))))))</f>
        <v/>
      </c>
      <c r="BO558" s="2" t="str">
        <f>IF(AND(ISBLANK(BN558),OR(NOT(ISBLANK(BP558)),NOT(ISBLANK(BQ558)))),#N/A,
IF(ISBLANK(BN558),"",
IF(AND(NOT(ISERROR(VLOOKUP(BN558,MonsterTable!$A:$B,MATCH(MonsterTable!$B$1,MonsterTable!$A$1:$B$1,0),0))),OR(ISBLANK(BP558),ISBLANK(BQ558))),#N/A,
IFERROR(VLOOKUP(BN558,MonsterTable!$A:$B,MATCH(MonsterTable!$B$1,MonsterTable!$A$1:$B$1,0),0),
IF(OR(NOT(ISBLANK(BP558)),ISBLANK(BQ558)),#N/A,
IF(BN558="empty","empty",
VLOOKUP(BN558,MonsterGroupTable!$A:$A,1,0)))))))</f>
        <v/>
      </c>
      <c r="BV558" s="2" t="str">
        <f>IF(AND(ISBLANK(BU558),OR(NOT(ISBLANK(BW558)),NOT(ISBLANK(BX558)))),#N/A,
IF(ISBLANK(BU558),"",
IF(AND(NOT(ISERROR(VLOOKUP(BU558,MonsterTable!$A:$B,MATCH(MonsterTable!$B$1,MonsterTable!$A$1:$B$1,0),0))),OR(ISBLANK(BW558),ISBLANK(BX558))),#N/A,
IFERROR(VLOOKUP(BU558,MonsterTable!$A:$B,MATCH(MonsterTable!$B$1,MonsterTable!$A$1:$B$1,0),0),
IF(OR(NOT(ISBLANK(BW558)),ISBLANK(BX558)),#N/A,
IF(BU558="empty","empty",
VLOOKUP(BU558,MonsterGroupTable!$A:$A,1,0)))))))</f>
        <v/>
      </c>
      <c r="CC558" s="2" t="str">
        <f>IF(AND(ISBLANK(CB558),OR(NOT(ISBLANK(CD558)),NOT(ISBLANK(CE558)))),#N/A,
IF(ISBLANK(CB558),"",
IF(AND(NOT(ISERROR(VLOOKUP(CB558,MonsterTable!$A:$B,MATCH(MonsterTable!$B$1,MonsterTable!$A$1:$B$1,0),0))),OR(ISBLANK(CD558),ISBLANK(CE558))),#N/A,
IFERROR(VLOOKUP(CB558,MonsterTable!$A:$B,MATCH(MonsterTable!$B$1,MonsterTable!$A$1:$B$1,0),0),
IF(OR(NOT(ISBLANK(CD558)),ISBLANK(CE558)),#N/A,
IF(CB558="empty","empty",
VLOOKUP(CB558,MonsterGroupTable!$A:$A,1,0)))))))</f>
        <v/>
      </c>
      <c r="CJ558" s="2" t="str">
        <f>IF(AND(ISBLANK(CI558),OR(NOT(ISBLANK(CK558)),NOT(ISBLANK(CL558)))),#N/A,
IF(ISBLANK(CI558),"",
IF(AND(NOT(ISERROR(VLOOKUP(CI558,MonsterTable!$A:$B,MATCH(MonsterTable!$B$1,MonsterTable!$A$1:$B$1,0),0))),OR(ISBLANK(CK558),ISBLANK(CL558))),#N/A,
IFERROR(VLOOKUP(CI558,MonsterTable!$A:$B,MATCH(MonsterTable!$B$1,MonsterTable!$A$1:$B$1,0),0),
IF(OR(NOT(ISBLANK(CK558)),ISBLANK(CL558)),#N/A,
IF(CI558="empty","empty",
VLOOKUP(CI558,MonsterGroupTable!$A:$A,1,0)))))))</f>
        <v/>
      </c>
    </row>
    <row r="559" spans="1:88">
      <c r="A559">
        <v>10558</v>
      </c>
      <c r="B559">
        <f t="shared" si="16"/>
        <v>1.1000000000000001</v>
      </c>
      <c r="C559">
        <f t="shared" si="16"/>
        <v>1.1000000000000001</v>
      </c>
      <c r="F559">
        <v>4680</v>
      </c>
      <c r="G559">
        <v>152915</v>
      </c>
      <c r="H559">
        <v>0</v>
      </c>
      <c r="I559">
        <v>0</v>
      </c>
      <c r="J559">
        <v>0</v>
      </c>
      <c r="K559" t="s">
        <v>28</v>
      </c>
      <c r="L559" t="s">
        <v>251</v>
      </c>
      <c r="M559" t="s">
        <v>79</v>
      </c>
      <c r="N559" t="s">
        <v>80</v>
      </c>
      <c r="O559">
        <v>0</v>
      </c>
      <c r="P559">
        <v>-4.75</v>
      </c>
      <c r="Q559">
        <v>-3.5</v>
      </c>
      <c r="R559">
        <v>4.75</v>
      </c>
      <c r="S559">
        <v>3</v>
      </c>
      <c r="T559">
        <v>-13.5</v>
      </c>
      <c r="U559">
        <v>2.5499999999999998</v>
      </c>
      <c r="V559">
        <v>-6.75</v>
      </c>
      <c r="W559" t="str">
        <f t="shared" si="17"/>
        <v>g116,5</v>
      </c>
      <c r="X559" s="1" t="s">
        <v>333</v>
      </c>
      <c r="Y559" s="2" t="str">
        <f>IF(AND(ISBLANK(X559),OR(NOT(ISBLANK(Z559)),NOT(ISBLANK(AA559)))),#N/A,
IF(ISBLANK(X559),"",
IF(AND(NOT(ISERROR(VLOOKUP(X559,MonsterTable!$A:$B,MATCH(MonsterTable!$B$1,MonsterTable!$A$1:$B$1,0),0))),OR(ISBLANK(Z559),ISBLANK(AA559))),#N/A,
IFERROR(VLOOKUP(X559,MonsterTable!$A:$B,MATCH(MonsterTable!$B$1,MonsterTable!$A$1:$B$1,0),0),
IF(OR(NOT(ISBLANK(Z559)),ISBLANK(AA559)),#N/A,
IF(X559="empty","empty",
VLOOKUP(X559,MonsterGroupTable!$A:$A,1,0)))))))</f>
        <v>g116</v>
      </c>
      <c r="AA559">
        <v>5</v>
      </c>
      <c r="AF559" s="2" t="str">
        <f>IF(AND(ISBLANK(AE559),OR(NOT(ISBLANK(AG559)),NOT(ISBLANK(AH559)))),#N/A,
IF(ISBLANK(AE559),"",
IF(AND(NOT(ISERROR(VLOOKUP(AE559,MonsterTable!$A:$B,MATCH(MonsterTable!$B$1,MonsterTable!$A$1:$B$1,0),0))),OR(ISBLANK(AG559),ISBLANK(AH559))),#N/A,
IFERROR(VLOOKUP(AE559,MonsterTable!$A:$B,MATCH(MonsterTable!$B$1,MonsterTable!$A$1:$B$1,0),0),
IF(OR(NOT(ISBLANK(AG559)),ISBLANK(AH559)),#N/A,
IF(AE559="empty","empty",
VLOOKUP(AE559,MonsterGroupTable!$A:$A,1,0)))))))</f>
        <v/>
      </c>
      <c r="AM559" s="2" t="str">
        <f>IF(AND(ISBLANK(AL559),OR(NOT(ISBLANK(AN559)),NOT(ISBLANK(AO559)))),#N/A,
IF(ISBLANK(AL559),"",
IF(AND(NOT(ISERROR(VLOOKUP(AL559,MonsterTable!$A:$B,MATCH(MonsterTable!$B$1,MonsterTable!$A$1:$B$1,0),0))),OR(ISBLANK(AN559),ISBLANK(AO559))),#N/A,
IFERROR(VLOOKUP(AL559,MonsterTable!$A:$B,MATCH(MonsterTable!$B$1,MonsterTable!$A$1:$B$1,0),0),
IF(OR(NOT(ISBLANK(AN559)),ISBLANK(AO559)),#N/A,
IF(AL559="empty","empty",
VLOOKUP(AL559,MonsterGroupTable!$A:$A,1,0)))))))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BA559" s="2" t="str">
        <f>IF(AND(ISBLANK(AZ559),OR(NOT(ISBLANK(BB559)),NOT(ISBLANK(BC559)))),#N/A,
IF(ISBLANK(AZ559),"",
IF(AND(NOT(ISERROR(VLOOKUP(AZ559,MonsterTable!$A:$B,MATCH(MonsterTable!$B$1,MonsterTable!$A$1:$B$1,0),0))),OR(ISBLANK(BB559),ISBLANK(BC559))),#N/A,
IFERROR(VLOOKUP(AZ559,MonsterTable!$A:$B,MATCH(MonsterTable!$B$1,MonsterTable!$A$1:$B$1,0),0),
IF(OR(NOT(ISBLANK(BB559)),ISBLANK(BC559)),#N/A,
IF(AZ559="empty","empty",
VLOOKUP(AZ559,MonsterGroupTable!$A:$A,1,0)))))))</f>
        <v/>
      </c>
      <c r="BH559" s="2" t="str">
        <f>IF(AND(ISBLANK(BG559),OR(NOT(ISBLANK(BI559)),NOT(ISBLANK(BJ559)))),#N/A,
IF(ISBLANK(BG559),"",
IF(AND(NOT(ISERROR(VLOOKUP(BG559,MonsterTable!$A:$B,MATCH(MonsterTable!$B$1,MonsterTable!$A$1:$B$1,0),0))),OR(ISBLANK(BI559),ISBLANK(BJ559))),#N/A,
IFERROR(VLOOKUP(BG559,MonsterTable!$A:$B,MATCH(MonsterTable!$B$1,MonsterTable!$A$1:$B$1,0),0),
IF(OR(NOT(ISBLANK(BI559)),ISBLANK(BJ559)),#N/A,
IF(BG559="empty","empty",
VLOOKUP(BG559,MonsterGroupTable!$A:$A,1,0)))))))</f>
        <v/>
      </c>
      <c r="BO559" s="2" t="str">
        <f>IF(AND(ISBLANK(BN559),OR(NOT(ISBLANK(BP559)),NOT(ISBLANK(BQ559)))),#N/A,
IF(ISBLANK(BN559),"",
IF(AND(NOT(ISERROR(VLOOKUP(BN559,MonsterTable!$A:$B,MATCH(MonsterTable!$B$1,MonsterTable!$A$1:$B$1,0),0))),OR(ISBLANK(BP559),ISBLANK(BQ559))),#N/A,
IFERROR(VLOOKUP(BN559,MonsterTable!$A:$B,MATCH(MonsterTable!$B$1,MonsterTable!$A$1:$B$1,0),0),
IF(OR(NOT(ISBLANK(BP559)),ISBLANK(BQ559)),#N/A,
IF(BN559="empty","empty",
VLOOKUP(BN559,MonsterGroupTable!$A:$A,1,0)))))))</f>
        <v/>
      </c>
      <c r="BV559" s="2" t="str">
        <f>IF(AND(ISBLANK(BU559),OR(NOT(ISBLANK(BW559)),NOT(ISBLANK(BX559)))),#N/A,
IF(ISBLANK(BU559),"",
IF(AND(NOT(ISERROR(VLOOKUP(BU559,MonsterTable!$A:$B,MATCH(MonsterTable!$B$1,MonsterTable!$A$1:$B$1,0),0))),OR(ISBLANK(BW559),ISBLANK(BX559))),#N/A,
IFERROR(VLOOKUP(BU559,MonsterTable!$A:$B,MATCH(MonsterTable!$B$1,MonsterTable!$A$1:$B$1,0),0),
IF(OR(NOT(ISBLANK(BW559)),ISBLANK(BX559)),#N/A,
IF(BU559="empty","empty",
VLOOKUP(BU559,MonsterGroupTable!$A:$A,1,0)))))))</f>
        <v/>
      </c>
      <c r="CC559" s="2" t="str">
        <f>IF(AND(ISBLANK(CB559),OR(NOT(ISBLANK(CD559)),NOT(ISBLANK(CE559)))),#N/A,
IF(ISBLANK(CB559),"",
IF(AND(NOT(ISERROR(VLOOKUP(CB559,MonsterTable!$A:$B,MATCH(MonsterTable!$B$1,MonsterTable!$A$1:$B$1,0),0))),OR(ISBLANK(CD559),ISBLANK(CE559))),#N/A,
IFERROR(VLOOKUP(CB559,MonsterTable!$A:$B,MATCH(MonsterTable!$B$1,MonsterTable!$A$1:$B$1,0),0),
IF(OR(NOT(ISBLANK(CD559)),ISBLANK(CE559)),#N/A,
IF(CB559="empty","empty",
VLOOKUP(CB559,MonsterGroupTable!$A:$A,1,0)))))))</f>
        <v/>
      </c>
      <c r="CJ559" s="2" t="str">
        <f>IF(AND(ISBLANK(CI559),OR(NOT(ISBLANK(CK559)),NOT(ISBLANK(CL559)))),#N/A,
IF(ISBLANK(CI559),"",
IF(AND(NOT(ISERROR(VLOOKUP(CI559,MonsterTable!$A:$B,MATCH(MonsterTable!$B$1,MonsterTable!$A$1:$B$1,0),0))),OR(ISBLANK(CK559),ISBLANK(CL559))),#N/A,
IFERROR(VLOOKUP(CI559,MonsterTable!$A:$B,MATCH(MonsterTable!$B$1,MonsterTable!$A$1:$B$1,0),0),
IF(OR(NOT(ISBLANK(CK559)),ISBLANK(CL559)),#N/A,
IF(CI559="empty","empty",
VLOOKUP(CI559,MonsterGroupTable!$A:$A,1,0)))))))</f>
        <v/>
      </c>
    </row>
    <row r="560" spans="1:88">
      <c r="A560">
        <v>10559</v>
      </c>
      <c r="B560">
        <f t="shared" si="16"/>
        <v>1.1000000000000001</v>
      </c>
      <c r="C560">
        <f t="shared" si="16"/>
        <v>1.1000000000000001</v>
      </c>
      <c r="F560">
        <v>4680</v>
      </c>
      <c r="G560">
        <v>153617</v>
      </c>
      <c r="H560">
        <v>0</v>
      </c>
      <c r="I560">
        <v>0</v>
      </c>
      <c r="J560">
        <v>0</v>
      </c>
      <c r="K560" t="s">
        <v>28</v>
      </c>
      <c r="L560" t="s">
        <v>251</v>
      </c>
      <c r="M560" t="s">
        <v>79</v>
      </c>
      <c r="N560" t="s">
        <v>80</v>
      </c>
      <c r="O560">
        <v>0</v>
      </c>
      <c r="P560">
        <v>-4.75</v>
      </c>
      <c r="Q560">
        <v>-3.5</v>
      </c>
      <c r="R560">
        <v>4.75</v>
      </c>
      <c r="S560">
        <v>3</v>
      </c>
      <c r="T560">
        <v>-13.5</v>
      </c>
      <c r="U560">
        <v>2.5499999999999998</v>
      </c>
      <c r="V560">
        <v>-6.75</v>
      </c>
      <c r="W560" t="str">
        <f t="shared" si="17"/>
        <v>g116,5</v>
      </c>
      <c r="X560" s="1" t="s">
        <v>333</v>
      </c>
      <c r="Y560" s="2" t="str">
        <f>IF(AND(ISBLANK(X560),OR(NOT(ISBLANK(Z560)),NOT(ISBLANK(AA560)))),#N/A,
IF(ISBLANK(X560),"",
IF(AND(NOT(ISERROR(VLOOKUP(X560,MonsterTable!$A:$B,MATCH(MonsterTable!$B$1,MonsterTable!$A$1:$B$1,0),0))),OR(ISBLANK(Z560),ISBLANK(AA560))),#N/A,
IFERROR(VLOOKUP(X560,MonsterTable!$A:$B,MATCH(MonsterTable!$B$1,MonsterTable!$A$1:$B$1,0),0),
IF(OR(NOT(ISBLANK(Z560)),ISBLANK(AA560)),#N/A,
IF(X560="empty","empty",
VLOOKUP(X560,MonsterGroupTable!$A:$A,1,0)))))))</f>
        <v>g116</v>
      </c>
      <c r="AA560">
        <v>5</v>
      </c>
      <c r="AF560" s="2" t="str">
        <f>IF(AND(ISBLANK(AE560),OR(NOT(ISBLANK(AG560)),NOT(ISBLANK(AH560)))),#N/A,
IF(ISBLANK(AE560),"",
IF(AND(NOT(ISERROR(VLOOKUP(AE560,MonsterTable!$A:$B,MATCH(MonsterTable!$B$1,MonsterTable!$A$1:$B$1,0),0))),OR(ISBLANK(AG560),ISBLANK(AH560))),#N/A,
IFERROR(VLOOKUP(AE560,MonsterTable!$A:$B,MATCH(MonsterTable!$B$1,MonsterTable!$A$1:$B$1,0),0),
IF(OR(NOT(ISBLANK(AG560)),ISBLANK(AH560)),#N/A,
IF(AE560="empty","empty",
VLOOKUP(AE560,MonsterGroupTable!$A:$A,1,0)))))))</f>
        <v/>
      </c>
      <c r="AM560" s="2" t="str">
        <f>IF(AND(ISBLANK(AL560),OR(NOT(ISBLANK(AN560)),NOT(ISBLANK(AO560)))),#N/A,
IF(ISBLANK(AL560),"",
IF(AND(NOT(ISERROR(VLOOKUP(AL560,MonsterTable!$A:$B,MATCH(MonsterTable!$B$1,MonsterTable!$A$1:$B$1,0),0))),OR(ISBLANK(AN560),ISBLANK(AO560))),#N/A,
IFERROR(VLOOKUP(AL560,MonsterTable!$A:$B,MATCH(MonsterTable!$B$1,MonsterTable!$A$1:$B$1,0),0),
IF(OR(NOT(ISBLANK(AN560)),ISBLANK(AO560)),#N/A,
IF(AL560="empty","empty",
VLOOKUP(AL560,MonsterGroupTable!$A:$A,1,0)))))))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BA560" s="2" t="str">
        <f>IF(AND(ISBLANK(AZ560),OR(NOT(ISBLANK(BB560)),NOT(ISBLANK(BC560)))),#N/A,
IF(ISBLANK(AZ560),"",
IF(AND(NOT(ISERROR(VLOOKUP(AZ560,MonsterTable!$A:$B,MATCH(MonsterTable!$B$1,MonsterTable!$A$1:$B$1,0),0))),OR(ISBLANK(BB560),ISBLANK(BC560))),#N/A,
IFERROR(VLOOKUP(AZ560,MonsterTable!$A:$B,MATCH(MonsterTable!$B$1,MonsterTable!$A$1:$B$1,0),0),
IF(OR(NOT(ISBLANK(BB560)),ISBLANK(BC560)),#N/A,
IF(AZ560="empty","empty",
VLOOKUP(AZ560,MonsterGroupTable!$A:$A,1,0)))))))</f>
        <v/>
      </c>
      <c r="BH560" s="2" t="str">
        <f>IF(AND(ISBLANK(BG560),OR(NOT(ISBLANK(BI560)),NOT(ISBLANK(BJ560)))),#N/A,
IF(ISBLANK(BG560),"",
IF(AND(NOT(ISERROR(VLOOKUP(BG560,MonsterTable!$A:$B,MATCH(MonsterTable!$B$1,MonsterTable!$A$1:$B$1,0),0))),OR(ISBLANK(BI560),ISBLANK(BJ560))),#N/A,
IFERROR(VLOOKUP(BG560,MonsterTable!$A:$B,MATCH(MonsterTable!$B$1,MonsterTable!$A$1:$B$1,0),0),
IF(OR(NOT(ISBLANK(BI560)),ISBLANK(BJ560)),#N/A,
IF(BG560="empty","empty",
VLOOKUP(BG560,MonsterGroupTable!$A:$A,1,0)))))))</f>
        <v/>
      </c>
      <c r="BO560" s="2" t="str">
        <f>IF(AND(ISBLANK(BN560),OR(NOT(ISBLANK(BP560)),NOT(ISBLANK(BQ560)))),#N/A,
IF(ISBLANK(BN560),"",
IF(AND(NOT(ISERROR(VLOOKUP(BN560,MonsterTable!$A:$B,MATCH(MonsterTable!$B$1,MonsterTable!$A$1:$B$1,0),0))),OR(ISBLANK(BP560),ISBLANK(BQ560))),#N/A,
IFERROR(VLOOKUP(BN560,MonsterTable!$A:$B,MATCH(MonsterTable!$B$1,MonsterTable!$A$1:$B$1,0),0),
IF(OR(NOT(ISBLANK(BP560)),ISBLANK(BQ560)),#N/A,
IF(BN560="empty","empty",
VLOOKUP(BN560,MonsterGroupTable!$A:$A,1,0)))))))</f>
        <v/>
      </c>
      <c r="BV560" s="2" t="str">
        <f>IF(AND(ISBLANK(BU560),OR(NOT(ISBLANK(BW560)),NOT(ISBLANK(BX560)))),#N/A,
IF(ISBLANK(BU560),"",
IF(AND(NOT(ISERROR(VLOOKUP(BU560,MonsterTable!$A:$B,MATCH(MonsterTable!$B$1,MonsterTable!$A$1:$B$1,0),0))),OR(ISBLANK(BW560),ISBLANK(BX560))),#N/A,
IFERROR(VLOOKUP(BU560,MonsterTable!$A:$B,MATCH(MonsterTable!$B$1,MonsterTable!$A$1:$B$1,0),0),
IF(OR(NOT(ISBLANK(BW560)),ISBLANK(BX560)),#N/A,
IF(BU560="empty","empty",
VLOOKUP(BU560,MonsterGroupTable!$A:$A,1,0)))))))</f>
        <v/>
      </c>
      <c r="CC560" s="2" t="str">
        <f>IF(AND(ISBLANK(CB560),OR(NOT(ISBLANK(CD560)),NOT(ISBLANK(CE560)))),#N/A,
IF(ISBLANK(CB560),"",
IF(AND(NOT(ISERROR(VLOOKUP(CB560,MonsterTable!$A:$B,MATCH(MonsterTable!$B$1,MonsterTable!$A$1:$B$1,0),0))),OR(ISBLANK(CD560),ISBLANK(CE560))),#N/A,
IFERROR(VLOOKUP(CB560,MonsterTable!$A:$B,MATCH(MonsterTable!$B$1,MonsterTable!$A$1:$B$1,0),0),
IF(OR(NOT(ISBLANK(CD560)),ISBLANK(CE560)),#N/A,
IF(CB560="empty","empty",
VLOOKUP(CB560,MonsterGroupTable!$A:$A,1,0)))))))</f>
        <v/>
      </c>
      <c r="CJ560" s="2" t="str">
        <f>IF(AND(ISBLANK(CI560),OR(NOT(ISBLANK(CK560)),NOT(ISBLANK(CL560)))),#N/A,
IF(ISBLANK(CI560),"",
IF(AND(NOT(ISERROR(VLOOKUP(CI560,MonsterTable!$A:$B,MATCH(MonsterTable!$B$1,MonsterTable!$A$1:$B$1,0),0))),OR(ISBLANK(CK560),ISBLANK(CL560))),#N/A,
IFERROR(VLOOKUP(CI560,MonsterTable!$A:$B,MATCH(MonsterTable!$B$1,MonsterTable!$A$1:$B$1,0),0),
IF(OR(NOT(ISBLANK(CK560)),ISBLANK(CL560)),#N/A,
IF(CI560="empty","empty",
VLOOKUP(CI560,MonsterGroupTable!$A:$A,1,0)))))))</f>
        <v/>
      </c>
    </row>
    <row r="561" spans="1:88">
      <c r="A561">
        <v>10560</v>
      </c>
      <c r="B561">
        <f t="shared" si="16"/>
        <v>1.2</v>
      </c>
      <c r="C561">
        <f t="shared" si="16"/>
        <v>1.1000000000000001</v>
      </c>
      <c r="F561">
        <v>4680</v>
      </c>
      <c r="G561">
        <v>154319</v>
      </c>
      <c r="H561">
        <v>0</v>
      </c>
      <c r="I561">
        <v>0</v>
      </c>
      <c r="J561">
        <v>0</v>
      </c>
      <c r="K561" t="s">
        <v>28</v>
      </c>
      <c r="L561" t="s">
        <v>251</v>
      </c>
      <c r="M561" t="s">
        <v>79</v>
      </c>
      <c r="N561" t="s">
        <v>80</v>
      </c>
      <c r="O561">
        <v>0</v>
      </c>
      <c r="P561">
        <v>-4.75</v>
      </c>
      <c r="Q561">
        <v>-3.5</v>
      </c>
      <c r="R561">
        <v>4.75</v>
      </c>
      <c r="S561">
        <v>3</v>
      </c>
      <c r="T561">
        <v>-13.5</v>
      </c>
      <c r="U561">
        <v>2.5499999999999998</v>
      </c>
      <c r="V561">
        <v>-6.75</v>
      </c>
      <c r="W561" t="str">
        <f t="shared" si="17"/>
        <v>g116,5</v>
      </c>
      <c r="X561" s="1" t="s">
        <v>333</v>
      </c>
      <c r="Y561" s="2" t="str">
        <f>IF(AND(ISBLANK(X561),OR(NOT(ISBLANK(Z561)),NOT(ISBLANK(AA561)))),#N/A,
IF(ISBLANK(X561),"",
IF(AND(NOT(ISERROR(VLOOKUP(X561,MonsterTable!$A:$B,MATCH(MonsterTable!$B$1,MonsterTable!$A$1:$B$1,0),0))),OR(ISBLANK(Z561),ISBLANK(AA561))),#N/A,
IFERROR(VLOOKUP(X561,MonsterTable!$A:$B,MATCH(MonsterTable!$B$1,MonsterTable!$A$1:$B$1,0),0),
IF(OR(NOT(ISBLANK(Z561)),ISBLANK(AA561)),#N/A,
IF(X561="empty","empty",
VLOOKUP(X561,MonsterGroupTable!$A:$A,1,0)))))))</f>
        <v>g116</v>
      </c>
      <c r="AA561">
        <v>5</v>
      </c>
      <c r="AF561" s="2" t="str">
        <f>IF(AND(ISBLANK(AE561),OR(NOT(ISBLANK(AG561)),NOT(ISBLANK(AH561)))),#N/A,
IF(ISBLANK(AE561),"",
IF(AND(NOT(ISERROR(VLOOKUP(AE561,MonsterTable!$A:$B,MATCH(MonsterTable!$B$1,MonsterTable!$A$1:$B$1,0),0))),OR(ISBLANK(AG561),ISBLANK(AH561))),#N/A,
IFERROR(VLOOKUP(AE561,MonsterTable!$A:$B,MATCH(MonsterTable!$B$1,MonsterTable!$A$1:$B$1,0),0),
IF(OR(NOT(ISBLANK(AG561)),ISBLANK(AH561)),#N/A,
IF(AE561="empty","empty",
VLOOKUP(AE561,MonsterGroupTable!$A:$A,1,0)))))))</f>
        <v/>
      </c>
      <c r="AM561" s="2" t="str">
        <f>IF(AND(ISBLANK(AL561),OR(NOT(ISBLANK(AN561)),NOT(ISBLANK(AO561)))),#N/A,
IF(ISBLANK(AL561),"",
IF(AND(NOT(ISERROR(VLOOKUP(AL561,MonsterTable!$A:$B,MATCH(MonsterTable!$B$1,MonsterTable!$A$1:$B$1,0),0))),OR(ISBLANK(AN561),ISBLANK(AO561))),#N/A,
IFERROR(VLOOKUP(AL561,MonsterTable!$A:$B,MATCH(MonsterTable!$B$1,MonsterTable!$A$1:$B$1,0),0),
IF(OR(NOT(ISBLANK(AN561)),ISBLANK(AO561)),#N/A,
IF(AL561="empty","empty",
VLOOKUP(AL561,MonsterGroupTable!$A:$A,1,0)))))))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BA561" s="2" t="str">
        <f>IF(AND(ISBLANK(AZ561),OR(NOT(ISBLANK(BB561)),NOT(ISBLANK(BC561)))),#N/A,
IF(ISBLANK(AZ561),"",
IF(AND(NOT(ISERROR(VLOOKUP(AZ561,MonsterTable!$A:$B,MATCH(MonsterTable!$B$1,MonsterTable!$A$1:$B$1,0),0))),OR(ISBLANK(BB561),ISBLANK(BC561))),#N/A,
IFERROR(VLOOKUP(AZ561,MonsterTable!$A:$B,MATCH(MonsterTable!$B$1,MonsterTable!$A$1:$B$1,0),0),
IF(OR(NOT(ISBLANK(BB561)),ISBLANK(BC561)),#N/A,
IF(AZ561="empty","empty",
VLOOKUP(AZ561,MonsterGroupTable!$A:$A,1,0)))))))</f>
        <v/>
      </c>
      <c r="BH561" s="2" t="str">
        <f>IF(AND(ISBLANK(BG561),OR(NOT(ISBLANK(BI561)),NOT(ISBLANK(BJ561)))),#N/A,
IF(ISBLANK(BG561),"",
IF(AND(NOT(ISERROR(VLOOKUP(BG561,MonsterTable!$A:$B,MATCH(MonsterTable!$B$1,MonsterTable!$A$1:$B$1,0),0))),OR(ISBLANK(BI561),ISBLANK(BJ561))),#N/A,
IFERROR(VLOOKUP(BG561,MonsterTable!$A:$B,MATCH(MonsterTable!$B$1,MonsterTable!$A$1:$B$1,0),0),
IF(OR(NOT(ISBLANK(BI561)),ISBLANK(BJ561)),#N/A,
IF(BG561="empty","empty",
VLOOKUP(BG561,MonsterGroupTable!$A:$A,1,0)))))))</f>
        <v/>
      </c>
      <c r="BO561" s="2" t="str">
        <f>IF(AND(ISBLANK(BN561),OR(NOT(ISBLANK(BP561)),NOT(ISBLANK(BQ561)))),#N/A,
IF(ISBLANK(BN561),"",
IF(AND(NOT(ISERROR(VLOOKUP(BN561,MonsterTable!$A:$B,MATCH(MonsterTable!$B$1,MonsterTable!$A$1:$B$1,0),0))),OR(ISBLANK(BP561),ISBLANK(BQ561))),#N/A,
IFERROR(VLOOKUP(BN561,MonsterTable!$A:$B,MATCH(MonsterTable!$B$1,MonsterTable!$A$1:$B$1,0),0),
IF(OR(NOT(ISBLANK(BP561)),ISBLANK(BQ561)),#N/A,
IF(BN561="empty","empty",
VLOOKUP(BN561,MonsterGroupTable!$A:$A,1,0)))))))</f>
        <v/>
      </c>
      <c r="BV561" s="2" t="str">
        <f>IF(AND(ISBLANK(BU561),OR(NOT(ISBLANK(BW561)),NOT(ISBLANK(BX561)))),#N/A,
IF(ISBLANK(BU561),"",
IF(AND(NOT(ISERROR(VLOOKUP(BU561,MonsterTable!$A:$B,MATCH(MonsterTable!$B$1,MonsterTable!$A$1:$B$1,0),0))),OR(ISBLANK(BW561),ISBLANK(BX561))),#N/A,
IFERROR(VLOOKUP(BU561,MonsterTable!$A:$B,MATCH(MonsterTable!$B$1,MonsterTable!$A$1:$B$1,0),0),
IF(OR(NOT(ISBLANK(BW561)),ISBLANK(BX561)),#N/A,
IF(BU561="empty","empty",
VLOOKUP(BU561,MonsterGroupTable!$A:$A,1,0)))))))</f>
        <v/>
      </c>
      <c r="CC561" s="2" t="str">
        <f>IF(AND(ISBLANK(CB561),OR(NOT(ISBLANK(CD561)),NOT(ISBLANK(CE561)))),#N/A,
IF(ISBLANK(CB561),"",
IF(AND(NOT(ISERROR(VLOOKUP(CB561,MonsterTable!$A:$B,MATCH(MonsterTable!$B$1,MonsterTable!$A$1:$B$1,0),0))),OR(ISBLANK(CD561),ISBLANK(CE561))),#N/A,
IFERROR(VLOOKUP(CB561,MonsterTable!$A:$B,MATCH(MonsterTable!$B$1,MonsterTable!$A$1:$B$1,0),0),
IF(OR(NOT(ISBLANK(CD561)),ISBLANK(CE561)),#N/A,
IF(CB561="empty","empty",
VLOOKUP(CB561,MonsterGroupTable!$A:$A,1,0)))))))</f>
        <v/>
      </c>
      <c r="CJ561" s="2" t="str">
        <f>IF(AND(ISBLANK(CI561),OR(NOT(ISBLANK(CK561)),NOT(ISBLANK(CL561)))),#N/A,
IF(ISBLANK(CI561),"",
IF(AND(NOT(ISERROR(VLOOKUP(CI561,MonsterTable!$A:$B,MATCH(MonsterTable!$B$1,MonsterTable!$A$1:$B$1,0),0))),OR(ISBLANK(CK561),ISBLANK(CL561))),#N/A,
IFERROR(VLOOKUP(CI561,MonsterTable!$A:$B,MATCH(MonsterTable!$B$1,MonsterTable!$A$1:$B$1,0),0),
IF(OR(NOT(ISBLANK(CK561)),ISBLANK(CL561)),#N/A,
IF(CI561="empty","empty",
VLOOKUP(CI561,MonsterGroupTable!$A:$A,1,0)))))))</f>
        <v/>
      </c>
    </row>
    <row r="562" spans="1:88">
      <c r="A562">
        <v>10561</v>
      </c>
      <c r="B562">
        <f t="shared" si="16"/>
        <v>1.1000000000000001</v>
      </c>
      <c r="C562">
        <f t="shared" si="16"/>
        <v>1.1000000000000001</v>
      </c>
      <c r="F562">
        <v>4680</v>
      </c>
      <c r="G562">
        <v>155021</v>
      </c>
      <c r="H562">
        <v>0</v>
      </c>
      <c r="I562">
        <v>0</v>
      </c>
      <c r="J562">
        <v>0</v>
      </c>
      <c r="K562" t="s">
        <v>28</v>
      </c>
      <c r="L562" t="s">
        <v>253</v>
      </c>
      <c r="M562" t="s">
        <v>79</v>
      </c>
      <c r="N562" t="s">
        <v>80</v>
      </c>
      <c r="O562">
        <v>0</v>
      </c>
      <c r="P562">
        <v>-4.75</v>
      </c>
      <c r="Q562">
        <v>-3.5</v>
      </c>
      <c r="R562">
        <v>4.75</v>
      </c>
      <c r="S562">
        <v>3</v>
      </c>
      <c r="T562">
        <v>-13.5</v>
      </c>
      <c r="U562">
        <v>2.5499999999999998</v>
      </c>
      <c r="V562">
        <v>-6.75</v>
      </c>
      <c r="W562" t="str">
        <f t="shared" si="17"/>
        <v>g117,5</v>
      </c>
      <c r="X562" s="1" t="s">
        <v>334</v>
      </c>
      <c r="Y562" s="2" t="str">
        <f>IF(AND(ISBLANK(X562),OR(NOT(ISBLANK(Z562)),NOT(ISBLANK(AA562)))),#N/A,
IF(ISBLANK(X562),"",
IF(AND(NOT(ISERROR(VLOOKUP(X562,MonsterTable!$A:$B,MATCH(MonsterTable!$B$1,MonsterTable!$A$1:$B$1,0),0))),OR(ISBLANK(Z562),ISBLANK(AA562))),#N/A,
IFERROR(VLOOKUP(X562,MonsterTable!$A:$B,MATCH(MonsterTable!$B$1,MonsterTable!$A$1:$B$1,0),0),
IF(OR(NOT(ISBLANK(Z562)),ISBLANK(AA562)),#N/A,
IF(X562="empty","empty",
VLOOKUP(X562,MonsterGroupTable!$A:$A,1,0)))))))</f>
        <v>g117</v>
      </c>
      <c r="AA562">
        <v>5</v>
      </c>
      <c r="AF562" s="2" t="str">
        <f>IF(AND(ISBLANK(AE562),OR(NOT(ISBLANK(AG562)),NOT(ISBLANK(AH562)))),#N/A,
IF(ISBLANK(AE562),"",
IF(AND(NOT(ISERROR(VLOOKUP(AE562,MonsterTable!$A:$B,MATCH(MonsterTable!$B$1,MonsterTable!$A$1:$B$1,0),0))),OR(ISBLANK(AG562),ISBLANK(AH562))),#N/A,
IFERROR(VLOOKUP(AE562,MonsterTable!$A:$B,MATCH(MonsterTable!$B$1,MonsterTable!$A$1:$B$1,0),0),
IF(OR(NOT(ISBLANK(AG562)),ISBLANK(AH562)),#N/A,
IF(AE562="empty","empty",
VLOOKUP(AE562,MonsterGroupTable!$A:$A,1,0)))))))</f>
        <v/>
      </c>
      <c r="AM562" s="2" t="str">
        <f>IF(AND(ISBLANK(AL562),OR(NOT(ISBLANK(AN562)),NOT(ISBLANK(AO562)))),#N/A,
IF(ISBLANK(AL562),"",
IF(AND(NOT(ISERROR(VLOOKUP(AL562,MonsterTable!$A:$B,MATCH(MonsterTable!$B$1,MonsterTable!$A$1:$B$1,0),0))),OR(ISBLANK(AN562),ISBLANK(AO562))),#N/A,
IFERROR(VLOOKUP(AL562,MonsterTable!$A:$B,MATCH(MonsterTable!$B$1,MonsterTable!$A$1:$B$1,0),0),
IF(OR(NOT(ISBLANK(AN562)),ISBLANK(AO562)),#N/A,
IF(AL562="empty","empty",
VLOOKUP(AL562,MonsterGroupTable!$A:$A,1,0)))))))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BA562" s="2" t="str">
        <f>IF(AND(ISBLANK(AZ562),OR(NOT(ISBLANK(BB562)),NOT(ISBLANK(BC562)))),#N/A,
IF(ISBLANK(AZ562),"",
IF(AND(NOT(ISERROR(VLOOKUP(AZ562,MonsterTable!$A:$B,MATCH(MonsterTable!$B$1,MonsterTable!$A$1:$B$1,0),0))),OR(ISBLANK(BB562),ISBLANK(BC562))),#N/A,
IFERROR(VLOOKUP(AZ562,MonsterTable!$A:$B,MATCH(MonsterTable!$B$1,MonsterTable!$A$1:$B$1,0),0),
IF(OR(NOT(ISBLANK(BB562)),ISBLANK(BC562)),#N/A,
IF(AZ562="empty","empty",
VLOOKUP(AZ562,MonsterGroupTable!$A:$A,1,0)))))))</f>
        <v/>
      </c>
      <c r="BH562" s="2" t="str">
        <f>IF(AND(ISBLANK(BG562),OR(NOT(ISBLANK(BI562)),NOT(ISBLANK(BJ562)))),#N/A,
IF(ISBLANK(BG562),"",
IF(AND(NOT(ISERROR(VLOOKUP(BG562,MonsterTable!$A:$B,MATCH(MonsterTable!$B$1,MonsterTable!$A$1:$B$1,0),0))),OR(ISBLANK(BI562),ISBLANK(BJ562))),#N/A,
IFERROR(VLOOKUP(BG562,MonsterTable!$A:$B,MATCH(MonsterTable!$B$1,MonsterTable!$A$1:$B$1,0),0),
IF(OR(NOT(ISBLANK(BI562)),ISBLANK(BJ562)),#N/A,
IF(BG562="empty","empty",
VLOOKUP(BG562,MonsterGroupTable!$A:$A,1,0)))))))</f>
        <v/>
      </c>
      <c r="BO562" s="2" t="str">
        <f>IF(AND(ISBLANK(BN562),OR(NOT(ISBLANK(BP562)),NOT(ISBLANK(BQ562)))),#N/A,
IF(ISBLANK(BN562),"",
IF(AND(NOT(ISERROR(VLOOKUP(BN562,MonsterTable!$A:$B,MATCH(MonsterTable!$B$1,MonsterTable!$A$1:$B$1,0),0))),OR(ISBLANK(BP562),ISBLANK(BQ562))),#N/A,
IFERROR(VLOOKUP(BN562,MonsterTable!$A:$B,MATCH(MonsterTable!$B$1,MonsterTable!$A$1:$B$1,0),0),
IF(OR(NOT(ISBLANK(BP562)),ISBLANK(BQ562)),#N/A,
IF(BN562="empty","empty",
VLOOKUP(BN562,MonsterGroupTable!$A:$A,1,0)))))))</f>
        <v/>
      </c>
      <c r="BV562" s="2" t="str">
        <f>IF(AND(ISBLANK(BU562),OR(NOT(ISBLANK(BW562)),NOT(ISBLANK(BX562)))),#N/A,
IF(ISBLANK(BU562),"",
IF(AND(NOT(ISERROR(VLOOKUP(BU562,MonsterTable!$A:$B,MATCH(MonsterTable!$B$1,MonsterTable!$A$1:$B$1,0),0))),OR(ISBLANK(BW562),ISBLANK(BX562))),#N/A,
IFERROR(VLOOKUP(BU562,MonsterTable!$A:$B,MATCH(MonsterTable!$B$1,MonsterTable!$A$1:$B$1,0),0),
IF(OR(NOT(ISBLANK(BW562)),ISBLANK(BX562)),#N/A,
IF(BU562="empty","empty",
VLOOKUP(BU562,MonsterGroupTable!$A:$A,1,0)))))))</f>
        <v/>
      </c>
      <c r="CC562" s="2" t="str">
        <f>IF(AND(ISBLANK(CB562),OR(NOT(ISBLANK(CD562)),NOT(ISBLANK(CE562)))),#N/A,
IF(ISBLANK(CB562),"",
IF(AND(NOT(ISERROR(VLOOKUP(CB562,MonsterTable!$A:$B,MATCH(MonsterTable!$B$1,MonsterTable!$A$1:$B$1,0),0))),OR(ISBLANK(CD562),ISBLANK(CE562))),#N/A,
IFERROR(VLOOKUP(CB562,MonsterTable!$A:$B,MATCH(MonsterTable!$B$1,MonsterTable!$A$1:$B$1,0),0),
IF(OR(NOT(ISBLANK(CD562)),ISBLANK(CE562)),#N/A,
IF(CB562="empty","empty",
VLOOKUP(CB562,MonsterGroupTable!$A:$A,1,0)))))))</f>
        <v/>
      </c>
      <c r="CJ562" s="2" t="str">
        <f>IF(AND(ISBLANK(CI562),OR(NOT(ISBLANK(CK562)),NOT(ISBLANK(CL562)))),#N/A,
IF(ISBLANK(CI562),"",
IF(AND(NOT(ISERROR(VLOOKUP(CI562,MonsterTable!$A:$B,MATCH(MonsterTable!$B$1,MonsterTable!$A$1:$B$1,0),0))),OR(ISBLANK(CK562),ISBLANK(CL562))),#N/A,
IFERROR(VLOOKUP(CI562,MonsterTable!$A:$B,MATCH(MonsterTable!$B$1,MonsterTable!$A$1:$B$1,0),0),
IF(OR(NOT(ISBLANK(CK562)),ISBLANK(CL562)),#N/A,
IF(CI562="empty","empty",
VLOOKUP(CI562,MonsterGroupTable!$A:$A,1,0)))))))</f>
        <v/>
      </c>
    </row>
    <row r="563" spans="1:88">
      <c r="A563">
        <v>10562</v>
      </c>
      <c r="B563">
        <f t="shared" si="16"/>
        <v>1.1000000000000001</v>
      </c>
      <c r="C563">
        <f t="shared" si="16"/>
        <v>1.1000000000000001</v>
      </c>
      <c r="F563">
        <v>4680</v>
      </c>
      <c r="G563">
        <v>155723</v>
      </c>
      <c r="H563">
        <v>0</v>
      </c>
      <c r="I563">
        <v>0</v>
      </c>
      <c r="J563">
        <v>0</v>
      </c>
      <c r="K563" t="s">
        <v>28</v>
      </c>
      <c r="L563" t="s">
        <v>253</v>
      </c>
      <c r="M563" t="s">
        <v>79</v>
      </c>
      <c r="N563" t="s">
        <v>80</v>
      </c>
      <c r="O563">
        <v>0</v>
      </c>
      <c r="P563">
        <v>-4.75</v>
      </c>
      <c r="Q563">
        <v>-3.5</v>
      </c>
      <c r="R563">
        <v>4.75</v>
      </c>
      <c r="S563">
        <v>3</v>
      </c>
      <c r="T563">
        <v>-13.5</v>
      </c>
      <c r="U563">
        <v>2.5499999999999998</v>
      </c>
      <c r="V563">
        <v>-6.75</v>
      </c>
      <c r="W563" t="str">
        <f t="shared" si="17"/>
        <v>g117,5</v>
      </c>
      <c r="X563" s="1" t="s">
        <v>334</v>
      </c>
      <c r="Y563" s="2" t="str">
        <f>IF(AND(ISBLANK(X563),OR(NOT(ISBLANK(Z563)),NOT(ISBLANK(AA563)))),#N/A,
IF(ISBLANK(X563),"",
IF(AND(NOT(ISERROR(VLOOKUP(X563,MonsterTable!$A:$B,MATCH(MonsterTable!$B$1,MonsterTable!$A$1:$B$1,0),0))),OR(ISBLANK(Z563),ISBLANK(AA563))),#N/A,
IFERROR(VLOOKUP(X563,MonsterTable!$A:$B,MATCH(MonsterTable!$B$1,MonsterTable!$A$1:$B$1,0),0),
IF(OR(NOT(ISBLANK(Z563)),ISBLANK(AA563)),#N/A,
IF(X563="empty","empty",
VLOOKUP(X563,MonsterGroupTable!$A:$A,1,0)))))))</f>
        <v>g117</v>
      </c>
      <c r="AA563">
        <v>5</v>
      </c>
      <c r="AF563" s="2" t="str">
        <f>IF(AND(ISBLANK(AE563),OR(NOT(ISBLANK(AG563)),NOT(ISBLANK(AH563)))),#N/A,
IF(ISBLANK(AE563),"",
IF(AND(NOT(ISERROR(VLOOKUP(AE563,MonsterTable!$A:$B,MATCH(MonsterTable!$B$1,MonsterTable!$A$1:$B$1,0),0))),OR(ISBLANK(AG563),ISBLANK(AH563))),#N/A,
IFERROR(VLOOKUP(AE563,MonsterTable!$A:$B,MATCH(MonsterTable!$B$1,MonsterTable!$A$1:$B$1,0),0),
IF(OR(NOT(ISBLANK(AG563)),ISBLANK(AH563)),#N/A,
IF(AE563="empty","empty",
VLOOKUP(AE563,MonsterGroupTable!$A:$A,1,0)))))))</f>
        <v/>
      </c>
      <c r="AM563" s="2" t="str">
        <f>IF(AND(ISBLANK(AL563),OR(NOT(ISBLANK(AN563)),NOT(ISBLANK(AO563)))),#N/A,
IF(ISBLANK(AL563),"",
IF(AND(NOT(ISERROR(VLOOKUP(AL563,MonsterTable!$A:$B,MATCH(MonsterTable!$B$1,MonsterTable!$A$1:$B$1,0),0))),OR(ISBLANK(AN563),ISBLANK(AO563))),#N/A,
IFERROR(VLOOKUP(AL563,MonsterTable!$A:$B,MATCH(MonsterTable!$B$1,MonsterTable!$A$1:$B$1,0),0),
IF(OR(NOT(ISBLANK(AN563)),ISBLANK(AO563)),#N/A,
IF(AL563="empty","empty",
VLOOKUP(AL563,MonsterGroupTable!$A:$A,1,0)))))))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BA563" s="2" t="str">
        <f>IF(AND(ISBLANK(AZ563),OR(NOT(ISBLANK(BB563)),NOT(ISBLANK(BC563)))),#N/A,
IF(ISBLANK(AZ563),"",
IF(AND(NOT(ISERROR(VLOOKUP(AZ563,MonsterTable!$A:$B,MATCH(MonsterTable!$B$1,MonsterTable!$A$1:$B$1,0),0))),OR(ISBLANK(BB563),ISBLANK(BC563))),#N/A,
IFERROR(VLOOKUP(AZ563,MonsterTable!$A:$B,MATCH(MonsterTable!$B$1,MonsterTable!$A$1:$B$1,0),0),
IF(OR(NOT(ISBLANK(BB563)),ISBLANK(BC563)),#N/A,
IF(AZ563="empty","empty",
VLOOKUP(AZ563,MonsterGroupTable!$A:$A,1,0)))))))</f>
        <v/>
      </c>
      <c r="BH563" s="2" t="str">
        <f>IF(AND(ISBLANK(BG563),OR(NOT(ISBLANK(BI563)),NOT(ISBLANK(BJ563)))),#N/A,
IF(ISBLANK(BG563),"",
IF(AND(NOT(ISERROR(VLOOKUP(BG563,MonsterTable!$A:$B,MATCH(MonsterTable!$B$1,MonsterTable!$A$1:$B$1,0),0))),OR(ISBLANK(BI563),ISBLANK(BJ563))),#N/A,
IFERROR(VLOOKUP(BG563,MonsterTable!$A:$B,MATCH(MonsterTable!$B$1,MonsterTable!$A$1:$B$1,0),0),
IF(OR(NOT(ISBLANK(BI563)),ISBLANK(BJ563)),#N/A,
IF(BG563="empty","empty",
VLOOKUP(BG563,MonsterGroupTable!$A:$A,1,0)))))))</f>
        <v/>
      </c>
      <c r="BO563" s="2" t="str">
        <f>IF(AND(ISBLANK(BN563),OR(NOT(ISBLANK(BP563)),NOT(ISBLANK(BQ563)))),#N/A,
IF(ISBLANK(BN563),"",
IF(AND(NOT(ISERROR(VLOOKUP(BN563,MonsterTable!$A:$B,MATCH(MonsterTable!$B$1,MonsterTable!$A$1:$B$1,0),0))),OR(ISBLANK(BP563),ISBLANK(BQ563))),#N/A,
IFERROR(VLOOKUP(BN563,MonsterTable!$A:$B,MATCH(MonsterTable!$B$1,MonsterTable!$A$1:$B$1,0),0),
IF(OR(NOT(ISBLANK(BP563)),ISBLANK(BQ563)),#N/A,
IF(BN563="empty","empty",
VLOOKUP(BN563,MonsterGroupTable!$A:$A,1,0)))))))</f>
        <v/>
      </c>
      <c r="BV563" s="2" t="str">
        <f>IF(AND(ISBLANK(BU563),OR(NOT(ISBLANK(BW563)),NOT(ISBLANK(BX563)))),#N/A,
IF(ISBLANK(BU563),"",
IF(AND(NOT(ISERROR(VLOOKUP(BU563,MonsterTable!$A:$B,MATCH(MonsterTable!$B$1,MonsterTable!$A$1:$B$1,0),0))),OR(ISBLANK(BW563),ISBLANK(BX563))),#N/A,
IFERROR(VLOOKUP(BU563,MonsterTable!$A:$B,MATCH(MonsterTable!$B$1,MonsterTable!$A$1:$B$1,0),0),
IF(OR(NOT(ISBLANK(BW563)),ISBLANK(BX563)),#N/A,
IF(BU563="empty","empty",
VLOOKUP(BU563,MonsterGroupTable!$A:$A,1,0)))))))</f>
        <v/>
      </c>
      <c r="CC563" s="2" t="str">
        <f>IF(AND(ISBLANK(CB563),OR(NOT(ISBLANK(CD563)),NOT(ISBLANK(CE563)))),#N/A,
IF(ISBLANK(CB563),"",
IF(AND(NOT(ISERROR(VLOOKUP(CB563,MonsterTable!$A:$B,MATCH(MonsterTable!$B$1,MonsterTable!$A$1:$B$1,0),0))),OR(ISBLANK(CD563),ISBLANK(CE563))),#N/A,
IFERROR(VLOOKUP(CB563,MonsterTable!$A:$B,MATCH(MonsterTable!$B$1,MonsterTable!$A$1:$B$1,0),0),
IF(OR(NOT(ISBLANK(CD563)),ISBLANK(CE563)),#N/A,
IF(CB563="empty","empty",
VLOOKUP(CB563,MonsterGroupTable!$A:$A,1,0)))))))</f>
        <v/>
      </c>
      <c r="CJ563" s="2" t="str">
        <f>IF(AND(ISBLANK(CI563),OR(NOT(ISBLANK(CK563)),NOT(ISBLANK(CL563)))),#N/A,
IF(ISBLANK(CI563),"",
IF(AND(NOT(ISERROR(VLOOKUP(CI563,MonsterTable!$A:$B,MATCH(MonsterTable!$B$1,MonsterTable!$A$1:$B$1,0),0))),OR(ISBLANK(CK563),ISBLANK(CL563))),#N/A,
IFERROR(VLOOKUP(CI563,MonsterTable!$A:$B,MATCH(MonsterTable!$B$1,MonsterTable!$A$1:$B$1,0),0),
IF(OR(NOT(ISBLANK(CK563)),ISBLANK(CL563)),#N/A,
IF(CI563="empty","empty",
VLOOKUP(CI563,MonsterGroupTable!$A:$A,1,0)))))))</f>
        <v/>
      </c>
    </row>
    <row r="564" spans="1:88">
      <c r="A564">
        <v>10563</v>
      </c>
      <c r="B564">
        <f t="shared" si="16"/>
        <v>1.1000000000000001</v>
      </c>
      <c r="C564">
        <f t="shared" si="16"/>
        <v>1.1000000000000001</v>
      </c>
      <c r="F564">
        <v>4680</v>
      </c>
      <c r="G564">
        <v>156425</v>
      </c>
      <c r="H564">
        <v>0</v>
      </c>
      <c r="I564">
        <v>0</v>
      </c>
      <c r="J564">
        <v>0</v>
      </c>
      <c r="K564" t="s">
        <v>28</v>
      </c>
      <c r="L564" t="s">
        <v>253</v>
      </c>
      <c r="M564" t="s">
        <v>79</v>
      </c>
      <c r="N564" t="s">
        <v>80</v>
      </c>
      <c r="O564">
        <v>0</v>
      </c>
      <c r="P564">
        <v>-4.75</v>
      </c>
      <c r="Q564">
        <v>-3.5</v>
      </c>
      <c r="R564">
        <v>4.75</v>
      </c>
      <c r="S564">
        <v>3</v>
      </c>
      <c r="T564">
        <v>-13.5</v>
      </c>
      <c r="U564">
        <v>2.5499999999999998</v>
      </c>
      <c r="V564">
        <v>-6.75</v>
      </c>
      <c r="W564" t="str">
        <f t="shared" si="17"/>
        <v>g117,5</v>
      </c>
      <c r="X564" s="1" t="s">
        <v>334</v>
      </c>
      <c r="Y564" s="2" t="str">
        <f>IF(AND(ISBLANK(X564),OR(NOT(ISBLANK(Z564)),NOT(ISBLANK(AA564)))),#N/A,
IF(ISBLANK(X564),"",
IF(AND(NOT(ISERROR(VLOOKUP(X564,MonsterTable!$A:$B,MATCH(MonsterTable!$B$1,MonsterTable!$A$1:$B$1,0),0))),OR(ISBLANK(Z564),ISBLANK(AA564))),#N/A,
IFERROR(VLOOKUP(X564,MonsterTable!$A:$B,MATCH(MonsterTable!$B$1,MonsterTable!$A$1:$B$1,0),0),
IF(OR(NOT(ISBLANK(Z564)),ISBLANK(AA564)),#N/A,
IF(X564="empty","empty",
VLOOKUP(X564,MonsterGroupTable!$A:$A,1,0)))))))</f>
        <v>g117</v>
      </c>
      <c r="AA564">
        <v>5</v>
      </c>
      <c r="AF564" s="2" t="str">
        <f>IF(AND(ISBLANK(AE564),OR(NOT(ISBLANK(AG564)),NOT(ISBLANK(AH564)))),#N/A,
IF(ISBLANK(AE564),"",
IF(AND(NOT(ISERROR(VLOOKUP(AE564,MonsterTable!$A:$B,MATCH(MonsterTable!$B$1,MonsterTable!$A$1:$B$1,0),0))),OR(ISBLANK(AG564),ISBLANK(AH564))),#N/A,
IFERROR(VLOOKUP(AE564,MonsterTable!$A:$B,MATCH(MonsterTable!$B$1,MonsterTable!$A$1:$B$1,0),0),
IF(OR(NOT(ISBLANK(AG564)),ISBLANK(AH564)),#N/A,
IF(AE564="empty","empty",
VLOOKUP(AE564,MonsterGroupTable!$A:$A,1,0)))))))</f>
        <v/>
      </c>
      <c r="AM564" s="2" t="str">
        <f>IF(AND(ISBLANK(AL564),OR(NOT(ISBLANK(AN564)),NOT(ISBLANK(AO564)))),#N/A,
IF(ISBLANK(AL564),"",
IF(AND(NOT(ISERROR(VLOOKUP(AL564,MonsterTable!$A:$B,MATCH(MonsterTable!$B$1,MonsterTable!$A$1:$B$1,0),0))),OR(ISBLANK(AN564),ISBLANK(AO564))),#N/A,
IFERROR(VLOOKUP(AL564,MonsterTable!$A:$B,MATCH(MonsterTable!$B$1,MonsterTable!$A$1:$B$1,0),0),
IF(OR(NOT(ISBLANK(AN564)),ISBLANK(AO564)),#N/A,
IF(AL564="empty","empty",
VLOOKUP(AL564,MonsterGroupTable!$A:$A,1,0)))))))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BA564" s="2" t="str">
        <f>IF(AND(ISBLANK(AZ564),OR(NOT(ISBLANK(BB564)),NOT(ISBLANK(BC564)))),#N/A,
IF(ISBLANK(AZ564),"",
IF(AND(NOT(ISERROR(VLOOKUP(AZ564,MonsterTable!$A:$B,MATCH(MonsterTable!$B$1,MonsterTable!$A$1:$B$1,0),0))),OR(ISBLANK(BB564),ISBLANK(BC564))),#N/A,
IFERROR(VLOOKUP(AZ564,MonsterTable!$A:$B,MATCH(MonsterTable!$B$1,MonsterTable!$A$1:$B$1,0),0),
IF(OR(NOT(ISBLANK(BB564)),ISBLANK(BC564)),#N/A,
IF(AZ564="empty","empty",
VLOOKUP(AZ564,MonsterGroupTable!$A:$A,1,0)))))))</f>
        <v/>
      </c>
      <c r="BH564" s="2" t="str">
        <f>IF(AND(ISBLANK(BG564),OR(NOT(ISBLANK(BI564)),NOT(ISBLANK(BJ564)))),#N/A,
IF(ISBLANK(BG564),"",
IF(AND(NOT(ISERROR(VLOOKUP(BG564,MonsterTable!$A:$B,MATCH(MonsterTable!$B$1,MonsterTable!$A$1:$B$1,0),0))),OR(ISBLANK(BI564),ISBLANK(BJ564))),#N/A,
IFERROR(VLOOKUP(BG564,MonsterTable!$A:$B,MATCH(MonsterTable!$B$1,MonsterTable!$A$1:$B$1,0),0),
IF(OR(NOT(ISBLANK(BI564)),ISBLANK(BJ564)),#N/A,
IF(BG564="empty","empty",
VLOOKUP(BG564,MonsterGroupTable!$A:$A,1,0)))))))</f>
        <v/>
      </c>
      <c r="BO564" s="2" t="str">
        <f>IF(AND(ISBLANK(BN564),OR(NOT(ISBLANK(BP564)),NOT(ISBLANK(BQ564)))),#N/A,
IF(ISBLANK(BN564),"",
IF(AND(NOT(ISERROR(VLOOKUP(BN564,MonsterTable!$A:$B,MATCH(MonsterTable!$B$1,MonsterTable!$A$1:$B$1,0),0))),OR(ISBLANK(BP564),ISBLANK(BQ564))),#N/A,
IFERROR(VLOOKUP(BN564,MonsterTable!$A:$B,MATCH(MonsterTable!$B$1,MonsterTable!$A$1:$B$1,0),0),
IF(OR(NOT(ISBLANK(BP564)),ISBLANK(BQ564)),#N/A,
IF(BN564="empty","empty",
VLOOKUP(BN564,MonsterGroupTable!$A:$A,1,0)))))))</f>
        <v/>
      </c>
      <c r="BV564" s="2" t="str">
        <f>IF(AND(ISBLANK(BU564),OR(NOT(ISBLANK(BW564)),NOT(ISBLANK(BX564)))),#N/A,
IF(ISBLANK(BU564),"",
IF(AND(NOT(ISERROR(VLOOKUP(BU564,MonsterTable!$A:$B,MATCH(MonsterTable!$B$1,MonsterTable!$A$1:$B$1,0),0))),OR(ISBLANK(BW564),ISBLANK(BX564))),#N/A,
IFERROR(VLOOKUP(BU564,MonsterTable!$A:$B,MATCH(MonsterTable!$B$1,MonsterTable!$A$1:$B$1,0),0),
IF(OR(NOT(ISBLANK(BW564)),ISBLANK(BX564)),#N/A,
IF(BU564="empty","empty",
VLOOKUP(BU564,MonsterGroupTable!$A:$A,1,0)))))))</f>
        <v/>
      </c>
      <c r="CC564" s="2" t="str">
        <f>IF(AND(ISBLANK(CB564),OR(NOT(ISBLANK(CD564)),NOT(ISBLANK(CE564)))),#N/A,
IF(ISBLANK(CB564),"",
IF(AND(NOT(ISERROR(VLOOKUP(CB564,MonsterTable!$A:$B,MATCH(MonsterTable!$B$1,MonsterTable!$A$1:$B$1,0),0))),OR(ISBLANK(CD564),ISBLANK(CE564))),#N/A,
IFERROR(VLOOKUP(CB564,MonsterTable!$A:$B,MATCH(MonsterTable!$B$1,MonsterTable!$A$1:$B$1,0),0),
IF(OR(NOT(ISBLANK(CD564)),ISBLANK(CE564)),#N/A,
IF(CB564="empty","empty",
VLOOKUP(CB564,MonsterGroupTable!$A:$A,1,0)))))))</f>
        <v/>
      </c>
      <c r="CJ564" s="2" t="str">
        <f>IF(AND(ISBLANK(CI564),OR(NOT(ISBLANK(CK564)),NOT(ISBLANK(CL564)))),#N/A,
IF(ISBLANK(CI564),"",
IF(AND(NOT(ISERROR(VLOOKUP(CI564,MonsterTable!$A:$B,MATCH(MonsterTable!$B$1,MonsterTable!$A$1:$B$1,0),0))),OR(ISBLANK(CK564),ISBLANK(CL564))),#N/A,
IFERROR(VLOOKUP(CI564,MonsterTable!$A:$B,MATCH(MonsterTable!$B$1,MonsterTable!$A$1:$B$1,0),0),
IF(OR(NOT(ISBLANK(CK564)),ISBLANK(CL564)),#N/A,
IF(CI564="empty","empty",
VLOOKUP(CI564,MonsterGroupTable!$A:$A,1,0)))))))</f>
        <v/>
      </c>
    </row>
    <row r="565" spans="1:88">
      <c r="A565">
        <v>10564</v>
      </c>
      <c r="B565">
        <f t="shared" si="16"/>
        <v>1.1000000000000001</v>
      </c>
      <c r="C565">
        <f t="shared" si="16"/>
        <v>1.1000000000000001</v>
      </c>
      <c r="F565">
        <v>4680</v>
      </c>
      <c r="G565">
        <v>157127</v>
      </c>
      <c r="H565">
        <v>0</v>
      </c>
      <c r="I565">
        <v>0</v>
      </c>
      <c r="J565">
        <v>0</v>
      </c>
      <c r="K565" t="s">
        <v>28</v>
      </c>
      <c r="L565" t="s">
        <v>253</v>
      </c>
      <c r="M565" t="s">
        <v>79</v>
      </c>
      <c r="N565" t="s">
        <v>80</v>
      </c>
      <c r="O565">
        <v>0</v>
      </c>
      <c r="P565">
        <v>-4.75</v>
      </c>
      <c r="Q565">
        <v>-3.5</v>
      </c>
      <c r="R565">
        <v>4.75</v>
      </c>
      <c r="S565">
        <v>3</v>
      </c>
      <c r="T565">
        <v>-13.5</v>
      </c>
      <c r="U565">
        <v>2.5499999999999998</v>
      </c>
      <c r="V565">
        <v>-6.75</v>
      </c>
      <c r="W565" t="str">
        <f t="shared" si="17"/>
        <v>g117,5</v>
      </c>
      <c r="X565" s="1" t="s">
        <v>334</v>
      </c>
      <c r="Y565" s="2" t="str">
        <f>IF(AND(ISBLANK(X565),OR(NOT(ISBLANK(Z565)),NOT(ISBLANK(AA565)))),#N/A,
IF(ISBLANK(X565),"",
IF(AND(NOT(ISERROR(VLOOKUP(X565,MonsterTable!$A:$B,MATCH(MonsterTable!$B$1,MonsterTable!$A$1:$B$1,0),0))),OR(ISBLANK(Z565),ISBLANK(AA565))),#N/A,
IFERROR(VLOOKUP(X565,MonsterTable!$A:$B,MATCH(MonsterTable!$B$1,MonsterTable!$A$1:$B$1,0),0),
IF(OR(NOT(ISBLANK(Z565)),ISBLANK(AA565)),#N/A,
IF(X565="empty","empty",
VLOOKUP(X565,MonsterGroupTable!$A:$A,1,0)))))))</f>
        <v>g117</v>
      </c>
      <c r="AA565">
        <v>5</v>
      </c>
      <c r="AF565" s="2" t="str">
        <f>IF(AND(ISBLANK(AE565),OR(NOT(ISBLANK(AG565)),NOT(ISBLANK(AH565)))),#N/A,
IF(ISBLANK(AE565),"",
IF(AND(NOT(ISERROR(VLOOKUP(AE565,MonsterTable!$A:$B,MATCH(MonsterTable!$B$1,MonsterTable!$A$1:$B$1,0),0))),OR(ISBLANK(AG565),ISBLANK(AH565))),#N/A,
IFERROR(VLOOKUP(AE565,MonsterTable!$A:$B,MATCH(MonsterTable!$B$1,MonsterTable!$A$1:$B$1,0),0),
IF(OR(NOT(ISBLANK(AG565)),ISBLANK(AH565)),#N/A,
IF(AE565="empty","empty",
VLOOKUP(AE565,MonsterGroupTable!$A:$A,1,0)))))))</f>
        <v/>
      </c>
      <c r="AM565" s="2" t="str">
        <f>IF(AND(ISBLANK(AL565),OR(NOT(ISBLANK(AN565)),NOT(ISBLANK(AO565)))),#N/A,
IF(ISBLANK(AL565),"",
IF(AND(NOT(ISERROR(VLOOKUP(AL565,MonsterTable!$A:$B,MATCH(MonsterTable!$B$1,MonsterTable!$A$1:$B$1,0),0))),OR(ISBLANK(AN565),ISBLANK(AO565))),#N/A,
IFERROR(VLOOKUP(AL565,MonsterTable!$A:$B,MATCH(MonsterTable!$B$1,MonsterTable!$A$1:$B$1,0),0),
IF(OR(NOT(ISBLANK(AN565)),ISBLANK(AO565)),#N/A,
IF(AL565="empty","empty",
VLOOKUP(AL565,MonsterGroupTable!$A:$A,1,0)))))))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BA565" s="2" t="str">
        <f>IF(AND(ISBLANK(AZ565),OR(NOT(ISBLANK(BB565)),NOT(ISBLANK(BC565)))),#N/A,
IF(ISBLANK(AZ565),"",
IF(AND(NOT(ISERROR(VLOOKUP(AZ565,MonsterTable!$A:$B,MATCH(MonsterTable!$B$1,MonsterTable!$A$1:$B$1,0),0))),OR(ISBLANK(BB565),ISBLANK(BC565))),#N/A,
IFERROR(VLOOKUP(AZ565,MonsterTable!$A:$B,MATCH(MonsterTable!$B$1,MonsterTable!$A$1:$B$1,0),0),
IF(OR(NOT(ISBLANK(BB565)),ISBLANK(BC565)),#N/A,
IF(AZ565="empty","empty",
VLOOKUP(AZ565,MonsterGroupTable!$A:$A,1,0)))))))</f>
        <v/>
      </c>
      <c r="BH565" s="2" t="str">
        <f>IF(AND(ISBLANK(BG565),OR(NOT(ISBLANK(BI565)),NOT(ISBLANK(BJ565)))),#N/A,
IF(ISBLANK(BG565),"",
IF(AND(NOT(ISERROR(VLOOKUP(BG565,MonsterTable!$A:$B,MATCH(MonsterTable!$B$1,MonsterTable!$A$1:$B$1,0),0))),OR(ISBLANK(BI565),ISBLANK(BJ565))),#N/A,
IFERROR(VLOOKUP(BG565,MonsterTable!$A:$B,MATCH(MonsterTable!$B$1,MonsterTable!$A$1:$B$1,0),0),
IF(OR(NOT(ISBLANK(BI565)),ISBLANK(BJ565)),#N/A,
IF(BG565="empty","empty",
VLOOKUP(BG565,MonsterGroupTable!$A:$A,1,0)))))))</f>
        <v/>
      </c>
      <c r="BO565" s="2" t="str">
        <f>IF(AND(ISBLANK(BN565),OR(NOT(ISBLANK(BP565)),NOT(ISBLANK(BQ565)))),#N/A,
IF(ISBLANK(BN565),"",
IF(AND(NOT(ISERROR(VLOOKUP(BN565,MonsterTable!$A:$B,MATCH(MonsterTable!$B$1,MonsterTable!$A$1:$B$1,0),0))),OR(ISBLANK(BP565),ISBLANK(BQ565))),#N/A,
IFERROR(VLOOKUP(BN565,MonsterTable!$A:$B,MATCH(MonsterTable!$B$1,MonsterTable!$A$1:$B$1,0),0),
IF(OR(NOT(ISBLANK(BP565)),ISBLANK(BQ565)),#N/A,
IF(BN565="empty","empty",
VLOOKUP(BN565,MonsterGroupTable!$A:$A,1,0)))))))</f>
        <v/>
      </c>
      <c r="BV565" s="2" t="str">
        <f>IF(AND(ISBLANK(BU565),OR(NOT(ISBLANK(BW565)),NOT(ISBLANK(BX565)))),#N/A,
IF(ISBLANK(BU565),"",
IF(AND(NOT(ISERROR(VLOOKUP(BU565,MonsterTable!$A:$B,MATCH(MonsterTable!$B$1,MonsterTable!$A$1:$B$1,0),0))),OR(ISBLANK(BW565),ISBLANK(BX565))),#N/A,
IFERROR(VLOOKUP(BU565,MonsterTable!$A:$B,MATCH(MonsterTable!$B$1,MonsterTable!$A$1:$B$1,0),0),
IF(OR(NOT(ISBLANK(BW565)),ISBLANK(BX565)),#N/A,
IF(BU565="empty","empty",
VLOOKUP(BU565,MonsterGroupTable!$A:$A,1,0)))))))</f>
        <v/>
      </c>
      <c r="CC565" s="2" t="str">
        <f>IF(AND(ISBLANK(CB565),OR(NOT(ISBLANK(CD565)),NOT(ISBLANK(CE565)))),#N/A,
IF(ISBLANK(CB565),"",
IF(AND(NOT(ISERROR(VLOOKUP(CB565,MonsterTable!$A:$B,MATCH(MonsterTable!$B$1,MonsterTable!$A$1:$B$1,0),0))),OR(ISBLANK(CD565),ISBLANK(CE565))),#N/A,
IFERROR(VLOOKUP(CB565,MonsterTable!$A:$B,MATCH(MonsterTable!$B$1,MonsterTable!$A$1:$B$1,0),0),
IF(OR(NOT(ISBLANK(CD565)),ISBLANK(CE565)),#N/A,
IF(CB565="empty","empty",
VLOOKUP(CB565,MonsterGroupTable!$A:$A,1,0)))))))</f>
        <v/>
      </c>
      <c r="CJ565" s="2" t="str">
        <f>IF(AND(ISBLANK(CI565),OR(NOT(ISBLANK(CK565)),NOT(ISBLANK(CL565)))),#N/A,
IF(ISBLANK(CI565),"",
IF(AND(NOT(ISERROR(VLOOKUP(CI565,MonsterTable!$A:$B,MATCH(MonsterTable!$B$1,MonsterTable!$A$1:$B$1,0),0))),OR(ISBLANK(CK565),ISBLANK(CL565))),#N/A,
IFERROR(VLOOKUP(CI565,MonsterTable!$A:$B,MATCH(MonsterTable!$B$1,MonsterTable!$A$1:$B$1,0),0),
IF(OR(NOT(ISBLANK(CK565)),ISBLANK(CL565)),#N/A,
IF(CI565="empty","empty",
VLOOKUP(CI565,MonsterGroupTable!$A:$A,1,0)))))))</f>
        <v/>
      </c>
    </row>
    <row r="566" spans="1:88">
      <c r="A566">
        <v>10565</v>
      </c>
      <c r="B566">
        <f t="shared" si="16"/>
        <v>1.1000000000000001</v>
      </c>
      <c r="C566">
        <f t="shared" si="16"/>
        <v>1.1000000000000001</v>
      </c>
      <c r="F566">
        <v>4680</v>
      </c>
      <c r="G566">
        <v>157829</v>
      </c>
      <c r="H566">
        <v>0</v>
      </c>
      <c r="I566">
        <v>0</v>
      </c>
      <c r="J566">
        <v>0</v>
      </c>
      <c r="K566" t="s">
        <v>28</v>
      </c>
      <c r="L566" t="s">
        <v>253</v>
      </c>
      <c r="M566" t="s">
        <v>79</v>
      </c>
      <c r="N566" t="s">
        <v>80</v>
      </c>
      <c r="O566">
        <v>0</v>
      </c>
      <c r="P566">
        <v>-4.75</v>
      </c>
      <c r="Q566">
        <v>-3.5</v>
      </c>
      <c r="R566">
        <v>4.75</v>
      </c>
      <c r="S566">
        <v>3</v>
      </c>
      <c r="T566">
        <v>-13.5</v>
      </c>
      <c r="U566">
        <v>2.5499999999999998</v>
      </c>
      <c r="V566">
        <v>-6.75</v>
      </c>
      <c r="W566" t="str">
        <f t="shared" si="17"/>
        <v>g117,5</v>
      </c>
      <c r="X566" s="1" t="s">
        <v>334</v>
      </c>
      <c r="Y566" s="2" t="str">
        <f>IF(AND(ISBLANK(X566),OR(NOT(ISBLANK(Z566)),NOT(ISBLANK(AA566)))),#N/A,
IF(ISBLANK(X566),"",
IF(AND(NOT(ISERROR(VLOOKUP(X566,MonsterTable!$A:$B,MATCH(MonsterTable!$B$1,MonsterTable!$A$1:$B$1,0),0))),OR(ISBLANK(Z566),ISBLANK(AA566))),#N/A,
IFERROR(VLOOKUP(X566,MonsterTable!$A:$B,MATCH(MonsterTable!$B$1,MonsterTable!$A$1:$B$1,0),0),
IF(OR(NOT(ISBLANK(Z566)),ISBLANK(AA566)),#N/A,
IF(X566="empty","empty",
VLOOKUP(X566,MonsterGroupTable!$A:$A,1,0)))))))</f>
        <v>g117</v>
      </c>
      <c r="AA566">
        <v>5</v>
      </c>
      <c r="AF566" s="2" t="str">
        <f>IF(AND(ISBLANK(AE566),OR(NOT(ISBLANK(AG566)),NOT(ISBLANK(AH566)))),#N/A,
IF(ISBLANK(AE566),"",
IF(AND(NOT(ISERROR(VLOOKUP(AE566,MonsterTable!$A:$B,MATCH(MonsterTable!$B$1,MonsterTable!$A$1:$B$1,0),0))),OR(ISBLANK(AG566),ISBLANK(AH566))),#N/A,
IFERROR(VLOOKUP(AE566,MonsterTable!$A:$B,MATCH(MonsterTable!$B$1,MonsterTable!$A$1:$B$1,0),0),
IF(OR(NOT(ISBLANK(AG566)),ISBLANK(AH566)),#N/A,
IF(AE566="empty","empty",
VLOOKUP(AE566,MonsterGroupTable!$A:$A,1,0)))))))</f>
        <v/>
      </c>
      <c r="AM566" s="2" t="str">
        <f>IF(AND(ISBLANK(AL566),OR(NOT(ISBLANK(AN566)),NOT(ISBLANK(AO566)))),#N/A,
IF(ISBLANK(AL566),"",
IF(AND(NOT(ISERROR(VLOOKUP(AL566,MonsterTable!$A:$B,MATCH(MonsterTable!$B$1,MonsterTable!$A$1:$B$1,0),0))),OR(ISBLANK(AN566),ISBLANK(AO566))),#N/A,
IFERROR(VLOOKUP(AL566,MonsterTable!$A:$B,MATCH(MonsterTable!$B$1,MonsterTable!$A$1:$B$1,0),0),
IF(OR(NOT(ISBLANK(AN566)),ISBLANK(AO566)),#N/A,
IF(AL566="empty","empty",
VLOOKUP(AL566,MonsterGroupTable!$A:$A,1,0)))))))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BA566" s="2" t="str">
        <f>IF(AND(ISBLANK(AZ566),OR(NOT(ISBLANK(BB566)),NOT(ISBLANK(BC566)))),#N/A,
IF(ISBLANK(AZ566),"",
IF(AND(NOT(ISERROR(VLOOKUP(AZ566,MonsterTable!$A:$B,MATCH(MonsterTable!$B$1,MonsterTable!$A$1:$B$1,0),0))),OR(ISBLANK(BB566),ISBLANK(BC566))),#N/A,
IFERROR(VLOOKUP(AZ566,MonsterTable!$A:$B,MATCH(MonsterTable!$B$1,MonsterTable!$A$1:$B$1,0),0),
IF(OR(NOT(ISBLANK(BB566)),ISBLANK(BC566)),#N/A,
IF(AZ566="empty","empty",
VLOOKUP(AZ566,MonsterGroupTable!$A:$A,1,0)))))))</f>
        <v/>
      </c>
      <c r="BH566" s="2" t="str">
        <f>IF(AND(ISBLANK(BG566),OR(NOT(ISBLANK(BI566)),NOT(ISBLANK(BJ566)))),#N/A,
IF(ISBLANK(BG566),"",
IF(AND(NOT(ISERROR(VLOOKUP(BG566,MonsterTable!$A:$B,MATCH(MonsterTable!$B$1,MonsterTable!$A$1:$B$1,0),0))),OR(ISBLANK(BI566),ISBLANK(BJ566))),#N/A,
IFERROR(VLOOKUP(BG566,MonsterTable!$A:$B,MATCH(MonsterTable!$B$1,MonsterTable!$A$1:$B$1,0),0),
IF(OR(NOT(ISBLANK(BI566)),ISBLANK(BJ566)),#N/A,
IF(BG566="empty","empty",
VLOOKUP(BG566,MonsterGroupTable!$A:$A,1,0)))))))</f>
        <v/>
      </c>
      <c r="BO566" s="2" t="str">
        <f>IF(AND(ISBLANK(BN566),OR(NOT(ISBLANK(BP566)),NOT(ISBLANK(BQ566)))),#N/A,
IF(ISBLANK(BN566),"",
IF(AND(NOT(ISERROR(VLOOKUP(BN566,MonsterTable!$A:$B,MATCH(MonsterTable!$B$1,MonsterTable!$A$1:$B$1,0),0))),OR(ISBLANK(BP566),ISBLANK(BQ566))),#N/A,
IFERROR(VLOOKUP(BN566,MonsterTable!$A:$B,MATCH(MonsterTable!$B$1,MonsterTable!$A$1:$B$1,0),0),
IF(OR(NOT(ISBLANK(BP566)),ISBLANK(BQ566)),#N/A,
IF(BN566="empty","empty",
VLOOKUP(BN566,MonsterGroupTable!$A:$A,1,0)))))))</f>
        <v/>
      </c>
      <c r="BV566" s="2" t="str">
        <f>IF(AND(ISBLANK(BU566),OR(NOT(ISBLANK(BW566)),NOT(ISBLANK(BX566)))),#N/A,
IF(ISBLANK(BU566),"",
IF(AND(NOT(ISERROR(VLOOKUP(BU566,MonsterTable!$A:$B,MATCH(MonsterTable!$B$1,MonsterTable!$A$1:$B$1,0),0))),OR(ISBLANK(BW566),ISBLANK(BX566))),#N/A,
IFERROR(VLOOKUP(BU566,MonsterTable!$A:$B,MATCH(MonsterTable!$B$1,MonsterTable!$A$1:$B$1,0),0),
IF(OR(NOT(ISBLANK(BW566)),ISBLANK(BX566)),#N/A,
IF(BU566="empty","empty",
VLOOKUP(BU566,MonsterGroupTable!$A:$A,1,0)))))))</f>
        <v/>
      </c>
      <c r="CC566" s="2" t="str">
        <f>IF(AND(ISBLANK(CB566),OR(NOT(ISBLANK(CD566)),NOT(ISBLANK(CE566)))),#N/A,
IF(ISBLANK(CB566),"",
IF(AND(NOT(ISERROR(VLOOKUP(CB566,MonsterTable!$A:$B,MATCH(MonsterTable!$B$1,MonsterTable!$A$1:$B$1,0),0))),OR(ISBLANK(CD566),ISBLANK(CE566))),#N/A,
IFERROR(VLOOKUP(CB566,MonsterTable!$A:$B,MATCH(MonsterTable!$B$1,MonsterTable!$A$1:$B$1,0),0),
IF(OR(NOT(ISBLANK(CD566)),ISBLANK(CE566)),#N/A,
IF(CB566="empty","empty",
VLOOKUP(CB566,MonsterGroupTable!$A:$A,1,0)))))))</f>
        <v/>
      </c>
      <c r="CJ566" s="2" t="str">
        <f>IF(AND(ISBLANK(CI566),OR(NOT(ISBLANK(CK566)),NOT(ISBLANK(CL566)))),#N/A,
IF(ISBLANK(CI566),"",
IF(AND(NOT(ISERROR(VLOOKUP(CI566,MonsterTable!$A:$B,MATCH(MonsterTable!$B$1,MonsterTable!$A$1:$B$1,0),0))),OR(ISBLANK(CK566),ISBLANK(CL566))),#N/A,
IFERROR(VLOOKUP(CI566,MonsterTable!$A:$B,MATCH(MonsterTable!$B$1,MonsterTable!$A$1:$B$1,0),0),
IF(OR(NOT(ISBLANK(CK566)),ISBLANK(CL566)),#N/A,
IF(CI566="empty","empty",
VLOOKUP(CI566,MonsterGroupTable!$A:$A,1,0)))))))</f>
        <v/>
      </c>
    </row>
    <row r="567" spans="1:88">
      <c r="A567">
        <v>10566</v>
      </c>
      <c r="B567">
        <f t="shared" si="16"/>
        <v>1.1000000000000001</v>
      </c>
      <c r="C567">
        <f t="shared" si="16"/>
        <v>1.1000000000000001</v>
      </c>
      <c r="F567">
        <v>4680</v>
      </c>
      <c r="G567">
        <v>158531</v>
      </c>
      <c r="H567">
        <v>0</v>
      </c>
      <c r="I567">
        <v>0</v>
      </c>
      <c r="J567">
        <v>0</v>
      </c>
      <c r="K567" t="s">
        <v>28</v>
      </c>
      <c r="L567" t="s">
        <v>253</v>
      </c>
      <c r="M567" t="s">
        <v>79</v>
      </c>
      <c r="N567" t="s">
        <v>80</v>
      </c>
      <c r="O567">
        <v>0</v>
      </c>
      <c r="P567">
        <v>-4.75</v>
      </c>
      <c r="Q567">
        <v>-3.5</v>
      </c>
      <c r="R567">
        <v>4.75</v>
      </c>
      <c r="S567">
        <v>3</v>
      </c>
      <c r="T567">
        <v>-13.5</v>
      </c>
      <c r="U567">
        <v>2.5499999999999998</v>
      </c>
      <c r="V567">
        <v>-6.75</v>
      </c>
      <c r="W567" t="str">
        <f t="shared" si="17"/>
        <v>g117,5</v>
      </c>
      <c r="X567" s="1" t="s">
        <v>334</v>
      </c>
      <c r="Y567" s="2" t="str">
        <f>IF(AND(ISBLANK(X567),OR(NOT(ISBLANK(Z567)),NOT(ISBLANK(AA567)))),#N/A,
IF(ISBLANK(X567),"",
IF(AND(NOT(ISERROR(VLOOKUP(X567,MonsterTable!$A:$B,MATCH(MonsterTable!$B$1,MonsterTable!$A$1:$B$1,0),0))),OR(ISBLANK(Z567),ISBLANK(AA567))),#N/A,
IFERROR(VLOOKUP(X567,MonsterTable!$A:$B,MATCH(MonsterTable!$B$1,MonsterTable!$A$1:$B$1,0),0),
IF(OR(NOT(ISBLANK(Z567)),ISBLANK(AA567)),#N/A,
IF(X567="empty","empty",
VLOOKUP(X567,MonsterGroupTable!$A:$A,1,0)))))))</f>
        <v>g117</v>
      </c>
      <c r="AA567">
        <v>5</v>
      </c>
      <c r="AF567" s="2" t="str">
        <f>IF(AND(ISBLANK(AE567),OR(NOT(ISBLANK(AG567)),NOT(ISBLANK(AH567)))),#N/A,
IF(ISBLANK(AE567),"",
IF(AND(NOT(ISERROR(VLOOKUP(AE567,MonsterTable!$A:$B,MATCH(MonsterTable!$B$1,MonsterTable!$A$1:$B$1,0),0))),OR(ISBLANK(AG567),ISBLANK(AH567))),#N/A,
IFERROR(VLOOKUP(AE567,MonsterTable!$A:$B,MATCH(MonsterTable!$B$1,MonsterTable!$A$1:$B$1,0),0),
IF(OR(NOT(ISBLANK(AG567)),ISBLANK(AH567)),#N/A,
IF(AE567="empty","empty",
VLOOKUP(AE567,MonsterGroupTable!$A:$A,1,0)))))))</f>
        <v/>
      </c>
      <c r="AM567" s="2" t="str">
        <f>IF(AND(ISBLANK(AL567),OR(NOT(ISBLANK(AN567)),NOT(ISBLANK(AO567)))),#N/A,
IF(ISBLANK(AL567),"",
IF(AND(NOT(ISERROR(VLOOKUP(AL567,MonsterTable!$A:$B,MATCH(MonsterTable!$B$1,MonsterTable!$A$1:$B$1,0),0))),OR(ISBLANK(AN567),ISBLANK(AO567))),#N/A,
IFERROR(VLOOKUP(AL567,MonsterTable!$A:$B,MATCH(MonsterTable!$B$1,MonsterTable!$A$1:$B$1,0),0),
IF(OR(NOT(ISBLANK(AN567)),ISBLANK(AO567)),#N/A,
IF(AL567="empty","empty",
VLOOKUP(AL567,MonsterGroupTable!$A:$A,1,0)))))))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BA567" s="2" t="str">
        <f>IF(AND(ISBLANK(AZ567),OR(NOT(ISBLANK(BB567)),NOT(ISBLANK(BC567)))),#N/A,
IF(ISBLANK(AZ567),"",
IF(AND(NOT(ISERROR(VLOOKUP(AZ567,MonsterTable!$A:$B,MATCH(MonsterTable!$B$1,MonsterTable!$A$1:$B$1,0),0))),OR(ISBLANK(BB567),ISBLANK(BC567))),#N/A,
IFERROR(VLOOKUP(AZ567,MonsterTable!$A:$B,MATCH(MonsterTable!$B$1,MonsterTable!$A$1:$B$1,0),0),
IF(OR(NOT(ISBLANK(BB567)),ISBLANK(BC567)),#N/A,
IF(AZ567="empty","empty",
VLOOKUP(AZ567,MonsterGroupTable!$A:$A,1,0)))))))</f>
        <v/>
      </c>
      <c r="BH567" s="2" t="str">
        <f>IF(AND(ISBLANK(BG567),OR(NOT(ISBLANK(BI567)),NOT(ISBLANK(BJ567)))),#N/A,
IF(ISBLANK(BG567),"",
IF(AND(NOT(ISERROR(VLOOKUP(BG567,MonsterTable!$A:$B,MATCH(MonsterTable!$B$1,MonsterTable!$A$1:$B$1,0),0))),OR(ISBLANK(BI567),ISBLANK(BJ567))),#N/A,
IFERROR(VLOOKUP(BG567,MonsterTable!$A:$B,MATCH(MonsterTable!$B$1,MonsterTable!$A$1:$B$1,0),0),
IF(OR(NOT(ISBLANK(BI567)),ISBLANK(BJ567)),#N/A,
IF(BG567="empty","empty",
VLOOKUP(BG567,MonsterGroupTable!$A:$A,1,0)))))))</f>
        <v/>
      </c>
      <c r="BO567" s="2" t="str">
        <f>IF(AND(ISBLANK(BN567),OR(NOT(ISBLANK(BP567)),NOT(ISBLANK(BQ567)))),#N/A,
IF(ISBLANK(BN567),"",
IF(AND(NOT(ISERROR(VLOOKUP(BN567,MonsterTable!$A:$B,MATCH(MonsterTable!$B$1,MonsterTable!$A$1:$B$1,0),0))),OR(ISBLANK(BP567),ISBLANK(BQ567))),#N/A,
IFERROR(VLOOKUP(BN567,MonsterTable!$A:$B,MATCH(MonsterTable!$B$1,MonsterTable!$A$1:$B$1,0),0),
IF(OR(NOT(ISBLANK(BP567)),ISBLANK(BQ567)),#N/A,
IF(BN567="empty","empty",
VLOOKUP(BN567,MonsterGroupTable!$A:$A,1,0)))))))</f>
        <v/>
      </c>
      <c r="BV567" s="2" t="str">
        <f>IF(AND(ISBLANK(BU567),OR(NOT(ISBLANK(BW567)),NOT(ISBLANK(BX567)))),#N/A,
IF(ISBLANK(BU567),"",
IF(AND(NOT(ISERROR(VLOOKUP(BU567,MonsterTable!$A:$B,MATCH(MonsterTable!$B$1,MonsterTable!$A$1:$B$1,0),0))),OR(ISBLANK(BW567),ISBLANK(BX567))),#N/A,
IFERROR(VLOOKUP(BU567,MonsterTable!$A:$B,MATCH(MonsterTable!$B$1,MonsterTable!$A$1:$B$1,0),0),
IF(OR(NOT(ISBLANK(BW567)),ISBLANK(BX567)),#N/A,
IF(BU567="empty","empty",
VLOOKUP(BU567,MonsterGroupTable!$A:$A,1,0)))))))</f>
        <v/>
      </c>
      <c r="CC567" s="2" t="str">
        <f>IF(AND(ISBLANK(CB567),OR(NOT(ISBLANK(CD567)),NOT(ISBLANK(CE567)))),#N/A,
IF(ISBLANK(CB567),"",
IF(AND(NOT(ISERROR(VLOOKUP(CB567,MonsterTable!$A:$B,MATCH(MonsterTable!$B$1,MonsterTable!$A$1:$B$1,0),0))),OR(ISBLANK(CD567),ISBLANK(CE567))),#N/A,
IFERROR(VLOOKUP(CB567,MonsterTable!$A:$B,MATCH(MonsterTable!$B$1,MonsterTable!$A$1:$B$1,0),0),
IF(OR(NOT(ISBLANK(CD567)),ISBLANK(CE567)),#N/A,
IF(CB567="empty","empty",
VLOOKUP(CB567,MonsterGroupTable!$A:$A,1,0)))))))</f>
        <v/>
      </c>
      <c r="CJ567" s="2" t="str">
        <f>IF(AND(ISBLANK(CI567),OR(NOT(ISBLANK(CK567)),NOT(ISBLANK(CL567)))),#N/A,
IF(ISBLANK(CI567),"",
IF(AND(NOT(ISERROR(VLOOKUP(CI567,MonsterTable!$A:$B,MATCH(MonsterTable!$B$1,MonsterTable!$A$1:$B$1,0),0))),OR(ISBLANK(CK567),ISBLANK(CL567))),#N/A,
IFERROR(VLOOKUP(CI567,MonsterTable!$A:$B,MATCH(MonsterTable!$B$1,MonsterTable!$A$1:$B$1,0),0),
IF(OR(NOT(ISBLANK(CK567)),ISBLANK(CL567)),#N/A,
IF(CI567="empty","empty",
VLOOKUP(CI567,MonsterGroupTable!$A:$A,1,0)))))))</f>
        <v/>
      </c>
    </row>
    <row r="568" spans="1:88">
      <c r="A568">
        <v>10567</v>
      </c>
      <c r="B568">
        <f t="shared" si="16"/>
        <v>1.1000000000000001</v>
      </c>
      <c r="C568">
        <f t="shared" si="16"/>
        <v>1.1000000000000001</v>
      </c>
      <c r="F568">
        <v>4680</v>
      </c>
      <c r="G568">
        <v>159233</v>
      </c>
      <c r="H568">
        <v>0</v>
      </c>
      <c r="I568">
        <v>0</v>
      </c>
      <c r="J568">
        <v>0</v>
      </c>
      <c r="K568" t="s">
        <v>28</v>
      </c>
      <c r="L568" t="s">
        <v>253</v>
      </c>
      <c r="M568" t="s">
        <v>79</v>
      </c>
      <c r="N568" t="s">
        <v>80</v>
      </c>
      <c r="O568">
        <v>0</v>
      </c>
      <c r="P568">
        <v>-4.75</v>
      </c>
      <c r="Q568">
        <v>-3.5</v>
      </c>
      <c r="R568">
        <v>4.75</v>
      </c>
      <c r="S568">
        <v>3</v>
      </c>
      <c r="T568">
        <v>-13.5</v>
      </c>
      <c r="U568">
        <v>2.5499999999999998</v>
      </c>
      <c r="V568">
        <v>-6.75</v>
      </c>
      <c r="W568" t="str">
        <f t="shared" si="17"/>
        <v>g117,5</v>
      </c>
      <c r="X568" s="1" t="s">
        <v>334</v>
      </c>
      <c r="Y568" s="2" t="str">
        <f>IF(AND(ISBLANK(X568),OR(NOT(ISBLANK(Z568)),NOT(ISBLANK(AA568)))),#N/A,
IF(ISBLANK(X568),"",
IF(AND(NOT(ISERROR(VLOOKUP(X568,MonsterTable!$A:$B,MATCH(MonsterTable!$B$1,MonsterTable!$A$1:$B$1,0),0))),OR(ISBLANK(Z568),ISBLANK(AA568))),#N/A,
IFERROR(VLOOKUP(X568,MonsterTable!$A:$B,MATCH(MonsterTable!$B$1,MonsterTable!$A$1:$B$1,0),0),
IF(OR(NOT(ISBLANK(Z568)),ISBLANK(AA568)),#N/A,
IF(X568="empty","empty",
VLOOKUP(X568,MonsterGroupTable!$A:$A,1,0)))))))</f>
        <v>g117</v>
      </c>
      <c r="AA568">
        <v>5</v>
      </c>
      <c r="AF568" s="2" t="str">
        <f>IF(AND(ISBLANK(AE568),OR(NOT(ISBLANK(AG568)),NOT(ISBLANK(AH568)))),#N/A,
IF(ISBLANK(AE568),"",
IF(AND(NOT(ISERROR(VLOOKUP(AE568,MonsterTable!$A:$B,MATCH(MonsterTable!$B$1,MonsterTable!$A$1:$B$1,0),0))),OR(ISBLANK(AG568),ISBLANK(AH568))),#N/A,
IFERROR(VLOOKUP(AE568,MonsterTable!$A:$B,MATCH(MonsterTable!$B$1,MonsterTable!$A$1:$B$1,0),0),
IF(OR(NOT(ISBLANK(AG568)),ISBLANK(AH568)),#N/A,
IF(AE568="empty","empty",
VLOOKUP(AE568,MonsterGroupTable!$A:$A,1,0)))))))</f>
        <v/>
      </c>
      <c r="AM568" s="2" t="str">
        <f>IF(AND(ISBLANK(AL568),OR(NOT(ISBLANK(AN568)),NOT(ISBLANK(AO568)))),#N/A,
IF(ISBLANK(AL568),"",
IF(AND(NOT(ISERROR(VLOOKUP(AL568,MonsterTable!$A:$B,MATCH(MonsterTable!$B$1,MonsterTable!$A$1:$B$1,0),0))),OR(ISBLANK(AN568),ISBLANK(AO568))),#N/A,
IFERROR(VLOOKUP(AL568,MonsterTable!$A:$B,MATCH(MonsterTable!$B$1,MonsterTable!$A$1:$B$1,0),0),
IF(OR(NOT(ISBLANK(AN568)),ISBLANK(AO568)),#N/A,
IF(AL568="empty","empty",
VLOOKUP(AL568,MonsterGroupTable!$A:$A,1,0)))))))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BA568" s="2" t="str">
        <f>IF(AND(ISBLANK(AZ568),OR(NOT(ISBLANK(BB568)),NOT(ISBLANK(BC568)))),#N/A,
IF(ISBLANK(AZ568),"",
IF(AND(NOT(ISERROR(VLOOKUP(AZ568,MonsterTable!$A:$B,MATCH(MonsterTable!$B$1,MonsterTable!$A$1:$B$1,0),0))),OR(ISBLANK(BB568),ISBLANK(BC568))),#N/A,
IFERROR(VLOOKUP(AZ568,MonsterTable!$A:$B,MATCH(MonsterTable!$B$1,MonsterTable!$A$1:$B$1,0),0),
IF(OR(NOT(ISBLANK(BB568)),ISBLANK(BC568)),#N/A,
IF(AZ568="empty","empty",
VLOOKUP(AZ568,MonsterGroupTable!$A:$A,1,0)))))))</f>
        <v/>
      </c>
      <c r="BH568" s="2" t="str">
        <f>IF(AND(ISBLANK(BG568),OR(NOT(ISBLANK(BI568)),NOT(ISBLANK(BJ568)))),#N/A,
IF(ISBLANK(BG568),"",
IF(AND(NOT(ISERROR(VLOOKUP(BG568,MonsterTable!$A:$B,MATCH(MonsterTable!$B$1,MonsterTable!$A$1:$B$1,0),0))),OR(ISBLANK(BI568),ISBLANK(BJ568))),#N/A,
IFERROR(VLOOKUP(BG568,MonsterTable!$A:$B,MATCH(MonsterTable!$B$1,MonsterTable!$A$1:$B$1,0),0),
IF(OR(NOT(ISBLANK(BI568)),ISBLANK(BJ568)),#N/A,
IF(BG568="empty","empty",
VLOOKUP(BG568,MonsterGroupTable!$A:$A,1,0)))))))</f>
        <v/>
      </c>
      <c r="BO568" s="2" t="str">
        <f>IF(AND(ISBLANK(BN568),OR(NOT(ISBLANK(BP568)),NOT(ISBLANK(BQ568)))),#N/A,
IF(ISBLANK(BN568),"",
IF(AND(NOT(ISERROR(VLOOKUP(BN568,MonsterTable!$A:$B,MATCH(MonsterTable!$B$1,MonsterTable!$A$1:$B$1,0),0))),OR(ISBLANK(BP568),ISBLANK(BQ568))),#N/A,
IFERROR(VLOOKUP(BN568,MonsterTable!$A:$B,MATCH(MonsterTable!$B$1,MonsterTable!$A$1:$B$1,0),0),
IF(OR(NOT(ISBLANK(BP568)),ISBLANK(BQ568)),#N/A,
IF(BN568="empty","empty",
VLOOKUP(BN568,MonsterGroupTable!$A:$A,1,0)))))))</f>
        <v/>
      </c>
      <c r="BV568" s="2" t="str">
        <f>IF(AND(ISBLANK(BU568),OR(NOT(ISBLANK(BW568)),NOT(ISBLANK(BX568)))),#N/A,
IF(ISBLANK(BU568),"",
IF(AND(NOT(ISERROR(VLOOKUP(BU568,MonsterTable!$A:$B,MATCH(MonsterTable!$B$1,MonsterTable!$A$1:$B$1,0),0))),OR(ISBLANK(BW568),ISBLANK(BX568))),#N/A,
IFERROR(VLOOKUP(BU568,MonsterTable!$A:$B,MATCH(MonsterTable!$B$1,MonsterTable!$A$1:$B$1,0),0),
IF(OR(NOT(ISBLANK(BW568)),ISBLANK(BX568)),#N/A,
IF(BU568="empty","empty",
VLOOKUP(BU568,MonsterGroupTable!$A:$A,1,0)))))))</f>
        <v/>
      </c>
      <c r="CC568" s="2" t="str">
        <f>IF(AND(ISBLANK(CB568),OR(NOT(ISBLANK(CD568)),NOT(ISBLANK(CE568)))),#N/A,
IF(ISBLANK(CB568),"",
IF(AND(NOT(ISERROR(VLOOKUP(CB568,MonsterTable!$A:$B,MATCH(MonsterTable!$B$1,MonsterTable!$A$1:$B$1,0),0))),OR(ISBLANK(CD568),ISBLANK(CE568))),#N/A,
IFERROR(VLOOKUP(CB568,MonsterTable!$A:$B,MATCH(MonsterTable!$B$1,MonsterTable!$A$1:$B$1,0),0),
IF(OR(NOT(ISBLANK(CD568)),ISBLANK(CE568)),#N/A,
IF(CB568="empty","empty",
VLOOKUP(CB568,MonsterGroupTable!$A:$A,1,0)))))))</f>
        <v/>
      </c>
      <c r="CJ568" s="2" t="str">
        <f>IF(AND(ISBLANK(CI568),OR(NOT(ISBLANK(CK568)),NOT(ISBLANK(CL568)))),#N/A,
IF(ISBLANK(CI568),"",
IF(AND(NOT(ISERROR(VLOOKUP(CI568,MonsterTable!$A:$B,MATCH(MonsterTable!$B$1,MonsterTable!$A$1:$B$1,0),0))),OR(ISBLANK(CK568),ISBLANK(CL568))),#N/A,
IFERROR(VLOOKUP(CI568,MonsterTable!$A:$B,MATCH(MonsterTable!$B$1,MonsterTable!$A$1:$B$1,0),0),
IF(OR(NOT(ISBLANK(CK568)),ISBLANK(CL568)),#N/A,
IF(CI568="empty","empty",
VLOOKUP(CI568,MonsterGroupTable!$A:$A,1,0)))))))</f>
        <v/>
      </c>
    </row>
    <row r="569" spans="1:88">
      <c r="A569">
        <v>10568</v>
      </c>
      <c r="B569">
        <f t="shared" si="16"/>
        <v>1.1000000000000001</v>
      </c>
      <c r="C569">
        <f t="shared" si="16"/>
        <v>1.1000000000000001</v>
      </c>
      <c r="F569">
        <v>4680</v>
      </c>
      <c r="G569">
        <v>159935</v>
      </c>
      <c r="H569">
        <v>0</v>
      </c>
      <c r="I569">
        <v>0</v>
      </c>
      <c r="J569">
        <v>0</v>
      </c>
      <c r="K569" t="s">
        <v>28</v>
      </c>
      <c r="L569" t="s">
        <v>253</v>
      </c>
      <c r="M569" t="s">
        <v>79</v>
      </c>
      <c r="N569" t="s">
        <v>80</v>
      </c>
      <c r="O569">
        <v>0</v>
      </c>
      <c r="P569">
        <v>-4.75</v>
      </c>
      <c r="Q569">
        <v>-3.5</v>
      </c>
      <c r="R569">
        <v>4.75</v>
      </c>
      <c r="S569">
        <v>3</v>
      </c>
      <c r="T569">
        <v>-13.5</v>
      </c>
      <c r="U569">
        <v>2.5499999999999998</v>
      </c>
      <c r="V569">
        <v>-6.75</v>
      </c>
      <c r="W569" t="str">
        <f t="shared" si="17"/>
        <v>g117,5</v>
      </c>
      <c r="X569" s="1" t="s">
        <v>334</v>
      </c>
      <c r="Y569" s="2" t="str">
        <f>IF(AND(ISBLANK(X569),OR(NOT(ISBLANK(Z569)),NOT(ISBLANK(AA569)))),#N/A,
IF(ISBLANK(X569),"",
IF(AND(NOT(ISERROR(VLOOKUP(X569,MonsterTable!$A:$B,MATCH(MonsterTable!$B$1,MonsterTable!$A$1:$B$1,0),0))),OR(ISBLANK(Z569),ISBLANK(AA569))),#N/A,
IFERROR(VLOOKUP(X569,MonsterTable!$A:$B,MATCH(MonsterTable!$B$1,MonsterTable!$A$1:$B$1,0),0),
IF(OR(NOT(ISBLANK(Z569)),ISBLANK(AA569)),#N/A,
IF(X569="empty","empty",
VLOOKUP(X569,MonsterGroupTable!$A:$A,1,0)))))))</f>
        <v>g117</v>
      </c>
      <c r="AA569">
        <v>5</v>
      </c>
      <c r="AF569" s="2" t="str">
        <f>IF(AND(ISBLANK(AE569),OR(NOT(ISBLANK(AG569)),NOT(ISBLANK(AH569)))),#N/A,
IF(ISBLANK(AE569),"",
IF(AND(NOT(ISERROR(VLOOKUP(AE569,MonsterTable!$A:$B,MATCH(MonsterTable!$B$1,MonsterTable!$A$1:$B$1,0),0))),OR(ISBLANK(AG569),ISBLANK(AH569))),#N/A,
IFERROR(VLOOKUP(AE569,MonsterTable!$A:$B,MATCH(MonsterTable!$B$1,MonsterTable!$A$1:$B$1,0),0),
IF(OR(NOT(ISBLANK(AG569)),ISBLANK(AH569)),#N/A,
IF(AE569="empty","empty",
VLOOKUP(AE569,MonsterGroupTable!$A:$A,1,0)))))))</f>
        <v/>
      </c>
      <c r="AM569" s="2" t="str">
        <f>IF(AND(ISBLANK(AL569),OR(NOT(ISBLANK(AN569)),NOT(ISBLANK(AO569)))),#N/A,
IF(ISBLANK(AL569),"",
IF(AND(NOT(ISERROR(VLOOKUP(AL569,MonsterTable!$A:$B,MATCH(MonsterTable!$B$1,MonsterTable!$A$1:$B$1,0),0))),OR(ISBLANK(AN569),ISBLANK(AO569))),#N/A,
IFERROR(VLOOKUP(AL569,MonsterTable!$A:$B,MATCH(MonsterTable!$B$1,MonsterTable!$A$1:$B$1,0),0),
IF(OR(NOT(ISBLANK(AN569)),ISBLANK(AO569)),#N/A,
IF(AL569="empty","empty",
VLOOKUP(AL569,MonsterGroupTable!$A:$A,1,0)))))))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BA569" s="2" t="str">
        <f>IF(AND(ISBLANK(AZ569),OR(NOT(ISBLANK(BB569)),NOT(ISBLANK(BC569)))),#N/A,
IF(ISBLANK(AZ569),"",
IF(AND(NOT(ISERROR(VLOOKUP(AZ569,MonsterTable!$A:$B,MATCH(MonsterTable!$B$1,MonsterTable!$A$1:$B$1,0),0))),OR(ISBLANK(BB569),ISBLANK(BC569))),#N/A,
IFERROR(VLOOKUP(AZ569,MonsterTable!$A:$B,MATCH(MonsterTable!$B$1,MonsterTable!$A$1:$B$1,0),0),
IF(OR(NOT(ISBLANK(BB569)),ISBLANK(BC569)),#N/A,
IF(AZ569="empty","empty",
VLOOKUP(AZ569,MonsterGroupTable!$A:$A,1,0)))))))</f>
        <v/>
      </c>
      <c r="BH569" s="2" t="str">
        <f>IF(AND(ISBLANK(BG569),OR(NOT(ISBLANK(BI569)),NOT(ISBLANK(BJ569)))),#N/A,
IF(ISBLANK(BG569),"",
IF(AND(NOT(ISERROR(VLOOKUP(BG569,MonsterTable!$A:$B,MATCH(MonsterTable!$B$1,MonsterTable!$A$1:$B$1,0),0))),OR(ISBLANK(BI569),ISBLANK(BJ569))),#N/A,
IFERROR(VLOOKUP(BG569,MonsterTable!$A:$B,MATCH(MonsterTable!$B$1,MonsterTable!$A$1:$B$1,0),0),
IF(OR(NOT(ISBLANK(BI569)),ISBLANK(BJ569)),#N/A,
IF(BG569="empty","empty",
VLOOKUP(BG569,MonsterGroupTable!$A:$A,1,0)))))))</f>
        <v/>
      </c>
      <c r="BO569" s="2" t="str">
        <f>IF(AND(ISBLANK(BN569),OR(NOT(ISBLANK(BP569)),NOT(ISBLANK(BQ569)))),#N/A,
IF(ISBLANK(BN569),"",
IF(AND(NOT(ISERROR(VLOOKUP(BN569,MonsterTable!$A:$B,MATCH(MonsterTable!$B$1,MonsterTable!$A$1:$B$1,0),0))),OR(ISBLANK(BP569),ISBLANK(BQ569))),#N/A,
IFERROR(VLOOKUP(BN569,MonsterTable!$A:$B,MATCH(MonsterTable!$B$1,MonsterTable!$A$1:$B$1,0),0),
IF(OR(NOT(ISBLANK(BP569)),ISBLANK(BQ569)),#N/A,
IF(BN569="empty","empty",
VLOOKUP(BN569,MonsterGroupTable!$A:$A,1,0)))))))</f>
        <v/>
      </c>
      <c r="BV569" s="2" t="str">
        <f>IF(AND(ISBLANK(BU569),OR(NOT(ISBLANK(BW569)),NOT(ISBLANK(BX569)))),#N/A,
IF(ISBLANK(BU569),"",
IF(AND(NOT(ISERROR(VLOOKUP(BU569,MonsterTable!$A:$B,MATCH(MonsterTable!$B$1,MonsterTable!$A$1:$B$1,0),0))),OR(ISBLANK(BW569),ISBLANK(BX569))),#N/A,
IFERROR(VLOOKUP(BU569,MonsterTable!$A:$B,MATCH(MonsterTable!$B$1,MonsterTable!$A$1:$B$1,0),0),
IF(OR(NOT(ISBLANK(BW569)),ISBLANK(BX569)),#N/A,
IF(BU569="empty","empty",
VLOOKUP(BU569,MonsterGroupTable!$A:$A,1,0)))))))</f>
        <v/>
      </c>
      <c r="CC569" s="2" t="str">
        <f>IF(AND(ISBLANK(CB569),OR(NOT(ISBLANK(CD569)),NOT(ISBLANK(CE569)))),#N/A,
IF(ISBLANK(CB569),"",
IF(AND(NOT(ISERROR(VLOOKUP(CB569,MonsterTable!$A:$B,MATCH(MonsterTable!$B$1,MonsterTable!$A$1:$B$1,0),0))),OR(ISBLANK(CD569),ISBLANK(CE569))),#N/A,
IFERROR(VLOOKUP(CB569,MonsterTable!$A:$B,MATCH(MonsterTable!$B$1,MonsterTable!$A$1:$B$1,0),0),
IF(OR(NOT(ISBLANK(CD569)),ISBLANK(CE569)),#N/A,
IF(CB569="empty","empty",
VLOOKUP(CB569,MonsterGroupTable!$A:$A,1,0)))))))</f>
        <v/>
      </c>
      <c r="CJ569" s="2" t="str">
        <f>IF(AND(ISBLANK(CI569),OR(NOT(ISBLANK(CK569)),NOT(ISBLANK(CL569)))),#N/A,
IF(ISBLANK(CI569),"",
IF(AND(NOT(ISERROR(VLOOKUP(CI569,MonsterTable!$A:$B,MATCH(MonsterTable!$B$1,MonsterTable!$A$1:$B$1,0),0))),OR(ISBLANK(CK569),ISBLANK(CL569))),#N/A,
IFERROR(VLOOKUP(CI569,MonsterTable!$A:$B,MATCH(MonsterTable!$B$1,MonsterTable!$A$1:$B$1,0),0),
IF(OR(NOT(ISBLANK(CK569)),ISBLANK(CL569)),#N/A,
IF(CI569="empty","empty",
VLOOKUP(CI569,MonsterGroupTable!$A:$A,1,0)))))))</f>
        <v/>
      </c>
    </row>
    <row r="570" spans="1:88">
      <c r="A570">
        <v>10569</v>
      </c>
      <c r="B570">
        <f t="shared" si="16"/>
        <v>1.1000000000000001</v>
      </c>
      <c r="C570">
        <f t="shared" si="16"/>
        <v>1.1000000000000001</v>
      </c>
      <c r="F570">
        <v>4680</v>
      </c>
      <c r="G570">
        <v>160637</v>
      </c>
      <c r="H570">
        <v>0</v>
      </c>
      <c r="I570">
        <v>0</v>
      </c>
      <c r="J570">
        <v>0</v>
      </c>
      <c r="K570" t="s">
        <v>28</v>
      </c>
      <c r="L570" t="s">
        <v>253</v>
      </c>
      <c r="M570" t="s">
        <v>79</v>
      </c>
      <c r="N570" t="s">
        <v>80</v>
      </c>
      <c r="O570">
        <v>0</v>
      </c>
      <c r="P570">
        <v>-4.75</v>
      </c>
      <c r="Q570">
        <v>-3.5</v>
      </c>
      <c r="R570">
        <v>4.75</v>
      </c>
      <c r="S570">
        <v>3</v>
      </c>
      <c r="T570">
        <v>-13.5</v>
      </c>
      <c r="U570">
        <v>2.5499999999999998</v>
      </c>
      <c r="V570">
        <v>-6.75</v>
      </c>
      <c r="W570" t="str">
        <f t="shared" si="17"/>
        <v>g117,5</v>
      </c>
      <c r="X570" s="1" t="s">
        <v>334</v>
      </c>
      <c r="Y570" s="2" t="str">
        <f>IF(AND(ISBLANK(X570),OR(NOT(ISBLANK(Z570)),NOT(ISBLANK(AA570)))),#N/A,
IF(ISBLANK(X570),"",
IF(AND(NOT(ISERROR(VLOOKUP(X570,MonsterTable!$A:$B,MATCH(MonsterTable!$B$1,MonsterTable!$A$1:$B$1,0),0))),OR(ISBLANK(Z570),ISBLANK(AA570))),#N/A,
IFERROR(VLOOKUP(X570,MonsterTable!$A:$B,MATCH(MonsterTable!$B$1,MonsterTable!$A$1:$B$1,0),0),
IF(OR(NOT(ISBLANK(Z570)),ISBLANK(AA570)),#N/A,
IF(X570="empty","empty",
VLOOKUP(X570,MonsterGroupTable!$A:$A,1,0)))))))</f>
        <v>g117</v>
      </c>
      <c r="AA570">
        <v>5</v>
      </c>
      <c r="AF570" s="2" t="str">
        <f>IF(AND(ISBLANK(AE570),OR(NOT(ISBLANK(AG570)),NOT(ISBLANK(AH570)))),#N/A,
IF(ISBLANK(AE570),"",
IF(AND(NOT(ISERROR(VLOOKUP(AE570,MonsterTable!$A:$B,MATCH(MonsterTable!$B$1,MonsterTable!$A$1:$B$1,0),0))),OR(ISBLANK(AG570),ISBLANK(AH570))),#N/A,
IFERROR(VLOOKUP(AE570,MonsterTable!$A:$B,MATCH(MonsterTable!$B$1,MonsterTable!$A$1:$B$1,0),0),
IF(OR(NOT(ISBLANK(AG570)),ISBLANK(AH570)),#N/A,
IF(AE570="empty","empty",
VLOOKUP(AE570,MonsterGroupTable!$A:$A,1,0)))))))</f>
        <v/>
      </c>
      <c r="AM570" s="2" t="str">
        <f>IF(AND(ISBLANK(AL570),OR(NOT(ISBLANK(AN570)),NOT(ISBLANK(AO570)))),#N/A,
IF(ISBLANK(AL570),"",
IF(AND(NOT(ISERROR(VLOOKUP(AL570,MonsterTable!$A:$B,MATCH(MonsterTable!$B$1,MonsterTable!$A$1:$B$1,0),0))),OR(ISBLANK(AN570),ISBLANK(AO570))),#N/A,
IFERROR(VLOOKUP(AL570,MonsterTable!$A:$B,MATCH(MonsterTable!$B$1,MonsterTable!$A$1:$B$1,0),0),
IF(OR(NOT(ISBLANK(AN570)),ISBLANK(AO570)),#N/A,
IF(AL570="empty","empty",
VLOOKUP(AL570,MonsterGroupTable!$A:$A,1,0)))))))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BA570" s="2" t="str">
        <f>IF(AND(ISBLANK(AZ570),OR(NOT(ISBLANK(BB570)),NOT(ISBLANK(BC570)))),#N/A,
IF(ISBLANK(AZ570),"",
IF(AND(NOT(ISERROR(VLOOKUP(AZ570,MonsterTable!$A:$B,MATCH(MonsterTable!$B$1,MonsterTable!$A$1:$B$1,0),0))),OR(ISBLANK(BB570),ISBLANK(BC570))),#N/A,
IFERROR(VLOOKUP(AZ570,MonsterTable!$A:$B,MATCH(MonsterTable!$B$1,MonsterTable!$A$1:$B$1,0),0),
IF(OR(NOT(ISBLANK(BB570)),ISBLANK(BC570)),#N/A,
IF(AZ570="empty","empty",
VLOOKUP(AZ570,MonsterGroupTable!$A:$A,1,0)))))))</f>
        <v/>
      </c>
      <c r="BH570" s="2" t="str">
        <f>IF(AND(ISBLANK(BG570),OR(NOT(ISBLANK(BI570)),NOT(ISBLANK(BJ570)))),#N/A,
IF(ISBLANK(BG570),"",
IF(AND(NOT(ISERROR(VLOOKUP(BG570,MonsterTable!$A:$B,MATCH(MonsterTable!$B$1,MonsterTable!$A$1:$B$1,0),0))),OR(ISBLANK(BI570),ISBLANK(BJ570))),#N/A,
IFERROR(VLOOKUP(BG570,MonsterTable!$A:$B,MATCH(MonsterTable!$B$1,MonsterTable!$A$1:$B$1,0),0),
IF(OR(NOT(ISBLANK(BI570)),ISBLANK(BJ570)),#N/A,
IF(BG570="empty","empty",
VLOOKUP(BG570,MonsterGroupTable!$A:$A,1,0)))))))</f>
        <v/>
      </c>
      <c r="BO570" s="2" t="str">
        <f>IF(AND(ISBLANK(BN570),OR(NOT(ISBLANK(BP570)),NOT(ISBLANK(BQ570)))),#N/A,
IF(ISBLANK(BN570),"",
IF(AND(NOT(ISERROR(VLOOKUP(BN570,MonsterTable!$A:$B,MATCH(MonsterTable!$B$1,MonsterTable!$A$1:$B$1,0),0))),OR(ISBLANK(BP570),ISBLANK(BQ570))),#N/A,
IFERROR(VLOOKUP(BN570,MonsterTable!$A:$B,MATCH(MonsterTable!$B$1,MonsterTable!$A$1:$B$1,0),0),
IF(OR(NOT(ISBLANK(BP570)),ISBLANK(BQ570)),#N/A,
IF(BN570="empty","empty",
VLOOKUP(BN570,MonsterGroupTable!$A:$A,1,0)))))))</f>
        <v/>
      </c>
      <c r="BV570" s="2" t="str">
        <f>IF(AND(ISBLANK(BU570),OR(NOT(ISBLANK(BW570)),NOT(ISBLANK(BX570)))),#N/A,
IF(ISBLANK(BU570),"",
IF(AND(NOT(ISERROR(VLOOKUP(BU570,MonsterTable!$A:$B,MATCH(MonsterTable!$B$1,MonsterTable!$A$1:$B$1,0),0))),OR(ISBLANK(BW570),ISBLANK(BX570))),#N/A,
IFERROR(VLOOKUP(BU570,MonsterTable!$A:$B,MATCH(MonsterTable!$B$1,MonsterTable!$A$1:$B$1,0),0),
IF(OR(NOT(ISBLANK(BW570)),ISBLANK(BX570)),#N/A,
IF(BU570="empty","empty",
VLOOKUP(BU570,MonsterGroupTable!$A:$A,1,0)))))))</f>
        <v/>
      </c>
      <c r="CC570" s="2" t="str">
        <f>IF(AND(ISBLANK(CB570),OR(NOT(ISBLANK(CD570)),NOT(ISBLANK(CE570)))),#N/A,
IF(ISBLANK(CB570),"",
IF(AND(NOT(ISERROR(VLOOKUP(CB570,MonsterTable!$A:$B,MATCH(MonsterTable!$B$1,MonsterTable!$A$1:$B$1,0),0))),OR(ISBLANK(CD570),ISBLANK(CE570))),#N/A,
IFERROR(VLOOKUP(CB570,MonsterTable!$A:$B,MATCH(MonsterTable!$B$1,MonsterTable!$A$1:$B$1,0),0),
IF(OR(NOT(ISBLANK(CD570)),ISBLANK(CE570)),#N/A,
IF(CB570="empty","empty",
VLOOKUP(CB570,MonsterGroupTable!$A:$A,1,0)))))))</f>
        <v/>
      </c>
      <c r="CJ570" s="2" t="str">
        <f>IF(AND(ISBLANK(CI570),OR(NOT(ISBLANK(CK570)),NOT(ISBLANK(CL570)))),#N/A,
IF(ISBLANK(CI570),"",
IF(AND(NOT(ISERROR(VLOOKUP(CI570,MonsterTable!$A:$B,MATCH(MonsterTable!$B$1,MonsterTable!$A$1:$B$1,0),0))),OR(ISBLANK(CK570),ISBLANK(CL570))),#N/A,
IFERROR(VLOOKUP(CI570,MonsterTable!$A:$B,MATCH(MonsterTable!$B$1,MonsterTable!$A$1:$B$1,0),0),
IF(OR(NOT(ISBLANK(CK570)),ISBLANK(CL570)),#N/A,
IF(CI570="empty","empty",
VLOOKUP(CI570,MonsterGroupTable!$A:$A,1,0)))))))</f>
        <v/>
      </c>
    </row>
    <row r="571" spans="1:88">
      <c r="A571">
        <v>10570</v>
      </c>
      <c r="B571">
        <f t="shared" si="16"/>
        <v>1.2</v>
      </c>
      <c r="C571">
        <f t="shared" si="16"/>
        <v>1.1000000000000001</v>
      </c>
      <c r="F571">
        <v>4680</v>
      </c>
      <c r="G571">
        <v>161339</v>
      </c>
      <c r="H571">
        <v>0</v>
      </c>
      <c r="I571">
        <v>0</v>
      </c>
      <c r="J571">
        <v>0</v>
      </c>
      <c r="K571" t="s">
        <v>28</v>
      </c>
      <c r="L571" t="s">
        <v>253</v>
      </c>
      <c r="M571" t="s">
        <v>79</v>
      </c>
      <c r="N571" t="s">
        <v>80</v>
      </c>
      <c r="O571">
        <v>0</v>
      </c>
      <c r="P571">
        <v>-4.75</v>
      </c>
      <c r="Q571">
        <v>-3.5</v>
      </c>
      <c r="R571">
        <v>4.75</v>
      </c>
      <c r="S571">
        <v>3</v>
      </c>
      <c r="T571">
        <v>-13.5</v>
      </c>
      <c r="U571">
        <v>2.5499999999999998</v>
      </c>
      <c r="V571">
        <v>-6.75</v>
      </c>
      <c r="W571" t="str">
        <f t="shared" si="17"/>
        <v>g117,5</v>
      </c>
      <c r="X571" s="1" t="s">
        <v>334</v>
      </c>
      <c r="Y571" s="2" t="str">
        <f>IF(AND(ISBLANK(X571),OR(NOT(ISBLANK(Z571)),NOT(ISBLANK(AA571)))),#N/A,
IF(ISBLANK(X571),"",
IF(AND(NOT(ISERROR(VLOOKUP(X571,MonsterTable!$A:$B,MATCH(MonsterTable!$B$1,MonsterTable!$A$1:$B$1,0),0))),OR(ISBLANK(Z571),ISBLANK(AA571))),#N/A,
IFERROR(VLOOKUP(X571,MonsterTable!$A:$B,MATCH(MonsterTable!$B$1,MonsterTable!$A$1:$B$1,0),0),
IF(OR(NOT(ISBLANK(Z571)),ISBLANK(AA571)),#N/A,
IF(X571="empty","empty",
VLOOKUP(X571,MonsterGroupTable!$A:$A,1,0)))))))</f>
        <v>g117</v>
      </c>
      <c r="AA571">
        <v>5</v>
      </c>
      <c r="AF571" s="2" t="str">
        <f>IF(AND(ISBLANK(AE571),OR(NOT(ISBLANK(AG571)),NOT(ISBLANK(AH571)))),#N/A,
IF(ISBLANK(AE571),"",
IF(AND(NOT(ISERROR(VLOOKUP(AE571,MonsterTable!$A:$B,MATCH(MonsterTable!$B$1,MonsterTable!$A$1:$B$1,0),0))),OR(ISBLANK(AG571),ISBLANK(AH571))),#N/A,
IFERROR(VLOOKUP(AE571,MonsterTable!$A:$B,MATCH(MonsterTable!$B$1,MonsterTable!$A$1:$B$1,0),0),
IF(OR(NOT(ISBLANK(AG571)),ISBLANK(AH571)),#N/A,
IF(AE571="empty","empty",
VLOOKUP(AE571,MonsterGroupTable!$A:$A,1,0)))))))</f>
        <v/>
      </c>
      <c r="AM571" s="2" t="str">
        <f>IF(AND(ISBLANK(AL571),OR(NOT(ISBLANK(AN571)),NOT(ISBLANK(AO571)))),#N/A,
IF(ISBLANK(AL571),"",
IF(AND(NOT(ISERROR(VLOOKUP(AL571,MonsterTable!$A:$B,MATCH(MonsterTable!$B$1,MonsterTable!$A$1:$B$1,0),0))),OR(ISBLANK(AN571),ISBLANK(AO571))),#N/A,
IFERROR(VLOOKUP(AL571,MonsterTable!$A:$B,MATCH(MonsterTable!$B$1,MonsterTable!$A$1:$B$1,0),0),
IF(OR(NOT(ISBLANK(AN571)),ISBLANK(AO571)),#N/A,
IF(AL571="empty","empty",
VLOOKUP(AL571,MonsterGroupTable!$A:$A,1,0)))))))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BA571" s="2" t="str">
        <f>IF(AND(ISBLANK(AZ571),OR(NOT(ISBLANK(BB571)),NOT(ISBLANK(BC571)))),#N/A,
IF(ISBLANK(AZ571),"",
IF(AND(NOT(ISERROR(VLOOKUP(AZ571,MonsterTable!$A:$B,MATCH(MonsterTable!$B$1,MonsterTable!$A$1:$B$1,0),0))),OR(ISBLANK(BB571),ISBLANK(BC571))),#N/A,
IFERROR(VLOOKUP(AZ571,MonsterTable!$A:$B,MATCH(MonsterTable!$B$1,MonsterTable!$A$1:$B$1,0),0),
IF(OR(NOT(ISBLANK(BB571)),ISBLANK(BC571)),#N/A,
IF(AZ571="empty","empty",
VLOOKUP(AZ571,MonsterGroupTable!$A:$A,1,0)))))))</f>
        <v/>
      </c>
      <c r="BH571" s="2" t="str">
        <f>IF(AND(ISBLANK(BG571),OR(NOT(ISBLANK(BI571)),NOT(ISBLANK(BJ571)))),#N/A,
IF(ISBLANK(BG571),"",
IF(AND(NOT(ISERROR(VLOOKUP(BG571,MonsterTable!$A:$B,MATCH(MonsterTable!$B$1,MonsterTable!$A$1:$B$1,0),0))),OR(ISBLANK(BI571),ISBLANK(BJ571))),#N/A,
IFERROR(VLOOKUP(BG571,MonsterTable!$A:$B,MATCH(MonsterTable!$B$1,MonsterTable!$A$1:$B$1,0),0),
IF(OR(NOT(ISBLANK(BI571)),ISBLANK(BJ571)),#N/A,
IF(BG571="empty","empty",
VLOOKUP(BG571,MonsterGroupTable!$A:$A,1,0)))))))</f>
        <v/>
      </c>
      <c r="BO571" s="2" t="str">
        <f>IF(AND(ISBLANK(BN571),OR(NOT(ISBLANK(BP571)),NOT(ISBLANK(BQ571)))),#N/A,
IF(ISBLANK(BN571),"",
IF(AND(NOT(ISERROR(VLOOKUP(BN571,MonsterTable!$A:$B,MATCH(MonsterTable!$B$1,MonsterTable!$A$1:$B$1,0),0))),OR(ISBLANK(BP571),ISBLANK(BQ571))),#N/A,
IFERROR(VLOOKUP(BN571,MonsterTable!$A:$B,MATCH(MonsterTable!$B$1,MonsterTable!$A$1:$B$1,0),0),
IF(OR(NOT(ISBLANK(BP571)),ISBLANK(BQ571)),#N/A,
IF(BN571="empty","empty",
VLOOKUP(BN571,MonsterGroupTable!$A:$A,1,0)))))))</f>
        <v/>
      </c>
      <c r="BV571" s="2" t="str">
        <f>IF(AND(ISBLANK(BU571),OR(NOT(ISBLANK(BW571)),NOT(ISBLANK(BX571)))),#N/A,
IF(ISBLANK(BU571),"",
IF(AND(NOT(ISERROR(VLOOKUP(BU571,MonsterTable!$A:$B,MATCH(MonsterTable!$B$1,MonsterTable!$A$1:$B$1,0),0))),OR(ISBLANK(BW571),ISBLANK(BX571))),#N/A,
IFERROR(VLOOKUP(BU571,MonsterTable!$A:$B,MATCH(MonsterTable!$B$1,MonsterTable!$A$1:$B$1,0),0),
IF(OR(NOT(ISBLANK(BW571)),ISBLANK(BX571)),#N/A,
IF(BU571="empty","empty",
VLOOKUP(BU571,MonsterGroupTable!$A:$A,1,0)))))))</f>
        <v/>
      </c>
      <c r="CC571" s="2" t="str">
        <f>IF(AND(ISBLANK(CB571),OR(NOT(ISBLANK(CD571)),NOT(ISBLANK(CE571)))),#N/A,
IF(ISBLANK(CB571),"",
IF(AND(NOT(ISERROR(VLOOKUP(CB571,MonsterTable!$A:$B,MATCH(MonsterTable!$B$1,MonsterTable!$A$1:$B$1,0),0))),OR(ISBLANK(CD571),ISBLANK(CE571))),#N/A,
IFERROR(VLOOKUP(CB571,MonsterTable!$A:$B,MATCH(MonsterTable!$B$1,MonsterTable!$A$1:$B$1,0),0),
IF(OR(NOT(ISBLANK(CD571)),ISBLANK(CE571)),#N/A,
IF(CB571="empty","empty",
VLOOKUP(CB571,MonsterGroupTable!$A:$A,1,0)))))))</f>
        <v/>
      </c>
      <c r="CJ571" s="2" t="str">
        <f>IF(AND(ISBLANK(CI571),OR(NOT(ISBLANK(CK571)),NOT(ISBLANK(CL571)))),#N/A,
IF(ISBLANK(CI571),"",
IF(AND(NOT(ISERROR(VLOOKUP(CI571,MonsterTable!$A:$B,MATCH(MonsterTable!$B$1,MonsterTable!$A$1:$B$1,0),0))),OR(ISBLANK(CK571),ISBLANK(CL571))),#N/A,
IFERROR(VLOOKUP(CI571,MonsterTable!$A:$B,MATCH(MonsterTable!$B$1,MonsterTable!$A$1:$B$1,0),0),
IF(OR(NOT(ISBLANK(CK571)),ISBLANK(CL571)),#N/A,
IF(CI571="empty","empty",
VLOOKUP(CI571,MonsterGroupTable!$A:$A,1,0)))))))</f>
        <v/>
      </c>
    </row>
    <row r="572" spans="1:88">
      <c r="A572">
        <v>10571</v>
      </c>
      <c r="B572">
        <f t="shared" si="16"/>
        <v>1.1000000000000001</v>
      </c>
      <c r="C572">
        <f t="shared" si="16"/>
        <v>1.1000000000000001</v>
      </c>
      <c r="F572">
        <v>4680</v>
      </c>
      <c r="G572">
        <v>162041</v>
      </c>
      <c r="H572">
        <v>0</v>
      </c>
      <c r="I572">
        <v>0</v>
      </c>
      <c r="J572">
        <v>0</v>
      </c>
      <c r="K572" t="s">
        <v>28</v>
      </c>
      <c r="L572" t="s">
        <v>254</v>
      </c>
      <c r="M572" t="s">
        <v>79</v>
      </c>
      <c r="N572" t="s">
        <v>80</v>
      </c>
      <c r="O572">
        <v>0</v>
      </c>
      <c r="P572">
        <v>-4.75</v>
      </c>
      <c r="Q572">
        <v>-3.5</v>
      </c>
      <c r="R572">
        <v>4.75</v>
      </c>
      <c r="S572">
        <v>3</v>
      </c>
      <c r="T572">
        <v>-13.5</v>
      </c>
      <c r="U572">
        <v>2.5499999999999998</v>
      </c>
      <c r="V572">
        <v>-6.75</v>
      </c>
      <c r="W572" t="str">
        <f t="shared" si="17"/>
        <v>g118,5</v>
      </c>
      <c r="X572" s="1" t="s">
        <v>335</v>
      </c>
      <c r="Y572" s="2" t="str">
        <f>IF(AND(ISBLANK(X572),OR(NOT(ISBLANK(Z572)),NOT(ISBLANK(AA572)))),#N/A,
IF(ISBLANK(X572),"",
IF(AND(NOT(ISERROR(VLOOKUP(X572,MonsterTable!$A:$B,MATCH(MonsterTable!$B$1,MonsterTable!$A$1:$B$1,0),0))),OR(ISBLANK(Z572),ISBLANK(AA572))),#N/A,
IFERROR(VLOOKUP(X572,MonsterTable!$A:$B,MATCH(MonsterTable!$B$1,MonsterTable!$A$1:$B$1,0),0),
IF(OR(NOT(ISBLANK(Z572)),ISBLANK(AA572)),#N/A,
IF(X572="empty","empty",
VLOOKUP(X572,MonsterGroupTable!$A:$A,1,0)))))))</f>
        <v>g118</v>
      </c>
      <c r="AA572">
        <v>5</v>
      </c>
      <c r="AF572" s="2" t="str">
        <f>IF(AND(ISBLANK(AE572),OR(NOT(ISBLANK(AG572)),NOT(ISBLANK(AH572)))),#N/A,
IF(ISBLANK(AE572),"",
IF(AND(NOT(ISERROR(VLOOKUP(AE572,MonsterTable!$A:$B,MATCH(MonsterTable!$B$1,MonsterTable!$A$1:$B$1,0),0))),OR(ISBLANK(AG572),ISBLANK(AH572))),#N/A,
IFERROR(VLOOKUP(AE572,MonsterTable!$A:$B,MATCH(MonsterTable!$B$1,MonsterTable!$A$1:$B$1,0),0),
IF(OR(NOT(ISBLANK(AG572)),ISBLANK(AH572)),#N/A,
IF(AE572="empty","empty",
VLOOKUP(AE572,MonsterGroupTable!$A:$A,1,0)))))))</f>
        <v/>
      </c>
      <c r="AM572" s="2" t="str">
        <f>IF(AND(ISBLANK(AL572),OR(NOT(ISBLANK(AN572)),NOT(ISBLANK(AO572)))),#N/A,
IF(ISBLANK(AL572),"",
IF(AND(NOT(ISERROR(VLOOKUP(AL572,MonsterTable!$A:$B,MATCH(MonsterTable!$B$1,MonsterTable!$A$1:$B$1,0),0))),OR(ISBLANK(AN572),ISBLANK(AO572))),#N/A,
IFERROR(VLOOKUP(AL572,MonsterTable!$A:$B,MATCH(MonsterTable!$B$1,MonsterTable!$A$1:$B$1,0),0),
IF(OR(NOT(ISBLANK(AN572)),ISBLANK(AO572)),#N/A,
IF(AL572="empty","empty",
VLOOKUP(AL572,MonsterGroupTable!$A:$A,1,0)))))))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BA572" s="2" t="str">
        <f>IF(AND(ISBLANK(AZ572),OR(NOT(ISBLANK(BB572)),NOT(ISBLANK(BC572)))),#N/A,
IF(ISBLANK(AZ572),"",
IF(AND(NOT(ISERROR(VLOOKUP(AZ572,MonsterTable!$A:$B,MATCH(MonsterTable!$B$1,MonsterTable!$A$1:$B$1,0),0))),OR(ISBLANK(BB572),ISBLANK(BC572))),#N/A,
IFERROR(VLOOKUP(AZ572,MonsterTable!$A:$B,MATCH(MonsterTable!$B$1,MonsterTable!$A$1:$B$1,0),0),
IF(OR(NOT(ISBLANK(BB572)),ISBLANK(BC572)),#N/A,
IF(AZ572="empty","empty",
VLOOKUP(AZ572,MonsterGroupTable!$A:$A,1,0)))))))</f>
        <v/>
      </c>
      <c r="BH572" s="2" t="str">
        <f>IF(AND(ISBLANK(BG572),OR(NOT(ISBLANK(BI572)),NOT(ISBLANK(BJ572)))),#N/A,
IF(ISBLANK(BG572),"",
IF(AND(NOT(ISERROR(VLOOKUP(BG572,MonsterTable!$A:$B,MATCH(MonsterTable!$B$1,MonsterTable!$A$1:$B$1,0),0))),OR(ISBLANK(BI572),ISBLANK(BJ572))),#N/A,
IFERROR(VLOOKUP(BG572,MonsterTable!$A:$B,MATCH(MonsterTable!$B$1,MonsterTable!$A$1:$B$1,0),0),
IF(OR(NOT(ISBLANK(BI572)),ISBLANK(BJ572)),#N/A,
IF(BG572="empty","empty",
VLOOKUP(BG572,MonsterGroupTable!$A:$A,1,0)))))))</f>
        <v/>
      </c>
      <c r="BO572" s="2" t="str">
        <f>IF(AND(ISBLANK(BN572),OR(NOT(ISBLANK(BP572)),NOT(ISBLANK(BQ572)))),#N/A,
IF(ISBLANK(BN572),"",
IF(AND(NOT(ISERROR(VLOOKUP(BN572,MonsterTable!$A:$B,MATCH(MonsterTable!$B$1,MonsterTable!$A$1:$B$1,0),0))),OR(ISBLANK(BP572),ISBLANK(BQ572))),#N/A,
IFERROR(VLOOKUP(BN572,MonsterTable!$A:$B,MATCH(MonsterTable!$B$1,MonsterTable!$A$1:$B$1,0),0),
IF(OR(NOT(ISBLANK(BP572)),ISBLANK(BQ572)),#N/A,
IF(BN572="empty","empty",
VLOOKUP(BN572,MonsterGroupTable!$A:$A,1,0)))))))</f>
        <v/>
      </c>
      <c r="BV572" s="2" t="str">
        <f>IF(AND(ISBLANK(BU572),OR(NOT(ISBLANK(BW572)),NOT(ISBLANK(BX572)))),#N/A,
IF(ISBLANK(BU572),"",
IF(AND(NOT(ISERROR(VLOOKUP(BU572,MonsterTable!$A:$B,MATCH(MonsterTable!$B$1,MonsterTable!$A$1:$B$1,0),0))),OR(ISBLANK(BW572),ISBLANK(BX572))),#N/A,
IFERROR(VLOOKUP(BU572,MonsterTable!$A:$B,MATCH(MonsterTable!$B$1,MonsterTable!$A$1:$B$1,0),0),
IF(OR(NOT(ISBLANK(BW572)),ISBLANK(BX572)),#N/A,
IF(BU572="empty","empty",
VLOOKUP(BU572,MonsterGroupTable!$A:$A,1,0)))))))</f>
        <v/>
      </c>
      <c r="CC572" s="2" t="str">
        <f>IF(AND(ISBLANK(CB572),OR(NOT(ISBLANK(CD572)),NOT(ISBLANK(CE572)))),#N/A,
IF(ISBLANK(CB572),"",
IF(AND(NOT(ISERROR(VLOOKUP(CB572,MonsterTable!$A:$B,MATCH(MonsterTable!$B$1,MonsterTable!$A$1:$B$1,0),0))),OR(ISBLANK(CD572),ISBLANK(CE572))),#N/A,
IFERROR(VLOOKUP(CB572,MonsterTable!$A:$B,MATCH(MonsterTable!$B$1,MonsterTable!$A$1:$B$1,0),0),
IF(OR(NOT(ISBLANK(CD572)),ISBLANK(CE572)),#N/A,
IF(CB572="empty","empty",
VLOOKUP(CB572,MonsterGroupTable!$A:$A,1,0)))))))</f>
        <v/>
      </c>
      <c r="CJ572" s="2" t="str">
        <f>IF(AND(ISBLANK(CI572),OR(NOT(ISBLANK(CK572)),NOT(ISBLANK(CL572)))),#N/A,
IF(ISBLANK(CI572),"",
IF(AND(NOT(ISERROR(VLOOKUP(CI572,MonsterTable!$A:$B,MATCH(MonsterTable!$B$1,MonsterTable!$A$1:$B$1,0),0))),OR(ISBLANK(CK572),ISBLANK(CL572))),#N/A,
IFERROR(VLOOKUP(CI572,MonsterTable!$A:$B,MATCH(MonsterTable!$B$1,MonsterTable!$A$1:$B$1,0),0),
IF(OR(NOT(ISBLANK(CK572)),ISBLANK(CL572)),#N/A,
IF(CI572="empty","empty",
VLOOKUP(CI572,MonsterGroupTable!$A:$A,1,0)))))))</f>
        <v/>
      </c>
    </row>
    <row r="573" spans="1:88">
      <c r="A573">
        <v>10572</v>
      </c>
      <c r="B573">
        <f t="shared" si="16"/>
        <v>1.1000000000000001</v>
      </c>
      <c r="C573">
        <f t="shared" si="16"/>
        <v>1.1000000000000001</v>
      </c>
      <c r="F573">
        <v>4680</v>
      </c>
      <c r="G573">
        <v>162743</v>
      </c>
      <c r="H573">
        <v>0</v>
      </c>
      <c r="I573">
        <v>0</v>
      </c>
      <c r="J573">
        <v>0</v>
      </c>
      <c r="K573" t="s">
        <v>28</v>
      </c>
      <c r="L573" t="s">
        <v>254</v>
      </c>
      <c r="M573" t="s">
        <v>79</v>
      </c>
      <c r="N573" t="s">
        <v>80</v>
      </c>
      <c r="O573">
        <v>0</v>
      </c>
      <c r="P573">
        <v>-4.75</v>
      </c>
      <c r="Q573">
        <v>-3.5</v>
      </c>
      <c r="R573">
        <v>4.75</v>
      </c>
      <c r="S573">
        <v>3</v>
      </c>
      <c r="T573">
        <v>-13.5</v>
      </c>
      <c r="U573">
        <v>2.5499999999999998</v>
      </c>
      <c r="V573">
        <v>-6.75</v>
      </c>
      <c r="W573" t="str">
        <f t="shared" si="17"/>
        <v>g118,5</v>
      </c>
      <c r="X573" s="1" t="s">
        <v>335</v>
      </c>
      <c r="Y573" s="2" t="str">
        <f>IF(AND(ISBLANK(X573),OR(NOT(ISBLANK(Z573)),NOT(ISBLANK(AA573)))),#N/A,
IF(ISBLANK(X573),"",
IF(AND(NOT(ISERROR(VLOOKUP(X573,MonsterTable!$A:$B,MATCH(MonsterTable!$B$1,MonsterTable!$A$1:$B$1,0),0))),OR(ISBLANK(Z573),ISBLANK(AA573))),#N/A,
IFERROR(VLOOKUP(X573,MonsterTable!$A:$B,MATCH(MonsterTable!$B$1,MonsterTable!$A$1:$B$1,0),0),
IF(OR(NOT(ISBLANK(Z573)),ISBLANK(AA573)),#N/A,
IF(X573="empty","empty",
VLOOKUP(X573,MonsterGroupTable!$A:$A,1,0)))))))</f>
        <v>g118</v>
      </c>
      <c r="AA573">
        <v>5</v>
      </c>
      <c r="AF573" s="2" t="str">
        <f>IF(AND(ISBLANK(AE573),OR(NOT(ISBLANK(AG573)),NOT(ISBLANK(AH573)))),#N/A,
IF(ISBLANK(AE573),"",
IF(AND(NOT(ISERROR(VLOOKUP(AE573,MonsterTable!$A:$B,MATCH(MonsterTable!$B$1,MonsterTable!$A$1:$B$1,0),0))),OR(ISBLANK(AG573),ISBLANK(AH573))),#N/A,
IFERROR(VLOOKUP(AE573,MonsterTable!$A:$B,MATCH(MonsterTable!$B$1,MonsterTable!$A$1:$B$1,0),0),
IF(OR(NOT(ISBLANK(AG573)),ISBLANK(AH573)),#N/A,
IF(AE573="empty","empty",
VLOOKUP(AE573,MonsterGroupTable!$A:$A,1,0)))))))</f>
        <v/>
      </c>
      <c r="AM573" s="2" t="str">
        <f>IF(AND(ISBLANK(AL573),OR(NOT(ISBLANK(AN573)),NOT(ISBLANK(AO573)))),#N/A,
IF(ISBLANK(AL573),"",
IF(AND(NOT(ISERROR(VLOOKUP(AL573,MonsterTable!$A:$B,MATCH(MonsterTable!$B$1,MonsterTable!$A$1:$B$1,0),0))),OR(ISBLANK(AN573),ISBLANK(AO573))),#N/A,
IFERROR(VLOOKUP(AL573,MonsterTable!$A:$B,MATCH(MonsterTable!$B$1,MonsterTable!$A$1:$B$1,0),0),
IF(OR(NOT(ISBLANK(AN573)),ISBLANK(AO573)),#N/A,
IF(AL573="empty","empty",
VLOOKUP(AL573,MonsterGroupTable!$A:$A,1,0)))))))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BA573" s="2" t="str">
        <f>IF(AND(ISBLANK(AZ573),OR(NOT(ISBLANK(BB573)),NOT(ISBLANK(BC573)))),#N/A,
IF(ISBLANK(AZ573),"",
IF(AND(NOT(ISERROR(VLOOKUP(AZ573,MonsterTable!$A:$B,MATCH(MonsterTable!$B$1,MonsterTable!$A$1:$B$1,0),0))),OR(ISBLANK(BB573),ISBLANK(BC573))),#N/A,
IFERROR(VLOOKUP(AZ573,MonsterTable!$A:$B,MATCH(MonsterTable!$B$1,MonsterTable!$A$1:$B$1,0),0),
IF(OR(NOT(ISBLANK(BB573)),ISBLANK(BC573)),#N/A,
IF(AZ573="empty","empty",
VLOOKUP(AZ573,MonsterGroupTable!$A:$A,1,0)))))))</f>
        <v/>
      </c>
      <c r="BH573" s="2" t="str">
        <f>IF(AND(ISBLANK(BG573),OR(NOT(ISBLANK(BI573)),NOT(ISBLANK(BJ573)))),#N/A,
IF(ISBLANK(BG573),"",
IF(AND(NOT(ISERROR(VLOOKUP(BG573,MonsterTable!$A:$B,MATCH(MonsterTable!$B$1,MonsterTable!$A$1:$B$1,0),0))),OR(ISBLANK(BI573),ISBLANK(BJ573))),#N/A,
IFERROR(VLOOKUP(BG573,MonsterTable!$A:$B,MATCH(MonsterTable!$B$1,MonsterTable!$A$1:$B$1,0),0),
IF(OR(NOT(ISBLANK(BI573)),ISBLANK(BJ573)),#N/A,
IF(BG573="empty","empty",
VLOOKUP(BG573,MonsterGroupTable!$A:$A,1,0)))))))</f>
        <v/>
      </c>
      <c r="BO573" s="2" t="str">
        <f>IF(AND(ISBLANK(BN573),OR(NOT(ISBLANK(BP573)),NOT(ISBLANK(BQ573)))),#N/A,
IF(ISBLANK(BN573),"",
IF(AND(NOT(ISERROR(VLOOKUP(BN573,MonsterTable!$A:$B,MATCH(MonsterTable!$B$1,MonsterTable!$A$1:$B$1,0),0))),OR(ISBLANK(BP573),ISBLANK(BQ573))),#N/A,
IFERROR(VLOOKUP(BN573,MonsterTable!$A:$B,MATCH(MonsterTable!$B$1,MonsterTable!$A$1:$B$1,0),0),
IF(OR(NOT(ISBLANK(BP573)),ISBLANK(BQ573)),#N/A,
IF(BN573="empty","empty",
VLOOKUP(BN573,MonsterGroupTable!$A:$A,1,0)))))))</f>
        <v/>
      </c>
      <c r="BV573" s="2" t="str">
        <f>IF(AND(ISBLANK(BU573),OR(NOT(ISBLANK(BW573)),NOT(ISBLANK(BX573)))),#N/A,
IF(ISBLANK(BU573),"",
IF(AND(NOT(ISERROR(VLOOKUP(BU573,MonsterTable!$A:$B,MATCH(MonsterTable!$B$1,MonsterTable!$A$1:$B$1,0),0))),OR(ISBLANK(BW573),ISBLANK(BX573))),#N/A,
IFERROR(VLOOKUP(BU573,MonsterTable!$A:$B,MATCH(MonsterTable!$B$1,MonsterTable!$A$1:$B$1,0),0),
IF(OR(NOT(ISBLANK(BW573)),ISBLANK(BX573)),#N/A,
IF(BU573="empty","empty",
VLOOKUP(BU573,MonsterGroupTable!$A:$A,1,0)))))))</f>
        <v/>
      </c>
      <c r="CC573" s="2" t="str">
        <f>IF(AND(ISBLANK(CB573),OR(NOT(ISBLANK(CD573)),NOT(ISBLANK(CE573)))),#N/A,
IF(ISBLANK(CB573),"",
IF(AND(NOT(ISERROR(VLOOKUP(CB573,MonsterTable!$A:$B,MATCH(MonsterTable!$B$1,MonsterTable!$A$1:$B$1,0),0))),OR(ISBLANK(CD573),ISBLANK(CE573))),#N/A,
IFERROR(VLOOKUP(CB573,MonsterTable!$A:$B,MATCH(MonsterTable!$B$1,MonsterTable!$A$1:$B$1,0),0),
IF(OR(NOT(ISBLANK(CD573)),ISBLANK(CE573)),#N/A,
IF(CB573="empty","empty",
VLOOKUP(CB573,MonsterGroupTable!$A:$A,1,0)))))))</f>
        <v/>
      </c>
      <c r="CJ573" s="2" t="str">
        <f>IF(AND(ISBLANK(CI573),OR(NOT(ISBLANK(CK573)),NOT(ISBLANK(CL573)))),#N/A,
IF(ISBLANK(CI573),"",
IF(AND(NOT(ISERROR(VLOOKUP(CI573,MonsterTable!$A:$B,MATCH(MonsterTable!$B$1,MonsterTable!$A$1:$B$1,0),0))),OR(ISBLANK(CK573),ISBLANK(CL573))),#N/A,
IFERROR(VLOOKUP(CI573,MonsterTable!$A:$B,MATCH(MonsterTable!$B$1,MonsterTable!$A$1:$B$1,0),0),
IF(OR(NOT(ISBLANK(CK573)),ISBLANK(CL573)),#N/A,
IF(CI573="empty","empty",
VLOOKUP(CI573,MonsterGroupTable!$A:$A,1,0)))))))</f>
        <v/>
      </c>
    </row>
    <row r="574" spans="1:88">
      <c r="A574">
        <v>10573</v>
      </c>
      <c r="B574">
        <f t="shared" si="16"/>
        <v>1.1000000000000001</v>
      </c>
      <c r="C574">
        <f t="shared" si="16"/>
        <v>1.1000000000000001</v>
      </c>
      <c r="F574">
        <v>4680</v>
      </c>
      <c r="G574">
        <v>163445</v>
      </c>
      <c r="H574">
        <v>0</v>
      </c>
      <c r="I574">
        <v>0</v>
      </c>
      <c r="J574">
        <v>0</v>
      </c>
      <c r="K574" t="s">
        <v>28</v>
      </c>
      <c r="L574" t="s">
        <v>254</v>
      </c>
      <c r="M574" t="s">
        <v>79</v>
      </c>
      <c r="N574" t="s">
        <v>80</v>
      </c>
      <c r="O574">
        <v>0</v>
      </c>
      <c r="P574">
        <v>-4.75</v>
      </c>
      <c r="Q574">
        <v>-3.5</v>
      </c>
      <c r="R574">
        <v>4.75</v>
      </c>
      <c r="S574">
        <v>3</v>
      </c>
      <c r="T574">
        <v>-13.5</v>
      </c>
      <c r="U574">
        <v>2.5499999999999998</v>
      </c>
      <c r="V574">
        <v>-6.75</v>
      </c>
      <c r="W574" t="str">
        <f t="shared" si="17"/>
        <v>g118,5</v>
      </c>
      <c r="X574" s="1" t="s">
        <v>335</v>
      </c>
      <c r="Y574" s="2" t="str">
        <f>IF(AND(ISBLANK(X574),OR(NOT(ISBLANK(Z574)),NOT(ISBLANK(AA574)))),#N/A,
IF(ISBLANK(X574),"",
IF(AND(NOT(ISERROR(VLOOKUP(X574,MonsterTable!$A:$B,MATCH(MonsterTable!$B$1,MonsterTable!$A$1:$B$1,0),0))),OR(ISBLANK(Z574),ISBLANK(AA574))),#N/A,
IFERROR(VLOOKUP(X574,MonsterTable!$A:$B,MATCH(MonsterTable!$B$1,MonsterTable!$A$1:$B$1,0),0),
IF(OR(NOT(ISBLANK(Z574)),ISBLANK(AA574)),#N/A,
IF(X574="empty","empty",
VLOOKUP(X574,MonsterGroupTable!$A:$A,1,0)))))))</f>
        <v>g118</v>
      </c>
      <c r="AA574">
        <v>5</v>
      </c>
      <c r="AF574" s="2" t="str">
        <f>IF(AND(ISBLANK(AE574),OR(NOT(ISBLANK(AG574)),NOT(ISBLANK(AH574)))),#N/A,
IF(ISBLANK(AE574),"",
IF(AND(NOT(ISERROR(VLOOKUP(AE574,MonsterTable!$A:$B,MATCH(MonsterTable!$B$1,MonsterTable!$A$1:$B$1,0),0))),OR(ISBLANK(AG574),ISBLANK(AH574))),#N/A,
IFERROR(VLOOKUP(AE574,MonsterTable!$A:$B,MATCH(MonsterTable!$B$1,MonsterTable!$A$1:$B$1,0),0),
IF(OR(NOT(ISBLANK(AG574)),ISBLANK(AH574)),#N/A,
IF(AE574="empty","empty",
VLOOKUP(AE574,MonsterGroupTable!$A:$A,1,0)))))))</f>
        <v/>
      </c>
      <c r="AM574" s="2" t="str">
        <f>IF(AND(ISBLANK(AL574),OR(NOT(ISBLANK(AN574)),NOT(ISBLANK(AO574)))),#N/A,
IF(ISBLANK(AL574),"",
IF(AND(NOT(ISERROR(VLOOKUP(AL574,MonsterTable!$A:$B,MATCH(MonsterTable!$B$1,MonsterTable!$A$1:$B$1,0),0))),OR(ISBLANK(AN574),ISBLANK(AO574))),#N/A,
IFERROR(VLOOKUP(AL574,MonsterTable!$A:$B,MATCH(MonsterTable!$B$1,MonsterTable!$A$1:$B$1,0),0),
IF(OR(NOT(ISBLANK(AN574)),ISBLANK(AO574)),#N/A,
IF(AL574="empty","empty",
VLOOKUP(AL574,MonsterGroupTable!$A:$A,1,0)))))))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BA574" s="2" t="str">
        <f>IF(AND(ISBLANK(AZ574),OR(NOT(ISBLANK(BB574)),NOT(ISBLANK(BC574)))),#N/A,
IF(ISBLANK(AZ574),"",
IF(AND(NOT(ISERROR(VLOOKUP(AZ574,MonsterTable!$A:$B,MATCH(MonsterTable!$B$1,MonsterTable!$A$1:$B$1,0),0))),OR(ISBLANK(BB574),ISBLANK(BC574))),#N/A,
IFERROR(VLOOKUP(AZ574,MonsterTable!$A:$B,MATCH(MonsterTable!$B$1,MonsterTable!$A$1:$B$1,0),0),
IF(OR(NOT(ISBLANK(BB574)),ISBLANK(BC574)),#N/A,
IF(AZ574="empty","empty",
VLOOKUP(AZ574,MonsterGroupTable!$A:$A,1,0)))))))</f>
        <v/>
      </c>
      <c r="BH574" s="2" t="str">
        <f>IF(AND(ISBLANK(BG574),OR(NOT(ISBLANK(BI574)),NOT(ISBLANK(BJ574)))),#N/A,
IF(ISBLANK(BG574),"",
IF(AND(NOT(ISERROR(VLOOKUP(BG574,MonsterTable!$A:$B,MATCH(MonsterTable!$B$1,MonsterTable!$A$1:$B$1,0),0))),OR(ISBLANK(BI574),ISBLANK(BJ574))),#N/A,
IFERROR(VLOOKUP(BG574,MonsterTable!$A:$B,MATCH(MonsterTable!$B$1,MonsterTable!$A$1:$B$1,0),0),
IF(OR(NOT(ISBLANK(BI574)),ISBLANK(BJ574)),#N/A,
IF(BG574="empty","empty",
VLOOKUP(BG574,MonsterGroupTable!$A:$A,1,0)))))))</f>
        <v/>
      </c>
      <c r="BO574" s="2" t="str">
        <f>IF(AND(ISBLANK(BN574),OR(NOT(ISBLANK(BP574)),NOT(ISBLANK(BQ574)))),#N/A,
IF(ISBLANK(BN574),"",
IF(AND(NOT(ISERROR(VLOOKUP(BN574,MonsterTable!$A:$B,MATCH(MonsterTable!$B$1,MonsterTable!$A$1:$B$1,0),0))),OR(ISBLANK(BP574),ISBLANK(BQ574))),#N/A,
IFERROR(VLOOKUP(BN574,MonsterTable!$A:$B,MATCH(MonsterTable!$B$1,MonsterTable!$A$1:$B$1,0),0),
IF(OR(NOT(ISBLANK(BP574)),ISBLANK(BQ574)),#N/A,
IF(BN574="empty","empty",
VLOOKUP(BN574,MonsterGroupTable!$A:$A,1,0)))))))</f>
        <v/>
      </c>
      <c r="BV574" s="2" t="str">
        <f>IF(AND(ISBLANK(BU574),OR(NOT(ISBLANK(BW574)),NOT(ISBLANK(BX574)))),#N/A,
IF(ISBLANK(BU574),"",
IF(AND(NOT(ISERROR(VLOOKUP(BU574,MonsterTable!$A:$B,MATCH(MonsterTable!$B$1,MonsterTable!$A$1:$B$1,0),0))),OR(ISBLANK(BW574),ISBLANK(BX574))),#N/A,
IFERROR(VLOOKUP(BU574,MonsterTable!$A:$B,MATCH(MonsterTable!$B$1,MonsterTable!$A$1:$B$1,0),0),
IF(OR(NOT(ISBLANK(BW574)),ISBLANK(BX574)),#N/A,
IF(BU574="empty","empty",
VLOOKUP(BU574,MonsterGroupTable!$A:$A,1,0)))))))</f>
        <v/>
      </c>
      <c r="CC574" s="2" t="str">
        <f>IF(AND(ISBLANK(CB574),OR(NOT(ISBLANK(CD574)),NOT(ISBLANK(CE574)))),#N/A,
IF(ISBLANK(CB574),"",
IF(AND(NOT(ISERROR(VLOOKUP(CB574,MonsterTable!$A:$B,MATCH(MonsterTable!$B$1,MonsterTable!$A$1:$B$1,0),0))),OR(ISBLANK(CD574),ISBLANK(CE574))),#N/A,
IFERROR(VLOOKUP(CB574,MonsterTable!$A:$B,MATCH(MonsterTable!$B$1,MonsterTable!$A$1:$B$1,0),0),
IF(OR(NOT(ISBLANK(CD574)),ISBLANK(CE574)),#N/A,
IF(CB574="empty","empty",
VLOOKUP(CB574,MonsterGroupTable!$A:$A,1,0)))))))</f>
        <v/>
      </c>
      <c r="CJ574" s="2" t="str">
        <f>IF(AND(ISBLANK(CI574),OR(NOT(ISBLANK(CK574)),NOT(ISBLANK(CL574)))),#N/A,
IF(ISBLANK(CI574),"",
IF(AND(NOT(ISERROR(VLOOKUP(CI574,MonsterTable!$A:$B,MATCH(MonsterTable!$B$1,MonsterTable!$A$1:$B$1,0),0))),OR(ISBLANK(CK574),ISBLANK(CL574))),#N/A,
IFERROR(VLOOKUP(CI574,MonsterTable!$A:$B,MATCH(MonsterTable!$B$1,MonsterTable!$A$1:$B$1,0),0),
IF(OR(NOT(ISBLANK(CK574)),ISBLANK(CL574)),#N/A,
IF(CI574="empty","empty",
VLOOKUP(CI574,MonsterGroupTable!$A:$A,1,0)))))))</f>
        <v/>
      </c>
    </row>
    <row r="575" spans="1:88">
      <c r="A575">
        <v>10574</v>
      </c>
      <c r="B575">
        <f t="shared" si="16"/>
        <v>1.1000000000000001</v>
      </c>
      <c r="C575">
        <f t="shared" si="16"/>
        <v>1.1000000000000001</v>
      </c>
      <c r="F575">
        <v>4680</v>
      </c>
      <c r="G575">
        <v>164147</v>
      </c>
      <c r="H575">
        <v>0</v>
      </c>
      <c r="I575">
        <v>0</v>
      </c>
      <c r="J575">
        <v>0</v>
      </c>
      <c r="K575" t="s">
        <v>28</v>
      </c>
      <c r="L575" t="s">
        <v>254</v>
      </c>
      <c r="M575" t="s">
        <v>79</v>
      </c>
      <c r="N575" t="s">
        <v>80</v>
      </c>
      <c r="O575">
        <v>0</v>
      </c>
      <c r="P575">
        <v>-4.75</v>
      </c>
      <c r="Q575">
        <v>-3.5</v>
      </c>
      <c r="R575">
        <v>4.75</v>
      </c>
      <c r="S575">
        <v>3</v>
      </c>
      <c r="T575">
        <v>-13.5</v>
      </c>
      <c r="U575">
        <v>2.5499999999999998</v>
      </c>
      <c r="V575">
        <v>-6.75</v>
      </c>
      <c r="W575" t="str">
        <f t="shared" si="17"/>
        <v>g118,5</v>
      </c>
      <c r="X575" s="1" t="s">
        <v>335</v>
      </c>
      <c r="Y575" s="2" t="str">
        <f>IF(AND(ISBLANK(X575),OR(NOT(ISBLANK(Z575)),NOT(ISBLANK(AA575)))),#N/A,
IF(ISBLANK(X575),"",
IF(AND(NOT(ISERROR(VLOOKUP(X575,MonsterTable!$A:$B,MATCH(MonsterTable!$B$1,MonsterTable!$A$1:$B$1,0),0))),OR(ISBLANK(Z575),ISBLANK(AA575))),#N/A,
IFERROR(VLOOKUP(X575,MonsterTable!$A:$B,MATCH(MonsterTable!$B$1,MonsterTable!$A$1:$B$1,0),0),
IF(OR(NOT(ISBLANK(Z575)),ISBLANK(AA575)),#N/A,
IF(X575="empty","empty",
VLOOKUP(X575,MonsterGroupTable!$A:$A,1,0)))))))</f>
        <v>g118</v>
      </c>
      <c r="AA575">
        <v>5</v>
      </c>
      <c r="AF575" s="2" t="str">
        <f>IF(AND(ISBLANK(AE575),OR(NOT(ISBLANK(AG575)),NOT(ISBLANK(AH575)))),#N/A,
IF(ISBLANK(AE575),"",
IF(AND(NOT(ISERROR(VLOOKUP(AE575,MonsterTable!$A:$B,MATCH(MonsterTable!$B$1,MonsterTable!$A$1:$B$1,0),0))),OR(ISBLANK(AG575),ISBLANK(AH575))),#N/A,
IFERROR(VLOOKUP(AE575,MonsterTable!$A:$B,MATCH(MonsterTable!$B$1,MonsterTable!$A$1:$B$1,0),0),
IF(OR(NOT(ISBLANK(AG575)),ISBLANK(AH575)),#N/A,
IF(AE575="empty","empty",
VLOOKUP(AE575,MonsterGroupTable!$A:$A,1,0)))))))</f>
        <v/>
      </c>
      <c r="AM575" s="2" t="str">
        <f>IF(AND(ISBLANK(AL575),OR(NOT(ISBLANK(AN575)),NOT(ISBLANK(AO575)))),#N/A,
IF(ISBLANK(AL575),"",
IF(AND(NOT(ISERROR(VLOOKUP(AL575,MonsterTable!$A:$B,MATCH(MonsterTable!$B$1,MonsterTable!$A$1:$B$1,0),0))),OR(ISBLANK(AN575),ISBLANK(AO575))),#N/A,
IFERROR(VLOOKUP(AL575,MonsterTable!$A:$B,MATCH(MonsterTable!$B$1,MonsterTable!$A$1:$B$1,0),0),
IF(OR(NOT(ISBLANK(AN575)),ISBLANK(AO575)),#N/A,
IF(AL575="empty","empty",
VLOOKUP(AL575,MonsterGroupTable!$A:$A,1,0)))))))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BA575" s="2" t="str">
        <f>IF(AND(ISBLANK(AZ575),OR(NOT(ISBLANK(BB575)),NOT(ISBLANK(BC575)))),#N/A,
IF(ISBLANK(AZ575),"",
IF(AND(NOT(ISERROR(VLOOKUP(AZ575,MonsterTable!$A:$B,MATCH(MonsterTable!$B$1,MonsterTable!$A$1:$B$1,0),0))),OR(ISBLANK(BB575),ISBLANK(BC575))),#N/A,
IFERROR(VLOOKUP(AZ575,MonsterTable!$A:$B,MATCH(MonsterTable!$B$1,MonsterTable!$A$1:$B$1,0),0),
IF(OR(NOT(ISBLANK(BB575)),ISBLANK(BC575)),#N/A,
IF(AZ575="empty","empty",
VLOOKUP(AZ575,MonsterGroupTable!$A:$A,1,0)))))))</f>
        <v/>
      </c>
      <c r="BH575" s="2" t="str">
        <f>IF(AND(ISBLANK(BG575),OR(NOT(ISBLANK(BI575)),NOT(ISBLANK(BJ575)))),#N/A,
IF(ISBLANK(BG575),"",
IF(AND(NOT(ISERROR(VLOOKUP(BG575,MonsterTable!$A:$B,MATCH(MonsterTable!$B$1,MonsterTable!$A$1:$B$1,0),0))),OR(ISBLANK(BI575),ISBLANK(BJ575))),#N/A,
IFERROR(VLOOKUP(BG575,MonsterTable!$A:$B,MATCH(MonsterTable!$B$1,MonsterTable!$A$1:$B$1,0),0),
IF(OR(NOT(ISBLANK(BI575)),ISBLANK(BJ575)),#N/A,
IF(BG575="empty","empty",
VLOOKUP(BG575,MonsterGroupTable!$A:$A,1,0)))))))</f>
        <v/>
      </c>
      <c r="BO575" s="2" t="str">
        <f>IF(AND(ISBLANK(BN575),OR(NOT(ISBLANK(BP575)),NOT(ISBLANK(BQ575)))),#N/A,
IF(ISBLANK(BN575),"",
IF(AND(NOT(ISERROR(VLOOKUP(BN575,MonsterTable!$A:$B,MATCH(MonsterTable!$B$1,MonsterTable!$A$1:$B$1,0),0))),OR(ISBLANK(BP575),ISBLANK(BQ575))),#N/A,
IFERROR(VLOOKUP(BN575,MonsterTable!$A:$B,MATCH(MonsterTable!$B$1,MonsterTable!$A$1:$B$1,0),0),
IF(OR(NOT(ISBLANK(BP575)),ISBLANK(BQ575)),#N/A,
IF(BN575="empty","empty",
VLOOKUP(BN575,MonsterGroupTable!$A:$A,1,0)))))))</f>
        <v/>
      </c>
      <c r="BV575" s="2" t="str">
        <f>IF(AND(ISBLANK(BU575),OR(NOT(ISBLANK(BW575)),NOT(ISBLANK(BX575)))),#N/A,
IF(ISBLANK(BU575),"",
IF(AND(NOT(ISERROR(VLOOKUP(BU575,MonsterTable!$A:$B,MATCH(MonsterTable!$B$1,MonsterTable!$A$1:$B$1,0),0))),OR(ISBLANK(BW575),ISBLANK(BX575))),#N/A,
IFERROR(VLOOKUP(BU575,MonsterTable!$A:$B,MATCH(MonsterTable!$B$1,MonsterTable!$A$1:$B$1,0),0),
IF(OR(NOT(ISBLANK(BW575)),ISBLANK(BX575)),#N/A,
IF(BU575="empty","empty",
VLOOKUP(BU575,MonsterGroupTable!$A:$A,1,0)))))))</f>
        <v/>
      </c>
      <c r="CC575" s="2" t="str">
        <f>IF(AND(ISBLANK(CB575),OR(NOT(ISBLANK(CD575)),NOT(ISBLANK(CE575)))),#N/A,
IF(ISBLANK(CB575),"",
IF(AND(NOT(ISERROR(VLOOKUP(CB575,MonsterTable!$A:$B,MATCH(MonsterTable!$B$1,MonsterTable!$A$1:$B$1,0),0))),OR(ISBLANK(CD575),ISBLANK(CE575))),#N/A,
IFERROR(VLOOKUP(CB575,MonsterTable!$A:$B,MATCH(MonsterTable!$B$1,MonsterTable!$A$1:$B$1,0),0),
IF(OR(NOT(ISBLANK(CD575)),ISBLANK(CE575)),#N/A,
IF(CB575="empty","empty",
VLOOKUP(CB575,MonsterGroupTable!$A:$A,1,0)))))))</f>
        <v/>
      </c>
      <c r="CJ575" s="2" t="str">
        <f>IF(AND(ISBLANK(CI575),OR(NOT(ISBLANK(CK575)),NOT(ISBLANK(CL575)))),#N/A,
IF(ISBLANK(CI575),"",
IF(AND(NOT(ISERROR(VLOOKUP(CI575,MonsterTable!$A:$B,MATCH(MonsterTable!$B$1,MonsterTable!$A$1:$B$1,0),0))),OR(ISBLANK(CK575),ISBLANK(CL575))),#N/A,
IFERROR(VLOOKUP(CI575,MonsterTable!$A:$B,MATCH(MonsterTable!$B$1,MonsterTable!$A$1:$B$1,0),0),
IF(OR(NOT(ISBLANK(CK575)),ISBLANK(CL575)),#N/A,
IF(CI575="empty","empty",
VLOOKUP(CI575,MonsterGroupTable!$A:$A,1,0)))))))</f>
        <v/>
      </c>
    </row>
    <row r="576" spans="1:88">
      <c r="A576">
        <v>10575</v>
      </c>
      <c r="B576">
        <f t="shared" si="16"/>
        <v>1.1000000000000001</v>
      </c>
      <c r="C576">
        <f t="shared" si="16"/>
        <v>1.1000000000000001</v>
      </c>
      <c r="F576">
        <v>4680</v>
      </c>
      <c r="G576">
        <v>164849</v>
      </c>
      <c r="H576">
        <v>0</v>
      </c>
      <c r="I576">
        <v>0</v>
      </c>
      <c r="J576">
        <v>0</v>
      </c>
      <c r="K576" t="s">
        <v>28</v>
      </c>
      <c r="L576" t="s">
        <v>254</v>
      </c>
      <c r="M576" t="s">
        <v>79</v>
      </c>
      <c r="N576" t="s">
        <v>80</v>
      </c>
      <c r="O576">
        <v>0</v>
      </c>
      <c r="P576">
        <v>-4.75</v>
      </c>
      <c r="Q576">
        <v>-3.5</v>
      </c>
      <c r="R576">
        <v>4.75</v>
      </c>
      <c r="S576">
        <v>3</v>
      </c>
      <c r="T576">
        <v>-13.5</v>
      </c>
      <c r="U576">
        <v>2.5499999999999998</v>
      </c>
      <c r="V576">
        <v>-6.75</v>
      </c>
      <c r="W576" t="str">
        <f t="shared" si="17"/>
        <v>g118,5</v>
      </c>
      <c r="X576" s="1" t="s">
        <v>335</v>
      </c>
      <c r="Y576" s="2" t="str">
        <f>IF(AND(ISBLANK(X576),OR(NOT(ISBLANK(Z576)),NOT(ISBLANK(AA576)))),#N/A,
IF(ISBLANK(X576),"",
IF(AND(NOT(ISERROR(VLOOKUP(X576,MonsterTable!$A:$B,MATCH(MonsterTable!$B$1,MonsterTable!$A$1:$B$1,0),0))),OR(ISBLANK(Z576),ISBLANK(AA576))),#N/A,
IFERROR(VLOOKUP(X576,MonsterTable!$A:$B,MATCH(MonsterTable!$B$1,MonsterTable!$A$1:$B$1,0),0),
IF(OR(NOT(ISBLANK(Z576)),ISBLANK(AA576)),#N/A,
IF(X576="empty","empty",
VLOOKUP(X576,MonsterGroupTable!$A:$A,1,0)))))))</f>
        <v>g118</v>
      </c>
      <c r="AA576">
        <v>5</v>
      </c>
      <c r="AF576" s="2" t="str">
        <f>IF(AND(ISBLANK(AE576),OR(NOT(ISBLANK(AG576)),NOT(ISBLANK(AH576)))),#N/A,
IF(ISBLANK(AE576),"",
IF(AND(NOT(ISERROR(VLOOKUP(AE576,MonsterTable!$A:$B,MATCH(MonsterTable!$B$1,MonsterTable!$A$1:$B$1,0),0))),OR(ISBLANK(AG576),ISBLANK(AH576))),#N/A,
IFERROR(VLOOKUP(AE576,MonsterTable!$A:$B,MATCH(MonsterTable!$B$1,MonsterTable!$A$1:$B$1,0),0),
IF(OR(NOT(ISBLANK(AG576)),ISBLANK(AH576)),#N/A,
IF(AE576="empty","empty",
VLOOKUP(AE576,MonsterGroupTable!$A:$A,1,0)))))))</f>
        <v/>
      </c>
      <c r="AM576" s="2" t="str">
        <f>IF(AND(ISBLANK(AL576),OR(NOT(ISBLANK(AN576)),NOT(ISBLANK(AO576)))),#N/A,
IF(ISBLANK(AL576),"",
IF(AND(NOT(ISERROR(VLOOKUP(AL576,MonsterTable!$A:$B,MATCH(MonsterTable!$B$1,MonsterTable!$A$1:$B$1,0),0))),OR(ISBLANK(AN576),ISBLANK(AO576))),#N/A,
IFERROR(VLOOKUP(AL576,MonsterTable!$A:$B,MATCH(MonsterTable!$B$1,MonsterTable!$A$1:$B$1,0),0),
IF(OR(NOT(ISBLANK(AN576)),ISBLANK(AO576)),#N/A,
IF(AL576="empty","empty",
VLOOKUP(AL576,MonsterGroupTable!$A:$A,1,0)))))))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BA576" s="2" t="str">
        <f>IF(AND(ISBLANK(AZ576),OR(NOT(ISBLANK(BB576)),NOT(ISBLANK(BC576)))),#N/A,
IF(ISBLANK(AZ576),"",
IF(AND(NOT(ISERROR(VLOOKUP(AZ576,MonsterTable!$A:$B,MATCH(MonsterTable!$B$1,MonsterTable!$A$1:$B$1,0),0))),OR(ISBLANK(BB576),ISBLANK(BC576))),#N/A,
IFERROR(VLOOKUP(AZ576,MonsterTable!$A:$B,MATCH(MonsterTable!$B$1,MonsterTable!$A$1:$B$1,0),0),
IF(OR(NOT(ISBLANK(BB576)),ISBLANK(BC576)),#N/A,
IF(AZ576="empty","empty",
VLOOKUP(AZ576,MonsterGroupTable!$A:$A,1,0)))))))</f>
        <v/>
      </c>
      <c r="BH576" s="2" t="str">
        <f>IF(AND(ISBLANK(BG576),OR(NOT(ISBLANK(BI576)),NOT(ISBLANK(BJ576)))),#N/A,
IF(ISBLANK(BG576),"",
IF(AND(NOT(ISERROR(VLOOKUP(BG576,MonsterTable!$A:$B,MATCH(MonsterTable!$B$1,MonsterTable!$A$1:$B$1,0),0))),OR(ISBLANK(BI576),ISBLANK(BJ576))),#N/A,
IFERROR(VLOOKUP(BG576,MonsterTable!$A:$B,MATCH(MonsterTable!$B$1,MonsterTable!$A$1:$B$1,0),0),
IF(OR(NOT(ISBLANK(BI576)),ISBLANK(BJ576)),#N/A,
IF(BG576="empty","empty",
VLOOKUP(BG576,MonsterGroupTable!$A:$A,1,0)))))))</f>
        <v/>
      </c>
      <c r="BO576" s="2" t="str">
        <f>IF(AND(ISBLANK(BN576),OR(NOT(ISBLANK(BP576)),NOT(ISBLANK(BQ576)))),#N/A,
IF(ISBLANK(BN576),"",
IF(AND(NOT(ISERROR(VLOOKUP(BN576,MonsterTable!$A:$B,MATCH(MonsterTable!$B$1,MonsterTable!$A$1:$B$1,0),0))),OR(ISBLANK(BP576),ISBLANK(BQ576))),#N/A,
IFERROR(VLOOKUP(BN576,MonsterTable!$A:$B,MATCH(MonsterTable!$B$1,MonsterTable!$A$1:$B$1,0),0),
IF(OR(NOT(ISBLANK(BP576)),ISBLANK(BQ576)),#N/A,
IF(BN576="empty","empty",
VLOOKUP(BN576,MonsterGroupTable!$A:$A,1,0)))))))</f>
        <v/>
      </c>
      <c r="BV576" s="2" t="str">
        <f>IF(AND(ISBLANK(BU576),OR(NOT(ISBLANK(BW576)),NOT(ISBLANK(BX576)))),#N/A,
IF(ISBLANK(BU576),"",
IF(AND(NOT(ISERROR(VLOOKUP(BU576,MonsterTable!$A:$B,MATCH(MonsterTable!$B$1,MonsterTable!$A$1:$B$1,0),0))),OR(ISBLANK(BW576),ISBLANK(BX576))),#N/A,
IFERROR(VLOOKUP(BU576,MonsterTable!$A:$B,MATCH(MonsterTable!$B$1,MonsterTable!$A$1:$B$1,0),0),
IF(OR(NOT(ISBLANK(BW576)),ISBLANK(BX576)),#N/A,
IF(BU576="empty","empty",
VLOOKUP(BU576,MonsterGroupTable!$A:$A,1,0)))))))</f>
        <v/>
      </c>
      <c r="CC576" s="2" t="str">
        <f>IF(AND(ISBLANK(CB576),OR(NOT(ISBLANK(CD576)),NOT(ISBLANK(CE576)))),#N/A,
IF(ISBLANK(CB576),"",
IF(AND(NOT(ISERROR(VLOOKUP(CB576,MonsterTable!$A:$B,MATCH(MonsterTable!$B$1,MonsterTable!$A$1:$B$1,0),0))),OR(ISBLANK(CD576),ISBLANK(CE576))),#N/A,
IFERROR(VLOOKUP(CB576,MonsterTable!$A:$B,MATCH(MonsterTable!$B$1,MonsterTable!$A$1:$B$1,0),0),
IF(OR(NOT(ISBLANK(CD576)),ISBLANK(CE576)),#N/A,
IF(CB576="empty","empty",
VLOOKUP(CB576,MonsterGroupTable!$A:$A,1,0)))))))</f>
        <v/>
      </c>
      <c r="CJ576" s="2" t="str">
        <f>IF(AND(ISBLANK(CI576),OR(NOT(ISBLANK(CK576)),NOT(ISBLANK(CL576)))),#N/A,
IF(ISBLANK(CI576),"",
IF(AND(NOT(ISERROR(VLOOKUP(CI576,MonsterTable!$A:$B,MATCH(MonsterTable!$B$1,MonsterTable!$A$1:$B$1,0),0))),OR(ISBLANK(CK576),ISBLANK(CL576))),#N/A,
IFERROR(VLOOKUP(CI576,MonsterTable!$A:$B,MATCH(MonsterTable!$B$1,MonsterTable!$A$1:$B$1,0),0),
IF(OR(NOT(ISBLANK(CK576)),ISBLANK(CL576)),#N/A,
IF(CI576="empty","empty",
VLOOKUP(CI576,MonsterGroupTable!$A:$A,1,0)))))))</f>
        <v/>
      </c>
    </row>
    <row r="577" spans="1:88">
      <c r="A577">
        <v>10576</v>
      </c>
      <c r="B577">
        <f t="shared" si="16"/>
        <v>1.1000000000000001</v>
      </c>
      <c r="C577">
        <f t="shared" si="16"/>
        <v>1.1000000000000001</v>
      </c>
      <c r="F577">
        <v>4680</v>
      </c>
      <c r="G577">
        <v>165551</v>
      </c>
      <c r="H577">
        <v>0</v>
      </c>
      <c r="I577">
        <v>0</v>
      </c>
      <c r="J577">
        <v>0</v>
      </c>
      <c r="K577" t="s">
        <v>28</v>
      </c>
      <c r="L577" t="s">
        <v>254</v>
      </c>
      <c r="M577" t="s">
        <v>79</v>
      </c>
      <c r="N577" t="s">
        <v>80</v>
      </c>
      <c r="O577">
        <v>0</v>
      </c>
      <c r="P577">
        <v>-4.75</v>
      </c>
      <c r="Q577">
        <v>-3.5</v>
      </c>
      <c r="R577">
        <v>4.75</v>
      </c>
      <c r="S577">
        <v>3</v>
      </c>
      <c r="T577">
        <v>-13.5</v>
      </c>
      <c r="U577">
        <v>2.5499999999999998</v>
      </c>
      <c r="V577">
        <v>-6.75</v>
      </c>
      <c r="W577" t="str">
        <f t="shared" si="17"/>
        <v>g118,5</v>
      </c>
      <c r="X577" s="1" t="s">
        <v>335</v>
      </c>
      <c r="Y577" s="2" t="str">
        <f>IF(AND(ISBLANK(X577),OR(NOT(ISBLANK(Z577)),NOT(ISBLANK(AA577)))),#N/A,
IF(ISBLANK(X577),"",
IF(AND(NOT(ISERROR(VLOOKUP(X577,MonsterTable!$A:$B,MATCH(MonsterTable!$B$1,MonsterTable!$A$1:$B$1,0),0))),OR(ISBLANK(Z577),ISBLANK(AA577))),#N/A,
IFERROR(VLOOKUP(X577,MonsterTable!$A:$B,MATCH(MonsterTable!$B$1,MonsterTable!$A$1:$B$1,0),0),
IF(OR(NOT(ISBLANK(Z577)),ISBLANK(AA577)),#N/A,
IF(X577="empty","empty",
VLOOKUP(X577,MonsterGroupTable!$A:$A,1,0)))))))</f>
        <v>g118</v>
      </c>
      <c r="AA577">
        <v>5</v>
      </c>
      <c r="AF577" s="2" t="str">
        <f>IF(AND(ISBLANK(AE577),OR(NOT(ISBLANK(AG577)),NOT(ISBLANK(AH577)))),#N/A,
IF(ISBLANK(AE577),"",
IF(AND(NOT(ISERROR(VLOOKUP(AE577,MonsterTable!$A:$B,MATCH(MonsterTable!$B$1,MonsterTable!$A$1:$B$1,0),0))),OR(ISBLANK(AG577),ISBLANK(AH577))),#N/A,
IFERROR(VLOOKUP(AE577,MonsterTable!$A:$B,MATCH(MonsterTable!$B$1,MonsterTable!$A$1:$B$1,0),0),
IF(OR(NOT(ISBLANK(AG577)),ISBLANK(AH577)),#N/A,
IF(AE577="empty","empty",
VLOOKUP(AE577,MonsterGroupTable!$A:$A,1,0)))))))</f>
        <v/>
      </c>
      <c r="AM577" s="2" t="str">
        <f>IF(AND(ISBLANK(AL577),OR(NOT(ISBLANK(AN577)),NOT(ISBLANK(AO577)))),#N/A,
IF(ISBLANK(AL577),"",
IF(AND(NOT(ISERROR(VLOOKUP(AL577,MonsterTable!$A:$B,MATCH(MonsterTable!$B$1,MonsterTable!$A$1:$B$1,0),0))),OR(ISBLANK(AN577),ISBLANK(AO577))),#N/A,
IFERROR(VLOOKUP(AL577,MonsterTable!$A:$B,MATCH(MonsterTable!$B$1,MonsterTable!$A$1:$B$1,0),0),
IF(OR(NOT(ISBLANK(AN577)),ISBLANK(AO577)),#N/A,
IF(AL577="empty","empty",
VLOOKUP(AL577,MonsterGroupTable!$A:$A,1,0)))))))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BA577" s="2" t="str">
        <f>IF(AND(ISBLANK(AZ577),OR(NOT(ISBLANK(BB577)),NOT(ISBLANK(BC577)))),#N/A,
IF(ISBLANK(AZ577),"",
IF(AND(NOT(ISERROR(VLOOKUP(AZ577,MonsterTable!$A:$B,MATCH(MonsterTable!$B$1,MonsterTable!$A$1:$B$1,0),0))),OR(ISBLANK(BB577),ISBLANK(BC577))),#N/A,
IFERROR(VLOOKUP(AZ577,MonsterTable!$A:$B,MATCH(MonsterTable!$B$1,MonsterTable!$A$1:$B$1,0),0),
IF(OR(NOT(ISBLANK(BB577)),ISBLANK(BC577)),#N/A,
IF(AZ577="empty","empty",
VLOOKUP(AZ577,MonsterGroupTable!$A:$A,1,0)))))))</f>
        <v/>
      </c>
      <c r="BH577" s="2" t="str">
        <f>IF(AND(ISBLANK(BG577),OR(NOT(ISBLANK(BI577)),NOT(ISBLANK(BJ577)))),#N/A,
IF(ISBLANK(BG577),"",
IF(AND(NOT(ISERROR(VLOOKUP(BG577,MonsterTable!$A:$B,MATCH(MonsterTable!$B$1,MonsterTable!$A$1:$B$1,0),0))),OR(ISBLANK(BI577),ISBLANK(BJ577))),#N/A,
IFERROR(VLOOKUP(BG577,MonsterTable!$A:$B,MATCH(MonsterTable!$B$1,MonsterTable!$A$1:$B$1,0),0),
IF(OR(NOT(ISBLANK(BI577)),ISBLANK(BJ577)),#N/A,
IF(BG577="empty","empty",
VLOOKUP(BG577,MonsterGroupTable!$A:$A,1,0)))))))</f>
        <v/>
      </c>
      <c r="BO577" s="2" t="str">
        <f>IF(AND(ISBLANK(BN577),OR(NOT(ISBLANK(BP577)),NOT(ISBLANK(BQ577)))),#N/A,
IF(ISBLANK(BN577),"",
IF(AND(NOT(ISERROR(VLOOKUP(BN577,MonsterTable!$A:$B,MATCH(MonsterTable!$B$1,MonsterTable!$A$1:$B$1,0),0))),OR(ISBLANK(BP577),ISBLANK(BQ577))),#N/A,
IFERROR(VLOOKUP(BN577,MonsterTable!$A:$B,MATCH(MonsterTable!$B$1,MonsterTable!$A$1:$B$1,0),0),
IF(OR(NOT(ISBLANK(BP577)),ISBLANK(BQ577)),#N/A,
IF(BN577="empty","empty",
VLOOKUP(BN577,MonsterGroupTable!$A:$A,1,0)))))))</f>
        <v/>
      </c>
      <c r="BV577" s="2" t="str">
        <f>IF(AND(ISBLANK(BU577),OR(NOT(ISBLANK(BW577)),NOT(ISBLANK(BX577)))),#N/A,
IF(ISBLANK(BU577),"",
IF(AND(NOT(ISERROR(VLOOKUP(BU577,MonsterTable!$A:$B,MATCH(MonsterTable!$B$1,MonsterTable!$A$1:$B$1,0),0))),OR(ISBLANK(BW577),ISBLANK(BX577))),#N/A,
IFERROR(VLOOKUP(BU577,MonsterTable!$A:$B,MATCH(MonsterTable!$B$1,MonsterTable!$A$1:$B$1,0),0),
IF(OR(NOT(ISBLANK(BW577)),ISBLANK(BX577)),#N/A,
IF(BU577="empty","empty",
VLOOKUP(BU577,MonsterGroupTable!$A:$A,1,0)))))))</f>
        <v/>
      </c>
      <c r="CC577" s="2" t="str">
        <f>IF(AND(ISBLANK(CB577),OR(NOT(ISBLANK(CD577)),NOT(ISBLANK(CE577)))),#N/A,
IF(ISBLANK(CB577),"",
IF(AND(NOT(ISERROR(VLOOKUP(CB577,MonsterTable!$A:$B,MATCH(MonsterTable!$B$1,MonsterTable!$A$1:$B$1,0),0))),OR(ISBLANK(CD577),ISBLANK(CE577))),#N/A,
IFERROR(VLOOKUP(CB577,MonsterTable!$A:$B,MATCH(MonsterTable!$B$1,MonsterTable!$A$1:$B$1,0),0),
IF(OR(NOT(ISBLANK(CD577)),ISBLANK(CE577)),#N/A,
IF(CB577="empty","empty",
VLOOKUP(CB577,MonsterGroupTable!$A:$A,1,0)))))))</f>
        <v/>
      </c>
      <c r="CJ577" s="2" t="str">
        <f>IF(AND(ISBLANK(CI577),OR(NOT(ISBLANK(CK577)),NOT(ISBLANK(CL577)))),#N/A,
IF(ISBLANK(CI577),"",
IF(AND(NOT(ISERROR(VLOOKUP(CI577,MonsterTable!$A:$B,MATCH(MonsterTable!$B$1,MonsterTable!$A$1:$B$1,0),0))),OR(ISBLANK(CK577),ISBLANK(CL577))),#N/A,
IFERROR(VLOOKUP(CI577,MonsterTable!$A:$B,MATCH(MonsterTable!$B$1,MonsterTable!$A$1:$B$1,0),0),
IF(OR(NOT(ISBLANK(CK577)),ISBLANK(CL577)),#N/A,
IF(CI577="empty","empty",
VLOOKUP(CI577,MonsterGroupTable!$A:$A,1,0)))))))</f>
        <v/>
      </c>
    </row>
    <row r="578" spans="1:88">
      <c r="A578">
        <v>10577</v>
      </c>
      <c r="B578">
        <f t="shared" si="16"/>
        <v>1.1000000000000001</v>
      </c>
      <c r="C578">
        <f t="shared" si="16"/>
        <v>1.1000000000000001</v>
      </c>
      <c r="F578">
        <v>4680</v>
      </c>
      <c r="G578">
        <v>166253</v>
      </c>
      <c r="H578">
        <v>0</v>
      </c>
      <c r="I578">
        <v>0</v>
      </c>
      <c r="J578">
        <v>0</v>
      </c>
      <c r="K578" t="s">
        <v>28</v>
      </c>
      <c r="L578" t="s">
        <v>254</v>
      </c>
      <c r="M578" t="s">
        <v>79</v>
      </c>
      <c r="N578" t="s">
        <v>80</v>
      </c>
      <c r="O578">
        <v>0</v>
      </c>
      <c r="P578">
        <v>-4.75</v>
      </c>
      <c r="Q578">
        <v>-3.5</v>
      </c>
      <c r="R578">
        <v>4.75</v>
      </c>
      <c r="S578">
        <v>3</v>
      </c>
      <c r="T578">
        <v>-13.5</v>
      </c>
      <c r="U578">
        <v>2.5499999999999998</v>
      </c>
      <c r="V578">
        <v>-6.75</v>
      </c>
      <c r="W578" t="str">
        <f t="shared" si="17"/>
        <v>g118,5</v>
      </c>
      <c r="X578" s="1" t="s">
        <v>335</v>
      </c>
      <c r="Y578" s="2" t="str">
        <f>IF(AND(ISBLANK(X578),OR(NOT(ISBLANK(Z578)),NOT(ISBLANK(AA578)))),#N/A,
IF(ISBLANK(X578),"",
IF(AND(NOT(ISERROR(VLOOKUP(X578,MonsterTable!$A:$B,MATCH(MonsterTable!$B$1,MonsterTable!$A$1:$B$1,0),0))),OR(ISBLANK(Z578),ISBLANK(AA578))),#N/A,
IFERROR(VLOOKUP(X578,MonsterTable!$A:$B,MATCH(MonsterTable!$B$1,MonsterTable!$A$1:$B$1,0),0),
IF(OR(NOT(ISBLANK(Z578)),ISBLANK(AA578)),#N/A,
IF(X578="empty","empty",
VLOOKUP(X578,MonsterGroupTable!$A:$A,1,0)))))))</f>
        <v>g118</v>
      </c>
      <c r="AA578">
        <v>5</v>
      </c>
      <c r="AF578" s="2" t="str">
        <f>IF(AND(ISBLANK(AE578),OR(NOT(ISBLANK(AG578)),NOT(ISBLANK(AH578)))),#N/A,
IF(ISBLANK(AE578),"",
IF(AND(NOT(ISERROR(VLOOKUP(AE578,MonsterTable!$A:$B,MATCH(MonsterTable!$B$1,MonsterTable!$A$1:$B$1,0),0))),OR(ISBLANK(AG578),ISBLANK(AH578))),#N/A,
IFERROR(VLOOKUP(AE578,MonsterTable!$A:$B,MATCH(MonsterTable!$B$1,MonsterTable!$A$1:$B$1,0),0),
IF(OR(NOT(ISBLANK(AG578)),ISBLANK(AH578)),#N/A,
IF(AE578="empty","empty",
VLOOKUP(AE578,MonsterGroupTable!$A:$A,1,0)))))))</f>
        <v/>
      </c>
      <c r="AM578" s="2" t="str">
        <f>IF(AND(ISBLANK(AL578),OR(NOT(ISBLANK(AN578)),NOT(ISBLANK(AO578)))),#N/A,
IF(ISBLANK(AL578),"",
IF(AND(NOT(ISERROR(VLOOKUP(AL578,MonsterTable!$A:$B,MATCH(MonsterTable!$B$1,MonsterTable!$A$1:$B$1,0),0))),OR(ISBLANK(AN578),ISBLANK(AO578))),#N/A,
IFERROR(VLOOKUP(AL578,MonsterTable!$A:$B,MATCH(MonsterTable!$B$1,MonsterTable!$A$1:$B$1,0),0),
IF(OR(NOT(ISBLANK(AN578)),ISBLANK(AO578)),#N/A,
IF(AL578="empty","empty",
VLOOKUP(AL578,MonsterGroupTable!$A:$A,1,0)))))))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BA578" s="2" t="str">
        <f>IF(AND(ISBLANK(AZ578),OR(NOT(ISBLANK(BB578)),NOT(ISBLANK(BC578)))),#N/A,
IF(ISBLANK(AZ578),"",
IF(AND(NOT(ISERROR(VLOOKUP(AZ578,MonsterTable!$A:$B,MATCH(MonsterTable!$B$1,MonsterTable!$A$1:$B$1,0),0))),OR(ISBLANK(BB578),ISBLANK(BC578))),#N/A,
IFERROR(VLOOKUP(AZ578,MonsterTable!$A:$B,MATCH(MonsterTable!$B$1,MonsterTable!$A$1:$B$1,0),0),
IF(OR(NOT(ISBLANK(BB578)),ISBLANK(BC578)),#N/A,
IF(AZ578="empty","empty",
VLOOKUP(AZ578,MonsterGroupTable!$A:$A,1,0)))))))</f>
        <v/>
      </c>
      <c r="BH578" s="2" t="str">
        <f>IF(AND(ISBLANK(BG578),OR(NOT(ISBLANK(BI578)),NOT(ISBLANK(BJ578)))),#N/A,
IF(ISBLANK(BG578),"",
IF(AND(NOT(ISERROR(VLOOKUP(BG578,MonsterTable!$A:$B,MATCH(MonsterTable!$B$1,MonsterTable!$A$1:$B$1,0),0))),OR(ISBLANK(BI578),ISBLANK(BJ578))),#N/A,
IFERROR(VLOOKUP(BG578,MonsterTable!$A:$B,MATCH(MonsterTable!$B$1,MonsterTable!$A$1:$B$1,0),0),
IF(OR(NOT(ISBLANK(BI578)),ISBLANK(BJ578)),#N/A,
IF(BG578="empty","empty",
VLOOKUP(BG578,MonsterGroupTable!$A:$A,1,0)))))))</f>
        <v/>
      </c>
      <c r="BO578" s="2" t="str">
        <f>IF(AND(ISBLANK(BN578),OR(NOT(ISBLANK(BP578)),NOT(ISBLANK(BQ578)))),#N/A,
IF(ISBLANK(BN578),"",
IF(AND(NOT(ISERROR(VLOOKUP(BN578,MonsterTable!$A:$B,MATCH(MonsterTable!$B$1,MonsterTable!$A$1:$B$1,0),0))),OR(ISBLANK(BP578),ISBLANK(BQ578))),#N/A,
IFERROR(VLOOKUP(BN578,MonsterTable!$A:$B,MATCH(MonsterTable!$B$1,MonsterTable!$A$1:$B$1,0),0),
IF(OR(NOT(ISBLANK(BP578)),ISBLANK(BQ578)),#N/A,
IF(BN578="empty","empty",
VLOOKUP(BN578,MonsterGroupTable!$A:$A,1,0)))))))</f>
        <v/>
      </c>
      <c r="BV578" s="2" t="str">
        <f>IF(AND(ISBLANK(BU578),OR(NOT(ISBLANK(BW578)),NOT(ISBLANK(BX578)))),#N/A,
IF(ISBLANK(BU578),"",
IF(AND(NOT(ISERROR(VLOOKUP(BU578,MonsterTable!$A:$B,MATCH(MonsterTable!$B$1,MonsterTable!$A$1:$B$1,0),0))),OR(ISBLANK(BW578),ISBLANK(BX578))),#N/A,
IFERROR(VLOOKUP(BU578,MonsterTable!$A:$B,MATCH(MonsterTable!$B$1,MonsterTable!$A$1:$B$1,0),0),
IF(OR(NOT(ISBLANK(BW578)),ISBLANK(BX578)),#N/A,
IF(BU578="empty","empty",
VLOOKUP(BU578,MonsterGroupTable!$A:$A,1,0)))))))</f>
        <v/>
      </c>
      <c r="CC578" s="2" t="str">
        <f>IF(AND(ISBLANK(CB578),OR(NOT(ISBLANK(CD578)),NOT(ISBLANK(CE578)))),#N/A,
IF(ISBLANK(CB578),"",
IF(AND(NOT(ISERROR(VLOOKUP(CB578,MonsterTable!$A:$B,MATCH(MonsterTable!$B$1,MonsterTable!$A$1:$B$1,0),0))),OR(ISBLANK(CD578),ISBLANK(CE578))),#N/A,
IFERROR(VLOOKUP(CB578,MonsterTable!$A:$B,MATCH(MonsterTable!$B$1,MonsterTable!$A$1:$B$1,0),0),
IF(OR(NOT(ISBLANK(CD578)),ISBLANK(CE578)),#N/A,
IF(CB578="empty","empty",
VLOOKUP(CB578,MonsterGroupTable!$A:$A,1,0)))))))</f>
        <v/>
      </c>
      <c r="CJ578" s="2" t="str">
        <f>IF(AND(ISBLANK(CI578),OR(NOT(ISBLANK(CK578)),NOT(ISBLANK(CL578)))),#N/A,
IF(ISBLANK(CI578),"",
IF(AND(NOT(ISERROR(VLOOKUP(CI578,MonsterTable!$A:$B,MATCH(MonsterTable!$B$1,MonsterTable!$A$1:$B$1,0),0))),OR(ISBLANK(CK578),ISBLANK(CL578))),#N/A,
IFERROR(VLOOKUP(CI578,MonsterTable!$A:$B,MATCH(MonsterTable!$B$1,MonsterTable!$A$1:$B$1,0),0),
IF(OR(NOT(ISBLANK(CK578)),ISBLANK(CL578)),#N/A,
IF(CI578="empty","empty",
VLOOKUP(CI578,MonsterGroupTable!$A:$A,1,0)))))))</f>
        <v/>
      </c>
    </row>
    <row r="579" spans="1:88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4680</v>
      </c>
      <c r="G579">
        <v>166955</v>
      </c>
      <c r="H579">
        <v>0</v>
      </c>
      <c r="I579">
        <v>0</v>
      </c>
      <c r="J579">
        <v>0</v>
      </c>
      <c r="K579" t="s">
        <v>28</v>
      </c>
      <c r="L579" t="s">
        <v>254</v>
      </c>
      <c r="M579" t="s">
        <v>79</v>
      </c>
      <c r="N579" t="s">
        <v>80</v>
      </c>
      <c r="O579">
        <v>0</v>
      </c>
      <c r="P579">
        <v>-4.75</v>
      </c>
      <c r="Q579">
        <v>-3.5</v>
      </c>
      <c r="R579">
        <v>4.75</v>
      </c>
      <c r="S579">
        <v>3</v>
      </c>
      <c r="T579">
        <v>-13.5</v>
      </c>
      <c r="U579">
        <v>2.5499999999999998</v>
      </c>
      <c r="V579">
        <v>-6.75</v>
      </c>
      <c r="W579" t="str">
        <f t="shared" ref="W579:W642" si="19">Y579&amp;IF(ISBLANK(Z579),"",","&amp;Z579)&amp;IF(ISBLANK(AA579),"",","&amp;AA579)&amp;IF(ISBLANK(AB579),"",","&amp;AB579)&amp;IF(ISBLANK(AC579),"",","&amp;AC579)&amp;IF(ISBLANK(AD579),"",","&amp;AD579)
&amp;IF(LEN(AF579)=0,"",","&amp;AF579)&amp;IF(ISBLANK(AG579),"",","&amp;AG579)&amp;IF(ISBLANK(AH579),"",","&amp;AH579)&amp;IF(ISBLANK(AI579),"",","&amp;AI579)&amp;IF(ISBLANK(AJ579),"",","&amp;AJ579)&amp;IF(ISBLANK(AK579),"",","&amp;AK579)
&amp;IF(LEN(AM579)=0,"",","&amp;AM579)&amp;IF(ISBLANK(AN579),"",","&amp;AN579)&amp;IF(ISBLANK(AO579),"",","&amp;AO579)&amp;IF(ISBLANK(AP579),"",","&amp;AP579)&amp;IF(ISBLANK(AQ579),"",","&amp;AQ579)&amp;IF(ISBLANK(AR579),"",","&amp;AR579)
&amp;IF(LEN(AT579)=0,"",","&amp;AT579)&amp;IF(ISBLANK(AU579),"",","&amp;AU579)&amp;IF(ISBLANK(AV579),"",","&amp;AV579)&amp;IF(ISBLANK(AW579),"",","&amp;AW579)&amp;IF(ISBLANK(AX579),"",","&amp;AX579)&amp;IF(ISBLANK(AY579),"",","&amp;AY579)
&amp;IF(LEN(BA579)=0,"",","&amp;BA579)&amp;IF(ISBLANK(BB579),"",","&amp;BB579)&amp;IF(ISBLANK(BC579),"",","&amp;BC579)&amp;IF(ISBLANK(BD579),"",","&amp;BD579)&amp;IF(ISBLANK(BE579),"",","&amp;BE579)&amp;IF(ISBLANK(BF579),"",","&amp;BF579)
&amp;IF(LEN(BH579)=0,"",","&amp;BH579)&amp;IF(ISBLANK(BI579),"",","&amp;BI579)&amp;IF(ISBLANK(BJ579),"",","&amp;BJ579)&amp;IF(ISBLANK(BK579),"",","&amp;BK579)&amp;IF(ISBLANK(BL579),"",","&amp;BL579)&amp;IF(ISBLANK(BM579),"",","&amp;BM579)
&amp;IF(LEN(BO579)=0,"",","&amp;BO579)&amp;IF(ISBLANK(BP579),"",","&amp;BP579)&amp;IF(ISBLANK(BQ579),"",","&amp;BQ579)&amp;IF(ISBLANK(BR579),"",","&amp;BR579)&amp;IF(ISBLANK(BS579),"",","&amp;BS579)&amp;IF(ISBLANK(BT579),"",","&amp;BT579)
&amp;IF(LEN(BV579)=0,"",","&amp;BV579)&amp;IF(ISBLANK(BW579),"",","&amp;BW579)&amp;IF(ISBLANK(BX579),"",","&amp;BX579)&amp;IF(ISBLANK(BY579),"",","&amp;BY579)&amp;IF(ISBLANK(BZ579),"",","&amp;BZ579)&amp;IF(ISBLANK(CA579),"",","&amp;CA579)
&amp;IF(LEN(CC579)=0,"",","&amp;CC579)&amp;IF(ISBLANK(CD579),"",","&amp;CD579)&amp;IF(ISBLANK(CE579),"",","&amp;CE579)&amp;IF(ISBLANK(CF579),"",","&amp;CF579)&amp;IF(ISBLANK(CG579),"",","&amp;CG579)&amp;IF(ISBLANK(CH579),"",","&amp;CH579)
&amp;IF(LEN(CJ579)=0,"",","&amp;CJ579)&amp;IF(ISBLANK(CK579),"",","&amp;CK579)&amp;IF(ISBLANK(CL579),"",","&amp;CL579)&amp;IF(ISBLANK(CM579),"",","&amp;CM579)&amp;IF(ISBLANK(CN579),"",","&amp;CN579)&amp;IF(ISBLANK(CO579),"",","&amp;CO579)</f>
        <v>g118,5</v>
      </c>
      <c r="X579" s="1" t="s">
        <v>335</v>
      </c>
      <c r="Y579" s="2" t="str">
        <f>IF(AND(ISBLANK(X579),OR(NOT(ISBLANK(Z579)),NOT(ISBLANK(AA579)))),#N/A,
IF(ISBLANK(X579),"",
IF(AND(NOT(ISERROR(VLOOKUP(X579,MonsterTable!$A:$B,MATCH(MonsterTable!$B$1,MonsterTable!$A$1:$B$1,0),0))),OR(ISBLANK(Z579),ISBLANK(AA579))),#N/A,
IFERROR(VLOOKUP(X579,MonsterTable!$A:$B,MATCH(MonsterTable!$B$1,MonsterTable!$A$1:$B$1,0),0),
IF(OR(NOT(ISBLANK(Z579)),ISBLANK(AA579)),#N/A,
IF(X579="empty","empty",
VLOOKUP(X579,MonsterGroupTable!$A:$A,1,0)))))))</f>
        <v>g118</v>
      </c>
      <c r="AA579">
        <v>5</v>
      </c>
      <c r="AF579" s="2" t="str">
        <f>IF(AND(ISBLANK(AE579),OR(NOT(ISBLANK(AG579)),NOT(ISBLANK(AH579)))),#N/A,
IF(ISBLANK(AE579),"",
IF(AND(NOT(ISERROR(VLOOKUP(AE579,MonsterTable!$A:$B,MATCH(MonsterTable!$B$1,MonsterTable!$A$1:$B$1,0),0))),OR(ISBLANK(AG579),ISBLANK(AH579))),#N/A,
IFERROR(VLOOKUP(AE579,MonsterTable!$A:$B,MATCH(MonsterTable!$B$1,MonsterTable!$A$1:$B$1,0),0),
IF(OR(NOT(ISBLANK(AG579)),ISBLANK(AH579)),#N/A,
IF(AE579="empty","empty",
VLOOKUP(AE579,MonsterGroupTable!$A:$A,1,0)))))))</f>
        <v/>
      </c>
      <c r="AM579" s="2" t="str">
        <f>IF(AND(ISBLANK(AL579),OR(NOT(ISBLANK(AN579)),NOT(ISBLANK(AO579)))),#N/A,
IF(ISBLANK(AL579),"",
IF(AND(NOT(ISERROR(VLOOKUP(AL579,MonsterTable!$A:$B,MATCH(MonsterTable!$B$1,MonsterTable!$A$1:$B$1,0),0))),OR(ISBLANK(AN579),ISBLANK(AO579))),#N/A,
IFERROR(VLOOKUP(AL579,MonsterTable!$A:$B,MATCH(MonsterTable!$B$1,MonsterTable!$A$1:$B$1,0),0),
IF(OR(NOT(ISBLANK(AN579)),ISBLANK(AO579)),#N/A,
IF(AL579="empty","empty",
VLOOKUP(AL579,MonsterGroupTable!$A:$A,1,0)))))))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BA579" s="2" t="str">
        <f>IF(AND(ISBLANK(AZ579),OR(NOT(ISBLANK(BB579)),NOT(ISBLANK(BC579)))),#N/A,
IF(ISBLANK(AZ579),"",
IF(AND(NOT(ISERROR(VLOOKUP(AZ579,MonsterTable!$A:$B,MATCH(MonsterTable!$B$1,MonsterTable!$A$1:$B$1,0),0))),OR(ISBLANK(BB579),ISBLANK(BC579))),#N/A,
IFERROR(VLOOKUP(AZ579,MonsterTable!$A:$B,MATCH(MonsterTable!$B$1,MonsterTable!$A$1:$B$1,0),0),
IF(OR(NOT(ISBLANK(BB579)),ISBLANK(BC579)),#N/A,
IF(AZ579="empty","empty",
VLOOKUP(AZ579,MonsterGroupTable!$A:$A,1,0)))))))</f>
        <v/>
      </c>
      <c r="BH579" s="2" t="str">
        <f>IF(AND(ISBLANK(BG579),OR(NOT(ISBLANK(BI579)),NOT(ISBLANK(BJ579)))),#N/A,
IF(ISBLANK(BG579),"",
IF(AND(NOT(ISERROR(VLOOKUP(BG579,MonsterTable!$A:$B,MATCH(MonsterTable!$B$1,MonsterTable!$A$1:$B$1,0),0))),OR(ISBLANK(BI579),ISBLANK(BJ579))),#N/A,
IFERROR(VLOOKUP(BG579,MonsterTable!$A:$B,MATCH(MonsterTable!$B$1,MonsterTable!$A$1:$B$1,0),0),
IF(OR(NOT(ISBLANK(BI579)),ISBLANK(BJ579)),#N/A,
IF(BG579="empty","empty",
VLOOKUP(BG579,MonsterGroupTable!$A:$A,1,0)))))))</f>
        <v/>
      </c>
      <c r="BO579" s="2" t="str">
        <f>IF(AND(ISBLANK(BN579),OR(NOT(ISBLANK(BP579)),NOT(ISBLANK(BQ579)))),#N/A,
IF(ISBLANK(BN579),"",
IF(AND(NOT(ISERROR(VLOOKUP(BN579,MonsterTable!$A:$B,MATCH(MonsterTable!$B$1,MonsterTable!$A$1:$B$1,0),0))),OR(ISBLANK(BP579),ISBLANK(BQ579))),#N/A,
IFERROR(VLOOKUP(BN579,MonsterTable!$A:$B,MATCH(MonsterTable!$B$1,MonsterTable!$A$1:$B$1,0),0),
IF(OR(NOT(ISBLANK(BP579)),ISBLANK(BQ579)),#N/A,
IF(BN579="empty","empty",
VLOOKUP(BN579,MonsterGroupTable!$A:$A,1,0)))))))</f>
        <v/>
      </c>
      <c r="BV579" s="2" t="str">
        <f>IF(AND(ISBLANK(BU579),OR(NOT(ISBLANK(BW579)),NOT(ISBLANK(BX579)))),#N/A,
IF(ISBLANK(BU579),"",
IF(AND(NOT(ISERROR(VLOOKUP(BU579,MonsterTable!$A:$B,MATCH(MonsterTable!$B$1,MonsterTable!$A$1:$B$1,0),0))),OR(ISBLANK(BW579),ISBLANK(BX579))),#N/A,
IFERROR(VLOOKUP(BU579,MonsterTable!$A:$B,MATCH(MonsterTable!$B$1,MonsterTable!$A$1:$B$1,0),0),
IF(OR(NOT(ISBLANK(BW579)),ISBLANK(BX579)),#N/A,
IF(BU579="empty","empty",
VLOOKUP(BU579,MonsterGroupTable!$A:$A,1,0)))))))</f>
        <v/>
      </c>
      <c r="CC579" s="2" t="str">
        <f>IF(AND(ISBLANK(CB579),OR(NOT(ISBLANK(CD579)),NOT(ISBLANK(CE579)))),#N/A,
IF(ISBLANK(CB579),"",
IF(AND(NOT(ISERROR(VLOOKUP(CB579,MonsterTable!$A:$B,MATCH(MonsterTable!$B$1,MonsterTable!$A$1:$B$1,0),0))),OR(ISBLANK(CD579),ISBLANK(CE579))),#N/A,
IFERROR(VLOOKUP(CB579,MonsterTable!$A:$B,MATCH(MonsterTable!$B$1,MonsterTable!$A$1:$B$1,0),0),
IF(OR(NOT(ISBLANK(CD579)),ISBLANK(CE579)),#N/A,
IF(CB579="empty","empty",
VLOOKUP(CB579,MonsterGroupTable!$A:$A,1,0)))))))</f>
        <v/>
      </c>
      <c r="CJ579" s="2" t="str">
        <f>IF(AND(ISBLANK(CI579),OR(NOT(ISBLANK(CK579)),NOT(ISBLANK(CL579)))),#N/A,
IF(ISBLANK(CI579),"",
IF(AND(NOT(ISERROR(VLOOKUP(CI579,MonsterTable!$A:$B,MATCH(MonsterTable!$B$1,MonsterTable!$A$1:$B$1,0),0))),OR(ISBLANK(CK579),ISBLANK(CL579))),#N/A,
IFERROR(VLOOKUP(CI579,MonsterTable!$A:$B,MATCH(MonsterTable!$B$1,MonsterTable!$A$1:$B$1,0),0),
IF(OR(NOT(ISBLANK(CK579)),ISBLANK(CL579)),#N/A,
IF(CI579="empty","empty",
VLOOKUP(CI579,MonsterGroupTable!$A:$A,1,0)))))))</f>
        <v/>
      </c>
    </row>
    <row r="580" spans="1:88">
      <c r="A580">
        <v>10579</v>
      </c>
      <c r="B580">
        <f t="shared" si="18"/>
        <v>1.1000000000000001</v>
      </c>
      <c r="C580">
        <f t="shared" si="18"/>
        <v>1.1000000000000001</v>
      </c>
      <c r="F580">
        <v>4680</v>
      </c>
      <c r="G580">
        <v>167657</v>
      </c>
      <c r="H580">
        <v>0</v>
      </c>
      <c r="I580">
        <v>0</v>
      </c>
      <c r="J580">
        <v>0</v>
      </c>
      <c r="K580" t="s">
        <v>28</v>
      </c>
      <c r="L580" t="s">
        <v>254</v>
      </c>
      <c r="M580" t="s">
        <v>79</v>
      </c>
      <c r="N580" t="s">
        <v>80</v>
      </c>
      <c r="O580">
        <v>0</v>
      </c>
      <c r="P580">
        <v>-4.75</v>
      </c>
      <c r="Q580">
        <v>-3.5</v>
      </c>
      <c r="R580">
        <v>4.75</v>
      </c>
      <c r="S580">
        <v>3</v>
      </c>
      <c r="T580">
        <v>-13.5</v>
      </c>
      <c r="U580">
        <v>2.5499999999999998</v>
      </c>
      <c r="V580">
        <v>-6.75</v>
      </c>
      <c r="W580" t="str">
        <f t="shared" si="19"/>
        <v>g118,5</v>
      </c>
      <c r="X580" s="1" t="s">
        <v>335</v>
      </c>
      <c r="Y580" s="2" t="str">
        <f>IF(AND(ISBLANK(X580),OR(NOT(ISBLANK(Z580)),NOT(ISBLANK(AA580)))),#N/A,
IF(ISBLANK(X580),"",
IF(AND(NOT(ISERROR(VLOOKUP(X580,MonsterTable!$A:$B,MATCH(MonsterTable!$B$1,MonsterTable!$A$1:$B$1,0),0))),OR(ISBLANK(Z580),ISBLANK(AA580))),#N/A,
IFERROR(VLOOKUP(X580,MonsterTable!$A:$B,MATCH(MonsterTable!$B$1,MonsterTable!$A$1:$B$1,0),0),
IF(OR(NOT(ISBLANK(Z580)),ISBLANK(AA580)),#N/A,
IF(X580="empty","empty",
VLOOKUP(X580,MonsterGroupTable!$A:$A,1,0)))))))</f>
        <v>g118</v>
      </c>
      <c r="AA580">
        <v>5</v>
      </c>
      <c r="AF580" s="2" t="str">
        <f>IF(AND(ISBLANK(AE580),OR(NOT(ISBLANK(AG580)),NOT(ISBLANK(AH580)))),#N/A,
IF(ISBLANK(AE580),"",
IF(AND(NOT(ISERROR(VLOOKUP(AE580,MonsterTable!$A:$B,MATCH(MonsterTable!$B$1,MonsterTable!$A$1:$B$1,0),0))),OR(ISBLANK(AG580),ISBLANK(AH580))),#N/A,
IFERROR(VLOOKUP(AE580,MonsterTable!$A:$B,MATCH(MonsterTable!$B$1,MonsterTable!$A$1:$B$1,0),0),
IF(OR(NOT(ISBLANK(AG580)),ISBLANK(AH580)),#N/A,
IF(AE580="empty","empty",
VLOOKUP(AE580,MonsterGroupTable!$A:$A,1,0)))))))</f>
        <v/>
      </c>
      <c r="AM580" s="2" t="str">
        <f>IF(AND(ISBLANK(AL580),OR(NOT(ISBLANK(AN580)),NOT(ISBLANK(AO580)))),#N/A,
IF(ISBLANK(AL580),"",
IF(AND(NOT(ISERROR(VLOOKUP(AL580,MonsterTable!$A:$B,MATCH(MonsterTable!$B$1,MonsterTable!$A$1:$B$1,0),0))),OR(ISBLANK(AN580),ISBLANK(AO580))),#N/A,
IFERROR(VLOOKUP(AL580,MonsterTable!$A:$B,MATCH(MonsterTable!$B$1,MonsterTable!$A$1:$B$1,0),0),
IF(OR(NOT(ISBLANK(AN580)),ISBLANK(AO580)),#N/A,
IF(AL580="empty","empty",
VLOOKUP(AL580,MonsterGroupTable!$A:$A,1,0)))))))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BA580" s="2" t="str">
        <f>IF(AND(ISBLANK(AZ580),OR(NOT(ISBLANK(BB580)),NOT(ISBLANK(BC580)))),#N/A,
IF(ISBLANK(AZ580),"",
IF(AND(NOT(ISERROR(VLOOKUP(AZ580,MonsterTable!$A:$B,MATCH(MonsterTable!$B$1,MonsterTable!$A$1:$B$1,0),0))),OR(ISBLANK(BB580),ISBLANK(BC580))),#N/A,
IFERROR(VLOOKUP(AZ580,MonsterTable!$A:$B,MATCH(MonsterTable!$B$1,MonsterTable!$A$1:$B$1,0),0),
IF(OR(NOT(ISBLANK(BB580)),ISBLANK(BC580)),#N/A,
IF(AZ580="empty","empty",
VLOOKUP(AZ580,MonsterGroupTable!$A:$A,1,0)))))))</f>
        <v/>
      </c>
      <c r="BH580" s="2" t="str">
        <f>IF(AND(ISBLANK(BG580),OR(NOT(ISBLANK(BI580)),NOT(ISBLANK(BJ580)))),#N/A,
IF(ISBLANK(BG580),"",
IF(AND(NOT(ISERROR(VLOOKUP(BG580,MonsterTable!$A:$B,MATCH(MonsterTable!$B$1,MonsterTable!$A$1:$B$1,0),0))),OR(ISBLANK(BI580),ISBLANK(BJ580))),#N/A,
IFERROR(VLOOKUP(BG580,MonsterTable!$A:$B,MATCH(MonsterTable!$B$1,MonsterTable!$A$1:$B$1,0),0),
IF(OR(NOT(ISBLANK(BI580)),ISBLANK(BJ580)),#N/A,
IF(BG580="empty","empty",
VLOOKUP(BG580,MonsterGroupTable!$A:$A,1,0)))))))</f>
        <v/>
      </c>
      <c r="BO580" s="2" t="str">
        <f>IF(AND(ISBLANK(BN580),OR(NOT(ISBLANK(BP580)),NOT(ISBLANK(BQ580)))),#N/A,
IF(ISBLANK(BN580),"",
IF(AND(NOT(ISERROR(VLOOKUP(BN580,MonsterTable!$A:$B,MATCH(MonsterTable!$B$1,MonsterTable!$A$1:$B$1,0),0))),OR(ISBLANK(BP580),ISBLANK(BQ580))),#N/A,
IFERROR(VLOOKUP(BN580,MonsterTable!$A:$B,MATCH(MonsterTable!$B$1,MonsterTable!$A$1:$B$1,0),0),
IF(OR(NOT(ISBLANK(BP580)),ISBLANK(BQ580)),#N/A,
IF(BN580="empty","empty",
VLOOKUP(BN580,MonsterGroupTable!$A:$A,1,0)))))))</f>
        <v/>
      </c>
      <c r="BV580" s="2" t="str">
        <f>IF(AND(ISBLANK(BU580),OR(NOT(ISBLANK(BW580)),NOT(ISBLANK(BX580)))),#N/A,
IF(ISBLANK(BU580),"",
IF(AND(NOT(ISERROR(VLOOKUP(BU580,MonsterTable!$A:$B,MATCH(MonsterTable!$B$1,MonsterTable!$A$1:$B$1,0),0))),OR(ISBLANK(BW580),ISBLANK(BX580))),#N/A,
IFERROR(VLOOKUP(BU580,MonsterTable!$A:$B,MATCH(MonsterTable!$B$1,MonsterTable!$A$1:$B$1,0),0),
IF(OR(NOT(ISBLANK(BW580)),ISBLANK(BX580)),#N/A,
IF(BU580="empty","empty",
VLOOKUP(BU580,MonsterGroupTable!$A:$A,1,0)))))))</f>
        <v/>
      </c>
      <c r="CC580" s="2" t="str">
        <f>IF(AND(ISBLANK(CB580),OR(NOT(ISBLANK(CD580)),NOT(ISBLANK(CE580)))),#N/A,
IF(ISBLANK(CB580),"",
IF(AND(NOT(ISERROR(VLOOKUP(CB580,MonsterTable!$A:$B,MATCH(MonsterTable!$B$1,MonsterTable!$A$1:$B$1,0),0))),OR(ISBLANK(CD580),ISBLANK(CE580))),#N/A,
IFERROR(VLOOKUP(CB580,MonsterTable!$A:$B,MATCH(MonsterTable!$B$1,MonsterTable!$A$1:$B$1,0),0),
IF(OR(NOT(ISBLANK(CD580)),ISBLANK(CE580)),#N/A,
IF(CB580="empty","empty",
VLOOKUP(CB580,MonsterGroupTable!$A:$A,1,0)))))))</f>
        <v/>
      </c>
      <c r="CJ580" s="2" t="str">
        <f>IF(AND(ISBLANK(CI580),OR(NOT(ISBLANK(CK580)),NOT(ISBLANK(CL580)))),#N/A,
IF(ISBLANK(CI580),"",
IF(AND(NOT(ISERROR(VLOOKUP(CI580,MonsterTable!$A:$B,MATCH(MonsterTable!$B$1,MonsterTable!$A$1:$B$1,0),0))),OR(ISBLANK(CK580),ISBLANK(CL580))),#N/A,
IFERROR(VLOOKUP(CI580,MonsterTable!$A:$B,MATCH(MonsterTable!$B$1,MonsterTable!$A$1:$B$1,0),0),
IF(OR(NOT(ISBLANK(CK580)),ISBLANK(CL580)),#N/A,
IF(CI580="empty","empty",
VLOOKUP(CI580,MonsterGroupTable!$A:$A,1,0)))))))</f>
        <v/>
      </c>
    </row>
    <row r="581" spans="1:88">
      <c r="A581">
        <v>10580</v>
      </c>
      <c r="B581">
        <f t="shared" si="18"/>
        <v>1.2</v>
      </c>
      <c r="C581">
        <f t="shared" si="18"/>
        <v>1.1000000000000001</v>
      </c>
      <c r="F581">
        <v>4680</v>
      </c>
      <c r="G581">
        <v>168359</v>
      </c>
      <c r="H581">
        <v>0</v>
      </c>
      <c r="I581">
        <v>0</v>
      </c>
      <c r="J581">
        <v>0</v>
      </c>
      <c r="K581" t="s">
        <v>28</v>
      </c>
      <c r="L581" t="s">
        <v>254</v>
      </c>
      <c r="M581" t="s">
        <v>79</v>
      </c>
      <c r="N581" t="s">
        <v>80</v>
      </c>
      <c r="O581">
        <v>0</v>
      </c>
      <c r="P581">
        <v>-4.75</v>
      </c>
      <c r="Q581">
        <v>-3.5</v>
      </c>
      <c r="R581">
        <v>4.75</v>
      </c>
      <c r="S581">
        <v>3</v>
      </c>
      <c r="T581">
        <v>-13.5</v>
      </c>
      <c r="U581">
        <v>2.5499999999999998</v>
      </c>
      <c r="V581">
        <v>-6.75</v>
      </c>
      <c r="W581" t="str">
        <f t="shared" si="19"/>
        <v>g118,5</v>
      </c>
      <c r="X581" s="1" t="s">
        <v>335</v>
      </c>
      <c r="Y581" s="2" t="str">
        <f>IF(AND(ISBLANK(X581),OR(NOT(ISBLANK(Z581)),NOT(ISBLANK(AA581)))),#N/A,
IF(ISBLANK(X581),"",
IF(AND(NOT(ISERROR(VLOOKUP(X581,MonsterTable!$A:$B,MATCH(MonsterTable!$B$1,MonsterTable!$A$1:$B$1,0),0))),OR(ISBLANK(Z581),ISBLANK(AA581))),#N/A,
IFERROR(VLOOKUP(X581,MonsterTable!$A:$B,MATCH(MonsterTable!$B$1,MonsterTable!$A$1:$B$1,0),0),
IF(OR(NOT(ISBLANK(Z581)),ISBLANK(AA581)),#N/A,
IF(X581="empty","empty",
VLOOKUP(X581,MonsterGroupTable!$A:$A,1,0)))))))</f>
        <v>g118</v>
      </c>
      <c r="AA581">
        <v>5</v>
      </c>
      <c r="AF581" s="2" t="str">
        <f>IF(AND(ISBLANK(AE581),OR(NOT(ISBLANK(AG581)),NOT(ISBLANK(AH581)))),#N/A,
IF(ISBLANK(AE581),"",
IF(AND(NOT(ISERROR(VLOOKUP(AE581,MonsterTable!$A:$B,MATCH(MonsterTable!$B$1,MonsterTable!$A$1:$B$1,0),0))),OR(ISBLANK(AG581),ISBLANK(AH581))),#N/A,
IFERROR(VLOOKUP(AE581,MonsterTable!$A:$B,MATCH(MonsterTable!$B$1,MonsterTable!$A$1:$B$1,0),0),
IF(OR(NOT(ISBLANK(AG581)),ISBLANK(AH581)),#N/A,
IF(AE581="empty","empty",
VLOOKUP(AE581,MonsterGroupTable!$A:$A,1,0)))))))</f>
        <v/>
      </c>
      <c r="AM581" s="2" t="str">
        <f>IF(AND(ISBLANK(AL581),OR(NOT(ISBLANK(AN581)),NOT(ISBLANK(AO581)))),#N/A,
IF(ISBLANK(AL581),"",
IF(AND(NOT(ISERROR(VLOOKUP(AL581,MonsterTable!$A:$B,MATCH(MonsterTable!$B$1,MonsterTable!$A$1:$B$1,0),0))),OR(ISBLANK(AN581),ISBLANK(AO581))),#N/A,
IFERROR(VLOOKUP(AL581,MonsterTable!$A:$B,MATCH(MonsterTable!$B$1,MonsterTable!$A$1:$B$1,0),0),
IF(OR(NOT(ISBLANK(AN581)),ISBLANK(AO581)),#N/A,
IF(AL581="empty","empty",
VLOOKUP(AL581,MonsterGroupTable!$A:$A,1,0)))))))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BA581" s="2" t="str">
        <f>IF(AND(ISBLANK(AZ581),OR(NOT(ISBLANK(BB581)),NOT(ISBLANK(BC581)))),#N/A,
IF(ISBLANK(AZ581),"",
IF(AND(NOT(ISERROR(VLOOKUP(AZ581,MonsterTable!$A:$B,MATCH(MonsterTable!$B$1,MonsterTable!$A$1:$B$1,0),0))),OR(ISBLANK(BB581),ISBLANK(BC581))),#N/A,
IFERROR(VLOOKUP(AZ581,MonsterTable!$A:$B,MATCH(MonsterTable!$B$1,MonsterTable!$A$1:$B$1,0),0),
IF(OR(NOT(ISBLANK(BB581)),ISBLANK(BC581)),#N/A,
IF(AZ581="empty","empty",
VLOOKUP(AZ581,MonsterGroupTable!$A:$A,1,0)))))))</f>
        <v/>
      </c>
      <c r="BH581" s="2" t="str">
        <f>IF(AND(ISBLANK(BG581),OR(NOT(ISBLANK(BI581)),NOT(ISBLANK(BJ581)))),#N/A,
IF(ISBLANK(BG581),"",
IF(AND(NOT(ISERROR(VLOOKUP(BG581,MonsterTable!$A:$B,MATCH(MonsterTable!$B$1,MonsterTable!$A$1:$B$1,0),0))),OR(ISBLANK(BI581),ISBLANK(BJ581))),#N/A,
IFERROR(VLOOKUP(BG581,MonsterTable!$A:$B,MATCH(MonsterTable!$B$1,MonsterTable!$A$1:$B$1,0),0),
IF(OR(NOT(ISBLANK(BI581)),ISBLANK(BJ581)),#N/A,
IF(BG581="empty","empty",
VLOOKUP(BG581,MonsterGroupTable!$A:$A,1,0)))))))</f>
        <v/>
      </c>
      <c r="BO581" s="2" t="str">
        <f>IF(AND(ISBLANK(BN581),OR(NOT(ISBLANK(BP581)),NOT(ISBLANK(BQ581)))),#N/A,
IF(ISBLANK(BN581),"",
IF(AND(NOT(ISERROR(VLOOKUP(BN581,MonsterTable!$A:$B,MATCH(MonsterTable!$B$1,MonsterTable!$A$1:$B$1,0),0))),OR(ISBLANK(BP581),ISBLANK(BQ581))),#N/A,
IFERROR(VLOOKUP(BN581,MonsterTable!$A:$B,MATCH(MonsterTable!$B$1,MonsterTable!$A$1:$B$1,0),0),
IF(OR(NOT(ISBLANK(BP581)),ISBLANK(BQ581)),#N/A,
IF(BN581="empty","empty",
VLOOKUP(BN581,MonsterGroupTable!$A:$A,1,0)))))))</f>
        <v/>
      </c>
      <c r="BV581" s="2" t="str">
        <f>IF(AND(ISBLANK(BU581),OR(NOT(ISBLANK(BW581)),NOT(ISBLANK(BX581)))),#N/A,
IF(ISBLANK(BU581),"",
IF(AND(NOT(ISERROR(VLOOKUP(BU581,MonsterTable!$A:$B,MATCH(MonsterTable!$B$1,MonsterTable!$A$1:$B$1,0),0))),OR(ISBLANK(BW581),ISBLANK(BX581))),#N/A,
IFERROR(VLOOKUP(BU581,MonsterTable!$A:$B,MATCH(MonsterTable!$B$1,MonsterTable!$A$1:$B$1,0),0),
IF(OR(NOT(ISBLANK(BW581)),ISBLANK(BX581)),#N/A,
IF(BU581="empty","empty",
VLOOKUP(BU581,MonsterGroupTable!$A:$A,1,0)))))))</f>
        <v/>
      </c>
      <c r="CC581" s="2" t="str">
        <f>IF(AND(ISBLANK(CB581),OR(NOT(ISBLANK(CD581)),NOT(ISBLANK(CE581)))),#N/A,
IF(ISBLANK(CB581),"",
IF(AND(NOT(ISERROR(VLOOKUP(CB581,MonsterTable!$A:$B,MATCH(MonsterTable!$B$1,MonsterTable!$A$1:$B$1,0),0))),OR(ISBLANK(CD581),ISBLANK(CE581))),#N/A,
IFERROR(VLOOKUP(CB581,MonsterTable!$A:$B,MATCH(MonsterTable!$B$1,MonsterTable!$A$1:$B$1,0),0),
IF(OR(NOT(ISBLANK(CD581)),ISBLANK(CE581)),#N/A,
IF(CB581="empty","empty",
VLOOKUP(CB581,MonsterGroupTable!$A:$A,1,0)))))))</f>
        <v/>
      </c>
      <c r="CJ581" s="2" t="str">
        <f>IF(AND(ISBLANK(CI581),OR(NOT(ISBLANK(CK581)),NOT(ISBLANK(CL581)))),#N/A,
IF(ISBLANK(CI581),"",
IF(AND(NOT(ISERROR(VLOOKUP(CI581,MonsterTable!$A:$B,MATCH(MonsterTable!$B$1,MonsterTable!$A$1:$B$1,0),0))),OR(ISBLANK(CK581),ISBLANK(CL581))),#N/A,
IFERROR(VLOOKUP(CI581,MonsterTable!$A:$B,MATCH(MonsterTable!$B$1,MonsterTable!$A$1:$B$1,0),0),
IF(OR(NOT(ISBLANK(CK581)),ISBLANK(CL581)),#N/A,
IF(CI581="empty","empty",
VLOOKUP(CI581,MonsterGroupTable!$A:$A,1,0)))))))</f>
        <v/>
      </c>
    </row>
    <row r="582" spans="1:88">
      <c r="A582">
        <v>10581</v>
      </c>
      <c r="B582">
        <f t="shared" si="18"/>
        <v>1.1000000000000001</v>
      </c>
      <c r="C582">
        <f t="shared" si="18"/>
        <v>1.1000000000000001</v>
      </c>
      <c r="F582">
        <v>4680</v>
      </c>
      <c r="G582">
        <v>169061</v>
      </c>
      <c r="H582">
        <v>0</v>
      </c>
      <c r="I582">
        <v>0</v>
      </c>
      <c r="J582">
        <v>0</v>
      </c>
      <c r="K582" t="s">
        <v>28</v>
      </c>
      <c r="L582" t="s">
        <v>255</v>
      </c>
      <c r="M582" t="s">
        <v>79</v>
      </c>
      <c r="N582" t="s">
        <v>80</v>
      </c>
      <c r="O582">
        <v>0</v>
      </c>
      <c r="P582">
        <v>-4.75</v>
      </c>
      <c r="Q582">
        <v>-3.5</v>
      </c>
      <c r="R582">
        <v>4.75</v>
      </c>
      <c r="S582">
        <v>3</v>
      </c>
      <c r="T582">
        <v>-13.5</v>
      </c>
      <c r="U582">
        <v>2.5499999999999998</v>
      </c>
      <c r="V582">
        <v>-6.75</v>
      </c>
      <c r="W582" t="str">
        <f t="shared" si="19"/>
        <v>g119,5</v>
      </c>
      <c r="X582" s="1" t="s">
        <v>336</v>
      </c>
      <c r="Y582" s="2" t="str">
        <f>IF(AND(ISBLANK(X582),OR(NOT(ISBLANK(Z582)),NOT(ISBLANK(AA582)))),#N/A,
IF(ISBLANK(X582),"",
IF(AND(NOT(ISERROR(VLOOKUP(X582,MonsterTable!$A:$B,MATCH(MonsterTable!$B$1,MonsterTable!$A$1:$B$1,0),0))),OR(ISBLANK(Z582),ISBLANK(AA582))),#N/A,
IFERROR(VLOOKUP(X582,MonsterTable!$A:$B,MATCH(MonsterTable!$B$1,MonsterTable!$A$1:$B$1,0),0),
IF(OR(NOT(ISBLANK(Z582)),ISBLANK(AA582)),#N/A,
IF(X582="empty","empty",
VLOOKUP(X582,MonsterGroupTable!$A:$A,1,0)))))))</f>
        <v>g119</v>
      </c>
      <c r="AA582">
        <v>5</v>
      </c>
      <c r="AF582" s="2" t="str">
        <f>IF(AND(ISBLANK(AE582),OR(NOT(ISBLANK(AG582)),NOT(ISBLANK(AH582)))),#N/A,
IF(ISBLANK(AE582),"",
IF(AND(NOT(ISERROR(VLOOKUP(AE582,MonsterTable!$A:$B,MATCH(MonsterTable!$B$1,MonsterTable!$A$1:$B$1,0),0))),OR(ISBLANK(AG582),ISBLANK(AH582))),#N/A,
IFERROR(VLOOKUP(AE582,MonsterTable!$A:$B,MATCH(MonsterTable!$B$1,MonsterTable!$A$1:$B$1,0),0),
IF(OR(NOT(ISBLANK(AG582)),ISBLANK(AH582)),#N/A,
IF(AE582="empty","empty",
VLOOKUP(AE582,MonsterGroupTable!$A:$A,1,0)))))))</f>
        <v/>
      </c>
      <c r="AM582" s="2" t="str">
        <f>IF(AND(ISBLANK(AL582),OR(NOT(ISBLANK(AN582)),NOT(ISBLANK(AO582)))),#N/A,
IF(ISBLANK(AL582),"",
IF(AND(NOT(ISERROR(VLOOKUP(AL582,MonsterTable!$A:$B,MATCH(MonsterTable!$B$1,MonsterTable!$A$1:$B$1,0),0))),OR(ISBLANK(AN582),ISBLANK(AO582))),#N/A,
IFERROR(VLOOKUP(AL582,MonsterTable!$A:$B,MATCH(MonsterTable!$B$1,MonsterTable!$A$1:$B$1,0),0),
IF(OR(NOT(ISBLANK(AN582)),ISBLANK(AO582)),#N/A,
IF(AL582="empty","empty",
VLOOKUP(AL582,MonsterGroupTable!$A:$A,1,0)))))))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BA582" s="2" t="str">
        <f>IF(AND(ISBLANK(AZ582),OR(NOT(ISBLANK(BB582)),NOT(ISBLANK(BC582)))),#N/A,
IF(ISBLANK(AZ582),"",
IF(AND(NOT(ISERROR(VLOOKUP(AZ582,MonsterTable!$A:$B,MATCH(MonsterTable!$B$1,MonsterTable!$A$1:$B$1,0),0))),OR(ISBLANK(BB582),ISBLANK(BC582))),#N/A,
IFERROR(VLOOKUP(AZ582,MonsterTable!$A:$B,MATCH(MonsterTable!$B$1,MonsterTable!$A$1:$B$1,0),0),
IF(OR(NOT(ISBLANK(BB582)),ISBLANK(BC582)),#N/A,
IF(AZ582="empty","empty",
VLOOKUP(AZ582,MonsterGroupTable!$A:$A,1,0)))))))</f>
        <v/>
      </c>
      <c r="BH582" s="2" t="str">
        <f>IF(AND(ISBLANK(BG582),OR(NOT(ISBLANK(BI582)),NOT(ISBLANK(BJ582)))),#N/A,
IF(ISBLANK(BG582),"",
IF(AND(NOT(ISERROR(VLOOKUP(BG582,MonsterTable!$A:$B,MATCH(MonsterTable!$B$1,MonsterTable!$A$1:$B$1,0),0))),OR(ISBLANK(BI582),ISBLANK(BJ582))),#N/A,
IFERROR(VLOOKUP(BG582,MonsterTable!$A:$B,MATCH(MonsterTable!$B$1,MonsterTable!$A$1:$B$1,0),0),
IF(OR(NOT(ISBLANK(BI582)),ISBLANK(BJ582)),#N/A,
IF(BG582="empty","empty",
VLOOKUP(BG582,MonsterGroupTable!$A:$A,1,0)))))))</f>
        <v/>
      </c>
      <c r="BO582" s="2" t="str">
        <f>IF(AND(ISBLANK(BN582),OR(NOT(ISBLANK(BP582)),NOT(ISBLANK(BQ582)))),#N/A,
IF(ISBLANK(BN582),"",
IF(AND(NOT(ISERROR(VLOOKUP(BN582,MonsterTable!$A:$B,MATCH(MonsterTable!$B$1,MonsterTable!$A$1:$B$1,0),0))),OR(ISBLANK(BP582),ISBLANK(BQ582))),#N/A,
IFERROR(VLOOKUP(BN582,MonsterTable!$A:$B,MATCH(MonsterTable!$B$1,MonsterTable!$A$1:$B$1,0),0),
IF(OR(NOT(ISBLANK(BP582)),ISBLANK(BQ582)),#N/A,
IF(BN582="empty","empty",
VLOOKUP(BN582,MonsterGroupTable!$A:$A,1,0)))))))</f>
        <v/>
      </c>
      <c r="BV582" s="2" t="str">
        <f>IF(AND(ISBLANK(BU582),OR(NOT(ISBLANK(BW582)),NOT(ISBLANK(BX582)))),#N/A,
IF(ISBLANK(BU582),"",
IF(AND(NOT(ISERROR(VLOOKUP(BU582,MonsterTable!$A:$B,MATCH(MonsterTable!$B$1,MonsterTable!$A$1:$B$1,0),0))),OR(ISBLANK(BW582),ISBLANK(BX582))),#N/A,
IFERROR(VLOOKUP(BU582,MonsterTable!$A:$B,MATCH(MonsterTable!$B$1,MonsterTable!$A$1:$B$1,0),0),
IF(OR(NOT(ISBLANK(BW582)),ISBLANK(BX582)),#N/A,
IF(BU582="empty","empty",
VLOOKUP(BU582,MonsterGroupTable!$A:$A,1,0)))))))</f>
        <v/>
      </c>
      <c r="CC582" s="2" t="str">
        <f>IF(AND(ISBLANK(CB582),OR(NOT(ISBLANK(CD582)),NOT(ISBLANK(CE582)))),#N/A,
IF(ISBLANK(CB582),"",
IF(AND(NOT(ISERROR(VLOOKUP(CB582,MonsterTable!$A:$B,MATCH(MonsterTable!$B$1,MonsterTable!$A$1:$B$1,0),0))),OR(ISBLANK(CD582),ISBLANK(CE582))),#N/A,
IFERROR(VLOOKUP(CB582,MonsterTable!$A:$B,MATCH(MonsterTable!$B$1,MonsterTable!$A$1:$B$1,0),0),
IF(OR(NOT(ISBLANK(CD582)),ISBLANK(CE582)),#N/A,
IF(CB582="empty","empty",
VLOOKUP(CB582,MonsterGroupTable!$A:$A,1,0)))))))</f>
        <v/>
      </c>
      <c r="CJ582" s="2" t="str">
        <f>IF(AND(ISBLANK(CI582),OR(NOT(ISBLANK(CK582)),NOT(ISBLANK(CL582)))),#N/A,
IF(ISBLANK(CI582),"",
IF(AND(NOT(ISERROR(VLOOKUP(CI582,MonsterTable!$A:$B,MATCH(MonsterTable!$B$1,MonsterTable!$A$1:$B$1,0),0))),OR(ISBLANK(CK582),ISBLANK(CL582))),#N/A,
IFERROR(VLOOKUP(CI582,MonsterTable!$A:$B,MATCH(MonsterTable!$B$1,MonsterTable!$A$1:$B$1,0),0),
IF(OR(NOT(ISBLANK(CK582)),ISBLANK(CL582)),#N/A,
IF(CI582="empty","empty",
VLOOKUP(CI582,MonsterGroupTable!$A:$A,1,0)))))))</f>
        <v/>
      </c>
    </row>
    <row r="583" spans="1:88">
      <c r="A583">
        <v>10582</v>
      </c>
      <c r="B583">
        <f t="shared" si="18"/>
        <v>1.1000000000000001</v>
      </c>
      <c r="C583">
        <f t="shared" si="18"/>
        <v>1.1000000000000001</v>
      </c>
      <c r="F583">
        <v>4680</v>
      </c>
      <c r="G583">
        <v>169763</v>
      </c>
      <c r="H583">
        <v>0</v>
      </c>
      <c r="I583">
        <v>0</v>
      </c>
      <c r="J583">
        <v>0</v>
      </c>
      <c r="K583" t="s">
        <v>28</v>
      </c>
      <c r="L583" t="s">
        <v>255</v>
      </c>
      <c r="M583" t="s">
        <v>79</v>
      </c>
      <c r="N583" t="s">
        <v>80</v>
      </c>
      <c r="O583">
        <v>0</v>
      </c>
      <c r="P583">
        <v>-4.75</v>
      </c>
      <c r="Q583">
        <v>-3.5</v>
      </c>
      <c r="R583">
        <v>4.75</v>
      </c>
      <c r="S583">
        <v>3</v>
      </c>
      <c r="T583">
        <v>-13.5</v>
      </c>
      <c r="U583">
        <v>2.5499999999999998</v>
      </c>
      <c r="V583">
        <v>-6.75</v>
      </c>
      <c r="W583" t="str">
        <f t="shared" si="19"/>
        <v>g119,5</v>
      </c>
      <c r="X583" s="1" t="s">
        <v>336</v>
      </c>
      <c r="Y583" s="2" t="str">
        <f>IF(AND(ISBLANK(X583),OR(NOT(ISBLANK(Z583)),NOT(ISBLANK(AA583)))),#N/A,
IF(ISBLANK(X583),"",
IF(AND(NOT(ISERROR(VLOOKUP(X583,MonsterTable!$A:$B,MATCH(MonsterTable!$B$1,MonsterTable!$A$1:$B$1,0),0))),OR(ISBLANK(Z583),ISBLANK(AA583))),#N/A,
IFERROR(VLOOKUP(X583,MonsterTable!$A:$B,MATCH(MonsterTable!$B$1,MonsterTable!$A$1:$B$1,0),0),
IF(OR(NOT(ISBLANK(Z583)),ISBLANK(AA583)),#N/A,
IF(X583="empty","empty",
VLOOKUP(X583,MonsterGroupTable!$A:$A,1,0)))))))</f>
        <v>g119</v>
      </c>
      <c r="AA583">
        <v>5</v>
      </c>
      <c r="AF583" s="2" t="str">
        <f>IF(AND(ISBLANK(AE583),OR(NOT(ISBLANK(AG583)),NOT(ISBLANK(AH583)))),#N/A,
IF(ISBLANK(AE583),"",
IF(AND(NOT(ISERROR(VLOOKUP(AE583,MonsterTable!$A:$B,MATCH(MonsterTable!$B$1,MonsterTable!$A$1:$B$1,0),0))),OR(ISBLANK(AG583),ISBLANK(AH583))),#N/A,
IFERROR(VLOOKUP(AE583,MonsterTable!$A:$B,MATCH(MonsterTable!$B$1,MonsterTable!$A$1:$B$1,0),0),
IF(OR(NOT(ISBLANK(AG583)),ISBLANK(AH583)),#N/A,
IF(AE583="empty","empty",
VLOOKUP(AE583,MonsterGroupTable!$A:$A,1,0)))))))</f>
        <v/>
      </c>
      <c r="AM583" s="2" t="str">
        <f>IF(AND(ISBLANK(AL583),OR(NOT(ISBLANK(AN583)),NOT(ISBLANK(AO583)))),#N/A,
IF(ISBLANK(AL583),"",
IF(AND(NOT(ISERROR(VLOOKUP(AL583,MonsterTable!$A:$B,MATCH(MonsterTable!$B$1,MonsterTable!$A$1:$B$1,0),0))),OR(ISBLANK(AN583),ISBLANK(AO583))),#N/A,
IFERROR(VLOOKUP(AL583,MonsterTable!$A:$B,MATCH(MonsterTable!$B$1,MonsterTable!$A$1:$B$1,0),0),
IF(OR(NOT(ISBLANK(AN583)),ISBLANK(AO583)),#N/A,
IF(AL583="empty","empty",
VLOOKUP(AL583,MonsterGroupTable!$A:$A,1,0)))))))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BA583" s="2" t="str">
        <f>IF(AND(ISBLANK(AZ583),OR(NOT(ISBLANK(BB583)),NOT(ISBLANK(BC583)))),#N/A,
IF(ISBLANK(AZ583),"",
IF(AND(NOT(ISERROR(VLOOKUP(AZ583,MonsterTable!$A:$B,MATCH(MonsterTable!$B$1,MonsterTable!$A$1:$B$1,0),0))),OR(ISBLANK(BB583),ISBLANK(BC583))),#N/A,
IFERROR(VLOOKUP(AZ583,MonsterTable!$A:$B,MATCH(MonsterTable!$B$1,MonsterTable!$A$1:$B$1,0),0),
IF(OR(NOT(ISBLANK(BB583)),ISBLANK(BC583)),#N/A,
IF(AZ583="empty","empty",
VLOOKUP(AZ583,MonsterGroupTable!$A:$A,1,0)))))))</f>
        <v/>
      </c>
      <c r="BH583" s="2" t="str">
        <f>IF(AND(ISBLANK(BG583),OR(NOT(ISBLANK(BI583)),NOT(ISBLANK(BJ583)))),#N/A,
IF(ISBLANK(BG583),"",
IF(AND(NOT(ISERROR(VLOOKUP(BG583,MonsterTable!$A:$B,MATCH(MonsterTable!$B$1,MonsterTable!$A$1:$B$1,0),0))),OR(ISBLANK(BI583),ISBLANK(BJ583))),#N/A,
IFERROR(VLOOKUP(BG583,MonsterTable!$A:$B,MATCH(MonsterTable!$B$1,MonsterTable!$A$1:$B$1,0),0),
IF(OR(NOT(ISBLANK(BI583)),ISBLANK(BJ583)),#N/A,
IF(BG583="empty","empty",
VLOOKUP(BG583,MonsterGroupTable!$A:$A,1,0)))))))</f>
        <v/>
      </c>
      <c r="BO583" s="2" t="str">
        <f>IF(AND(ISBLANK(BN583),OR(NOT(ISBLANK(BP583)),NOT(ISBLANK(BQ583)))),#N/A,
IF(ISBLANK(BN583),"",
IF(AND(NOT(ISERROR(VLOOKUP(BN583,MonsterTable!$A:$B,MATCH(MonsterTable!$B$1,MonsterTable!$A$1:$B$1,0),0))),OR(ISBLANK(BP583),ISBLANK(BQ583))),#N/A,
IFERROR(VLOOKUP(BN583,MonsterTable!$A:$B,MATCH(MonsterTable!$B$1,MonsterTable!$A$1:$B$1,0),0),
IF(OR(NOT(ISBLANK(BP583)),ISBLANK(BQ583)),#N/A,
IF(BN583="empty","empty",
VLOOKUP(BN583,MonsterGroupTable!$A:$A,1,0)))))))</f>
        <v/>
      </c>
      <c r="BV583" s="2" t="str">
        <f>IF(AND(ISBLANK(BU583),OR(NOT(ISBLANK(BW583)),NOT(ISBLANK(BX583)))),#N/A,
IF(ISBLANK(BU583),"",
IF(AND(NOT(ISERROR(VLOOKUP(BU583,MonsterTable!$A:$B,MATCH(MonsterTable!$B$1,MonsterTable!$A$1:$B$1,0),0))),OR(ISBLANK(BW583),ISBLANK(BX583))),#N/A,
IFERROR(VLOOKUP(BU583,MonsterTable!$A:$B,MATCH(MonsterTable!$B$1,MonsterTable!$A$1:$B$1,0),0),
IF(OR(NOT(ISBLANK(BW583)),ISBLANK(BX583)),#N/A,
IF(BU583="empty","empty",
VLOOKUP(BU583,MonsterGroupTable!$A:$A,1,0)))))))</f>
        <v/>
      </c>
      <c r="CC583" s="2" t="str">
        <f>IF(AND(ISBLANK(CB583),OR(NOT(ISBLANK(CD583)),NOT(ISBLANK(CE583)))),#N/A,
IF(ISBLANK(CB583),"",
IF(AND(NOT(ISERROR(VLOOKUP(CB583,MonsterTable!$A:$B,MATCH(MonsterTable!$B$1,MonsterTable!$A$1:$B$1,0),0))),OR(ISBLANK(CD583),ISBLANK(CE583))),#N/A,
IFERROR(VLOOKUP(CB583,MonsterTable!$A:$B,MATCH(MonsterTable!$B$1,MonsterTable!$A$1:$B$1,0),0),
IF(OR(NOT(ISBLANK(CD583)),ISBLANK(CE583)),#N/A,
IF(CB583="empty","empty",
VLOOKUP(CB583,MonsterGroupTable!$A:$A,1,0)))))))</f>
        <v/>
      </c>
      <c r="CJ583" s="2" t="str">
        <f>IF(AND(ISBLANK(CI583),OR(NOT(ISBLANK(CK583)),NOT(ISBLANK(CL583)))),#N/A,
IF(ISBLANK(CI583),"",
IF(AND(NOT(ISERROR(VLOOKUP(CI583,MonsterTable!$A:$B,MATCH(MonsterTable!$B$1,MonsterTable!$A$1:$B$1,0),0))),OR(ISBLANK(CK583),ISBLANK(CL583))),#N/A,
IFERROR(VLOOKUP(CI583,MonsterTable!$A:$B,MATCH(MonsterTable!$B$1,MonsterTable!$A$1:$B$1,0),0),
IF(OR(NOT(ISBLANK(CK583)),ISBLANK(CL583)),#N/A,
IF(CI583="empty","empty",
VLOOKUP(CI583,MonsterGroupTable!$A:$A,1,0)))))))</f>
        <v/>
      </c>
    </row>
    <row r="584" spans="1:88">
      <c r="A584">
        <v>10583</v>
      </c>
      <c r="B584">
        <f t="shared" si="18"/>
        <v>1.1000000000000001</v>
      </c>
      <c r="C584">
        <f t="shared" si="18"/>
        <v>1.1000000000000001</v>
      </c>
      <c r="F584">
        <v>4680</v>
      </c>
      <c r="G584">
        <v>170465</v>
      </c>
      <c r="H584">
        <v>0</v>
      </c>
      <c r="I584">
        <v>0</v>
      </c>
      <c r="J584">
        <v>0</v>
      </c>
      <c r="K584" t="s">
        <v>28</v>
      </c>
      <c r="L584" t="s">
        <v>255</v>
      </c>
      <c r="M584" t="s">
        <v>79</v>
      </c>
      <c r="N584" t="s">
        <v>80</v>
      </c>
      <c r="O584">
        <v>0</v>
      </c>
      <c r="P584">
        <v>-4.75</v>
      </c>
      <c r="Q584">
        <v>-3.5</v>
      </c>
      <c r="R584">
        <v>4.75</v>
      </c>
      <c r="S584">
        <v>3</v>
      </c>
      <c r="T584">
        <v>-13.5</v>
      </c>
      <c r="U584">
        <v>2.5499999999999998</v>
      </c>
      <c r="V584">
        <v>-6.75</v>
      </c>
      <c r="W584" t="str">
        <f t="shared" si="19"/>
        <v>g119,5</v>
      </c>
      <c r="X584" s="1" t="s">
        <v>336</v>
      </c>
      <c r="Y584" s="2" t="str">
        <f>IF(AND(ISBLANK(X584),OR(NOT(ISBLANK(Z584)),NOT(ISBLANK(AA584)))),#N/A,
IF(ISBLANK(X584),"",
IF(AND(NOT(ISERROR(VLOOKUP(X584,MonsterTable!$A:$B,MATCH(MonsterTable!$B$1,MonsterTable!$A$1:$B$1,0),0))),OR(ISBLANK(Z584),ISBLANK(AA584))),#N/A,
IFERROR(VLOOKUP(X584,MonsterTable!$A:$B,MATCH(MonsterTable!$B$1,MonsterTable!$A$1:$B$1,0),0),
IF(OR(NOT(ISBLANK(Z584)),ISBLANK(AA584)),#N/A,
IF(X584="empty","empty",
VLOOKUP(X584,MonsterGroupTable!$A:$A,1,0)))))))</f>
        <v>g119</v>
      </c>
      <c r="AA584">
        <v>5</v>
      </c>
      <c r="AF584" s="2" t="str">
        <f>IF(AND(ISBLANK(AE584),OR(NOT(ISBLANK(AG584)),NOT(ISBLANK(AH584)))),#N/A,
IF(ISBLANK(AE584),"",
IF(AND(NOT(ISERROR(VLOOKUP(AE584,MonsterTable!$A:$B,MATCH(MonsterTable!$B$1,MonsterTable!$A$1:$B$1,0),0))),OR(ISBLANK(AG584),ISBLANK(AH584))),#N/A,
IFERROR(VLOOKUP(AE584,MonsterTable!$A:$B,MATCH(MonsterTable!$B$1,MonsterTable!$A$1:$B$1,0),0),
IF(OR(NOT(ISBLANK(AG584)),ISBLANK(AH584)),#N/A,
IF(AE584="empty","empty",
VLOOKUP(AE584,MonsterGroupTable!$A:$A,1,0)))))))</f>
        <v/>
      </c>
      <c r="AM584" s="2" t="str">
        <f>IF(AND(ISBLANK(AL584),OR(NOT(ISBLANK(AN584)),NOT(ISBLANK(AO584)))),#N/A,
IF(ISBLANK(AL584),"",
IF(AND(NOT(ISERROR(VLOOKUP(AL584,MonsterTable!$A:$B,MATCH(MonsterTable!$B$1,MonsterTable!$A$1:$B$1,0),0))),OR(ISBLANK(AN584),ISBLANK(AO584))),#N/A,
IFERROR(VLOOKUP(AL584,MonsterTable!$A:$B,MATCH(MonsterTable!$B$1,MonsterTable!$A$1:$B$1,0),0),
IF(OR(NOT(ISBLANK(AN584)),ISBLANK(AO584)),#N/A,
IF(AL584="empty","empty",
VLOOKUP(AL584,MonsterGroupTable!$A:$A,1,0)))))))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BA584" s="2" t="str">
        <f>IF(AND(ISBLANK(AZ584),OR(NOT(ISBLANK(BB584)),NOT(ISBLANK(BC584)))),#N/A,
IF(ISBLANK(AZ584),"",
IF(AND(NOT(ISERROR(VLOOKUP(AZ584,MonsterTable!$A:$B,MATCH(MonsterTable!$B$1,MonsterTable!$A$1:$B$1,0),0))),OR(ISBLANK(BB584),ISBLANK(BC584))),#N/A,
IFERROR(VLOOKUP(AZ584,MonsterTable!$A:$B,MATCH(MonsterTable!$B$1,MonsterTable!$A$1:$B$1,0),0),
IF(OR(NOT(ISBLANK(BB584)),ISBLANK(BC584)),#N/A,
IF(AZ584="empty","empty",
VLOOKUP(AZ584,MonsterGroupTable!$A:$A,1,0)))))))</f>
        <v/>
      </c>
      <c r="BH584" s="2" t="str">
        <f>IF(AND(ISBLANK(BG584),OR(NOT(ISBLANK(BI584)),NOT(ISBLANK(BJ584)))),#N/A,
IF(ISBLANK(BG584),"",
IF(AND(NOT(ISERROR(VLOOKUP(BG584,MonsterTable!$A:$B,MATCH(MonsterTable!$B$1,MonsterTable!$A$1:$B$1,0),0))),OR(ISBLANK(BI584),ISBLANK(BJ584))),#N/A,
IFERROR(VLOOKUP(BG584,MonsterTable!$A:$B,MATCH(MonsterTable!$B$1,MonsterTable!$A$1:$B$1,0),0),
IF(OR(NOT(ISBLANK(BI584)),ISBLANK(BJ584)),#N/A,
IF(BG584="empty","empty",
VLOOKUP(BG584,MonsterGroupTable!$A:$A,1,0)))))))</f>
        <v/>
      </c>
      <c r="BO584" s="2" t="str">
        <f>IF(AND(ISBLANK(BN584),OR(NOT(ISBLANK(BP584)),NOT(ISBLANK(BQ584)))),#N/A,
IF(ISBLANK(BN584),"",
IF(AND(NOT(ISERROR(VLOOKUP(BN584,MonsterTable!$A:$B,MATCH(MonsterTable!$B$1,MonsterTable!$A$1:$B$1,0),0))),OR(ISBLANK(BP584),ISBLANK(BQ584))),#N/A,
IFERROR(VLOOKUP(BN584,MonsterTable!$A:$B,MATCH(MonsterTable!$B$1,MonsterTable!$A$1:$B$1,0),0),
IF(OR(NOT(ISBLANK(BP584)),ISBLANK(BQ584)),#N/A,
IF(BN584="empty","empty",
VLOOKUP(BN584,MonsterGroupTable!$A:$A,1,0)))))))</f>
        <v/>
      </c>
      <c r="BV584" s="2" t="str">
        <f>IF(AND(ISBLANK(BU584),OR(NOT(ISBLANK(BW584)),NOT(ISBLANK(BX584)))),#N/A,
IF(ISBLANK(BU584),"",
IF(AND(NOT(ISERROR(VLOOKUP(BU584,MonsterTable!$A:$B,MATCH(MonsterTable!$B$1,MonsterTable!$A$1:$B$1,0),0))),OR(ISBLANK(BW584),ISBLANK(BX584))),#N/A,
IFERROR(VLOOKUP(BU584,MonsterTable!$A:$B,MATCH(MonsterTable!$B$1,MonsterTable!$A$1:$B$1,0),0),
IF(OR(NOT(ISBLANK(BW584)),ISBLANK(BX584)),#N/A,
IF(BU584="empty","empty",
VLOOKUP(BU584,MonsterGroupTable!$A:$A,1,0)))))))</f>
        <v/>
      </c>
      <c r="CC584" s="2" t="str">
        <f>IF(AND(ISBLANK(CB584),OR(NOT(ISBLANK(CD584)),NOT(ISBLANK(CE584)))),#N/A,
IF(ISBLANK(CB584),"",
IF(AND(NOT(ISERROR(VLOOKUP(CB584,MonsterTable!$A:$B,MATCH(MonsterTable!$B$1,MonsterTable!$A$1:$B$1,0),0))),OR(ISBLANK(CD584),ISBLANK(CE584))),#N/A,
IFERROR(VLOOKUP(CB584,MonsterTable!$A:$B,MATCH(MonsterTable!$B$1,MonsterTable!$A$1:$B$1,0),0),
IF(OR(NOT(ISBLANK(CD584)),ISBLANK(CE584)),#N/A,
IF(CB584="empty","empty",
VLOOKUP(CB584,MonsterGroupTable!$A:$A,1,0)))))))</f>
        <v/>
      </c>
      <c r="CJ584" s="2" t="str">
        <f>IF(AND(ISBLANK(CI584),OR(NOT(ISBLANK(CK584)),NOT(ISBLANK(CL584)))),#N/A,
IF(ISBLANK(CI584),"",
IF(AND(NOT(ISERROR(VLOOKUP(CI584,MonsterTable!$A:$B,MATCH(MonsterTable!$B$1,MonsterTable!$A$1:$B$1,0),0))),OR(ISBLANK(CK584),ISBLANK(CL584))),#N/A,
IFERROR(VLOOKUP(CI584,MonsterTable!$A:$B,MATCH(MonsterTable!$B$1,MonsterTable!$A$1:$B$1,0),0),
IF(OR(NOT(ISBLANK(CK584)),ISBLANK(CL584)),#N/A,
IF(CI584="empty","empty",
VLOOKUP(CI584,MonsterGroupTable!$A:$A,1,0)))))))</f>
        <v/>
      </c>
    </row>
    <row r="585" spans="1:88">
      <c r="A585">
        <v>10584</v>
      </c>
      <c r="B585">
        <f t="shared" si="18"/>
        <v>1.1000000000000001</v>
      </c>
      <c r="C585">
        <f t="shared" si="18"/>
        <v>1.1000000000000001</v>
      </c>
      <c r="F585">
        <v>4680</v>
      </c>
      <c r="G585">
        <v>171167</v>
      </c>
      <c r="H585">
        <v>0</v>
      </c>
      <c r="I585">
        <v>0</v>
      </c>
      <c r="J585">
        <v>0</v>
      </c>
      <c r="K585" t="s">
        <v>28</v>
      </c>
      <c r="L585" t="s">
        <v>255</v>
      </c>
      <c r="M585" t="s">
        <v>79</v>
      </c>
      <c r="N585" t="s">
        <v>80</v>
      </c>
      <c r="O585">
        <v>0</v>
      </c>
      <c r="P585">
        <v>-4.75</v>
      </c>
      <c r="Q585">
        <v>-3.5</v>
      </c>
      <c r="R585">
        <v>4.75</v>
      </c>
      <c r="S585">
        <v>3</v>
      </c>
      <c r="T585">
        <v>-13.5</v>
      </c>
      <c r="U585">
        <v>2.5499999999999998</v>
      </c>
      <c r="V585">
        <v>-6.75</v>
      </c>
      <c r="W585" t="str">
        <f t="shared" si="19"/>
        <v>g119,5</v>
      </c>
      <c r="X585" s="1" t="s">
        <v>336</v>
      </c>
      <c r="Y585" s="2" t="str">
        <f>IF(AND(ISBLANK(X585),OR(NOT(ISBLANK(Z585)),NOT(ISBLANK(AA585)))),#N/A,
IF(ISBLANK(X585),"",
IF(AND(NOT(ISERROR(VLOOKUP(X585,MonsterTable!$A:$B,MATCH(MonsterTable!$B$1,MonsterTable!$A$1:$B$1,0),0))),OR(ISBLANK(Z585),ISBLANK(AA585))),#N/A,
IFERROR(VLOOKUP(X585,MonsterTable!$A:$B,MATCH(MonsterTable!$B$1,MonsterTable!$A$1:$B$1,0),0),
IF(OR(NOT(ISBLANK(Z585)),ISBLANK(AA585)),#N/A,
IF(X585="empty","empty",
VLOOKUP(X585,MonsterGroupTable!$A:$A,1,0)))))))</f>
        <v>g119</v>
      </c>
      <c r="AA585">
        <v>5</v>
      </c>
      <c r="AF585" s="2" t="str">
        <f>IF(AND(ISBLANK(AE585),OR(NOT(ISBLANK(AG585)),NOT(ISBLANK(AH585)))),#N/A,
IF(ISBLANK(AE585),"",
IF(AND(NOT(ISERROR(VLOOKUP(AE585,MonsterTable!$A:$B,MATCH(MonsterTable!$B$1,MonsterTable!$A$1:$B$1,0),0))),OR(ISBLANK(AG585),ISBLANK(AH585))),#N/A,
IFERROR(VLOOKUP(AE585,MonsterTable!$A:$B,MATCH(MonsterTable!$B$1,MonsterTable!$A$1:$B$1,0),0),
IF(OR(NOT(ISBLANK(AG585)),ISBLANK(AH585)),#N/A,
IF(AE585="empty","empty",
VLOOKUP(AE585,MonsterGroupTable!$A:$A,1,0)))))))</f>
        <v/>
      </c>
      <c r="AM585" s="2" t="str">
        <f>IF(AND(ISBLANK(AL585),OR(NOT(ISBLANK(AN585)),NOT(ISBLANK(AO585)))),#N/A,
IF(ISBLANK(AL585),"",
IF(AND(NOT(ISERROR(VLOOKUP(AL585,MonsterTable!$A:$B,MATCH(MonsterTable!$B$1,MonsterTable!$A$1:$B$1,0),0))),OR(ISBLANK(AN585),ISBLANK(AO585))),#N/A,
IFERROR(VLOOKUP(AL585,MonsterTable!$A:$B,MATCH(MonsterTable!$B$1,MonsterTable!$A$1:$B$1,0),0),
IF(OR(NOT(ISBLANK(AN585)),ISBLANK(AO585)),#N/A,
IF(AL585="empty","empty",
VLOOKUP(AL585,MonsterGroupTable!$A:$A,1,0)))))))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BA585" s="2" t="str">
        <f>IF(AND(ISBLANK(AZ585),OR(NOT(ISBLANK(BB585)),NOT(ISBLANK(BC585)))),#N/A,
IF(ISBLANK(AZ585),"",
IF(AND(NOT(ISERROR(VLOOKUP(AZ585,MonsterTable!$A:$B,MATCH(MonsterTable!$B$1,MonsterTable!$A$1:$B$1,0),0))),OR(ISBLANK(BB585),ISBLANK(BC585))),#N/A,
IFERROR(VLOOKUP(AZ585,MonsterTable!$A:$B,MATCH(MonsterTable!$B$1,MonsterTable!$A$1:$B$1,0),0),
IF(OR(NOT(ISBLANK(BB585)),ISBLANK(BC585)),#N/A,
IF(AZ585="empty","empty",
VLOOKUP(AZ585,MonsterGroupTable!$A:$A,1,0)))))))</f>
        <v/>
      </c>
      <c r="BH585" s="2" t="str">
        <f>IF(AND(ISBLANK(BG585),OR(NOT(ISBLANK(BI585)),NOT(ISBLANK(BJ585)))),#N/A,
IF(ISBLANK(BG585),"",
IF(AND(NOT(ISERROR(VLOOKUP(BG585,MonsterTable!$A:$B,MATCH(MonsterTable!$B$1,MonsterTable!$A$1:$B$1,0),0))),OR(ISBLANK(BI585),ISBLANK(BJ585))),#N/A,
IFERROR(VLOOKUP(BG585,MonsterTable!$A:$B,MATCH(MonsterTable!$B$1,MonsterTable!$A$1:$B$1,0),0),
IF(OR(NOT(ISBLANK(BI585)),ISBLANK(BJ585)),#N/A,
IF(BG585="empty","empty",
VLOOKUP(BG585,MonsterGroupTable!$A:$A,1,0)))))))</f>
        <v/>
      </c>
      <c r="BO585" s="2" t="str">
        <f>IF(AND(ISBLANK(BN585),OR(NOT(ISBLANK(BP585)),NOT(ISBLANK(BQ585)))),#N/A,
IF(ISBLANK(BN585),"",
IF(AND(NOT(ISERROR(VLOOKUP(BN585,MonsterTable!$A:$B,MATCH(MonsterTable!$B$1,MonsterTable!$A$1:$B$1,0),0))),OR(ISBLANK(BP585),ISBLANK(BQ585))),#N/A,
IFERROR(VLOOKUP(BN585,MonsterTable!$A:$B,MATCH(MonsterTable!$B$1,MonsterTable!$A$1:$B$1,0),0),
IF(OR(NOT(ISBLANK(BP585)),ISBLANK(BQ585)),#N/A,
IF(BN585="empty","empty",
VLOOKUP(BN585,MonsterGroupTable!$A:$A,1,0)))))))</f>
        <v/>
      </c>
      <c r="BV585" s="2" t="str">
        <f>IF(AND(ISBLANK(BU585),OR(NOT(ISBLANK(BW585)),NOT(ISBLANK(BX585)))),#N/A,
IF(ISBLANK(BU585),"",
IF(AND(NOT(ISERROR(VLOOKUP(BU585,MonsterTable!$A:$B,MATCH(MonsterTable!$B$1,MonsterTable!$A$1:$B$1,0),0))),OR(ISBLANK(BW585),ISBLANK(BX585))),#N/A,
IFERROR(VLOOKUP(BU585,MonsterTable!$A:$B,MATCH(MonsterTable!$B$1,MonsterTable!$A$1:$B$1,0),0),
IF(OR(NOT(ISBLANK(BW585)),ISBLANK(BX585)),#N/A,
IF(BU585="empty","empty",
VLOOKUP(BU585,MonsterGroupTable!$A:$A,1,0)))))))</f>
        <v/>
      </c>
      <c r="CC585" s="2" t="str">
        <f>IF(AND(ISBLANK(CB585),OR(NOT(ISBLANK(CD585)),NOT(ISBLANK(CE585)))),#N/A,
IF(ISBLANK(CB585),"",
IF(AND(NOT(ISERROR(VLOOKUP(CB585,MonsterTable!$A:$B,MATCH(MonsterTable!$B$1,MonsterTable!$A$1:$B$1,0),0))),OR(ISBLANK(CD585),ISBLANK(CE585))),#N/A,
IFERROR(VLOOKUP(CB585,MonsterTable!$A:$B,MATCH(MonsterTable!$B$1,MonsterTable!$A$1:$B$1,0),0),
IF(OR(NOT(ISBLANK(CD585)),ISBLANK(CE585)),#N/A,
IF(CB585="empty","empty",
VLOOKUP(CB585,MonsterGroupTable!$A:$A,1,0)))))))</f>
        <v/>
      </c>
      <c r="CJ585" s="2" t="str">
        <f>IF(AND(ISBLANK(CI585),OR(NOT(ISBLANK(CK585)),NOT(ISBLANK(CL585)))),#N/A,
IF(ISBLANK(CI585),"",
IF(AND(NOT(ISERROR(VLOOKUP(CI585,MonsterTable!$A:$B,MATCH(MonsterTable!$B$1,MonsterTable!$A$1:$B$1,0),0))),OR(ISBLANK(CK585),ISBLANK(CL585))),#N/A,
IFERROR(VLOOKUP(CI585,MonsterTable!$A:$B,MATCH(MonsterTable!$B$1,MonsterTable!$A$1:$B$1,0),0),
IF(OR(NOT(ISBLANK(CK585)),ISBLANK(CL585)),#N/A,
IF(CI585="empty","empty",
VLOOKUP(CI585,MonsterGroupTable!$A:$A,1,0)))))))</f>
        <v/>
      </c>
    </row>
    <row r="586" spans="1:88">
      <c r="A586">
        <v>10585</v>
      </c>
      <c r="B586">
        <f t="shared" si="18"/>
        <v>1.1000000000000001</v>
      </c>
      <c r="C586">
        <f t="shared" si="18"/>
        <v>1.1000000000000001</v>
      </c>
      <c r="F586">
        <v>4680</v>
      </c>
      <c r="G586">
        <v>171869</v>
      </c>
      <c r="H586">
        <v>0</v>
      </c>
      <c r="I586">
        <v>0</v>
      </c>
      <c r="J586">
        <v>0</v>
      </c>
      <c r="K586" t="s">
        <v>28</v>
      </c>
      <c r="L586" t="s">
        <v>255</v>
      </c>
      <c r="M586" t="s">
        <v>79</v>
      </c>
      <c r="N586" t="s">
        <v>80</v>
      </c>
      <c r="O586">
        <v>0</v>
      </c>
      <c r="P586">
        <v>-4.75</v>
      </c>
      <c r="Q586">
        <v>-3.5</v>
      </c>
      <c r="R586">
        <v>4.75</v>
      </c>
      <c r="S586">
        <v>3</v>
      </c>
      <c r="T586">
        <v>-13.5</v>
      </c>
      <c r="U586">
        <v>2.5499999999999998</v>
      </c>
      <c r="V586">
        <v>-6.75</v>
      </c>
      <c r="W586" t="str">
        <f t="shared" si="19"/>
        <v>g119,5</v>
      </c>
      <c r="X586" s="1" t="s">
        <v>336</v>
      </c>
      <c r="Y586" s="2" t="str">
        <f>IF(AND(ISBLANK(X586),OR(NOT(ISBLANK(Z586)),NOT(ISBLANK(AA586)))),#N/A,
IF(ISBLANK(X586),"",
IF(AND(NOT(ISERROR(VLOOKUP(X586,MonsterTable!$A:$B,MATCH(MonsterTable!$B$1,MonsterTable!$A$1:$B$1,0),0))),OR(ISBLANK(Z586),ISBLANK(AA586))),#N/A,
IFERROR(VLOOKUP(X586,MonsterTable!$A:$B,MATCH(MonsterTable!$B$1,MonsterTable!$A$1:$B$1,0),0),
IF(OR(NOT(ISBLANK(Z586)),ISBLANK(AA586)),#N/A,
IF(X586="empty","empty",
VLOOKUP(X586,MonsterGroupTable!$A:$A,1,0)))))))</f>
        <v>g119</v>
      </c>
      <c r="AA586">
        <v>5</v>
      </c>
      <c r="AF586" s="2" t="str">
        <f>IF(AND(ISBLANK(AE586),OR(NOT(ISBLANK(AG586)),NOT(ISBLANK(AH586)))),#N/A,
IF(ISBLANK(AE586),"",
IF(AND(NOT(ISERROR(VLOOKUP(AE586,MonsterTable!$A:$B,MATCH(MonsterTable!$B$1,MonsterTable!$A$1:$B$1,0),0))),OR(ISBLANK(AG586),ISBLANK(AH586))),#N/A,
IFERROR(VLOOKUP(AE586,MonsterTable!$A:$B,MATCH(MonsterTable!$B$1,MonsterTable!$A$1:$B$1,0),0),
IF(OR(NOT(ISBLANK(AG586)),ISBLANK(AH586)),#N/A,
IF(AE586="empty","empty",
VLOOKUP(AE586,MonsterGroupTable!$A:$A,1,0)))))))</f>
        <v/>
      </c>
      <c r="AM586" s="2" t="str">
        <f>IF(AND(ISBLANK(AL586),OR(NOT(ISBLANK(AN586)),NOT(ISBLANK(AO586)))),#N/A,
IF(ISBLANK(AL586),"",
IF(AND(NOT(ISERROR(VLOOKUP(AL586,MonsterTable!$A:$B,MATCH(MonsterTable!$B$1,MonsterTable!$A$1:$B$1,0),0))),OR(ISBLANK(AN586),ISBLANK(AO586))),#N/A,
IFERROR(VLOOKUP(AL586,MonsterTable!$A:$B,MATCH(MonsterTable!$B$1,MonsterTable!$A$1:$B$1,0),0),
IF(OR(NOT(ISBLANK(AN586)),ISBLANK(AO586)),#N/A,
IF(AL586="empty","empty",
VLOOKUP(AL586,MonsterGroupTable!$A:$A,1,0)))))))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BA586" s="2" t="str">
        <f>IF(AND(ISBLANK(AZ586),OR(NOT(ISBLANK(BB586)),NOT(ISBLANK(BC586)))),#N/A,
IF(ISBLANK(AZ586),"",
IF(AND(NOT(ISERROR(VLOOKUP(AZ586,MonsterTable!$A:$B,MATCH(MonsterTable!$B$1,MonsterTable!$A$1:$B$1,0),0))),OR(ISBLANK(BB586),ISBLANK(BC586))),#N/A,
IFERROR(VLOOKUP(AZ586,MonsterTable!$A:$B,MATCH(MonsterTable!$B$1,MonsterTable!$A$1:$B$1,0),0),
IF(OR(NOT(ISBLANK(BB586)),ISBLANK(BC586)),#N/A,
IF(AZ586="empty","empty",
VLOOKUP(AZ586,MonsterGroupTable!$A:$A,1,0)))))))</f>
        <v/>
      </c>
      <c r="BH586" s="2" t="str">
        <f>IF(AND(ISBLANK(BG586),OR(NOT(ISBLANK(BI586)),NOT(ISBLANK(BJ586)))),#N/A,
IF(ISBLANK(BG586),"",
IF(AND(NOT(ISERROR(VLOOKUP(BG586,MonsterTable!$A:$B,MATCH(MonsterTable!$B$1,MonsterTable!$A$1:$B$1,0),0))),OR(ISBLANK(BI586),ISBLANK(BJ586))),#N/A,
IFERROR(VLOOKUP(BG586,MonsterTable!$A:$B,MATCH(MonsterTable!$B$1,MonsterTable!$A$1:$B$1,0),0),
IF(OR(NOT(ISBLANK(BI586)),ISBLANK(BJ586)),#N/A,
IF(BG586="empty","empty",
VLOOKUP(BG586,MonsterGroupTable!$A:$A,1,0)))))))</f>
        <v/>
      </c>
      <c r="BO586" s="2" t="str">
        <f>IF(AND(ISBLANK(BN586),OR(NOT(ISBLANK(BP586)),NOT(ISBLANK(BQ586)))),#N/A,
IF(ISBLANK(BN586),"",
IF(AND(NOT(ISERROR(VLOOKUP(BN586,MonsterTable!$A:$B,MATCH(MonsterTable!$B$1,MonsterTable!$A$1:$B$1,0),0))),OR(ISBLANK(BP586),ISBLANK(BQ586))),#N/A,
IFERROR(VLOOKUP(BN586,MonsterTable!$A:$B,MATCH(MonsterTable!$B$1,MonsterTable!$A$1:$B$1,0),0),
IF(OR(NOT(ISBLANK(BP586)),ISBLANK(BQ586)),#N/A,
IF(BN586="empty","empty",
VLOOKUP(BN586,MonsterGroupTable!$A:$A,1,0)))))))</f>
        <v/>
      </c>
      <c r="BV586" s="2" t="str">
        <f>IF(AND(ISBLANK(BU586),OR(NOT(ISBLANK(BW586)),NOT(ISBLANK(BX586)))),#N/A,
IF(ISBLANK(BU586),"",
IF(AND(NOT(ISERROR(VLOOKUP(BU586,MonsterTable!$A:$B,MATCH(MonsterTable!$B$1,MonsterTable!$A$1:$B$1,0),0))),OR(ISBLANK(BW586),ISBLANK(BX586))),#N/A,
IFERROR(VLOOKUP(BU586,MonsterTable!$A:$B,MATCH(MonsterTable!$B$1,MonsterTable!$A$1:$B$1,0),0),
IF(OR(NOT(ISBLANK(BW586)),ISBLANK(BX586)),#N/A,
IF(BU586="empty","empty",
VLOOKUP(BU586,MonsterGroupTable!$A:$A,1,0)))))))</f>
        <v/>
      </c>
      <c r="CC586" s="2" t="str">
        <f>IF(AND(ISBLANK(CB586),OR(NOT(ISBLANK(CD586)),NOT(ISBLANK(CE586)))),#N/A,
IF(ISBLANK(CB586),"",
IF(AND(NOT(ISERROR(VLOOKUP(CB586,MonsterTable!$A:$B,MATCH(MonsterTable!$B$1,MonsterTable!$A$1:$B$1,0),0))),OR(ISBLANK(CD586),ISBLANK(CE586))),#N/A,
IFERROR(VLOOKUP(CB586,MonsterTable!$A:$B,MATCH(MonsterTable!$B$1,MonsterTable!$A$1:$B$1,0),0),
IF(OR(NOT(ISBLANK(CD586)),ISBLANK(CE586)),#N/A,
IF(CB586="empty","empty",
VLOOKUP(CB586,MonsterGroupTable!$A:$A,1,0)))))))</f>
        <v/>
      </c>
      <c r="CJ586" s="2" t="str">
        <f>IF(AND(ISBLANK(CI586),OR(NOT(ISBLANK(CK586)),NOT(ISBLANK(CL586)))),#N/A,
IF(ISBLANK(CI586),"",
IF(AND(NOT(ISERROR(VLOOKUP(CI586,MonsterTable!$A:$B,MATCH(MonsterTable!$B$1,MonsterTable!$A$1:$B$1,0),0))),OR(ISBLANK(CK586),ISBLANK(CL586))),#N/A,
IFERROR(VLOOKUP(CI586,MonsterTable!$A:$B,MATCH(MonsterTable!$B$1,MonsterTable!$A$1:$B$1,0),0),
IF(OR(NOT(ISBLANK(CK586)),ISBLANK(CL586)),#N/A,
IF(CI586="empty","empty",
VLOOKUP(CI586,MonsterGroupTable!$A:$A,1,0)))))))</f>
        <v/>
      </c>
    </row>
    <row r="587" spans="1:88">
      <c r="A587">
        <v>10586</v>
      </c>
      <c r="B587">
        <f t="shared" si="18"/>
        <v>1.1000000000000001</v>
      </c>
      <c r="C587">
        <f t="shared" si="18"/>
        <v>1.1000000000000001</v>
      </c>
      <c r="F587">
        <v>4680</v>
      </c>
      <c r="G587">
        <v>172571</v>
      </c>
      <c r="H587">
        <v>0</v>
      </c>
      <c r="I587">
        <v>0</v>
      </c>
      <c r="J587">
        <v>0</v>
      </c>
      <c r="K587" t="s">
        <v>28</v>
      </c>
      <c r="L587" t="s">
        <v>255</v>
      </c>
      <c r="M587" t="s">
        <v>79</v>
      </c>
      <c r="N587" t="s">
        <v>80</v>
      </c>
      <c r="O587">
        <v>0</v>
      </c>
      <c r="P587">
        <v>-4.75</v>
      </c>
      <c r="Q587">
        <v>-3.5</v>
      </c>
      <c r="R587">
        <v>4.75</v>
      </c>
      <c r="S587">
        <v>3</v>
      </c>
      <c r="T587">
        <v>-13.5</v>
      </c>
      <c r="U587">
        <v>2.5499999999999998</v>
      </c>
      <c r="V587">
        <v>-6.75</v>
      </c>
      <c r="W587" t="str">
        <f t="shared" si="19"/>
        <v>g119,5</v>
      </c>
      <c r="X587" s="1" t="s">
        <v>336</v>
      </c>
      <c r="Y587" s="2" t="str">
        <f>IF(AND(ISBLANK(X587),OR(NOT(ISBLANK(Z587)),NOT(ISBLANK(AA587)))),#N/A,
IF(ISBLANK(X587),"",
IF(AND(NOT(ISERROR(VLOOKUP(X587,MonsterTable!$A:$B,MATCH(MonsterTable!$B$1,MonsterTable!$A$1:$B$1,0),0))),OR(ISBLANK(Z587),ISBLANK(AA587))),#N/A,
IFERROR(VLOOKUP(X587,MonsterTable!$A:$B,MATCH(MonsterTable!$B$1,MonsterTable!$A$1:$B$1,0),0),
IF(OR(NOT(ISBLANK(Z587)),ISBLANK(AA587)),#N/A,
IF(X587="empty","empty",
VLOOKUP(X587,MonsterGroupTable!$A:$A,1,0)))))))</f>
        <v>g119</v>
      </c>
      <c r="AA587">
        <v>5</v>
      </c>
      <c r="AF587" s="2" t="str">
        <f>IF(AND(ISBLANK(AE587),OR(NOT(ISBLANK(AG587)),NOT(ISBLANK(AH587)))),#N/A,
IF(ISBLANK(AE587),"",
IF(AND(NOT(ISERROR(VLOOKUP(AE587,MonsterTable!$A:$B,MATCH(MonsterTable!$B$1,MonsterTable!$A$1:$B$1,0),0))),OR(ISBLANK(AG587),ISBLANK(AH587))),#N/A,
IFERROR(VLOOKUP(AE587,MonsterTable!$A:$B,MATCH(MonsterTable!$B$1,MonsterTable!$A$1:$B$1,0),0),
IF(OR(NOT(ISBLANK(AG587)),ISBLANK(AH587)),#N/A,
IF(AE587="empty","empty",
VLOOKUP(AE587,MonsterGroupTable!$A:$A,1,0)))))))</f>
        <v/>
      </c>
      <c r="AM587" s="2" t="str">
        <f>IF(AND(ISBLANK(AL587),OR(NOT(ISBLANK(AN587)),NOT(ISBLANK(AO587)))),#N/A,
IF(ISBLANK(AL587),"",
IF(AND(NOT(ISERROR(VLOOKUP(AL587,MonsterTable!$A:$B,MATCH(MonsterTable!$B$1,MonsterTable!$A$1:$B$1,0),0))),OR(ISBLANK(AN587),ISBLANK(AO587))),#N/A,
IFERROR(VLOOKUP(AL587,MonsterTable!$A:$B,MATCH(MonsterTable!$B$1,MonsterTable!$A$1:$B$1,0),0),
IF(OR(NOT(ISBLANK(AN587)),ISBLANK(AO587)),#N/A,
IF(AL587="empty","empty",
VLOOKUP(AL587,MonsterGroupTable!$A:$A,1,0)))))))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BA587" s="2" t="str">
        <f>IF(AND(ISBLANK(AZ587),OR(NOT(ISBLANK(BB587)),NOT(ISBLANK(BC587)))),#N/A,
IF(ISBLANK(AZ587),"",
IF(AND(NOT(ISERROR(VLOOKUP(AZ587,MonsterTable!$A:$B,MATCH(MonsterTable!$B$1,MonsterTable!$A$1:$B$1,0),0))),OR(ISBLANK(BB587),ISBLANK(BC587))),#N/A,
IFERROR(VLOOKUP(AZ587,MonsterTable!$A:$B,MATCH(MonsterTable!$B$1,MonsterTable!$A$1:$B$1,0),0),
IF(OR(NOT(ISBLANK(BB587)),ISBLANK(BC587)),#N/A,
IF(AZ587="empty","empty",
VLOOKUP(AZ587,MonsterGroupTable!$A:$A,1,0)))))))</f>
        <v/>
      </c>
      <c r="BH587" s="2" t="str">
        <f>IF(AND(ISBLANK(BG587),OR(NOT(ISBLANK(BI587)),NOT(ISBLANK(BJ587)))),#N/A,
IF(ISBLANK(BG587),"",
IF(AND(NOT(ISERROR(VLOOKUP(BG587,MonsterTable!$A:$B,MATCH(MonsterTable!$B$1,MonsterTable!$A$1:$B$1,0),0))),OR(ISBLANK(BI587),ISBLANK(BJ587))),#N/A,
IFERROR(VLOOKUP(BG587,MonsterTable!$A:$B,MATCH(MonsterTable!$B$1,MonsterTable!$A$1:$B$1,0),0),
IF(OR(NOT(ISBLANK(BI587)),ISBLANK(BJ587)),#N/A,
IF(BG587="empty","empty",
VLOOKUP(BG587,MonsterGroupTable!$A:$A,1,0)))))))</f>
        <v/>
      </c>
      <c r="BO587" s="2" t="str">
        <f>IF(AND(ISBLANK(BN587),OR(NOT(ISBLANK(BP587)),NOT(ISBLANK(BQ587)))),#N/A,
IF(ISBLANK(BN587),"",
IF(AND(NOT(ISERROR(VLOOKUP(BN587,MonsterTable!$A:$B,MATCH(MonsterTable!$B$1,MonsterTable!$A$1:$B$1,0),0))),OR(ISBLANK(BP587),ISBLANK(BQ587))),#N/A,
IFERROR(VLOOKUP(BN587,MonsterTable!$A:$B,MATCH(MonsterTable!$B$1,MonsterTable!$A$1:$B$1,0),0),
IF(OR(NOT(ISBLANK(BP587)),ISBLANK(BQ587)),#N/A,
IF(BN587="empty","empty",
VLOOKUP(BN587,MonsterGroupTable!$A:$A,1,0)))))))</f>
        <v/>
      </c>
      <c r="BV587" s="2" t="str">
        <f>IF(AND(ISBLANK(BU587),OR(NOT(ISBLANK(BW587)),NOT(ISBLANK(BX587)))),#N/A,
IF(ISBLANK(BU587),"",
IF(AND(NOT(ISERROR(VLOOKUP(BU587,MonsterTable!$A:$B,MATCH(MonsterTable!$B$1,MonsterTable!$A$1:$B$1,0),0))),OR(ISBLANK(BW587),ISBLANK(BX587))),#N/A,
IFERROR(VLOOKUP(BU587,MonsterTable!$A:$B,MATCH(MonsterTable!$B$1,MonsterTable!$A$1:$B$1,0),0),
IF(OR(NOT(ISBLANK(BW587)),ISBLANK(BX587)),#N/A,
IF(BU587="empty","empty",
VLOOKUP(BU587,MonsterGroupTable!$A:$A,1,0)))))))</f>
        <v/>
      </c>
      <c r="CC587" s="2" t="str">
        <f>IF(AND(ISBLANK(CB587),OR(NOT(ISBLANK(CD587)),NOT(ISBLANK(CE587)))),#N/A,
IF(ISBLANK(CB587),"",
IF(AND(NOT(ISERROR(VLOOKUP(CB587,MonsterTable!$A:$B,MATCH(MonsterTable!$B$1,MonsterTable!$A$1:$B$1,0),0))),OR(ISBLANK(CD587),ISBLANK(CE587))),#N/A,
IFERROR(VLOOKUP(CB587,MonsterTable!$A:$B,MATCH(MonsterTable!$B$1,MonsterTable!$A$1:$B$1,0),0),
IF(OR(NOT(ISBLANK(CD587)),ISBLANK(CE587)),#N/A,
IF(CB587="empty","empty",
VLOOKUP(CB587,MonsterGroupTable!$A:$A,1,0)))))))</f>
        <v/>
      </c>
      <c r="CJ587" s="2" t="str">
        <f>IF(AND(ISBLANK(CI587),OR(NOT(ISBLANK(CK587)),NOT(ISBLANK(CL587)))),#N/A,
IF(ISBLANK(CI587),"",
IF(AND(NOT(ISERROR(VLOOKUP(CI587,MonsterTable!$A:$B,MATCH(MonsterTable!$B$1,MonsterTable!$A$1:$B$1,0),0))),OR(ISBLANK(CK587),ISBLANK(CL587))),#N/A,
IFERROR(VLOOKUP(CI587,MonsterTable!$A:$B,MATCH(MonsterTable!$B$1,MonsterTable!$A$1:$B$1,0),0),
IF(OR(NOT(ISBLANK(CK587)),ISBLANK(CL587)),#N/A,
IF(CI587="empty","empty",
VLOOKUP(CI587,MonsterGroupTable!$A:$A,1,0)))))))</f>
        <v/>
      </c>
    </row>
    <row r="588" spans="1:88">
      <c r="A588">
        <v>10587</v>
      </c>
      <c r="B588">
        <f t="shared" si="18"/>
        <v>1.1000000000000001</v>
      </c>
      <c r="C588">
        <f t="shared" si="18"/>
        <v>1.1000000000000001</v>
      </c>
      <c r="F588">
        <v>4680</v>
      </c>
      <c r="G588">
        <v>173273</v>
      </c>
      <c r="H588">
        <v>0</v>
      </c>
      <c r="I588">
        <v>0</v>
      </c>
      <c r="J588">
        <v>0</v>
      </c>
      <c r="K588" t="s">
        <v>28</v>
      </c>
      <c r="L588" t="s">
        <v>255</v>
      </c>
      <c r="M588" t="s">
        <v>79</v>
      </c>
      <c r="N588" t="s">
        <v>80</v>
      </c>
      <c r="O588">
        <v>0</v>
      </c>
      <c r="P588">
        <v>-4.75</v>
      </c>
      <c r="Q588">
        <v>-3.5</v>
      </c>
      <c r="R588">
        <v>4.75</v>
      </c>
      <c r="S588">
        <v>3</v>
      </c>
      <c r="T588">
        <v>-13.5</v>
      </c>
      <c r="U588">
        <v>2.5499999999999998</v>
      </c>
      <c r="V588">
        <v>-6.75</v>
      </c>
      <c r="W588" t="str">
        <f t="shared" si="19"/>
        <v>g119,5</v>
      </c>
      <c r="X588" s="1" t="s">
        <v>336</v>
      </c>
      <c r="Y588" s="2" t="str">
        <f>IF(AND(ISBLANK(X588),OR(NOT(ISBLANK(Z588)),NOT(ISBLANK(AA588)))),#N/A,
IF(ISBLANK(X588),"",
IF(AND(NOT(ISERROR(VLOOKUP(X588,MonsterTable!$A:$B,MATCH(MonsterTable!$B$1,MonsterTable!$A$1:$B$1,0),0))),OR(ISBLANK(Z588),ISBLANK(AA588))),#N/A,
IFERROR(VLOOKUP(X588,MonsterTable!$A:$B,MATCH(MonsterTable!$B$1,MonsterTable!$A$1:$B$1,0),0),
IF(OR(NOT(ISBLANK(Z588)),ISBLANK(AA588)),#N/A,
IF(X588="empty","empty",
VLOOKUP(X588,MonsterGroupTable!$A:$A,1,0)))))))</f>
        <v>g119</v>
      </c>
      <c r="AA588">
        <v>5</v>
      </c>
      <c r="AF588" s="2" t="str">
        <f>IF(AND(ISBLANK(AE588),OR(NOT(ISBLANK(AG588)),NOT(ISBLANK(AH588)))),#N/A,
IF(ISBLANK(AE588),"",
IF(AND(NOT(ISERROR(VLOOKUP(AE588,MonsterTable!$A:$B,MATCH(MonsterTable!$B$1,MonsterTable!$A$1:$B$1,0),0))),OR(ISBLANK(AG588),ISBLANK(AH588))),#N/A,
IFERROR(VLOOKUP(AE588,MonsterTable!$A:$B,MATCH(MonsterTable!$B$1,MonsterTable!$A$1:$B$1,0),0),
IF(OR(NOT(ISBLANK(AG588)),ISBLANK(AH588)),#N/A,
IF(AE588="empty","empty",
VLOOKUP(AE588,MonsterGroupTable!$A:$A,1,0)))))))</f>
        <v/>
      </c>
      <c r="AM588" s="2" t="str">
        <f>IF(AND(ISBLANK(AL588),OR(NOT(ISBLANK(AN588)),NOT(ISBLANK(AO588)))),#N/A,
IF(ISBLANK(AL588),"",
IF(AND(NOT(ISERROR(VLOOKUP(AL588,MonsterTable!$A:$B,MATCH(MonsterTable!$B$1,MonsterTable!$A$1:$B$1,0),0))),OR(ISBLANK(AN588),ISBLANK(AO588))),#N/A,
IFERROR(VLOOKUP(AL588,MonsterTable!$A:$B,MATCH(MonsterTable!$B$1,MonsterTable!$A$1:$B$1,0),0),
IF(OR(NOT(ISBLANK(AN588)),ISBLANK(AO588)),#N/A,
IF(AL588="empty","empty",
VLOOKUP(AL588,MonsterGroupTable!$A:$A,1,0)))))))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BA588" s="2" t="str">
        <f>IF(AND(ISBLANK(AZ588),OR(NOT(ISBLANK(BB588)),NOT(ISBLANK(BC588)))),#N/A,
IF(ISBLANK(AZ588),"",
IF(AND(NOT(ISERROR(VLOOKUP(AZ588,MonsterTable!$A:$B,MATCH(MonsterTable!$B$1,MonsterTable!$A$1:$B$1,0),0))),OR(ISBLANK(BB588),ISBLANK(BC588))),#N/A,
IFERROR(VLOOKUP(AZ588,MonsterTable!$A:$B,MATCH(MonsterTable!$B$1,MonsterTable!$A$1:$B$1,0),0),
IF(OR(NOT(ISBLANK(BB588)),ISBLANK(BC588)),#N/A,
IF(AZ588="empty","empty",
VLOOKUP(AZ588,MonsterGroupTable!$A:$A,1,0)))))))</f>
        <v/>
      </c>
      <c r="BH588" s="2" t="str">
        <f>IF(AND(ISBLANK(BG588),OR(NOT(ISBLANK(BI588)),NOT(ISBLANK(BJ588)))),#N/A,
IF(ISBLANK(BG588),"",
IF(AND(NOT(ISERROR(VLOOKUP(BG588,MonsterTable!$A:$B,MATCH(MonsterTable!$B$1,MonsterTable!$A$1:$B$1,0),0))),OR(ISBLANK(BI588),ISBLANK(BJ588))),#N/A,
IFERROR(VLOOKUP(BG588,MonsterTable!$A:$B,MATCH(MonsterTable!$B$1,MonsterTable!$A$1:$B$1,0),0),
IF(OR(NOT(ISBLANK(BI588)),ISBLANK(BJ588)),#N/A,
IF(BG588="empty","empty",
VLOOKUP(BG588,MonsterGroupTable!$A:$A,1,0)))))))</f>
        <v/>
      </c>
      <c r="BO588" s="2" t="str">
        <f>IF(AND(ISBLANK(BN588),OR(NOT(ISBLANK(BP588)),NOT(ISBLANK(BQ588)))),#N/A,
IF(ISBLANK(BN588),"",
IF(AND(NOT(ISERROR(VLOOKUP(BN588,MonsterTable!$A:$B,MATCH(MonsterTable!$B$1,MonsterTable!$A$1:$B$1,0),0))),OR(ISBLANK(BP588),ISBLANK(BQ588))),#N/A,
IFERROR(VLOOKUP(BN588,MonsterTable!$A:$B,MATCH(MonsterTable!$B$1,MonsterTable!$A$1:$B$1,0),0),
IF(OR(NOT(ISBLANK(BP588)),ISBLANK(BQ588)),#N/A,
IF(BN588="empty","empty",
VLOOKUP(BN588,MonsterGroupTable!$A:$A,1,0)))))))</f>
        <v/>
      </c>
      <c r="BV588" s="2" t="str">
        <f>IF(AND(ISBLANK(BU588),OR(NOT(ISBLANK(BW588)),NOT(ISBLANK(BX588)))),#N/A,
IF(ISBLANK(BU588),"",
IF(AND(NOT(ISERROR(VLOOKUP(BU588,MonsterTable!$A:$B,MATCH(MonsterTable!$B$1,MonsterTable!$A$1:$B$1,0),0))),OR(ISBLANK(BW588),ISBLANK(BX588))),#N/A,
IFERROR(VLOOKUP(BU588,MonsterTable!$A:$B,MATCH(MonsterTable!$B$1,MonsterTable!$A$1:$B$1,0),0),
IF(OR(NOT(ISBLANK(BW588)),ISBLANK(BX588)),#N/A,
IF(BU588="empty","empty",
VLOOKUP(BU588,MonsterGroupTable!$A:$A,1,0)))))))</f>
        <v/>
      </c>
      <c r="CC588" s="2" t="str">
        <f>IF(AND(ISBLANK(CB588),OR(NOT(ISBLANK(CD588)),NOT(ISBLANK(CE588)))),#N/A,
IF(ISBLANK(CB588),"",
IF(AND(NOT(ISERROR(VLOOKUP(CB588,MonsterTable!$A:$B,MATCH(MonsterTable!$B$1,MonsterTable!$A$1:$B$1,0),0))),OR(ISBLANK(CD588),ISBLANK(CE588))),#N/A,
IFERROR(VLOOKUP(CB588,MonsterTable!$A:$B,MATCH(MonsterTable!$B$1,MonsterTable!$A$1:$B$1,0),0),
IF(OR(NOT(ISBLANK(CD588)),ISBLANK(CE588)),#N/A,
IF(CB588="empty","empty",
VLOOKUP(CB588,MonsterGroupTable!$A:$A,1,0)))))))</f>
        <v/>
      </c>
      <c r="CJ588" s="2" t="str">
        <f>IF(AND(ISBLANK(CI588),OR(NOT(ISBLANK(CK588)),NOT(ISBLANK(CL588)))),#N/A,
IF(ISBLANK(CI588),"",
IF(AND(NOT(ISERROR(VLOOKUP(CI588,MonsterTable!$A:$B,MATCH(MonsterTable!$B$1,MonsterTable!$A$1:$B$1,0),0))),OR(ISBLANK(CK588),ISBLANK(CL588))),#N/A,
IFERROR(VLOOKUP(CI588,MonsterTable!$A:$B,MATCH(MonsterTable!$B$1,MonsterTable!$A$1:$B$1,0),0),
IF(OR(NOT(ISBLANK(CK588)),ISBLANK(CL588)),#N/A,
IF(CI588="empty","empty",
VLOOKUP(CI588,MonsterGroupTable!$A:$A,1,0)))))))</f>
        <v/>
      </c>
    </row>
    <row r="589" spans="1:88">
      <c r="A589">
        <v>10588</v>
      </c>
      <c r="B589">
        <f t="shared" si="18"/>
        <v>1.1000000000000001</v>
      </c>
      <c r="C589">
        <f t="shared" si="18"/>
        <v>1.1000000000000001</v>
      </c>
      <c r="F589">
        <v>4680</v>
      </c>
      <c r="G589">
        <v>173975</v>
      </c>
      <c r="H589">
        <v>0</v>
      </c>
      <c r="I589">
        <v>0</v>
      </c>
      <c r="J589">
        <v>0</v>
      </c>
      <c r="K589" t="s">
        <v>28</v>
      </c>
      <c r="L589" t="s">
        <v>255</v>
      </c>
      <c r="M589" t="s">
        <v>79</v>
      </c>
      <c r="N589" t="s">
        <v>80</v>
      </c>
      <c r="O589">
        <v>0</v>
      </c>
      <c r="P589">
        <v>-4.75</v>
      </c>
      <c r="Q589">
        <v>-3.5</v>
      </c>
      <c r="R589">
        <v>4.75</v>
      </c>
      <c r="S589">
        <v>3</v>
      </c>
      <c r="T589">
        <v>-13.5</v>
      </c>
      <c r="U589">
        <v>2.5499999999999998</v>
      </c>
      <c r="V589">
        <v>-6.75</v>
      </c>
      <c r="W589" t="str">
        <f t="shared" si="19"/>
        <v>g119,5</v>
      </c>
      <c r="X589" s="1" t="s">
        <v>336</v>
      </c>
      <c r="Y589" s="2" t="str">
        <f>IF(AND(ISBLANK(X589),OR(NOT(ISBLANK(Z589)),NOT(ISBLANK(AA589)))),#N/A,
IF(ISBLANK(X589),"",
IF(AND(NOT(ISERROR(VLOOKUP(X589,MonsterTable!$A:$B,MATCH(MonsterTable!$B$1,MonsterTable!$A$1:$B$1,0),0))),OR(ISBLANK(Z589),ISBLANK(AA589))),#N/A,
IFERROR(VLOOKUP(X589,MonsterTable!$A:$B,MATCH(MonsterTable!$B$1,MonsterTable!$A$1:$B$1,0),0),
IF(OR(NOT(ISBLANK(Z589)),ISBLANK(AA589)),#N/A,
IF(X589="empty","empty",
VLOOKUP(X589,MonsterGroupTable!$A:$A,1,0)))))))</f>
        <v>g119</v>
      </c>
      <c r="AA589">
        <v>5</v>
      </c>
      <c r="AF589" s="2" t="str">
        <f>IF(AND(ISBLANK(AE589),OR(NOT(ISBLANK(AG589)),NOT(ISBLANK(AH589)))),#N/A,
IF(ISBLANK(AE589),"",
IF(AND(NOT(ISERROR(VLOOKUP(AE589,MonsterTable!$A:$B,MATCH(MonsterTable!$B$1,MonsterTable!$A$1:$B$1,0),0))),OR(ISBLANK(AG589),ISBLANK(AH589))),#N/A,
IFERROR(VLOOKUP(AE589,MonsterTable!$A:$B,MATCH(MonsterTable!$B$1,MonsterTable!$A$1:$B$1,0),0),
IF(OR(NOT(ISBLANK(AG589)),ISBLANK(AH589)),#N/A,
IF(AE589="empty","empty",
VLOOKUP(AE589,MonsterGroupTable!$A:$A,1,0)))))))</f>
        <v/>
      </c>
      <c r="AM589" s="2" t="str">
        <f>IF(AND(ISBLANK(AL589),OR(NOT(ISBLANK(AN589)),NOT(ISBLANK(AO589)))),#N/A,
IF(ISBLANK(AL589),"",
IF(AND(NOT(ISERROR(VLOOKUP(AL589,MonsterTable!$A:$B,MATCH(MonsterTable!$B$1,MonsterTable!$A$1:$B$1,0),0))),OR(ISBLANK(AN589),ISBLANK(AO589))),#N/A,
IFERROR(VLOOKUP(AL589,MonsterTable!$A:$B,MATCH(MonsterTable!$B$1,MonsterTable!$A$1:$B$1,0),0),
IF(OR(NOT(ISBLANK(AN589)),ISBLANK(AO589)),#N/A,
IF(AL589="empty","empty",
VLOOKUP(AL589,MonsterGroupTable!$A:$A,1,0)))))))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BA589" s="2" t="str">
        <f>IF(AND(ISBLANK(AZ589),OR(NOT(ISBLANK(BB589)),NOT(ISBLANK(BC589)))),#N/A,
IF(ISBLANK(AZ589),"",
IF(AND(NOT(ISERROR(VLOOKUP(AZ589,MonsterTable!$A:$B,MATCH(MonsterTable!$B$1,MonsterTable!$A$1:$B$1,0),0))),OR(ISBLANK(BB589),ISBLANK(BC589))),#N/A,
IFERROR(VLOOKUP(AZ589,MonsterTable!$A:$B,MATCH(MonsterTable!$B$1,MonsterTable!$A$1:$B$1,0),0),
IF(OR(NOT(ISBLANK(BB589)),ISBLANK(BC589)),#N/A,
IF(AZ589="empty","empty",
VLOOKUP(AZ589,MonsterGroupTable!$A:$A,1,0)))))))</f>
        <v/>
      </c>
      <c r="BH589" s="2" t="str">
        <f>IF(AND(ISBLANK(BG589),OR(NOT(ISBLANK(BI589)),NOT(ISBLANK(BJ589)))),#N/A,
IF(ISBLANK(BG589),"",
IF(AND(NOT(ISERROR(VLOOKUP(BG589,MonsterTable!$A:$B,MATCH(MonsterTable!$B$1,MonsterTable!$A$1:$B$1,0),0))),OR(ISBLANK(BI589),ISBLANK(BJ589))),#N/A,
IFERROR(VLOOKUP(BG589,MonsterTable!$A:$B,MATCH(MonsterTable!$B$1,MonsterTable!$A$1:$B$1,0),0),
IF(OR(NOT(ISBLANK(BI589)),ISBLANK(BJ589)),#N/A,
IF(BG589="empty","empty",
VLOOKUP(BG589,MonsterGroupTable!$A:$A,1,0)))))))</f>
        <v/>
      </c>
      <c r="BO589" s="2" t="str">
        <f>IF(AND(ISBLANK(BN589),OR(NOT(ISBLANK(BP589)),NOT(ISBLANK(BQ589)))),#N/A,
IF(ISBLANK(BN589),"",
IF(AND(NOT(ISERROR(VLOOKUP(BN589,MonsterTable!$A:$B,MATCH(MonsterTable!$B$1,MonsterTable!$A$1:$B$1,0),0))),OR(ISBLANK(BP589),ISBLANK(BQ589))),#N/A,
IFERROR(VLOOKUP(BN589,MonsterTable!$A:$B,MATCH(MonsterTable!$B$1,MonsterTable!$A$1:$B$1,0),0),
IF(OR(NOT(ISBLANK(BP589)),ISBLANK(BQ589)),#N/A,
IF(BN589="empty","empty",
VLOOKUP(BN589,MonsterGroupTable!$A:$A,1,0)))))))</f>
        <v/>
      </c>
      <c r="BV589" s="2" t="str">
        <f>IF(AND(ISBLANK(BU589),OR(NOT(ISBLANK(BW589)),NOT(ISBLANK(BX589)))),#N/A,
IF(ISBLANK(BU589),"",
IF(AND(NOT(ISERROR(VLOOKUP(BU589,MonsterTable!$A:$B,MATCH(MonsterTable!$B$1,MonsterTable!$A$1:$B$1,0),0))),OR(ISBLANK(BW589),ISBLANK(BX589))),#N/A,
IFERROR(VLOOKUP(BU589,MonsterTable!$A:$B,MATCH(MonsterTable!$B$1,MonsterTable!$A$1:$B$1,0),0),
IF(OR(NOT(ISBLANK(BW589)),ISBLANK(BX589)),#N/A,
IF(BU589="empty","empty",
VLOOKUP(BU589,MonsterGroupTable!$A:$A,1,0)))))))</f>
        <v/>
      </c>
      <c r="CC589" s="2" t="str">
        <f>IF(AND(ISBLANK(CB589),OR(NOT(ISBLANK(CD589)),NOT(ISBLANK(CE589)))),#N/A,
IF(ISBLANK(CB589),"",
IF(AND(NOT(ISERROR(VLOOKUP(CB589,MonsterTable!$A:$B,MATCH(MonsterTable!$B$1,MonsterTable!$A$1:$B$1,0),0))),OR(ISBLANK(CD589),ISBLANK(CE589))),#N/A,
IFERROR(VLOOKUP(CB589,MonsterTable!$A:$B,MATCH(MonsterTable!$B$1,MonsterTable!$A$1:$B$1,0),0),
IF(OR(NOT(ISBLANK(CD589)),ISBLANK(CE589)),#N/A,
IF(CB589="empty","empty",
VLOOKUP(CB589,MonsterGroupTable!$A:$A,1,0)))))))</f>
        <v/>
      </c>
      <c r="CJ589" s="2" t="str">
        <f>IF(AND(ISBLANK(CI589),OR(NOT(ISBLANK(CK589)),NOT(ISBLANK(CL589)))),#N/A,
IF(ISBLANK(CI589),"",
IF(AND(NOT(ISERROR(VLOOKUP(CI589,MonsterTable!$A:$B,MATCH(MonsterTable!$B$1,MonsterTable!$A$1:$B$1,0),0))),OR(ISBLANK(CK589),ISBLANK(CL589))),#N/A,
IFERROR(VLOOKUP(CI589,MonsterTable!$A:$B,MATCH(MonsterTable!$B$1,MonsterTable!$A$1:$B$1,0),0),
IF(OR(NOT(ISBLANK(CK589)),ISBLANK(CL589)),#N/A,
IF(CI589="empty","empty",
VLOOKUP(CI589,MonsterGroupTable!$A:$A,1,0)))))))</f>
        <v/>
      </c>
    </row>
    <row r="590" spans="1:88">
      <c r="A590">
        <v>10589</v>
      </c>
      <c r="B590">
        <f t="shared" si="18"/>
        <v>1.1000000000000001</v>
      </c>
      <c r="C590">
        <f t="shared" si="18"/>
        <v>1.1000000000000001</v>
      </c>
      <c r="F590">
        <v>4680</v>
      </c>
      <c r="G590">
        <v>174677</v>
      </c>
      <c r="H590">
        <v>0</v>
      </c>
      <c r="I590">
        <v>0</v>
      </c>
      <c r="J590">
        <v>0</v>
      </c>
      <c r="K590" t="s">
        <v>28</v>
      </c>
      <c r="L590" t="s">
        <v>255</v>
      </c>
      <c r="M590" t="s">
        <v>79</v>
      </c>
      <c r="N590" t="s">
        <v>80</v>
      </c>
      <c r="O590">
        <v>0</v>
      </c>
      <c r="P590">
        <v>-4.75</v>
      </c>
      <c r="Q590">
        <v>-3.5</v>
      </c>
      <c r="R590">
        <v>4.75</v>
      </c>
      <c r="S590">
        <v>3</v>
      </c>
      <c r="T590">
        <v>-13.5</v>
      </c>
      <c r="U590">
        <v>2.5499999999999998</v>
      </c>
      <c r="V590">
        <v>-6.75</v>
      </c>
      <c r="W590" t="str">
        <f t="shared" si="19"/>
        <v>g119,5</v>
      </c>
      <c r="X590" s="1" t="s">
        <v>336</v>
      </c>
      <c r="Y590" s="2" t="str">
        <f>IF(AND(ISBLANK(X590),OR(NOT(ISBLANK(Z590)),NOT(ISBLANK(AA590)))),#N/A,
IF(ISBLANK(X590),"",
IF(AND(NOT(ISERROR(VLOOKUP(X590,MonsterTable!$A:$B,MATCH(MonsterTable!$B$1,MonsterTable!$A$1:$B$1,0),0))),OR(ISBLANK(Z590),ISBLANK(AA590))),#N/A,
IFERROR(VLOOKUP(X590,MonsterTable!$A:$B,MATCH(MonsterTable!$B$1,MonsterTable!$A$1:$B$1,0),0),
IF(OR(NOT(ISBLANK(Z590)),ISBLANK(AA590)),#N/A,
IF(X590="empty","empty",
VLOOKUP(X590,MonsterGroupTable!$A:$A,1,0)))))))</f>
        <v>g119</v>
      </c>
      <c r="AA590">
        <v>5</v>
      </c>
      <c r="AF590" s="2" t="str">
        <f>IF(AND(ISBLANK(AE590),OR(NOT(ISBLANK(AG590)),NOT(ISBLANK(AH590)))),#N/A,
IF(ISBLANK(AE590),"",
IF(AND(NOT(ISERROR(VLOOKUP(AE590,MonsterTable!$A:$B,MATCH(MonsterTable!$B$1,MonsterTable!$A$1:$B$1,0),0))),OR(ISBLANK(AG590),ISBLANK(AH590))),#N/A,
IFERROR(VLOOKUP(AE590,MonsterTable!$A:$B,MATCH(MonsterTable!$B$1,MonsterTable!$A$1:$B$1,0),0),
IF(OR(NOT(ISBLANK(AG590)),ISBLANK(AH590)),#N/A,
IF(AE590="empty","empty",
VLOOKUP(AE590,MonsterGroupTable!$A:$A,1,0)))))))</f>
        <v/>
      </c>
      <c r="AM590" s="2" t="str">
        <f>IF(AND(ISBLANK(AL590),OR(NOT(ISBLANK(AN590)),NOT(ISBLANK(AO590)))),#N/A,
IF(ISBLANK(AL590),"",
IF(AND(NOT(ISERROR(VLOOKUP(AL590,MonsterTable!$A:$B,MATCH(MonsterTable!$B$1,MonsterTable!$A$1:$B$1,0),0))),OR(ISBLANK(AN590),ISBLANK(AO590))),#N/A,
IFERROR(VLOOKUP(AL590,MonsterTable!$A:$B,MATCH(MonsterTable!$B$1,MonsterTable!$A$1:$B$1,0),0),
IF(OR(NOT(ISBLANK(AN590)),ISBLANK(AO590)),#N/A,
IF(AL590="empty","empty",
VLOOKUP(AL590,MonsterGroupTable!$A:$A,1,0)))))))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BA590" s="2" t="str">
        <f>IF(AND(ISBLANK(AZ590),OR(NOT(ISBLANK(BB590)),NOT(ISBLANK(BC590)))),#N/A,
IF(ISBLANK(AZ590),"",
IF(AND(NOT(ISERROR(VLOOKUP(AZ590,MonsterTable!$A:$B,MATCH(MonsterTable!$B$1,MonsterTable!$A$1:$B$1,0),0))),OR(ISBLANK(BB590),ISBLANK(BC590))),#N/A,
IFERROR(VLOOKUP(AZ590,MonsterTable!$A:$B,MATCH(MonsterTable!$B$1,MonsterTable!$A$1:$B$1,0),0),
IF(OR(NOT(ISBLANK(BB590)),ISBLANK(BC590)),#N/A,
IF(AZ590="empty","empty",
VLOOKUP(AZ590,MonsterGroupTable!$A:$A,1,0)))))))</f>
        <v/>
      </c>
      <c r="BH590" s="2" t="str">
        <f>IF(AND(ISBLANK(BG590),OR(NOT(ISBLANK(BI590)),NOT(ISBLANK(BJ590)))),#N/A,
IF(ISBLANK(BG590),"",
IF(AND(NOT(ISERROR(VLOOKUP(BG590,MonsterTable!$A:$B,MATCH(MonsterTable!$B$1,MonsterTable!$A$1:$B$1,0),0))),OR(ISBLANK(BI590),ISBLANK(BJ590))),#N/A,
IFERROR(VLOOKUP(BG590,MonsterTable!$A:$B,MATCH(MonsterTable!$B$1,MonsterTable!$A$1:$B$1,0),0),
IF(OR(NOT(ISBLANK(BI590)),ISBLANK(BJ590)),#N/A,
IF(BG590="empty","empty",
VLOOKUP(BG590,MonsterGroupTable!$A:$A,1,0)))))))</f>
        <v/>
      </c>
      <c r="BO590" s="2" t="str">
        <f>IF(AND(ISBLANK(BN590),OR(NOT(ISBLANK(BP590)),NOT(ISBLANK(BQ590)))),#N/A,
IF(ISBLANK(BN590),"",
IF(AND(NOT(ISERROR(VLOOKUP(BN590,MonsterTable!$A:$B,MATCH(MonsterTable!$B$1,MonsterTable!$A$1:$B$1,0),0))),OR(ISBLANK(BP590),ISBLANK(BQ590))),#N/A,
IFERROR(VLOOKUP(BN590,MonsterTable!$A:$B,MATCH(MonsterTable!$B$1,MonsterTable!$A$1:$B$1,0),0),
IF(OR(NOT(ISBLANK(BP590)),ISBLANK(BQ590)),#N/A,
IF(BN590="empty","empty",
VLOOKUP(BN590,MonsterGroupTable!$A:$A,1,0)))))))</f>
        <v/>
      </c>
      <c r="BV590" s="2" t="str">
        <f>IF(AND(ISBLANK(BU590),OR(NOT(ISBLANK(BW590)),NOT(ISBLANK(BX590)))),#N/A,
IF(ISBLANK(BU590),"",
IF(AND(NOT(ISERROR(VLOOKUP(BU590,MonsterTable!$A:$B,MATCH(MonsterTable!$B$1,MonsterTable!$A$1:$B$1,0),0))),OR(ISBLANK(BW590),ISBLANK(BX590))),#N/A,
IFERROR(VLOOKUP(BU590,MonsterTable!$A:$B,MATCH(MonsterTable!$B$1,MonsterTable!$A$1:$B$1,0),0),
IF(OR(NOT(ISBLANK(BW590)),ISBLANK(BX590)),#N/A,
IF(BU590="empty","empty",
VLOOKUP(BU590,MonsterGroupTable!$A:$A,1,0)))))))</f>
        <v/>
      </c>
      <c r="CC590" s="2" t="str">
        <f>IF(AND(ISBLANK(CB590),OR(NOT(ISBLANK(CD590)),NOT(ISBLANK(CE590)))),#N/A,
IF(ISBLANK(CB590),"",
IF(AND(NOT(ISERROR(VLOOKUP(CB590,MonsterTable!$A:$B,MATCH(MonsterTable!$B$1,MonsterTable!$A$1:$B$1,0),0))),OR(ISBLANK(CD590),ISBLANK(CE590))),#N/A,
IFERROR(VLOOKUP(CB590,MonsterTable!$A:$B,MATCH(MonsterTable!$B$1,MonsterTable!$A$1:$B$1,0),0),
IF(OR(NOT(ISBLANK(CD590)),ISBLANK(CE590)),#N/A,
IF(CB590="empty","empty",
VLOOKUP(CB590,MonsterGroupTable!$A:$A,1,0)))))))</f>
        <v/>
      </c>
      <c r="CJ590" s="2" t="str">
        <f>IF(AND(ISBLANK(CI590),OR(NOT(ISBLANK(CK590)),NOT(ISBLANK(CL590)))),#N/A,
IF(ISBLANK(CI590),"",
IF(AND(NOT(ISERROR(VLOOKUP(CI590,MonsterTable!$A:$B,MATCH(MonsterTable!$B$1,MonsterTable!$A$1:$B$1,0),0))),OR(ISBLANK(CK590),ISBLANK(CL590))),#N/A,
IFERROR(VLOOKUP(CI590,MonsterTable!$A:$B,MATCH(MonsterTable!$B$1,MonsterTable!$A$1:$B$1,0),0),
IF(OR(NOT(ISBLANK(CK590)),ISBLANK(CL590)),#N/A,
IF(CI590="empty","empty",
VLOOKUP(CI590,MonsterGroupTable!$A:$A,1,0)))))))</f>
        <v/>
      </c>
    </row>
    <row r="591" spans="1:88">
      <c r="A591">
        <v>10590</v>
      </c>
      <c r="B591">
        <f t="shared" si="18"/>
        <v>1.2</v>
      </c>
      <c r="C591">
        <f t="shared" si="18"/>
        <v>1.1000000000000001</v>
      </c>
      <c r="F591">
        <v>4680</v>
      </c>
      <c r="G591">
        <v>175379</v>
      </c>
      <c r="H591">
        <v>0</v>
      </c>
      <c r="I591">
        <v>0</v>
      </c>
      <c r="J591">
        <v>0</v>
      </c>
      <c r="K591" t="s">
        <v>28</v>
      </c>
      <c r="L591" t="s">
        <v>255</v>
      </c>
      <c r="M591" t="s">
        <v>79</v>
      </c>
      <c r="N591" t="s">
        <v>80</v>
      </c>
      <c r="O591">
        <v>0</v>
      </c>
      <c r="P591">
        <v>-4.75</v>
      </c>
      <c r="Q591">
        <v>-3.5</v>
      </c>
      <c r="R591">
        <v>4.75</v>
      </c>
      <c r="S591">
        <v>3</v>
      </c>
      <c r="T591">
        <v>-13.5</v>
      </c>
      <c r="U591">
        <v>2.5499999999999998</v>
      </c>
      <c r="V591">
        <v>-6.75</v>
      </c>
      <c r="W591" t="str">
        <f t="shared" si="19"/>
        <v>g119,5</v>
      </c>
      <c r="X591" s="1" t="s">
        <v>336</v>
      </c>
      <c r="Y591" s="2" t="str">
        <f>IF(AND(ISBLANK(X591),OR(NOT(ISBLANK(Z591)),NOT(ISBLANK(AA591)))),#N/A,
IF(ISBLANK(X591),"",
IF(AND(NOT(ISERROR(VLOOKUP(X591,MonsterTable!$A:$B,MATCH(MonsterTable!$B$1,MonsterTable!$A$1:$B$1,0),0))),OR(ISBLANK(Z591),ISBLANK(AA591))),#N/A,
IFERROR(VLOOKUP(X591,MonsterTable!$A:$B,MATCH(MonsterTable!$B$1,MonsterTable!$A$1:$B$1,0),0),
IF(OR(NOT(ISBLANK(Z591)),ISBLANK(AA591)),#N/A,
IF(X591="empty","empty",
VLOOKUP(X591,MonsterGroupTable!$A:$A,1,0)))))))</f>
        <v>g119</v>
      </c>
      <c r="AA591">
        <v>5</v>
      </c>
      <c r="AF591" s="2" t="str">
        <f>IF(AND(ISBLANK(AE591),OR(NOT(ISBLANK(AG591)),NOT(ISBLANK(AH591)))),#N/A,
IF(ISBLANK(AE591),"",
IF(AND(NOT(ISERROR(VLOOKUP(AE591,MonsterTable!$A:$B,MATCH(MonsterTable!$B$1,MonsterTable!$A$1:$B$1,0),0))),OR(ISBLANK(AG591),ISBLANK(AH591))),#N/A,
IFERROR(VLOOKUP(AE591,MonsterTable!$A:$B,MATCH(MonsterTable!$B$1,MonsterTable!$A$1:$B$1,0),0),
IF(OR(NOT(ISBLANK(AG591)),ISBLANK(AH591)),#N/A,
IF(AE591="empty","empty",
VLOOKUP(AE591,MonsterGroupTable!$A:$A,1,0)))))))</f>
        <v/>
      </c>
      <c r="AM591" s="2" t="str">
        <f>IF(AND(ISBLANK(AL591),OR(NOT(ISBLANK(AN591)),NOT(ISBLANK(AO591)))),#N/A,
IF(ISBLANK(AL591),"",
IF(AND(NOT(ISERROR(VLOOKUP(AL591,MonsterTable!$A:$B,MATCH(MonsterTable!$B$1,MonsterTable!$A$1:$B$1,0),0))),OR(ISBLANK(AN591),ISBLANK(AO591))),#N/A,
IFERROR(VLOOKUP(AL591,MonsterTable!$A:$B,MATCH(MonsterTable!$B$1,MonsterTable!$A$1:$B$1,0),0),
IF(OR(NOT(ISBLANK(AN591)),ISBLANK(AO591)),#N/A,
IF(AL591="empty","empty",
VLOOKUP(AL591,MonsterGroupTable!$A:$A,1,0)))))))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BA591" s="2" t="str">
        <f>IF(AND(ISBLANK(AZ591),OR(NOT(ISBLANK(BB591)),NOT(ISBLANK(BC591)))),#N/A,
IF(ISBLANK(AZ591),"",
IF(AND(NOT(ISERROR(VLOOKUP(AZ591,MonsterTable!$A:$B,MATCH(MonsterTable!$B$1,MonsterTable!$A$1:$B$1,0),0))),OR(ISBLANK(BB591),ISBLANK(BC591))),#N/A,
IFERROR(VLOOKUP(AZ591,MonsterTable!$A:$B,MATCH(MonsterTable!$B$1,MonsterTable!$A$1:$B$1,0),0),
IF(OR(NOT(ISBLANK(BB591)),ISBLANK(BC591)),#N/A,
IF(AZ591="empty","empty",
VLOOKUP(AZ591,MonsterGroupTable!$A:$A,1,0)))))))</f>
        <v/>
      </c>
      <c r="BH591" s="2" t="str">
        <f>IF(AND(ISBLANK(BG591),OR(NOT(ISBLANK(BI591)),NOT(ISBLANK(BJ591)))),#N/A,
IF(ISBLANK(BG591),"",
IF(AND(NOT(ISERROR(VLOOKUP(BG591,MonsterTable!$A:$B,MATCH(MonsterTable!$B$1,MonsterTable!$A$1:$B$1,0),0))),OR(ISBLANK(BI591),ISBLANK(BJ591))),#N/A,
IFERROR(VLOOKUP(BG591,MonsterTable!$A:$B,MATCH(MonsterTable!$B$1,MonsterTable!$A$1:$B$1,0),0),
IF(OR(NOT(ISBLANK(BI591)),ISBLANK(BJ591)),#N/A,
IF(BG591="empty","empty",
VLOOKUP(BG591,MonsterGroupTable!$A:$A,1,0)))))))</f>
        <v/>
      </c>
      <c r="BO591" s="2" t="str">
        <f>IF(AND(ISBLANK(BN591),OR(NOT(ISBLANK(BP591)),NOT(ISBLANK(BQ591)))),#N/A,
IF(ISBLANK(BN591),"",
IF(AND(NOT(ISERROR(VLOOKUP(BN591,MonsterTable!$A:$B,MATCH(MonsterTable!$B$1,MonsterTable!$A$1:$B$1,0),0))),OR(ISBLANK(BP591),ISBLANK(BQ591))),#N/A,
IFERROR(VLOOKUP(BN591,MonsterTable!$A:$B,MATCH(MonsterTable!$B$1,MonsterTable!$A$1:$B$1,0),0),
IF(OR(NOT(ISBLANK(BP591)),ISBLANK(BQ591)),#N/A,
IF(BN591="empty","empty",
VLOOKUP(BN591,MonsterGroupTable!$A:$A,1,0)))))))</f>
        <v/>
      </c>
      <c r="BV591" s="2" t="str">
        <f>IF(AND(ISBLANK(BU591),OR(NOT(ISBLANK(BW591)),NOT(ISBLANK(BX591)))),#N/A,
IF(ISBLANK(BU591),"",
IF(AND(NOT(ISERROR(VLOOKUP(BU591,MonsterTable!$A:$B,MATCH(MonsterTable!$B$1,MonsterTable!$A$1:$B$1,0),0))),OR(ISBLANK(BW591),ISBLANK(BX591))),#N/A,
IFERROR(VLOOKUP(BU591,MonsterTable!$A:$B,MATCH(MonsterTable!$B$1,MonsterTable!$A$1:$B$1,0),0),
IF(OR(NOT(ISBLANK(BW591)),ISBLANK(BX591)),#N/A,
IF(BU591="empty","empty",
VLOOKUP(BU591,MonsterGroupTable!$A:$A,1,0)))))))</f>
        <v/>
      </c>
      <c r="CC591" s="2" t="str">
        <f>IF(AND(ISBLANK(CB591),OR(NOT(ISBLANK(CD591)),NOT(ISBLANK(CE591)))),#N/A,
IF(ISBLANK(CB591),"",
IF(AND(NOT(ISERROR(VLOOKUP(CB591,MonsterTable!$A:$B,MATCH(MonsterTable!$B$1,MonsterTable!$A$1:$B$1,0),0))),OR(ISBLANK(CD591),ISBLANK(CE591))),#N/A,
IFERROR(VLOOKUP(CB591,MonsterTable!$A:$B,MATCH(MonsterTable!$B$1,MonsterTable!$A$1:$B$1,0),0),
IF(OR(NOT(ISBLANK(CD591)),ISBLANK(CE591)),#N/A,
IF(CB591="empty","empty",
VLOOKUP(CB591,MonsterGroupTable!$A:$A,1,0)))))))</f>
        <v/>
      </c>
      <c r="CJ591" s="2" t="str">
        <f>IF(AND(ISBLANK(CI591),OR(NOT(ISBLANK(CK591)),NOT(ISBLANK(CL591)))),#N/A,
IF(ISBLANK(CI591),"",
IF(AND(NOT(ISERROR(VLOOKUP(CI591,MonsterTable!$A:$B,MATCH(MonsterTable!$B$1,MonsterTable!$A$1:$B$1,0),0))),OR(ISBLANK(CK591),ISBLANK(CL591))),#N/A,
IFERROR(VLOOKUP(CI591,MonsterTable!$A:$B,MATCH(MonsterTable!$B$1,MonsterTable!$A$1:$B$1,0),0),
IF(OR(NOT(ISBLANK(CK591)),ISBLANK(CL591)),#N/A,
IF(CI591="empty","empty",
VLOOKUP(CI591,MonsterGroupTable!$A:$A,1,0)))))))</f>
        <v/>
      </c>
    </row>
    <row r="592" spans="1:88">
      <c r="A592">
        <v>10591</v>
      </c>
      <c r="B592">
        <f t="shared" si="18"/>
        <v>1.1000000000000001</v>
      </c>
      <c r="C592">
        <f t="shared" si="18"/>
        <v>1.1000000000000001</v>
      </c>
      <c r="F592">
        <v>4680</v>
      </c>
      <c r="G592">
        <v>176081</v>
      </c>
      <c r="H592">
        <v>0</v>
      </c>
      <c r="I592">
        <v>0</v>
      </c>
      <c r="J592">
        <v>0</v>
      </c>
      <c r="K592" t="s">
        <v>28</v>
      </c>
      <c r="L592" t="s">
        <v>256</v>
      </c>
      <c r="M592" t="s">
        <v>79</v>
      </c>
      <c r="N592" t="s">
        <v>80</v>
      </c>
      <c r="O592">
        <v>0</v>
      </c>
      <c r="P592">
        <v>-4.75</v>
      </c>
      <c r="Q592">
        <v>-3.5</v>
      </c>
      <c r="R592">
        <v>4.75</v>
      </c>
      <c r="S592">
        <v>3</v>
      </c>
      <c r="T592">
        <v>-13.5</v>
      </c>
      <c r="U592">
        <v>2.5499999999999998</v>
      </c>
      <c r="V592">
        <v>-6.75</v>
      </c>
      <c r="W592" t="str">
        <f t="shared" si="19"/>
        <v>g120,5</v>
      </c>
      <c r="X592" s="1" t="s">
        <v>337</v>
      </c>
      <c r="Y592" s="2" t="str">
        <f>IF(AND(ISBLANK(X592),OR(NOT(ISBLANK(Z592)),NOT(ISBLANK(AA592)))),#N/A,
IF(ISBLANK(X592),"",
IF(AND(NOT(ISERROR(VLOOKUP(X592,MonsterTable!$A:$B,MATCH(MonsterTable!$B$1,MonsterTable!$A$1:$B$1,0),0))),OR(ISBLANK(Z592),ISBLANK(AA592))),#N/A,
IFERROR(VLOOKUP(X592,MonsterTable!$A:$B,MATCH(MonsterTable!$B$1,MonsterTable!$A$1:$B$1,0),0),
IF(OR(NOT(ISBLANK(Z592)),ISBLANK(AA592)),#N/A,
IF(X592="empty","empty",
VLOOKUP(X592,MonsterGroupTable!$A:$A,1,0)))))))</f>
        <v>g120</v>
      </c>
      <c r="AA592">
        <v>5</v>
      </c>
      <c r="AF592" s="2" t="str">
        <f>IF(AND(ISBLANK(AE592),OR(NOT(ISBLANK(AG592)),NOT(ISBLANK(AH592)))),#N/A,
IF(ISBLANK(AE592),"",
IF(AND(NOT(ISERROR(VLOOKUP(AE592,MonsterTable!$A:$B,MATCH(MonsterTable!$B$1,MonsterTable!$A$1:$B$1,0),0))),OR(ISBLANK(AG592),ISBLANK(AH592))),#N/A,
IFERROR(VLOOKUP(AE592,MonsterTable!$A:$B,MATCH(MonsterTable!$B$1,MonsterTable!$A$1:$B$1,0),0),
IF(OR(NOT(ISBLANK(AG592)),ISBLANK(AH592)),#N/A,
IF(AE592="empty","empty",
VLOOKUP(AE592,MonsterGroupTable!$A:$A,1,0)))))))</f>
        <v/>
      </c>
      <c r="AM592" s="2" t="str">
        <f>IF(AND(ISBLANK(AL592),OR(NOT(ISBLANK(AN592)),NOT(ISBLANK(AO592)))),#N/A,
IF(ISBLANK(AL592),"",
IF(AND(NOT(ISERROR(VLOOKUP(AL592,MonsterTable!$A:$B,MATCH(MonsterTable!$B$1,MonsterTable!$A$1:$B$1,0),0))),OR(ISBLANK(AN592),ISBLANK(AO592))),#N/A,
IFERROR(VLOOKUP(AL592,MonsterTable!$A:$B,MATCH(MonsterTable!$B$1,MonsterTable!$A$1:$B$1,0),0),
IF(OR(NOT(ISBLANK(AN592)),ISBLANK(AO592)),#N/A,
IF(AL592="empty","empty",
VLOOKUP(AL592,MonsterGroupTable!$A:$A,1,0)))))))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BA592" s="2" t="str">
        <f>IF(AND(ISBLANK(AZ592),OR(NOT(ISBLANK(BB592)),NOT(ISBLANK(BC592)))),#N/A,
IF(ISBLANK(AZ592),"",
IF(AND(NOT(ISERROR(VLOOKUP(AZ592,MonsterTable!$A:$B,MATCH(MonsterTable!$B$1,MonsterTable!$A$1:$B$1,0),0))),OR(ISBLANK(BB592),ISBLANK(BC592))),#N/A,
IFERROR(VLOOKUP(AZ592,MonsterTable!$A:$B,MATCH(MonsterTable!$B$1,MonsterTable!$A$1:$B$1,0),0),
IF(OR(NOT(ISBLANK(BB592)),ISBLANK(BC592)),#N/A,
IF(AZ592="empty","empty",
VLOOKUP(AZ592,MonsterGroupTable!$A:$A,1,0)))))))</f>
        <v/>
      </c>
      <c r="BH592" s="2" t="str">
        <f>IF(AND(ISBLANK(BG592),OR(NOT(ISBLANK(BI592)),NOT(ISBLANK(BJ592)))),#N/A,
IF(ISBLANK(BG592),"",
IF(AND(NOT(ISERROR(VLOOKUP(BG592,MonsterTable!$A:$B,MATCH(MonsterTable!$B$1,MonsterTable!$A$1:$B$1,0),0))),OR(ISBLANK(BI592),ISBLANK(BJ592))),#N/A,
IFERROR(VLOOKUP(BG592,MonsterTable!$A:$B,MATCH(MonsterTable!$B$1,MonsterTable!$A$1:$B$1,0),0),
IF(OR(NOT(ISBLANK(BI592)),ISBLANK(BJ592)),#N/A,
IF(BG592="empty","empty",
VLOOKUP(BG592,MonsterGroupTable!$A:$A,1,0)))))))</f>
        <v/>
      </c>
      <c r="BO592" s="2" t="str">
        <f>IF(AND(ISBLANK(BN592),OR(NOT(ISBLANK(BP592)),NOT(ISBLANK(BQ592)))),#N/A,
IF(ISBLANK(BN592),"",
IF(AND(NOT(ISERROR(VLOOKUP(BN592,MonsterTable!$A:$B,MATCH(MonsterTable!$B$1,MonsterTable!$A$1:$B$1,0),0))),OR(ISBLANK(BP592),ISBLANK(BQ592))),#N/A,
IFERROR(VLOOKUP(BN592,MonsterTable!$A:$B,MATCH(MonsterTable!$B$1,MonsterTable!$A$1:$B$1,0),0),
IF(OR(NOT(ISBLANK(BP592)),ISBLANK(BQ592)),#N/A,
IF(BN592="empty","empty",
VLOOKUP(BN592,MonsterGroupTable!$A:$A,1,0)))))))</f>
        <v/>
      </c>
      <c r="BV592" s="2" t="str">
        <f>IF(AND(ISBLANK(BU592),OR(NOT(ISBLANK(BW592)),NOT(ISBLANK(BX592)))),#N/A,
IF(ISBLANK(BU592),"",
IF(AND(NOT(ISERROR(VLOOKUP(BU592,MonsterTable!$A:$B,MATCH(MonsterTable!$B$1,MonsterTable!$A$1:$B$1,0),0))),OR(ISBLANK(BW592),ISBLANK(BX592))),#N/A,
IFERROR(VLOOKUP(BU592,MonsterTable!$A:$B,MATCH(MonsterTable!$B$1,MonsterTable!$A$1:$B$1,0),0),
IF(OR(NOT(ISBLANK(BW592)),ISBLANK(BX592)),#N/A,
IF(BU592="empty","empty",
VLOOKUP(BU592,MonsterGroupTable!$A:$A,1,0)))))))</f>
        <v/>
      </c>
      <c r="CC592" s="2" t="str">
        <f>IF(AND(ISBLANK(CB592),OR(NOT(ISBLANK(CD592)),NOT(ISBLANK(CE592)))),#N/A,
IF(ISBLANK(CB592),"",
IF(AND(NOT(ISERROR(VLOOKUP(CB592,MonsterTable!$A:$B,MATCH(MonsterTable!$B$1,MonsterTable!$A$1:$B$1,0),0))),OR(ISBLANK(CD592),ISBLANK(CE592))),#N/A,
IFERROR(VLOOKUP(CB592,MonsterTable!$A:$B,MATCH(MonsterTable!$B$1,MonsterTable!$A$1:$B$1,0),0),
IF(OR(NOT(ISBLANK(CD592)),ISBLANK(CE592)),#N/A,
IF(CB592="empty","empty",
VLOOKUP(CB592,MonsterGroupTable!$A:$A,1,0)))))))</f>
        <v/>
      </c>
      <c r="CJ592" s="2" t="str">
        <f>IF(AND(ISBLANK(CI592),OR(NOT(ISBLANK(CK592)),NOT(ISBLANK(CL592)))),#N/A,
IF(ISBLANK(CI592),"",
IF(AND(NOT(ISERROR(VLOOKUP(CI592,MonsterTable!$A:$B,MATCH(MonsterTable!$B$1,MonsterTable!$A$1:$B$1,0),0))),OR(ISBLANK(CK592),ISBLANK(CL592))),#N/A,
IFERROR(VLOOKUP(CI592,MonsterTable!$A:$B,MATCH(MonsterTable!$B$1,MonsterTable!$A$1:$B$1,0),0),
IF(OR(NOT(ISBLANK(CK592)),ISBLANK(CL592)),#N/A,
IF(CI592="empty","empty",
VLOOKUP(CI592,MonsterGroupTable!$A:$A,1,0)))))))</f>
        <v/>
      </c>
    </row>
    <row r="593" spans="1:88">
      <c r="A593">
        <v>10592</v>
      </c>
      <c r="B593">
        <f t="shared" si="18"/>
        <v>1.1000000000000001</v>
      </c>
      <c r="C593">
        <f t="shared" si="18"/>
        <v>1.1000000000000001</v>
      </c>
      <c r="F593">
        <v>4680</v>
      </c>
      <c r="G593">
        <v>176783</v>
      </c>
      <c r="H593">
        <v>0</v>
      </c>
      <c r="I593">
        <v>0</v>
      </c>
      <c r="J593">
        <v>0</v>
      </c>
      <c r="K593" t="s">
        <v>28</v>
      </c>
      <c r="L593" t="s">
        <v>256</v>
      </c>
      <c r="M593" t="s">
        <v>79</v>
      </c>
      <c r="N593" t="s">
        <v>80</v>
      </c>
      <c r="O593">
        <v>0</v>
      </c>
      <c r="P593">
        <v>-4.75</v>
      </c>
      <c r="Q593">
        <v>-3.5</v>
      </c>
      <c r="R593">
        <v>4.75</v>
      </c>
      <c r="S593">
        <v>3</v>
      </c>
      <c r="T593">
        <v>-13.5</v>
      </c>
      <c r="U593">
        <v>2.5499999999999998</v>
      </c>
      <c r="V593">
        <v>-6.75</v>
      </c>
      <c r="W593" t="str">
        <f t="shared" si="19"/>
        <v>g120,5</v>
      </c>
      <c r="X593" s="1" t="s">
        <v>337</v>
      </c>
      <c r="Y593" s="2" t="str">
        <f>IF(AND(ISBLANK(X593),OR(NOT(ISBLANK(Z593)),NOT(ISBLANK(AA593)))),#N/A,
IF(ISBLANK(X593),"",
IF(AND(NOT(ISERROR(VLOOKUP(X593,MonsterTable!$A:$B,MATCH(MonsterTable!$B$1,MonsterTable!$A$1:$B$1,0),0))),OR(ISBLANK(Z593),ISBLANK(AA593))),#N/A,
IFERROR(VLOOKUP(X593,MonsterTable!$A:$B,MATCH(MonsterTable!$B$1,MonsterTable!$A$1:$B$1,0),0),
IF(OR(NOT(ISBLANK(Z593)),ISBLANK(AA593)),#N/A,
IF(X593="empty","empty",
VLOOKUP(X593,MonsterGroupTable!$A:$A,1,0)))))))</f>
        <v>g120</v>
      </c>
      <c r="AA593">
        <v>5</v>
      </c>
      <c r="AF593" s="2" t="str">
        <f>IF(AND(ISBLANK(AE593),OR(NOT(ISBLANK(AG593)),NOT(ISBLANK(AH593)))),#N/A,
IF(ISBLANK(AE593),"",
IF(AND(NOT(ISERROR(VLOOKUP(AE593,MonsterTable!$A:$B,MATCH(MonsterTable!$B$1,MonsterTable!$A$1:$B$1,0),0))),OR(ISBLANK(AG593),ISBLANK(AH593))),#N/A,
IFERROR(VLOOKUP(AE593,MonsterTable!$A:$B,MATCH(MonsterTable!$B$1,MonsterTable!$A$1:$B$1,0),0),
IF(OR(NOT(ISBLANK(AG593)),ISBLANK(AH593)),#N/A,
IF(AE593="empty","empty",
VLOOKUP(AE593,MonsterGroupTable!$A:$A,1,0)))))))</f>
        <v/>
      </c>
      <c r="AM593" s="2" t="str">
        <f>IF(AND(ISBLANK(AL593),OR(NOT(ISBLANK(AN593)),NOT(ISBLANK(AO593)))),#N/A,
IF(ISBLANK(AL593),"",
IF(AND(NOT(ISERROR(VLOOKUP(AL593,MonsterTable!$A:$B,MATCH(MonsterTable!$B$1,MonsterTable!$A$1:$B$1,0),0))),OR(ISBLANK(AN593),ISBLANK(AO593))),#N/A,
IFERROR(VLOOKUP(AL593,MonsterTable!$A:$B,MATCH(MonsterTable!$B$1,MonsterTable!$A$1:$B$1,0),0),
IF(OR(NOT(ISBLANK(AN593)),ISBLANK(AO593)),#N/A,
IF(AL593="empty","empty",
VLOOKUP(AL593,MonsterGroupTable!$A:$A,1,0)))))))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BA593" s="2" t="str">
        <f>IF(AND(ISBLANK(AZ593),OR(NOT(ISBLANK(BB593)),NOT(ISBLANK(BC593)))),#N/A,
IF(ISBLANK(AZ593),"",
IF(AND(NOT(ISERROR(VLOOKUP(AZ593,MonsterTable!$A:$B,MATCH(MonsterTable!$B$1,MonsterTable!$A$1:$B$1,0),0))),OR(ISBLANK(BB593),ISBLANK(BC593))),#N/A,
IFERROR(VLOOKUP(AZ593,MonsterTable!$A:$B,MATCH(MonsterTable!$B$1,MonsterTable!$A$1:$B$1,0),0),
IF(OR(NOT(ISBLANK(BB593)),ISBLANK(BC593)),#N/A,
IF(AZ593="empty","empty",
VLOOKUP(AZ593,MonsterGroupTable!$A:$A,1,0)))))))</f>
        <v/>
      </c>
      <c r="BH593" s="2" t="str">
        <f>IF(AND(ISBLANK(BG593),OR(NOT(ISBLANK(BI593)),NOT(ISBLANK(BJ593)))),#N/A,
IF(ISBLANK(BG593),"",
IF(AND(NOT(ISERROR(VLOOKUP(BG593,MonsterTable!$A:$B,MATCH(MonsterTable!$B$1,MonsterTable!$A$1:$B$1,0),0))),OR(ISBLANK(BI593),ISBLANK(BJ593))),#N/A,
IFERROR(VLOOKUP(BG593,MonsterTable!$A:$B,MATCH(MonsterTable!$B$1,MonsterTable!$A$1:$B$1,0),0),
IF(OR(NOT(ISBLANK(BI593)),ISBLANK(BJ593)),#N/A,
IF(BG593="empty","empty",
VLOOKUP(BG593,MonsterGroupTable!$A:$A,1,0)))))))</f>
        <v/>
      </c>
      <c r="BO593" s="2" t="str">
        <f>IF(AND(ISBLANK(BN593),OR(NOT(ISBLANK(BP593)),NOT(ISBLANK(BQ593)))),#N/A,
IF(ISBLANK(BN593),"",
IF(AND(NOT(ISERROR(VLOOKUP(BN593,MonsterTable!$A:$B,MATCH(MonsterTable!$B$1,MonsterTable!$A$1:$B$1,0),0))),OR(ISBLANK(BP593),ISBLANK(BQ593))),#N/A,
IFERROR(VLOOKUP(BN593,MonsterTable!$A:$B,MATCH(MonsterTable!$B$1,MonsterTable!$A$1:$B$1,0),0),
IF(OR(NOT(ISBLANK(BP593)),ISBLANK(BQ593)),#N/A,
IF(BN593="empty","empty",
VLOOKUP(BN593,MonsterGroupTable!$A:$A,1,0)))))))</f>
        <v/>
      </c>
      <c r="BV593" s="2" t="str">
        <f>IF(AND(ISBLANK(BU593),OR(NOT(ISBLANK(BW593)),NOT(ISBLANK(BX593)))),#N/A,
IF(ISBLANK(BU593),"",
IF(AND(NOT(ISERROR(VLOOKUP(BU593,MonsterTable!$A:$B,MATCH(MonsterTable!$B$1,MonsterTable!$A$1:$B$1,0),0))),OR(ISBLANK(BW593),ISBLANK(BX593))),#N/A,
IFERROR(VLOOKUP(BU593,MonsterTable!$A:$B,MATCH(MonsterTable!$B$1,MonsterTable!$A$1:$B$1,0),0),
IF(OR(NOT(ISBLANK(BW593)),ISBLANK(BX593)),#N/A,
IF(BU593="empty","empty",
VLOOKUP(BU593,MonsterGroupTable!$A:$A,1,0)))))))</f>
        <v/>
      </c>
      <c r="CC593" s="2" t="str">
        <f>IF(AND(ISBLANK(CB593),OR(NOT(ISBLANK(CD593)),NOT(ISBLANK(CE593)))),#N/A,
IF(ISBLANK(CB593),"",
IF(AND(NOT(ISERROR(VLOOKUP(CB593,MonsterTable!$A:$B,MATCH(MonsterTable!$B$1,MonsterTable!$A$1:$B$1,0),0))),OR(ISBLANK(CD593),ISBLANK(CE593))),#N/A,
IFERROR(VLOOKUP(CB593,MonsterTable!$A:$B,MATCH(MonsterTable!$B$1,MonsterTable!$A$1:$B$1,0),0),
IF(OR(NOT(ISBLANK(CD593)),ISBLANK(CE593)),#N/A,
IF(CB593="empty","empty",
VLOOKUP(CB593,MonsterGroupTable!$A:$A,1,0)))))))</f>
        <v/>
      </c>
      <c r="CJ593" s="2" t="str">
        <f>IF(AND(ISBLANK(CI593),OR(NOT(ISBLANK(CK593)),NOT(ISBLANK(CL593)))),#N/A,
IF(ISBLANK(CI593),"",
IF(AND(NOT(ISERROR(VLOOKUP(CI593,MonsterTable!$A:$B,MATCH(MonsterTable!$B$1,MonsterTable!$A$1:$B$1,0),0))),OR(ISBLANK(CK593),ISBLANK(CL593))),#N/A,
IFERROR(VLOOKUP(CI593,MonsterTable!$A:$B,MATCH(MonsterTable!$B$1,MonsterTable!$A$1:$B$1,0),0),
IF(OR(NOT(ISBLANK(CK593)),ISBLANK(CL593)),#N/A,
IF(CI593="empty","empty",
VLOOKUP(CI593,MonsterGroupTable!$A:$A,1,0)))))))</f>
        <v/>
      </c>
    </row>
    <row r="594" spans="1:88">
      <c r="A594">
        <v>10593</v>
      </c>
      <c r="B594">
        <f t="shared" si="18"/>
        <v>1.1000000000000001</v>
      </c>
      <c r="C594">
        <f t="shared" si="18"/>
        <v>1.1000000000000001</v>
      </c>
      <c r="F594">
        <v>4680</v>
      </c>
      <c r="G594">
        <v>177485</v>
      </c>
      <c r="H594">
        <v>0</v>
      </c>
      <c r="I594">
        <v>0</v>
      </c>
      <c r="J594">
        <v>0</v>
      </c>
      <c r="K594" t="s">
        <v>28</v>
      </c>
      <c r="L594" t="s">
        <v>256</v>
      </c>
      <c r="M594" t="s">
        <v>79</v>
      </c>
      <c r="N594" t="s">
        <v>80</v>
      </c>
      <c r="O594">
        <v>0</v>
      </c>
      <c r="P594">
        <v>-4.75</v>
      </c>
      <c r="Q594">
        <v>-3.5</v>
      </c>
      <c r="R594">
        <v>4.75</v>
      </c>
      <c r="S594">
        <v>3</v>
      </c>
      <c r="T594">
        <v>-13.5</v>
      </c>
      <c r="U594">
        <v>2.5499999999999998</v>
      </c>
      <c r="V594">
        <v>-6.75</v>
      </c>
      <c r="W594" t="str">
        <f t="shared" si="19"/>
        <v>g120,5</v>
      </c>
      <c r="X594" s="1" t="s">
        <v>337</v>
      </c>
      <c r="Y594" s="2" t="str">
        <f>IF(AND(ISBLANK(X594),OR(NOT(ISBLANK(Z594)),NOT(ISBLANK(AA594)))),#N/A,
IF(ISBLANK(X594),"",
IF(AND(NOT(ISERROR(VLOOKUP(X594,MonsterTable!$A:$B,MATCH(MonsterTable!$B$1,MonsterTable!$A$1:$B$1,0),0))),OR(ISBLANK(Z594),ISBLANK(AA594))),#N/A,
IFERROR(VLOOKUP(X594,MonsterTable!$A:$B,MATCH(MonsterTable!$B$1,MonsterTable!$A$1:$B$1,0),0),
IF(OR(NOT(ISBLANK(Z594)),ISBLANK(AA594)),#N/A,
IF(X594="empty","empty",
VLOOKUP(X594,MonsterGroupTable!$A:$A,1,0)))))))</f>
        <v>g120</v>
      </c>
      <c r="AA594">
        <v>5</v>
      </c>
      <c r="AF594" s="2" t="str">
        <f>IF(AND(ISBLANK(AE594),OR(NOT(ISBLANK(AG594)),NOT(ISBLANK(AH594)))),#N/A,
IF(ISBLANK(AE594),"",
IF(AND(NOT(ISERROR(VLOOKUP(AE594,MonsterTable!$A:$B,MATCH(MonsterTable!$B$1,MonsterTable!$A$1:$B$1,0),0))),OR(ISBLANK(AG594),ISBLANK(AH594))),#N/A,
IFERROR(VLOOKUP(AE594,MonsterTable!$A:$B,MATCH(MonsterTable!$B$1,MonsterTable!$A$1:$B$1,0),0),
IF(OR(NOT(ISBLANK(AG594)),ISBLANK(AH594)),#N/A,
IF(AE594="empty","empty",
VLOOKUP(AE594,MonsterGroupTable!$A:$A,1,0)))))))</f>
        <v/>
      </c>
      <c r="AM594" s="2" t="str">
        <f>IF(AND(ISBLANK(AL594),OR(NOT(ISBLANK(AN594)),NOT(ISBLANK(AO594)))),#N/A,
IF(ISBLANK(AL594),"",
IF(AND(NOT(ISERROR(VLOOKUP(AL594,MonsterTable!$A:$B,MATCH(MonsterTable!$B$1,MonsterTable!$A$1:$B$1,0),0))),OR(ISBLANK(AN594),ISBLANK(AO594))),#N/A,
IFERROR(VLOOKUP(AL594,MonsterTable!$A:$B,MATCH(MonsterTable!$B$1,MonsterTable!$A$1:$B$1,0),0),
IF(OR(NOT(ISBLANK(AN594)),ISBLANK(AO594)),#N/A,
IF(AL594="empty","empty",
VLOOKUP(AL594,MonsterGroupTable!$A:$A,1,0)))))))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BA594" s="2" t="str">
        <f>IF(AND(ISBLANK(AZ594),OR(NOT(ISBLANK(BB594)),NOT(ISBLANK(BC594)))),#N/A,
IF(ISBLANK(AZ594),"",
IF(AND(NOT(ISERROR(VLOOKUP(AZ594,MonsterTable!$A:$B,MATCH(MonsterTable!$B$1,MonsterTable!$A$1:$B$1,0),0))),OR(ISBLANK(BB594),ISBLANK(BC594))),#N/A,
IFERROR(VLOOKUP(AZ594,MonsterTable!$A:$B,MATCH(MonsterTable!$B$1,MonsterTable!$A$1:$B$1,0),0),
IF(OR(NOT(ISBLANK(BB594)),ISBLANK(BC594)),#N/A,
IF(AZ594="empty","empty",
VLOOKUP(AZ594,MonsterGroupTable!$A:$A,1,0)))))))</f>
        <v/>
      </c>
      <c r="BH594" s="2" t="str">
        <f>IF(AND(ISBLANK(BG594),OR(NOT(ISBLANK(BI594)),NOT(ISBLANK(BJ594)))),#N/A,
IF(ISBLANK(BG594),"",
IF(AND(NOT(ISERROR(VLOOKUP(BG594,MonsterTable!$A:$B,MATCH(MonsterTable!$B$1,MonsterTable!$A$1:$B$1,0),0))),OR(ISBLANK(BI594),ISBLANK(BJ594))),#N/A,
IFERROR(VLOOKUP(BG594,MonsterTable!$A:$B,MATCH(MonsterTable!$B$1,MonsterTable!$A$1:$B$1,0),0),
IF(OR(NOT(ISBLANK(BI594)),ISBLANK(BJ594)),#N/A,
IF(BG594="empty","empty",
VLOOKUP(BG594,MonsterGroupTable!$A:$A,1,0)))))))</f>
        <v/>
      </c>
      <c r="BO594" s="2" t="str">
        <f>IF(AND(ISBLANK(BN594),OR(NOT(ISBLANK(BP594)),NOT(ISBLANK(BQ594)))),#N/A,
IF(ISBLANK(BN594),"",
IF(AND(NOT(ISERROR(VLOOKUP(BN594,MonsterTable!$A:$B,MATCH(MonsterTable!$B$1,MonsterTable!$A$1:$B$1,0),0))),OR(ISBLANK(BP594),ISBLANK(BQ594))),#N/A,
IFERROR(VLOOKUP(BN594,MonsterTable!$A:$B,MATCH(MonsterTable!$B$1,MonsterTable!$A$1:$B$1,0),0),
IF(OR(NOT(ISBLANK(BP594)),ISBLANK(BQ594)),#N/A,
IF(BN594="empty","empty",
VLOOKUP(BN594,MonsterGroupTable!$A:$A,1,0)))))))</f>
        <v/>
      </c>
      <c r="BV594" s="2" t="str">
        <f>IF(AND(ISBLANK(BU594),OR(NOT(ISBLANK(BW594)),NOT(ISBLANK(BX594)))),#N/A,
IF(ISBLANK(BU594),"",
IF(AND(NOT(ISERROR(VLOOKUP(BU594,MonsterTable!$A:$B,MATCH(MonsterTable!$B$1,MonsterTable!$A$1:$B$1,0),0))),OR(ISBLANK(BW594),ISBLANK(BX594))),#N/A,
IFERROR(VLOOKUP(BU594,MonsterTable!$A:$B,MATCH(MonsterTable!$B$1,MonsterTable!$A$1:$B$1,0),0),
IF(OR(NOT(ISBLANK(BW594)),ISBLANK(BX594)),#N/A,
IF(BU594="empty","empty",
VLOOKUP(BU594,MonsterGroupTable!$A:$A,1,0)))))))</f>
        <v/>
      </c>
      <c r="CC594" s="2" t="str">
        <f>IF(AND(ISBLANK(CB594),OR(NOT(ISBLANK(CD594)),NOT(ISBLANK(CE594)))),#N/A,
IF(ISBLANK(CB594),"",
IF(AND(NOT(ISERROR(VLOOKUP(CB594,MonsterTable!$A:$B,MATCH(MonsterTable!$B$1,MonsterTable!$A$1:$B$1,0),0))),OR(ISBLANK(CD594),ISBLANK(CE594))),#N/A,
IFERROR(VLOOKUP(CB594,MonsterTable!$A:$B,MATCH(MonsterTable!$B$1,MonsterTable!$A$1:$B$1,0),0),
IF(OR(NOT(ISBLANK(CD594)),ISBLANK(CE594)),#N/A,
IF(CB594="empty","empty",
VLOOKUP(CB594,MonsterGroupTable!$A:$A,1,0)))))))</f>
        <v/>
      </c>
      <c r="CJ594" s="2" t="str">
        <f>IF(AND(ISBLANK(CI594),OR(NOT(ISBLANK(CK594)),NOT(ISBLANK(CL594)))),#N/A,
IF(ISBLANK(CI594),"",
IF(AND(NOT(ISERROR(VLOOKUP(CI594,MonsterTable!$A:$B,MATCH(MonsterTable!$B$1,MonsterTable!$A$1:$B$1,0),0))),OR(ISBLANK(CK594),ISBLANK(CL594))),#N/A,
IFERROR(VLOOKUP(CI594,MonsterTable!$A:$B,MATCH(MonsterTable!$B$1,MonsterTable!$A$1:$B$1,0),0),
IF(OR(NOT(ISBLANK(CK594)),ISBLANK(CL594)),#N/A,
IF(CI594="empty","empty",
VLOOKUP(CI594,MonsterGroupTable!$A:$A,1,0)))))))</f>
        <v/>
      </c>
    </row>
    <row r="595" spans="1:88">
      <c r="A595">
        <v>10594</v>
      </c>
      <c r="B595">
        <f t="shared" si="18"/>
        <v>1.1000000000000001</v>
      </c>
      <c r="C595">
        <f t="shared" si="18"/>
        <v>1.1000000000000001</v>
      </c>
      <c r="F595">
        <v>4680</v>
      </c>
      <c r="G595">
        <v>178187</v>
      </c>
      <c r="H595">
        <v>0</v>
      </c>
      <c r="I595">
        <v>0</v>
      </c>
      <c r="J595">
        <v>0</v>
      </c>
      <c r="K595" t="s">
        <v>28</v>
      </c>
      <c r="L595" t="s">
        <v>256</v>
      </c>
      <c r="M595" t="s">
        <v>79</v>
      </c>
      <c r="N595" t="s">
        <v>80</v>
      </c>
      <c r="O595">
        <v>0</v>
      </c>
      <c r="P595">
        <v>-4.75</v>
      </c>
      <c r="Q595">
        <v>-3.5</v>
      </c>
      <c r="R595">
        <v>4.75</v>
      </c>
      <c r="S595">
        <v>3</v>
      </c>
      <c r="T595">
        <v>-13.5</v>
      </c>
      <c r="U595">
        <v>2.5499999999999998</v>
      </c>
      <c r="V595">
        <v>-6.75</v>
      </c>
      <c r="W595" t="str">
        <f t="shared" si="19"/>
        <v>g120,5</v>
      </c>
      <c r="X595" s="1" t="s">
        <v>337</v>
      </c>
      <c r="Y595" s="2" t="str">
        <f>IF(AND(ISBLANK(X595),OR(NOT(ISBLANK(Z595)),NOT(ISBLANK(AA595)))),#N/A,
IF(ISBLANK(X595),"",
IF(AND(NOT(ISERROR(VLOOKUP(X595,MonsterTable!$A:$B,MATCH(MonsterTable!$B$1,MonsterTable!$A$1:$B$1,0),0))),OR(ISBLANK(Z595),ISBLANK(AA595))),#N/A,
IFERROR(VLOOKUP(X595,MonsterTable!$A:$B,MATCH(MonsterTable!$B$1,MonsterTable!$A$1:$B$1,0),0),
IF(OR(NOT(ISBLANK(Z595)),ISBLANK(AA595)),#N/A,
IF(X595="empty","empty",
VLOOKUP(X595,MonsterGroupTable!$A:$A,1,0)))))))</f>
        <v>g120</v>
      </c>
      <c r="AA595">
        <v>5</v>
      </c>
      <c r="AF595" s="2" t="str">
        <f>IF(AND(ISBLANK(AE595),OR(NOT(ISBLANK(AG595)),NOT(ISBLANK(AH595)))),#N/A,
IF(ISBLANK(AE595),"",
IF(AND(NOT(ISERROR(VLOOKUP(AE595,MonsterTable!$A:$B,MATCH(MonsterTable!$B$1,MonsterTable!$A$1:$B$1,0),0))),OR(ISBLANK(AG595),ISBLANK(AH595))),#N/A,
IFERROR(VLOOKUP(AE595,MonsterTable!$A:$B,MATCH(MonsterTable!$B$1,MonsterTable!$A$1:$B$1,0),0),
IF(OR(NOT(ISBLANK(AG595)),ISBLANK(AH595)),#N/A,
IF(AE595="empty","empty",
VLOOKUP(AE595,MonsterGroupTable!$A:$A,1,0)))))))</f>
        <v/>
      </c>
      <c r="AM595" s="2" t="str">
        <f>IF(AND(ISBLANK(AL595),OR(NOT(ISBLANK(AN595)),NOT(ISBLANK(AO595)))),#N/A,
IF(ISBLANK(AL595),"",
IF(AND(NOT(ISERROR(VLOOKUP(AL595,MonsterTable!$A:$B,MATCH(MonsterTable!$B$1,MonsterTable!$A$1:$B$1,0),0))),OR(ISBLANK(AN595),ISBLANK(AO595))),#N/A,
IFERROR(VLOOKUP(AL595,MonsterTable!$A:$B,MATCH(MonsterTable!$B$1,MonsterTable!$A$1:$B$1,0),0),
IF(OR(NOT(ISBLANK(AN595)),ISBLANK(AO595)),#N/A,
IF(AL595="empty","empty",
VLOOKUP(AL595,MonsterGroupTable!$A:$A,1,0)))))))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BA595" s="2" t="str">
        <f>IF(AND(ISBLANK(AZ595),OR(NOT(ISBLANK(BB595)),NOT(ISBLANK(BC595)))),#N/A,
IF(ISBLANK(AZ595),"",
IF(AND(NOT(ISERROR(VLOOKUP(AZ595,MonsterTable!$A:$B,MATCH(MonsterTable!$B$1,MonsterTable!$A$1:$B$1,0),0))),OR(ISBLANK(BB595),ISBLANK(BC595))),#N/A,
IFERROR(VLOOKUP(AZ595,MonsterTable!$A:$B,MATCH(MonsterTable!$B$1,MonsterTable!$A$1:$B$1,0),0),
IF(OR(NOT(ISBLANK(BB595)),ISBLANK(BC595)),#N/A,
IF(AZ595="empty","empty",
VLOOKUP(AZ595,MonsterGroupTable!$A:$A,1,0)))))))</f>
        <v/>
      </c>
      <c r="BH595" s="2" t="str">
        <f>IF(AND(ISBLANK(BG595),OR(NOT(ISBLANK(BI595)),NOT(ISBLANK(BJ595)))),#N/A,
IF(ISBLANK(BG595),"",
IF(AND(NOT(ISERROR(VLOOKUP(BG595,MonsterTable!$A:$B,MATCH(MonsterTable!$B$1,MonsterTable!$A$1:$B$1,0),0))),OR(ISBLANK(BI595),ISBLANK(BJ595))),#N/A,
IFERROR(VLOOKUP(BG595,MonsterTable!$A:$B,MATCH(MonsterTable!$B$1,MonsterTable!$A$1:$B$1,0),0),
IF(OR(NOT(ISBLANK(BI595)),ISBLANK(BJ595)),#N/A,
IF(BG595="empty","empty",
VLOOKUP(BG595,MonsterGroupTable!$A:$A,1,0)))))))</f>
        <v/>
      </c>
      <c r="BO595" s="2" t="str">
        <f>IF(AND(ISBLANK(BN595),OR(NOT(ISBLANK(BP595)),NOT(ISBLANK(BQ595)))),#N/A,
IF(ISBLANK(BN595),"",
IF(AND(NOT(ISERROR(VLOOKUP(BN595,MonsterTable!$A:$B,MATCH(MonsterTable!$B$1,MonsterTable!$A$1:$B$1,0),0))),OR(ISBLANK(BP595),ISBLANK(BQ595))),#N/A,
IFERROR(VLOOKUP(BN595,MonsterTable!$A:$B,MATCH(MonsterTable!$B$1,MonsterTable!$A$1:$B$1,0),0),
IF(OR(NOT(ISBLANK(BP595)),ISBLANK(BQ595)),#N/A,
IF(BN595="empty","empty",
VLOOKUP(BN595,MonsterGroupTable!$A:$A,1,0)))))))</f>
        <v/>
      </c>
      <c r="BV595" s="2" t="str">
        <f>IF(AND(ISBLANK(BU595),OR(NOT(ISBLANK(BW595)),NOT(ISBLANK(BX595)))),#N/A,
IF(ISBLANK(BU595),"",
IF(AND(NOT(ISERROR(VLOOKUP(BU595,MonsterTable!$A:$B,MATCH(MonsterTable!$B$1,MonsterTable!$A$1:$B$1,0),0))),OR(ISBLANK(BW595),ISBLANK(BX595))),#N/A,
IFERROR(VLOOKUP(BU595,MonsterTable!$A:$B,MATCH(MonsterTable!$B$1,MonsterTable!$A$1:$B$1,0),0),
IF(OR(NOT(ISBLANK(BW595)),ISBLANK(BX595)),#N/A,
IF(BU595="empty","empty",
VLOOKUP(BU595,MonsterGroupTable!$A:$A,1,0)))))))</f>
        <v/>
      </c>
      <c r="CC595" s="2" t="str">
        <f>IF(AND(ISBLANK(CB595),OR(NOT(ISBLANK(CD595)),NOT(ISBLANK(CE595)))),#N/A,
IF(ISBLANK(CB595),"",
IF(AND(NOT(ISERROR(VLOOKUP(CB595,MonsterTable!$A:$B,MATCH(MonsterTable!$B$1,MonsterTable!$A$1:$B$1,0),0))),OR(ISBLANK(CD595),ISBLANK(CE595))),#N/A,
IFERROR(VLOOKUP(CB595,MonsterTable!$A:$B,MATCH(MonsterTable!$B$1,MonsterTable!$A$1:$B$1,0),0),
IF(OR(NOT(ISBLANK(CD595)),ISBLANK(CE595)),#N/A,
IF(CB595="empty","empty",
VLOOKUP(CB595,MonsterGroupTable!$A:$A,1,0)))))))</f>
        <v/>
      </c>
      <c r="CJ595" s="2" t="str">
        <f>IF(AND(ISBLANK(CI595),OR(NOT(ISBLANK(CK595)),NOT(ISBLANK(CL595)))),#N/A,
IF(ISBLANK(CI595),"",
IF(AND(NOT(ISERROR(VLOOKUP(CI595,MonsterTable!$A:$B,MATCH(MonsterTable!$B$1,MonsterTable!$A$1:$B$1,0),0))),OR(ISBLANK(CK595),ISBLANK(CL595))),#N/A,
IFERROR(VLOOKUP(CI595,MonsterTable!$A:$B,MATCH(MonsterTable!$B$1,MonsterTable!$A$1:$B$1,0),0),
IF(OR(NOT(ISBLANK(CK595)),ISBLANK(CL595)),#N/A,
IF(CI595="empty","empty",
VLOOKUP(CI595,MonsterGroupTable!$A:$A,1,0)))))))</f>
        <v/>
      </c>
    </row>
    <row r="596" spans="1:88">
      <c r="A596">
        <v>10595</v>
      </c>
      <c r="B596">
        <f t="shared" si="18"/>
        <v>1.1000000000000001</v>
      </c>
      <c r="C596">
        <f t="shared" si="18"/>
        <v>1.1000000000000001</v>
      </c>
      <c r="F596">
        <v>4680</v>
      </c>
      <c r="G596">
        <v>178889</v>
      </c>
      <c r="H596">
        <v>0</v>
      </c>
      <c r="I596">
        <v>0</v>
      </c>
      <c r="J596">
        <v>0</v>
      </c>
      <c r="K596" t="s">
        <v>28</v>
      </c>
      <c r="L596" t="s">
        <v>256</v>
      </c>
      <c r="M596" t="s">
        <v>79</v>
      </c>
      <c r="N596" t="s">
        <v>80</v>
      </c>
      <c r="O596">
        <v>0</v>
      </c>
      <c r="P596">
        <v>-4.75</v>
      </c>
      <c r="Q596">
        <v>-3.5</v>
      </c>
      <c r="R596">
        <v>4.75</v>
      </c>
      <c r="S596">
        <v>3</v>
      </c>
      <c r="T596">
        <v>-13.5</v>
      </c>
      <c r="U596">
        <v>2.5499999999999998</v>
      </c>
      <c r="V596">
        <v>-6.75</v>
      </c>
      <c r="W596" t="str">
        <f t="shared" si="19"/>
        <v>g120,5</v>
      </c>
      <c r="X596" s="1" t="s">
        <v>337</v>
      </c>
      <c r="Y596" s="2" t="str">
        <f>IF(AND(ISBLANK(X596),OR(NOT(ISBLANK(Z596)),NOT(ISBLANK(AA596)))),#N/A,
IF(ISBLANK(X596),"",
IF(AND(NOT(ISERROR(VLOOKUP(X596,MonsterTable!$A:$B,MATCH(MonsterTable!$B$1,MonsterTable!$A$1:$B$1,0),0))),OR(ISBLANK(Z596),ISBLANK(AA596))),#N/A,
IFERROR(VLOOKUP(X596,MonsterTable!$A:$B,MATCH(MonsterTable!$B$1,MonsterTable!$A$1:$B$1,0),0),
IF(OR(NOT(ISBLANK(Z596)),ISBLANK(AA596)),#N/A,
IF(X596="empty","empty",
VLOOKUP(X596,MonsterGroupTable!$A:$A,1,0)))))))</f>
        <v>g120</v>
      </c>
      <c r="AA596">
        <v>5</v>
      </c>
      <c r="AF596" s="2" t="str">
        <f>IF(AND(ISBLANK(AE596),OR(NOT(ISBLANK(AG596)),NOT(ISBLANK(AH596)))),#N/A,
IF(ISBLANK(AE596),"",
IF(AND(NOT(ISERROR(VLOOKUP(AE596,MonsterTable!$A:$B,MATCH(MonsterTable!$B$1,MonsterTable!$A$1:$B$1,0),0))),OR(ISBLANK(AG596),ISBLANK(AH596))),#N/A,
IFERROR(VLOOKUP(AE596,MonsterTable!$A:$B,MATCH(MonsterTable!$B$1,MonsterTable!$A$1:$B$1,0),0),
IF(OR(NOT(ISBLANK(AG596)),ISBLANK(AH596)),#N/A,
IF(AE596="empty","empty",
VLOOKUP(AE596,MonsterGroupTable!$A:$A,1,0)))))))</f>
        <v/>
      </c>
      <c r="AM596" s="2" t="str">
        <f>IF(AND(ISBLANK(AL596),OR(NOT(ISBLANK(AN596)),NOT(ISBLANK(AO596)))),#N/A,
IF(ISBLANK(AL596),"",
IF(AND(NOT(ISERROR(VLOOKUP(AL596,MonsterTable!$A:$B,MATCH(MonsterTable!$B$1,MonsterTable!$A$1:$B$1,0),0))),OR(ISBLANK(AN596),ISBLANK(AO596))),#N/A,
IFERROR(VLOOKUP(AL596,MonsterTable!$A:$B,MATCH(MonsterTable!$B$1,MonsterTable!$A$1:$B$1,0),0),
IF(OR(NOT(ISBLANK(AN596)),ISBLANK(AO596)),#N/A,
IF(AL596="empty","empty",
VLOOKUP(AL596,MonsterGroupTable!$A:$A,1,0)))))))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BA596" s="2" t="str">
        <f>IF(AND(ISBLANK(AZ596),OR(NOT(ISBLANK(BB596)),NOT(ISBLANK(BC596)))),#N/A,
IF(ISBLANK(AZ596),"",
IF(AND(NOT(ISERROR(VLOOKUP(AZ596,MonsterTable!$A:$B,MATCH(MonsterTable!$B$1,MonsterTable!$A$1:$B$1,0),0))),OR(ISBLANK(BB596),ISBLANK(BC596))),#N/A,
IFERROR(VLOOKUP(AZ596,MonsterTable!$A:$B,MATCH(MonsterTable!$B$1,MonsterTable!$A$1:$B$1,0),0),
IF(OR(NOT(ISBLANK(BB596)),ISBLANK(BC596)),#N/A,
IF(AZ596="empty","empty",
VLOOKUP(AZ596,MonsterGroupTable!$A:$A,1,0)))))))</f>
        <v/>
      </c>
      <c r="BH596" s="2" t="str">
        <f>IF(AND(ISBLANK(BG596),OR(NOT(ISBLANK(BI596)),NOT(ISBLANK(BJ596)))),#N/A,
IF(ISBLANK(BG596),"",
IF(AND(NOT(ISERROR(VLOOKUP(BG596,MonsterTable!$A:$B,MATCH(MonsterTable!$B$1,MonsterTable!$A$1:$B$1,0),0))),OR(ISBLANK(BI596),ISBLANK(BJ596))),#N/A,
IFERROR(VLOOKUP(BG596,MonsterTable!$A:$B,MATCH(MonsterTable!$B$1,MonsterTable!$A$1:$B$1,0),0),
IF(OR(NOT(ISBLANK(BI596)),ISBLANK(BJ596)),#N/A,
IF(BG596="empty","empty",
VLOOKUP(BG596,MonsterGroupTable!$A:$A,1,0)))))))</f>
        <v/>
      </c>
      <c r="BO596" s="2" t="str">
        <f>IF(AND(ISBLANK(BN596),OR(NOT(ISBLANK(BP596)),NOT(ISBLANK(BQ596)))),#N/A,
IF(ISBLANK(BN596),"",
IF(AND(NOT(ISERROR(VLOOKUP(BN596,MonsterTable!$A:$B,MATCH(MonsterTable!$B$1,MonsterTable!$A$1:$B$1,0),0))),OR(ISBLANK(BP596),ISBLANK(BQ596))),#N/A,
IFERROR(VLOOKUP(BN596,MonsterTable!$A:$B,MATCH(MonsterTable!$B$1,MonsterTable!$A$1:$B$1,0),0),
IF(OR(NOT(ISBLANK(BP596)),ISBLANK(BQ596)),#N/A,
IF(BN596="empty","empty",
VLOOKUP(BN596,MonsterGroupTable!$A:$A,1,0)))))))</f>
        <v/>
      </c>
      <c r="BV596" s="2" t="str">
        <f>IF(AND(ISBLANK(BU596),OR(NOT(ISBLANK(BW596)),NOT(ISBLANK(BX596)))),#N/A,
IF(ISBLANK(BU596),"",
IF(AND(NOT(ISERROR(VLOOKUP(BU596,MonsterTable!$A:$B,MATCH(MonsterTable!$B$1,MonsterTable!$A$1:$B$1,0),0))),OR(ISBLANK(BW596),ISBLANK(BX596))),#N/A,
IFERROR(VLOOKUP(BU596,MonsterTable!$A:$B,MATCH(MonsterTable!$B$1,MonsterTable!$A$1:$B$1,0),0),
IF(OR(NOT(ISBLANK(BW596)),ISBLANK(BX596)),#N/A,
IF(BU596="empty","empty",
VLOOKUP(BU596,MonsterGroupTable!$A:$A,1,0)))))))</f>
        <v/>
      </c>
      <c r="CC596" s="2" t="str">
        <f>IF(AND(ISBLANK(CB596),OR(NOT(ISBLANK(CD596)),NOT(ISBLANK(CE596)))),#N/A,
IF(ISBLANK(CB596),"",
IF(AND(NOT(ISERROR(VLOOKUP(CB596,MonsterTable!$A:$B,MATCH(MonsterTable!$B$1,MonsterTable!$A$1:$B$1,0),0))),OR(ISBLANK(CD596),ISBLANK(CE596))),#N/A,
IFERROR(VLOOKUP(CB596,MonsterTable!$A:$B,MATCH(MonsterTable!$B$1,MonsterTable!$A$1:$B$1,0),0),
IF(OR(NOT(ISBLANK(CD596)),ISBLANK(CE596)),#N/A,
IF(CB596="empty","empty",
VLOOKUP(CB596,MonsterGroupTable!$A:$A,1,0)))))))</f>
        <v/>
      </c>
      <c r="CJ596" s="2" t="str">
        <f>IF(AND(ISBLANK(CI596),OR(NOT(ISBLANK(CK596)),NOT(ISBLANK(CL596)))),#N/A,
IF(ISBLANK(CI596),"",
IF(AND(NOT(ISERROR(VLOOKUP(CI596,MonsterTable!$A:$B,MATCH(MonsterTable!$B$1,MonsterTable!$A$1:$B$1,0),0))),OR(ISBLANK(CK596),ISBLANK(CL596))),#N/A,
IFERROR(VLOOKUP(CI596,MonsterTable!$A:$B,MATCH(MonsterTable!$B$1,MonsterTable!$A$1:$B$1,0),0),
IF(OR(NOT(ISBLANK(CK596)),ISBLANK(CL596)),#N/A,
IF(CI596="empty","empty",
VLOOKUP(CI596,MonsterGroupTable!$A:$A,1,0)))))))</f>
        <v/>
      </c>
    </row>
    <row r="597" spans="1:88">
      <c r="A597">
        <v>10596</v>
      </c>
      <c r="B597">
        <f t="shared" si="18"/>
        <v>1.1000000000000001</v>
      </c>
      <c r="C597">
        <f t="shared" si="18"/>
        <v>1.1000000000000001</v>
      </c>
      <c r="F597">
        <v>4680</v>
      </c>
      <c r="G597">
        <v>179591</v>
      </c>
      <c r="H597">
        <v>0</v>
      </c>
      <c r="I597">
        <v>0</v>
      </c>
      <c r="J597">
        <v>0</v>
      </c>
      <c r="K597" t="s">
        <v>28</v>
      </c>
      <c r="L597" t="s">
        <v>256</v>
      </c>
      <c r="M597" t="s">
        <v>79</v>
      </c>
      <c r="N597" t="s">
        <v>80</v>
      </c>
      <c r="O597">
        <v>0</v>
      </c>
      <c r="P597">
        <v>-4.75</v>
      </c>
      <c r="Q597">
        <v>-3.5</v>
      </c>
      <c r="R597">
        <v>4.75</v>
      </c>
      <c r="S597">
        <v>3</v>
      </c>
      <c r="T597">
        <v>-13.5</v>
      </c>
      <c r="U597">
        <v>2.5499999999999998</v>
      </c>
      <c r="V597">
        <v>-6.75</v>
      </c>
      <c r="W597" t="str">
        <f t="shared" si="19"/>
        <v>g120,5</v>
      </c>
      <c r="X597" s="1" t="s">
        <v>337</v>
      </c>
      <c r="Y597" s="2" t="str">
        <f>IF(AND(ISBLANK(X597),OR(NOT(ISBLANK(Z597)),NOT(ISBLANK(AA597)))),#N/A,
IF(ISBLANK(X597),"",
IF(AND(NOT(ISERROR(VLOOKUP(X597,MonsterTable!$A:$B,MATCH(MonsterTable!$B$1,MonsterTable!$A$1:$B$1,0),0))),OR(ISBLANK(Z597),ISBLANK(AA597))),#N/A,
IFERROR(VLOOKUP(X597,MonsterTable!$A:$B,MATCH(MonsterTable!$B$1,MonsterTable!$A$1:$B$1,0),0),
IF(OR(NOT(ISBLANK(Z597)),ISBLANK(AA597)),#N/A,
IF(X597="empty","empty",
VLOOKUP(X597,MonsterGroupTable!$A:$A,1,0)))))))</f>
        <v>g120</v>
      </c>
      <c r="AA597">
        <v>5</v>
      </c>
      <c r="AF597" s="2" t="str">
        <f>IF(AND(ISBLANK(AE597),OR(NOT(ISBLANK(AG597)),NOT(ISBLANK(AH597)))),#N/A,
IF(ISBLANK(AE597),"",
IF(AND(NOT(ISERROR(VLOOKUP(AE597,MonsterTable!$A:$B,MATCH(MonsterTable!$B$1,MonsterTable!$A$1:$B$1,0),0))),OR(ISBLANK(AG597),ISBLANK(AH597))),#N/A,
IFERROR(VLOOKUP(AE597,MonsterTable!$A:$B,MATCH(MonsterTable!$B$1,MonsterTable!$A$1:$B$1,0),0),
IF(OR(NOT(ISBLANK(AG597)),ISBLANK(AH597)),#N/A,
IF(AE597="empty","empty",
VLOOKUP(AE597,MonsterGroupTable!$A:$A,1,0)))))))</f>
        <v/>
      </c>
      <c r="AM597" s="2" t="str">
        <f>IF(AND(ISBLANK(AL597),OR(NOT(ISBLANK(AN597)),NOT(ISBLANK(AO597)))),#N/A,
IF(ISBLANK(AL597),"",
IF(AND(NOT(ISERROR(VLOOKUP(AL597,MonsterTable!$A:$B,MATCH(MonsterTable!$B$1,MonsterTable!$A$1:$B$1,0),0))),OR(ISBLANK(AN597),ISBLANK(AO597))),#N/A,
IFERROR(VLOOKUP(AL597,MonsterTable!$A:$B,MATCH(MonsterTable!$B$1,MonsterTable!$A$1:$B$1,0),0),
IF(OR(NOT(ISBLANK(AN597)),ISBLANK(AO597)),#N/A,
IF(AL597="empty","empty",
VLOOKUP(AL597,MonsterGroupTable!$A:$A,1,0)))))))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BA597" s="2" t="str">
        <f>IF(AND(ISBLANK(AZ597),OR(NOT(ISBLANK(BB597)),NOT(ISBLANK(BC597)))),#N/A,
IF(ISBLANK(AZ597),"",
IF(AND(NOT(ISERROR(VLOOKUP(AZ597,MonsterTable!$A:$B,MATCH(MonsterTable!$B$1,MonsterTable!$A$1:$B$1,0),0))),OR(ISBLANK(BB597),ISBLANK(BC597))),#N/A,
IFERROR(VLOOKUP(AZ597,MonsterTable!$A:$B,MATCH(MonsterTable!$B$1,MonsterTable!$A$1:$B$1,0),0),
IF(OR(NOT(ISBLANK(BB597)),ISBLANK(BC597)),#N/A,
IF(AZ597="empty","empty",
VLOOKUP(AZ597,MonsterGroupTable!$A:$A,1,0)))))))</f>
        <v/>
      </c>
      <c r="BH597" s="2" t="str">
        <f>IF(AND(ISBLANK(BG597),OR(NOT(ISBLANK(BI597)),NOT(ISBLANK(BJ597)))),#N/A,
IF(ISBLANK(BG597),"",
IF(AND(NOT(ISERROR(VLOOKUP(BG597,MonsterTable!$A:$B,MATCH(MonsterTable!$B$1,MonsterTable!$A$1:$B$1,0),0))),OR(ISBLANK(BI597),ISBLANK(BJ597))),#N/A,
IFERROR(VLOOKUP(BG597,MonsterTable!$A:$B,MATCH(MonsterTable!$B$1,MonsterTable!$A$1:$B$1,0),0),
IF(OR(NOT(ISBLANK(BI597)),ISBLANK(BJ597)),#N/A,
IF(BG597="empty","empty",
VLOOKUP(BG597,MonsterGroupTable!$A:$A,1,0)))))))</f>
        <v/>
      </c>
      <c r="BO597" s="2" t="str">
        <f>IF(AND(ISBLANK(BN597),OR(NOT(ISBLANK(BP597)),NOT(ISBLANK(BQ597)))),#N/A,
IF(ISBLANK(BN597),"",
IF(AND(NOT(ISERROR(VLOOKUP(BN597,MonsterTable!$A:$B,MATCH(MonsterTable!$B$1,MonsterTable!$A$1:$B$1,0),0))),OR(ISBLANK(BP597),ISBLANK(BQ597))),#N/A,
IFERROR(VLOOKUP(BN597,MonsterTable!$A:$B,MATCH(MonsterTable!$B$1,MonsterTable!$A$1:$B$1,0),0),
IF(OR(NOT(ISBLANK(BP597)),ISBLANK(BQ597)),#N/A,
IF(BN597="empty","empty",
VLOOKUP(BN597,MonsterGroupTable!$A:$A,1,0)))))))</f>
        <v/>
      </c>
      <c r="BV597" s="2" t="str">
        <f>IF(AND(ISBLANK(BU597),OR(NOT(ISBLANK(BW597)),NOT(ISBLANK(BX597)))),#N/A,
IF(ISBLANK(BU597),"",
IF(AND(NOT(ISERROR(VLOOKUP(BU597,MonsterTable!$A:$B,MATCH(MonsterTable!$B$1,MonsterTable!$A$1:$B$1,0),0))),OR(ISBLANK(BW597),ISBLANK(BX597))),#N/A,
IFERROR(VLOOKUP(BU597,MonsterTable!$A:$B,MATCH(MonsterTable!$B$1,MonsterTable!$A$1:$B$1,0),0),
IF(OR(NOT(ISBLANK(BW597)),ISBLANK(BX597)),#N/A,
IF(BU597="empty","empty",
VLOOKUP(BU597,MonsterGroupTable!$A:$A,1,0)))))))</f>
        <v/>
      </c>
      <c r="CC597" s="2" t="str">
        <f>IF(AND(ISBLANK(CB597),OR(NOT(ISBLANK(CD597)),NOT(ISBLANK(CE597)))),#N/A,
IF(ISBLANK(CB597),"",
IF(AND(NOT(ISERROR(VLOOKUP(CB597,MonsterTable!$A:$B,MATCH(MonsterTable!$B$1,MonsterTable!$A$1:$B$1,0),0))),OR(ISBLANK(CD597),ISBLANK(CE597))),#N/A,
IFERROR(VLOOKUP(CB597,MonsterTable!$A:$B,MATCH(MonsterTable!$B$1,MonsterTable!$A$1:$B$1,0),0),
IF(OR(NOT(ISBLANK(CD597)),ISBLANK(CE597)),#N/A,
IF(CB597="empty","empty",
VLOOKUP(CB597,MonsterGroupTable!$A:$A,1,0)))))))</f>
        <v/>
      </c>
      <c r="CJ597" s="2" t="str">
        <f>IF(AND(ISBLANK(CI597),OR(NOT(ISBLANK(CK597)),NOT(ISBLANK(CL597)))),#N/A,
IF(ISBLANK(CI597),"",
IF(AND(NOT(ISERROR(VLOOKUP(CI597,MonsterTable!$A:$B,MATCH(MonsterTable!$B$1,MonsterTable!$A$1:$B$1,0),0))),OR(ISBLANK(CK597),ISBLANK(CL597))),#N/A,
IFERROR(VLOOKUP(CI597,MonsterTable!$A:$B,MATCH(MonsterTable!$B$1,MonsterTable!$A$1:$B$1,0),0),
IF(OR(NOT(ISBLANK(CK597)),ISBLANK(CL597)),#N/A,
IF(CI597="empty","empty",
VLOOKUP(CI597,MonsterGroupTable!$A:$A,1,0)))))))</f>
        <v/>
      </c>
    </row>
    <row r="598" spans="1:88">
      <c r="A598">
        <v>10597</v>
      </c>
      <c r="B598">
        <f t="shared" si="18"/>
        <v>1.1000000000000001</v>
      </c>
      <c r="C598">
        <f t="shared" si="18"/>
        <v>1.1000000000000001</v>
      </c>
      <c r="F598">
        <v>4680</v>
      </c>
      <c r="G598">
        <v>180293</v>
      </c>
      <c r="H598">
        <v>0</v>
      </c>
      <c r="I598">
        <v>0</v>
      </c>
      <c r="J598">
        <v>0</v>
      </c>
      <c r="K598" t="s">
        <v>28</v>
      </c>
      <c r="L598" t="s">
        <v>256</v>
      </c>
      <c r="M598" t="s">
        <v>79</v>
      </c>
      <c r="N598" t="s">
        <v>80</v>
      </c>
      <c r="O598">
        <v>0</v>
      </c>
      <c r="P598">
        <v>-4.75</v>
      </c>
      <c r="Q598">
        <v>-3.5</v>
      </c>
      <c r="R598">
        <v>4.75</v>
      </c>
      <c r="S598">
        <v>3</v>
      </c>
      <c r="T598">
        <v>-13.5</v>
      </c>
      <c r="U598">
        <v>2.5499999999999998</v>
      </c>
      <c r="V598">
        <v>-6.75</v>
      </c>
      <c r="W598" t="str">
        <f t="shared" si="19"/>
        <v>g120,5</v>
      </c>
      <c r="X598" s="1" t="s">
        <v>337</v>
      </c>
      <c r="Y598" s="2" t="str">
        <f>IF(AND(ISBLANK(X598),OR(NOT(ISBLANK(Z598)),NOT(ISBLANK(AA598)))),#N/A,
IF(ISBLANK(X598),"",
IF(AND(NOT(ISERROR(VLOOKUP(X598,MonsterTable!$A:$B,MATCH(MonsterTable!$B$1,MonsterTable!$A$1:$B$1,0),0))),OR(ISBLANK(Z598),ISBLANK(AA598))),#N/A,
IFERROR(VLOOKUP(X598,MonsterTable!$A:$B,MATCH(MonsterTable!$B$1,MonsterTable!$A$1:$B$1,0),0),
IF(OR(NOT(ISBLANK(Z598)),ISBLANK(AA598)),#N/A,
IF(X598="empty","empty",
VLOOKUP(X598,MonsterGroupTable!$A:$A,1,0)))))))</f>
        <v>g120</v>
      </c>
      <c r="AA598">
        <v>5</v>
      </c>
      <c r="AF598" s="2" t="str">
        <f>IF(AND(ISBLANK(AE598),OR(NOT(ISBLANK(AG598)),NOT(ISBLANK(AH598)))),#N/A,
IF(ISBLANK(AE598),"",
IF(AND(NOT(ISERROR(VLOOKUP(AE598,MonsterTable!$A:$B,MATCH(MonsterTable!$B$1,MonsterTable!$A$1:$B$1,0),0))),OR(ISBLANK(AG598),ISBLANK(AH598))),#N/A,
IFERROR(VLOOKUP(AE598,MonsterTable!$A:$B,MATCH(MonsterTable!$B$1,MonsterTable!$A$1:$B$1,0),0),
IF(OR(NOT(ISBLANK(AG598)),ISBLANK(AH598)),#N/A,
IF(AE598="empty","empty",
VLOOKUP(AE598,MonsterGroupTable!$A:$A,1,0)))))))</f>
        <v/>
      </c>
      <c r="AM598" s="2" t="str">
        <f>IF(AND(ISBLANK(AL598),OR(NOT(ISBLANK(AN598)),NOT(ISBLANK(AO598)))),#N/A,
IF(ISBLANK(AL598),"",
IF(AND(NOT(ISERROR(VLOOKUP(AL598,MonsterTable!$A:$B,MATCH(MonsterTable!$B$1,MonsterTable!$A$1:$B$1,0),0))),OR(ISBLANK(AN598),ISBLANK(AO598))),#N/A,
IFERROR(VLOOKUP(AL598,MonsterTable!$A:$B,MATCH(MonsterTable!$B$1,MonsterTable!$A$1:$B$1,0),0),
IF(OR(NOT(ISBLANK(AN598)),ISBLANK(AO598)),#N/A,
IF(AL598="empty","empty",
VLOOKUP(AL598,MonsterGroupTable!$A:$A,1,0)))))))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BA598" s="2" t="str">
        <f>IF(AND(ISBLANK(AZ598),OR(NOT(ISBLANK(BB598)),NOT(ISBLANK(BC598)))),#N/A,
IF(ISBLANK(AZ598),"",
IF(AND(NOT(ISERROR(VLOOKUP(AZ598,MonsterTable!$A:$B,MATCH(MonsterTable!$B$1,MonsterTable!$A$1:$B$1,0),0))),OR(ISBLANK(BB598),ISBLANK(BC598))),#N/A,
IFERROR(VLOOKUP(AZ598,MonsterTable!$A:$B,MATCH(MonsterTable!$B$1,MonsterTable!$A$1:$B$1,0),0),
IF(OR(NOT(ISBLANK(BB598)),ISBLANK(BC598)),#N/A,
IF(AZ598="empty","empty",
VLOOKUP(AZ598,MonsterGroupTable!$A:$A,1,0)))))))</f>
        <v/>
      </c>
      <c r="BH598" s="2" t="str">
        <f>IF(AND(ISBLANK(BG598),OR(NOT(ISBLANK(BI598)),NOT(ISBLANK(BJ598)))),#N/A,
IF(ISBLANK(BG598),"",
IF(AND(NOT(ISERROR(VLOOKUP(BG598,MonsterTable!$A:$B,MATCH(MonsterTable!$B$1,MonsterTable!$A$1:$B$1,0),0))),OR(ISBLANK(BI598),ISBLANK(BJ598))),#N/A,
IFERROR(VLOOKUP(BG598,MonsterTable!$A:$B,MATCH(MonsterTable!$B$1,MonsterTable!$A$1:$B$1,0),0),
IF(OR(NOT(ISBLANK(BI598)),ISBLANK(BJ598)),#N/A,
IF(BG598="empty","empty",
VLOOKUP(BG598,MonsterGroupTable!$A:$A,1,0)))))))</f>
        <v/>
      </c>
      <c r="BO598" s="2" t="str">
        <f>IF(AND(ISBLANK(BN598),OR(NOT(ISBLANK(BP598)),NOT(ISBLANK(BQ598)))),#N/A,
IF(ISBLANK(BN598),"",
IF(AND(NOT(ISERROR(VLOOKUP(BN598,MonsterTable!$A:$B,MATCH(MonsterTable!$B$1,MonsterTable!$A$1:$B$1,0),0))),OR(ISBLANK(BP598),ISBLANK(BQ598))),#N/A,
IFERROR(VLOOKUP(BN598,MonsterTable!$A:$B,MATCH(MonsterTable!$B$1,MonsterTable!$A$1:$B$1,0),0),
IF(OR(NOT(ISBLANK(BP598)),ISBLANK(BQ598)),#N/A,
IF(BN598="empty","empty",
VLOOKUP(BN598,MonsterGroupTable!$A:$A,1,0)))))))</f>
        <v/>
      </c>
      <c r="BV598" s="2" t="str">
        <f>IF(AND(ISBLANK(BU598),OR(NOT(ISBLANK(BW598)),NOT(ISBLANK(BX598)))),#N/A,
IF(ISBLANK(BU598),"",
IF(AND(NOT(ISERROR(VLOOKUP(BU598,MonsterTable!$A:$B,MATCH(MonsterTable!$B$1,MonsterTable!$A$1:$B$1,0),0))),OR(ISBLANK(BW598),ISBLANK(BX598))),#N/A,
IFERROR(VLOOKUP(BU598,MonsterTable!$A:$B,MATCH(MonsterTable!$B$1,MonsterTable!$A$1:$B$1,0),0),
IF(OR(NOT(ISBLANK(BW598)),ISBLANK(BX598)),#N/A,
IF(BU598="empty","empty",
VLOOKUP(BU598,MonsterGroupTable!$A:$A,1,0)))))))</f>
        <v/>
      </c>
      <c r="CC598" s="2" t="str">
        <f>IF(AND(ISBLANK(CB598),OR(NOT(ISBLANK(CD598)),NOT(ISBLANK(CE598)))),#N/A,
IF(ISBLANK(CB598),"",
IF(AND(NOT(ISERROR(VLOOKUP(CB598,MonsterTable!$A:$B,MATCH(MonsterTable!$B$1,MonsterTable!$A$1:$B$1,0),0))),OR(ISBLANK(CD598),ISBLANK(CE598))),#N/A,
IFERROR(VLOOKUP(CB598,MonsterTable!$A:$B,MATCH(MonsterTable!$B$1,MonsterTable!$A$1:$B$1,0),0),
IF(OR(NOT(ISBLANK(CD598)),ISBLANK(CE598)),#N/A,
IF(CB598="empty","empty",
VLOOKUP(CB598,MonsterGroupTable!$A:$A,1,0)))))))</f>
        <v/>
      </c>
      <c r="CJ598" s="2" t="str">
        <f>IF(AND(ISBLANK(CI598),OR(NOT(ISBLANK(CK598)),NOT(ISBLANK(CL598)))),#N/A,
IF(ISBLANK(CI598),"",
IF(AND(NOT(ISERROR(VLOOKUP(CI598,MonsterTable!$A:$B,MATCH(MonsterTable!$B$1,MonsterTable!$A$1:$B$1,0),0))),OR(ISBLANK(CK598),ISBLANK(CL598))),#N/A,
IFERROR(VLOOKUP(CI598,MonsterTable!$A:$B,MATCH(MonsterTable!$B$1,MonsterTable!$A$1:$B$1,0),0),
IF(OR(NOT(ISBLANK(CK598)),ISBLANK(CL598)),#N/A,
IF(CI598="empty","empty",
VLOOKUP(CI598,MonsterGroupTable!$A:$A,1,0)))))))</f>
        <v/>
      </c>
    </row>
    <row r="599" spans="1:88">
      <c r="A599">
        <v>10598</v>
      </c>
      <c r="B599">
        <f t="shared" si="18"/>
        <v>1.1000000000000001</v>
      </c>
      <c r="C599">
        <f t="shared" si="18"/>
        <v>1.1000000000000001</v>
      </c>
      <c r="F599">
        <v>4680</v>
      </c>
      <c r="G599">
        <v>180995</v>
      </c>
      <c r="H599">
        <v>0</v>
      </c>
      <c r="I599">
        <v>0</v>
      </c>
      <c r="J599">
        <v>0</v>
      </c>
      <c r="K599" t="s">
        <v>28</v>
      </c>
      <c r="L599" t="s">
        <v>256</v>
      </c>
      <c r="M599" t="s">
        <v>79</v>
      </c>
      <c r="N599" t="s">
        <v>80</v>
      </c>
      <c r="O599">
        <v>0</v>
      </c>
      <c r="P599">
        <v>-4.75</v>
      </c>
      <c r="Q599">
        <v>-3.5</v>
      </c>
      <c r="R599">
        <v>4.75</v>
      </c>
      <c r="S599">
        <v>3</v>
      </c>
      <c r="T599">
        <v>-13.5</v>
      </c>
      <c r="U599">
        <v>2.5499999999999998</v>
      </c>
      <c r="V599">
        <v>-6.75</v>
      </c>
      <c r="W599" t="str">
        <f t="shared" si="19"/>
        <v>g120,5</v>
      </c>
      <c r="X599" s="1" t="s">
        <v>337</v>
      </c>
      <c r="Y599" s="2" t="str">
        <f>IF(AND(ISBLANK(X599),OR(NOT(ISBLANK(Z599)),NOT(ISBLANK(AA599)))),#N/A,
IF(ISBLANK(X599),"",
IF(AND(NOT(ISERROR(VLOOKUP(X599,MonsterTable!$A:$B,MATCH(MonsterTable!$B$1,MonsterTable!$A$1:$B$1,0),0))),OR(ISBLANK(Z599),ISBLANK(AA599))),#N/A,
IFERROR(VLOOKUP(X599,MonsterTable!$A:$B,MATCH(MonsterTable!$B$1,MonsterTable!$A$1:$B$1,0),0),
IF(OR(NOT(ISBLANK(Z599)),ISBLANK(AA599)),#N/A,
IF(X599="empty","empty",
VLOOKUP(X599,MonsterGroupTable!$A:$A,1,0)))))))</f>
        <v>g120</v>
      </c>
      <c r="AA599">
        <v>5</v>
      </c>
      <c r="AF599" s="2" t="str">
        <f>IF(AND(ISBLANK(AE599),OR(NOT(ISBLANK(AG599)),NOT(ISBLANK(AH599)))),#N/A,
IF(ISBLANK(AE599),"",
IF(AND(NOT(ISERROR(VLOOKUP(AE599,MonsterTable!$A:$B,MATCH(MonsterTable!$B$1,MonsterTable!$A$1:$B$1,0),0))),OR(ISBLANK(AG599),ISBLANK(AH599))),#N/A,
IFERROR(VLOOKUP(AE599,MonsterTable!$A:$B,MATCH(MonsterTable!$B$1,MonsterTable!$A$1:$B$1,0),0),
IF(OR(NOT(ISBLANK(AG599)),ISBLANK(AH599)),#N/A,
IF(AE599="empty","empty",
VLOOKUP(AE599,MonsterGroupTable!$A:$A,1,0)))))))</f>
        <v/>
      </c>
      <c r="AM599" s="2" t="str">
        <f>IF(AND(ISBLANK(AL599),OR(NOT(ISBLANK(AN599)),NOT(ISBLANK(AO599)))),#N/A,
IF(ISBLANK(AL599),"",
IF(AND(NOT(ISERROR(VLOOKUP(AL599,MonsterTable!$A:$B,MATCH(MonsterTable!$B$1,MonsterTable!$A$1:$B$1,0),0))),OR(ISBLANK(AN599),ISBLANK(AO599))),#N/A,
IFERROR(VLOOKUP(AL599,MonsterTable!$A:$B,MATCH(MonsterTable!$B$1,MonsterTable!$A$1:$B$1,0),0),
IF(OR(NOT(ISBLANK(AN599)),ISBLANK(AO599)),#N/A,
IF(AL599="empty","empty",
VLOOKUP(AL599,MonsterGroupTable!$A:$A,1,0)))))))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BA599" s="2" t="str">
        <f>IF(AND(ISBLANK(AZ599),OR(NOT(ISBLANK(BB599)),NOT(ISBLANK(BC599)))),#N/A,
IF(ISBLANK(AZ599),"",
IF(AND(NOT(ISERROR(VLOOKUP(AZ599,MonsterTable!$A:$B,MATCH(MonsterTable!$B$1,MonsterTable!$A$1:$B$1,0),0))),OR(ISBLANK(BB599),ISBLANK(BC599))),#N/A,
IFERROR(VLOOKUP(AZ599,MonsterTable!$A:$B,MATCH(MonsterTable!$B$1,MonsterTable!$A$1:$B$1,0),0),
IF(OR(NOT(ISBLANK(BB599)),ISBLANK(BC599)),#N/A,
IF(AZ599="empty","empty",
VLOOKUP(AZ599,MonsterGroupTable!$A:$A,1,0)))))))</f>
        <v/>
      </c>
      <c r="BH599" s="2" t="str">
        <f>IF(AND(ISBLANK(BG599),OR(NOT(ISBLANK(BI599)),NOT(ISBLANK(BJ599)))),#N/A,
IF(ISBLANK(BG599),"",
IF(AND(NOT(ISERROR(VLOOKUP(BG599,MonsterTable!$A:$B,MATCH(MonsterTable!$B$1,MonsterTable!$A$1:$B$1,0),0))),OR(ISBLANK(BI599),ISBLANK(BJ599))),#N/A,
IFERROR(VLOOKUP(BG599,MonsterTable!$A:$B,MATCH(MonsterTable!$B$1,MonsterTable!$A$1:$B$1,0),0),
IF(OR(NOT(ISBLANK(BI599)),ISBLANK(BJ599)),#N/A,
IF(BG599="empty","empty",
VLOOKUP(BG599,MonsterGroupTable!$A:$A,1,0)))))))</f>
        <v/>
      </c>
      <c r="BO599" s="2" t="str">
        <f>IF(AND(ISBLANK(BN599),OR(NOT(ISBLANK(BP599)),NOT(ISBLANK(BQ599)))),#N/A,
IF(ISBLANK(BN599),"",
IF(AND(NOT(ISERROR(VLOOKUP(BN599,MonsterTable!$A:$B,MATCH(MonsterTable!$B$1,MonsterTable!$A$1:$B$1,0),0))),OR(ISBLANK(BP599),ISBLANK(BQ599))),#N/A,
IFERROR(VLOOKUP(BN599,MonsterTable!$A:$B,MATCH(MonsterTable!$B$1,MonsterTable!$A$1:$B$1,0),0),
IF(OR(NOT(ISBLANK(BP599)),ISBLANK(BQ599)),#N/A,
IF(BN599="empty","empty",
VLOOKUP(BN599,MonsterGroupTable!$A:$A,1,0)))))))</f>
        <v/>
      </c>
      <c r="BV599" s="2" t="str">
        <f>IF(AND(ISBLANK(BU599),OR(NOT(ISBLANK(BW599)),NOT(ISBLANK(BX599)))),#N/A,
IF(ISBLANK(BU599),"",
IF(AND(NOT(ISERROR(VLOOKUP(BU599,MonsterTable!$A:$B,MATCH(MonsterTable!$B$1,MonsterTable!$A$1:$B$1,0),0))),OR(ISBLANK(BW599),ISBLANK(BX599))),#N/A,
IFERROR(VLOOKUP(BU599,MonsterTable!$A:$B,MATCH(MonsterTable!$B$1,MonsterTable!$A$1:$B$1,0),0),
IF(OR(NOT(ISBLANK(BW599)),ISBLANK(BX599)),#N/A,
IF(BU599="empty","empty",
VLOOKUP(BU599,MonsterGroupTable!$A:$A,1,0)))))))</f>
        <v/>
      </c>
      <c r="CC599" s="2" t="str">
        <f>IF(AND(ISBLANK(CB599),OR(NOT(ISBLANK(CD599)),NOT(ISBLANK(CE599)))),#N/A,
IF(ISBLANK(CB599),"",
IF(AND(NOT(ISERROR(VLOOKUP(CB599,MonsterTable!$A:$B,MATCH(MonsterTable!$B$1,MonsterTable!$A$1:$B$1,0),0))),OR(ISBLANK(CD599),ISBLANK(CE599))),#N/A,
IFERROR(VLOOKUP(CB599,MonsterTable!$A:$B,MATCH(MonsterTable!$B$1,MonsterTable!$A$1:$B$1,0),0),
IF(OR(NOT(ISBLANK(CD599)),ISBLANK(CE599)),#N/A,
IF(CB599="empty","empty",
VLOOKUP(CB599,MonsterGroupTable!$A:$A,1,0)))))))</f>
        <v/>
      </c>
      <c r="CJ599" s="2" t="str">
        <f>IF(AND(ISBLANK(CI599),OR(NOT(ISBLANK(CK599)),NOT(ISBLANK(CL599)))),#N/A,
IF(ISBLANK(CI599),"",
IF(AND(NOT(ISERROR(VLOOKUP(CI599,MonsterTable!$A:$B,MATCH(MonsterTable!$B$1,MonsterTable!$A$1:$B$1,0),0))),OR(ISBLANK(CK599),ISBLANK(CL599))),#N/A,
IFERROR(VLOOKUP(CI599,MonsterTable!$A:$B,MATCH(MonsterTable!$B$1,MonsterTable!$A$1:$B$1,0),0),
IF(OR(NOT(ISBLANK(CK599)),ISBLANK(CL599)),#N/A,
IF(CI599="empty","empty",
VLOOKUP(CI599,MonsterGroupTable!$A:$A,1,0)))))))</f>
        <v/>
      </c>
    </row>
    <row r="600" spans="1:88">
      <c r="A600">
        <v>10599</v>
      </c>
      <c r="B600">
        <f t="shared" si="18"/>
        <v>1.1000000000000001</v>
      </c>
      <c r="C600">
        <f t="shared" si="18"/>
        <v>1.1000000000000001</v>
      </c>
      <c r="F600">
        <v>4680</v>
      </c>
      <c r="G600">
        <v>181697</v>
      </c>
      <c r="H600">
        <v>0</v>
      </c>
      <c r="I600">
        <v>0</v>
      </c>
      <c r="J600">
        <v>0</v>
      </c>
      <c r="K600" t="s">
        <v>28</v>
      </c>
      <c r="L600" t="s">
        <v>256</v>
      </c>
      <c r="M600" t="s">
        <v>79</v>
      </c>
      <c r="N600" t="s">
        <v>80</v>
      </c>
      <c r="O600">
        <v>0</v>
      </c>
      <c r="P600">
        <v>-4.75</v>
      </c>
      <c r="Q600">
        <v>-3.5</v>
      </c>
      <c r="R600">
        <v>4.75</v>
      </c>
      <c r="S600">
        <v>3</v>
      </c>
      <c r="T600">
        <v>-13.5</v>
      </c>
      <c r="U600">
        <v>2.5499999999999998</v>
      </c>
      <c r="V600">
        <v>-6.75</v>
      </c>
      <c r="W600" t="str">
        <f t="shared" si="19"/>
        <v>g120,5</v>
      </c>
      <c r="X600" s="1" t="s">
        <v>337</v>
      </c>
      <c r="Y600" s="2" t="str">
        <f>IF(AND(ISBLANK(X600),OR(NOT(ISBLANK(Z600)),NOT(ISBLANK(AA600)))),#N/A,
IF(ISBLANK(X600),"",
IF(AND(NOT(ISERROR(VLOOKUP(X600,MonsterTable!$A:$B,MATCH(MonsterTable!$B$1,MonsterTable!$A$1:$B$1,0),0))),OR(ISBLANK(Z600),ISBLANK(AA600))),#N/A,
IFERROR(VLOOKUP(X600,MonsterTable!$A:$B,MATCH(MonsterTable!$B$1,MonsterTable!$A$1:$B$1,0),0),
IF(OR(NOT(ISBLANK(Z600)),ISBLANK(AA600)),#N/A,
IF(X600="empty","empty",
VLOOKUP(X600,MonsterGroupTable!$A:$A,1,0)))))))</f>
        <v>g120</v>
      </c>
      <c r="AA600">
        <v>5</v>
      </c>
      <c r="AF600" s="2" t="str">
        <f>IF(AND(ISBLANK(AE600),OR(NOT(ISBLANK(AG600)),NOT(ISBLANK(AH600)))),#N/A,
IF(ISBLANK(AE600),"",
IF(AND(NOT(ISERROR(VLOOKUP(AE600,MonsterTable!$A:$B,MATCH(MonsterTable!$B$1,MonsterTable!$A$1:$B$1,0),0))),OR(ISBLANK(AG600),ISBLANK(AH600))),#N/A,
IFERROR(VLOOKUP(AE600,MonsterTable!$A:$B,MATCH(MonsterTable!$B$1,MonsterTable!$A$1:$B$1,0),0),
IF(OR(NOT(ISBLANK(AG600)),ISBLANK(AH600)),#N/A,
IF(AE600="empty","empty",
VLOOKUP(AE600,MonsterGroupTable!$A:$A,1,0)))))))</f>
        <v/>
      </c>
      <c r="AM600" s="2" t="str">
        <f>IF(AND(ISBLANK(AL600),OR(NOT(ISBLANK(AN600)),NOT(ISBLANK(AO600)))),#N/A,
IF(ISBLANK(AL600),"",
IF(AND(NOT(ISERROR(VLOOKUP(AL600,MonsterTable!$A:$B,MATCH(MonsterTable!$B$1,MonsterTable!$A$1:$B$1,0),0))),OR(ISBLANK(AN600),ISBLANK(AO600))),#N/A,
IFERROR(VLOOKUP(AL600,MonsterTable!$A:$B,MATCH(MonsterTable!$B$1,MonsterTable!$A$1:$B$1,0),0),
IF(OR(NOT(ISBLANK(AN600)),ISBLANK(AO600)),#N/A,
IF(AL600="empty","empty",
VLOOKUP(AL600,MonsterGroupTable!$A:$A,1,0)))))))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BA600" s="2" t="str">
        <f>IF(AND(ISBLANK(AZ600),OR(NOT(ISBLANK(BB600)),NOT(ISBLANK(BC600)))),#N/A,
IF(ISBLANK(AZ600),"",
IF(AND(NOT(ISERROR(VLOOKUP(AZ600,MonsterTable!$A:$B,MATCH(MonsterTable!$B$1,MonsterTable!$A$1:$B$1,0),0))),OR(ISBLANK(BB600),ISBLANK(BC600))),#N/A,
IFERROR(VLOOKUP(AZ600,MonsterTable!$A:$B,MATCH(MonsterTable!$B$1,MonsterTable!$A$1:$B$1,0),0),
IF(OR(NOT(ISBLANK(BB600)),ISBLANK(BC600)),#N/A,
IF(AZ600="empty","empty",
VLOOKUP(AZ600,MonsterGroupTable!$A:$A,1,0)))))))</f>
        <v/>
      </c>
      <c r="BH600" s="2" t="str">
        <f>IF(AND(ISBLANK(BG600),OR(NOT(ISBLANK(BI600)),NOT(ISBLANK(BJ600)))),#N/A,
IF(ISBLANK(BG600),"",
IF(AND(NOT(ISERROR(VLOOKUP(BG600,MonsterTable!$A:$B,MATCH(MonsterTable!$B$1,MonsterTable!$A$1:$B$1,0),0))),OR(ISBLANK(BI600),ISBLANK(BJ600))),#N/A,
IFERROR(VLOOKUP(BG600,MonsterTable!$A:$B,MATCH(MonsterTable!$B$1,MonsterTable!$A$1:$B$1,0),0),
IF(OR(NOT(ISBLANK(BI600)),ISBLANK(BJ600)),#N/A,
IF(BG600="empty","empty",
VLOOKUP(BG600,MonsterGroupTable!$A:$A,1,0)))))))</f>
        <v/>
      </c>
      <c r="BO600" s="2" t="str">
        <f>IF(AND(ISBLANK(BN600),OR(NOT(ISBLANK(BP600)),NOT(ISBLANK(BQ600)))),#N/A,
IF(ISBLANK(BN600),"",
IF(AND(NOT(ISERROR(VLOOKUP(BN600,MonsterTable!$A:$B,MATCH(MonsterTable!$B$1,MonsterTable!$A$1:$B$1,0),0))),OR(ISBLANK(BP600),ISBLANK(BQ600))),#N/A,
IFERROR(VLOOKUP(BN600,MonsterTable!$A:$B,MATCH(MonsterTable!$B$1,MonsterTable!$A$1:$B$1,0),0),
IF(OR(NOT(ISBLANK(BP600)),ISBLANK(BQ600)),#N/A,
IF(BN600="empty","empty",
VLOOKUP(BN600,MonsterGroupTable!$A:$A,1,0)))))))</f>
        <v/>
      </c>
      <c r="BV600" s="2" t="str">
        <f>IF(AND(ISBLANK(BU600),OR(NOT(ISBLANK(BW600)),NOT(ISBLANK(BX600)))),#N/A,
IF(ISBLANK(BU600),"",
IF(AND(NOT(ISERROR(VLOOKUP(BU600,MonsterTable!$A:$B,MATCH(MonsterTable!$B$1,MonsterTable!$A$1:$B$1,0),0))),OR(ISBLANK(BW600),ISBLANK(BX600))),#N/A,
IFERROR(VLOOKUP(BU600,MonsterTable!$A:$B,MATCH(MonsterTable!$B$1,MonsterTable!$A$1:$B$1,0),0),
IF(OR(NOT(ISBLANK(BW600)),ISBLANK(BX600)),#N/A,
IF(BU600="empty","empty",
VLOOKUP(BU600,MonsterGroupTable!$A:$A,1,0)))))))</f>
        <v/>
      </c>
      <c r="CC600" s="2" t="str">
        <f>IF(AND(ISBLANK(CB600),OR(NOT(ISBLANK(CD600)),NOT(ISBLANK(CE600)))),#N/A,
IF(ISBLANK(CB600),"",
IF(AND(NOT(ISERROR(VLOOKUP(CB600,MonsterTable!$A:$B,MATCH(MonsterTable!$B$1,MonsterTable!$A$1:$B$1,0),0))),OR(ISBLANK(CD600),ISBLANK(CE600))),#N/A,
IFERROR(VLOOKUP(CB600,MonsterTable!$A:$B,MATCH(MonsterTable!$B$1,MonsterTable!$A$1:$B$1,0),0),
IF(OR(NOT(ISBLANK(CD600)),ISBLANK(CE600)),#N/A,
IF(CB600="empty","empty",
VLOOKUP(CB600,MonsterGroupTable!$A:$A,1,0)))))))</f>
        <v/>
      </c>
      <c r="CJ600" s="2" t="str">
        <f>IF(AND(ISBLANK(CI600),OR(NOT(ISBLANK(CK600)),NOT(ISBLANK(CL600)))),#N/A,
IF(ISBLANK(CI600),"",
IF(AND(NOT(ISERROR(VLOOKUP(CI600,MonsterTable!$A:$B,MATCH(MonsterTable!$B$1,MonsterTable!$A$1:$B$1,0),0))),OR(ISBLANK(CK600),ISBLANK(CL600))),#N/A,
IFERROR(VLOOKUP(CI600,MonsterTable!$A:$B,MATCH(MonsterTable!$B$1,MonsterTable!$A$1:$B$1,0),0),
IF(OR(NOT(ISBLANK(CK600)),ISBLANK(CL600)),#N/A,
IF(CI600="empty","empty",
VLOOKUP(CI600,MonsterGroupTable!$A:$A,1,0)))))))</f>
        <v/>
      </c>
    </row>
    <row r="601" spans="1:88">
      <c r="A601">
        <v>10600</v>
      </c>
      <c r="B601">
        <f t="shared" si="18"/>
        <v>1.2</v>
      </c>
      <c r="C601">
        <f t="shared" si="18"/>
        <v>1.1000000000000001</v>
      </c>
      <c r="F601">
        <v>4680</v>
      </c>
      <c r="G601">
        <v>182399</v>
      </c>
      <c r="H601">
        <v>0</v>
      </c>
      <c r="I601">
        <v>0</v>
      </c>
      <c r="J601">
        <v>0</v>
      </c>
      <c r="K601" t="s">
        <v>28</v>
      </c>
      <c r="L601" t="s">
        <v>258</v>
      </c>
      <c r="M601" t="s">
        <v>79</v>
      </c>
      <c r="N601" t="s">
        <v>80</v>
      </c>
      <c r="O601">
        <v>0</v>
      </c>
      <c r="P601">
        <v>-4.75</v>
      </c>
      <c r="Q601">
        <v>-3.5</v>
      </c>
      <c r="R601">
        <v>4.75</v>
      </c>
      <c r="S601">
        <v>3</v>
      </c>
      <c r="T601">
        <v>-13.5</v>
      </c>
      <c r="U601">
        <v>2.5499999999999998</v>
      </c>
      <c r="V601">
        <v>-6.75</v>
      </c>
      <c r="W601" t="str">
        <f t="shared" si="19"/>
        <v>g120,5</v>
      </c>
      <c r="X601" s="1" t="s">
        <v>337</v>
      </c>
      <c r="Y601" s="2" t="str">
        <f>IF(AND(ISBLANK(X601),OR(NOT(ISBLANK(Z601)),NOT(ISBLANK(AA601)))),#N/A,
IF(ISBLANK(X601),"",
IF(AND(NOT(ISERROR(VLOOKUP(X601,MonsterTable!$A:$B,MATCH(MonsterTable!$B$1,MonsterTable!$A$1:$B$1,0),0))),OR(ISBLANK(Z601),ISBLANK(AA601))),#N/A,
IFERROR(VLOOKUP(X601,MonsterTable!$A:$B,MATCH(MonsterTable!$B$1,MonsterTable!$A$1:$B$1,0),0),
IF(OR(NOT(ISBLANK(Z601)),ISBLANK(AA601)),#N/A,
IF(X601="empty","empty",
VLOOKUP(X601,MonsterGroupTable!$A:$A,1,0)))))))</f>
        <v>g120</v>
      </c>
      <c r="AA601">
        <v>5</v>
      </c>
      <c r="AF601" s="2" t="str">
        <f>IF(AND(ISBLANK(AE601),OR(NOT(ISBLANK(AG601)),NOT(ISBLANK(AH601)))),#N/A,
IF(ISBLANK(AE601),"",
IF(AND(NOT(ISERROR(VLOOKUP(AE601,MonsterTable!$A:$B,MATCH(MonsterTable!$B$1,MonsterTable!$A$1:$B$1,0),0))),OR(ISBLANK(AG601),ISBLANK(AH601))),#N/A,
IFERROR(VLOOKUP(AE601,MonsterTable!$A:$B,MATCH(MonsterTable!$B$1,MonsterTable!$A$1:$B$1,0),0),
IF(OR(NOT(ISBLANK(AG601)),ISBLANK(AH601)),#N/A,
IF(AE601="empty","empty",
VLOOKUP(AE601,MonsterGroupTable!$A:$A,1,0)))))))</f>
        <v/>
      </c>
      <c r="AM601" s="2" t="str">
        <f>IF(AND(ISBLANK(AL601),OR(NOT(ISBLANK(AN601)),NOT(ISBLANK(AO601)))),#N/A,
IF(ISBLANK(AL601),"",
IF(AND(NOT(ISERROR(VLOOKUP(AL601,MonsterTable!$A:$B,MATCH(MonsterTable!$B$1,MonsterTable!$A$1:$B$1,0),0))),OR(ISBLANK(AN601),ISBLANK(AO601))),#N/A,
IFERROR(VLOOKUP(AL601,MonsterTable!$A:$B,MATCH(MonsterTable!$B$1,MonsterTable!$A$1:$B$1,0),0),
IF(OR(NOT(ISBLANK(AN601)),ISBLANK(AO601)),#N/A,
IF(AL601="empty","empty",
VLOOKUP(AL601,MonsterGroupTable!$A:$A,1,0)))))))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BA601" s="2" t="str">
        <f>IF(AND(ISBLANK(AZ601),OR(NOT(ISBLANK(BB601)),NOT(ISBLANK(BC601)))),#N/A,
IF(ISBLANK(AZ601),"",
IF(AND(NOT(ISERROR(VLOOKUP(AZ601,MonsterTable!$A:$B,MATCH(MonsterTable!$B$1,MonsterTable!$A$1:$B$1,0),0))),OR(ISBLANK(BB601),ISBLANK(BC601))),#N/A,
IFERROR(VLOOKUP(AZ601,MonsterTable!$A:$B,MATCH(MonsterTable!$B$1,MonsterTable!$A$1:$B$1,0),0),
IF(OR(NOT(ISBLANK(BB601)),ISBLANK(BC601)),#N/A,
IF(AZ601="empty","empty",
VLOOKUP(AZ601,MonsterGroupTable!$A:$A,1,0)))))))</f>
        <v/>
      </c>
      <c r="BH601" s="2" t="str">
        <f>IF(AND(ISBLANK(BG601),OR(NOT(ISBLANK(BI601)),NOT(ISBLANK(BJ601)))),#N/A,
IF(ISBLANK(BG601),"",
IF(AND(NOT(ISERROR(VLOOKUP(BG601,MonsterTable!$A:$B,MATCH(MonsterTable!$B$1,MonsterTable!$A$1:$B$1,0),0))),OR(ISBLANK(BI601),ISBLANK(BJ601))),#N/A,
IFERROR(VLOOKUP(BG601,MonsterTable!$A:$B,MATCH(MonsterTable!$B$1,MonsterTable!$A$1:$B$1,0),0),
IF(OR(NOT(ISBLANK(BI601)),ISBLANK(BJ601)),#N/A,
IF(BG601="empty","empty",
VLOOKUP(BG601,MonsterGroupTable!$A:$A,1,0)))))))</f>
        <v/>
      </c>
      <c r="BO601" s="2" t="str">
        <f>IF(AND(ISBLANK(BN601),OR(NOT(ISBLANK(BP601)),NOT(ISBLANK(BQ601)))),#N/A,
IF(ISBLANK(BN601),"",
IF(AND(NOT(ISERROR(VLOOKUP(BN601,MonsterTable!$A:$B,MATCH(MonsterTable!$B$1,MonsterTable!$A$1:$B$1,0),0))),OR(ISBLANK(BP601),ISBLANK(BQ601))),#N/A,
IFERROR(VLOOKUP(BN601,MonsterTable!$A:$B,MATCH(MonsterTable!$B$1,MonsterTable!$A$1:$B$1,0),0),
IF(OR(NOT(ISBLANK(BP601)),ISBLANK(BQ601)),#N/A,
IF(BN601="empty","empty",
VLOOKUP(BN601,MonsterGroupTable!$A:$A,1,0)))))))</f>
        <v/>
      </c>
      <c r="BV601" s="2" t="str">
        <f>IF(AND(ISBLANK(BU601),OR(NOT(ISBLANK(BW601)),NOT(ISBLANK(BX601)))),#N/A,
IF(ISBLANK(BU601),"",
IF(AND(NOT(ISERROR(VLOOKUP(BU601,MonsterTable!$A:$B,MATCH(MonsterTable!$B$1,MonsterTable!$A$1:$B$1,0),0))),OR(ISBLANK(BW601),ISBLANK(BX601))),#N/A,
IFERROR(VLOOKUP(BU601,MonsterTable!$A:$B,MATCH(MonsterTable!$B$1,MonsterTable!$A$1:$B$1,0),0),
IF(OR(NOT(ISBLANK(BW601)),ISBLANK(BX601)),#N/A,
IF(BU601="empty","empty",
VLOOKUP(BU601,MonsterGroupTable!$A:$A,1,0)))))))</f>
        <v/>
      </c>
      <c r="CC601" s="2" t="str">
        <f>IF(AND(ISBLANK(CB601),OR(NOT(ISBLANK(CD601)),NOT(ISBLANK(CE601)))),#N/A,
IF(ISBLANK(CB601),"",
IF(AND(NOT(ISERROR(VLOOKUP(CB601,MonsterTable!$A:$B,MATCH(MonsterTable!$B$1,MonsterTable!$A$1:$B$1,0),0))),OR(ISBLANK(CD601),ISBLANK(CE601))),#N/A,
IFERROR(VLOOKUP(CB601,MonsterTable!$A:$B,MATCH(MonsterTable!$B$1,MonsterTable!$A$1:$B$1,0),0),
IF(OR(NOT(ISBLANK(CD601)),ISBLANK(CE601)),#N/A,
IF(CB601="empty","empty",
VLOOKUP(CB601,MonsterGroupTable!$A:$A,1,0)))))))</f>
        <v/>
      </c>
      <c r="CJ601" s="2" t="str">
        <f>IF(AND(ISBLANK(CI601),OR(NOT(ISBLANK(CK601)),NOT(ISBLANK(CL601)))),#N/A,
IF(ISBLANK(CI601),"",
IF(AND(NOT(ISERROR(VLOOKUP(CI601,MonsterTable!$A:$B,MATCH(MonsterTable!$B$1,MonsterTable!$A$1:$B$1,0),0))),OR(ISBLANK(CK601),ISBLANK(CL601))),#N/A,
IFERROR(VLOOKUP(CI601,MonsterTable!$A:$B,MATCH(MonsterTable!$B$1,MonsterTable!$A$1:$B$1,0),0),
IF(OR(NOT(ISBLANK(CK601)),ISBLANK(CL601)),#N/A,
IF(CI601="empty","empty",
VLOOKUP(CI601,MonsterGroupTable!$A:$A,1,0)))))))</f>
        <v/>
      </c>
    </row>
    <row r="602" spans="1:88">
      <c r="A602">
        <v>10601</v>
      </c>
      <c r="B602">
        <f t="shared" si="18"/>
        <v>1.1000000000000001</v>
      </c>
      <c r="C602">
        <f t="shared" si="18"/>
        <v>1.1000000000000001</v>
      </c>
      <c r="F602">
        <v>4810</v>
      </c>
      <c r="G602">
        <v>187698</v>
      </c>
      <c r="H602">
        <v>0</v>
      </c>
      <c r="I602">
        <v>0</v>
      </c>
      <c r="J602">
        <v>0</v>
      </c>
      <c r="K602" t="s">
        <v>28</v>
      </c>
      <c r="L602" t="s">
        <v>260</v>
      </c>
      <c r="M602" t="s">
        <v>79</v>
      </c>
      <c r="N602" t="s">
        <v>80</v>
      </c>
      <c r="O602">
        <v>0</v>
      </c>
      <c r="P602">
        <v>-4.75</v>
      </c>
      <c r="Q602">
        <v>-3.5</v>
      </c>
      <c r="R602">
        <v>4.75</v>
      </c>
      <c r="S602">
        <v>3</v>
      </c>
      <c r="T602">
        <v>-13.5</v>
      </c>
      <c r="U602">
        <v>2.5499999999999998</v>
      </c>
      <c r="V602">
        <v>-6.75</v>
      </c>
      <c r="W602" t="str">
        <f t="shared" si="19"/>
        <v>g101,5</v>
      </c>
      <c r="X602" s="1" t="s">
        <v>20</v>
      </c>
      <c r="Y602" s="2" t="str">
        <f>IF(AND(ISBLANK(X602),OR(NOT(ISBLANK(Z602)),NOT(ISBLANK(AA602)))),#N/A,
IF(ISBLANK(X602),"",
IF(AND(NOT(ISERROR(VLOOKUP(X602,MonsterTable!$A:$B,MATCH(MonsterTable!$B$1,MonsterTable!$A$1:$B$1,0),0))),OR(ISBLANK(Z602),ISBLANK(AA602))),#N/A,
IFERROR(VLOOKUP(X602,MonsterTable!$A:$B,MATCH(MonsterTable!$B$1,MonsterTable!$A$1:$B$1,0),0),
IF(OR(NOT(ISBLANK(Z602)),ISBLANK(AA602)),#N/A,
IF(X602="empty","empty",
VLOOKUP(X602,MonsterGroupTable!$A:$A,1,0)))))))</f>
        <v>g101</v>
      </c>
      <c r="AA602">
        <v>5</v>
      </c>
      <c r="AF602" s="2" t="str">
        <f>IF(AND(ISBLANK(AE602),OR(NOT(ISBLANK(AG602)),NOT(ISBLANK(AH602)))),#N/A,
IF(ISBLANK(AE602),"",
IF(AND(NOT(ISERROR(VLOOKUP(AE602,MonsterTable!$A:$B,MATCH(MonsterTable!$B$1,MonsterTable!$A$1:$B$1,0),0))),OR(ISBLANK(AG602),ISBLANK(AH602))),#N/A,
IFERROR(VLOOKUP(AE602,MonsterTable!$A:$B,MATCH(MonsterTable!$B$1,MonsterTable!$A$1:$B$1,0),0),
IF(OR(NOT(ISBLANK(AG602)),ISBLANK(AH602)),#N/A,
IF(AE602="empty","empty",
VLOOKUP(AE602,MonsterGroupTable!$A:$A,1,0)))))))</f>
        <v/>
      </c>
      <c r="AM602" s="2" t="str">
        <f>IF(AND(ISBLANK(AL602),OR(NOT(ISBLANK(AN602)),NOT(ISBLANK(AO602)))),#N/A,
IF(ISBLANK(AL602),"",
IF(AND(NOT(ISERROR(VLOOKUP(AL602,MonsterTable!$A:$B,MATCH(MonsterTable!$B$1,MonsterTable!$A$1:$B$1,0),0))),OR(ISBLANK(AN602),ISBLANK(AO602))),#N/A,
IFERROR(VLOOKUP(AL602,MonsterTable!$A:$B,MATCH(MonsterTable!$B$1,MonsterTable!$A$1:$B$1,0),0),
IF(OR(NOT(ISBLANK(AN602)),ISBLANK(AO602)),#N/A,
IF(AL602="empty","empty",
VLOOKUP(AL602,MonsterGroupTable!$A:$A,1,0)))))))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BA602" s="2" t="str">
        <f>IF(AND(ISBLANK(AZ602),OR(NOT(ISBLANK(BB602)),NOT(ISBLANK(BC602)))),#N/A,
IF(ISBLANK(AZ602),"",
IF(AND(NOT(ISERROR(VLOOKUP(AZ602,MonsterTable!$A:$B,MATCH(MonsterTable!$B$1,MonsterTable!$A$1:$B$1,0),0))),OR(ISBLANK(BB602),ISBLANK(BC602))),#N/A,
IFERROR(VLOOKUP(AZ602,MonsterTable!$A:$B,MATCH(MonsterTable!$B$1,MonsterTable!$A$1:$B$1,0),0),
IF(OR(NOT(ISBLANK(BB602)),ISBLANK(BC602)),#N/A,
IF(AZ602="empty","empty",
VLOOKUP(AZ602,MonsterGroupTable!$A:$A,1,0)))))))</f>
        <v/>
      </c>
      <c r="BH602" s="2" t="str">
        <f>IF(AND(ISBLANK(BG602),OR(NOT(ISBLANK(BI602)),NOT(ISBLANK(BJ602)))),#N/A,
IF(ISBLANK(BG602),"",
IF(AND(NOT(ISERROR(VLOOKUP(BG602,MonsterTable!$A:$B,MATCH(MonsterTable!$B$1,MonsterTable!$A$1:$B$1,0),0))),OR(ISBLANK(BI602),ISBLANK(BJ602))),#N/A,
IFERROR(VLOOKUP(BG602,MonsterTable!$A:$B,MATCH(MonsterTable!$B$1,MonsterTable!$A$1:$B$1,0),0),
IF(OR(NOT(ISBLANK(BI602)),ISBLANK(BJ602)),#N/A,
IF(BG602="empty","empty",
VLOOKUP(BG602,MonsterGroupTable!$A:$A,1,0)))))))</f>
        <v/>
      </c>
      <c r="BO602" s="2" t="str">
        <f>IF(AND(ISBLANK(BN602),OR(NOT(ISBLANK(BP602)),NOT(ISBLANK(BQ602)))),#N/A,
IF(ISBLANK(BN602),"",
IF(AND(NOT(ISERROR(VLOOKUP(BN602,MonsterTable!$A:$B,MATCH(MonsterTable!$B$1,MonsterTable!$A$1:$B$1,0),0))),OR(ISBLANK(BP602),ISBLANK(BQ602))),#N/A,
IFERROR(VLOOKUP(BN602,MonsterTable!$A:$B,MATCH(MonsterTable!$B$1,MonsterTable!$A$1:$B$1,0),0),
IF(OR(NOT(ISBLANK(BP602)),ISBLANK(BQ602)),#N/A,
IF(BN602="empty","empty",
VLOOKUP(BN602,MonsterGroupTable!$A:$A,1,0)))))))</f>
        <v/>
      </c>
      <c r="BV602" s="2" t="str">
        <f>IF(AND(ISBLANK(BU602),OR(NOT(ISBLANK(BW602)),NOT(ISBLANK(BX602)))),#N/A,
IF(ISBLANK(BU602),"",
IF(AND(NOT(ISERROR(VLOOKUP(BU602,MonsterTable!$A:$B,MATCH(MonsterTable!$B$1,MonsterTable!$A$1:$B$1,0),0))),OR(ISBLANK(BW602),ISBLANK(BX602))),#N/A,
IFERROR(VLOOKUP(BU602,MonsterTable!$A:$B,MATCH(MonsterTable!$B$1,MonsterTable!$A$1:$B$1,0),0),
IF(OR(NOT(ISBLANK(BW602)),ISBLANK(BX602)),#N/A,
IF(BU602="empty","empty",
VLOOKUP(BU602,MonsterGroupTable!$A:$A,1,0)))))))</f>
        <v/>
      </c>
      <c r="CC602" s="2" t="str">
        <f>IF(AND(ISBLANK(CB602),OR(NOT(ISBLANK(CD602)),NOT(ISBLANK(CE602)))),#N/A,
IF(ISBLANK(CB602),"",
IF(AND(NOT(ISERROR(VLOOKUP(CB602,MonsterTable!$A:$B,MATCH(MonsterTable!$B$1,MonsterTable!$A$1:$B$1,0),0))),OR(ISBLANK(CD602),ISBLANK(CE602))),#N/A,
IFERROR(VLOOKUP(CB602,MonsterTable!$A:$B,MATCH(MonsterTable!$B$1,MonsterTable!$A$1:$B$1,0),0),
IF(OR(NOT(ISBLANK(CD602)),ISBLANK(CE602)),#N/A,
IF(CB602="empty","empty",
VLOOKUP(CB602,MonsterGroupTable!$A:$A,1,0)))))))</f>
        <v/>
      </c>
      <c r="CJ602" s="2" t="str">
        <f>IF(AND(ISBLANK(CI602),OR(NOT(ISBLANK(CK602)),NOT(ISBLANK(CL602)))),#N/A,
IF(ISBLANK(CI602),"",
IF(AND(NOT(ISERROR(VLOOKUP(CI602,MonsterTable!$A:$B,MATCH(MonsterTable!$B$1,MonsterTable!$A$1:$B$1,0),0))),OR(ISBLANK(CK602),ISBLANK(CL602))),#N/A,
IFERROR(VLOOKUP(CI602,MonsterTable!$A:$B,MATCH(MonsterTable!$B$1,MonsterTable!$A$1:$B$1,0),0),
IF(OR(NOT(ISBLANK(CK602)),ISBLANK(CL602)),#N/A,
IF(CI602="empty","empty",
VLOOKUP(CI602,MonsterGroupTable!$A:$A,1,0)))))))</f>
        <v/>
      </c>
    </row>
    <row r="603" spans="1:88">
      <c r="A603">
        <v>10602</v>
      </c>
      <c r="B603">
        <f t="shared" si="18"/>
        <v>1.1000000000000001</v>
      </c>
      <c r="C603">
        <f t="shared" si="18"/>
        <v>1.1000000000000001</v>
      </c>
      <c r="F603">
        <v>4940</v>
      </c>
      <c r="G603">
        <v>188400</v>
      </c>
      <c r="H603">
        <v>0</v>
      </c>
      <c r="I603">
        <v>0</v>
      </c>
      <c r="J603">
        <v>0</v>
      </c>
      <c r="K603" t="s">
        <v>28</v>
      </c>
      <c r="L603" t="s">
        <v>260</v>
      </c>
      <c r="M603" t="s">
        <v>79</v>
      </c>
      <c r="N603" t="s">
        <v>80</v>
      </c>
      <c r="O603">
        <v>0</v>
      </c>
      <c r="P603">
        <v>-4.75</v>
      </c>
      <c r="Q603">
        <v>-3.5</v>
      </c>
      <c r="R603">
        <v>4.75</v>
      </c>
      <c r="S603">
        <v>3</v>
      </c>
      <c r="T603">
        <v>-13.5</v>
      </c>
      <c r="U603">
        <v>2.5499999999999998</v>
      </c>
      <c r="V603">
        <v>-6.75</v>
      </c>
      <c r="W603" t="str">
        <f t="shared" si="19"/>
        <v>g101,5</v>
      </c>
      <c r="X603" s="1" t="s">
        <v>20</v>
      </c>
      <c r="Y603" s="2" t="str">
        <f>IF(AND(ISBLANK(X603),OR(NOT(ISBLANK(Z603)),NOT(ISBLANK(AA603)))),#N/A,
IF(ISBLANK(X603),"",
IF(AND(NOT(ISERROR(VLOOKUP(X603,MonsterTable!$A:$B,MATCH(MonsterTable!$B$1,MonsterTable!$A$1:$B$1,0),0))),OR(ISBLANK(Z603),ISBLANK(AA603))),#N/A,
IFERROR(VLOOKUP(X603,MonsterTable!$A:$B,MATCH(MonsterTable!$B$1,MonsterTable!$A$1:$B$1,0),0),
IF(OR(NOT(ISBLANK(Z603)),ISBLANK(AA603)),#N/A,
IF(X603="empty","empty",
VLOOKUP(X603,MonsterGroupTable!$A:$A,1,0)))))))</f>
        <v>g101</v>
      </c>
      <c r="AA603">
        <v>5</v>
      </c>
      <c r="AF603" s="2" t="str">
        <f>IF(AND(ISBLANK(AE603),OR(NOT(ISBLANK(AG603)),NOT(ISBLANK(AH603)))),#N/A,
IF(ISBLANK(AE603),"",
IF(AND(NOT(ISERROR(VLOOKUP(AE603,MonsterTable!$A:$B,MATCH(MonsterTable!$B$1,MonsterTable!$A$1:$B$1,0),0))),OR(ISBLANK(AG603),ISBLANK(AH603))),#N/A,
IFERROR(VLOOKUP(AE603,MonsterTable!$A:$B,MATCH(MonsterTable!$B$1,MonsterTable!$A$1:$B$1,0),0),
IF(OR(NOT(ISBLANK(AG603)),ISBLANK(AH603)),#N/A,
IF(AE603="empty","empty",
VLOOKUP(AE603,MonsterGroupTable!$A:$A,1,0)))))))</f>
        <v/>
      </c>
      <c r="AM603" s="2" t="str">
        <f>IF(AND(ISBLANK(AL603),OR(NOT(ISBLANK(AN603)),NOT(ISBLANK(AO603)))),#N/A,
IF(ISBLANK(AL603),"",
IF(AND(NOT(ISERROR(VLOOKUP(AL603,MonsterTable!$A:$B,MATCH(MonsterTable!$B$1,MonsterTable!$A$1:$B$1,0),0))),OR(ISBLANK(AN603),ISBLANK(AO603))),#N/A,
IFERROR(VLOOKUP(AL603,MonsterTable!$A:$B,MATCH(MonsterTable!$B$1,MonsterTable!$A$1:$B$1,0),0),
IF(OR(NOT(ISBLANK(AN603)),ISBLANK(AO603)),#N/A,
IF(AL603="empty","empty",
VLOOKUP(AL603,MonsterGroupTable!$A:$A,1,0)))))))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BA603" s="2" t="str">
        <f>IF(AND(ISBLANK(AZ603),OR(NOT(ISBLANK(BB603)),NOT(ISBLANK(BC603)))),#N/A,
IF(ISBLANK(AZ603),"",
IF(AND(NOT(ISERROR(VLOOKUP(AZ603,MonsterTable!$A:$B,MATCH(MonsterTable!$B$1,MonsterTable!$A$1:$B$1,0),0))),OR(ISBLANK(BB603),ISBLANK(BC603))),#N/A,
IFERROR(VLOOKUP(AZ603,MonsterTable!$A:$B,MATCH(MonsterTable!$B$1,MonsterTable!$A$1:$B$1,0),0),
IF(OR(NOT(ISBLANK(BB603)),ISBLANK(BC603)),#N/A,
IF(AZ603="empty","empty",
VLOOKUP(AZ603,MonsterGroupTable!$A:$A,1,0)))))))</f>
        <v/>
      </c>
      <c r="BH603" s="2" t="str">
        <f>IF(AND(ISBLANK(BG603),OR(NOT(ISBLANK(BI603)),NOT(ISBLANK(BJ603)))),#N/A,
IF(ISBLANK(BG603),"",
IF(AND(NOT(ISERROR(VLOOKUP(BG603,MonsterTable!$A:$B,MATCH(MonsterTable!$B$1,MonsterTable!$A$1:$B$1,0),0))),OR(ISBLANK(BI603),ISBLANK(BJ603))),#N/A,
IFERROR(VLOOKUP(BG603,MonsterTable!$A:$B,MATCH(MonsterTable!$B$1,MonsterTable!$A$1:$B$1,0),0),
IF(OR(NOT(ISBLANK(BI603)),ISBLANK(BJ603)),#N/A,
IF(BG603="empty","empty",
VLOOKUP(BG603,MonsterGroupTable!$A:$A,1,0)))))))</f>
        <v/>
      </c>
      <c r="BO603" s="2" t="str">
        <f>IF(AND(ISBLANK(BN603),OR(NOT(ISBLANK(BP603)),NOT(ISBLANK(BQ603)))),#N/A,
IF(ISBLANK(BN603),"",
IF(AND(NOT(ISERROR(VLOOKUP(BN603,MonsterTable!$A:$B,MATCH(MonsterTable!$B$1,MonsterTable!$A$1:$B$1,0),0))),OR(ISBLANK(BP603),ISBLANK(BQ603))),#N/A,
IFERROR(VLOOKUP(BN603,MonsterTable!$A:$B,MATCH(MonsterTable!$B$1,MonsterTable!$A$1:$B$1,0),0),
IF(OR(NOT(ISBLANK(BP603)),ISBLANK(BQ603)),#N/A,
IF(BN603="empty","empty",
VLOOKUP(BN603,MonsterGroupTable!$A:$A,1,0)))))))</f>
        <v/>
      </c>
      <c r="BV603" s="2" t="str">
        <f>IF(AND(ISBLANK(BU603),OR(NOT(ISBLANK(BW603)),NOT(ISBLANK(BX603)))),#N/A,
IF(ISBLANK(BU603),"",
IF(AND(NOT(ISERROR(VLOOKUP(BU603,MonsterTable!$A:$B,MATCH(MonsterTable!$B$1,MonsterTable!$A$1:$B$1,0),0))),OR(ISBLANK(BW603),ISBLANK(BX603))),#N/A,
IFERROR(VLOOKUP(BU603,MonsterTable!$A:$B,MATCH(MonsterTable!$B$1,MonsterTable!$A$1:$B$1,0),0),
IF(OR(NOT(ISBLANK(BW603)),ISBLANK(BX603)),#N/A,
IF(BU603="empty","empty",
VLOOKUP(BU603,MonsterGroupTable!$A:$A,1,0)))))))</f>
        <v/>
      </c>
      <c r="CC603" s="2" t="str">
        <f>IF(AND(ISBLANK(CB603),OR(NOT(ISBLANK(CD603)),NOT(ISBLANK(CE603)))),#N/A,
IF(ISBLANK(CB603),"",
IF(AND(NOT(ISERROR(VLOOKUP(CB603,MonsterTable!$A:$B,MATCH(MonsterTable!$B$1,MonsterTable!$A$1:$B$1,0),0))),OR(ISBLANK(CD603),ISBLANK(CE603))),#N/A,
IFERROR(VLOOKUP(CB603,MonsterTable!$A:$B,MATCH(MonsterTable!$B$1,MonsterTable!$A$1:$B$1,0),0),
IF(OR(NOT(ISBLANK(CD603)),ISBLANK(CE603)),#N/A,
IF(CB603="empty","empty",
VLOOKUP(CB603,MonsterGroupTable!$A:$A,1,0)))))))</f>
        <v/>
      </c>
      <c r="CJ603" s="2" t="str">
        <f>IF(AND(ISBLANK(CI603),OR(NOT(ISBLANK(CK603)),NOT(ISBLANK(CL603)))),#N/A,
IF(ISBLANK(CI603),"",
IF(AND(NOT(ISERROR(VLOOKUP(CI603,MonsterTable!$A:$B,MATCH(MonsterTable!$B$1,MonsterTable!$A$1:$B$1,0),0))),OR(ISBLANK(CK603),ISBLANK(CL603))),#N/A,
IFERROR(VLOOKUP(CI603,MonsterTable!$A:$B,MATCH(MonsterTable!$B$1,MonsterTable!$A$1:$B$1,0),0),
IF(OR(NOT(ISBLANK(CK603)),ISBLANK(CL603)),#N/A,
IF(CI603="empty","empty",
VLOOKUP(CI603,MonsterGroupTable!$A:$A,1,0)))))))</f>
        <v/>
      </c>
    </row>
    <row r="604" spans="1:88">
      <c r="A604">
        <v>10603</v>
      </c>
      <c r="B604">
        <f t="shared" si="18"/>
        <v>1.1000000000000001</v>
      </c>
      <c r="C604">
        <f t="shared" si="18"/>
        <v>1.1000000000000001</v>
      </c>
      <c r="F604">
        <v>5070</v>
      </c>
      <c r="G604">
        <v>189102</v>
      </c>
      <c r="H604">
        <v>0</v>
      </c>
      <c r="I604">
        <v>0</v>
      </c>
      <c r="J604">
        <v>0</v>
      </c>
      <c r="K604" t="s">
        <v>28</v>
      </c>
      <c r="L604" t="s">
        <v>260</v>
      </c>
      <c r="M604" t="s">
        <v>79</v>
      </c>
      <c r="N604" t="s">
        <v>80</v>
      </c>
      <c r="O604">
        <v>0</v>
      </c>
      <c r="P604">
        <v>-4.75</v>
      </c>
      <c r="Q604">
        <v>-3.5</v>
      </c>
      <c r="R604">
        <v>4.75</v>
      </c>
      <c r="S604">
        <v>3</v>
      </c>
      <c r="T604">
        <v>-13.5</v>
      </c>
      <c r="U604">
        <v>2.5499999999999998</v>
      </c>
      <c r="V604">
        <v>-6.75</v>
      </c>
      <c r="W604" t="str">
        <f t="shared" si="19"/>
        <v>g101,5</v>
      </c>
      <c r="X604" s="1" t="s">
        <v>20</v>
      </c>
      <c r="Y604" s="2" t="str">
        <f>IF(AND(ISBLANK(X604),OR(NOT(ISBLANK(Z604)),NOT(ISBLANK(AA604)))),#N/A,
IF(ISBLANK(X604),"",
IF(AND(NOT(ISERROR(VLOOKUP(X604,MonsterTable!$A:$B,MATCH(MonsterTable!$B$1,MonsterTable!$A$1:$B$1,0),0))),OR(ISBLANK(Z604),ISBLANK(AA604))),#N/A,
IFERROR(VLOOKUP(X604,MonsterTable!$A:$B,MATCH(MonsterTable!$B$1,MonsterTable!$A$1:$B$1,0),0),
IF(OR(NOT(ISBLANK(Z604)),ISBLANK(AA604)),#N/A,
IF(X604="empty","empty",
VLOOKUP(X604,MonsterGroupTable!$A:$A,1,0)))))))</f>
        <v>g101</v>
      </c>
      <c r="AA604">
        <v>5</v>
      </c>
      <c r="AF604" s="2" t="str">
        <f>IF(AND(ISBLANK(AE604),OR(NOT(ISBLANK(AG604)),NOT(ISBLANK(AH604)))),#N/A,
IF(ISBLANK(AE604),"",
IF(AND(NOT(ISERROR(VLOOKUP(AE604,MonsterTable!$A:$B,MATCH(MonsterTable!$B$1,MonsterTable!$A$1:$B$1,0),0))),OR(ISBLANK(AG604),ISBLANK(AH604))),#N/A,
IFERROR(VLOOKUP(AE604,MonsterTable!$A:$B,MATCH(MonsterTable!$B$1,MonsterTable!$A$1:$B$1,0),0),
IF(OR(NOT(ISBLANK(AG604)),ISBLANK(AH604)),#N/A,
IF(AE604="empty","empty",
VLOOKUP(AE604,MonsterGroupTable!$A:$A,1,0)))))))</f>
        <v/>
      </c>
      <c r="AM604" s="2" t="str">
        <f>IF(AND(ISBLANK(AL604),OR(NOT(ISBLANK(AN604)),NOT(ISBLANK(AO604)))),#N/A,
IF(ISBLANK(AL604),"",
IF(AND(NOT(ISERROR(VLOOKUP(AL604,MonsterTable!$A:$B,MATCH(MonsterTable!$B$1,MonsterTable!$A$1:$B$1,0),0))),OR(ISBLANK(AN604),ISBLANK(AO604))),#N/A,
IFERROR(VLOOKUP(AL604,MonsterTable!$A:$B,MATCH(MonsterTable!$B$1,MonsterTable!$A$1:$B$1,0),0),
IF(OR(NOT(ISBLANK(AN604)),ISBLANK(AO604)),#N/A,
IF(AL604="empty","empty",
VLOOKUP(AL604,MonsterGroupTable!$A:$A,1,0)))))))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BA604" s="2" t="str">
        <f>IF(AND(ISBLANK(AZ604),OR(NOT(ISBLANK(BB604)),NOT(ISBLANK(BC604)))),#N/A,
IF(ISBLANK(AZ604),"",
IF(AND(NOT(ISERROR(VLOOKUP(AZ604,MonsterTable!$A:$B,MATCH(MonsterTable!$B$1,MonsterTable!$A$1:$B$1,0),0))),OR(ISBLANK(BB604),ISBLANK(BC604))),#N/A,
IFERROR(VLOOKUP(AZ604,MonsterTable!$A:$B,MATCH(MonsterTable!$B$1,MonsterTable!$A$1:$B$1,0),0),
IF(OR(NOT(ISBLANK(BB604)),ISBLANK(BC604)),#N/A,
IF(AZ604="empty","empty",
VLOOKUP(AZ604,MonsterGroupTable!$A:$A,1,0)))))))</f>
        <v/>
      </c>
      <c r="BH604" s="2" t="str">
        <f>IF(AND(ISBLANK(BG604),OR(NOT(ISBLANK(BI604)),NOT(ISBLANK(BJ604)))),#N/A,
IF(ISBLANK(BG604),"",
IF(AND(NOT(ISERROR(VLOOKUP(BG604,MonsterTable!$A:$B,MATCH(MonsterTable!$B$1,MonsterTable!$A$1:$B$1,0),0))),OR(ISBLANK(BI604),ISBLANK(BJ604))),#N/A,
IFERROR(VLOOKUP(BG604,MonsterTable!$A:$B,MATCH(MonsterTable!$B$1,MonsterTable!$A$1:$B$1,0),0),
IF(OR(NOT(ISBLANK(BI604)),ISBLANK(BJ604)),#N/A,
IF(BG604="empty","empty",
VLOOKUP(BG604,MonsterGroupTable!$A:$A,1,0)))))))</f>
        <v/>
      </c>
      <c r="BO604" s="2" t="str">
        <f>IF(AND(ISBLANK(BN604),OR(NOT(ISBLANK(BP604)),NOT(ISBLANK(BQ604)))),#N/A,
IF(ISBLANK(BN604),"",
IF(AND(NOT(ISERROR(VLOOKUP(BN604,MonsterTable!$A:$B,MATCH(MonsterTable!$B$1,MonsterTable!$A$1:$B$1,0),0))),OR(ISBLANK(BP604),ISBLANK(BQ604))),#N/A,
IFERROR(VLOOKUP(BN604,MonsterTable!$A:$B,MATCH(MonsterTable!$B$1,MonsterTable!$A$1:$B$1,0),0),
IF(OR(NOT(ISBLANK(BP604)),ISBLANK(BQ604)),#N/A,
IF(BN604="empty","empty",
VLOOKUP(BN604,MonsterGroupTable!$A:$A,1,0)))))))</f>
        <v/>
      </c>
      <c r="BV604" s="2" t="str">
        <f>IF(AND(ISBLANK(BU604),OR(NOT(ISBLANK(BW604)),NOT(ISBLANK(BX604)))),#N/A,
IF(ISBLANK(BU604),"",
IF(AND(NOT(ISERROR(VLOOKUP(BU604,MonsterTable!$A:$B,MATCH(MonsterTable!$B$1,MonsterTable!$A$1:$B$1,0),0))),OR(ISBLANK(BW604),ISBLANK(BX604))),#N/A,
IFERROR(VLOOKUP(BU604,MonsterTable!$A:$B,MATCH(MonsterTable!$B$1,MonsterTable!$A$1:$B$1,0),0),
IF(OR(NOT(ISBLANK(BW604)),ISBLANK(BX604)),#N/A,
IF(BU604="empty","empty",
VLOOKUP(BU604,MonsterGroupTable!$A:$A,1,0)))))))</f>
        <v/>
      </c>
      <c r="CC604" s="2" t="str">
        <f>IF(AND(ISBLANK(CB604),OR(NOT(ISBLANK(CD604)),NOT(ISBLANK(CE604)))),#N/A,
IF(ISBLANK(CB604),"",
IF(AND(NOT(ISERROR(VLOOKUP(CB604,MonsterTable!$A:$B,MATCH(MonsterTable!$B$1,MonsterTable!$A$1:$B$1,0),0))),OR(ISBLANK(CD604),ISBLANK(CE604))),#N/A,
IFERROR(VLOOKUP(CB604,MonsterTable!$A:$B,MATCH(MonsterTable!$B$1,MonsterTable!$A$1:$B$1,0),0),
IF(OR(NOT(ISBLANK(CD604)),ISBLANK(CE604)),#N/A,
IF(CB604="empty","empty",
VLOOKUP(CB604,MonsterGroupTable!$A:$A,1,0)))))))</f>
        <v/>
      </c>
      <c r="CJ604" s="2" t="str">
        <f>IF(AND(ISBLANK(CI604),OR(NOT(ISBLANK(CK604)),NOT(ISBLANK(CL604)))),#N/A,
IF(ISBLANK(CI604),"",
IF(AND(NOT(ISERROR(VLOOKUP(CI604,MonsterTable!$A:$B,MATCH(MonsterTable!$B$1,MonsterTable!$A$1:$B$1,0),0))),OR(ISBLANK(CK604),ISBLANK(CL604))),#N/A,
IFERROR(VLOOKUP(CI604,MonsterTable!$A:$B,MATCH(MonsterTable!$B$1,MonsterTable!$A$1:$B$1,0),0),
IF(OR(NOT(ISBLANK(CK604)),ISBLANK(CL604)),#N/A,
IF(CI604="empty","empty",
VLOOKUP(CI604,MonsterGroupTable!$A:$A,1,0)))))))</f>
        <v/>
      </c>
    </row>
    <row r="605" spans="1:88">
      <c r="A605">
        <v>10604</v>
      </c>
      <c r="B605">
        <f t="shared" si="18"/>
        <v>1.1000000000000001</v>
      </c>
      <c r="C605">
        <f t="shared" si="18"/>
        <v>1.1000000000000001</v>
      </c>
      <c r="F605">
        <v>5200</v>
      </c>
      <c r="G605">
        <v>189804</v>
      </c>
      <c r="H605">
        <v>0</v>
      </c>
      <c r="I605">
        <v>0</v>
      </c>
      <c r="J605">
        <v>0</v>
      </c>
      <c r="K605" t="s">
        <v>28</v>
      </c>
      <c r="L605" t="s">
        <v>260</v>
      </c>
      <c r="M605" t="s">
        <v>79</v>
      </c>
      <c r="N605" t="s">
        <v>80</v>
      </c>
      <c r="O605">
        <v>0</v>
      </c>
      <c r="P605">
        <v>-4.75</v>
      </c>
      <c r="Q605">
        <v>-3.5</v>
      </c>
      <c r="R605">
        <v>4.75</v>
      </c>
      <c r="S605">
        <v>3</v>
      </c>
      <c r="T605">
        <v>-13.5</v>
      </c>
      <c r="U605">
        <v>2.5499999999999998</v>
      </c>
      <c r="V605">
        <v>-6.75</v>
      </c>
      <c r="W605" t="str">
        <f t="shared" si="19"/>
        <v>g101,5</v>
      </c>
      <c r="X605" s="1" t="s">
        <v>20</v>
      </c>
      <c r="Y605" s="2" t="str">
        <f>IF(AND(ISBLANK(X605),OR(NOT(ISBLANK(Z605)),NOT(ISBLANK(AA605)))),#N/A,
IF(ISBLANK(X605),"",
IF(AND(NOT(ISERROR(VLOOKUP(X605,MonsterTable!$A:$B,MATCH(MonsterTable!$B$1,MonsterTable!$A$1:$B$1,0),0))),OR(ISBLANK(Z605),ISBLANK(AA605))),#N/A,
IFERROR(VLOOKUP(X605,MonsterTable!$A:$B,MATCH(MonsterTable!$B$1,MonsterTable!$A$1:$B$1,0),0),
IF(OR(NOT(ISBLANK(Z605)),ISBLANK(AA605)),#N/A,
IF(X605="empty","empty",
VLOOKUP(X605,MonsterGroupTable!$A:$A,1,0)))))))</f>
        <v>g101</v>
      </c>
      <c r="AA605">
        <v>5</v>
      </c>
      <c r="AF605" s="2" t="str">
        <f>IF(AND(ISBLANK(AE605),OR(NOT(ISBLANK(AG605)),NOT(ISBLANK(AH605)))),#N/A,
IF(ISBLANK(AE605),"",
IF(AND(NOT(ISERROR(VLOOKUP(AE605,MonsterTable!$A:$B,MATCH(MonsterTable!$B$1,MonsterTable!$A$1:$B$1,0),0))),OR(ISBLANK(AG605),ISBLANK(AH605))),#N/A,
IFERROR(VLOOKUP(AE605,MonsterTable!$A:$B,MATCH(MonsterTable!$B$1,MonsterTable!$A$1:$B$1,0),0),
IF(OR(NOT(ISBLANK(AG605)),ISBLANK(AH605)),#N/A,
IF(AE605="empty","empty",
VLOOKUP(AE605,MonsterGroupTable!$A:$A,1,0)))))))</f>
        <v/>
      </c>
      <c r="AM605" s="2" t="str">
        <f>IF(AND(ISBLANK(AL605),OR(NOT(ISBLANK(AN605)),NOT(ISBLANK(AO605)))),#N/A,
IF(ISBLANK(AL605),"",
IF(AND(NOT(ISERROR(VLOOKUP(AL605,MonsterTable!$A:$B,MATCH(MonsterTable!$B$1,MonsterTable!$A$1:$B$1,0),0))),OR(ISBLANK(AN605),ISBLANK(AO605))),#N/A,
IFERROR(VLOOKUP(AL605,MonsterTable!$A:$B,MATCH(MonsterTable!$B$1,MonsterTable!$A$1:$B$1,0),0),
IF(OR(NOT(ISBLANK(AN605)),ISBLANK(AO605)),#N/A,
IF(AL605="empty","empty",
VLOOKUP(AL605,MonsterGroupTable!$A:$A,1,0)))))))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BA605" s="2" t="str">
        <f>IF(AND(ISBLANK(AZ605),OR(NOT(ISBLANK(BB605)),NOT(ISBLANK(BC605)))),#N/A,
IF(ISBLANK(AZ605),"",
IF(AND(NOT(ISERROR(VLOOKUP(AZ605,MonsterTable!$A:$B,MATCH(MonsterTable!$B$1,MonsterTable!$A$1:$B$1,0),0))),OR(ISBLANK(BB605),ISBLANK(BC605))),#N/A,
IFERROR(VLOOKUP(AZ605,MonsterTable!$A:$B,MATCH(MonsterTable!$B$1,MonsterTable!$A$1:$B$1,0),0),
IF(OR(NOT(ISBLANK(BB605)),ISBLANK(BC605)),#N/A,
IF(AZ605="empty","empty",
VLOOKUP(AZ605,MonsterGroupTable!$A:$A,1,0)))))))</f>
        <v/>
      </c>
      <c r="BH605" s="2" t="str">
        <f>IF(AND(ISBLANK(BG605),OR(NOT(ISBLANK(BI605)),NOT(ISBLANK(BJ605)))),#N/A,
IF(ISBLANK(BG605),"",
IF(AND(NOT(ISERROR(VLOOKUP(BG605,MonsterTable!$A:$B,MATCH(MonsterTable!$B$1,MonsterTable!$A$1:$B$1,0),0))),OR(ISBLANK(BI605),ISBLANK(BJ605))),#N/A,
IFERROR(VLOOKUP(BG605,MonsterTable!$A:$B,MATCH(MonsterTable!$B$1,MonsterTable!$A$1:$B$1,0),0),
IF(OR(NOT(ISBLANK(BI605)),ISBLANK(BJ605)),#N/A,
IF(BG605="empty","empty",
VLOOKUP(BG605,MonsterGroupTable!$A:$A,1,0)))))))</f>
        <v/>
      </c>
      <c r="BO605" s="2" t="str">
        <f>IF(AND(ISBLANK(BN605),OR(NOT(ISBLANK(BP605)),NOT(ISBLANK(BQ605)))),#N/A,
IF(ISBLANK(BN605),"",
IF(AND(NOT(ISERROR(VLOOKUP(BN605,MonsterTable!$A:$B,MATCH(MonsterTable!$B$1,MonsterTable!$A$1:$B$1,0),0))),OR(ISBLANK(BP605),ISBLANK(BQ605))),#N/A,
IFERROR(VLOOKUP(BN605,MonsterTable!$A:$B,MATCH(MonsterTable!$B$1,MonsterTable!$A$1:$B$1,0),0),
IF(OR(NOT(ISBLANK(BP605)),ISBLANK(BQ605)),#N/A,
IF(BN605="empty","empty",
VLOOKUP(BN605,MonsterGroupTable!$A:$A,1,0)))))))</f>
        <v/>
      </c>
      <c r="BV605" s="2" t="str">
        <f>IF(AND(ISBLANK(BU605),OR(NOT(ISBLANK(BW605)),NOT(ISBLANK(BX605)))),#N/A,
IF(ISBLANK(BU605),"",
IF(AND(NOT(ISERROR(VLOOKUP(BU605,MonsterTable!$A:$B,MATCH(MonsterTable!$B$1,MonsterTable!$A$1:$B$1,0),0))),OR(ISBLANK(BW605),ISBLANK(BX605))),#N/A,
IFERROR(VLOOKUP(BU605,MonsterTable!$A:$B,MATCH(MonsterTable!$B$1,MonsterTable!$A$1:$B$1,0),0),
IF(OR(NOT(ISBLANK(BW605)),ISBLANK(BX605)),#N/A,
IF(BU605="empty","empty",
VLOOKUP(BU605,MonsterGroupTable!$A:$A,1,0)))))))</f>
        <v/>
      </c>
      <c r="CC605" s="2" t="str">
        <f>IF(AND(ISBLANK(CB605),OR(NOT(ISBLANK(CD605)),NOT(ISBLANK(CE605)))),#N/A,
IF(ISBLANK(CB605),"",
IF(AND(NOT(ISERROR(VLOOKUP(CB605,MonsterTable!$A:$B,MATCH(MonsterTable!$B$1,MonsterTable!$A$1:$B$1,0),0))),OR(ISBLANK(CD605),ISBLANK(CE605))),#N/A,
IFERROR(VLOOKUP(CB605,MonsterTable!$A:$B,MATCH(MonsterTable!$B$1,MonsterTable!$A$1:$B$1,0),0),
IF(OR(NOT(ISBLANK(CD605)),ISBLANK(CE605)),#N/A,
IF(CB605="empty","empty",
VLOOKUP(CB605,MonsterGroupTable!$A:$A,1,0)))))))</f>
        <v/>
      </c>
      <c r="CJ605" s="2" t="str">
        <f>IF(AND(ISBLANK(CI605),OR(NOT(ISBLANK(CK605)),NOT(ISBLANK(CL605)))),#N/A,
IF(ISBLANK(CI605),"",
IF(AND(NOT(ISERROR(VLOOKUP(CI605,MonsterTable!$A:$B,MATCH(MonsterTable!$B$1,MonsterTable!$A$1:$B$1,0),0))),OR(ISBLANK(CK605),ISBLANK(CL605))),#N/A,
IFERROR(VLOOKUP(CI605,MonsterTable!$A:$B,MATCH(MonsterTable!$B$1,MonsterTable!$A$1:$B$1,0),0),
IF(OR(NOT(ISBLANK(CK605)),ISBLANK(CL605)),#N/A,
IF(CI605="empty","empty",
VLOOKUP(CI605,MonsterGroupTable!$A:$A,1,0)))))))</f>
        <v/>
      </c>
    </row>
    <row r="606" spans="1:88">
      <c r="A606">
        <v>10605</v>
      </c>
      <c r="B606">
        <f t="shared" si="18"/>
        <v>1.1000000000000001</v>
      </c>
      <c r="C606">
        <f t="shared" si="18"/>
        <v>1.1000000000000001</v>
      </c>
      <c r="F606">
        <v>5330</v>
      </c>
      <c r="G606">
        <v>190506</v>
      </c>
      <c r="H606">
        <v>0</v>
      </c>
      <c r="I606">
        <v>0</v>
      </c>
      <c r="J606">
        <v>0</v>
      </c>
      <c r="K606" t="s">
        <v>28</v>
      </c>
      <c r="L606" t="s">
        <v>260</v>
      </c>
      <c r="M606" t="s">
        <v>79</v>
      </c>
      <c r="N606" t="s">
        <v>80</v>
      </c>
      <c r="O606">
        <v>0</v>
      </c>
      <c r="P606">
        <v>-4.75</v>
      </c>
      <c r="Q606">
        <v>-3.5</v>
      </c>
      <c r="R606">
        <v>4.75</v>
      </c>
      <c r="S606">
        <v>3</v>
      </c>
      <c r="T606">
        <v>-13.5</v>
      </c>
      <c r="U606">
        <v>2.5499999999999998</v>
      </c>
      <c r="V606">
        <v>-6.75</v>
      </c>
      <c r="W606" t="str">
        <f t="shared" si="19"/>
        <v>g101,5</v>
      </c>
      <c r="X606" s="1" t="s">
        <v>20</v>
      </c>
      <c r="Y606" s="2" t="str">
        <f>IF(AND(ISBLANK(X606),OR(NOT(ISBLANK(Z606)),NOT(ISBLANK(AA606)))),#N/A,
IF(ISBLANK(X606),"",
IF(AND(NOT(ISERROR(VLOOKUP(X606,MonsterTable!$A:$B,MATCH(MonsterTable!$B$1,MonsterTable!$A$1:$B$1,0),0))),OR(ISBLANK(Z606),ISBLANK(AA606))),#N/A,
IFERROR(VLOOKUP(X606,MonsterTable!$A:$B,MATCH(MonsterTable!$B$1,MonsterTable!$A$1:$B$1,0),0),
IF(OR(NOT(ISBLANK(Z606)),ISBLANK(AA606)),#N/A,
IF(X606="empty","empty",
VLOOKUP(X606,MonsterGroupTable!$A:$A,1,0)))))))</f>
        <v>g101</v>
      </c>
      <c r="AA606">
        <v>5</v>
      </c>
      <c r="AF606" s="2" t="str">
        <f>IF(AND(ISBLANK(AE606),OR(NOT(ISBLANK(AG606)),NOT(ISBLANK(AH606)))),#N/A,
IF(ISBLANK(AE606),"",
IF(AND(NOT(ISERROR(VLOOKUP(AE606,MonsterTable!$A:$B,MATCH(MonsterTable!$B$1,MonsterTable!$A$1:$B$1,0),0))),OR(ISBLANK(AG606),ISBLANK(AH606))),#N/A,
IFERROR(VLOOKUP(AE606,MonsterTable!$A:$B,MATCH(MonsterTable!$B$1,MonsterTable!$A$1:$B$1,0),0),
IF(OR(NOT(ISBLANK(AG606)),ISBLANK(AH606)),#N/A,
IF(AE606="empty","empty",
VLOOKUP(AE606,MonsterGroupTable!$A:$A,1,0)))))))</f>
        <v/>
      </c>
      <c r="AM606" s="2" t="str">
        <f>IF(AND(ISBLANK(AL606),OR(NOT(ISBLANK(AN606)),NOT(ISBLANK(AO606)))),#N/A,
IF(ISBLANK(AL606),"",
IF(AND(NOT(ISERROR(VLOOKUP(AL606,MonsterTable!$A:$B,MATCH(MonsterTable!$B$1,MonsterTable!$A$1:$B$1,0),0))),OR(ISBLANK(AN606),ISBLANK(AO606))),#N/A,
IFERROR(VLOOKUP(AL606,MonsterTable!$A:$B,MATCH(MonsterTable!$B$1,MonsterTable!$A$1:$B$1,0),0),
IF(OR(NOT(ISBLANK(AN606)),ISBLANK(AO606)),#N/A,
IF(AL606="empty","empty",
VLOOKUP(AL606,MonsterGroupTable!$A:$A,1,0)))))))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BA606" s="2" t="str">
        <f>IF(AND(ISBLANK(AZ606),OR(NOT(ISBLANK(BB606)),NOT(ISBLANK(BC606)))),#N/A,
IF(ISBLANK(AZ606),"",
IF(AND(NOT(ISERROR(VLOOKUP(AZ606,MonsterTable!$A:$B,MATCH(MonsterTable!$B$1,MonsterTable!$A$1:$B$1,0),0))),OR(ISBLANK(BB606),ISBLANK(BC606))),#N/A,
IFERROR(VLOOKUP(AZ606,MonsterTable!$A:$B,MATCH(MonsterTable!$B$1,MonsterTable!$A$1:$B$1,0),0),
IF(OR(NOT(ISBLANK(BB606)),ISBLANK(BC606)),#N/A,
IF(AZ606="empty","empty",
VLOOKUP(AZ606,MonsterGroupTable!$A:$A,1,0)))))))</f>
        <v/>
      </c>
      <c r="BH606" s="2" t="str">
        <f>IF(AND(ISBLANK(BG606),OR(NOT(ISBLANK(BI606)),NOT(ISBLANK(BJ606)))),#N/A,
IF(ISBLANK(BG606),"",
IF(AND(NOT(ISERROR(VLOOKUP(BG606,MonsterTable!$A:$B,MATCH(MonsterTable!$B$1,MonsterTable!$A$1:$B$1,0),0))),OR(ISBLANK(BI606),ISBLANK(BJ606))),#N/A,
IFERROR(VLOOKUP(BG606,MonsterTable!$A:$B,MATCH(MonsterTable!$B$1,MonsterTable!$A$1:$B$1,0),0),
IF(OR(NOT(ISBLANK(BI606)),ISBLANK(BJ606)),#N/A,
IF(BG606="empty","empty",
VLOOKUP(BG606,MonsterGroupTable!$A:$A,1,0)))))))</f>
        <v/>
      </c>
      <c r="BO606" s="2" t="str">
        <f>IF(AND(ISBLANK(BN606),OR(NOT(ISBLANK(BP606)),NOT(ISBLANK(BQ606)))),#N/A,
IF(ISBLANK(BN606),"",
IF(AND(NOT(ISERROR(VLOOKUP(BN606,MonsterTable!$A:$B,MATCH(MonsterTable!$B$1,MonsterTable!$A$1:$B$1,0),0))),OR(ISBLANK(BP606),ISBLANK(BQ606))),#N/A,
IFERROR(VLOOKUP(BN606,MonsterTable!$A:$B,MATCH(MonsterTable!$B$1,MonsterTable!$A$1:$B$1,0),0),
IF(OR(NOT(ISBLANK(BP606)),ISBLANK(BQ606)),#N/A,
IF(BN606="empty","empty",
VLOOKUP(BN606,MonsterGroupTable!$A:$A,1,0)))))))</f>
        <v/>
      </c>
      <c r="BV606" s="2" t="str">
        <f>IF(AND(ISBLANK(BU606),OR(NOT(ISBLANK(BW606)),NOT(ISBLANK(BX606)))),#N/A,
IF(ISBLANK(BU606),"",
IF(AND(NOT(ISERROR(VLOOKUP(BU606,MonsterTable!$A:$B,MATCH(MonsterTable!$B$1,MonsterTable!$A$1:$B$1,0),0))),OR(ISBLANK(BW606),ISBLANK(BX606))),#N/A,
IFERROR(VLOOKUP(BU606,MonsterTable!$A:$B,MATCH(MonsterTable!$B$1,MonsterTable!$A$1:$B$1,0),0),
IF(OR(NOT(ISBLANK(BW606)),ISBLANK(BX606)),#N/A,
IF(BU606="empty","empty",
VLOOKUP(BU606,MonsterGroupTable!$A:$A,1,0)))))))</f>
        <v/>
      </c>
      <c r="CC606" s="2" t="str">
        <f>IF(AND(ISBLANK(CB606),OR(NOT(ISBLANK(CD606)),NOT(ISBLANK(CE606)))),#N/A,
IF(ISBLANK(CB606),"",
IF(AND(NOT(ISERROR(VLOOKUP(CB606,MonsterTable!$A:$B,MATCH(MonsterTable!$B$1,MonsterTable!$A$1:$B$1,0),0))),OR(ISBLANK(CD606),ISBLANK(CE606))),#N/A,
IFERROR(VLOOKUP(CB606,MonsterTable!$A:$B,MATCH(MonsterTable!$B$1,MonsterTable!$A$1:$B$1,0),0),
IF(OR(NOT(ISBLANK(CD606)),ISBLANK(CE606)),#N/A,
IF(CB606="empty","empty",
VLOOKUP(CB606,MonsterGroupTable!$A:$A,1,0)))))))</f>
        <v/>
      </c>
      <c r="CJ606" s="2" t="str">
        <f>IF(AND(ISBLANK(CI606),OR(NOT(ISBLANK(CK606)),NOT(ISBLANK(CL606)))),#N/A,
IF(ISBLANK(CI606),"",
IF(AND(NOT(ISERROR(VLOOKUP(CI606,MonsterTable!$A:$B,MATCH(MonsterTable!$B$1,MonsterTable!$A$1:$B$1,0),0))),OR(ISBLANK(CK606),ISBLANK(CL606))),#N/A,
IFERROR(VLOOKUP(CI606,MonsterTable!$A:$B,MATCH(MonsterTable!$B$1,MonsterTable!$A$1:$B$1,0),0),
IF(OR(NOT(ISBLANK(CK606)),ISBLANK(CL606)),#N/A,
IF(CI606="empty","empty",
VLOOKUP(CI606,MonsterGroupTable!$A:$A,1,0)))))))</f>
        <v/>
      </c>
    </row>
    <row r="607" spans="1:88">
      <c r="A607">
        <v>10606</v>
      </c>
      <c r="B607">
        <f t="shared" si="18"/>
        <v>1.1000000000000001</v>
      </c>
      <c r="C607">
        <f t="shared" si="18"/>
        <v>1.1000000000000001</v>
      </c>
      <c r="F607">
        <v>5460</v>
      </c>
      <c r="G607">
        <v>191208</v>
      </c>
      <c r="H607">
        <v>0</v>
      </c>
      <c r="I607">
        <v>0</v>
      </c>
      <c r="J607">
        <v>0</v>
      </c>
      <c r="K607" t="s">
        <v>28</v>
      </c>
      <c r="L607" t="s">
        <v>260</v>
      </c>
      <c r="M607" t="s">
        <v>79</v>
      </c>
      <c r="N607" t="s">
        <v>80</v>
      </c>
      <c r="O607">
        <v>0</v>
      </c>
      <c r="P607">
        <v>-4.75</v>
      </c>
      <c r="Q607">
        <v>-3.5</v>
      </c>
      <c r="R607">
        <v>4.75</v>
      </c>
      <c r="S607">
        <v>3</v>
      </c>
      <c r="T607">
        <v>-13.5</v>
      </c>
      <c r="U607">
        <v>2.5499999999999998</v>
      </c>
      <c r="V607">
        <v>-6.75</v>
      </c>
      <c r="W607" t="str">
        <f t="shared" si="19"/>
        <v>g101,5</v>
      </c>
      <c r="X607" s="1" t="s">
        <v>20</v>
      </c>
      <c r="Y607" s="2" t="str">
        <f>IF(AND(ISBLANK(X607),OR(NOT(ISBLANK(Z607)),NOT(ISBLANK(AA607)))),#N/A,
IF(ISBLANK(X607),"",
IF(AND(NOT(ISERROR(VLOOKUP(X607,MonsterTable!$A:$B,MATCH(MonsterTable!$B$1,MonsterTable!$A$1:$B$1,0),0))),OR(ISBLANK(Z607),ISBLANK(AA607))),#N/A,
IFERROR(VLOOKUP(X607,MonsterTable!$A:$B,MATCH(MonsterTable!$B$1,MonsterTable!$A$1:$B$1,0),0),
IF(OR(NOT(ISBLANK(Z607)),ISBLANK(AA607)),#N/A,
IF(X607="empty","empty",
VLOOKUP(X607,MonsterGroupTable!$A:$A,1,0)))))))</f>
        <v>g101</v>
      </c>
      <c r="AA607">
        <v>5</v>
      </c>
      <c r="AF607" s="2" t="str">
        <f>IF(AND(ISBLANK(AE607),OR(NOT(ISBLANK(AG607)),NOT(ISBLANK(AH607)))),#N/A,
IF(ISBLANK(AE607),"",
IF(AND(NOT(ISERROR(VLOOKUP(AE607,MonsterTable!$A:$B,MATCH(MonsterTable!$B$1,MonsterTable!$A$1:$B$1,0),0))),OR(ISBLANK(AG607),ISBLANK(AH607))),#N/A,
IFERROR(VLOOKUP(AE607,MonsterTable!$A:$B,MATCH(MonsterTable!$B$1,MonsterTable!$A$1:$B$1,0),0),
IF(OR(NOT(ISBLANK(AG607)),ISBLANK(AH607)),#N/A,
IF(AE607="empty","empty",
VLOOKUP(AE607,MonsterGroupTable!$A:$A,1,0)))))))</f>
        <v/>
      </c>
      <c r="AM607" s="2" t="str">
        <f>IF(AND(ISBLANK(AL607),OR(NOT(ISBLANK(AN607)),NOT(ISBLANK(AO607)))),#N/A,
IF(ISBLANK(AL607),"",
IF(AND(NOT(ISERROR(VLOOKUP(AL607,MonsterTable!$A:$B,MATCH(MonsterTable!$B$1,MonsterTable!$A$1:$B$1,0),0))),OR(ISBLANK(AN607),ISBLANK(AO607))),#N/A,
IFERROR(VLOOKUP(AL607,MonsterTable!$A:$B,MATCH(MonsterTable!$B$1,MonsterTable!$A$1:$B$1,0),0),
IF(OR(NOT(ISBLANK(AN607)),ISBLANK(AO607)),#N/A,
IF(AL607="empty","empty",
VLOOKUP(AL607,MonsterGroupTable!$A:$A,1,0)))))))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BA607" s="2" t="str">
        <f>IF(AND(ISBLANK(AZ607),OR(NOT(ISBLANK(BB607)),NOT(ISBLANK(BC607)))),#N/A,
IF(ISBLANK(AZ607),"",
IF(AND(NOT(ISERROR(VLOOKUP(AZ607,MonsterTable!$A:$B,MATCH(MonsterTable!$B$1,MonsterTable!$A$1:$B$1,0),0))),OR(ISBLANK(BB607),ISBLANK(BC607))),#N/A,
IFERROR(VLOOKUP(AZ607,MonsterTable!$A:$B,MATCH(MonsterTable!$B$1,MonsterTable!$A$1:$B$1,0),0),
IF(OR(NOT(ISBLANK(BB607)),ISBLANK(BC607)),#N/A,
IF(AZ607="empty","empty",
VLOOKUP(AZ607,MonsterGroupTable!$A:$A,1,0)))))))</f>
        <v/>
      </c>
      <c r="BH607" s="2" t="str">
        <f>IF(AND(ISBLANK(BG607),OR(NOT(ISBLANK(BI607)),NOT(ISBLANK(BJ607)))),#N/A,
IF(ISBLANK(BG607),"",
IF(AND(NOT(ISERROR(VLOOKUP(BG607,MonsterTable!$A:$B,MATCH(MonsterTable!$B$1,MonsterTable!$A$1:$B$1,0),0))),OR(ISBLANK(BI607),ISBLANK(BJ607))),#N/A,
IFERROR(VLOOKUP(BG607,MonsterTable!$A:$B,MATCH(MonsterTable!$B$1,MonsterTable!$A$1:$B$1,0),0),
IF(OR(NOT(ISBLANK(BI607)),ISBLANK(BJ607)),#N/A,
IF(BG607="empty","empty",
VLOOKUP(BG607,MonsterGroupTable!$A:$A,1,0)))))))</f>
        <v/>
      </c>
      <c r="BO607" s="2" t="str">
        <f>IF(AND(ISBLANK(BN607),OR(NOT(ISBLANK(BP607)),NOT(ISBLANK(BQ607)))),#N/A,
IF(ISBLANK(BN607),"",
IF(AND(NOT(ISERROR(VLOOKUP(BN607,MonsterTable!$A:$B,MATCH(MonsterTable!$B$1,MonsterTable!$A$1:$B$1,0),0))),OR(ISBLANK(BP607),ISBLANK(BQ607))),#N/A,
IFERROR(VLOOKUP(BN607,MonsterTable!$A:$B,MATCH(MonsterTable!$B$1,MonsterTable!$A$1:$B$1,0),0),
IF(OR(NOT(ISBLANK(BP607)),ISBLANK(BQ607)),#N/A,
IF(BN607="empty","empty",
VLOOKUP(BN607,MonsterGroupTable!$A:$A,1,0)))))))</f>
        <v/>
      </c>
      <c r="BV607" s="2" t="str">
        <f>IF(AND(ISBLANK(BU607),OR(NOT(ISBLANK(BW607)),NOT(ISBLANK(BX607)))),#N/A,
IF(ISBLANK(BU607),"",
IF(AND(NOT(ISERROR(VLOOKUP(BU607,MonsterTable!$A:$B,MATCH(MonsterTable!$B$1,MonsterTable!$A$1:$B$1,0),0))),OR(ISBLANK(BW607),ISBLANK(BX607))),#N/A,
IFERROR(VLOOKUP(BU607,MonsterTable!$A:$B,MATCH(MonsterTable!$B$1,MonsterTable!$A$1:$B$1,0),0),
IF(OR(NOT(ISBLANK(BW607)),ISBLANK(BX607)),#N/A,
IF(BU607="empty","empty",
VLOOKUP(BU607,MonsterGroupTable!$A:$A,1,0)))))))</f>
        <v/>
      </c>
      <c r="CC607" s="2" t="str">
        <f>IF(AND(ISBLANK(CB607),OR(NOT(ISBLANK(CD607)),NOT(ISBLANK(CE607)))),#N/A,
IF(ISBLANK(CB607),"",
IF(AND(NOT(ISERROR(VLOOKUP(CB607,MonsterTable!$A:$B,MATCH(MonsterTable!$B$1,MonsterTable!$A$1:$B$1,0),0))),OR(ISBLANK(CD607),ISBLANK(CE607))),#N/A,
IFERROR(VLOOKUP(CB607,MonsterTable!$A:$B,MATCH(MonsterTable!$B$1,MonsterTable!$A$1:$B$1,0),0),
IF(OR(NOT(ISBLANK(CD607)),ISBLANK(CE607)),#N/A,
IF(CB607="empty","empty",
VLOOKUP(CB607,MonsterGroupTable!$A:$A,1,0)))))))</f>
        <v/>
      </c>
      <c r="CJ607" s="2" t="str">
        <f>IF(AND(ISBLANK(CI607),OR(NOT(ISBLANK(CK607)),NOT(ISBLANK(CL607)))),#N/A,
IF(ISBLANK(CI607),"",
IF(AND(NOT(ISERROR(VLOOKUP(CI607,MonsterTable!$A:$B,MATCH(MonsterTable!$B$1,MonsterTable!$A$1:$B$1,0),0))),OR(ISBLANK(CK607),ISBLANK(CL607))),#N/A,
IFERROR(VLOOKUP(CI607,MonsterTable!$A:$B,MATCH(MonsterTable!$B$1,MonsterTable!$A$1:$B$1,0),0),
IF(OR(NOT(ISBLANK(CK607)),ISBLANK(CL607)),#N/A,
IF(CI607="empty","empty",
VLOOKUP(CI607,MonsterGroupTable!$A:$A,1,0)))))))</f>
        <v/>
      </c>
    </row>
    <row r="608" spans="1:88">
      <c r="A608">
        <v>10607</v>
      </c>
      <c r="B608">
        <f t="shared" si="18"/>
        <v>1.1000000000000001</v>
      </c>
      <c r="C608">
        <f t="shared" si="18"/>
        <v>1.1000000000000001</v>
      </c>
      <c r="F608">
        <v>5460</v>
      </c>
      <c r="G608">
        <v>191910</v>
      </c>
      <c r="H608">
        <v>0</v>
      </c>
      <c r="I608">
        <v>0</v>
      </c>
      <c r="J608">
        <v>0</v>
      </c>
      <c r="K608" t="s">
        <v>28</v>
      </c>
      <c r="L608" t="s">
        <v>260</v>
      </c>
      <c r="M608" t="s">
        <v>79</v>
      </c>
      <c r="N608" t="s">
        <v>80</v>
      </c>
      <c r="O608">
        <v>0</v>
      </c>
      <c r="P608">
        <v>-4.75</v>
      </c>
      <c r="Q608">
        <v>-3.5</v>
      </c>
      <c r="R608">
        <v>4.75</v>
      </c>
      <c r="S608">
        <v>3</v>
      </c>
      <c r="T608">
        <v>-13.5</v>
      </c>
      <c r="U608">
        <v>2.5499999999999998</v>
      </c>
      <c r="V608">
        <v>-6.75</v>
      </c>
      <c r="W608" t="str">
        <f t="shared" si="19"/>
        <v>g101,5</v>
      </c>
      <c r="X608" s="1" t="s">
        <v>20</v>
      </c>
      <c r="Y608" s="2" t="str">
        <f>IF(AND(ISBLANK(X608),OR(NOT(ISBLANK(Z608)),NOT(ISBLANK(AA608)))),#N/A,
IF(ISBLANK(X608),"",
IF(AND(NOT(ISERROR(VLOOKUP(X608,MonsterTable!$A:$B,MATCH(MonsterTable!$B$1,MonsterTable!$A$1:$B$1,0),0))),OR(ISBLANK(Z608),ISBLANK(AA608))),#N/A,
IFERROR(VLOOKUP(X608,MonsterTable!$A:$B,MATCH(MonsterTable!$B$1,MonsterTable!$A$1:$B$1,0),0),
IF(OR(NOT(ISBLANK(Z608)),ISBLANK(AA608)),#N/A,
IF(X608="empty","empty",
VLOOKUP(X608,MonsterGroupTable!$A:$A,1,0)))))))</f>
        <v>g101</v>
      </c>
      <c r="AA608">
        <v>5</v>
      </c>
      <c r="AF608" s="2" t="str">
        <f>IF(AND(ISBLANK(AE608),OR(NOT(ISBLANK(AG608)),NOT(ISBLANK(AH608)))),#N/A,
IF(ISBLANK(AE608),"",
IF(AND(NOT(ISERROR(VLOOKUP(AE608,MonsterTable!$A:$B,MATCH(MonsterTable!$B$1,MonsterTable!$A$1:$B$1,0),0))),OR(ISBLANK(AG608),ISBLANK(AH608))),#N/A,
IFERROR(VLOOKUP(AE608,MonsterTable!$A:$B,MATCH(MonsterTable!$B$1,MonsterTable!$A$1:$B$1,0),0),
IF(OR(NOT(ISBLANK(AG608)),ISBLANK(AH608)),#N/A,
IF(AE608="empty","empty",
VLOOKUP(AE608,MonsterGroupTable!$A:$A,1,0)))))))</f>
        <v/>
      </c>
      <c r="AM608" s="2" t="str">
        <f>IF(AND(ISBLANK(AL608),OR(NOT(ISBLANK(AN608)),NOT(ISBLANK(AO608)))),#N/A,
IF(ISBLANK(AL608),"",
IF(AND(NOT(ISERROR(VLOOKUP(AL608,MonsterTable!$A:$B,MATCH(MonsterTable!$B$1,MonsterTable!$A$1:$B$1,0),0))),OR(ISBLANK(AN608),ISBLANK(AO608))),#N/A,
IFERROR(VLOOKUP(AL608,MonsterTable!$A:$B,MATCH(MonsterTable!$B$1,MonsterTable!$A$1:$B$1,0),0),
IF(OR(NOT(ISBLANK(AN608)),ISBLANK(AO608)),#N/A,
IF(AL608="empty","empty",
VLOOKUP(AL608,MonsterGroupTable!$A:$A,1,0)))))))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BA608" s="2" t="str">
        <f>IF(AND(ISBLANK(AZ608),OR(NOT(ISBLANK(BB608)),NOT(ISBLANK(BC608)))),#N/A,
IF(ISBLANK(AZ608),"",
IF(AND(NOT(ISERROR(VLOOKUP(AZ608,MonsterTable!$A:$B,MATCH(MonsterTable!$B$1,MonsterTable!$A$1:$B$1,0),0))),OR(ISBLANK(BB608),ISBLANK(BC608))),#N/A,
IFERROR(VLOOKUP(AZ608,MonsterTable!$A:$B,MATCH(MonsterTable!$B$1,MonsterTable!$A$1:$B$1,0),0),
IF(OR(NOT(ISBLANK(BB608)),ISBLANK(BC608)),#N/A,
IF(AZ608="empty","empty",
VLOOKUP(AZ608,MonsterGroupTable!$A:$A,1,0)))))))</f>
        <v/>
      </c>
      <c r="BH608" s="2" t="str">
        <f>IF(AND(ISBLANK(BG608),OR(NOT(ISBLANK(BI608)),NOT(ISBLANK(BJ608)))),#N/A,
IF(ISBLANK(BG608),"",
IF(AND(NOT(ISERROR(VLOOKUP(BG608,MonsterTable!$A:$B,MATCH(MonsterTable!$B$1,MonsterTable!$A$1:$B$1,0),0))),OR(ISBLANK(BI608),ISBLANK(BJ608))),#N/A,
IFERROR(VLOOKUP(BG608,MonsterTable!$A:$B,MATCH(MonsterTable!$B$1,MonsterTable!$A$1:$B$1,0),0),
IF(OR(NOT(ISBLANK(BI608)),ISBLANK(BJ608)),#N/A,
IF(BG608="empty","empty",
VLOOKUP(BG608,MonsterGroupTable!$A:$A,1,0)))))))</f>
        <v/>
      </c>
      <c r="BO608" s="2" t="str">
        <f>IF(AND(ISBLANK(BN608),OR(NOT(ISBLANK(BP608)),NOT(ISBLANK(BQ608)))),#N/A,
IF(ISBLANK(BN608),"",
IF(AND(NOT(ISERROR(VLOOKUP(BN608,MonsterTable!$A:$B,MATCH(MonsterTable!$B$1,MonsterTable!$A$1:$B$1,0),0))),OR(ISBLANK(BP608),ISBLANK(BQ608))),#N/A,
IFERROR(VLOOKUP(BN608,MonsterTable!$A:$B,MATCH(MonsterTable!$B$1,MonsterTable!$A$1:$B$1,0),0),
IF(OR(NOT(ISBLANK(BP608)),ISBLANK(BQ608)),#N/A,
IF(BN608="empty","empty",
VLOOKUP(BN608,MonsterGroupTable!$A:$A,1,0)))))))</f>
        <v/>
      </c>
      <c r="BV608" s="2" t="str">
        <f>IF(AND(ISBLANK(BU608),OR(NOT(ISBLANK(BW608)),NOT(ISBLANK(BX608)))),#N/A,
IF(ISBLANK(BU608),"",
IF(AND(NOT(ISERROR(VLOOKUP(BU608,MonsterTable!$A:$B,MATCH(MonsterTable!$B$1,MonsterTable!$A$1:$B$1,0),0))),OR(ISBLANK(BW608),ISBLANK(BX608))),#N/A,
IFERROR(VLOOKUP(BU608,MonsterTable!$A:$B,MATCH(MonsterTable!$B$1,MonsterTable!$A$1:$B$1,0),0),
IF(OR(NOT(ISBLANK(BW608)),ISBLANK(BX608)),#N/A,
IF(BU608="empty","empty",
VLOOKUP(BU608,MonsterGroupTable!$A:$A,1,0)))))))</f>
        <v/>
      </c>
      <c r="CC608" s="2" t="str">
        <f>IF(AND(ISBLANK(CB608),OR(NOT(ISBLANK(CD608)),NOT(ISBLANK(CE608)))),#N/A,
IF(ISBLANK(CB608),"",
IF(AND(NOT(ISERROR(VLOOKUP(CB608,MonsterTable!$A:$B,MATCH(MonsterTable!$B$1,MonsterTable!$A$1:$B$1,0),0))),OR(ISBLANK(CD608),ISBLANK(CE608))),#N/A,
IFERROR(VLOOKUP(CB608,MonsterTable!$A:$B,MATCH(MonsterTable!$B$1,MonsterTable!$A$1:$B$1,0),0),
IF(OR(NOT(ISBLANK(CD608)),ISBLANK(CE608)),#N/A,
IF(CB608="empty","empty",
VLOOKUP(CB608,MonsterGroupTable!$A:$A,1,0)))))))</f>
        <v/>
      </c>
      <c r="CJ608" s="2" t="str">
        <f>IF(AND(ISBLANK(CI608),OR(NOT(ISBLANK(CK608)),NOT(ISBLANK(CL608)))),#N/A,
IF(ISBLANK(CI608),"",
IF(AND(NOT(ISERROR(VLOOKUP(CI608,MonsterTable!$A:$B,MATCH(MonsterTable!$B$1,MonsterTable!$A$1:$B$1,0),0))),OR(ISBLANK(CK608),ISBLANK(CL608))),#N/A,
IFERROR(VLOOKUP(CI608,MonsterTable!$A:$B,MATCH(MonsterTable!$B$1,MonsterTable!$A$1:$B$1,0),0),
IF(OR(NOT(ISBLANK(CK608)),ISBLANK(CL608)),#N/A,
IF(CI608="empty","empty",
VLOOKUP(CI608,MonsterGroupTable!$A:$A,1,0)))))))</f>
        <v/>
      </c>
    </row>
    <row r="609" spans="1:88">
      <c r="A609">
        <v>10608</v>
      </c>
      <c r="B609">
        <f t="shared" si="18"/>
        <v>1.1000000000000001</v>
      </c>
      <c r="C609">
        <f t="shared" si="18"/>
        <v>1.1000000000000001</v>
      </c>
      <c r="F609">
        <v>5460</v>
      </c>
      <c r="G609">
        <v>192729</v>
      </c>
      <c r="H609">
        <v>0</v>
      </c>
      <c r="I609">
        <v>0</v>
      </c>
      <c r="J609">
        <v>0</v>
      </c>
      <c r="K609" t="s">
        <v>28</v>
      </c>
      <c r="L609" t="s">
        <v>260</v>
      </c>
      <c r="M609" t="s">
        <v>79</v>
      </c>
      <c r="N609" t="s">
        <v>80</v>
      </c>
      <c r="O609">
        <v>0</v>
      </c>
      <c r="P609">
        <v>-4.75</v>
      </c>
      <c r="Q609">
        <v>-3.5</v>
      </c>
      <c r="R609">
        <v>4.75</v>
      </c>
      <c r="S609">
        <v>3</v>
      </c>
      <c r="T609">
        <v>-13.5</v>
      </c>
      <c r="U609">
        <v>2.5499999999999998</v>
      </c>
      <c r="V609">
        <v>-6.75</v>
      </c>
      <c r="W609" t="str">
        <f t="shared" si="19"/>
        <v>g101,5</v>
      </c>
      <c r="X609" s="1" t="s">
        <v>20</v>
      </c>
      <c r="Y609" s="2" t="str">
        <f>IF(AND(ISBLANK(X609),OR(NOT(ISBLANK(Z609)),NOT(ISBLANK(AA609)))),#N/A,
IF(ISBLANK(X609),"",
IF(AND(NOT(ISERROR(VLOOKUP(X609,MonsterTable!$A:$B,MATCH(MonsterTable!$B$1,MonsterTable!$A$1:$B$1,0),0))),OR(ISBLANK(Z609),ISBLANK(AA609))),#N/A,
IFERROR(VLOOKUP(X609,MonsterTable!$A:$B,MATCH(MonsterTable!$B$1,MonsterTable!$A$1:$B$1,0),0),
IF(OR(NOT(ISBLANK(Z609)),ISBLANK(AA609)),#N/A,
IF(X609="empty","empty",
VLOOKUP(X609,MonsterGroupTable!$A:$A,1,0)))))))</f>
        <v>g101</v>
      </c>
      <c r="AA609">
        <v>5</v>
      </c>
      <c r="AF609" s="2" t="str">
        <f>IF(AND(ISBLANK(AE609),OR(NOT(ISBLANK(AG609)),NOT(ISBLANK(AH609)))),#N/A,
IF(ISBLANK(AE609),"",
IF(AND(NOT(ISERROR(VLOOKUP(AE609,MonsterTable!$A:$B,MATCH(MonsterTable!$B$1,MonsterTable!$A$1:$B$1,0),0))),OR(ISBLANK(AG609),ISBLANK(AH609))),#N/A,
IFERROR(VLOOKUP(AE609,MonsterTable!$A:$B,MATCH(MonsterTable!$B$1,MonsterTable!$A$1:$B$1,0),0),
IF(OR(NOT(ISBLANK(AG609)),ISBLANK(AH609)),#N/A,
IF(AE609="empty","empty",
VLOOKUP(AE609,MonsterGroupTable!$A:$A,1,0)))))))</f>
        <v/>
      </c>
      <c r="AM609" s="2" t="str">
        <f>IF(AND(ISBLANK(AL609),OR(NOT(ISBLANK(AN609)),NOT(ISBLANK(AO609)))),#N/A,
IF(ISBLANK(AL609),"",
IF(AND(NOT(ISERROR(VLOOKUP(AL609,MonsterTable!$A:$B,MATCH(MonsterTable!$B$1,MonsterTable!$A$1:$B$1,0),0))),OR(ISBLANK(AN609),ISBLANK(AO609))),#N/A,
IFERROR(VLOOKUP(AL609,MonsterTable!$A:$B,MATCH(MonsterTable!$B$1,MonsterTable!$A$1:$B$1,0),0),
IF(OR(NOT(ISBLANK(AN609)),ISBLANK(AO609)),#N/A,
IF(AL609="empty","empty",
VLOOKUP(AL609,MonsterGroupTable!$A:$A,1,0)))))))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BA609" s="2" t="str">
        <f>IF(AND(ISBLANK(AZ609),OR(NOT(ISBLANK(BB609)),NOT(ISBLANK(BC609)))),#N/A,
IF(ISBLANK(AZ609),"",
IF(AND(NOT(ISERROR(VLOOKUP(AZ609,MonsterTable!$A:$B,MATCH(MonsterTable!$B$1,MonsterTable!$A$1:$B$1,0),0))),OR(ISBLANK(BB609),ISBLANK(BC609))),#N/A,
IFERROR(VLOOKUP(AZ609,MonsterTable!$A:$B,MATCH(MonsterTable!$B$1,MonsterTable!$A$1:$B$1,0),0),
IF(OR(NOT(ISBLANK(BB609)),ISBLANK(BC609)),#N/A,
IF(AZ609="empty","empty",
VLOOKUP(AZ609,MonsterGroupTable!$A:$A,1,0)))))))</f>
        <v/>
      </c>
      <c r="BH609" s="2" t="str">
        <f>IF(AND(ISBLANK(BG609),OR(NOT(ISBLANK(BI609)),NOT(ISBLANK(BJ609)))),#N/A,
IF(ISBLANK(BG609),"",
IF(AND(NOT(ISERROR(VLOOKUP(BG609,MonsterTable!$A:$B,MATCH(MonsterTable!$B$1,MonsterTable!$A$1:$B$1,0),0))),OR(ISBLANK(BI609),ISBLANK(BJ609))),#N/A,
IFERROR(VLOOKUP(BG609,MonsterTable!$A:$B,MATCH(MonsterTable!$B$1,MonsterTable!$A$1:$B$1,0),0),
IF(OR(NOT(ISBLANK(BI609)),ISBLANK(BJ609)),#N/A,
IF(BG609="empty","empty",
VLOOKUP(BG609,MonsterGroupTable!$A:$A,1,0)))))))</f>
        <v/>
      </c>
      <c r="BO609" s="2" t="str">
        <f>IF(AND(ISBLANK(BN609),OR(NOT(ISBLANK(BP609)),NOT(ISBLANK(BQ609)))),#N/A,
IF(ISBLANK(BN609),"",
IF(AND(NOT(ISERROR(VLOOKUP(BN609,MonsterTable!$A:$B,MATCH(MonsterTable!$B$1,MonsterTable!$A$1:$B$1,0),0))),OR(ISBLANK(BP609),ISBLANK(BQ609))),#N/A,
IFERROR(VLOOKUP(BN609,MonsterTable!$A:$B,MATCH(MonsterTable!$B$1,MonsterTable!$A$1:$B$1,0),0),
IF(OR(NOT(ISBLANK(BP609)),ISBLANK(BQ609)),#N/A,
IF(BN609="empty","empty",
VLOOKUP(BN609,MonsterGroupTable!$A:$A,1,0)))))))</f>
        <v/>
      </c>
      <c r="BV609" s="2" t="str">
        <f>IF(AND(ISBLANK(BU609),OR(NOT(ISBLANK(BW609)),NOT(ISBLANK(BX609)))),#N/A,
IF(ISBLANK(BU609),"",
IF(AND(NOT(ISERROR(VLOOKUP(BU609,MonsterTable!$A:$B,MATCH(MonsterTable!$B$1,MonsterTable!$A$1:$B$1,0),0))),OR(ISBLANK(BW609),ISBLANK(BX609))),#N/A,
IFERROR(VLOOKUP(BU609,MonsterTable!$A:$B,MATCH(MonsterTable!$B$1,MonsterTable!$A$1:$B$1,0),0),
IF(OR(NOT(ISBLANK(BW609)),ISBLANK(BX609)),#N/A,
IF(BU609="empty","empty",
VLOOKUP(BU609,MonsterGroupTable!$A:$A,1,0)))))))</f>
        <v/>
      </c>
      <c r="CC609" s="2" t="str">
        <f>IF(AND(ISBLANK(CB609),OR(NOT(ISBLANK(CD609)),NOT(ISBLANK(CE609)))),#N/A,
IF(ISBLANK(CB609),"",
IF(AND(NOT(ISERROR(VLOOKUP(CB609,MonsterTable!$A:$B,MATCH(MonsterTable!$B$1,MonsterTable!$A$1:$B$1,0),0))),OR(ISBLANK(CD609),ISBLANK(CE609))),#N/A,
IFERROR(VLOOKUP(CB609,MonsterTable!$A:$B,MATCH(MonsterTable!$B$1,MonsterTable!$A$1:$B$1,0),0),
IF(OR(NOT(ISBLANK(CD609)),ISBLANK(CE609)),#N/A,
IF(CB609="empty","empty",
VLOOKUP(CB609,MonsterGroupTable!$A:$A,1,0)))))))</f>
        <v/>
      </c>
      <c r="CJ609" s="2" t="str">
        <f>IF(AND(ISBLANK(CI609),OR(NOT(ISBLANK(CK609)),NOT(ISBLANK(CL609)))),#N/A,
IF(ISBLANK(CI609),"",
IF(AND(NOT(ISERROR(VLOOKUP(CI609,MonsterTable!$A:$B,MATCH(MonsterTable!$B$1,MonsterTable!$A$1:$B$1,0),0))),OR(ISBLANK(CK609),ISBLANK(CL609))),#N/A,
IFERROR(VLOOKUP(CI609,MonsterTable!$A:$B,MATCH(MonsterTable!$B$1,MonsterTable!$A$1:$B$1,0),0),
IF(OR(NOT(ISBLANK(CK609)),ISBLANK(CL609)),#N/A,
IF(CI609="empty","empty",
VLOOKUP(CI609,MonsterGroupTable!$A:$A,1,0)))))))</f>
        <v/>
      </c>
    </row>
    <row r="610" spans="1:88">
      <c r="A610">
        <v>10609</v>
      </c>
      <c r="B610">
        <f t="shared" si="18"/>
        <v>1.1000000000000001</v>
      </c>
      <c r="C610">
        <f t="shared" si="18"/>
        <v>1.1000000000000001</v>
      </c>
      <c r="F610">
        <v>5460</v>
      </c>
      <c r="G610">
        <v>193548</v>
      </c>
      <c r="H610">
        <v>0</v>
      </c>
      <c r="I610">
        <v>0</v>
      </c>
      <c r="J610">
        <v>0</v>
      </c>
      <c r="K610" t="s">
        <v>28</v>
      </c>
      <c r="L610" t="s">
        <v>260</v>
      </c>
      <c r="M610" t="s">
        <v>79</v>
      </c>
      <c r="N610" t="s">
        <v>80</v>
      </c>
      <c r="O610">
        <v>0</v>
      </c>
      <c r="P610">
        <v>-4.75</v>
      </c>
      <c r="Q610">
        <v>-3.5</v>
      </c>
      <c r="R610">
        <v>4.75</v>
      </c>
      <c r="S610">
        <v>3</v>
      </c>
      <c r="T610">
        <v>-13.5</v>
      </c>
      <c r="U610">
        <v>2.5499999999999998</v>
      </c>
      <c r="V610">
        <v>-6.75</v>
      </c>
      <c r="W610" t="str">
        <f t="shared" si="19"/>
        <v>g101,5</v>
      </c>
      <c r="X610" s="1" t="s">
        <v>20</v>
      </c>
      <c r="Y610" s="2" t="str">
        <f>IF(AND(ISBLANK(X610),OR(NOT(ISBLANK(Z610)),NOT(ISBLANK(AA610)))),#N/A,
IF(ISBLANK(X610),"",
IF(AND(NOT(ISERROR(VLOOKUP(X610,MonsterTable!$A:$B,MATCH(MonsterTable!$B$1,MonsterTable!$A$1:$B$1,0),0))),OR(ISBLANK(Z610),ISBLANK(AA610))),#N/A,
IFERROR(VLOOKUP(X610,MonsterTable!$A:$B,MATCH(MonsterTable!$B$1,MonsterTable!$A$1:$B$1,0),0),
IF(OR(NOT(ISBLANK(Z610)),ISBLANK(AA610)),#N/A,
IF(X610="empty","empty",
VLOOKUP(X610,MonsterGroupTable!$A:$A,1,0)))))))</f>
        <v>g101</v>
      </c>
      <c r="AA610">
        <v>5</v>
      </c>
      <c r="AF610" s="2" t="str">
        <f>IF(AND(ISBLANK(AE610),OR(NOT(ISBLANK(AG610)),NOT(ISBLANK(AH610)))),#N/A,
IF(ISBLANK(AE610),"",
IF(AND(NOT(ISERROR(VLOOKUP(AE610,MonsterTable!$A:$B,MATCH(MonsterTable!$B$1,MonsterTable!$A$1:$B$1,0),0))),OR(ISBLANK(AG610),ISBLANK(AH610))),#N/A,
IFERROR(VLOOKUP(AE610,MonsterTable!$A:$B,MATCH(MonsterTable!$B$1,MonsterTable!$A$1:$B$1,0),0),
IF(OR(NOT(ISBLANK(AG610)),ISBLANK(AH610)),#N/A,
IF(AE610="empty","empty",
VLOOKUP(AE610,MonsterGroupTable!$A:$A,1,0)))))))</f>
        <v/>
      </c>
      <c r="AM610" s="2" t="str">
        <f>IF(AND(ISBLANK(AL610),OR(NOT(ISBLANK(AN610)),NOT(ISBLANK(AO610)))),#N/A,
IF(ISBLANK(AL610),"",
IF(AND(NOT(ISERROR(VLOOKUP(AL610,MonsterTable!$A:$B,MATCH(MonsterTable!$B$1,MonsterTable!$A$1:$B$1,0),0))),OR(ISBLANK(AN610),ISBLANK(AO610))),#N/A,
IFERROR(VLOOKUP(AL610,MonsterTable!$A:$B,MATCH(MonsterTable!$B$1,MonsterTable!$A$1:$B$1,0),0),
IF(OR(NOT(ISBLANK(AN610)),ISBLANK(AO610)),#N/A,
IF(AL610="empty","empty",
VLOOKUP(AL610,MonsterGroupTable!$A:$A,1,0)))))))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BA610" s="2" t="str">
        <f>IF(AND(ISBLANK(AZ610),OR(NOT(ISBLANK(BB610)),NOT(ISBLANK(BC610)))),#N/A,
IF(ISBLANK(AZ610),"",
IF(AND(NOT(ISERROR(VLOOKUP(AZ610,MonsterTable!$A:$B,MATCH(MonsterTable!$B$1,MonsterTable!$A$1:$B$1,0),0))),OR(ISBLANK(BB610),ISBLANK(BC610))),#N/A,
IFERROR(VLOOKUP(AZ610,MonsterTable!$A:$B,MATCH(MonsterTable!$B$1,MonsterTable!$A$1:$B$1,0),0),
IF(OR(NOT(ISBLANK(BB610)),ISBLANK(BC610)),#N/A,
IF(AZ610="empty","empty",
VLOOKUP(AZ610,MonsterGroupTable!$A:$A,1,0)))))))</f>
        <v/>
      </c>
      <c r="BH610" s="2" t="str">
        <f>IF(AND(ISBLANK(BG610),OR(NOT(ISBLANK(BI610)),NOT(ISBLANK(BJ610)))),#N/A,
IF(ISBLANK(BG610),"",
IF(AND(NOT(ISERROR(VLOOKUP(BG610,MonsterTable!$A:$B,MATCH(MonsterTable!$B$1,MonsterTable!$A$1:$B$1,0),0))),OR(ISBLANK(BI610),ISBLANK(BJ610))),#N/A,
IFERROR(VLOOKUP(BG610,MonsterTable!$A:$B,MATCH(MonsterTable!$B$1,MonsterTable!$A$1:$B$1,0),0),
IF(OR(NOT(ISBLANK(BI610)),ISBLANK(BJ610)),#N/A,
IF(BG610="empty","empty",
VLOOKUP(BG610,MonsterGroupTable!$A:$A,1,0)))))))</f>
        <v/>
      </c>
      <c r="BO610" s="2" t="str">
        <f>IF(AND(ISBLANK(BN610),OR(NOT(ISBLANK(BP610)),NOT(ISBLANK(BQ610)))),#N/A,
IF(ISBLANK(BN610),"",
IF(AND(NOT(ISERROR(VLOOKUP(BN610,MonsterTable!$A:$B,MATCH(MonsterTable!$B$1,MonsterTable!$A$1:$B$1,0),0))),OR(ISBLANK(BP610),ISBLANK(BQ610))),#N/A,
IFERROR(VLOOKUP(BN610,MonsterTable!$A:$B,MATCH(MonsterTable!$B$1,MonsterTable!$A$1:$B$1,0),0),
IF(OR(NOT(ISBLANK(BP610)),ISBLANK(BQ610)),#N/A,
IF(BN610="empty","empty",
VLOOKUP(BN610,MonsterGroupTable!$A:$A,1,0)))))))</f>
        <v/>
      </c>
      <c r="BV610" s="2" t="str">
        <f>IF(AND(ISBLANK(BU610),OR(NOT(ISBLANK(BW610)),NOT(ISBLANK(BX610)))),#N/A,
IF(ISBLANK(BU610),"",
IF(AND(NOT(ISERROR(VLOOKUP(BU610,MonsterTable!$A:$B,MATCH(MonsterTable!$B$1,MonsterTable!$A$1:$B$1,0),0))),OR(ISBLANK(BW610),ISBLANK(BX610))),#N/A,
IFERROR(VLOOKUP(BU610,MonsterTable!$A:$B,MATCH(MonsterTable!$B$1,MonsterTable!$A$1:$B$1,0),0),
IF(OR(NOT(ISBLANK(BW610)),ISBLANK(BX610)),#N/A,
IF(BU610="empty","empty",
VLOOKUP(BU610,MonsterGroupTable!$A:$A,1,0)))))))</f>
        <v/>
      </c>
      <c r="CC610" s="2" t="str">
        <f>IF(AND(ISBLANK(CB610),OR(NOT(ISBLANK(CD610)),NOT(ISBLANK(CE610)))),#N/A,
IF(ISBLANK(CB610),"",
IF(AND(NOT(ISERROR(VLOOKUP(CB610,MonsterTable!$A:$B,MATCH(MonsterTable!$B$1,MonsterTable!$A$1:$B$1,0),0))),OR(ISBLANK(CD610),ISBLANK(CE610))),#N/A,
IFERROR(VLOOKUP(CB610,MonsterTable!$A:$B,MATCH(MonsterTable!$B$1,MonsterTable!$A$1:$B$1,0),0),
IF(OR(NOT(ISBLANK(CD610)),ISBLANK(CE610)),#N/A,
IF(CB610="empty","empty",
VLOOKUP(CB610,MonsterGroupTable!$A:$A,1,0)))))))</f>
        <v/>
      </c>
      <c r="CJ610" s="2" t="str">
        <f>IF(AND(ISBLANK(CI610),OR(NOT(ISBLANK(CK610)),NOT(ISBLANK(CL610)))),#N/A,
IF(ISBLANK(CI610),"",
IF(AND(NOT(ISERROR(VLOOKUP(CI610,MonsterTable!$A:$B,MATCH(MonsterTable!$B$1,MonsterTable!$A$1:$B$1,0),0))),OR(ISBLANK(CK610),ISBLANK(CL610))),#N/A,
IFERROR(VLOOKUP(CI610,MonsterTable!$A:$B,MATCH(MonsterTable!$B$1,MonsterTable!$A$1:$B$1,0),0),
IF(OR(NOT(ISBLANK(CK610)),ISBLANK(CL610)),#N/A,
IF(CI610="empty","empty",
VLOOKUP(CI610,MonsterGroupTable!$A:$A,1,0)))))))</f>
        <v/>
      </c>
    </row>
    <row r="611" spans="1:88">
      <c r="A611">
        <v>10610</v>
      </c>
      <c r="B611">
        <f t="shared" si="18"/>
        <v>1.2</v>
      </c>
      <c r="C611">
        <f t="shared" si="18"/>
        <v>1.1000000000000001</v>
      </c>
      <c r="F611">
        <v>5460</v>
      </c>
      <c r="G611">
        <v>194367</v>
      </c>
      <c r="H611">
        <v>0</v>
      </c>
      <c r="I611">
        <v>0</v>
      </c>
      <c r="J611">
        <v>0</v>
      </c>
      <c r="K611" t="s">
        <v>28</v>
      </c>
      <c r="L611" t="s">
        <v>260</v>
      </c>
      <c r="M611" t="s">
        <v>79</v>
      </c>
      <c r="N611" t="s">
        <v>80</v>
      </c>
      <c r="O611">
        <v>0</v>
      </c>
      <c r="P611">
        <v>-4.75</v>
      </c>
      <c r="Q611">
        <v>-3.5</v>
      </c>
      <c r="R611">
        <v>4.75</v>
      </c>
      <c r="S611">
        <v>3</v>
      </c>
      <c r="T611">
        <v>-13.5</v>
      </c>
      <c r="U611">
        <v>2.5499999999999998</v>
      </c>
      <c r="V611">
        <v>-6.75</v>
      </c>
      <c r="W611" t="str">
        <f t="shared" si="19"/>
        <v>g101,5</v>
      </c>
      <c r="X611" s="1" t="s">
        <v>20</v>
      </c>
      <c r="Y611" s="2" t="str">
        <f>IF(AND(ISBLANK(X611),OR(NOT(ISBLANK(Z611)),NOT(ISBLANK(AA611)))),#N/A,
IF(ISBLANK(X611),"",
IF(AND(NOT(ISERROR(VLOOKUP(X611,MonsterTable!$A:$B,MATCH(MonsterTable!$B$1,MonsterTable!$A$1:$B$1,0),0))),OR(ISBLANK(Z611),ISBLANK(AA611))),#N/A,
IFERROR(VLOOKUP(X611,MonsterTable!$A:$B,MATCH(MonsterTable!$B$1,MonsterTable!$A$1:$B$1,0),0),
IF(OR(NOT(ISBLANK(Z611)),ISBLANK(AA611)),#N/A,
IF(X611="empty","empty",
VLOOKUP(X611,MonsterGroupTable!$A:$A,1,0)))))))</f>
        <v>g101</v>
      </c>
      <c r="AA611">
        <v>5</v>
      </c>
      <c r="AF611" s="2" t="str">
        <f>IF(AND(ISBLANK(AE611),OR(NOT(ISBLANK(AG611)),NOT(ISBLANK(AH611)))),#N/A,
IF(ISBLANK(AE611),"",
IF(AND(NOT(ISERROR(VLOOKUP(AE611,MonsterTable!$A:$B,MATCH(MonsterTable!$B$1,MonsterTable!$A$1:$B$1,0),0))),OR(ISBLANK(AG611),ISBLANK(AH611))),#N/A,
IFERROR(VLOOKUP(AE611,MonsterTable!$A:$B,MATCH(MonsterTable!$B$1,MonsterTable!$A$1:$B$1,0),0),
IF(OR(NOT(ISBLANK(AG611)),ISBLANK(AH611)),#N/A,
IF(AE611="empty","empty",
VLOOKUP(AE611,MonsterGroupTable!$A:$A,1,0)))))))</f>
        <v/>
      </c>
      <c r="AM611" s="2" t="str">
        <f>IF(AND(ISBLANK(AL611),OR(NOT(ISBLANK(AN611)),NOT(ISBLANK(AO611)))),#N/A,
IF(ISBLANK(AL611),"",
IF(AND(NOT(ISERROR(VLOOKUP(AL611,MonsterTable!$A:$B,MATCH(MonsterTable!$B$1,MonsterTable!$A$1:$B$1,0),0))),OR(ISBLANK(AN611),ISBLANK(AO611))),#N/A,
IFERROR(VLOOKUP(AL611,MonsterTable!$A:$B,MATCH(MonsterTable!$B$1,MonsterTable!$A$1:$B$1,0),0),
IF(OR(NOT(ISBLANK(AN611)),ISBLANK(AO611)),#N/A,
IF(AL611="empty","empty",
VLOOKUP(AL611,MonsterGroupTable!$A:$A,1,0)))))))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BA611" s="2" t="str">
        <f>IF(AND(ISBLANK(AZ611),OR(NOT(ISBLANK(BB611)),NOT(ISBLANK(BC611)))),#N/A,
IF(ISBLANK(AZ611),"",
IF(AND(NOT(ISERROR(VLOOKUP(AZ611,MonsterTable!$A:$B,MATCH(MonsterTable!$B$1,MonsterTable!$A$1:$B$1,0),0))),OR(ISBLANK(BB611),ISBLANK(BC611))),#N/A,
IFERROR(VLOOKUP(AZ611,MonsterTable!$A:$B,MATCH(MonsterTable!$B$1,MonsterTable!$A$1:$B$1,0),0),
IF(OR(NOT(ISBLANK(BB611)),ISBLANK(BC611)),#N/A,
IF(AZ611="empty","empty",
VLOOKUP(AZ611,MonsterGroupTable!$A:$A,1,0)))))))</f>
        <v/>
      </c>
      <c r="BH611" s="2" t="str">
        <f>IF(AND(ISBLANK(BG611),OR(NOT(ISBLANK(BI611)),NOT(ISBLANK(BJ611)))),#N/A,
IF(ISBLANK(BG611),"",
IF(AND(NOT(ISERROR(VLOOKUP(BG611,MonsterTable!$A:$B,MATCH(MonsterTable!$B$1,MonsterTable!$A$1:$B$1,0),0))),OR(ISBLANK(BI611),ISBLANK(BJ611))),#N/A,
IFERROR(VLOOKUP(BG611,MonsterTable!$A:$B,MATCH(MonsterTable!$B$1,MonsterTable!$A$1:$B$1,0),0),
IF(OR(NOT(ISBLANK(BI611)),ISBLANK(BJ611)),#N/A,
IF(BG611="empty","empty",
VLOOKUP(BG611,MonsterGroupTable!$A:$A,1,0)))))))</f>
        <v/>
      </c>
      <c r="BO611" s="2" t="str">
        <f>IF(AND(ISBLANK(BN611),OR(NOT(ISBLANK(BP611)),NOT(ISBLANK(BQ611)))),#N/A,
IF(ISBLANK(BN611),"",
IF(AND(NOT(ISERROR(VLOOKUP(BN611,MonsterTable!$A:$B,MATCH(MonsterTable!$B$1,MonsterTable!$A$1:$B$1,0),0))),OR(ISBLANK(BP611),ISBLANK(BQ611))),#N/A,
IFERROR(VLOOKUP(BN611,MonsterTable!$A:$B,MATCH(MonsterTable!$B$1,MonsterTable!$A$1:$B$1,0),0),
IF(OR(NOT(ISBLANK(BP611)),ISBLANK(BQ611)),#N/A,
IF(BN611="empty","empty",
VLOOKUP(BN611,MonsterGroupTable!$A:$A,1,0)))))))</f>
        <v/>
      </c>
      <c r="BV611" s="2" t="str">
        <f>IF(AND(ISBLANK(BU611),OR(NOT(ISBLANK(BW611)),NOT(ISBLANK(BX611)))),#N/A,
IF(ISBLANK(BU611),"",
IF(AND(NOT(ISERROR(VLOOKUP(BU611,MonsterTable!$A:$B,MATCH(MonsterTable!$B$1,MonsterTable!$A$1:$B$1,0),0))),OR(ISBLANK(BW611),ISBLANK(BX611))),#N/A,
IFERROR(VLOOKUP(BU611,MonsterTable!$A:$B,MATCH(MonsterTable!$B$1,MonsterTable!$A$1:$B$1,0),0),
IF(OR(NOT(ISBLANK(BW611)),ISBLANK(BX611)),#N/A,
IF(BU611="empty","empty",
VLOOKUP(BU611,MonsterGroupTable!$A:$A,1,0)))))))</f>
        <v/>
      </c>
      <c r="CC611" s="2" t="str">
        <f>IF(AND(ISBLANK(CB611),OR(NOT(ISBLANK(CD611)),NOT(ISBLANK(CE611)))),#N/A,
IF(ISBLANK(CB611),"",
IF(AND(NOT(ISERROR(VLOOKUP(CB611,MonsterTable!$A:$B,MATCH(MonsterTable!$B$1,MonsterTable!$A$1:$B$1,0),0))),OR(ISBLANK(CD611),ISBLANK(CE611))),#N/A,
IFERROR(VLOOKUP(CB611,MonsterTable!$A:$B,MATCH(MonsterTable!$B$1,MonsterTable!$A$1:$B$1,0),0),
IF(OR(NOT(ISBLANK(CD611)),ISBLANK(CE611)),#N/A,
IF(CB611="empty","empty",
VLOOKUP(CB611,MonsterGroupTable!$A:$A,1,0)))))))</f>
        <v/>
      </c>
      <c r="CJ611" s="2" t="str">
        <f>IF(AND(ISBLANK(CI611),OR(NOT(ISBLANK(CK611)),NOT(ISBLANK(CL611)))),#N/A,
IF(ISBLANK(CI611),"",
IF(AND(NOT(ISERROR(VLOOKUP(CI611,MonsterTable!$A:$B,MATCH(MonsterTable!$B$1,MonsterTable!$A$1:$B$1,0),0))),OR(ISBLANK(CK611),ISBLANK(CL611))),#N/A,
IFERROR(VLOOKUP(CI611,MonsterTable!$A:$B,MATCH(MonsterTable!$B$1,MonsterTable!$A$1:$B$1,0),0),
IF(OR(NOT(ISBLANK(CK611)),ISBLANK(CL611)),#N/A,
IF(CI611="empty","empty",
VLOOKUP(CI611,MonsterGroupTable!$A:$A,1,0)))))))</f>
        <v/>
      </c>
    </row>
    <row r="612" spans="1:88">
      <c r="A612">
        <v>10611</v>
      </c>
      <c r="B612">
        <f t="shared" si="18"/>
        <v>1.1000000000000001</v>
      </c>
      <c r="C612">
        <f t="shared" si="18"/>
        <v>1.1000000000000001</v>
      </c>
      <c r="F612">
        <v>5460</v>
      </c>
      <c r="G612">
        <v>195186</v>
      </c>
      <c r="H612">
        <v>0</v>
      </c>
      <c r="I612">
        <v>0</v>
      </c>
      <c r="J612">
        <v>0</v>
      </c>
      <c r="K612" t="s">
        <v>28</v>
      </c>
      <c r="L612" t="s">
        <v>243</v>
      </c>
      <c r="M612" t="s">
        <v>79</v>
      </c>
      <c r="N612" t="s">
        <v>80</v>
      </c>
      <c r="O612">
        <v>0</v>
      </c>
      <c r="P612">
        <v>-4.75</v>
      </c>
      <c r="Q612">
        <v>-3.5</v>
      </c>
      <c r="R612">
        <v>4.75</v>
      </c>
      <c r="S612">
        <v>3</v>
      </c>
      <c r="T612">
        <v>-13.5</v>
      </c>
      <c r="U612">
        <v>2.5499999999999998</v>
      </c>
      <c r="V612">
        <v>-6.75</v>
      </c>
      <c r="W612" t="str">
        <f t="shared" si="19"/>
        <v>g102,5</v>
      </c>
      <c r="X612" s="1" t="s">
        <v>280</v>
      </c>
      <c r="Y612" s="2" t="str">
        <f>IF(AND(ISBLANK(X612),OR(NOT(ISBLANK(Z612)),NOT(ISBLANK(AA612)))),#N/A,
IF(ISBLANK(X612),"",
IF(AND(NOT(ISERROR(VLOOKUP(X612,MonsterTable!$A:$B,MATCH(MonsterTable!$B$1,MonsterTable!$A$1:$B$1,0),0))),OR(ISBLANK(Z612),ISBLANK(AA612))),#N/A,
IFERROR(VLOOKUP(X612,MonsterTable!$A:$B,MATCH(MonsterTable!$B$1,MonsterTable!$A$1:$B$1,0),0),
IF(OR(NOT(ISBLANK(Z612)),ISBLANK(AA612)),#N/A,
IF(X612="empty","empty",
VLOOKUP(X612,MonsterGroupTable!$A:$A,1,0)))))))</f>
        <v>g102</v>
      </c>
      <c r="AA612">
        <v>5</v>
      </c>
      <c r="AF612" s="2" t="str">
        <f>IF(AND(ISBLANK(AE612),OR(NOT(ISBLANK(AG612)),NOT(ISBLANK(AH612)))),#N/A,
IF(ISBLANK(AE612),"",
IF(AND(NOT(ISERROR(VLOOKUP(AE612,MonsterTable!$A:$B,MATCH(MonsterTable!$B$1,MonsterTable!$A$1:$B$1,0),0))),OR(ISBLANK(AG612),ISBLANK(AH612))),#N/A,
IFERROR(VLOOKUP(AE612,MonsterTable!$A:$B,MATCH(MonsterTable!$B$1,MonsterTable!$A$1:$B$1,0),0),
IF(OR(NOT(ISBLANK(AG612)),ISBLANK(AH612)),#N/A,
IF(AE612="empty","empty",
VLOOKUP(AE612,MonsterGroupTable!$A:$A,1,0)))))))</f>
        <v/>
      </c>
      <c r="AM612" s="2" t="str">
        <f>IF(AND(ISBLANK(AL612),OR(NOT(ISBLANK(AN612)),NOT(ISBLANK(AO612)))),#N/A,
IF(ISBLANK(AL612),"",
IF(AND(NOT(ISERROR(VLOOKUP(AL612,MonsterTable!$A:$B,MATCH(MonsterTable!$B$1,MonsterTable!$A$1:$B$1,0),0))),OR(ISBLANK(AN612),ISBLANK(AO612))),#N/A,
IFERROR(VLOOKUP(AL612,MonsterTable!$A:$B,MATCH(MonsterTable!$B$1,MonsterTable!$A$1:$B$1,0),0),
IF(OR(NOT(ISBLANK(AN612)),ISBLANK(AO612)),#N/A,
IF(AL612="empty","empty",
VLOOKUP(AL612,MonsterGroupTable!$A:$A,1,0)))))))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BA612" s="2" t="str">
        <f>IF(AND(ISBLANK(AZ612),OR(NOT(ISBLANK(BB612)),NOT(ISBLANK(BC612)))),#N/A,
IF(ISBLANK(AZ612),"",
IF(AND(NOT(ISERROR(VLOOKUP(AZ612,MonsterTable!$A:$B,MATCH(MonsterTable!$B$1,MonsterTable!$A$1:$B$1,0),0))),OR(ISBLANK(BB612),ISBLANK(BC612))),#N/A,
IFERROR(VLOOKUP(AZ612,MonsterTable!$A:$B,MATCH(MonsterTable!$B$1,MonsterTable!$A$1:$B$1,0),0),
IF(OR(NOT(ISBLANK(BB612)),ISBLANK(BC612)),#N/A,
IF(AZ612="empty","empty",
VLOOKUP(AZ612,MonsterGroupTable!$A:$A,1,0)))))))</f>
        <v/>
      </c>
      <c r="BH612" s="2" t="str">
        <f>IF(AND(ISBLANK(BG612),OR(NOT(ISBLANK(BI612)),NOT(ISBLANK(BJ612)))),#N/A,
IF(ISBLANK(BG612),"",
IF(AND(NOT(ISERROR(VLOOKUP(BG612,MonsterTable!$A:$B,MATCH(MonsterTable!$B$1,MonsterTable!$A$1:$B$1,0),0))),OR(ISBLANK(BI612),ISBLANK(BJ612))),#N/A,
IFERROR(VLOOKUP(BG612,MonsterTable!$A:$B,MATCH(MonsterTable!$B$1,MonsterTable!$A$1:$B$1,0),0),
IF(OR(NOT(ISBLANK(BI612)),ISBLANK(BJ612)),#N/A,
IF(BG612="empty","empty",
VLOOKUP(BG612,MonsterGroupTable!$A:$A,1,0)))))))</f>
        <v/>
      </c>
      <c r="BO612" s="2" t="str">
        <f>IF(AND(ISBLANK(BN612),OR(NOT(ISBLANK(BP612)),NOT(ISBLANK(BQ612)))),#N/A,
IF(ISBLANK(BN612),"",
IF(AND(NOT(ISERROR(VLOOKUP(BN612,MonsterTable!$A:$B,MATCH(MonsterTable!$B$1,MonsterTable!$A$1:$B$1,0),0))),OR(ISBLANK(BP612),ISBLANK(BQ612))),#N/A,
IFERROR(VLOOKUP(BN612,MonsterTable!$A:$B,MATCH(MonsterTable!$B$1,MonsterTable!$A$1:$B$1,0),0),
IF(OR(NOT(ISBLANK(BP612)),ISBLANK(BQ612)),#N/A,
IF(BN612="empty","empty",
VLOOKUP(BN612,MonsterGroupTable!$A:$A,1,0)))))))</f>
        <v/>
      </c>
      <c r="BV612" s="2" t="str">
        <f>IF(AND(ISBLANK(BU612),OR(NOT(ISBLANK(BW612)),NOT(ISBLANK(BX612)))),#N/A,
IF(ISBLANK(BU612),"",
IF(AND(NOT(ISERROR(VLOOKUP(BU612,MonsterTable!$A:$B,MATCH(MonsterTable!$B$1,MonsterTable!$A$1:$B$1,0),0))),OR(ISBLANK(BW612),ISBLANK(BX612))),#N/A,
IFERROR(VLOOKUP(BU612,MonsterTable!$A:$B,MATCH(MonsterTable!$B$1,MonsterTable!$A$1:$B$1,0),0),
IF(OR(NOT(ISBLANK(BW612)),ISBLANK(BX612)),#N/A,
IF(BU612="empty","empty",
VLOOKUP(BU612,MonsterGroupTable!$A:$A,1,0)))))))</f>
        <v/>
      </c>
      <c r="CC612" s="2" t="str">
        <f>IF(AND(ISBLANK(CB612),OR(NOT(ISBLANK(CD612)),NOT(ISBLANK(CE612)))),#N/A,
IF(ISBLANK(CB612),"",
IF(AND(NOT(ISERROR(VLOOKUP(CB612,MonsterTable!$A:$B,MATCH(MonsterTable!$B$1,MonsterTable!$A$1:$B$1,0),0))),OR(ISBLANK(CD612),ISBLANK(CE612))),#N/A,
IFERROR(VLOOKUP(CB612,MonsterTable!$A:$B,MATCH(MonsterTable!$B$1,MonsterTable!$A$1:$B$1,0),0),
IF(OR(NOT(ISBLANK(CD612)),ISBLANK(CE612)),#N/A,
IF(CB612="empty","empty",
VLOOKUP(CB612,MonsterGroupTable!$A:$A,1,0)))))))</f>
        <v/>
      </c>
      <c r="CJ612" s="2" t="str">
        <f>IF(AND(ISBLANK(CI612),OR(NOT(ISBLANK(CK612)),NOT(ISBLANK(CL612)))),#N/A,
IF(ISBLANK(CI612),"",
IF(AND(NOT(ISERROR(VLOOKUP(CI612,MonsterTable!$A:$B,MATCH(MonsterTable!$B$1,MonsterTable!$A$1:$B$1,0),0))),OR(ISBLANK(CK612),ISBLANK(CL612))),#N/A,
IFERROR(VLOOKUP(CI612,MonsterTable!$A:$B,MATCH(MonsterTable!$B$1,MonsterTable!$A$1:$B$1,0),0),
IF(OR(NOT(ISBLANK(CK612)),ISBLANK(CL612)),#N/A,
IF(CI612="empty","empty",
VLOOKUP(CI612,MonsterGroupTable!$A:$A,1,0)))))))</f>
        <v/>
      </c>
    </row>
    <row r="613" spans="1:88">
      <c r="A613">
        <v>10612</v>
      </c>
      <c r="B613">
        <f t="shared" si="18"/>
        <v>1.1000000000000001</v>
      </c>
      <c r="C613">
        <f t="shared" si="18"/>
        <v>1.1000000000000001</v>
      </c>
      <c r="F613">
        <v>5460</v>
      </c>
      <c r="G613">
        <v>196005</v>
      </c>
      <c r="H613">
        <v>0</v>
      </c>
      <c r="I613">
        <v>0</v>
      </c>
      <c r="J613">
        <v>0</v>
      </c>
      <c r="K613" t="s">
        <v>28</v>
      </c>
      <c r="L613" t="s">
        <v>243</v>
      </c>
      <c r="M613" t="s">
        <v>79</v>
      </c>
      <c r="N613" t="s">
        <v>80</v>
      </c>
      <c r="O613">
        <v>0</v>
      </c>
      <c r="P613">
        <v>-4.75</v>
      </c>
      <c r="Q613">
        <v>-3.5</v>
      </c>
      <c r="R613">
        <v>4.75</v>
      </c>
      <c r="S613">
        <v>3</v>
      </c>
      <c r="T613">
        <v>-13.5</v>
      </c>
      <c r="U613">
        <v>2.5499999999999998</v>
      </c>
      <c r="V613">
        <v>-6.75</v>
      </c>
      <c r="W613" t="str">
        <f t="shared" si="19"/>
        <v>g102,5</v>
      </c>
      <c r="X613" s="1" t="s">
        <v>280</v>
      </c>
      <c r="Y613" s="2" t="str">
        <f>IF(AND(ISBLANK(X613),OR(NOT(ISBLANK(Z613)),NOT(ISBLANK(AA613)))),#N/A,
IF(ISBLANK(X613),"",
IF(AND(NOT(ISERROR(VLOOKUP(X613,MonsterTable!$A:$B,MATCH(MonsterTable!$B$1,MonsterTable!$A$1:$B$1,0),0))),OR(ISBLANK(Z613),ISBLANK(AA613))),#N/A,
IFERROR(VLOOKUP(X613,MonsterTable!$A:$B,MATCH(MonsterTable!$B$1,MonsterTable!$A$1:$B$1,0),0),
IF(OR(NOT(ISBLANK(Z613)),ISBLANK(AA613)),#N/A,
IF(X613="empty","empty",
VLOOKUP(X613,MonsterGroupTable!$A:$A,1,0)))))))</f>
        <v>g102</v>
      </c>
      <c r="AA613">
        <v>5</v>
      </c>
      <c r="AF613" s="2" t="str">
        <f>IF(AND(ISBLANK(AE613),OR(NOT(ISBLANK(AG613)),NOT(ISBLANK(AH613)))),#N/A,
IF(ISBLANK(AE613),"",
IF(AND(NOT(ISERROR(VLOOKUP(AE613,MonsterTable!$A:$B,MATCH(MonsterTable!$B$1,MonsterTable!$A$1:$B$1,0),0))),OR(ISBLANK(AG613),ISBLANK(AH613))),#N/A,
IFERROR(VLOOKUP(AE613,MonsterTable!$A:$B,MATCH(MonsterTable!$B$1,MonsterTable!$A$1:$B$1,0),0),
IF(OR(NOT(ISBLANK(AG613)),ISBLANK(AH613)),#N/A,
IF(AE613="empty","empty",
VLOOKUP(AE613,MonsterGroupTable!$A:$A,1,0)))))))</f>
        <v/>
      </c>
      <c r="AM613" s="2" t="str">
        <f>IF(AND(ISBLANK(AL613),OR(NOT(ISBLANK(AN613)),NOT(ISBLANK(AO613)))),#N/A,
IF(ISBLANK(AL613),"",
IF(AND(NOT(ISERROR(VLOOKUP(AL613,MonsterTable!$A:$B,MATCH(MonsterTable!$B$1,MonsterTable!$A$1:$B$1,0),0))),OR(ISBLANK(AN613),ISBLANK(AO613))),#N/A,
IFERROR(VLOOKUP(AL613,MonsterTable!$A:$B,MATCH(MonsterTable!$B$1,MonsterTable!$A$1:$B$1,0),0),
IF(OR(NOT(ISBLANK(AN613)),ISBLANK(AO613)),#N/A,
IF(AL613="empty","empty",
VLOOKUP(AL613,MonsterGroupTable!$A:$A,1,0)))))))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BA613" s="2" t="str">
        <f>IF(AND(ISBLANK(AZ613),OR(NOT(ISBLANK(BB613)),NOT(ISBLANK(BC613)))),#N/A,
IF(ISBLANK(AZ613),"",
IF(AND(NOT(ISERROR(VLOOKUP(AZ613,MonsterTable!$A:$B,MATCH(MonsterTable!$B$1,MonsterTable!$A$1:$B$1,0),0))),OR(ISBLANK(BB613),ISBLANK(BC613))),#N/A,
IFERROR(VLOOKUP(AZ613,MonsterTable!$A:$B,MATCH(MonsterTable!$B$1,MonsterTable!$A$1:$B$1,0),0),
IF(OR(NOT(ISBLANK(BB613)),ISBLANK(BC613)),#N/A,
IF(AZ613="empty","empty",
VLOOKUP(AZ613,MonsterGroupTable!$A:$A,1,0)))))))</f>
        <v/>
      </c>
      <c r="BH613" s="2" t="str">
        <f>IF(AND(ISBLANK(BG613),OR(NOT(ISBLANK(BI613)),NOT(ISBLANK(BJ613)))),#N/A,
IF(ISBLANK(BG613),"",
IF(AND(NOT(ISERROR(VLOOKUP(BG613,MonsterTable!$A:$B,MATCH(MonsterTable!$B$1,MonsterTable!$A$1:$B$1,0),0))),OR(ISBLANK(BI613),ISBLANK(BJ613))),#N/A,
IFERROR(VLOOKUP(BG613,MonsterTable!$A:$B,MATCH(MonsterTable!$B$1,MonsterTable!$A$1:$B$1,0),0),
IF(OR(NOT(ISBLANK(BI613)),ISBLANK(BJ613)),#N/A,
IF(BG613="empty","empty",
VLOOKUP(BG613,MonsterGroupTable!$A:$A,1,0)))))))</f>
        <v/>
      </c>
      <c r="BO613" s="2" t="str">
        <f>IF(AND(ISBLANK(BN613),OR(NOT(ISBLANK(BP613)),NOT(ISBLANK(BQ613)))),#N/A,
IF(ISBLANK(BN613),"",
IF(AND(NOT(ISERROR(VLOOKUP(BN613,MonsterTable!$A:$B,MATCH(MonsterTable!$B$1,MonsterTable!$A$1:$B$1,0),0))),OR(ISBLANK(BP613),ISBLANK(BQ613))),#N/A,
IFERROR(VLOOKUP(BN613,MonsterTable!$A:$B,MATCH(MonsterTable!$B$1,MonsterTable!$A$1:$B$1,0),0),
IF(OR(NOT(ISBLANK(BP613)),ISBLANK(BQ613)),#N/A,
IF(BN613="empty","empty",
VLOOKUP(BN613,MonsterGroupTable!$A:$A,1,0)))))))</f>
        <v/>
      </c>
      <c r="BV613" s="2" t="str">
        <f>IF(AND(ISBLANK(BU613),OR(NOT(ISBLANK(BW613)),NOT(ISBLANK(BX613)))),#N/A,
IF(ISBLANK(BU613),"",
IF(AND(NOT(ISERROR(VLOOKUP(BU613,MonsterTable!$A:$B,MATCH(MonsterTable!$B$1,MonsterTable!$A$1:$B$1,0),0))),OR(ISBLANK(BW613),ISBLANK(BX613))),#N/A,
IFERROR(VLOOKUP(BU613,MonsterTable!$A:$B,MATCH(MonsterTable!$B$1,MonsterTable!$A$1:$B$1,0),0),
IF(OR(NOT(ISBLANK(BW613)),ISBLANK(BX613)),#N/A,
IF(BU613="empty","empty",
VLOOKUP(BU613,MonsterGroupTable!$A:$A,1,0)))))))</f>
        <v/>
      </c>
      <c r="CC613" s="2" t="str">
        <f>IF(AND(ISBLANK(CB613),OR(NOT(ISBLANK(CD613)),NOT(ISBLANK(CE613)))),#N/A,
IF(ISBLANK(CB613),"",
IF(AND(NOT(ISERROR(VLOOKUP(CB613,MonsterTable!$A:$B,MATCH(MonsterTable!$B$1,MonsterTable!$A$1:$B$1,0),0))),OR(ISBLANK(CD613),ISBLANK(CE613))),#N/A,
IFERROR(VLOOKUP(CB613,MonsterTable!$A:$B,MATCH(MonsterTable!$B$1,MonsterTable!$A$1:$B$1,0),0),
IF(OR(NOT(ISBLANK(CD613)),ISBLANK(CE613)),#N/A,
IF(CB613="empty","empty",
VLOOKUP(CB613,MonsterGroupTable!$A:$A,1,0)))))))</f>
        <v/>
      </c>
      <c r="CJ613" s="2" t="str">
        <f>IF(AND(ISBLANK(CI613),OR(NOT(ISBLANK(CK613)),NOT(ISBLANK(CL613)))),#N/A,
IF(ISBLANK(CI613),"",
IF(AND(NOT(ISERROR(VLOOKUP(CI613,MonsterTable!$A:$B,MATCH(MonsterTable!$B$1,MonsterTable!$A$1:$B$1,0),0))),OR(ISBLANK(CK613),ISBLANK(CL613))),#N/A,
IFERROR(VLOOKUP(CI613,MonsterTable!$A:$B,MATCH(MonsterTable!$B$1,MonsterTable!$A$1:$B$1,0),0),
IF(OR(NOT(ISBLANK(CK613)),ISBLANK(CL613)),#N/A,
IF(CI613="empty","empty",
VLOOKUP(CI613,MonsterGroupTable!$A:$A,1,0)))))))</f>
        <v/>
      </c>
    </row>
    <row r="614" spans="1:88">
      <c r="A614">
        <v>10613</v>
      </c>
      <c r="B614">
        <f t="shared" si="18"/>
        <v>1.1000000000000001</v>
      </c>
      <c r="C614">
        <f t="shared" si="18"/>
        <v>1.1000000000000001</v>
      </c>
      <c r="F614">
        <v>5460</v>
      </c>
      <c r="G614">
        <v>196824</v>
      </c>
      <c r="H614">
        <v>0</v>
      </c>
      <c r="I614">
        <v>0</v>
      </c>
      <c r="J614">
        <v>0</v>
      </c>
      <c r="K614" t="s">
        <v>28</v>
      </c>
      <c r="L614" t="s">
        <v>243</v>
      </c>
      <c r="M614" t="s">
        <v>79</v>
      </c>
      <c r="N614" t="s">
        <v>80</v>
      </c>
      <c r="O614">
        <v>0</v>
      </c>
      <c r="P614">
        <v>-4.75</v>
      </c>
      <c r="Q614">
        <v>-3.5</v>
      </c>
      <c r="R614">
        <v>4.75</v>
      </c>
      <c r="S614">
        <v>3</v>
      </c>
      <c r="T614">
        <v>-13.5</v>
      </c>
      <c r="U614">
        <v>2.5499999999999998</v>
      </c>
      <c r="V614">
        <v>-6.75</v>
      </c>
      <c r="W614" t="str">
        <f t="shared" si="19"/>
        <v>g102,5</v>
      </c>
      <c r="X614" s="1" t="s">
        <v>280</v>
      </c>
      <c r="Y614" s="2" t="str">
        <f>IF(AND(ISBLANK(X614),OR(NOT(ISBLANK(Z614)),NOT(ISBLANK(AA614)))),#N/A,
IF(ISBLANK(X614),"",
IF(AND(NOT(ISERROR(VLOOKUP(X614,MonsterTable!$A:$B,MATCH(MonsterTable!$B$1,MonsterTable!$A$1:$B$1,0),0))),OR(ISBLANK(Z614),ISBLANK(AA614))),#N/A,
IFERROR(VLOOKUP(X614,MonsterTable!$A:$B,MATCH(MonsterTable!$B$1,MonsterTable!$A$1:$B$1,0),0),
IF(OR(NOT(ISBLANK(Z614)),ISBLANK(AA614)),#N/A,
IF(X614="empty","empty",
VLOOKUP(X614,MonsterGroupTable!$A:$A,1,0)))))))</f>
        <v>g102</v>
      </c>
      <c r="AA614">
        <v>5</v>
      </c>
      <c r="AF614" s="2" t="str">
        <f>IF(AND(ISBLANK(AE614),OR(NOT(ISBLANK(AG614)),NOT(ISBLANK(AH614)))),#N/A,
IF(ISBLANK(AE614),"",
IF(AND(NOT(ISERROR(VLOOKUP(AE614,MonsterTable!$A:$B,MATCH(MonsterTable!$B$1,MonsterTable!$A$1:$B$1,0),0))),OR(ISBLANK(AG614),ISBLANK(AH614))),#N/A,
IFERROR(VLOOKUP(AE614,MonsterTable!$A:$B,MATCH(MonsterTable!$B$1,MonsterTable!$A$1:$B$1,0),0),
IF(OR(NOT(ISBLANK(AG614)),ISBLANK(AH614)),#N/A,
IF(AE614="empty","empty",
VLOOKUP(AE614,MonsterGroupTable!$A:$A,1,0)))))))</f>
        <v/>
      </c>
      <c r="AM614" s="2" t="str">
        <f>IF(AND(ISBLANK(AL614),OR(NOT(ISBLANK(AN614)),NOT(ISBLANK(AO614)))),#N/A,
IF(ISBLANK(AL614),"",
IF(AND(NOT(ISERROR(VLOOKUP(AL614,MonsterTable!$A:$B,MATCH(MonsterTable!$B$1,MonsterTable!$A$1:$B$1,0),0))),OR(ISBLANK(AN614),ISBLANK(AO614))),#N/A,
IFERROR(VLOOKUP(AL614,MonsterTable!$A:$B,MATCH(MonsterTable!$B$1,MonsterTable!$A$1:$B$1,0),0),
IF(OR(NOT(ISBLANK(AN614)),ISBLANK(AO614)),#N/A,
IF(AL614="empty","empty",
VLOOKUP(AL614,MonsterGroupTable!$A:$A,1,0)))))))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BA614" s="2" t="str">
        <f>IF(AND(ISBLANK(AZ614),OR(NOT(ISBLANK(BB614)),NOT(ISBLANK(BC614)))),#N/A,
IF(ISBLANK(AZ614),"",
IF(AND(NOT(ISERROR(VLOOKUP(AZ614,MonsterTable!$A:$B,MATCH(MonsterTable!$B$1,MonsterTable!$A$1:$B$1,0),0))),OR(ISBLANK(BB614),ISBLANK(BC614))),#N/A,
IFERROR(VLOOKUP(AZ614,MonsterTable!$A:$B,MATCH(MonsterTable!$B$1,MonsterTable!$A$1:$B$1,0),0),
IF(OR(NOT(ISBLANK(BB614)),ISBLANK(BC614)),#N/A,
IF(AZ614="empty","empty",
VLOOKUP(AZ614,MonsterGroupTable!$A:$A,1,0)))))))</f>
        <v/>
      </c>
      <c r="BH614" s="2" t="str">
        <f>IF(AND(ISBLANK(BG614),OR(NOT(ISBLANK(BI614)),NOT(ISBLANK(BJ614)))),#N/A,
IF(ISBLANK(BG614),"",
IF(AND(NOT(ISERROR(VLOOKUP(BG614,MonsterTable!$A:$B,MATCH(MonsterTable!$B$1,MonsterTable!$A$1:$B$1,0),0))),OR(ISBLANK(BI614),ISBLANK(BJ614))),#N/A,
IFERROR(VLOOKUP(BG614,MonsterTable!$A:$B,MATCH(MonsterTable!$B$1,MonsterTable!$A$1:$B$1,0),0),
IF(OR(NOT(ISBLANK(BI614)),ISBLANK(BJ614)),#N/A,
IF(BG614="empty","empty",
VLOOKUP(BG614,MonsterGroupTable!$A:$A,1,0)))))))</f>
        <v/>
      </c>
      <c r="BO614" s="2" t="str">
        <f>IF(AND(ISBLANK(BN614),OR(NOT(ISBLANK(BP614)),NOT(ISBLANK(BQ614)))),#N/A,
IF(ISBLANK(BN614),"",
IF(AND(NOT(ISERROR(VLOOKUP(BN614,MonsterTable!$A:$B,MATCH(MonsterTable!$B$1,MonsterTable!$A$1:$B$1,0),0))),OR(ISBLANK(BP614),ISBLANK(BQ614))),#N/A,
IFERROR(VLOOKUP(BN614,MonsterTable!$A:$B,MATCH(MonsterTable!$B$1,MonsterTable!$A$1:$B$1,0),0),
IF(OR(NOT(ISBLANK(BP614)),ISBLANK(BQ614)),#N/A,
IF(BN614="empty","empty",
VLOOKUP(BN614,MonsterGroupTable!$A:$A,1,0)))))))</f>
        <v/>
      </c>
      <c r="BV614" s="2" t="str">
        <f>IF(AND(ISBLANK(BU614),OR(NOT(ISBLANK(BW614)),NOT(ISBLANK(BX614)))),#N/A,
IF(ISBLANK(BU614),"",
IF(AND(NOT(ISERROR(VLOOKUP(BU614,MonsterTable!$A:$B,MATCH(MonsterTable!$B$1,MonsterTable!$A$1:$B$1,0),0))),OR(ISBLANK(BW614),ISBLANK(BX614))),#N/A,
IFERROR(VLOOKUP(BU614,MonsterTable!$A:$B,MATCH(MonsterTable!$B$1,MonsterTable!$A$1:$B$1,0),0),
IF(OR(NOT(ISBLANK(BW614)),ISBLANK(BX614)),#N/A,
IF(BU614="empty","empty",
VLOOKUP(BU614,MonsterGroupTable!$A:$A,1,0)))))))</f>
        <v/>
      </c>
      <c r="CC614" s="2" t="str">
        <f>IF(AND(ISBLANK(CB614),OR(NOT(ISBLANK(CD614)),NOT(ISBLANK(CE614)))),#N/A,
IF(ISBLANK(CB614),"",
IF(AND(NOT(ISERROR(VLOOKUP(CB614,MonsterTable!$A:$B,MATCH(MonsterTable!$B$1,MonsterTable!$A$1:$B$1,0),0))),OR(ISBLANK(CD614),ISBLANK(CE614))),#N/A,
IFERROR(VLOOKUP(CB614,MonsterTable!$A:$B,MATCH(MonsterTable!$B$1,MonsterTable!$A$1:$B$1,0),0),
IF(OR(NOT(ISBLANK(CD614)),ISBLANK(CE614)),#N/A,
IF(CB614="empty","empty",
VLOOKUP(CB614,MonsterGroupTable!$A:$A,1,0)))))))</f>
        <v/>
      </c>
      <c r="CJ614" s="2" t="str">
        <f>IF(AND(ISBLANK(CI614),OR(NOT(ISBLANK(CK614)),NOT(ISBLANK(CL614)))),#N/A,
IF(ISBLANK(CI614),"",
IF(AND(NOT(ISERROR(VLOOKUP(CI614,MonsterTable!$A:$B,MATCH(MonsterTable!$B$1,MonsterTable!$A$1:$B$1,0),0))),OR(ISBLANK(CK614),ISBLANK(CL614))),#N/A,
IFERROR(VLOOKUP(CI614,MonsterTable!$A:$B,MATCH(MonsterTable!$B$1,MonsterTable!$A$1:$B$1,0),0),
IF(OR(NOT(ISBLANK(CK614)),ISBLANK(CL614)),#N/A,
IF(CI614="empty","empty",
VLOOKUP(CI614,MonsterGroupTable!$A:$A,1,0)))))))</f>
        <v/>
      </c>
    </row>
    <row r="615" spans="1:88">
      <c r="A615">
        <v>10614</v>
      </c>
      <c r="B615">
        <f t="shared" si="18"/>
        <v>1.1000000000000001</v>
      </c>
      <c r="C615">
        <f t="shared" si="18"/>
        <v>1.1000000000000001</v>
      </c>
      <c r="F615">
        <v>5460</v>
      </c>
      <c r="G615">
        <v>197643</v>
      </c>
      <c r="H615">
        <v>0</v>
      </c>
      <c r="I615">
        <v>0</v>
      </c>
      <c r="J615">
        <v>0</v>
      </c>
      <c r="K615" t="s">
        <v>28</v>
      </c>
      <c r="L615" t="s">
        <v>243</v>
      </c>
      <c r="M615" t="s">
        <v>79</v>
      </c>
      <c r="N615" t="s">
        <v>80</v>
      </c>
      <c r="O615">
        <v>0</v>
      </c>
      <c r="P615">
        <v>-4.75</v>
      </c>
      <c r="Q615">
        <v>-3.5</v>
      </c>
      <c r="R615">
        <v>4.75</v>
      </c>
      <c r="S615">
        <v>3</v>
      </c>
      <c r="T615">
        <v>-13.5</v>
      </c>
      <c r="U615">
        <v>2.5499999999999998</v>
      </c>
      <c r="V615">
        <v>-6.75</v>
      </c>
      <c r="W615" t="str">
        <f t="shared" si="19"/>
        <v>g102,5</v>
      </c>
      <c r="X615" s="1" t="s">
        <v>280</v>
      </c>
      <c r="Y615" s="2" t="str">
        <f>IF(AND(ISBLANK(X615),OR(NOT(ISBLANK(Z615)),NOT(ISBLANK(AA615)))),#N/A,
IF(ISBLANK(X615),"",
IF(AND(NOT(ISERROR(VLOOKUP(X615,MonsterTable!$A:$B,MATCH(MonsterTable!$B$1,MonsterTable!$A$1:$B$1,0),0))),OR(ISBLANK(Z615),ISBLANK(AA615))),#N/A,
IFERROR(VLOOKUP(X615,MonsterTable!$A:$B,MATCH(MonsterTable!$B$1,MonsterTable!$A$1:$B$1,0),0),
IF(OR(NOT(ISBLANK(Z615)),ISBLANK(AA615)),#N/A,
IF(X615="empty","empty",
VLOOKUP(X615,MonsterGroupTable!$A:$A,1,0)))))))</f>
        <v>g102</v>
      </c>
      <c r="AA615">
        <v>5</v>
      </c>
      <c r="AF615" s="2" t="str">
        <f>IF(AND(ISBLANK(AE615),OR(NOT(ISBLANK(AG615)),NOT(ISBLANK(AH615)))),#N/A,
IF(ISBLANK(AE615),"",
IF(AND(NOT(ISERROR(VLOOKUP(AE615,MonsterTable!$A:$B,MATCH(MonsterTable!$B$1,MonsterTable!$A$1:$B$1,0),0))),OR(ISBLANK(AG615),ISBLANK(AH615))),#N/A,
IFERROR(VLOOKUP(AE615,MonsterTable!$A:$B,MATCH(MonsterTable!$B$1,MonsterTable!$A$1:$B$1,0),0),
IF(OR(NOT(ISBLANK(AG615)),ISBLANK(AH615)),#N/A,
IF(AE615="empty","empty",
VLOOKUP(AE615,MonsterGroupTable!$A:$A,1,0)))))))</f>
        <v/>
      </c>
      <c r="AM615" s="2" t="str">
        <f>IF(AND(ISBLANK(AL615),OR(NOT(ISBLANK(AN615)),NOT(ISBLANK(AO615)))),#N/A,
IF(ISBLANK(AL615),"",
IF(AND(NOT(ISERROR(VLOOKUP(AL615,MonsterTable!$A:$B,MATCH(MonsterTable!$B$1,MonsterTable!$A$1:$B$1,0),0))),OR(ISBLANK(AN615),ISBLANK(AO615))),#N/A,
IFERROR(VLOOKUP(AL615,MonsterTable!$A:$B,MATCH(MonsterTable!$B$1,MonsterTable!$A$1:$B$1,0),0),
IF(OR(NOT(ISBLANK(AN615)),ISBLANK(AO615)),#N/A,
IF(AL615="empty","empty",
VLOOKUP(AL615,MonsterGroupTable!$A:$A,1,0)))))))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BA615" s="2" t="str">
        <f>IF(AND(ISBLANK(AZ615),OR(NOT(ISBLANK(BB615)),NOT(ISBLANK(BC615)))),#N/A,
IF(ISBLANK(AZ615),"",
IF(AND(NOT(ISERROR(VLOOKUP(AZ615,MonsterTable!$A:$B,MATCH(MonsterTable!$B$1,MonsterTable!$A$1:$B$1,0),0))),OR(ISBLANK(BB615),ISBLANK(BC615))),#N/A,
IFERROR(VLOOKUP(AZ615,MonsterTable!$A:$B,MATCH(MonsterTable!$B$1,MonsterTable!$A$1:$B$1,0),0),
IF(OR(NOT(ISBLANK(BB615)),ISBLANK(BC615)),#N/A,
IF(AZ615="empty","empty",
VLOOKUP(AZ615,MonsterGroupTable!$A:$A,1,0)))))))</f>
        <v/>
      </c>
      <c r="BH615" s="2" t="str">
        <f>IF(AND(ISBLANK(BG615),OR(NOT(ISBLANK(BI615)),NOT(ISBLANK(BJ615)))),#N/A,
IF(ISBLANK(BG615),"",
IF(AND(NOT(ISERROR(VLOOKUP(BG615,MonsterTable!$A:$B,MATCH(MonsterTable!$B$1,MonsterTable!$A$1:$B$1,0),0))),OR(ISBLANK(BI615),ISBLANK(BJ615))),#N/A,
IFERROR(VLOOKUP(BG615,MonsterTable!$A:$B,MATCH(MonsterTable!$B$1,MonsterTable!$A$1:$B$1,0),0),
IF(OR(NOT(ISBLANK(BI615)),ISBLANK(BJ615)),#N/A,
IF(BG615="empty","empty",
VLOOKUP(BG615,MonsterGroupTable!$A:$A,1,0)))))))</f>
        <v/>
      </c>
      <c r="BO615" s="2" t="str">
        <f>IF(AND(ISBLANK(BN615),OR(NOT(ISBLANK(BP615)),NOT(ISBLANK(BQ615)))),#N/A,
IF(ISBLANK(BN615),"",
IF(AND(NOT(ISERROR(VLOOKUP(BN615,MonsterTable!$A:$B,MATCH(MonsterTable!$B$1,MonsterTable!$A$1:$B$1,0),0))),OR(ISBLANK(BP615),ISBLANK(BQ615))),#N/A,
IFERROR(VLOOKUP(BN615,MonsterTable!$A:$B,MATCH(MonsterTable!$B$1,MonsterTable!$A$1:$B$1,0),0),
IF(OR(NOT(ISBLANK(BP615)),ISBLANK(BQ615)),#N/A,
IF(BN615="empty","empty",
VLOOKUP(BN615,MonsterGroupTable!$A:$A,1,0)))))))</f>
        <v/>
      </c>
      <c r="BV615" s="2" t="str">
        <f>IF(AND(ISBLANK(BU615),OR(NOT(ISBLANK(BW615)),NOT(ISBLANK(BX615)))),#N/A,
IF(ISBLANK(BU615),"",
IF(AND(NOT(ISERROR(VLOOKUP(BU615,MonsterTable!$A:$B,MATCH(MonsterTable!$B$1,MonsterTable!$A$1:$B$1,0),0))),OR(ISBLANK(BW615),ISBLANK(BX615))),#N/A,
IFERROR(VLOOKUP(BU615,MonsterTable!$A:$B,MATCH(MonsterTable!$B$1,MonsterTable!$A$1:$B$1,0),0),
IF(OR(NOT(ISBLANK(BW615)),ISBLANK(BX615)),#N/A,
IF(BU615="empty","empty",
VLOOKUP(BU615,MonsterGroupTable!$A:$A,1,0)))))))</f>
        <v/>
      </c>
      <c r="CC615" s="2" t="str">
        <f>IF(AND(ISBLANK(CB615),OR(NOT(ISBLANK(CD615)),NOT(ISBLANK(CE615)))),#N/A,
IF(ISBLANK(CB615),"",
IF(AND(NOT(ISERROR(VLOOKUP(CB615,MonsterTable!$A:$B,MATCH(MonsterTable!$B$1,MonsterTable!$A$1:$B$1,0),0))),OR(ISBLANK(CD615),ISBLANK(CE615))),#N/A,
IFERROR(VLOOKUP(CB615,MonsterTable!$A:$B,MATCH(MonsterTable!$B$1,MonsterTable!$A$1:$B$1,0),0),
IF(OR(NOT(ISBLANK(CD615)),ISBLANK(CE615)),#N/A,
IF(CB615="empty","empty",
VLOOKUP(CB615,MonsterGroupTable!$A:$A,1,0)))))))</f>
        <v/>
      </c>
      <c r="CJ615" s="2" t="str">
        <f>IF(AND(ISBLANK(CI615),OR(NOT(ISBLANK(CK615)),NOT(ISBLANK(CL615)))),#N/A,
IF(ISBLANK(CI615),"",
IF(AND(NOT(ISERROR(VLOOKUP(CI615,MonsterTable!$A:$B,MATCH(MonsterTable!$B$1,MonsterTable!$A$1:$B$1,0),0))),OR(ISBLANK(CK615),ISBLANK(CL615))),#N/A,
IFERROR(VLOOKUP(CI615,MonsterTable!$A:$B,MATCH(MonsterTable!$B$1,MonsterTable!$A$1:$B$1,0),0),
IF(OR(NOT(ISBLANK(CK615)),ISBLANK(CL615)),#N/A,
IF(CI615="empty","empty",
VLOOKUP(CI615,MonsterGroupTable!$A:$A,1,0)))))))</f>
        <v/>
      </c>
    </row>
    <row r="616" spans="1:88">
      <c r="A616">
        <v>10615</v>
      </c>
      <c r="B616">
        <f t="shared" si="18"/>
        <v>1.1000000000000001</v>
      </c>
      <c r="C616">
        <f t="shared" si="18"/>
        <v>1.1000000000000001</v>
      </c>
      <c r="F616">
        <v>5460</v>
      </c>
      <c r="G616">
        <v>198462</v>
      </c>
      <c r="H616">
        <v>0</v>
      </c>
      <c r="I616">
        <v>0</v>
      </c>
      <c r="J616">
        <v>0</v>
      </c>
      <c r="K616" t="s">
        <v>28</v>
      </c>
      <c r="L616" t="s">
        <v>243</v>
      </c>
      <c r="M616" t="s">
        <v>79</v>
      </c>
      <c r="N616" t="s">
        <v>80</v>
      </c>
      <c r="O616">
        <v>0</v>
      </c>
      <c r="P616">
        <v>-4.75</v>
      </c>
      <c r="Q616">
        <v>-3.5</v>
      </c>
      <c r="R616">
        <v>4.75</v>
      </c>
      <c r="S616">
        <v>3</v>
      </c>
      <c r="T616">
        <v>-13.5</v>
      </c>
      <c r="U616">
        <v>2.5499999999999998</v>
      </c>
      <c r="V616">
        <v>-6.75</v>
      </c>
      <c r="W616" t="str">
        <f t="shared" si="19"/>
        <v>g102,5</v>
      </c>
      <c r="X616" s="1" t="s">
        <v>280</v>
      </c>
      <c r="Y616" s="2" t="str">
        <f>IF(AND(ISBLANK(X616),OR(NOT(ISBLANK(Z616)),NOT(ISBLANK(AA616)))),#N/A,
IF(ISBLANK(X616),"",
IF(AND(NOT(ISERROR(VLOOKUP(X616,MonsterTable!$A:$B,MATCH(MonsterTable!$B$1,MonsterTable!$A$1:$B$1,0),0))),OR(ISBLANK(Z616),ISBLANK(AA616))),#N/A,
IFERROR(VLOOKUP(X616,MonsterTable!$A:$B,MATCH(MonsterTable!$B$1,MonsterTable!$A$1:$B$1,0),0),
IF(OR(NOT(ISBLANK(Z616)),ISBLANK(AA616)),#N/A,
IF(X616="empty","empty",
VLOOKUP(X616,MonsterGroupTable!$A:$A,1,0)))))))</f>
        <v>g102</v>
      </c>
      <c r="AA616">
        <v>5</v>
      </c>
      <c r="AF616" s="2" t="str">
        <f>IF(AND(ISBLANK(AE616),OR(NOT(ISBLANK(AG616)),NOT(ISBLANK(AH616)))),#N/A,
IF(ISBLANK(AE616),"",
IF(AND(NOT(ISERROR(VLOOKUP(AE616,MonsterTable!$A:$B,MATCH(MonsterTable!$B$1,MonsterTable!$A$1:$B$1,0),0))),OR(ISBLANK(AG616),ISBLANK(AH616))),#N/A,
IFERROR(VLOOKUP(AE616,MonsterTable!$A:$B,MATCH(MonsterTable!$B$1,MonsterTable!$A$1:$B$1,0),0),
IF(OR(NOT(ISBLANK(AG616)),ISBLANK(AH616)),#N/A,
IF(AE616="empty","empty",
VLOOKUP(AE616,MonsterGroupTable!$A:$A,1,0)))))))</f>
        <v/>
      </c>
      <c r="AM616" s="2" t="str">
        <f>IF(AND(ISBLANK(AL616),OR(NOT(ISBLANK(AN616)),NOT(ISBLANK(AO616)))),#N/A,
IF(ISBLANK(AL616),"",
IF(AND(NOT(ISERROR(VLOOKUP(AL616,MonsterTable!$A:$B,MATCH(MonsterTable!$B$1,MonsterTable!$A$1:$B$1,0),0))),OR(ISBLANK(AN616),ISBLANK(AO616))),#N/A,
IFERROR(VLOOKUP(AL616,MonsterTable!$A:$B,MATCH(MonsterTable!$B$1,MonsterTable!$A$1:$B$1,0),0),
IF(OR(NOT(ISBLANK(AN616)),ISBLANK(AO616)),#N/A,
IF(AL616="empty","empty",
VLOOKUP(AL616,MonsterGroupTable!$A:$A,1,0)))))))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BA616" s="2" t="str">
        <f>IF(AND(ISBLANK(AZ616),OR(NOT(ISBLANK(BB616)),NOT(ISBLANK(BC616)))),#N/A,
IF(ISBLANK(AZ616),"",
IF(AND(NOT(ISERROR(VLOOKUP(AZ616,MonsterTable!$A:$B,MATCH(MonsterTable!$B$1,MonsterTable!$A$1:$B$1,0),0))),OR(ISBLANK(BB616),ISBLANK(BC616))),#N/A,
IFERROR(VLOOKUP(AZ616,MonsterTable!$A:$B,MATCH(MonsterTable!$B$1,MonsterTable!$A$1:$B$1,0),0),
IF(OR(NOT(ISBLANK(BB616)),ISBLANK(BC616)),#N/A,
IF(AZ616="empty","empty",
VLOOKUP(AZ616,MonsterGroupTable!$A:$A,1,0)))))))</f>
        <v/>
      </c>
      <c r="BH616" s="2" t="str">
        <f>IF(AND(ISBLANK(BG616),OR(NOT(ISBLANK(BI616)),NOT(ISBLANK(BJ616)))),#N/A,
IF(ISBLANK(BG616),"",
IF(AND(NOT(ISERROR(VLOOKUP(BG616,MonsterTable!$A:$B,MATCH(MonsterTable!$B$1,MonsterTable!$A$1:$B$1,0),0))),OR(ISBLANK(BI616),ISBLANK(BJ616))),#N/A,
IFERROR(VLOOKUP(BG616,MonsterTable!$A:$B,MATCH(MonsterTable!$B$1,MonsterTable!$A$1:$B$1,0),0),
IF(OR(NOT(ISBLANK(BI616)),ISBLANK(BJ616)),#N/A,
IF(BG616="empty","empty",
VLOOKUP(BG616,MonsterGroupTable!$A:$A,1,0)))))))</f>
        <v/>
      </c>
      <c r="BO616" s="2" t="str">
        <f>IF(AND(ISBLANK(BN616),OR(NOT(ISBLANK(BP616)),NOT(ISBLANK(BQ616)))),#N/A,
IF(ISBLANK(BN616),"",
IF(AND(NOT(ISERROR(VLOOKUP(BN616,MonsterTable!$A:$B,MATCH(MonsterTable!$B$1,MonsterTable!$A$1:$B$1,0),0))),OR(ISBLANK(BP616),ISBLANK(BQ616))),#N/A,
IFERROR(VLOOKUP(BN616,MonsterTable!$A:$B,MATCH(MonsterTable!$B$1,MonsterTable!$A$1:$B$1,0),0),
IF(OR(NOT(ISBLANK(BP616)),ISBLANK(BQ616)),#N/A,
IF(BN616="empty","empty",
VLOOKUP(BN616,MonsterGroupTable!$A:$A,1,0)))))))</f>
        <v/>
      </c>
      <c r="BV616" s="2" t="str">
        <f>IF(AND(ISBLANK(BU616),OR(NOT(ISBLANK(BW616)),NOT(ISBLANK(BX616)))),#N/A,
IF(ISBLANK(BU616),"",
IF(AND(NOT(ISERROR(VLOOKUP(BU616,MonsterTable!$A:$B,MATCH(MonsterTable!$B$1,MonsterTable!$A$1:$B$1,0),0))),OR(ISBLANK(BW616),ISBLANK(BX616))),#N/A,
IFERROR(VLOOKUP(BU616,MonsterTable!$A:$B,MATCH(MonsterTable!$B$1,MonsterTable!$A$1:$B$1,0),0),
IF(OR(NOT(ISBLANK(BW616)),ISBLANK(BX616)),#N/A,
IF(BU616="empty","empty",
VLOOKUP(BU616,MonsterGroupTable!$A:$A,1,0)))))))</f>
        <v/>
      </c>
      <c r="CC616" s="2" t="str">
        <f>IF(AND(ISBLANK(CB616),OR(NOT(ISBLANK(CD616)),NOT(ISBLANK(CE616)))),#N/A,
IF(ISBLANK(CB616),"",
IF(AND(NOT(ISERROR(VLOOKUP(CB616,MonsterTable!$A:$B,MATCH(MonsterTable!$B$1,MonsterTable!$A$1:$B$1,0),0))),OR(ISBLANK(CD616),ISBLANK(CE616))),#N/A,
IFERROR(VLOOKUP(CB616,MonsterTable!$A:$B,MATCH(MonsterTable!$B$1,MonsterTable!$A$1:$B$1,0),0),
IF(OR(NOT(ISBLANK(CD616)),ISBLANK(CE616)),#N/A,
IF(CB616="empty","empty",
VLOOKUP(CB616,MonsterGroupTable!$A:$A,1,0)))))))</f>
        <v/>
      </c>
      <c r="CJ616" s="2" t="str">
        <f>IF(AND(ISBLANK(CI616),OR(NOT(ISBLANK(CK616)),NOT(ISBLANK(CL616)))),#N/A,
IF(ISBLANK(CI616),"",
IF(AND(NOT(ISERROR(VLOOKUP(CI616,MonsterTable!$A:$B,MATCH(MonsterTable!$B$1,MonsterTable!$A$1:$B$1,0),0))),OR(ISBLANK(CK616),ISBLANK(CL616))),#N/A,
IFERROR(VLOOKUP(CI616,MonsterTable!$A:$B,MATCH(MonsterTable!$B$1,MonsterTable!$A$1:$B$1,0),0),
IF(OR(NOT(ISBLANK(CK616)),ISBLANK(CL616)),#N/A,
IF(CI616="empty","empty",
VLOOKUP(CI616,MonsterGroupTable!$A:$A,1,0)))))))</f>
        <v/>
      </c>
    </row>
    <row r="617" spans="1:88">
      <c r="A617">
        <v>10616</v>
      </c>
      <c r="B617">
        <f t="shared" si="18"/>
        <v>1.1000000000000001</v>
      </c>
      <c r="C617">
        <f t="shared" si="18"/>
        <v>1.1000000000000001</v>
      </c>
      <c r="F617">
        <v>5460</v>
      </c>
      <c r="G617">
        <v>199281</v>
      </c>
      <c r="H617">
        <v>0</v>
      </c>
      <c r="I617">
        <v>0</v>
      </c>
      <c r="J617">
        <v>0</v>
      </c>
      <c r="K617" t="s">
        <v>28</v>
      </c>
      <c r="L617" t="s">
        <v>243</v>
      </c>
      <c r="M617" t="s">
        <v>79</v>
      </c>
      <c r="N617" t="s">
        <v>80</v>
      </c>
      <c r="O617">
        <v>0</v>
      </c>
      <c r="P617">
        <v>-4.75</v>
      </c>
      <c r="Q617">
        <v>-3.5</v>
      </c>
      <c r="R617">
        <v>4.75</v>
      </c>
      <c r="S617">
        <v>3</v>
      </c>
      <c r="T617">
        <v>-13.5</v>
      </c>
      <c r="U617">
        <v>2.5499999999999998</v>
      </c>
      <c r="V617">
        <v>-6.75</v>
      </c>
      <c r="W617" t="str">
        <f t="shared" si="19"/>
        <v>g102,5</v>
      </c>
      <c r="X617" s="1" t="s">
        <v>280</v>
      </c>
      <c r="Y617" s="2" t="str">
        <f>IF(AND(ISBLANK(X617),OR(NOT(ISBLANK(Z617)),NOT(ISBLANK(AA617)))),#N/A,
IF(ISBLANK(X617),"",
IF(AND(NOT(ISERROR(VLOOKUP(X617,MonsterTable!$A:$B,MATCH(MonsterTable!$B$1,MonsterTable!$A$1:$B$1,0),0))),OR(ISBLANK(Z617),ISBLANK(AA617))),#N/A,
IFERROR(VLOOKUP(X617,MonsterTable!$A:$B,MATCH(MonsterTable!$B$1,MonsterTable!$A$1:$B$1,0),0),
IF(OR(NOT(ISBLANK(Z617)),ISBLANK(AA617)),#N/A,
IF(X617="empty","empty",
VLOOKUP(X617,MonsterGroupTable!$A:$A,1,0)))))))</f>
        <v>g102</v>
      </c>
      <c r="AA617">
        <v>5</v>
      </c>
      <c r="AF617" s="2" t="str">
        <f>IF(AND(ISBLANK(AE617),OR(NOT(ISBLANK(AG617)),NOT(ISBLANK(AH617)))),#N/A,
IF(ISBLANK(AE617),"",
IF(AND(NOT(ISERROR(VLOOKUP(AE617,MonsterTable!$A:$B,MATCH(MonsterTable!$B$1,MonsterTable!$A$1:$B$1,0),0))),OR(ISBLANK(AG617),ISBLANK(AH617))),#N/A,
IFERROR(VLOOKUP(AE617,MonsterTable!$A:$B,MATCH(MonsterTable!$B$1,MonsterTable!$A$1:$B$1,0),0),
IF(OR(NOT(ISBLANK(AG617)),ISBLANK(AH617)),#N/A,
IF(AE617="empty","empty",
VLOOKUP(AE617,MonsterGroupTable!$A:$A,1,0)))))))</f>
        <v/>
      </c>
      <c r="AM617" s="2" t="str">
        <f>IF(AND(ISBLANK(AL617),OR(NOT(ISBLANK(AN617)),NOT(ISBLANK(AO617)))),#N/A,
IF(ISBLANK(AL617),"",
IF(AND(NOT(ISERROR(VLOOKUP(AL617,MonsterTable!$A:$B,MATCH(MonsterTable!$B$1,MonsterTable!$A$1:$B$1,0),0))),OR(ISBLANK(AN617),ISBLANK(AO617))),#N/A,
IFERROR(VLOOKUP(AL617,MonsterTable!$A:$B,MATCH(MonsterTable!$B$1,MonsterTable!$A$1:$B$1,0),0),
IF(OR(NOT(ISBLANK(AN617)),ISBLANK(AO617)),#N/A,
IF(AL617="empty","empty",
VLOOKUP(AL617,MonsterGroupTable!$A:$A,1,0)))))))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BA617" s="2" t="str">
        <f>IF(AND(ISBLANK(AZ617),OR(NOT(ISBLANK(BB617)),NOT(ISBLANK(BC617)))),#N/A,
IF(ISBLANK(AZ617),"",
IF(AND(NOT(ISERROR(VLOOKUP(AZ617,MonsterTable!$A:$B,MATCH(MonsterTable!$B$1,MonsterTable!$A$1:$B$1,0),0))),OR(ISBLANK(BB617),ISBLANK(BC617))),#N/A,
IFERROR(VLOOKUP(AZ617,MonsterTable!$A:$B,MATCH(MonsterTable!$B$1,MonsterTable!$A$1:$B$1,0),0),
IF(OR(NOT(ISBLANK(BB617)),ISBLANK(BC617)),#N/A,
IF(AZ617="empty","empty",
VLOOKUP(AZ617,MonsterGroupTable!$A:$A,1,0)))))))</f>
        <v/>
      </c>
      <c r="BH617" s="2" t="str">
        <f>IF(AND(ISBLANK(BG617),OR(NOT(ISBLANK(BI617)),NOT(ISBLANK(BJ617)))),#N/A,
IF(ISBLANK(BG617),"",
IF(AND(NOT(ISERROR(VLOOKUP(BG617,MonsterTable!$A:$B,MATCH(MonsterTable!$B$1,MonsterTable!$A$1:$B$1,0),0))),OR(ISBLANK(BI617),ISBLANK(BJ617))),#N/A,
IFERROR(VLOOKUP(BG617,MonsterTable!$A:$B,MATCH(MonsterTable!$B$1,MonsterTable!$A$1:$B$1,0),0),
IF(OR(NOT(ISBLANK(BI617)),ISBLANK(BJ617)),#N/A,
IF(BG617="empty","empty",
VLOOKUP(BG617,MonsterGroupTable!$A:$A,1,0)))))))</f>
        <v/>
      </c>
      <c r="BO617" s="2" t="str">
        <f>IF(AND(ISBLANK(BN617),OR(NOT(ISBLANK(BP617)),NOT(ISBLANK(BQ617)))),#N/A,
IF(ISBLANK(BN617),"",
IF(AND(NOT(ISERROR(VLOOKUP(BN617,MonsterTable!$A:$B,MATCH(MonsterTable!$B$1,MonsterTable!$A$1:$B$1,0),0))),OR(ISBLANK(BP617),ISBLANK(BQ617))),#N/A,
IFERROR(VLOOKUP(BN617,MonsterTable!$A:$B,MATCH(MonsterTable!$B$1,MonsterTable!$A$1:$B$1,0),0),
IF(OR(NOT(ISBLANK(BP617)),ISBLANK(BQ617)),#N/A,
IF(BN617="empty","empty",
VLOOKUP(BN617,MonsterGroupTable!$A:$A,1,0)))))))</f>
        <v/>
      </c>
      <c r="BV617" s="2" t="str">
        <f>IF(AND(ISBLANK(BU617),OR(NOT(ISBLANK(BW617)),NOT(ISBLANK(BX617)))),#N/A,
IF(ISBLANK(BU617),"",
IF(AND(NOT(ISERROR(VLOOKUP(BU617,MonsterTable!$A:$B,MATCH(MonsterTable!$B$1,MonsterTable!$A$1:$B$1,0),0))),OR(ISBLANK(BW617),ISBLANK(BX617))),#N/A,
IFERROR(VLOOKUP(BU617,MonsterTable!$A:$B,MATCH(MonsterTable!$B$1,MonsterTable!$A$1:$B$1,0),0),
IF(OR(NOT(ISBLANK(BW617)),ISBLANK(BX617)),#N/A,
IF(BU617="empty","empty",
VLOOKUP(BU617,MonsterGroupTable!$A:$A,1,0)))))))</f>
        <v/>
      </c>
      <c r="CC617" s="2" t="str">
        <f>IF(AND(ISBLANK(CB617),OR(NOT(ISBLANK(CD617)),NOT(ISBLANK(CE617)))),#N/A,
IF(ISBLANK(CB617),"",
IF(AND(NOT(ISERROR(VLOOKUP(CB617,MonsterTable!$A:$B,MATCH(MonsterTable!$B$1,MonsterTable!$A$1:$B$1,0),0))),OR(ISBLANK(CD617),ISBLANK(CE617))),#N/A,
IFERROR(VLOOKUP(CB617,MonsterTable!$A:$B,MATCH(MonsterTable!$B$1,MonsterTable!$A$1:$B$1,0),0),
IF(OR(NOT(ISBLANK(CD617)),ISBLANK(CE617)),#N/A,
IF(CB617="empty","empty",
VLOOKUP(CB617,MonsterGroupTable!$A:$A,1,0)))))))</f>
        <v/>
      </c>
      <c r="CJ617" s="2" t="str">
        <f>IF(AND(ISBLANK(CI617),OR(NOT(ISBLANK(CK617)),NOT(ISBLANK(CL617)))),#N/A,
IF(ISBLANK(CI617),"",
IF(AND(NOT(ISERROR(VLOOKUP(CI617,MonsterTable!$A:$B,MATCH(MonsterTable!$B$1,MonsterTable!$A$1:$B$1,0),0))),OR(ISBLANK(CK617),ISBLANK(CL617))),#N/A,
IFERROR(VLOOKUP(CI617,MonsterTable!$A:$B,MATCH(MonsterTable!$B$1,MonsterTable!$A$1:$B$1,0),0),
IF(OR(NOT(ISBLANK(CK617)),ISBLANK(CL617)),#N/A,
IF(CI617="empty","empty",
VLOOKUP(CI617,MonsterGroupTable!$A:$A,1,0)))))))</f>
        <v/>
      </c>
    </row>
    <row r="618" spans="1:88">
      <c r="A618">
        <v>10617</v>
      </c>
      <c r="B618">
        <f t="shared" si="18"/>
        <v>1.1000000000000001</v>
      </c>
      <c r="C618">
        <f t="shared" si="18"/>
        <v>1.1000000000000001</v>
      </c>
      <c r="F618">
        <v>5460</v>
      </c>
      <c r="G618">
        <v>200100</v>
      </c>
      <c r="H618">
        <v>0</v>
      </c>
      <c r="I618">
        <v>0</v>
      </c>
      <c r="J618">
        <v>0</v>
      </c>
      <c r="K618" t="s">
        <v>28</v>
      </c>
      <c r="L618" t="s">
        <v>243</v>
      </c>
      <c r="M618" t="s">
        <v>79</v>
      </c>
      <c r="N618" t="s">
        <v>80</v>
      </c>
      <c r="O618">
        <v>0</v>
      </c>
      <c r="P618">
        <v>-4.75</v>
      </c>
      <c r="Q618">
        <v>-3.5</v>
      </c>
      <c r="R618">
        <v>4.75</v>
      </c>
      <c r="S618">
        <v>3</v>
      </c>
      <c r="T618">
        <v>-13.5</v>
      </c>
      <c r="U618">
        <v>2.5499999999999998</v>
      </c>
      <c r="V618">
        <v>-6.75</v>
      </c>
      <c r="W618" t="str">
        <f t="shared" si="19"/>
        <v>g102,5</v>
      </c>
      <c r="X618" s="1" t="s">
        <v>280</v>
      </c>
      <c r="Y618" s="2" t="str">
        <f>IF(AND(ISBLANK(X618),OR(NOT(ISBLANK(Z618)),NOT(ISBLANK(AA618)))),#N/A,
IF(ISBLANK(X618),"",
IF(AND(NOT(ISERROR(VLOOKUP(X618,MonsterTable!$A:$B,MATCH(MonsterTable!$B$1,MonsterTable!$A$1:$B$1,0),0))),OR(ISBLANK(Z618),ISBLANK(AA618))),#N/A,
IFERROR(VLOOKUP(X618,MonsterTable!$A:$B,MATCH(MonsterTable!$B$1,MonsterTable!$A$1:$B$1,0),0),
IF(OR(NOT(ISBLANK(Z618)),ISBLANK(AA618)),#N/A,
IF(X618="empty","empty",
VLOOKUP(X618,MonsterGroupTable!$A:$A,1,0)))))))</f>
        <v>g102</v>
      </c>
      <c r="AA618">
        <v>5</v>
      </c>
      <c r="AF618" s="2" t="str">
        <f>IF(AND(ISBLANK(AE618),OR(NOT(ISBLANK(AG618)),NOT(ISBLANK(AH618)))),#N/A,
IF(ISBLANK(AE618),"",
IF(AND(NOT(ISERROR(VLOOKUP(AE618,MonsterTable!$A:$B,MATCH(MonsterTable!$B$1,MonsterTable!$A$1:$B$1,0),0))),OR(ISBLANK(AG618),ISBLANK(AH618))),#N/A,
IFERROR(VLOOKUP(AE618,MonsterTable!$A:$B,MATCH(MonsterTable!$B$1,MonsterTable!$A$1:$B$1,0),0),
IF(OR(NOT(ISBLANK(AG618)),ISBLANK(AH618)),#N/A,
IF(AE618="empty","empty",
VLOOKUP(AE618,MonsterGroupTable!$A:$A,1,0)))))))</f>
        <v/>
      </c>
      <c r="AM618" s="2" t="str">
        <f>IF(AND(ISBLANK(AL618),OR(NOT(ISBLANK(AN618)),NOT(ISBLANK(AO618)))),#N/A,
IF(ISBLANK(AL618),"",
IF(AND(NOT(ISERROR(VLOOKUP(AL618,MonsterTable!$A:$B,MATCH(MonsterTable!$B$1,MonsterTable!$A$1:$B$1,0),0))),OR(ISBLANK(AN618),ISBLANK(AO618))),#N/A,
IFERROR(VLOOKUP(AL618,MonsterTable!$A:$B,MATCH(MonsterTable!$B$1,MonsterTable!$A$1:$B$1,0),0),
IF(OR(NOT(ISBLANK(AN618)),ISBLANK(AO618)),#N/A,
IF(AL618="empty","empty",
VLOOKUP(AL618,MonsterGroupTable!$A:$A,1,0)))))))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BA618" s="2" t="str">
        <f>IF(AND(ISBLANK(AZ618),OR(NOT(ISBLANK(BB618)),NOT(ISBLANK(BC618)))),#N/A,
IF(ISBLANK(AZ618),"",
IF(AND(NOT(ISERROR(VLOOKUP(AZ618,MonsterTable!$A:$B,MATCH(MonsterTable!$B$1,MonsterTable!$A$1:$B$1,0),0))),OR(ISBLANK(BB618),ISBLANK(BC618))),#N/A,
IFERROR(VLOOKUP(AZ618,MonsterTable!$A:$B,MATCH(MonsterTable!$B$1,MonsterTable!$A$1:$B$1,0),0),
IF(OR(NOT(ISBLANK(BB618)),ISBLANK(BC618)),#N/A,
IF(AZ618="empty","empty",
VLOOKUP(AZ618,MonsterGroupTable!$A:$A,1,0)))))))</f>
        <v/>
      </c>
      <c r="BH618" s="2" t="str">
        <f>IF(AND(ISBLANK(BG618),OR(NOT(ISBLANK(BI618)),NOT(ISBLANK(BJ618)))),#N/A,
IF(ISBLANK(BG618),"",
IF(AND(NOT(ISERROR(VLOOKUP(BG618,MonsterTable!$A:$B,MATCH(MonsterTable!$B$1,MonsterTable!$A$1:$B$1,0),0))),OR(ISBLANK(BI618),ISBLANK(BJ618))),#N/A,
IFERROR(VLOOKUP(BG618,MonsterTable!$A:$B,MATCH(MonsterTable!$B$1,MonsterTable!$A$1:$B$1,0),0),
IF(OR(NOT(ISBLANK(BI618)),ISBLANK(BJ618)),#N/A,
IF(BG618="empty","empty",
VLOOKUP(BG618,MonsterGroupTable!$A:$A,1,0)))))))</f>
        <v/>
      </c>
      <c r="BO618" s="2" t="str">
        <f>IF(AND(ISBLANK(BN618),OR(NOT(ISBLANK(BP618)),NOT(ISBLANK(BQ618)))),#N/A,
IF(ISBLANK(BN618),"",
IF(AND(NOT(ISERROR(VLOOKUP(BN618,MonsterTable!$A:$B,MATCH(MonsterTable!$B$1,MonsterTable!$A$1:$B$1,0),0))),OR(ISBLANK(BP618),ISBLANK(BQ618))),#N/A,
IFERROR(VLOOKUP(BN618,MonsterTable!$A:$B,MATCH(MonsterTable!$B$1,MonsterTable!$A$1:$B$1,0),0),
IF(OR(NOT(ISBLANK(BP618)),ISBLANK(BQ618)),#N/A,
IF(BN618="empty","empty",
VLOOKUP(BN618,MonsterGroupTable!$A:$A,1,0)))))))</f>
        <v/>
      </c>
      <c r="BV618" s="2" t="str">
        <f>IF(AND(ISBLANK(BU618),OR(NOT(ISBLANK(BW618)),NOT(ISBLANK(BX618)))),#N/A,
IF(ISBLANK(BU618),"",
IF(AND(NOT(ISERROR(VLOOKUP(BU618,MonsterTable!$A:$B,MATCH(MonsterTable!$B$1,MonsterTable!$A$1:$B$1,0),0))),OR(ISBLANK(BW618),ISBLANK(BX618))),#N/A,
IFERROR(VLOOKUP(BU618,MonsterTable!$A:$B,MATCH(MonsterTable!$B$1,MonsterTable!$A$1:$B$1,0),0),
IF(OR(NOT(ISBLANK(BW618)),ISBLANK(BX618)),#N/A,
IF(BU618="empty","empty",
VLOOKUP(BU618,MonsterGroupTable!$A:$A,1,0)))))))</f>
        <v/>
      </c>
      <c r="CC618" s="2" t="str">
        <f>IF(AND(ISBLANK(CB618),OR(NOT(ISBLANK(CD618)),NOT(ISBLANK(CE618)))),#N/A,
IF(ISBLANK(CB618),"",
IF(AND(NOT(ISERROR(VLOOKUP(CB618,MonsterTable!$A:$B,MATCH(MonsterTable!$B$1,MonsterTable!$A$1:$B$1,0),0))),OR(ISBLANK(CD618),ISBLANK(CE618))),#N/A,
IFERROR(VLOOKUP(CB618,MonsterTable!$A:$B,MATCH(MonsterTable!$B$1,MonsterTable!$A$1:$B$1,0),0),
IF(OR(NOT(ISBLANK(CD618)),ISBLANK(CE618)),#N/A,
IF(CB618="empty","empty",
VLOOKUP(CB618,MonsterGroupTable!$A:$A,1,0)))))))</f>
        <v/>
      </c>
      <c r="CJ618" s="2" t="str">
        <f>IF(AND(ISBLANK(CI618),OR(NOT(ISBLANK(CK618)),NOT(ISBLANK(CL618)))),#N/A,
IF(ISBLANK(CI618),"",
IF(AND(NOT(ISERROR(VLOOKUP(CI618,MonsterTable!$A:$B,MATCH(MonsterTable!$B$1,MonsterTable!$A$1:$B$1,0),0))),OR(ISBLANK(CK618),ISBLANK(CL618))),#N/A,
IFERROR(VLOOKUP(CI618,MonsterTable!$A:$B,MATCH(MonsterTable!$B$1,MonsterTable!$A$1:$B$1,0),0),
IF(OR(NOT(ISBLANK(CK618)),ISBLANK(CL618)),#N/A,
IF(CI618="empty","empty",
VLOOKUP(CI618,MonsterGroupTable!$A:$A,1,0)))))))</f>
        <v/>
      </c>
    </row>
    <row r="619" spans="1:88">
      <c r="A619">
        <v>10618</v>
      </c>
      <c r="B619">
        <f t="shared" si="18"/>
        <v>1.1000000000000001</v>
      </c>
      <c r="C619">
        <f t="shared" si="18"/>
        <v>1.1000000000000001</v>
      </c>
      <c r="F619">
        <v>5460</v>
      </c>
      <c r="G619">
        <v>200919</v>
      </c>
      <c r="H619">
        <v>0</v>
      </c>
      <c r="I619">
        <v>0</v>
      </c>
      <c r="J619">
        <v>0</v>
      </c>
      <c r="K619" t="s">
        <v>28</v>
      </c>
      <c r="L619" t="s">
        <v>243</v>
      </c>
      <c r="M619" t="s">
        <v>79</v>
      </c>
      <c r="N619" t="s">
        <v>80</v>
      </c>
      <c r="O619">
        <v>0</v>
      </c>
      <c r="P619">
        <v>-4.75</v>
      </c>
      <c r="Q619">
        <v>-3.5</v>
      </c>
      <c r="R619">
        <v>4.75</v>
      </c>
      <c r="S619">
        <v>3</v>
      </c>
      <c r="T619">
        <v>-13.5</v>
      </c>
      <c r="U619">
        <v>2.5499999999999998</v>
      </c>
      <c r="V619">
        <v>-6.75</v>
      </c>
      <c r="W619" t="str">
        <f t="shared" si="19"/>
        <v>g102,5</v>
      </c>
      <c r="X619" s="1" t="s">
        <v>280</v>
      </c>
      <c r="Y619" s="2" t="str">
        <f>IF(AND(ISBLANK(X619),OR(NOT(ISBLANK(Z619)),NOT(ISBLANK(AA619)))),#N/A,
IF(ISBLANK(X619),"",
IF(AND(NOT(ISERROR(VLOOKUP(X619,MonsterTable!$A:$B,MATCH(MonsterTable!$B$1,MonsterTable!$A$1:$B$1,0),0))),OR(ISBLANK(Z619),ISBLANK(AA619))),#N/A,
IFERROR(VLOOKUP(X619,MonsterTable!$A:$B,MATCH(MonsterTable!$B$1,MonsterTable!$A$1:$B$1,0),0),
IF(OR(NOT(ISBLANK(Z619)),ISBLANK(AA619)),#N/A,
IF(X619="empty","empty",
VLOOKUP(X619,MonsterGroupTable!$A:$A,1,0)))))))</f>
        <v>g102</v>
      </c>
      <c r="AA619">
        <v>5</v>
      </c>
      <c r="AF619" s="2" t="str">
        <f>IF(AND(ISBLANK(AE619),OR(NOT(ISBLANK(AG619)),NOT(ISBLANK(AH619)))),#N/A,
IF(ISBLANK(AE619),"",
IF(AND(NOT(ISERROR(VLOOKUP(AE619,MonsterTable!$A:$B,MATCH(MonsterTable!$B$1,MonsterTable!$A$1:$B$1,0),0))),OR(ISBLANK(AG619),ISBLANK(AH619))),#N/A,
IFERROR(VLOOKUP(AE619,MonsterTable!$A:$B,MATCH(MonsterTable!$B$1,MonsterTable!$A$1:$B$1,0),0),
IF(OR(NOT(ISBLANK(AG619)),ISBLANK(AH619)),#N/A,
IF(AE619="empty","empty",
VLOOKUP(AE619,MonsterGroupTable!$A:$A,1,0)))))))</f>
        <v/>
      </c>
      <c r="AM619" s="2" t="str">
        <f>IF(AND(ISBLANK(AL619),OR(NOT(ISBLANK(AN619)),NOT(ISBLANK(AO619)))),#N/A,
IF(ISBLANK(AL619),"",
IF(AND(NOT(ISERROR(VLOOKUP(AL619,MonsterTable!$A:$B,MATCH(MonsterTable!$B$1,MonsterTable!$A$1:$B$1,0),0))),OR(ISBLANK(AN619),ISBLANK(AO619))),#N/A,
IFERROR(VLOOKUP(AL619,MonsterTable!$A:$B,MATCH(MonsterTable!$B$1,MonsterTable!$A$1:$B$1,0),0),
IF(OR(NOT(ISBLANK(AN619)),ISBLANK(AO619)),#N/A,
IF(AL619="empty","empty",
VLOOKUP(AL619,MonsterGroupTable!$A:$A,1,0)))))))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BA619" s="2" t="str">
        <f>IF(AND(ISBLANK(AZ619),OR(NOT(ISBLANK(BB619)),NOT(ISBLANK(BC619)))),#N/A,
IF(ISBLANK(AZ619),"",
IF(AND(NOT(ISERROR(VLOOKUP(AZ619,MonsterTable!$A:$B,MATCH(MonsterTable!$B$1,MonsterTable!$A$1:$B$1,0),0))),OR(ISBLANK(BB619),ISBLANK(BC619))),#N/A,
IFERROR(VLOOKUP(AZ619,MonsterTable!$A:$B,MATCH(MonsterTable!$B$1,MonsterTable!$A$1:$B$1,0),0),
IF(OR(NOT(ISBLANK(BB619)),ISBLANK(BC619)),#N/A,
IF(AZ619="empty","empty",
VLOOKUP(AZ619,MonsterGroupTable!$A:$A,1,0)))))))</f>
        <v/>
      </c>
      <c r="BH619" s="2" t="str">
        <f>IF(AND(ISBLANK(BG619),OR(NOT(ISBLANK(BI619)),NOT(ISBLANK(BJ619)))),#N/A,
IF(ISBLANK(BG619),"",
IF(AND(NOT(ISERROR(VLOOKUP(BG619,MonsterTable!$A:$B,MATCH(MonsterTable!$B$1,MonsterTable!$A$1:$B$1,0),0))),OR(ISBLANK(BI619),ISBLANK(BJ619))),#N/A,
IFERROR(VLOOKUP(BG619,MonsterTable!$A:$B,MATCH(MonsterTable!$B$1,MonsterTable!$A$1:$B$1,0),0),
IF(OR(NOT(ISBLANK(BI619)),ISBLANK(BJ619)),#N/A,
IF(BG619="empty","empty",
VLOOKUP(BG619,MonsterGroupTable!$A:$A,1,0)))))))</f>
        <v/>
      </c>
      <c r="BO619" s="2" t="str">
        <f>IF(AND(ISBLANK(BN619),OR(NOT(ISBLANK(BP619)),NOT(ISBLANK(BQ619)))),#N/A,
IF(ISBLANK(BN619),"",
IF(AND(NOT(ISERROR(VLOOKUP(BN619,MonsterTable!$A:$B,MATCH(MonsterTable!$B$1,MonsterTable!$A$1:$B$1,0),0))),OR(ISBLANK(BP619),ISBLANK(BQ619))),#N/A,
IFERROR(VLOOKUP(BN619,MonsterTable!$A:$B,MATCH(MonsterTable!$B$1,MonsterTable!$A$1:$B$1,0),0),
IF(OR(NOT(ISBLANK(BP619)),ISBLANK(BQ619)),#N/A,
IF(BN619="empty","empty",
VLOOKUP(BN619,MonsterGroupTable!$A:$A,1,0)))))))</f>
        <v/>
      </c>
      <c r="BV619" s="2" t="str">
        <f>IF(AND(ISBLANK(BU619),OR(NOT(ISBLANK(BW619)),NOT(ISBLANK(BX619)))),#N/A,
IF(ISBLANK(BU619),"",
IF(AND(NOT(ISERROR(VLOOKUP(BU619,MonsterTable!$A:$B,MATCH(MonsterTable!$B$1,MonsterTable!$A$1:$B$1,0),0))),OR(ISBLANK(BW619),ISBLANK(BX619))),#N/A,
IFERROR(VLOOKUP(BU619,MonsterTable!$A:$B,MATCH(MonsterTable!$B$1,MonsterTable!$A$1:$B$1,0),0),
IF(OR(NOT(ISBLANK(BW619)),ISBLANK(BX619)),#N/A,
IF(BU619="empty","empty",
VLOOKUP(BU619,MonsterGroupTable!$A:$A,1,0)))))))</f>
        <v/>
      </c>
      <c r="CC619" s="2" t="str">
        <f>IF(AND(ISBLANK(CB619),OR(NOT(ISBLANK(CD619)),NOT(ISBLANK(CE619)))),#N/A,
IF(ISBLANK(CB619),"",
IF(AND(NOT(ISERROR(VLOOKUP(CB619,MonsterTable!$A:$B,MATCH(MonsterTable!$B$1,MonsterTable!$A$1:$B$1,0),0))),OR(ISBLANK(CD619),ISBLANK(CE619))),#N/A,
IFERROR(VLOOKUP(CB619,MonsterTable!$A:$B,MATCH(MonsterTable!$B$1,MonsterTable!$A$1:$B$1,0),0),
IF(OR(NOT(ISBLANK(CD619)),ISBLANK(CE619)),#N/A,
IF(CB619="empty","empty",
VLOOKUP(CB619,MonsterGroupTable!$A:$A,1,0)))))))</f>
        <v/>
      </c>
      <c r="CJ619" s="2" t="str">
        <f>IF(AND(ISBLANK(CI619),OR(NOT(ISBLANK(CK619)),NOT(ISBLANK(CL619)))),#N/A,
IF(ISBLANK(CI619),"",
IF(AND(NOT(ISERROR(VLOOKUP(CI619,MonsterTable!$A:$B,MATCH(MonsterTable!$B$1,MonsterTable!$A$1:$B$1,0),0))),OR(ISBLANK(CK619),ISBLANK(CL619))),#N/A,
IFERROR(VLOOKUP(CI619,MonsterTable!$A:$B,MATCH(MonsterTable!$B$1,MonsterTable!$A$1:$B$1,0),0),
IF(OR(NOT(ISBLANK(CK619)),ISBLANK(CL619)),#N/A,
IF(CI619="empty","empty",
VLOOKUP(CI619,MonsterGroupTable!$A:$A,1,0)))))))</f>
        <v/>
      </c>
    </row>
    <row r="620" spans="1:88">
      <c r="A620">
        <v>10619</v>
      </c>
      <c r="B620">
        <f t="shared" si="18"/>
        <v>1.1000000000000001</v>
      </c>
      <c r="C620">
        <f t="shared" si="18"/>
        <v>1.1000000000000001</v>
      </c>
      <c r="F620">
        <v>5460</v>
      </c>
      <c r="G620">
        <v>201738</v>
      </c>
      <c r="H620">
        <v>0</v>
      </c>
      <c r="I620">
        <v>0</v>
      </c>
      <c r="J620">
        <v>0</v>
      </c>
      <c r="K620" t="s">
        <v>28</v>
      </c>
      <c r="L620" t="s">
        <v>243</v>
      </c>
      <c r="M620" t="s">
        <v>79</v>
      </c>
      <c r="N620" t="s">
        <v>80</v>
      </c>
      <c r="O620">
        <v>0</v>
      </c>
      <c r="P620">
        <v>-4.75</v>
      </c>
      <c r="Q620">
        <v>-3.5</v>
      </c>
      <c r="R620">
        <v>4.75</v>
      </c>
      <c r="S620">
        <v>3</v>
      </c>
      <c r="T620">
        <v>-13.5</v>
      </c>
      <c r="U620">
        <v>2.5499999999999998</v>
      </c>
      <c r="V620">
        <v>-6.75</v>
      </c>
      <c r="W620" t="str">
        <f t="shared" si="19"/>
        <v>g102,5</v>
      </c>
      <c r="X620" s="1" t="s">
        <v>280</v>
      </c>
      <c r="Y620" s="2" t="str">
        <f>IF(AND(ISBLANK(X620),OR(NOT(ISBLANK(Z620)),NOT(ISBLANK(AA620)))),#N/A,
IF(ISBLANK(X620),"",
IF(AND(NOT(ISERROR(VLOOKUP(X620,MonsterTable!$A:$B,MATCH(MonsterTable!$B$1,MonsterTable!$A$1:$B$1,0),0))),OR(ISBLANK(Z620),ISBLANK(AA620))),#N/A,
IFERROR(VLOOKUP(X620,MonsterTable!$A:$B,MATCH(MonsterTable!$B$1,MonsterTable!$A$1:$B$1,0),0),
IF(OR(NOT(ISBLANK(Z620)),ISBLANK(AA620)),#N/A,
IF(X620="empty","empty",
VLOOKUP(X620,MonsterGroupTable!$A:$A,1,0)))))))</f>
        <v>g102</v>
      </c>
      <c r="AA620">
        <v>5</v>
      </c>
      <c r="AF620" s="2" t="str">
        <f>IF(AND(ISBLANK(AE620),OR(NOT(ISBLANK(AG620)),NOT(ISBLANK(AH620)))),#N/A,
IF(ISBLANK(AE620),"",
IF(AND(NOT(ISERROR(VLOOKUP(AE620,MonsterTable!$A:$B,MATCH(MonsterTable!$B$1,MonsterTable!$A$1:$B$1,0),0))),OR(ISBLANK(AG620),ISBLANK(AH620))),#N/A,
IFERROR(VLOOKUP(AE620,MonsterTable!$A:$B,MATCH(MonsterTable!$B$1,MonsterTable!$A$1:$B$1,0),0),
IF(OR(NOT(ISBLANK(AG620)),ISBLANK(AH620)),#N/A,
IF(AE620="empty","empty",
VLOOKUP(AE620,MonsterGroupTable!$A:$A,1,0)))))))</f>
        <v/>
      </c>
      <c r="AM620" s="2" t="str">
        <f>IF(AND(ISBLANK(AL620),OR(NOT(ISBLANK(AN620)),NOT(ISBLANK(AO620)))),#N/A,
IF(ISBLANK(AL620),"",
IF(AND(NOT(ISERROR(VLOOKUP(AL620,MonsterTable!$A:$B,MATCH(MonsterTable!$B$1,MonsterTable!$A$1:$B$1,0),0))),OR(ISBLANK(AN620),ISBLANK(AO620))),#N/A,
IFERROR(VLOOKUP(AL620,MonsterTable!$A:$B,MATCH(MonsterTable!$B$1,MonsterTable!$A$1:$B$1,0),0),
IF(OR(NOT(ISBLANK(AN620)),ISBLANK(AO620)),#N/A,
IF(AL620="empty","empty",
VLOOKUP(AL620,MonsterGroupTable!$A:$A,1,0)))))))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BA620" s="2" t="str">
        <f>IF(AND(ISBLANK(AZ620),OR(NOT(ISBLANK(BB620)),NOT(ISBLANK(BC620)))),#N/A,
IF(ISBLANK(AZ620),"",
IF(AND(NOT(ISERROR(VLOOKUP(AZ620,MonsterTable!$A:$B,MATCH(MonsterTable!$B$1,MonsterTable!$A$1:$B$1,0),0))),OR(ISBLANK(BB620),ISBLANK(BC620))),#N/A,
IFERROR(VLOOKUP(AZ620,MonsterTable!$A:$B,MATCH(MonsterTable!$B$1,MonsterTable!$A$1:$B$1,0),0),
IF(OR(NOT(ISBLANK(BB620)),ISBLANK(BC620)),#N/A,
IF(AZ620="empty","empty",
VLOOKUP(AZ620,MonsterGroupTable!$A:$A,1,0)))))))</f>
        <v/>
      </c>
      <c r="BH620" s="2" t="str">
        <f>IF(AND(ISBLANK(BG620),OR(NOT(ISBLANK(BI620)),NOT(ISBLANK(BJ620)))),#N/A,
IF(ISBLANK(BG620),"",
IF(AND(NOT(ISERROR(VLOOKUP(BG620,MonsterTable!$A:$B,MATCH(MonsterTable!$B$1,MonsterTable!$A$1:$B$1,0),0))),OR(ISBLANK(BI620),ISBLANK(BJ620))),#N/A,
IFERROR(VLOOKUP(BG620,MonsterTable!$A:$B,MATCH(MonsterTable!$B$1,MonsterTable!$A$1:$B$1,0),0),
IF(OR(NOT(ISBLANK(BI620)),ISBLANK(BJ620)),#N/A,
IF(BG620="empty","empty",
VLOOKUP(BG620,MonsterGroupTable!$A:$A,1,0)))))))</f>
        <v/>
      </c>
      <c r="BO620" s="2" t="str">
        <f>IF(AND(ISBLANK(BN620),OR(NOT(ISBLANK(BP620)),NOT(ISBLANK(BQ620)))),#N/A,
IF(ISBLANK(BN620),"",
IF(AND(NOT(ISERROR(VLOOKUP(BN620,MonsterTable!$A:$B,MATCH(MonsterTable!$B$1,MonsterTable!$A$1:$B$1,0),0))),OR(ISBLANK(BP620),ISBLANK(BQ620))),#N/A,
IFERROR(VLOOKUP(BN620,MonsterTable!$A:$B,MATCH(MonsterTable!$B$1,MonsterTable!$A$1:$B$1,0),0),
IF(OR(NOT(ISBLANK(BP620)),ISBLANK(BQ620)),#N/A,
IF(BN620="empty","empty",
VLOOKUP(BN620,MonsterGroupTable!$A:$A,1,0)))))))</f>
        <v/>
      </c>
      <c r="BV620" s="2" t="str">
        <f>IF(AND(ISBLANK(BU620),OR(NOT(ISBLANK(BW620)),NOT(ISBLANK(BX620)))),#N/A,
IF(ISBLANK(BU620),"",
IF(AND(NOT(ISERROR(VLOOKUP(BU620,MonsterTable!$A:$B,MATCH(MonsterTable!$B$1,MonsterTable!$A$1:$B$1,0),0))),OR(ISBLANK(BW620),ISBLANK(BX620))),#N/A,
IFERROR(VLOOKUP(BU620,MonsterTable!$A:$B,MATCH(MonsterTable!$B$1,MonsterTable!$A$1:$B$1,0),0),
IF(OR(NOT(ISBLANK(BW620)),ISBLANK(BX620)),#N/A,
IF(BU620="empty","empty",
VLOOKUP(BU620,MonsterGroupTable!$A:$A,1,0)))))))</f>
        <v/>
      </c>
      <c r="CC620" s="2" t="str">
        <f>IF(AND(ISBLANK(CB620),OR(NOT(ISBLANK(CD620)),NOT(ISBLANK(CE620)))),#N/A,
IF(ISBLANK(CB620),"",
IF(AND(NOT(ISERROR(VLOOKUP(CB620,MonsterTable!$A:$B,MATCH(MonsterTable!$B$1,MonsterTable!$A$1:$B$1,0),0))),OR(ISBLANK(CD620),ISBLANK(CE620))),#N/A,
IFERROR(VLOOKUP(CB620,MonsterTable!$A:$B,MATCH(MonsterTable!$B$1,MonsterTable!$A$1:$B$1,0),0),
IF(OR(NOT(ISBLANK(CD620)),ISBLANK(CE620)),#N/A,
IF(CB620="empty","empty",
VLOOKUP(CB620,MonsterGroupTable!$A:$A,1,0)))))))</f>
        <v/>
      </c>
      <c r="CJ620" s="2" t="str">
        <f>IF(AND(ISBLANK(CI620),OR(NOT(ISBLANK(CK620)),NOT(ISBLANK(CL620)))),#N/A,
IF(ISBLANK(CI620),"",
IF(AND(NOT(ISERROR(VLOOKUP(CI620,MonsterTable!$A:$B,MATCH(MonsterTable!$B$1,MonsterTable!$A$1:$B$1,0),0))),OR(ISBLANK(CK620),ISBLANK(CL620))),#N/A,
IFERROR(VLOOKUP(CI620,MonsterTable!$A:$B,MATCH(MonsterTable!$B$1,MonsterTable!$A$1:$B$1,0),0),
IF(OR(NOT(ISBLANK(CK620)),ISBLANK(CL620)),#N/A,
IF(CI620="empty","empty",
VLOOKUP(CI620,MonsterGroupTable!$A:$A,1,0)))))))</f>
        <v/>
      </c>
    </row>
    <row r="621" spans="1:88">
      <c r="A621">
        <v>10620</v>
      </c>
      <c r="B621">
        <f t="shared" si="18"/>
        <v>1.2</v>
      </c>
      <c r="C621">
        <f t="shared" si="18"/>
        <v>1.1000000000000001</v>
      </c>
      <c r="F621">
        <v>5460</v>
      </c>
      <c r="G621">
        <v>202557</v>
      </c>
      <c r="H621">
        <v>0</v>
      </c>
      <c r="I621">
        <v>0</v>
      </c>
      <c r="J621">
        <v>0</v>
      </c>
      <c r="K621" t="s">
        <v>28</v>
      </c>
      <c r="L621" t="s">
        <v>243</v>
      </c>
      <c r="M621" t="s">
        <v>79</v>
      </c>
      <c r="N621" t="s">
        <v>80</v>
      </c>
      <c r="O621">
        <v>0</v>
      </c>
      <c r="P621">
        <v>-4.75</v>
      </c>
      <c r="Q621">
        <v>-3.5</v>
      </c>
      <c r="R621">
        <v>4.75</v>
      </c>
      <c r="S621">
        <v>3</v>
      </c>
      <c r="T621">
        <v>-13.5</v>
      </c>
      <c r="U621">
        <v>2.5499999999999998</v>
      </c>
      <c r="V621">
        <v>-6.75</v>
      </c>
      <c r="W621" t="str">
        <f t="shared" si="19"/>
        <v>g102,5</v>
      </c>
      <c r="X621" s="1" t="s">
        <v>280</v>
      </c>
      <c r="Y621" s="2" t="str">
        <f>IF(AND(ISBLANK(X621),OR(NOT(ISBLANK(Z621)),NOT(ISBLANK(AA621)))),#N/A,
IF(ISBLANK(X621),"",
IF(AND(NOT(ISERROR(VLOOKUP(X621,MonsterTable!$A:$B,MATCH(MonsterTable!$B$1,MonsterTable!$A$1:$B$1,0),0))),OR(ISBLANK(Z621),ISBLANK(AA621))),#N/A,
IFERROR(VLOOKUP(X621,MonsterTable!$A:$B,MATCH(MonsterTable!$B$1,MonsterTable!$A$1:$B$1,0),0),
IF(OR(NOT(ISBLANK(Z621)),ISBLANK(AA621)),#N/A,
IF(X621="empty","empty",
VLOOKUP(X621,MonsterGroupTable!$A:$A,1,0)))))))</f>
        <v>g102</v>
      </c>
      <c r="AA621">
        <v>5</v>
      </c>
      <c r="AF621" s="2" t="str">
        <f>IF(AND(ISBLANK(AE621),OR(NOT(ISBLANK(AG621)),NOT(ISBLANK(AH621)))),#N/A,
IF(ISBLANK(AE621),"",
IF(AND(NOT(ISERROR(VLOOKUP(AE621,MonsterTable!$A:$B,MATCH(MonsterTable!$B$1,MonsterTable!$A$1:$B$1,0),0))),OR(ISBLANK(AG621),ISBLANK(AH621))),#N/A,
IFERROR(VLOOKUP(AE621,MonsterTable!$A:$B,MATCH(MonsterTable!$B$1,MonsterTable!$A$1:$B$1,0),0),
IF(OR(NOT(ISBLANK(AG621)),ISBLANK(AH621)),#N/A,
IF(AE621="empty","empty",
VLOOKUP(AE621,MonsterGroupTable!$A:$A,1,0)))))))</f>
        <v/>
      </c>
      <c r="AM621" s="2" t="str">
        <f>IF(AND(ISBLANK(AL621),OR(NOT(ISBLANK(AN621)),NOT(ISBLANK(AO621)))),#N/A,
IF(ISBLANK(AL621),"",
IF(AND(NOT(ISERROR(VLOOKUP(AL621,MonsterTable!$A:$B,MATCH(MonsterTable!$B$1,MonsterTable!$A$1:$B$1,0),0))),OR(ISBLANK(AN621),ISBLANK(AO621))),#N/A,
IFERROR(VLOOKUP(AL621,MonsterTable!$A:$B,MATCH(MonsterTable!$B$1,MonsterTable!$A$1:$B$1,0),0),
IF(OR(NOT(ISBLANK(AN621)),ISBLANK(AO621)),#N/A,
IF(AL621="empty","empty",
VLOOKUP(AL621,MonsterGroupTable!$A:$A,1,0)))))))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BA621" s="2" t="str">
        <f>IF(AND(ISBLANK(AZ621),OR(NOT(ISBLANK(BB621)),NOT(ISBLANK(BC621)))),#N/A,
IF(ISBLANK(AZ621),"",
IF(AND(NOT(ISERROR(VLOOKUP(AZ621,MonsterTable!$A:$B,MATCH(MonsterTable!$B$1,MonsterTable!$A$1:$B$1,0),0))),OR(ISBLANK(BB621),ISBLANK(BC621))),#N/A,
IFERROR(VLOOKUP(AZ621,MonsterTable!$A:$B,MATCH(MonsterTable!$B$1,MonsterTable!$A$1:$B$1,0),0),
IF(OR(NOT(ISBLANK(BB621)),ISBLANK(BC621)),#N/A,
IF(AZ621="empty","empty",
VLOOKUP(AZ621,MonsterGroupTable!$A:$A,1,0)))))))</f>
        <v/>
      </c>
      <c r="BH621" s="2" t="str">
        <f>IF(AND(ISBLANK(BG621),OR(NOT(ISBLANK(BI621)),NOT(ISBLANK(BJ621)))),#N/A,
IF(ISBLANK(BG621),"",
IF(AND(NOT(ISERROR(VLOOKUP(BG621,MonsterTable!$A:$B,MATCH(MonsterTable!$B$1,MonsterTable!$A$1:$B$1,0),0))),OR(ISBLANK(BI621),ISBLANK(BJ621))),#N/A,
IFERROR(VLOOKUP(BG621,MonsterTable!$A:$B,MATCH(MonsterTable!$B$1,MonsterTable!$A$1:$B$1,0),0),
IF(OR(NOT(ISBLANK(BI621)),ISBLANK(BJ621)),#N/A,
IF(BG621="empty","empty",
VLOOKUP(BG621,MonsterGroupTable!$A:$A,1,0)))))))</f>
        <v/>
      </c>
      <c r="BO621" s="2" t="str">
        <f>IF(AND(ISBLANK(BN621),OR(NOT(ISBLANK(BP621)),NOT(ISBLANK(BQ621)))),#N/A,
IF(ISBLANK(BN621),"",
IF(AND(NOT(ISERROR(VLOOKUP(BN621,MonsterTable!$A:$B,MATCH(MonsterTable!$B$1,MonsterTable!$A$1:$B$1,0),0))),OR(ISBLANK(BP621),ISBLANK(BQ621))),#N/A,
IFERROR(VLOOKUP(BN621,MonsterTable!$A:$B,MATCH(MonsterTable!$B$1,MonsterTable!$A$1:$B$1,0),0),
IF(OR(NOT(ISBLANK(BP621)),ISBLANK(BQ621)),#N/A,
IF(BN621="empty","empty",
VLOOKUP(BN621,MonsterGroupTable!$A:$A,1,0)))))))</f>
        <v/>
      </c>
      <c r="BV621" s="2" t="str">
        <f>IF(AND(ISBLANK(BU621),OR(NOT(ISBLANK(BW621)),NOT(ISBLANK(BX621)))),#N/A,
IF(ISBLANK(BU621),"",
IF(AND(NOT(ISERROR(VLOOKUP(BU621,MonsterTable!$A:$B,MATCH(MonsterTable!$B$1,MonsterTable!$A$1:$B$1,0),0))),OR(ISBLANK(BW621),ISBLANK(BX621))),#N/A,
IFERROR(VLOOKUP(BU621,MonsterTable!$A:$B,MATCH(MonsterTable!$B$1,MonsterTable!$A$1:$B$1,0),0),
IF(OR(NOT(ISBLANK(BW621)),ISBLANK(BX621)),#N/A,
IF(BU621="empty","empty",
VLOOKUP(BU621,MonsterGroupTable!$A:$A,1,0)))))))</f>
        <v/>
      </c>
      <c r="CC621" s="2" t="str">
        <f>IF(AND(ISBLANK(CB621),OR(NOT(ISBLANK(CD621)),NOT(ISBLANK(CE621)))),#N/A,
IF(ISBLANK(CB621),"",
IF(AND(NOT(ISERROR(VLOOKUP(CB621,MonsterTable!$A:$B,MATCH(MonsterTable!$B$1,MonsterTable!$A$1:$B$1,0),0))),OR(ISBLANK(CD621),ISBLANK(CE621))),#N/A,
IFERROR(VLOOKUP(CB621,MonsterTable!$A:$B,MATCH(MonsterTable!$B$1,MonsterTable!$A$1:$B$1,0),0),
IF(OR(NOT(ISBLANK(CD621)),ISBLANK(CE621)),#N/A,
IF(CB621="empty","empty",
VLOOKUP(CB621,MonsterGroupTable!$A:$A,1,0)))))))</f>
        <v/>
      </c>
      <c r="CJ621" s="2" t="str">
        <f>IF(AND(ISBLANK(CI621),OR(NOT(ISBLANK(CK621)),NOT(ISBLANK(CL621)))),#N/A,
IF(ISBLANK(CI621),"",
IF(AND(NOT(ISERROR(VLOOKUP(CI621,MonsterTable!$A:$B,MATCH(MonsterTable!$B$1,MonsterTable!$A$1:$B$1,0),0))),OR(ISBLANK(CK621),ISBLANK(CL621))),#N/A,
IFERROR(VLOOKUP(CI621,MonsterTable!$A:$B,MATCH(MonsterTable!$B$1,MonsterTable!$A$1:$B$1,0),0),
IF(OR(NOT(ISBLANK(CK621)),ISBLANK(CL621)),#N/A,
IF(CI621="empty","empty",
VLOOKUP(CI621,MonsterGroupTable!$A:$A,1,0)))))))</f>
        <v/>
      </c>
    </row>
    <row r="622" spans="1:88">
      <c r="A622">
        <v>10621</v>
      </c>
      <c r="B622">
        <f t="shared" si="18"/>
        <v>1.1000000000000001</v>
      </c>
      <c r="C622">
        <f t="shared" si="18"/>
        <v>1.1000000000000001</v>
      </c>
      <c r="F622">
        <v>5460</v>
      </c>
      <c r="G622">
        <v>203376</v>
      </c>
      <c r="H622">
        <v>0</v>
      </c>
      <c r="I622">
        <v>0</v>
      </c>
      <c r="J622">
        <v>0</v>
      </c>
      <c r="K622" t="s">
        <v>28</v>
      </c>
      <c r="L622" t="s">
        <v>245</v>
      </c>
      <c r="M622" t="s">
        <v>79</v>
      </c>
      <c r="N622" t="s">
        <v>80</v>
      </c>
      <c r="O622">
        <v>0</v>
      </c>
      <c r="P622">
        <v>-4.75</v>
      </c>
      <c r="Q622">
        <v>-3.5</v>
      </c>
      <c r="R622">
        <v>4.75</v>
      </c>
      <c r="S622">
        <v>3</v>
      </c>
      <c r="T622">
        <v>-13.5</v>
      </c>
      <c r="U622">
        <v>2.5499999999999998</v>
      </c>
      <c r="V622">
        <v>-6.75</v>
      </c>
      <c r="W622" t="str">
        <f t="shared" si="19"/>
        <v>g103,5</v>
      </c>
      <c r="X622" s="1" t="s">
        <v>320</v>
      </c>
      <c r="Y622" s="2" t="str">
        <f>IF(AND(ISBLANK(X622),OR(NOT(ISBLANK(Z622)),NOT(ISBLANK(AA622)))),#N/A,
IF(ISBLANK(X622),"",
IF(AND(NOT(ISERROR(VLOOKUP(X622,MonsterTable!$A:$B,MATCH(MonsterTable!$B$1,MonsterTable!$A$1:$B$1,0),0))),OR(ISBLANK(Z622),ISBLANK(AA622))),#N/A,
IFERROR(VLOOKUP(X622,MonsterTable!$A:$B,MATCH(MonsterTable!$B$1,MonsterTable!$A$1:$B$1,0),0),
IF(OR(NOT(ISBLANK(Z622)),ISBLANK(AA622)),#N/A,
IF(X622="empty","empty",
VLOOKUP(X622,MonsterGroupTable!$A:$A,1,0)))))))</f>
        <v>g103</v>
      </c>
      <c r="AA622">
        <v>5</v>
      </c>
      <c r="AF622" s="2" t="str">
        <f>IF(AND(ISBLANK(AE622),OR(NOT(ISBLANK(AG622)),NOT(ISBLANK(AH622)))),#N/A,
IF(ISBLANK(AE622),"",
IF(AND(NOT(ISERROR(VLOOKUP(AE622,MonsterTable!$A:$B,MATCH(MonsterTable!$B$1,MonsterTable!$A$1:$B$1,0),0))),OR(ISBLANK(AG622),ISBLANK(AH622))),#N/A,
IFERROR(VLOOKUP(AE622,MonsterTable!$A:$B,MATCH(MonsterTable!$B$1,MonsterTable!$A$1:$B$1,0),0),
IF(OR(NOT(ISBLANK(AG622)),ISBLANK(AH622)),#N/A,
IF(AE622="empty","empty",
VLOOKUP(AE622,MonsterGroupTable!$A:$A,1,0)))))))</f>
        <v/>
      </c>
      <c r="AM622" s="2" t="str">
        <f>IF(AND(ISBLANK(AL622),OR(NOT(ISBLANK(AN622)),NOT(ISBLANK(AO622)))),#N/A,
IF(ISBLANK(AL622),"",
IF(AND(NOT(ISERROR(VLOOKUP(AL622,MonsterTable!$A:$B,MATCH(MonsterTable!$B$1,MonsterTable!$A$1:$B$1,0),0))),OR(ISBLANK(AN622),ISBLANK(AO622))),#N/A,
IFERROR(VLOOKUP(AL622,MonsterTable!$A:$B,MATCH(MonsterTable!$B$1,MonsterTable!$A$1:$B$1,0),0),
IF(OR(NOT(ISBLANK(AN622)),ISBLANK(AO622)),#N/A,
IF(AL622="empty","empty",
VLOOKUP(AL622,MonsterGroupTable!$A:$A,1,0)))))))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BA622" s="2" t="str">
        <f>IF(AND(ISBLANK(AZ622),OR(NOT(ISBLANK(BB622)),NOT(ISBLANK(BC622)))),#N/A,
IF(ISBLANK(AZ622),"",
IF(AND(NOT(ISERROR(VLOOKUP(AZ622,MonsterTable!$A:$B,MATCH(MonsterTable!$B$1,MonsterTable!$A$1:$B$1,0),0))),OR(ISBLANK(BB622),ISBLANK(BC622))),#N/A,
IFERROR(VLOOKUP(AZ622,MonsterTable!$A:$B,MATCH(MonsterTable!$B$1,MonsterTable!$A$1:$B$1,0),0),
IF(OR(NOT(ISBLANK(BB622)),ISBLANK(BC622)),#N/A,
IF(AZ622="empty","empty",
VLOOKUP(AZ622,MonsterGroupTable!$A:$A,1,0)))))))</f>
        <v/>
      </c>
      <c r="BH622" s="2" t="str">
        <f>IF(AND(ISBLANK(BG622),OR(NOT(ISBLANK(BI622)),NOT(ISBLANK(BJ622)))),#N/A,
IF(ISBLANK(BG622),"",
IF(AND(NOT(ISERROR(VLOOKUP(BG622,MonsterTable!$A:$B,MATCH(MonsterTable!$B$1,MonsterTable!$A$1:$B$1,0),0))),OR(ISBLANK(BI622),ISBLANK(BJ622))),#N/A,
IFERROR(VLOOKUP(BG622,MonsterTable!$A:$B,MATCH(MonsterTable!$B$1,MonsterTable!$A$1:$B$1,0),0),
IF(OR(NOT(ISBLANK(BI622)),ISBLANK(BJ622)),#N/A,
IF(BG622="empty","empty",
VLOOKUP(BG622,MonsterGroupTable!$A:$A,1,0)))))))</f>
        <v/>
      </c>
      <c r="BO622" s="2" t="str">
        <f>IF(AND(ISBLANK(BN622),OR(NOT(ISBLANK(BP622)),NOT(ISBLANK(BQ622)))),#N/A,
IF(ISBLANK(BN622),"",
IF(AND(NOT(ISERROR(VLOOKUP(BN622,MonsterTable!$A:$B,MATCH(MonsterTable!$B$1,MonsterTable!$A$1:$B$1,0),0))),OR(ISBLANK(BP622),ISBLANK(BQ622))),#N/A,
IFERROR(VLOOKUP(BN622,MonsterTable!$A:$B,MATCH(MonsterTable!$B$1,MonsterTable!$A$1:$B$1,0),0),
IF(OR(NOT(ISBLANK(BP622)),ISBLANK(BQ622)),#N/A,
IF(BN622="empty","empty",
VLOOKUP(BN622,MonsterGroupTable!$A:$A,1,0)))))))</f>
        <v/>
      </c>
      <c r="BV622" s="2" t="str">
        <f>IF(AND(ISBLANK(BU622),OR(NOT(ISBLANK(BW622)),NOT(ISBLANK(BX622)))),#N/A,
IF(ISBLANK(BU622),"",
IF(AND(NOT(ISERROR(VLOOKUP(BU622,MonsterTable!$A:$B,MATCH(MonsterTable!$B$1,MonsterTable!$A$1:$B$1,0),0))),OR(ISBLANK(BW622),ISBLANK(BX622))),#N/A,
IFERROR(VLOOKUP(BU622,MonsterTable!$A:$B,MATCH(MonsterTable!$B$1,MonsterTable!$A$1:$B$1,0),0),
IF(OR(NOT(ISBLANK(BW622)),ISBLANK(BX622)),#N/A,
IF(BU622="empty","empty",
VLOOKUP(BU622,MonsterGroupTable!$A:$A,1,0)))))))</f>
        <v/>
      </c>
      <c r="CC622" s="2" t="str">
        <f>IF(AND(ISBLANK(CB622),OR(NOT(ISBLANK(CD622)),NOT(ISBLANK(CE622)))),#N/A,
IF(ISBLANK(CB622),"",
IF(AND(NOT(ISERROR(VLOOKUP(CB622,MonsterTable!$A:$B,MATCH(MonsterTable!$B$1,MonsterTable!$A$1:$B$1,0),0))),OR(ISBLANK(CD622),ISBLANK(CE622))),#N/A,
IFERROR(VLOOKUP(CB622,MonsterTable!$A:$B,MATCH(MonsterTable!$B$1,MonsterTable!$A$1:$B$1,0),0),
IF(OR(NOT(ISBLANK(CD622)),ISBLANK(CE622)),#N/A,
IF(CB622="empty","empty",
VLOOKUP(CB622,MonsterGroupTable!$A:$A,1,0)))))))</f>
        <v/>
      </c>
      <c r="CJ622" s="2" t="str">
        <f>IF(AND(ISBLANK(CI622),OR(NOT(ISBLANK(CK622)),NOT(ISBLANK(CL622)))),#N/A,
IF(ISBLANK(CI622),"",
IF(AND(NOT(ISERROR(VLOOKUP(CI622,MonsterTable!$A:$B,MATCH(MonsterTable!$B$1,MonsterTable!$A$1:$B$1,0),0))),OR(ISBLANK(CK622),ISBLANK(CL622))),#N/A,
IFERROR(VLOOKUP(CI622,MonsterTable!$A:$B,MATCH(MonsterTable!$B$1,MonsterTable!$A$1:$B$1,0),0),
IF(OR(NOT(ISBLANK(CK622)),ISBLANK(CL622)),#N/A,
IF(CI622="empty","empty",
VLOOKUP(CI622,MonsterGroupTable!$A:$A,1,0)))))))</f>
        <v/>
      </c>
    </row>
    <row r="623" spans="1:88">
      <c r="A623">
        <v>10622</v>
      </c>
      <c r="B623">
        <f t="shared" si="18"/>
        <v>1.1000000000000001</v>
      </c>
      <c r="C623">
        <f t="shared" si="18"/>
        <v>1.1000000000000001</v>
      </c>
      <c r="F623">
        <v>5460</v>
      </c>
      <c r="G623">
        <v>204195</v>
      </c>
      <c r="H623">
        <v>0</v>
      </c>
      <c r="I623">
        <v>0</v>
      </c>
      <c r="J623">
        <v>0</v>
      </c>
      <c r="K623" t="s">
        <v>28</v>
      </c>
      <c r="L623" t="s">
        <v>245</v>
      </c>
      <c r="M623" t="s">
        <v>79</v>
      </c>
      <c r="N623" t="s">
        <v>80</v>
      </c>
      <c r="O623">
        <v>0</v>
      </c>
      <c r="P623">
        <v>-4.75</v>
      </c>
      <c r="Q623">
        <v>-3.5</v>
      </c>
      <c r="R623">
        <v>4.75</v>
      </c>
      <c r="S623">
        <v>3</v>
      </c>
      <c r="T623">
        <v>-13.5</v>
      </c>
      <c r="U623">
        <v>2.5499999999999998</v>
      </c>
      <c r="V623">
        <v>-6.75</v>
      </c>
      <c r="W623" t="str">
        <f t="shared" si="19"/>
        <v>g103,5</v>
      </c>
      <c r="X623" s="1" t="s">
        <v>320</v>
      </c>
      <c r="Y623" s="2" t="str">
        <f>IF(AND(ISBLANK(X623),OR(NOT(ISBLANK(Z623)),NOT(ISBLANK(AA623)))),#N/A,
IF(ISBLANK(X623),"",
IF(AND(NOT(ISERROR(VLOOKUP(X623,MonsterTable!$A:$B,MATCH(MonsterTable!$B$1,MonsterTable!$A$1:$B$1,0),0))),OR(ISBLANK(Z623),ISBLANK(AA623))),#N/A,
IFERROR(VLOOKUP(X623,MonsterTable!$A:$B,MATCH(MonsterTable!$B$1,MonsterTable!$A$1:$B$1,0),0),
IF(OR(NOT(ISBLANK(Z623)),ISBLANK(AA623)),#N/A,
IF(X623="empty","empty",
VLOOKUP(X623,MonsterGroupTable!$A:$A,1,0)))))))</f>
        <v>g103</v>
      </c>
      <c r="AA623">
        <v>5</v>
      </c>
      <c r="AF623" s="2" t="str">
        <f>IF(AND(ISBLANK(AE623),OR(NOT(ISBLANK(AG623)),NOT(ISBLANK(AH623)))),#N/A,
IF(ISBLANK(AE623),"",
IF(AND(NOT(ISERROR(VLOOKUP(AE623,MonsterTable!$A:$B,MATCH(MonsterTable!$B$1,MonsterTable!$A$1:$B$1,0),0))),OR(ISBLANK(AG623),ISBLANK(AH623))),#N/A,
IFERROR(VLOOKUP(AE623,MonsterTable!$A:$B,MATCH(MonsterTable!$B$1,MonsterTable!$A$1:$B$1,0),0),
IF(OR(NOT(ISBLANK(AG623)),ISBLANK(AH623)),#N/A,
IF(AE623="empty","empty",
VLOOKUP(AE623,MonsterGroupTable!$A:$A,1,0)))))))</f>
        <v/>
      </c>
      <c r="AM623" s="2" t="str">
        <f>IF(AND(ISBLANK(AL623),OR(NOT(ISBLANK(AN623)),NOT(ISBLANK(AO623)))),#N/A,
IF(ISBLANK(AL623),"",
IF(AND(NOT(ISERROR(VLOOKUP(AL623,MonsterTable!$A:$B,MATCH(MonsterTable!$B$1,MonsterTable!$A$1:$B$1,0),0))),OR(ISBLANK(AN623),ISBLANK(AO623))),#N/A,
IFERROR(VLOOKUP(AL623,MonsterTable!$A:$B,MATCH(MonsterTable!$B$1,MonsterTable!$A$1:$B$1,0),0),
IF(OR(NOT(ISBLANK(AN623)),ISBLANK(AO623)),#N/A,
IF(AL623="empty","empty",
VLOOKUP(AL623,MonsterGroupTable!$A:$A,1,0)))))))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BA623" s="2" t="str">
        <f>IF(AND(ISBLANK(AZ623),OR(NOT(ISBLANK(BB623)),NOT(ISBLANK(BC623)))),#N/A,
IF(ISBLANK(AZ623),"",
IF(AND(NOT(ISERROR(VLOOKUP(AZ623,MonsterTable!$A:$B,MATCH(MonsterTable!$B$1,MonsterTable!$A$1:$B$1,0),0))),OR(ISBLANK(BB623),ISBLANK(BC623))),#N/A,
IFERROR(VLOOKUP(AZ623,MonsterTable!$A:$B,MATCH(MonsterTable!$B$1,MonsterTable!$A$1:$B$1,0),0),
IF(OR(NOT(ISBLANK(BB623)),ISBLANK(BC623)),#N/A,
IF(AZ623="empty","empty",
VLOOKUP(AZ623,MonsterGroupTable!$A:$A,1,0)))))))</f>
        <v/>
      </c>
      <c r="BH623" s="2" t="str">
        <f>IF(AND(ISBLANK(BG623),OR(NOT(ISBLANK(BI623)),NOT(ISBLANK(BJ623)))),#N/A,
IF(ISBLANK(BG623),"",
IF(AND(NOT(ISERROR(VLOOKUP(BG623,MonsterTable!$A:$B,MATCH(MonsterTable!$B$1,MonsterTable!$A$1:$B$1,0),0))),OR(ISBLANK(BI623),ISBLANK(BJ623))),#N/A,
IFERROR(VLOOKUP(BG623,MonsterTable!$A:$B,MATCH(MonsterTable!$B$1,MonsterTable!$A$1:$B$1,0),0),
IF(OR(NOT(ISBLANK(BI623)),ISBLANK(BJ623)),#N/A,
IF(BG623="empty","empty",
VLOOKUP(BG623,MonsterGroupTable!$A:$A,1,0)))))))</f>
        <v/>
      </c>
      <c r="BO623" s="2" t="str">
        <f>IF(AND(ISBLANK(BN623),OR(NOT(ISBLANK(BP623)),NOT(ISBLANK(BQ623)))),#N/A,
IF(ISBLANK(BN623),"",
IF(AND(NOT(ISERROR(VLOOKUP(BN623,MonsterTable!$A:$B,MATCH(MonsterTable!$B$1,MonsterTable!$A$1:$B$1,0),0))),OR(ISBLANK(BP623),ISBLANK(BQ623))),#N/A,
IFERROR(VLOOKUP(BN623,MonsterTable!$A:$B,MATCH(MonsterTable!$B$1,MonsterTable!$A$1:$B$1,0),0),
IF(OR(NOT(ISBLANK(BP623)),ISBLANK(BQ623)),#N/A,
IF(BN623="empty","empty",
VLOOKUP(BN623,MonsterGroupTable!$A:$A,1,0)))))))</f>
        <v/>
      </c>
      <c r="BV623" s="2" t="str">
        <f>IF(AND(ISBLANK(BU623),OR(NOT(ISBLANK(BW623)),NOT(ISBLANK(BX623)))),#N/A,
IF(ISBLANK(BU623),"",
IF(AND(NOT(ISERROR(VLOOKUP(BU623,MonsterTable!$A:$B,MATCH(MonsterTable!$B$1,MonsterTable!$A$1:$B$1,0),0))),OR(ISBLANK(BW623),ISBLANK(BX623))),#N/A,
IFERROR(VLOOKUP(BU623,MonsterTable!$A:$B,MATCH(MonsterTable!$B$1,MonsterTable!$A$1:$B$1,0),0),
IF(OR(NOT(ISBLANK(BW623)),ISBLANK(BX623)),#N/A,
IF(BU623="empty","empty",
VLOOKUP(BU623,MonsterGroupTable!$A:$A,1,0)))))))</f>
        <v/>
      </c>
      <c r="CC623" s="2" t="str">
        <f>IF(AND(ISBLANK(CB623),OR(NOT(ISBLANK(CD623)),NOT(ISBLANK(CE623)))),#N/A,
IF(ISBLANK(CB623),"",
IF(AND(NOT(ISERROR(VLOOKUP(CB623,MonsterTable!$A:$B,MATCH(MonsterTable!$B$1,MonsterTable!$A$1:$B$1,0),0))),OR(ISBLANK(CD623),ISBLANK(CE623))),#N/A,
IFERROR(VLOOKUP(CB623,MonsterTable!$A:$B,MATCH(MonsterTable!$B$1,MonsterTable!$A$1:$B$1,0),0),
IF(OR(NOT(ISBLANK(CD623)),ISBLANK(CE623)),#N/A,
IF(CB623="empty","empty",
VLOOKUP(CB623,MonsterGroupTable!$A:$A,1,0)))))))</f>
        <v/>
      </c>
      <c r="CJ623" s="2" t="str">
        <f>IF(AND(ISBLANK(CI623),OR(NOT(ISBLANK(CK623)),NOT(ISBLANK(CL623)))),#N/A,
IF(ISBLANK(CI623),"",
IF(AND(NOT(ISERROR(VLOOKUP(CI623,MonsterTable!$A:$B,MATCH(MonsterTable!$B$1,MonsterTable!$A$1:$B$1,0),0))),OR(ISBLANK(CK623),ISBLANK(CL623))),#N/A,
IFERROR(VLOOKUP(CI623,MonsterTable!$A:$B,MATCH(MonsterTable!$B$1,MonsterTable!$A$1:$B$1,0),0),
IF(OR(NOT(ISBLANK(CK623)),ISBLANK(CL623)),#N/A,
IF(CI623="empty","empty",
VLOOKUP(CI623,MonsterGroupTable!$A:$A,1,0)))))))</f>
        <v/>
      </c>
    </row>
    <row r="624" spans="1:88">
      <c r="A624">
        <v>10623</v>
      </c>
      <c r="B624">
        <f t="shared" si="18"/>
        <v>1.1000000000000001</v>
      </c>
      <c r="C624">
        <f t="shared" si="18"/>
        <v>1.1000000000000001</v>
      </c>
      <c r="F624">
        <v>5460</v>
      </c>
      <c r="G624">
        <v>205014</v>
      </c>
      <c r="H624">
        <v>0</v>
      </c>
      <c r="I624">
        <v>0</v>
      </c>
      <c r="J624">
        <v>0</v>
      </c>
      <c r="K624" t="s">
        <v>28</v>
      </c>
      <c r="L624" t="s">
        <v>245</v>
      </c>
      <c r="M624" t="s">
        <v>79</v>
      </c>
      <c r="N624" t="s">
        <v>80</v>
      </c>
      <c r="O624">
        <v>0</v>
      </c>
      <c r="P624">
        <v>-4.75</v>
      </c>
      <c r="Q624">
        <v>-3.5</v>
      </c>
      <c r="R624">
        <v>4.75</v>
      </c>
      <c r="S624">
        <v>3</v>
      </c>
      <c r="T624">
        <v>-13.5</v>
      </c>
      <c r="U624">
        <v>2.5499999999999998</v>
      </c>
      <c r="V624">
        <v>-6.75</v>
      </c>
      <c r="W624" t="str">
        <f t="shared" si="19"/>
        <v>g103,5</v>
      </c>
      <c r="X624" s="1" t="s">
        <v>320</v>
      </c>
      <c r="Y624" s="2" t="str">
        <f>IF(AND(ISBLANK(X624),OR(NOT(ISBLANK(Z624)),NOT(ISBLANK(AA624)))),#N/A,
IF(ISBLANK(X624),"",
IF(AND(NOT(ISERROR(VLOOKUP(X624,MonsterTable!$A:$B,MATCH(MonsterTable!$B$1,MonsterTable!$A$1:$B$1,0),0))),OR(ISBLANK(Z624),ISBLANK(AA624))),#N/A,
IFERROR(VLOOKUP(X624,MonsterTable!$A:$B,MATCH(MonsterTable!$B$1,MonsterTable!$A$1:$B$1,0),0),
IF(OR(NOT(ISBLANK(Z624)),ISBLANK(AA624)),#N/A,
IF(X624="empty","empty",
VLOOKUP(X624,MonsterGroupTable!$A:$A,1,0)))))))</f>
        <v>g103</v>
      </c>
      <c r="AA624">
        <v>5</v>
      </c>
      <c r="AF624" s="2" t="str">
        <f>IF(AND(ISBLANK(AE624),OR(NOT(ISBLANK(AG624)),NOT(ISBLANK(AH624)))),#N/A,
IF(ISBLANK(AE624),"",
IF(AND(NOT(ISERROR(VLOOKUP(AE624,MonsterTable!$A:$B,MATCH(MonsterTable!$B$1,MonsterTable!$A$1:$B$1,0),0))),OR(ISBLANK(AG624),ISBLANK(AH624))),#N/A,
IFERROR(VLOOKUP(AE624,MonsterTable!$A:$B,MATCH(MonsterTable!$B$1,MonsterTable!$A$1:$B$1,0),0),
IF(OR(NOT(ISBLANK(AG624)),ISBLANK(AH624)),#N/A,
IF(AE624="empty","empty",
VLOOKUP(AE624,MonsterGroupTable!$A:$A,1,0)))))))</f>
        <v/>
      </c>
      <c r="AM624" s="2" t="str">
        <f>IF(AND(ISBLANK(AL624),OR(NOT(ISBLANK(AN624)),NOT(ISBLANK(AO624)))),#N/A,
IF(ISBLANK(AL624),"",
IF(AND(NOT(ISERROR(VLOOKUP(AL624,MonsterTable!$A:$B,MATCH(MonsterTable!$B$1,MonsterTable!$A$1:$B$1,0),0))),OR(ISBLANK(AN624),ISBLANK(AO624))),#N/A,
IFERROR(VLOOKUP(AL624,MonsterTable!$A:$B,MATCH(MonsterTable!$B$1,MonsterTable!$A$1:$B$1,0),0),
IF(OR(NOT(ISBLANK(AN624)),ISBLANK(AO624)),#N/A,
IF(AL624="empty","empty",
VLOOKUP(AL624,MonsterGroupTable!$A:$A,1,0)))))))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BA624" s="2" t="str">
        <f>IF(AND(ISBLANK(AZ624),OR(NOT(ISBLANK(BB624)),NOT(ISBLANK(BC624)))),#N/A,
IF(ISBLANK(AZ624),"",
IF(AND(NOT(ISERROR(VLOOKUP(AZ624,MonsterTable!$A:$B,MATCH(MonsterTable!$B$1,MonsterTable!$A$1:$B$1,0),0))),OR(ISBLANK(BB624),ISBLANK(BC624))),#N/A,
IFERROR(VLOOKUP(AZ624,MonsterTable!$A:$B,MATCH(MonsterTable!$B$1,MonsterTable!$A$1:$B$1,0),0),
IF(OR(NOT(ISBLANK(BB624)),ISBLANK(BC624)),#N/A,
IF(AZ624="empty","empty",
VLOOKUP(AZ624,MonsterGroupTable!$A:$A,1,0)))))))</f>
        <v/>
      </c>
      <c r="BH624" s="2" t="str">
        <f>IF(AND(ISBLANK(BG624),OR(NOT(ISBLANK(BI624)),NOT(ISBLANK(BJ624)))),#N/A,
IF(ISBLANK(BG624),"",
IF(AND(NOT(ISERROR(VLOOKUP(BG624,MonsterTable!$A:$B,MATCH(MonsterTable!$B$1,MonsterTable!$A$1:$B$1,0),0))),OR(ISBLANK(BI624),ISBLANK(BJ624))),#N/A,
IFERROR(VLOOKUP(BG624,MonsterTable!$A:$B,MATCH(MonsterTable!$B$1,MonsterTable!$A$1:$B$1,0),0),
IF(OR(NOT(ISBLANK(BI624)),ISBLANK(BJ624)),#N/A,
IF(BG624="empty","empty",
VLOOKUP(BG624,MonsterGroupTable!$A:$A,1,0)))))))</f>
        <v/>
      </c>
      <c r="BO624" s="2" t="str">
        <f>IF(AND(ISBLANK(BN624),OR(NOT(ISBLANK(BP624)),NOT(ISBLANK(BQ624)))),#N/A,
IF(ISBLANK(BN624),"",
IF(AND(NOT(ISERROR(VLOOKUP(BN624,MonsterTable!$A:$B,MATCH(MonsterTable!$B$1,MonsterTable!$A$1:$B$1,0),0))),OR(ISBLANK(BP624),ISBLANK(BQ624))),#N/A,
IFERROR(VLOOKUP(BN624,MonsterTable!$A:$B,MATCH(MonsterTable!$B$1,MonsterTable!$A$1:$B$1,0),0),
IF(OR(NOT(ISBLANK(BP624)),ISBLANK(BQ624)),#N/A,
IF(BN624="empty","empty",
VLOOKUP(BN624,MonsterGroupTable!$A:$A,1,0)))))))</f>
        <v/>
      </c>
      <c r="BV624" s="2" t="str">
        <f>IF(AND(ISBLANK(BU624),OR(NOT(ISBLANK(BW624)),NOT(ISBLANK(BX624)))),#N/A,
IF(ISBLANK(BU624),"",
IF(AND(NOT(ISERROR(VLOOKUP(BU624,MonsterTable!$A:$B,MATCH(MonsterTable!$B$1,MonsterTable!$A$1:$B$1,0),0))),OR(ISBLANK(BW624),ISBLANK(BX624))),#N/A,
IFERROR(VLOOKUP(BU624,MonsterTable!$A:$B,MATCH(MonsterTable!$B$1,MonsterTable!$A$1:$B$1,0),0),
IF(OR(NOT(ISBLANK(BW624)),ISBLANK(BX624)),#N/A,
IF(BU624="empty","empty",
VLOOKUP(BU624,MonsterGroupTable!$A:$A,1,0)))))))</f>
        <v/>
      </c>
      <c r="CC624" s="2" t="str">
        <f>IF(AND(ISBLANK(CB624),OR(NOT(ISBLANK(CD624)),NOT(ISBLANK(CE624)))),#N/A,
IF(ISBLANK(CB624),"",
IF(AND(NOT(ISERROR(VLOOKUP(CB624,MonsterTable!$A:$B,MATCH(MonsterTable!$B$1,MonsterTable!$A$1:$B$1,0),0))),OR(ISBLANK(CD624),ISBLANK(CE624))),#N/A,
IFERROR(VLOOKUP(CB624,MonsterTable!$A:$B,MATCH(MonsterTable!$B$1,MonsterTable!$A$1:$B$1,0),0),
IF(OR(NOT(ISBLANK(CD624)),ISBLANK(CE624)),#N/A,
IF(CB624="empty","empty",
VLOOKUP(CB624,MonsterGroupTable!$A:$A,1,0)))))))</f>
        <v/>
      </c>
      <c r="CJ624" s="2" t="str">
        <f>IF(AND(ISBLANK(CI624),OR(NOT(ISBLANK(CK624)),NOT(ISBLANK(CL624)))),#N/A,
IF(ISBLANK(CI624),"",
IF(AND(NOT(ISERROR(VLOOKUP(CI624,MonsterTable!$A:$B,MATCH(MonsterTable!$B$1,MonsterTable!$A$1:$B$1,0),0))),OR(ISBLANK(CK624),ISBLANK(CL624))),#N/A,
IFERROR(VLOOKUP(CI624,MonsterTable!$A:$B,MATCH(MonsterTable!$B$1,MonsterTable!$A$1:$B$1,0),0),
IF(OR(NOT(ISBLANK(CK624)),ISBLANK(CL624)),#N/A,
IF(CI624="empty","empty",
VLOOKUP(CI624,MonsterGroupTable!$A:$A,1,0)))))))</f>
        <v/>
      </c>
    </row>
    <row r="625" spans="1:88">
      <c r="A625">
        <v>10624</v>
      </c>
      <c r="B625">
        <f t="shared" si="18"/>
        <v>1.1000000000000001</v>
      </c>
      <c r="C625">
        <f t="shared" si="18"/>
        <v>1.1000000000000001</v>
      </c>
      <c r="F625">
        <v>5460</v>
      </c>
      <c r="G625">
        <v>205833</v>
      </c>
      <c r="H625">
        <v>0</v>
      </c>
      <c r="I625">
        <v>0</v>
      </c>
      <c r="J625">
        <v>0</v>
      </c>
      <c r="K625" t="s">
        <v>28</v>
      </c>
      <c r="L625" t="s">
        <v>245</v>
      </c>
      <c r="M625" t="s">
        <v>79</v>
      </c>
      <c r="N625" t="s">
        <v>80</v>
      </c>
      <c r="O625">
        <v>0</v>
      </c>
      <c r="P625">
        <v>-4.75</v>
      </c>
      <c r="Q625">
        <v>-3.5</v>
      </c>
      <c r="R625">
        <v>4.75</v>
      </c>
      <c r="S625">
        <v>3</v>
      </c>
      <c r="T625">
        <v>-13.5</v>
      </c>
      <c r="U625">
        <v>2.5499999999999998</v>
      </c>
      <c r="V625">
        <v>-6.75</v>
      </c>
      <c r="W625" t="str">
        <f t="shared" si="19"/>
        <v>g103,5</v>
      </c>
      <c r="X625" s="1" t="s">
        <v>320</v>
      </c>
      <c r="Y625" s="2" t="str">
        <f>IF(AND(ISBLANK(X625),OR(NOT(ISBLANK(Z625)),NOT(ISBLANK(AA625)))),#N/A,
IF(ISBLANK(X625),"",
IF(AND(NOT(ISERROR(VLOOKUP(X625,MonsterTable!$A:$B,MATCH(MonsterTable!$B$1,MonsterTable!$A$1:$B$1,0),0))),OR(ISBLANK(Z625),ISBLANK(AA625))),#N/A,
IFERROR(VLOOKUP(X625,MonsterTable!$A:$B,MATCH(MonsterTable!$B$1,MonsterTable!$A$1:$B$1,0),0),
IF(OR(NOT(ISBLANK(Z625)),ISBLANK(AA625)),#N/A,
IF(X625="empty","empty",
VLOOKUP(X625,MonsterGroupTable!$A:$A,1,0)))))))</f>
        <v>g103</v>
      </c>
      <c r="AA625">
        <v>5</v>
      </c>
      <c r="AF625" s="2" t="str">
        <f>IF(AND(ISBLANK(AE625),OR(NOT(ISBLANK(AG625)),NOT(ISBLANK(AH625)))),#N/A,
IF(ISBLANK(AE625),"",
IF(AND(NOT(ISERROR(VLOOKUP(AE625,MonsterTable!$A:$B,MATCH(MonsterTable!$B$1,MonsterTable!$A$1:$B$1,0),0))),OR(ISBLANK(AG625),ISBLANK(AH625))),#N/A,
IFERROR(VLOOKUP(AE625,MonsterTable!$A:$B,MATCH(MonsterTable!$B$1,MonsterTable!$A$1:$B$1,0),0),
IF(OR(NOT(ISBLANK(AG625)),ISBLANK(AH625)),#N/A,
IF(AE625="empty","empty",
VLOOKUP(AE625,MonsterGroupTable!$A:$A,1,0)))))))</f>
        <v/>
      </c>
      <c r="AM625" s="2" t="str">
        <f>IF(AND(ISBLANK(AL625),OR(NOT(ISBLANK(AN625)),NOT(ISBLANK(AO625)))),#N/A,
IF(ISBLANK(AL625),"",
IF(AND(NOT(ISERROR(VLOOKUP(AL625,MonsterTable!$A:$B,MATCH(MonsterTable!$B$1,MonsterTable!$A$1:$B$1,0),0))),OR(ISBLANK(AN625),ISBLANK(AO625))),#N/A,
IFERROR(VLOOKUP(AL625,MonsterTable!$A:$B,MATCH(MonsterTable!$B$1,MonsterTable!$A$1:$B$1,0),0),
IF(OR(NOT(ISBLANK(AN625)),ISBLANK(AO625)),#N/A,
IF(AL625="empty","empty",
VLOOKUP(AL625,MonsterGroupTable!$A:$A,1,0)))))))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BA625" s="2" t="str">
        <f>IF(AND(ISBLANK(AZ625),OR(NOT(ISBLANK(BB625)),NOT(ISBLANK(BC625)))),#N/A,
IF(ISBLANK(AZ625),"",
IF(AND(NOT(ISERROR(VLOOKUP(AZ625,MonsterTable!$A:$B,MATCH(MonsterTable!$B$1,MonsterTable!$A$1:$B$1,0),0))),OR(ISBLANK(BB625),ISBLANK(BC625))),#N/A,
IFERROR(VLOOKUP(AZ625,MonsterTable!$A:$B,MATCH(MonsterTable!$B$1,MonsterTable!$A$1:$B$1,0),0),
IF(OR(NOT(ISBLANK(BB625)),ISBLANK(BC625)),#N/A,
IF(AZ625="empty","empty",
VLOOKUP(AZ625,MonsterGroupTable!$A:$A,1,0)))))))</f>
        <v/>
      </c>
      <c r="BH625" s="2" t="str">
        <f>IF(AND(ISBLANK(BG625),OR(NOT(ISBLANK(BI625)),NOT(ISBLANK(BJ625)))),#N/A,
IF(ISBLANK(BG625),"",
IF(AND(NOT(ISERROR(VLOOKUP(BG625,MonsterTable!$A:$B,MATCH(MonsterTable!$B$1,MonsterTable!$A$1:$B$1,0),0))),OR(ISBLANK(BI625),ISBLANK(BJ625))),#N/A,
IFERROR(VLOOKUP(BG625,MonsterTable!$A:$B,MATCH(MonsterTable!$B$1,MonsterTable!$A$1:$B$1,0),0),
IF(OR(NOT(ISBLANK(BI625)),ISBLANK(BJ625)),#N/A,
IF(BG625="empty","empty",
VLOOKUP(BG625,MonsterGroupTable!$A:$A,1,0)))))))</f>
        <v/>
      </c>
      <c r="BO625" s="2" t="str">
        <f>IF(AND(ISBLANK(BN625),OR(NOT(ISBLANK(BP625)),NOT(ISBLANK(BQ625)))),#N/A,
IF(ISBLANK(BN625),"",
IF(AND(NOT(ISERROR(VLOOKUP(BN625,MonsterTable!$A:$B,MATCH(MonsterTable!$B$1,MonsterTable!$A$1:$B$1,0),0))),OR(ISBLANK(BP625),ISBLANK(BQ625))),#N/A,
IFERROR(VLOOKUP(BN625,MonsterTable!$A:$B,MATCH(MonsterTable!$B$1,MonsterTable!$A$1:$B$1,0),0),
IF(OR(NOT(ISBLANK(BP625)),ISBLANK(BQ625)),#N/A,
IF(BN625="empty","empty",
VLOOKUP(BN625,MonsterGroupTable!$A:$A,1,0)))))))</f>
        <v/>
      </c>
      <c r="BV625" s="2" t="str">
        <f>IF(AND(ISBLANK(BU625),OR(NOT(ISBLANK(BW625)),NOT(ISBLANK(BX625)))),#N/A,
IF(ISBLANK(BU625),"",
IF(AND(NOT(ISERROR(VLOOKUP(BU625,MonsterTable!$A:$B,MATCH(MonsterTable!$B$1,MonsterTable!$A$1:$B$1,0),0))),OR(ISBLANK(BW625),ISBLANK(BX625))),#N/A,
IFERROR(VLOOKUP(BU625,MonsterTable!$A:$B,MATCH(MonsterTable!$B$1,MonsterTable!$A$1:$B$1,0),0),
IF(OR(NOT(ISBLANK(BW625)),ISBLANK(BX625)),#N/A,
IF(BU625="empty","empty",
VLOOKUP(BU625,MonsterGroupTable!$A:$A,1,0)))))))</f>
        <v/>
      </c>
      <c r="CC625" s="2" t="str">
        <f>IF(AND(ISBLANK(CB625),OR(NOT(ISBLANK(CD625)),NOT(ISBLANK(CE625)))),#N/A,
IF(ISBLANK(CB625),"",
IF(AND(NOT(ISERROR(VLOOKUP(CB625,MonsterTable!$A:$B,MATCH(MonsterTable!$B$1,MonsterTable!$A$1:$B$1,0),0))),OR(ISBLANK(CD625),ISBLANK(CE625))),#N/A,
IFERROR(VLOOKUP(CB625,MonsterTable!$A:$B,MATCH(MonsterTable!$B$1,MonsterTable!$A$1:$B$1,0),0),
IF(OR(NOT(ISBLANK(CD625)),ISBLANK(CE625)),#N/A,
IF(CB625="empty","empty",
VLOOKUP(CB625,MonsterGroupTable!$A:$A,1,0)))))))</f>
        <v/>
      </c>
      <c r="CJ625" s="2" t="str">
        <f>IF(AND(ISBLANK(CI625),OR(NOT(ISBLANK(CK625)),NOT(ISBLANK(CL625)))),#N/A,
IF(ISBLANK(CI625),"",
IF(AND(NOT(ISERROR(VLOOKUP(CI625,MonsterTable!$A:$B,MATCH(MonsterTable!$B$1,MonsterTable!$A$1:$B$1,0),0))),OR(ISBLANK(CK625),ISBLANK(CL625))),#N/A,
IFERROR(VLOOKUP(CI625,MonsterTable!$A:$B,MATCH(MonsterTable!$B$1,MonsterTable!$A$1:$B$1,0),0),
IF(OR(NOT(ISBLANK(CK625)),ISBLANK(CL625)),#N/A,
IF(CI625="empty","empty",
VLOOKUP(CI625,MonsterGroupTable!$A:$A,1,0)))))))</f>
        <v/>
      </c>
    </row>
    <row r="626" spans="1:88">
      <c r="A626">
        <v>10625</v>
      </c>
      <c r="B626">
        <f t="shared" si="18"/>
        <v>1.1000000000000001</v>
      </c>
      <c r="C626">
        <f t="shared" si="18"/>
        <v>1.1000000000000001</v>
      </c>
      <c r="F626">
        <v>5460</v>
      </c>
      <c r="G626">
        <v>206652</v>
      </c>
      <c r="H626">
        <v>0</v>
      </c>
      <c r="I626">
        <v>0</v>
      </c>
      <c r="J626">
        <v>0</v>
      </c>
      <c r="K626" t="s">
        <v>28</v>
      </c>
      <c r="L626" t="s">
        <v>245</v>
      </c>
      <c r="M626" t="s">
        <v>79</v>
      </c>
      <c r="N626" t="s">
        <v>80</v>
      </c>
      <c r="O626">
        <v>0</v>
      </c>
      <c r="P626">
        <v>-4.75</v>
      </c>
      <c r="Q626">
        <v>-3.5</v>
      </c>
      <c r="R626">
        <v>4.75</v>
      </c>
      <c r="S626">
        <v>3</v>
      </c>
      <c r="T626">
        <v>-13.5</v>
      </c>
      <c r="U626">
        <v>2.5499999999999998</v>
      </c>
      <c r="V626">
        <v>-6.75</v>
      </c>
      <c r="W626" t="str">
        <f t="shared" si="19"/>
        <v>g103,5</v>
      </c>
      <c r="X626" s="1" t="s">
        <v>320</v>
      </c>
      <c r="Y626" s="2" t="str">
        <f>IF(AND(ISBLANK(X626),OR(NOT(ISBLANK(Z626)),NOT(ISBLANK(AA626)))),#N/A,
IF(ISBLANK(X626),"",
IF(AND(NOT(ISERROR(VLOOKUP(X626,MonsterTable!$A:$B,MATCH(MonsterTable!$B$1,MonsterTable!$A$1:$B$1,0),0))),OR(ISBLANK(Z626),ISBLANK(AA626))),#N/A,
IFERROR(VLOOKUP(X626,MonsterTable!$A:$B,MATCH(MonsterTable!$B$1,MonsterTable!$A$1:$B$1,0),0),
IF(OR(NOT(ISBLANK(Z626)),ISBLANK(AA626)),#N/A,
IF(X626="empty","empty",
VLOOKUP(X626,MonsterGroupTable!$A:$A,1,0)))))))</f>
        <v>g103</v>
      </c>
      <c r="AA626">
        <v>5</v>
      </c>
      <c r="AF626" s="2" t="str">
        <f>IF(AND(ISBLANK(AE626),OR(NOT(ISBLANK(AG626)),NOT(ISBLANK(AH626)))),#N/A,
IF(ISBLANK(AE626),"",
IF(AND(NOT(ISERROR(VLOOKUP(AE626,MonsterTable!$A:$B,MATCH(MonsterTable!$B$1,MonsterTable!$A$1:$B$1,0),0))),OR(ISBLANK(AG626),ISBLANK(AH626))),#N/A,
IFERROR(VLOOKUP(AE626,MonsterTable!$A:$B,MATCH(MonsterTable!$B$1,MonsterTable!$A$1:$B$1,0),0),
IF(OR(NOT(ISBLANK(AG626)),ISBLANK(AH626)),#N/A,
IF(AE626="empty","empty",
VLOOKUP(AE626,MonsterGroupTable!$A:$A,1,0)))))))</f>
        <v/>
      </c>
      <c r="AM626" s="2" t="str">
        <f>IF(AND(ISBLANK(AL626),OR(NOT(ISBLANK(AN626)),NOT(ISBLANK(AO626)))),#N/A,
IF(ISBLANK(AL626),"",
IF(AND(NOT(ISERROR(VLOOKUP(AL626,MonsterTable!$A:$B,MATCH(MonsterTable!$B$1,MonsterTable!$A$1:$B$1,0),0))),OR(ISBLANK(AN626),ISBLANK(AO626))),#N/A,
IFERROR(VLOOKUP(AL626,MonsterTable!$A:$B,MATCH(MonsterTable!$B$1,MonsterTable!$A$1:$B$1,0),0),
IF(OR(NOT(ISBLANK(AN626)),ISBLANK(AO626)),#N/A,
IF(AL626="empty","empty",
VLOOKUP(AL626,MonsterGroupTable!$A:$A,1,0)))))))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BA626" s="2" t="str">
        <f>IF(AND(ISBLANK(AZ626),OR(NOT(ISBLANK(BB626)),NOT(ISBLANK(BC626)))),#N/A,
IF(ISBLANK(AZ626),"",
IF(AND(NOT(ISERROR(VLOOKUP(AZ626,MonsterTable!$A:$B,MATCH(MonsterTable!$B$1,MonsterTable!$A$1:$B$1,0),0))),OR(ISBLANK(BB626),ISBLANK(BC626))),#N/A,
IFERROR(VLOOKUP(AZ626,MonsterTable!$A:$B,MATCH(MonsterTable!$B$1,MonsterTable!$A$1:$B$1,0),0),
IF(OR(NOT(ISBLANK(BB626)),ISBLANK(BC626)),#N/A,
IF(AZ626="empty","empty",
VLOOKUP(AZ626,MonsterGroupTable!$A:$A,1,0)))))))</f>
        <v/>
      </c>
      <c r="BH626" s="2" t="str">
        <f>IF(AND(ISBLANK(BG626),OR(NOT(ISBLANK(BI626)),NOT(ISBLANK(BJ626)))),#N/A,
IF(ISBLANK(BG626),"",
IF(AND(NOT(ISERROR(VLOOKUP(BG626,MonsterTable!$A:$B,MATCH(MonsterTable!$B$1,MonsterTable!$A$1:$B$1,0),0))),OR(ISBLANK(BI626),ISBLANK(BJ626))),#N/A,
IFERROR(VLOOKUP(BG626,MonsterTable!$A:$B,MATCH(MonsterTable!$B$1,MonsterTable!$A$1:$B$1,0),0),
IF(OR(NOT(ISBLANK(BI626)),ISBLANK(BJ626)),#N/A,
IF(BG626="empty","empty",
VLOOKUP(BG626,MonsterGroupTable!$A:$A,1,0)))))))</f>
        <v/>
      </c>
      <c r="BO626" s="2" t="str">
        <f>IF(AND(ISBLANK(BN626),OR(NOT(ISBLANK(BP626)),NOT(ISBLANK(BQ626)))),#N/A,
IF(ISBLANK(BN626),"",
IF(AND(NOT(ISERROR(VLOOKUP(BN626,MonsterTable!$A:$B,MATCH(MonsterTable!$B$1,MonsterTable!$A$1:$B$1,0),0))),OR(ISBLANK(BP626),ISBLANK(BQ626))),#N/A,
IFERROR(VLOOKUP(BN626,MonsterTable!$A:$B,MATCH(MonsterTable!$B$1,MonsterTable!$A$1:$B$1,0),0),
IF(OR(NOT(ISBLANK(BP626)),ISBLANK(BQ626)),#N/A,
IF(BN626="empty","empty",
VLOOKUP(BN626,MonsterGroupTable!$A:$A,1,0)))))))</f>
        <v/>
      </c>
      <c r="BV626" s="2" t="str">
        <f>IF(AND(ISBLANK(BU626),OR(NOT(ISBLANK(BW626)),NOT(ISBLANK(BX626)))),#N/A,
IF(ISBLANK(BU626),"",
IF(AND(NOT(ISERROR(VLOOKUP(BU626,MonsterTable!$A:$B,MATCH(MonsterTable!$B$1,MonsterTable!$A$1:$B$1,0),0))),OR(ISBLANK(BW626),ISBLANK(BX626))),#N/A,
IFERROR(VLOOKUP(BU626,MonsterTable!$A:$B,MATCH(MonsterTable!$B$1,MonsterTable!$A$1:$B$1,0),0),
IF(OR(NOT(ISBLANK(BW626)),ISBLANK(BX626)),#N/A,
IF(BU626="empty","empty",
VLOOKUP(BU626,MonsterGroupTable!$A:$A,1,0)))))))</f>
        <v/>
      </c>
      <c r="CC626" s="2" t="str">
        <f>IF(AND(ISBLANK(CB626),OR(NOT(ISBLANK(CD626)),NOT(ISBLANK(CE626)))),#N/A,
IF(ISBLANK(CB626),"",
IF(AND(NOT(ISERROR(VLOOKUP(CB626,MonsterTable!$A:$B,MATCH(MonsterTable!$B$1,MonsterTable!$A$1:$B$1,0),0))),OR(ISBLANK(CD626),ISBLANK(CE626))),#N/A,
IFERROR(VLOOKUP(CB626,MonsterTable!$A:$B,MATCH(MonsterTable!$B$1,MonsterTable!$A$1:$B$1,0),0),
IF(OR(NOT(ISBLANK(CD626)),ISBLANK(CE626)),#N/A,
IF(CB626="empty","empty",
VLOOKUP(CB626,MonsterGroupTable!$A:$A,1,0)))))))</f>
        <v/>
      </c>
      <c r="CJ626" s="2" t="str">
        <f>IF(AND(ISBLANK(CI626),OR(NOT(ISBLANK(CK626)),NOT(ISBLANK(CL626)))),#N/A,
IF(ISBLANK(CI626),"",
IF(AND(NOT(ISERROR(VLOOKUP(CI626,MonsterTable!$A:$B,MATCH(MonsterTable!$B$1,MonsterTable!$A$1:$B$1,0),0))),OR(ISBLANK(CK626),ISBLANK(CL626))),#N/A,
IFERROR(VLOOKUP(CI626,MonsterTable!$A:$B,MATCH(MonsterTable!$B$1,MonsterTable!$A$1:$B$1,0),0),
IF(OR(NOT(ISBLANK(CK626)),ISBLANK(CL626)),#N/A,
IF(CI626="empty","empty",
VLOOKUP(CI626,MonsterGroupTable!$A:$A,1,0)))))))</f>
        <v/>
      </c>
    </row>
    <row r="627" spans="1:88">
      <c r="A627">
        <v>10626</v>
      </c>
      <c r="B627">
        <f t="shared" si="18"/>
        <v>1.1000000000000001</v>
      </c>
      <c r="C627">
        <f t="shared" si="18"/>
        <v>1.1000000000000001</v>
      </c>
      <c r="F627">
        <v>5460</v>
      </c>
      <c r="G627">
        <v>207471</v>
      </c>
      <c r="H627">
        <v>0</v>
      </c>
      <c r="I627">
        <v>0</v>
      </c>
      <c r="J627">
        <v>0</v>
      </c>
      <c r="K627" t="s">
        <v>28</v>
      </c>
      <c r="L627" t="s">
        <v>245</v>
      </c>
      <c r="M627" t="s">
        <v>79</v>
      </c>
      <c r="N627" t="s">
        <v>80</v>
      </c>
      <c r="O627">
        <v>0</v>
      </c>
      <c r="P627">
        <v>-4.75</v>
      </c>
      <c r="Q627">
        <v>-3.5</v>
      </c>
      <c r="R627">
        <v>4.75</v>
      </c>
      <c r="S627">
        <v>3</v>
      </c>
      <c r="T627">
        <v>-13.5</v>
      </c>
      <c r="U627">
        <v>2.5499999999999998</v>
      </c>
      <c r="V627">
        <v>-6.75</v>
      </c>
      <c r="W627" t="str">
        <f t="shared" si="19"/>
        <v>g103,5</v>
      </c>
      <c r="X627" s="1" t="s">
        <v>320</v>
      </c>
      <c r="Y627" s="2" t="str">
        <f>IF(AND(ISBLANK(X627),OR(NOT(ISBLANK(Z627)),NOT(ISBLANK(AA627)))),#N/A,
IF(ISBLANK(X627),"",
IF(AND(NOT(ISERROR(VLOOKUP(X627,MonsterTable!$A:$B,MATCH(MonsterTable!$B$1,MonsterTable!$A$1:$B$1,0),0))),OR(ISBLANK(Z627),ISBLANK(AA627))),#N/A,
IFERROR(VLOOKUP(X627,MonsterTable!$A:$B,MATCH(MonsterTable!$B$1,MonsterTable!$A$1:$B$1,0),0),
IF(OR(NOT(ISBLANK(Z627)),ISBLANK(AA627)),#N/A,
IF(X627="empty","empty",
VLOOKUP(X627,MonsterGroupTable!$A:$A,1,0)))))))</f>
        <v>g103</v>
      </c>
      <c r="AA627">
        <v>5</v>
      </c>
      <c r="AF627" s="2" t="str">
        <f>IF(AND(ISBLANK(AE627),OR(NOT(ISBLANK(AG627)),NOT(ISBLANK(AH627)))),#N/A,
IF(ISBLANK(AE627),"",
IF(AND(NOT(ISERROR(VLOOKUP(AE627,MonsterTable!$A:$B,MATCH(MonsterTable!$B$1,MonsterTable!$A$1:$B$1,0),0))),OR(ISBLANK(AG627),ISBLANK(AH627))),#N/A,
IFERROR(VLOOKUP(AE627,MonsterTable!$A:$B,MATCH(MonsterTable!$B$1,MonsterTable!$A$1:$B$1,0),0),
IF(OR(NOT(ISBLANK(AG627)),ISBLANK(AH627)),#N/A,
IF(AE627="empty","empty",
VLOOKUP(AE627,MonsterGroupTable!$A:$A,1,0)))))))</f>
        <v/>
      </c>
      <c r="AM627" s="2" t="str">
        <f>IF(AND(ISBLANK(AL627),OR(NOT(ISBLANK(AN627)),NOT(ISBLANK(AO627)))),#N/A,
IF(ISBLANK(AL627),"",
IF(AND(NOT(ISERROR(VLOOKUP(AL627,MonsterTable!$A:$B,MATCH(MonsterTable!$B$1,MonsterTable!$A$1:$B$1,0),0))),OR(ISBLANK(AN627),ISBLANK(AO627))),#N/A,
IFERROR(VLOOKUP(AL627,MonsterTable!$A:$B,MATCH(MonsterTable!$B$1,MonsterTable!$A$1:$B$1,0),0),
IF(OR(NOT(ISBLANK(AN627)),ISBLANK(AO627)),#N/A,
IF(AL627="empty","empty",
VLOOKUP(AL627,MonsterGroupTable!$A:$A,1,0)))))))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BA627" s="2" t="str">
        <f>IF(AND(ISBLANK(AZ627),OR(NOT(ISBLANK(BB627)),NOT(ISBLANK(BC627)))),#N/A,
IF(ISBLANK(AZ627),"",
IF(AND(NOT(ISERROR(VLOOKUP(AZ627,MonsterTable!$A:$B,MATCH(MonsterTable!$B$1,MonsterTable!$A$1:$B$1,0),0))),OR(ISBLANK(BB627),ISBLANK(BC627))),#N/A,
IFERROR(VLOOKUP(AZ627,MonsterTable!$A:$B,MATCH(MonsterTable!$B$1,MonsterTable!$A$1:$B$1,0),0),
IF(OR(NOT(ISBLANK(BB627)),ISBLANK(BC627)),#N/A,
IF(AZ627="empty","empty",
VLOOKUP(AZ627,MonsterGroupTable!$A:$A,1,0)))))))</f>
        <v/>
      </c>
      <c r="BH627" s="2" t="str">
        <f>IF(AND(ISBLANK(BG627),OR(NOT(ISBLANK(BI627)),NOT(ISBLANK(BJ627)))),#N/A,
IF(ISBLANK(BG627),"",
IF(AND(NOT(ISERROR(VLOOKUP(BG627,MonsterTable!$A:$B,MATCH(MonsterTable!$B$1,MonsterTable!$A$1:$B$1,0),0))),OR(ISBLANK(BI627),ISBLANK(BJ627))),#N/A,
IFERROR(VLOOKUP(BG627,MonsterTable!$A:$B,MATCH(MonsterTable!$B$1,MonsterTable!$A$1:$B$1,0),0),
IF(OR(NOT(ISBLANK(BI627)),ISBLANK(BJ627)),#N/A,
IF(BG627="empty","empty",
VLOOKUP(BG627,MonsterGroupTable!$A:$A,1,0)))))))</f>
        <v/>
      </c>
      <c r="BO627" s="2" t="str">
        <f>IF(AND(ISBLANK(BN627),OR(NOT(ISBLANK(BP627)),NOT(ISBLANK(BQ627)))),#N/A,
IF(ISBLANK(BN627),"",
IF(AND(NOT(ISERROR(VLOOKUP(BN627,MonsterTable!$A:$B,MATCH(MonsterTable!$B$1,MonsterTable!$A$1:$B$1,0),0))),OR(ISBLANK(BP627),ISBLANK(BQ627))),#N/A,
IFERROR(VLOOKUP(BN627,MonsterTable!$A:$B,MATCH(MonsterTable!$B$1,MonsterTable!$A$1:$B$1,0),0),
IF(OR(NOT(ISBLANK(BP627)),ISBLANK(BQ627)),#N/A,
IF(BN627="empty","empty",
VLOOKUP(BN627,MonsterGroupTable!$A:$A,1,0)))))))</f>
        <v/>
      </c>
      <c r="BV627" s="2" t="str">
        <f>IF(AND(ISBLANK(BU627),OR(NOT(ISBLANK(BW627)),NOT(ISBLANK(BX627)))),#N/A,
IF(ISBLANK(BU627),"",
IF(AND(NOT(ISERROR(VLOOKUP(BU627,MonsterTable!$A:$B,MATCH(MonsterTable!$B$1,MonsterTable!$A$1:$B$1,0),0))),OR(ISBLANK(BW627),ISBLANK(BX627))),#N/A,
IFERROR(VLOOKUP(BU627,MonsterTable!$A:$B,MATCH(MonsterTable!$B$1,MonsterTable!$A$1:$B$1,0),0),
IF(OR(NOT(ISBLANK(BW627)),ISBLANK(BX627)),#N/A,
IF(BU627="empty","empty",
VLOOKUP(BU627,MonsterGroupTable!$A:$A,1,0)))))))</f>
        <v/>
      </c>
      <c r="CC627" s="2" t="str">
        <f>IF(AND(ISBLANK(CB627),OR(NOT(ISBLANK(CD627)),NOT(ISBLANK(CE627)))),#N/A,
IF(ISBLANK(CB627),"",
IF(AND(NOT(ISERROR(VLOOKUP(CB627,MonsterTable!$A:$B,MATCH(MonsterTable!$B$1,MonsterTable!$A$1:$B$1,0),0))),OR(ISBLANK(CD627),ISBLANK(CE627))),#N/A,
IFERROR(VLOOKUP(CB627,MonsterTable!$A:$B,MATCH(MonsterTable!$B$1,MonsterTable!$A$1:$B$1,0),0),
IF(OR(NOT(ISBLANK(CD627)),ISBLANK(CE627)),#N/A,
IF(CB627="empty","empty",
VLOOKUP(CB627,MonsterGroupTable!$A:$A,1,0)))))))</f>
        <v/>
      </c>
      <c r="CJ627" s="2" t="str">
        <f>IF(AND(ISBLANK(CI627),OR(NOT(ISBLANK(CK627)),NOT(ISBLANK(CL627)))),#N/A,
IF(ISBLANK(CI627),"",
IF(AND(NOT(ISERROR(VLOOKUP(CI627,MonsterTable!$A:$B,MATCH(MonsterTable!$B$1,MonsterTable!$A$1:$B$1,0),0))),OR(ISBLANK(CK627),ISBLANK(CL627))),#N/A,
IFERROR(VLOOKUP(CI627,MonsterTable!$A:$B,MATCH(MonsterTable!$B$1,MonsterTable!$A$1:$B$1,0),0),
IF(OR(NOT(ISBLANK(CK627)),ISBLANK(CL627)),#N/A,
IF(CI627="empty","empty",
VLOOKUP(CI627,MonsterGroupTable!$A:$A,1,0)))))))</f>
        <v/>
      </c>
    </row>
    <row r="628" spans="1:88">
      <c r="A628">
        <v>10627</v>
      </c>
      <c r="B628">
        <f t="shared" si="18"/>
        <v>1.1000000000000001</v>
      </c>
      <c r="C628">
        <f t="shared" si="18"/>
        <v>1.1000000000000001</v>
      </c>
      <c r="F628">
        <v>5460</v>
      </c>
      <c r="G628">
        <v>208290</v>
      </c>
      <c r="H628">
        <v>0</v>
      </c>
      <c r="I628">
        <v>0</v>
      </c>
      <c r="J628">
        <v>0</v>
      </c>
      <c r="K628" t="s">
        <v>28</v>
      </c>
      <c r="L628" t="s">
        <v>245</v>
      </c>
      <c r="M628" t="s">
        <v>79</v>
      </c>
      <c r="N628" t="s">
        <v>80</v>
      </c>
      <c r="O628">
        <v>0</v>
      </c>
      <c r="P628">
        <v>-4.75</v>
      </c>
      <c r="Q628">
        <v>-3.5</v>
      </c>
      <c r="R628">
        <v>4.75</v>
      </c>
      <c r="S628">
        <v>3</v>
      </c>
      <c r="T628">
        <v>-13.5</v>
      </c>
      <c r="U628">
        <v>2.5499999999999998</v>
      </c>
      <c r="V628">
        <v>-6.75</v>
      </c>
      <c r="W628" t="str">
        <f t="shared" si="19"/>
        <v>g103,5</v>
      </c>
      <c r="X628" s="1" t="s">
        <v>320</v>
      </c>
      <c r="Y628" s="2" t="str">
        <f>IF(AND(ISBLANK(X628),OR(NOT(ISBLANK(Z628)),NOT(ISBLANK(AA628)))),#N/A,
IF(ISBLANK(X628),"",
IF(AND(NOT(ISERROR(VLOOKUP(X628,MonsterTable!$A:$B,MATCH(MonsterTable!$B$1,MonsterTable!$A$1:$B$1,0),0))),OR(ISBLANK(Z628),ISBLANK(AA628))),#N/A,
IFERROR(VLOOKUP(X628,MonsterTable!$A:$B,MATCH(MonsterTable!$B$1,MonsterTable!$A$1:$B$1,0),0),
IF(OR(NOT(ISBLANK(Z628)),ISBLANK(AA628)),#N/A,
IF(X628="empty","empty",
VLOOKUP(X628,MonsterGroupTable!$A:$A,1,0)))))))</f>
        <v>g103</v>
      </c>
      <c r="AA628">
        <v>5</v>
      </c>
      <c r="AF628" s="2" t="str">
        <f>IF(AND(ISBLANK(AE628),OR(NOT(ISBLANK(AG628)),NOT(ISBLANK(AH628)))),#N/A,
IF(ISBLANK(AE628),"",
IF(AND(NOT(ISERROR(VLOOKUP(AE628,MonsterTable!$A:$B,MATCH(MonsterTable!$B$1,MonsterTable!$A$1:$B$1,0),0))),OR(ISBLANK(AG628),ISBLANK(AH628))),#N/A,
IFERROR(VLOOKUP(AE628,MonsterTable!$A:$B,MATCH(MonsterTable!$B$1,MonsterTable!$A$1:$B$1,0),0),
IF(OR(NOT(ISBLANK(AG628)),ISBLANK(AH628)),#N/A,
IF(AE628="empty","empty",
VLOOKUP(AE628,MonsterGroupTable!$A:$A,1,0)))))))</f>
        <v/>
      </c>
      <c r="AM628" s="2" t="str">
        <f>IF(AND(ISBLANK(AL628),OR(NOT(ISBLANK(AN628)),NOT(ISBLANK(AO628)))),#N/A,
IF(ISBLANK(AL628),"",
IF(AND(NOT(ISERROR(VLOOKUP(AL628,MonsterTable!$A:$B,MATCH(MonsterTable!$B$1,MonsterTable!$A$1:$B$1,0),0))),OR(ISBLANK(AN628),ISBLANK(AO628))),#N/A,
IFERROR(VLOOKUP(AL628,MonsterTable!$A:$B,MATCH(MonsterTable!$B$1,MonsterTable!$A$1:$B$1,0),0),
IF(OR(NOT(ISBLANK(AN628)),ISBLANK(AO628)),#N/A,
IF(AL628="empty","empty",
VLOOKUP(AL628,MonsterGroupTable!$A:$A,1,0)))))))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BA628" s="2" t="str">
        <f>IF(AND(ISBLANK(AZ628),OR(NOT(ISBLANK(BB628)),NOT(ISBLANK(BC628)))),#N/A,
IF(ISBLANK(AZ628),"",
IF(AND(NOT(ISERROR(VLOOKUP(AZ628,MonsterTable!$A:$B,MATCH(MonsterTable!$B$1,MonsterTable!$A$1:$B$1,0),0))),OR(ISBLANK(BB628),ISBLANK(BC628))),#N/A,
IFERROR(VLOOKUP(AZ628,MonsterTable!$A:$B,MATCH(MonsterTable!$B$1,MonsterTable!$A$1:$B$1,0),0),
IF(OR(NOT(ISBLANK(BB628)),ISBLANK(BC628)),#N/A,
IF(AZ628="empty","empty",
VLOOKUP(AZ628,MonsterGroupTable!$A:$A,1,0)))))))</f>
        <v/>
      </c>
      <c r="BH628" s="2" t="str">
        <f>IF(AND(ISBLANK(BG628),OR(NOT(ISBLANK(BI628)),NOT(ISBLANK(BJ628)))),#N/A,
IF(ISBLANK(BG628),"",
IF(AND(NOT(ISERROR(VLOOKUP(BG628,MonsterTable!$A:$B,MATCH(MonsterTable!$B$1,MonsterTable!$A$1:$B$1,0),0))),OR(ISBLANK(BI628),ISBLANK(BJ628))),#N/A,
IFERROR(VLOOKUP(BG628,MonsterTable!$A:$B,MATCH(MonsterTable!$B$1,MonsterTable!$A$1:$B$1,0),0),
IF(OR(NOT(ISBLANK(BI628)),ISBLANK(BJ628)),#N/A,
IF(BG628="empty","empty",
VLOOKUP(BG628,MonsterGroupTable!$A:$A,1,0)))))))</f>
        <v/>
      </c>
      <c r="BO628" s="2" t="str">
        <f>IF(AND(ISBLANK(BN628),OR(NOT(ISBLANK(BP628)),NOT(ISBLANK(BQ628)))),#N/A,
IF(ISBLANK(BN628),"",
IF(AND(NOT(ISERROR(VLOOKUP(BN628,MonsterTable!$A:$B,MATCH(MonsterTable!$B$1,MonsterTable!$A$1:$B$1,0),0))),OR(ISBLANK(BP628),ISBLANK(BQ628))),#N/A,
IFERROR(VLOOKUP(BN628,MonsterTable!$A:$B,MATCH(MonsterTable!$B$1,MonsterTable!$A$1:$B$1,0),0),
IF(OR(NOT(ISBLANK(BP628)),ISBLANK(BQ628)),#N/A,
IF(BN628="empty","empty",
VLOOKUP(BN628,MonsterGroupTable!$A:$A,1,0)))))))</f>
        <v/>
      </c>
      <c r="BV628" s="2" t="str">
        <f>IF(AND(ISBLANK(BU628),OR(NOT(ISBLANK(BW628)),NOT(ISBLANK(BX628)))),#N/A,
IF(ISBLANK(BU628),"",
IF(AND(NOT(ISERROR(VLOOKUP(BU628,MonsterTable!$A:$B,MATCH(MonsterTable!$B$1,MonsterTable!$A$1:$B$1,0),0))),OR(ISBLANK(BW628),ISBLANK(BX628))),#N/A,
IFERROR(VLOOKUP(BU628,MonsterTable!$A:$B,MATCH(MonsterTable!$B$1,MonsterTable!$A$1:$B$1,0),0),
IF(OR(NOT(ISBLANK(BW628)),ISBLANK(BX628)),#N/A,
IF(BU628="empty","empty",
VLOOKUP(BU628,MonsterGroupTable!$A:$A,1,0)))))))</f>
        <v/>
      </c>
      <c r="CC628" s="2" t="str">
        <f>IF(AND(ISBLANK(CB628),OR(NOT(ISBLANK(CD628)),NOT(ISBLANK(CE628)))),#N/A,
IF(ISBLANK(CB628),"",
IF(AND(NOT(ISERROR(VLOOKUP(CB628,MonsterTable!$A:$B,MATCH(MonsterTable!$B$1,MonsterTable!$A$1:$B$1,0),0))),OR(ISBLANK(CD628),ISBLANK(CE628))),#N/A,
IFERROR(VLOOKUP(CB628,MonsterTable!$A:$B,MATCH(MonsterTable!$B$1,MonsterTable!$A$1:$B$1,0),0),
IF(OR(NOT(ISBLANK(CD628)),ISBLANK(CE628)),#N/A,
IF(CB628="empty","empty",
VLOOKUP(CB628,MonsterGroupTable!$A:$A,1,0)))))))</f>
        <v/>
      </c>
      <c r="CJ628" s="2" t="str">
        <f>IF(AND(ISBLANK(CI628),OR(NOT(ISBLANK(CK628)),NOT(ISBLANK(CL628)))),#N/A,
IF(ISBLANK(CI628),"",
IF(AND(NOT(ISERROR(VLOOKUP(CI628,MonsterTable!$A:$B,MATCH(MonsterTable!$B$1,MonsterTable!$A$1:$B$1,0),0))),OR(ISBLANK(CK628),ISBLANK(CL628))),#N/A,
IFERROR(VLOOKUP(CI628,MonsterTable!$A:$B,MATCH(MonsterTable!$B$1,MonsterTable!$A$1:$B$1,0),0),
IF(OR(NOT(ISBLANK(CK628)),ISBLANK(CL628)),#N/A,
IF(CI628="empty","empty",
VLOOKUP(CI628,MonsterGroupTable!$A:$A,1,0)))))))</f>
        <v/>
      </c>
    </row>
    <row r="629" spans="1:88">
      <c r="A629">
        <v>10628</v>
      </c>
      <c r="B629">
        <f t="shared" si="18"/>
        <v>1.1000000000000001</v>
      </c>
      <c r="C629">
        <f t="shared" si="18"/>
        <v>1.1000000000000001</v>
      </c>
      <c r="F629">
        <v>5460</v>
      </c>
      <c r="G629">
        <v>209109</v>
      </c>
      <c r="H629">
        <v>0</v>
      </c>
      <c r="I629">
        <v>0</v>
      </c>
      <c r="J629">
        <v>0</v>
      </c>
      <c r="K629" t="s">
        <v>28</v>
      </c>
      <c r="L629" t="s">
        <v>245</v>
      </c>
      <c r="M629" t="s">
        <v>79</v>
      </c>
      <c r="N629" t="s">
        <v>80</v>
      </c>
      <c r="O629">
        <v>0</v>
      </c>
      <c r="P629">
        <v>-4.75</v>
      </c>
      <c r="Q629">
        <v>-3.5</v>
      </c>
      <c r="R629">
        <v>4.75</v>
      </c>
      <c r="S629">
        <v>3</v>
      </c>
      <c r="T629">
        <v>-13.5</v>
      </c>
      <c r="U629">
        <v>2.5499999999999998</v>
      </c>
      <c r="V629">
        <v>-6.75</v>
      </c>
      <c r="W629" t="str">
        <f t="shared" si="19"/>
        <v>g103,5</v>
      </c>
      <c r="X629" s="1" t="s">
        <v>320</v>
      </c>
      <c r="Y629" s="2" t="str">
        <f>IF(AND(ISBLANK(X629),OR(NOT(ISBLANK(Z629)),NOT(ISBLANK(AA629)))),#N/A,
IF(ISBLANK(X629),"",
IF(AND(NOT(ISERROR(VLOOKUP(X629,MonsterTable!$A:$B,MATCH(MonsterTable!$B$1,MonsterTable!$A$1:$B$1,0),0))),OR(ISBLANK(Z629),ISBLANK(AA629))),#N/A,
IFERROR(VLOOKUP(X629,MonsterTable!$A:$B,MATCH(MonsterTable!$B$1,MonsterTable!$A$1:$B$1,0),0),
IF(OR(NOT(ISBLANK(Z629)),ISBLANK(AA629)),#N/A,
IF(X629="empty","empty",
VLOOKUP(X629,MonsterGroupTable!$A:$A,1,0)))))))</f>
        <v>g103</v>
      </c>
      <c r="AA629">
        <v>5</v>
      </c>
      <c r="AF629" s="2" t="str">
        <f>IF(AND(ISBLANK(AE629),OR(NOT(ISBLANK(AG629)),NOT(ISBLANK(AH629)))),#N/A,
IF(ISBLANK(AE629),"",
IF(AND(NOT(ISERROR(VLOOKUP(AE629,MonsterTable!$A:$B,MATCH(MonsterTable!$B$1,MonsterTable!$A$1:$B$1,0),0))),OR(ISBLANK(AG629),ISBLANK(AH629))),#N/A,
IFERROR(VLOOKUP(AE629,MonsterTable!$A:$B,MATCH(MonsterTable!$B$1,MonsterTable!$A$1:$B$1,0),0),
IF(OR(NOT(ISBLANK(AG629)),ISBLANK(AH629)),#N/A,
IF(AE629="empty","empty",
VLOOKUP(AE629,MonsterGroupTable!$A:$A,1,0)))))))</f>
        <v/>
      </c>
      <c r="AM629" s="2" t="str">
        <f>IF(AND(ISBLANK(AL629),OR(NOT(ISBLANK(AN629)),NOT(ISBLANK(AO629)))),#N/A,
IF(ISBLANK(AL629),"",
IF(AND(NOT(ISERROR(VLOOKUP(AL629,MonsterTable!$A:$B,MATCH(MonsterTable!$B$1,MonsterTable!$A$1:$B$1,0),0))),OR(ISBLANK(AN629),ISBLANK(AO629))),#N/A,
IFERROR(VLOOKUP(AL629,MonsterTable!$A:$B,MATCH(MonsterTable!$B$1,MonsterTable!$A$1:$B$1,0),0),
IF(OR(NOT(ISBLANK(AN629)),ISBLANK(AO629)),#N/A,
IF(AL629="empty","empty",
VLOOKUP(AL629,MonsterGroupTable!$A:$A,1,0)))))))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BA629" s="2" t="str">
        <f>IF(AND(ISBLANK(AZ629),OR(NOT(ISBLANK(BB629)),NOT(ISBLANK(BC629)))),#N/A,
IF(ISBLANK(AZ629),"",
IF(AND(NOT(ISERROR(VLOOKUP(AZ629,MonsterTable!$A:$B,MATCH(MonsterTable!$B$1,MonsterTable!$A$1:$B$1,0),0))),OR(ISBLANK(BB629),ISBLANK(BC629))),#N/A,
IFERROR(VLOOKUP(AZ629,MonsterTable!$A:$B,MATCH(MonsterTable!$B$1,MonsterTable!$A$1:$B$1,0),0),
IF(OR(NOT(ISBLANK(BB629)),ISBLANK(BC629)),#N/A,
IF(AZ629="empty","empty",
VLOOKUP(AZ629,MonsterGroupTable!$A:$A,1,0)))))))</f>
        <v/>
      </c>
      <c r="BH629" s="2" t="str">
        <f>IF(AND(ISBLANK(BG629),OR(NOT(ISBLANK(BI629)),NOT(ISBLANK(BJ629)))),#N/A,
IF(ISBLANK(BG629),"",
IF(AND(NOT(ISERROR(VLOOKUP(BG629,MonsterTable!$A:$B,MATCH(MonsterTable!$B$1,MonsterTable!$A$1:$B$1,0),0))),OR(ISBLANK(BI629),ISBLANK(BJ629))),#N/A,
IFERROR(VLOOKUP(BG629,MonsterTable!$A:$B,MATCH(MonsterTable!$B$1,MonsterTable!$A$1:$B$1,0),0),
IF(OR(NOT(ISBLANK(BI629)),ISBLANK(BJ629)),#N/A,
IF(BG629="empty","empty",
VLOOKUP(BG629,MonsterGroupTable!$A:$A,1,0)))))))</f>
        <v/>
      </c>
      <c r="BO629" s="2" t="str">
        <f>IF(AND(ISBLANK(BN629),OR(NOT(ISBLANK(BP629)),NOT(ISBLANK(BQ629)))),#N/A,
IF(ISBLANK(BN629),"",
IF(AND(NOT(ISERROR(VLOOKUP(BN629,MonsterTable!$A:$B,MATCH(MonsterTable!$B$1,MonsterTable!$A$1:$B$1,0),0))),OR(ISBLANK(BP629),ISBLANK(BQ629))),#N/A,
IFERROR(VLOOKUP(BN629,MonsterTable!$A:$B,MATCH(MonsterTable!$B$1,MonsterTable!$A$1:$B$1,0),0),
IF(OR(NOT(ISBLANK(BP629)),ISBLANK(BQ629)),#N/A,
IF(BN629="empty","empty",
VLOOKUP(BN629,MonsterGroupTable!$A:$A,1,0)))))))</f>
        <v/>
      </c>
      <c r="BV629" s="2" t="str">
        <f>IF(AND(ISBLANK(BU629),OR(NOT(ISBLANK(BW629)),NOT(ISBLANK(BX629)))),#N/A,
IF(ISBLANK(BU629),"",
IF(AND(NOT(ISERROR(VLOOKUP(BU629,MonsterTable!$A:$B,MATCH(MonsterTable!$B$1,MonsterTable!$A$1:$B$1,0),0))),OR(ISBLANK(BW629),ISBLANK(BX629))),#N/A,
IFERROR(VLOOKUP(BU629,MonsterTable!$A:$B,MATCH(MonsterTable!$B$1,MonsterTable!$A$1:$B$1,0),0),
IF(OR(NOT(ISBLANK(BW629)),ISBLANK(BX629)),#N/A,
IF(BU629="empty","empty",
VLOOKUP(BU629,MonsterGroupTable!$A:$A,1,0)))))))</f>
        <v/>
      </c>
      <c r="CC629" s="2" t="str">
        <f>IF(AND(ISBLANK(CB629),OR(NOT(ISBLANK(CD629)),NOT(ISBLANK(CE629)))),#N/A,
IF(ISBLANK(CB629),"",
IF(AND(NOT(ISERROR(VLOOKUP(CB629,MonsterTable!$A:$B,MATCH(MonsterTable!$B$1,MonsterTable!$A$1:$B$1,0),0))),OR(ISBLANK(CD629),ISBLANK(CE629))),#N/A,
IFERROR(VLOOKUP(CB629,MonsterTable!$A:$B,MATCH(MonsterTable!$B$1,MonsterTable!$A$1:$B$1,0),0),
IF(OR(NOT(ISBLANK(CD629)),ISBLANK(CE629)),#N/A,
IF(CB629="empty","empty",
VLOOKUP(CB629,MonsterGroupTable!$A:$A,1,0)))))))</f>
        <v/>
      </c>
      <c r="CJ629" s="2" t="str">
        <f>IF(AND(ISBLANK(CI629),OR(NOT(ISBLANK(CK629)),NOT(ISBLANK(CL629)))),#N/A,
IF(ISBLANK(CI629),"",
IF(AND(NOT(ISERROR(VLOOKUP(CI629,MonsterTable!$A:$B,MATCH(MonsterTable!$B$1,MonsterTable!$A$1:$B$1,0),0))),OR(ISBLANK(CK629),ISBLANK(CL629))),#N/A,
IFERROR(VLOOKUP(CI629,MonsterTable!$A:$B,MATCH(MonsterTable!$B$1,MonsterTable!$A$1:$B$1,0),0),
IF(OR(NOT(ISBLANK(CK629)),ISBLANK(CL629)),#N/A,
IF(CI629="empty","empty",
VLOOKUP(CI629,MonsterGroupTable!$A:$A,1,0)))))))</f>
        <v/>
      </c>
    </row>
    <row r="630" spans="1:88">
      <c r="A630">
        <v>10629</v>
      </c>
      <c r="B630">
        <f t="shared" si="18"/>
        <v>1.1000000000000001</v>
      </c>
      <c r="C630">
        <f t="shared" si="18"/>
        <v>1.1000000000000001</v>
      </c>
      <c r="F630">
        <v>5460</v>
      </c>
      <c r="G630">
        <v>209928</v>
      </c>
      <c r="H630">
        <v>0</v>
      </c>
      <c r="I630">
        <v>0</v>
      </c>
      <c r="J630">
        <v>0</v>
      </c>
      <c r="K630" t="s">
        <v>28</v>
      </c>
      <c r="L630" t="s">
        <v>245</v>
      </c>
      <c r="M630" t="s">
        <v>79</v>
      </c>
      <c r="N630" t="s">
        <v>80</v>
      </c>
      <c r="O630">
        <v>0</v>
      </c>
      <c r="P630">
        <v>-4.75</v>
      </c>
      <c r="Q630">
        <v>-3.5</v>
      </c>
      <c r="R630">
        <v>4.75</v>
      </c>
      <c r="S630">
        <v>3</v>
      </c>
      <c r="T630">
        <v>-13.5</v>
      </c>
      <c r="U630">
        <v>2.5499999999999998</v>
      </c>
      <c r="V630">
        <v>-6.75</v>
      </c>
      <c r="W630" t="str">
        <f t="shared" si="19"/>
        <v>g103,5</v>
      </c>
      <c r="X630" s="1" t="s">
        <v>320</v>
      </c>
      <c r="Y630" s="2" t="str">
        <f>IF(AND(ISBLANK(X630),OR(NOT(ISBLANK(Z630)),NOT(ISBLANK(AA630)))),#N/A,
IF(ISBLANK(X630),"",
IF(AND(NOT(ISERROR(VLOOKUP(X630,MonsterTable!$A:$B,MATCH(MonsterTable!$B$1,MonsterTable!$A$1:$B$1,0),0))),OR(ISBLANK(Z630),ISBLANK(AA630))),#N/A,
IFERROR(VLOOKUP(X630,MonsterTable!$A:$B,MATCH(MonsterTable!$B$1,MonsterTable!$A$1:$B$1,0),0),
IF(OR(NOT(ISBLANK(Z630)),ISBLANK(AA630)),#N/A,
IF(X630="empty","empty",
VLOOKUP(X630,MonsterGroupTable!$A:$A,1,0)))))))</f>
        <v>g103</v>
      </c>
      <c r="AA630">
        <v>5</v>
      </c>
      <c r="AF630" s="2" t="str">
        <f>IF(AND(ISBLANK(AE630),OR(NOT(ISBLANK(AG630)),NOT(ISBLANK(AH630)))),#N/A,
IF(ISBLANK(AE630),"",
IF(AND(NOT(ISERROR(VLOOKUP(AE630,MonsterTable!$A:$B,MATCH(MonsterTable!$B$1,MonsterTable!$A$1:$B$1,0),0))),OR(ISBLANK(AG630),ISBLANK(AH630))),#N/A,
IFERROR(VLOOKUP(AE630,MonsterTable!$A:$B,MATCH(MonsterTable!$B$1,MonsterTable!$A$1:$B$1,0),0),
IF(OR(NOT(ISBLANK(AG630)),ISBLANK(AH630)),#N/A,
IF(AE630="empty","empty",
VLOOKUP(AE630,MonsterGroupTable!$A:$A,1,0)))))))</f>
        <v/>
      </c>
      <c r="AM630" s="2" t="str">
        <f>IF(AND(ISBLANK(AL630),OR(NOT(ISBLANK(AN630)),NOT(ISBLANK(AO630)))),#N/A,
IF(ISBLANK(AL630),"",
IF(AND(NOT(ISERROR(VLOOKUP(AL630,MonsterTable!$A:$B,MATCH(MonsterTable!$B$1,MonsterTable!$A$1:$B$1,0),0))),OR(ISBLANK(AN630),ISBLANK(AO630))),#N/A,
IFERROR(VLOOKUP(AL630,MonsterTable!$A:$B,MATCH(MonsterTable!$B$1,MonsterTable!$A$1:$B$1,0),0),
IF(OR(NOT(ISBLANK(AN630)),ISBLANK(AO630)),#N/A,
IF(AL630="empty","empty",
VLOOKUP(AL630,MonsterGroupTable!$A:$A,1,0)))))))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BA630" s="2" t="str">
        <f>IF(AND(ISBLANK(AZ630),OR(NOT(ISBLANK(BB630)),NOT(ISBLANK(BC630)))),#N/A,
IF(ISBLANK(AZ630),"",
IF(AND(NOT(ISERROR(VLOOKUP(AZ630,MonsterTable!$A:$B,MATCH(MonsterTable!$B$1,MonsterTable!$A$1:$B$1,0),0))),OR(ISBLANK(BB630),ISBLANK(BC630))),#N/A,
IFERROR(VLOOKUP(AZ630,MonsterTable!$A:$B,MATCH(MonsterTable!$B$1,MonsterTable!$A$1:$B$1,0),0),
IF(OR(NOT(ISBLANK(BB630)),ISBLANK(BC630)),#N/A,
IF(AZ630="empty","empty",
VLOOKUP(AZ630,MonsterGroupTable!$A:$A,1,0)))))))</f>
        <v/>
      </c>
      <c r="BH630" s="2" t="str">
        <f>IF(AND(ISBLANK(BG630),OR(NOT(ISBLANK(BI630)),NOT(ISBLANK(BJ630)))),#N/A,
IF(ISBLANK(BG630),"",
IF(AND(NOT(ISERROR(VLOOKUP(BG630,MonsterTable!$A:$B,MATCH(MonsterTable!$B$1,MonsterTable!$A$1:$B$1,0),0))),OR(ISBLANK(BI630),ISBLANK(BJ630))),#N/A,
IFERROR(VLOOKUP(BG630,MonsterTable!$A:$B,MATCH(MonsterTable!$B$1,MonsterTable!$A$1:$B$1,0),0),
IF(OR(NOT(ISBLANK(BI630)),ISBLANK(BJ630)),#N/A,
IF(BG630="empty","empty",
VLOOKUP(BG630,MonsterGroupTable!$A:$A,1,0)))))))</f>
        <v/>
      </c>
      <c r="BO630" s="2" t="str">
        <f>IF(AND(ISBLANK(BN630),OR(NOT(ISBLANK(BP630)),NOT(ISBLANK(BQ630)))),#N/A,
IF(ISBLANK(BN630),"",
IF(AND(NOT(ISERROR(VLOOKUP(BN630,MonsterTable!$A:$B,MATCH(MonsterTable!$B$1,MonsterTable!$A$1:$B$1,0),0))),OR(ISBLANK(BP630),ISBLANK(BQ630))),#N/A,
IFERROR(VLOOKUP(BN630,MonsterTable!$A:$B,MATCH(MonsterTable!$B$1,MonsterTable!$A$1:$B$1,0),0),
IF(OR(NOT(ISBLANK(BP630)),ISBLANK(BQ630)),#N/A,
IF(BN630="empty","empty",
VLOOKUP(BN630,MonsterGroupTable!$A:$A,1,0)))))))</f>
        <v/>
      </c>
      <c r="BV630" s="2" t="str">
        <f>IF(AND(ISBLANK(BU630),OR(NOT(ISBLANK(BW630)),NOT(ISBLANK(BX630)))),#N/A,
IF(ISBLANK(BU630),"",
IF(AND(NOT(ISERROR(VLOOKUP(BU630,MonsterTable!$A:$B,MATCH(MonsterTable!$B$1,MonsterTable!$A$1:$B$1,0),0))),OR(ISBLANK(BW630),ISBLANK(BX630))),#N/A,
IFERROR(VLOOKUP(BU630,MonsterTable!$A:$B,MATCH(MonsterTable!$B$1,MonsterTable!$A$1:$B$1,0),0),
IF(OR(NOT(ISBLANK(BW630)),ISBLANK(BX630)),#N/A,
IF(BU630="empty","empty",
VLOOKUP(BU630,MonsterGroupTable!$A:$A,1,0)))))))</f>
        <v/>
      </c>
      <c r="CC630" s="2" t="str">
        <f>IF(AND(ISBLANK(CB630),OR(NOT(ISBLANK(CD630)),NOT(ISBLANK(CE630)))),#N/A,
IF(ISBLANK(CB630),"",
IF(AND(NOT(ISERROR(VLOOKUP(CB630,MonsterTable!$A:$B,MATCH(MonsterTable!$B$1,MonsterTable!$A$1:$B$1,0),0))),OR(ISBLANK(CD630),ISBLANK(CE630))),#N/A,
IFERROR(VLOOKUP(CB630,MonsterTable!$A:$B,MATCH(MonsterTable!$B$1,MonsterTable!$A$1:$B$1,0),0),
IF(OR(NOT(ISBLANK(CD630)),ISBLANK(CE630)),#N/A,
IF(CB630="empty","empty",
VLOOKUP(CB630,MonsterGroupTable!$A:$A,1,0)))))))</f>
        <v/>
      </c>
      <c r="CJ630" s="2" t="str">
        <f>IF(AND(ISBLANK(CI630),OR(NOT(ISBLANK(CK630)),NOT(ISBLANK(CL630)))),#N/A,
IF(ISBLANK(CI630),"",
IF(AND(NOT(ISERROR(VLOOKUP(CI630,MonsterTable!$A:$B,MATCH(MonsterTable!$B$1,MonsterTable!$A$1:$B$1,0),0))),OR(ISBLANK(CK630),ISBLANK(CL630))),#N/A,
IFERROR(VLOOKUP(CI630,MonsterTable!$A:$B,MATCH(MonsterTable!$B$1,MonsterTable!$A$1:$B$1,0),0),
IF(OR(NOT(ISBLANK(CK630)),ISBLANK(CL630)),#N/A,
IF(CI630="empty","empty",
VLOOKUP(CI630,MonsterGroupTable!$A:$A,1,0)))))))</f>
        <v/>
      </c>
    </row>
    <row r="631" spans="1:88">
      <c r="A631">
        <v>10630</v>
      </c>
      <c r="B631">
        <f t="shared" si="18"/>
        <v>1.2</v>
      </c>
      <c r="C631">
        <f t="shared" si="18"/>
        <v>1.1000000000000001</v>
      </c>
      <c r="F631">
        <v>5460</v>
      </c>
      <c r="G631">
        <v>210747</v>
      </c>
      <c r="H631">
        <v>0</v>
      </c>
      <c r="I631">
        <v>0</v>
      </c>
      <c r="J631">
        <v>0</v>
      </c>
      <c r="K631" t="s">
        <v>28</v>
      </c>
      <c r="L631" t="s">
        <v>245</v>
      </c>
      <c r="M631" t="s">
        <v>79</v>
      </c>
      <c r="N631" t="s">
        <v>80</v>
      </c>
      <c r="O631">
        <v>0</v>
      </c>
      <c r="P631">
        <v>-4.75</v>
      </c>
      <c r="Q631">
        <v>-3.5</v>
      </c>
      <c r="R631">
        <v>4.75</v>
      </c>
      <c r="S631">
        <v>3</v>
      </c>
      <c r="T631">
        <v>-13.5</v>
      </c>
      <c r="U631">
        <v>2.5499999999999998</v>
      </c>
      <c r="V631">
        <v>-6.75</v>
      </c>
      <c r="W631" t="str">
        <f t="shared" si="19"/>
        <v>g103,5</v>
      </c>
      <c r="X631" s="1" t="s">
        <v>320</v>
      </c>
      <c r="Y631" s="2" t="str">
        <f>IF(AND(ISBLANK(X631),OR(NOT(ISBLANK(Z631)),NOT(ISBLANK(AA631)))),#N/A,
IF(ISBLANK(X631),"",
IF(AND(NOT(ISERROR(VLOOKUP(X631,MonsterTable!$A:$B,MATCH(MonsterTable!$B$1,MonsterTable!$A$1:$B$1,0),0))),OR(ISBLANK(Z631),ISBLANK(AA631))),#N/A,
IFERROR(VLOOKUP(X631,MonsterTable!$A:$B,MATCH(MonsterTable!$B$1,MonsterTable!$A$1:$B$1,0),0),
IF(OR(NOT(ISBLANK(Z631)),ISBLANK(AA631)),#N/A,
IF(X631="empty","empty",
VLOOKUP(X631,MonsterGroupTable!$A:$A,1,0)))))))</f>
        <v>g103</v>
      </c>
      <c r="AA631">
        <v>5</v>
      </c>
      <c r="AF631" s="2" t="str">
        <f>IF(AND(ISBLANK(AE631),OR(NOT(ISBLANK(AG631)),NOT(ISBLANK(AH631)))),#N/A,
IF(ISBLANK(AE631),"",
IF(AND(NOT(ISERROR(VLOOKUP(AE631,MonsterTable!$A:$B,MATCH(MonsterTable!$B$1,MonsterTable!$A$1:$B$1,0),0))),OR(ISBLANK(AG631),ISBLANK(AH631))),#N/A,
IFERROR(VLOOKUP(AE631,MonsterTable!$A:$B,MATCH(MonsterTable!$B$1,MonsterTable!$A$1:$B$1,0),0),
IF(OR(NOT(ISBLANK(AG631)),ISBLANK(AH631)),#N/A,
IF(AE631="empty","empty",
VLOOKUP(AE631,MonsterGroupTable!$A:$A,1,0)))))))</f>
        <v/>
      </c>
      <c r="AM631" s="2" t="str">
        <f>IF(AND(ISBLANK(AL631),OR(NOT(ISBLANK(AN631)),NOT(ISBLANK(AO631)))),#N/A,
IF(ISBLANK(AL631),"",
IF(AND(NOT(ISERROR(VLOOKUP(AL631,MonsterTable!$A:$B,MATCH(MonsterTable!$B$1,MonsterTable!$A$1:$B$1,0),0))),OR(ISBLANK(AN631),ISBLANK(AO631))),#N/A,
IFERROR(VLOOKUP(AL631,MonsterTable!$A:$B,MATCH(MonsterTable!$B$1,MonsterTable!$A$1:$B$1,0),0),
IF(OR(NOT(ISBLANK(AN631)),ISBLANK(AO631)),#N/A,
IF(AL631="empty","empty",
VLOOKUP(AL631,MonsterGroupTable!$A:$A,1,0)))))))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BA631" s="2" t="str">
        <f>IF(AND(ISBLANK(AZ631),OR(NOT(ISBLANK(BB631)),NOT(ISBLANK(BC631)))),#N/A,
IF(ISBLANK(AZ631),"",
IF(AND(NOT(ISERROR(VLOOKUP(AZ631,MonsterTable!$A:$B,MATCH(MonsterTable!$B$1,MonsterTable!$A$1:$B$1,0),0))),OR(ISBLANK(BB631),ISBLANK(BC631))),#N/A,
IFERROR(VLOOKUP(AZ631,MonsterTable!$A:$B,MATCH(MonsterTable!$B$1,MonsterTable!$A$1:$B$1,0),0),
IF(OR(NOT(ISBLANK(BB631)),ISBLANK(BC631)),#N/A,
IF(AZ631="empty","empty",
VLOOKUP(AZ631,MonsterGroupTable!$A:$A,1,0)))))))</f>
        <v/>
      </c>
      <c r="BH631" s="2" t="str">
        <f>IF(AND(ISBLANK(BG631),OR(NOT(ISBLANK(BI631)),NOT(ISBLANK(BJ631)))),#N/A,
IF(ISBLANK(BG631),"",
IF(AND(NOT(ISERROR(VLOOKUP(BG631,MonsterTable!$A:$B,MATCH(MonsterTable!$B$1,MonsterTable!$A$1:$B$1,0),0))),OR(ISBLANK(BI631),ISBLANK(BJ631))),#N/A,
IFERROR(VLOOKUP(BG631,MonsterTable!$A:$B,MATCH(MonsterTable!$B$1,MonsterTable!$A$1:$B$1,0),0),
IF(OR(NOT(ISBLANK(BI631)),ISBLANK(BJ631)),#N/A,
IF(BG631="empty","empty",
VLOOKUP(BG631,MonsterGroupTable!$A:$A,1,0)))))))</f>
        <v/>
      </c>
      <c r="BO631" s="2" t="str">
        <f>IF(AND(ISBLANK(BN631),OR(NOT(ISBLANK(BP631)),NOT(ISBLANK(BQ631)))),#N/A,
IF(ISBLANK(BN631),"",
IF(AND(NOT(ISERROR(VLOOKUP(BN631,MonsterTable!$A:$B,MATCH(MonsterTable!$B$1,MonsterTable!$A$1:$B$1,0),0))),OR(ISBLANK(BP631),ISBLANK(BQ631))),#N/A,
IFERROR(VLOOKUP(BN631,MonsterTable!$A:$B,MATCH(MonsterTable!$B$1,MonsterTable!$A$1:$B$1,0),0),
IF(OR(NOT(ISBLANK(BP631)),ISBLANK(BQ631)),#N/A,
IF(BN631="empty","empty",
VLOOKUP(BN631,MonsterGroupTable!$A:$A,1,0)))))))</f>
        <v/>
      </c>
      <c r="BV631" s="2" t="str">
        <f>IF(AND(ISBLANK(BU631),OR(NOT(ISBLANK(BW631)),NOT(ISBLANK(BX631)))),#N/A,
IF(ISBLANK(BU631),"",
IF(AND(NOT(ISERROR(VLOOKUP(BU631,MonsterTable!$A:$B,MATCH(MonsterTable!$B$1,MonsterTable!$A$1:$B$1,0),0))),OR(ISBLANK(BW631),ISBLANK(BX631))),#N/A,
IFERROR(VLOOKUP(BU631,MonsterTable!$A:$B,MATCH(MonsterTable!$B$1,MonsterTable!$A$1:$B$1,0),0),
IF(OR(NOT(ISBLANK(BW631)),ISBLANK(BX631)),#N/A,
IF(BU631="empty","empty",
VLOOKUP(BU631,MonsterGroupTable!$A:$A,1,0)))))))</f>
        <v/>
      </c>
      <c r="CC631" s="2" t="str">
        <f>IF(AND(ISBLANK(CB631),OR(NOT(ISBLANK(CD631)),NOT(ISBLANK(CE631)))),#N/A,
IF(ISBLANK(CB631),"",
IF(AND(NOT(ISERROR(VLOOKUP(CB631,MonsterTable!$A:$B,MATCH(MonsterTable!$B$1,MonsterTable!$A$1:$B$1,0),0))),OR(ISBLANK(CD631),ISBLANK(CE631))),#N/A,
IFERROR(VLOOKUP(CB631,MonsterTable!$A:$B,MATCH(MonsterTable!$B$1,MonsterTable!$A$1:$B$1,0),0),
IF(OR(NOT(ISBLANK(CD631)),ISBLANK(CE631)),#N/A,
IF(CB631="empty","empty",
VLOOKUP(CB631,MonsterGroupTable!$A:$A,1,0)))))))</f>
        <v/>
      </c>
      <c r="CJ631" s="2" t="str">
        <f>IF(AND(ISBLANK(CI631),OR(NOT(ISBLANK(CK631)),NOT(ISBLANK(CL631)))),#N/A,
IF(ISBLANK(CI631),"",
IF(AND(NOT(ISERROR(VLOOKUP(CI631,MonsterTable!$A:$B,MATCH(MonsterTable!$B$1,MonsterTable!$A$1:$B$1,0),0))),OR(ISBLANK(CK631),ISBLANK(CL631))),#N/A,
IFERROR(VLOOKUP(CI631,MonsterTable!$A:$B,MATCH(MonsterTable!$B$1,MonsterTable!$A$1:$B$1,0),0),
IF(OR(NOT(ISBLANK(CK631)),ISBLANK(CL631)),#N/A,
IF(CI631="empty","empty",
VLOOKUP(CI631,MonsterGroupTable!$A:$A,1,0)))))))</f>
        <v/>
      </c>
    </row>
    <row r="632" spans="1:88">
      <c r="A632">
        <v>10631</v>
      </c>
      <c r="B632">
        <f t="shared" si="18"/>
        <v>1.1000000000000001</v>
      </c>
      <c r="C632">
        <f t="shared" si="18"/>
        <v>1.1000000000000001</v>
      </c>
      <c r="F632">
        <v>5460</v>
      </c>
      <c r="G632">
        <v>211566</v>
      </c>
      <c r="H632">
        <v>0</v>
      </c>
      <c r="I632">
        <v>0</v>
      </c>
      <c r="J632">
        <v>0</v>
      </c>
      <c r="K632" t="s">
        <v>28</v>
      </c>
      <c r="L632" t="s">
        <v>247</v>
      </c>
      <c r="M632" t="s">
        <v>79</v>
      </c>
      <c r="N632" t="s">
        <v>80</v>
      </c>
      <c r="O632">
        <v>0</v>
      </c>
      <c r="P632">
        <v>-4.75</v>
      </c>
      <c r="Q632">
        <v>-3.5</v>
      </c>
      <c r="R632">
        <v>4.75</v>
      </c>
      <c r="S632">
        <v>3</v>
      </c>
      <c r="T632">
        <v>-13.5</v>
      </c>
      <c r="U632">
        <v>2.5499999999999998</v>
      </c>
      <c r="V632">
        <v>-6.75</v>
      </c>
      <c r="W632" t="str">
        <f t="shared" si="19"/>
        <v>g104,5</v>
      </c>
      <c r="X632" s="1" t="s">
        <v>321</v>
      </c>
      <c r="Y632" s="2" t="str">
        <f>IF(AND(ISBLANK(X632),OR(NOT(ISBLANK(Z632)),NOT(ISBLANK(AA632)))),#N/A,
IF(ISBLANK(X632),"",
IF(AND(NOT(ISERROR(VLOOKUP(X632,MonsterTable!$A:$B,MATCH(MonsterTable!$B$1,MonsterTable!$A$1:$B$1,0),0))),OR(ISBLANK(Z632),ISBLANK(AA632))),#N/A,
IFERROR(VLOOKUP(X632,MonsterTable!$A:$B,MATCH(MonsterTable!$B$1,MonsterTable!$A$1:$B$1,0),0),
IF(OR(NOT(ISBLANK(Z632)),ISBLANK(AA632)),#N/A,
IF(X632="empty","empty",
VLOOKUP(X632,MonsterGroupTable!$A:$A,1,0)))))))</f>
        <v>g104</v>
      </c>
      <c r="AA632">
        <v>5</v>
      </c>
      <c r="AF632" s="2" t="str">
        <f>IF(AND(ISBLANK(AE632),OR(NOT(ISBLANK(AG632)),NOT(ISBLANK(AH632)))),#N/A,
IF(ISBLANK(AE632),"",
IF(AND(NOT(ISERROR(VLOOKUP(AE632,MonsterTable!$A:$B,MATCH(MonsterTable!$B$1,MonsterTable!$A$1:$B$1,0),0))),OR(ISBLANK(AG632),ISBLANK(AH632))),#N/A,
IFERROR(VLOOKUP(AE632,MonsterTable!$A:$B,MATCH(MonsterTable!$B$1,MonsterTable!$A$1:$B$1,0),0),
IF(OR(NOT(ISBLANK(AG632)),ISBLANK(AH632)),#N/A,
IF(AE632="empty","empty",
VLOOKUP(AE632,MonsterGroupTable!$A:$A,1,0)))))))</f>
        <v/>
      </c>
      <c r="AM632" s="2" t="str">
        <f>IF(AND(ISBLANK(AL632),OR(NOT(ISBLANK(AN632)),NOT(ISBLANK(AO632)))),#N/A,
IF(ISBLANK(AL632),"",
IF(AND(NOT(ISERROR(VLOOKUP(AL632,MonsterTable!$A:$B,MATCH(MonsterTable!$B$1,MonsterTable!$A$1:$B$1,0),0))),OR(ISBLANK(AN632),ISBLANK(AO632))),#N/A,
IFERROR(VLOOKUP(AL632,MonsterTable!$A:$B,MATCH(MonsterTable!$B$1,MonsterTable!$A$1:$B$1,0),0),
IF(OR(NOT(ISBLANK(AN632)),ISBLANK(AO632)),#N/A,
IF(AL632="empty","empty",
VLOOKUP(AL632,MonsterGroupTable!$A:$A,1,0)))))))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BA632" s="2" t="str">
        <f>IF(AND(ISBLANK(AZ632),OR(NOT(ISBLANK(BB632)),NOT(ISBLANK(BC632)))),#N/A,
IF(ISBLANK(AZ632),"",
IF(AND(NOT(ISERROR(VLOOKUP(AZ632,MonsterTable!$A:$B,MATCH(MonsterTable!$B$1,MonsterTable!$A$1:$B$1,0),0))),OR(ISBLANK(BB632),ISBLANK(BC632))),#N/A,
IFERROR(VLOOKUP(AZ632,MonsterTable!$A:$B,MATCH(MonsterTable!$B$1,MonsterTable!$A$1:$B$1,0),0),
IF(OR(NOT(ISBLANK(BB632)),ISBLANK(BC632)),#N/A,
IF(AZ632="empty","empty",
VLOOKUP(AZ632,MonsterGroupTable!$A:$A,1,0)))))))</f>
        <v/>
      </c>
      <c r="BH632" s="2" t="str">
        <f>IF(AND(ISBLANK(BG632),OR(NOT(ISBLANK(BI632)),NOT(ISBLANK(BJ632)))),#N/A,
IF(ISBLANK(BG632),"",
IF(AND(NOT(ISERROR(VLOOKUP(BG632,MonsterTable!$A:$B,MATCH(MonsterTable!$B$1,MonsterTable!$A$1:$B$1,0),0))),OR(ISBLANK(BI632),ISBLANK(BJ632))),#N/A,
IFERROR(VLOOKUP(BG632,MonsterTable!$A:$B,MATCH(MonsterTable!$B$1,MonsterTable!$A$1:$B$1,0),0),
IF(OR(NOT(ISBLANK(BI632)),ISBLANK(BJ632)),#N/A,
IF(BG632="empty","empty",
VLOOKUP(BG632,MonsterGroupTable!$A:$A,1,0)))))))</f>
        <v/>
      </c>
      <c r="BO632" s="2" t="str">
        <f>IF(AND(ISBLANK(BN632),OR(NOT(ISBLANK(BP632)),NOT(ISBLANK(BQ632)))),#N/A,
IF(ISBLANK(BN632),"",
IF(AND(NOT(ISERROR(VLOOKUP(BN632,MonsterTable!$A:$B,MATCH(MonsterTable!$B$1,MonsterTable!$A$1:$B$1,0),0))),OR(ISBLANK(BP632),ISBLANK(BQ632))),#N/A,
IFERROR(VLOOKUP(BN632,MonsterTable!$A:$B,MATCH(MonsterTable!$B$1,MonsterTable!$A$1:$B$1,0),0),
IF(OR(NOT(ISBLANK(BP632)),ISBLANK(BQ632)),#N/A,
IF(BN632="empty","empty",
VLOOKUP(BN632,MonsterGroupTable!$A:$A,1,0)))))))</f>
        <v/>
      </c>
      <c r="BV632" s="2" t="str">
        <f>IF(AND(ISBLANK(BU632),OR(NOT(ISBLANK(BW632)),NOT(ISBLANK(BX632)))),#N/A,
IF(ISBLANK(BU632),"",
IF(AND(NOT(ISERROR(VLOOKUP(BU632,MonsterTable!$A:$B,MATCH(MonsterTable!$B$1,MonsterTable!$A$1:$B$1,0),0))),OR(ISBLANK(BW632),ISBLANK(BX632))),#N/A,
IFERROR(VLOOKUP(BU632,MonsterTable!$A:$B,MATCH(MonsterTable!$B$1,MonsterTable!$A$1:$B$1,0),0),
IF(OR(NOT(ISBLANK(BW632)),ISBLANK(BX632)),#N/A,
IF(BU632="empty","empty",
VLOOKUP(BU632,MonsterGroupTable!$A:$A,1,0)))))))</f>
        <v/>
      </c>
      <c r="CC632" s="2" t="str">
        <f>IF(AND(ISBLANK(CB632),OR(NOT(ISBLANK(CD632)),NOT(ISBLANK(CE632)))),#N/A,
IF(ISBLANK(CB632),"",
IF(AND(NOT(ISERROR(VLOOKUP(CB632,MonsterTable!$A:$B,MATCH(MonsterTable!$B$1,MonsterTable!$A$1:$B$1,0),0))),OR(ISBLANK(CD632),ISBLANK(CE632))),#N/A,
IFERROR(VLOOKUP(CB632,MonsterTable!$A:$B,MATCH(MonsterTable!$B$1,MonsterTable!$A$1:$B$1,0),0),
IF(OR(NOT(ISBLANK(CD632)),ISBLANK(CE632)),#N/A,
IF(CB632="empty","empty",
VLOOKUP(CB632,MonsterGroupTable!$A:$A,1,0)))))))</f>
        <v/>
      </c>
      <c r="CJ632" s="2" t="str">
        <f>IF(AND(ISBLANK(CI632),OR(NOT(ISBLANK(CK632)),NOT(ISBLANK(CL632)))),#N/A,
IF(ISBLANK(CI632),"",
IF(AND(NOT(ISERROR(VLOOKUP(CI632,MonsterTable!$A:$B,MATCH(MonsterTable!$B$1,MonsterTable!$A$1:$B$1,0),0))),OR(ISBLANK(CK632),ISBLANK(CL632))),#N/A,
IFERROR(VLOOKUP(CI632,MonsterTable!$A:$B,MATCH(MonsterTable!$B$1,MonsterTable!$A$1:$B$1,0),0),
IF(OR(NOT(ISBLANK(CK632)),ISBLANK(CL632)),#N/A,
IF(CI632="empty","empty",
VLOOKUP(CI632,MonsterGroupTable!$A:$A,1,0)))))))</f>
        <v/>
      </c>
    </row>
    <row r="633" spans="1:88">
      <c r="A633">
        <v>10632</v>
      </c>
      <c r="B633">
        <f t="shared" si="18"/>
        <v>1.1000000000000001</v>
      </c>
      <c r="C633">
        <f t="shared" si="18"/>
        <v>1.1000000000000001</v>
      </c>
      <c r="F633">
        <v>5460</v>
      </c>
      <c r="G633">
        <v>212385</v>
      </c>
      <c r="H633">
        <v>0</v>
      </c>
      <c r="I633">
        <v>0</v>
      </c>
      <c r="J633">
        <v>0</v>
      </c>
      <c r="K633" t="s">
        <v>28</v>
      </c>
      <c r="L633" t="s">
        <v>247</v>
      </c>
      <c r="M633" t="s">
        <v>79</v>
      </c>
      <c r="N633" t="s">
        <v>80</v>
      </c>
      <c r="O633">
        <v>0</v>
      </c>
      <c r="P633">
        <v>-4.75</v>
      </c>
      <c r="Q633">
        <v>-3.5</v>
      </c>
      <c r="R633">
        <v>4.75</v>
      </c>
      <c r="S633">
        <v>3</v>
      </c>
      <c r="T633">
        <v>-13.5</v>
      </c>
      <c r="U633">
        <v>2.5499999999999998</v>
      </c>
      <c r="V633">
        <v>-6.75</v>
      </c>
      <c r="W633" t="str">
        <f t="shared" si="19"/>
        <v>g104,5</v>
      </c>
      <c r="X633" s="1" t="s">
        <v>321</v>
      </c>
      <c r="Y633" s="2" t="str">
        <f>IF(AND(ISBLANK(X633),OR(NOT(ISBLANK(Z633)),NOT(ISBLANK(AA633)))),#N/A,
IF(ISBLANK(X633),"",
IF(AND(NOT(ISERROR(VLOOKUP(X633,MonsterTable!$A:$B,MATCH(MonsterTable!$B$1,MonsterTable!$A$1:$B$1,0),0))),OR(ISBLANK(Z633),ISBLANK(AA633))),#N/A,
IFERROR(VLOOKUP(X633,MonsterTable!$A:$B,MATCH(MonsterTable!$B$1,MonsterTable!$A$1:$B$1,0),0),
IF(OR(NOT(ISBLANK(Z633)),ISBLANK(AA633)),#N/A,
IF(X633="empty","empty",
VLOOKUP(X633,MonsterGroupTable!$A:$A,1,0)))))))</f>
        <v>g104</v>
      </c>
      <c r="AA633">
        <v>5</v>
      </c>
      <c r="AF633" s="2" t="str">
        <f>IF(AND(ISBLANK(AE633),OR(NOT(ISBLANK(AG633)),NOT(ISBLANK(AH633)))),#N/A,
IF(ISBLANK(AE633),"",
IF(AND(NOT(ISERROR(VLOOKUP(AE633,MonsterTable!$A:$B,MATCH(MonsterTable!$B$1,MonsterTable!$A$1:$B$1,0),0))),OR(ISBLANK(AG633),ISBLANK(AH633))),#N/A,
IFERROR(VLOOKUP(AE633,MonsterTable!$A:$B,MATCH(MonsterTable!$B$1,MonsterTable!$A$1:$B$1,0),0),
IF(OR(NOT(ISBLANK(AG633)),ISBLANK(AH633)),#N/A,
IF(AE633="empty","empty",
VLOOKUP(AE633,MonsterGroupTable!$A:$A,1,0)))))))</f>
        <v/>
      </c>
      <c r="AM633" s="2" t="str">
        <f>IF(AND(ISBLANK(AL633),OR(NOT(ISBLANK(AN633)),NOT(ISBLANK(AO633)))),#N/A,
IF(ISBLANK(AL633),"",
IF(AND(NOT(ISERROR(VLOOKUP(AL633,MonsterTable!$A:$B,MATCH(MonsterTable!$B$1,MonsterTable!$A$1:$B$1,0),0))),OR(ISBLANK(AN633),ISBLANK(AO633))),#N/A,
IFERROR(VLOOKUP(AL633,MonsterTable!$A:$B,MATCH(MonsterTable!$B$1,MonsterTable!$A$1:$B$1,0),0),
IF(OR(NOT(ISBLANK(AN633)),ISBLANK(AO633)),#N/A,
IF(AL633="empty","empty",
VLOOKUP(AL633,MonsterGroupTable!$A:$A,1,0)))))))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BA633" s="2" t="str">
        <f>IF(AND(ISBLANK(AZ633),OR(NOT(ISBLANK(BB633)),NOT(ISBLANK(BC633)))),#N/A,
IF(ISBLANK(AZ633),"",
IF(AND(NOT(ISERROR(VLOOKUP(AZ633,MonsterTable!$A:$B,MATCH(MonsterTable!$B$1,MonsterTable!$A$1:$B$1,0),0))),OR(ISBLANK(BB633),ISBLANK(BC633))),#N/A,
IFERROR(VLOOKUP(AZ633,MonsterTable!$A:$B,MATCH(MonsterTable!$B$1,MonsterTable!$A$1:$B$1,0),0),
IF(OR(NOT(ISBLANK(BB633)),ISBLANK(BC633)),#N/A,
IF(AZ633="empty","empty",
VLOOKUP(AZ633,MonsterGroupTable!$A:$A,1,0)))))))</f>
        <v/>
      </c>
      <c r="BH633" s="2" t="str">
        <f>IF(AND(ISBLANK(BG633),OR(NOT(ISBLANK(BI633)),NOT(ISBLANK(BJ633)))),#N/A,
IF(ISBLANK(BG633),"",
IF(AND(NOT(ISERROR(VLOOKUP(BG633,MonsterTable!$A:$B,MATCH(MonsterTable!$B$1,MonsterTable!$A$1:$B$1,0),0))),OR(ISBLANK(BI633),ISBLANK(BJ633))),#N/A,
IFERROR(VLOOKUP(BG633,MonsterTable!$A:$B,MATCH(MonsterTable!$B$1,MonsterTable!$A$1:$B$1,0),0),
IF(OR(NOT(ISBLANK(BI633)),ISBLANK(BJ633)),#N/A,
IF(BG633="empty","empty",
VLOOKUP(BG633,MonsterGroupTable!$A:$A,1,0)))))))</f>
        <v/>
      </c>
      <c r="BO633" s="2" t="str">
        <f>IF(AND(ISBLANK(BN633),OR(NOT(ISBLANK(BP633)),NOT(ISBLANK(BQ633)))),#N/A,
IF(ISBLANK(BN633),"",
IF(AND(NOT(ISERROR(VLOOKUP(BN633,MonsterTable!$A:$B,MATCH(MonsterTable!$B$1,MonsterTable!$A$1:$B$1,0),0))),OR(ISBLANK(BP633),ISBLANK(BQ633))),#N/A,
IFERROR(VLOOKUP(BN633,MonsterTable!$A:$B,MATCH(MonsterTable!$B$1,MonsterTable!$A$1:$B$1,0),0),
IF(OR(NOT(ISBLANK(BP633)),ISBLANK(BQ633)),#N/A,
IF(BN633="empty","empty",
VLOOKUP(BN633,MonsterGroupTable!$A:$A,1,0)))))))</f>
        <v/>
      </c>
      <c r="BV633" s="2" t="str">
        <f>IF(AND(ISBLANK(BU633),OR(NOT(ISBLANK(BW633)),NOT(ISBLANK(BX633)))),#N/A,
IF(ISBLANK(BU633),"",
IF(AND(NOT(ISERROR(VLOOKUP(BU633,MonsterTable!$A:$B,MATCH(MonsterTable!$B$1,MonsterTable!$A$1:$B$1,0),0))),OR(ISBLANK(BW633),ISBLANK(BX633))),#N/A,
IFERROR(VLOOKUP(BU633,MonsterTable!$A:$B,MATCH(MonsterTable!$B$1,MonsterTable!$A$1:$B$1,0),0),
IF(OR(NOT(ISBLANK(BW633)),ISBLANK(BX633)),#N/A,
IF(BU633="empty","empty",
VLOOKUP(BU633,MonsterGroupTable!$A:$A,1,0)))))))</f>
        <v/>
      </c>
      <c r="CC633" s="2" t="str">
        <f>IF(AND(ISBLANK(CB633),OR(NOT(ISBLANK(CD633)),NOT(ISBLANK(CE633)))),#N/A,
IF(ISBLANK(CB633),"",
IF(AND(NOT(ISERROR(VLOOKUP(CB633,MonsterTable!$A:$B,MATCH(MonsterTable!$B$1,MonsterTable!$A$1:$B$1,0),0))),OR(ISBLANK(CD633),ISBLANK(CE633))),#N/A,
IFERROR(VLOOKUP(CB633,MonsterTable!$A:$B,MATCH(MonsterTable!$B$1,MonsterTable!$A$1:$B$1,0),0),
IF(OR(NOT(ISBLANK(CD633)),ISBLANK(CE633)),#N/A,
IF(CB633="empty","empty",
VLOOKUP(CB633,MonsterGroupTable!$A:$A,1,0)))))))</f>
        <v/>
      </c>
      <c r="CJ633" s="2" t="str">
        <f>IF(AND(ISBLANK(CI633),OR(NOT(ISBLANK(CK633)),NOT(ISBLANK(CL633)))),#N/A,
IF(ISBLANK(CI633),"",
IF(AND(NOT(ISERROR(VLOOKUP(CI633,MonsterTable!$A:$B,MATCH(MonsterTable!$B$1,MonsterTable!$A$1:$B$1,0),0))),OR(ISBLANK(CK633),ISBLANK(CL633))),#N/A,
IFERROR(VLOOKUP(CI633,MonsterTable!$A:$B,MATCH(MonsterTable!$B$1,MonsterTable!$A$1:$B$1,0),0),
IF(OR(NOT(ISBLANK(CK633)),ISBLANK(CL633)),#N/A,
IF(CI633="empty","empty",
VLOOKUP(CI633,MonsterGroupTable!$A:$A,1,0)))))))</f>
        <v/>
      </c>
    </row>
    <row r="634" spans="1:88">
      <c r="A634">
        <v>10633</v>
      </c>
      <c r="B634">
        <f t="shared" si="18"/>
        <v>1.1000000000000001</v>
      </c>
      <c r="C634">
        <f t="shared" si="18"/>
        <v>1.1000000000000001</v>
      </c>
      <c r="F634">
        <v>5460</v>
      </c>
      <c r="G634">
        <v>213204</v>
      </c>
      <c r="H634">
        <v>0</v>
      </c>
      <c r="I634">
        <v>0</v>
      </c>
      <c r="J634">
        <v>0</v>
      </c>
      <c r="K634" t="s">
        <v>28</v>
      </c>
      <c r="L634" t="s">
        <v>247</v>
      </c>
      <c r="M634" t="s">
        <v>79</v>
      </c>
      <c r="N634" t="s">
        <v>80</v>
      </c>
      <c r="O634">
        <v>0</v>
      </c>
      <c r="P634">
        <v>-4.75</v>
      </c>
      <c r="Q634">
        <v>-3.5</v>
      </c>
      <c r="R634">
        <v>4.75</v>
      </c>
      <c r="S634">
        <v>3</v>
      </c>
      <c r="T634">
        <v>-13.5</v>
      </c>
      <c r="U634">
        <v>2.5499999999999998</v>
      </c>
      <c r="V634">
        <v>-6.75</v>
      </c>
      <c r="W634" t="str">
        <f t="shared" si="19"/>
        <v>g104,5</v>
      </c>
      <c r="X634" s="1" t="s">
        <v>321</v>
      </c>
      <c r="Y634" s="2" t="str">
        <f>IF(AND(ISBLANK(X634),OR(NOT(ISBLANK(Z634)),NOT(ISBLANK(AA634)))),#N/A,
IF(ISBLANK(X634),"",
IF(AND(NOT(ISERROR(VLOOKUP(X634,MonsterTable!$A:$B,MATCH(MonsterTable!$B$1,MonsterTable!$A$1:$B$1,0),0))),OR(ISBLANK(Z634),ISBLANK(AA634))),#N/A,
IFERROR(VLOOKUP(X634,MonsterTable!$A:$B,MATCH(MonsterTable!$B$1,MonsterTable!$A$1:$B$1,0),0),
IF(OR(NOT(ISBLANK(Z634)),ISBLANK(AA634)),#N/A,
IF(X634="empty","empty",
VLOOKUP(X634,MonsterGroupTable!$A:$A,1,0)))))))</f>
        <v>g104</v>
      </c>
      <c r="AA634">
        <v>5</v>
      </c>
      <c r="AF634" s="2" t="str">
        <f>IF(AND(ISBLANK(AE634),OR(NOT(ISBLANK(AG634)),NOT(ISBLANK(AH634)))),#N/A,
IF(ISBLANK(AE634),"",
IF(AND(NOT(ISERROR(VLOOKUP(AE634,MonsterTable!$A:$B,MATCH(MonsterTable!$B$1,MonsterTable!$A$1:$B$1,0),0))),OR(ISBLANK(AG634),ISBLANK(AH634))),#N/A,
IFERROR(VLOOKUP(AE634,MonsterTable!$A:$B,MATCH(MonsterTable!$B$1,MonsterTable!$A$1:$B$1,0),0),
IF(OR(NOT(ISBLANK(AG634)),ISBLANK(AH634)),#N/A,
IF(AE634="empty","empty",
VLOOKUP(AE634,MonsterGroupTable!$A:$A,1,0)))))))</f>
        <v/>
      </c>
      <c r="AM634" s="2" t="str">
        <f>IF(AND(ISBLANK(AL634),OR(NOT(ISBLANK(AN634)),NOT(ISBLANK(AO634)))),#N/A,
IF(ISBLANK(AL634),"",
IF(AND(NOT(ISERROR(VLOOKUP(AL634,MonsterTable!$A:$B,MATCH(MonsterTable!$B$1,MonsterTable!$A$1:$B$1,0),0))),OR(ISBLANK(AN634),ISBLANK(AO634))),#N/A,
IFERROR(VLOOKUP(AL634,MonsterTable!$A:$B,MATCH(MonsterTable!$B$1,MonsterTable!$A$1:$B$1,0),0),
IF(OR(NOT(ISBLANK(AN634)),ISBLANK(AO634)),#N/A,
IF(AL634="empty","empty",
VLOOKUP(AL634,MonsterGroupTable!$A:$A,1,0)))))))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BA634" s="2" t="str">
        <f>IF(AND(ISBLANK(AZ634),OR(NOT(ISBLANK(BB634)),NOT(ISBLANK(BC634)))),#N/A,
IF(ISBLANK(AZ634),"",
IF(AND(NOT(ISERROR(VLOOKUP(AZ634,MonsterTable!$A:$B,MATCH(MonsterTable!$B$1,MonsterTable!$A$1:$B$1,0),0))),OR(ISBLANK(BB634),ISBLANK(BC634))),#N/A,
IFERROR(VLOOKUP(AZ634,MonsterTable!$A:$B,MATCH(MonsterTable!$B$1,MonsterTable!$A$1:$B$1,0),0),
IF(OR(NOT(ISBLANK(BB634)),ISBLANK(BC634)),#N/A,
IF(AZ634="empty","empty",
VLOOKUP(AZ634,MonsterGroupTable!$A:$A,1,0)))))))</f>
        <v/>
      </c>
      <c r="BH634" s="2" t="str">
        <f>IF(AND(ISBLANK(BG634),OR(NOT(ISBLANK(BI634)),NOT(ISBLANK(BJ634)))),#N/A,
IF(ISBLANK(BG634),"",
IF(AND(NOT(ISERROR(VLOOKUP(BG634,MonsterTable!$A:$B,MATCH(MonsterTable!$B$1,MonsterTable!$A$1:$B$1,0),0))),OR(ISBLANK(BI634),ISBLANK(BJ634))),#N/A,
IFERROR(VLOOKUP(BG634,MonsterTable!$A:$B,MATCH(MonsterTable!$B$1,MonsterTable!$A$1:$B$1,0),0),
IF(OR(NOT(ISBLANK(BI634)),ISBLANK(BJ634)),#N/A,
IF(BG634="empty","empty",
VLOOKUP(BG634,MonsterGroupTable!$A:$A,1,0)))))))</f>
        <v/>
      </c>
      <c r="BO634" s="2" t="str">
        <f>IF(AND(ISBLANK(BN634),OR(NOT(ISBLANK(BP634)),NOT(ISBLANK(BQ634)))),#N/A,
IF(ISBLANK(BN634),"",
IF(AND(NOT(ISERROR(VLOOKUP(BN634,MonsterTable!$A:$B,MATCH(MonsterTable!$B$1,MonsterTable!$A$1:$B$1,0),0))),OR(ISBLANK(BP634),ISBLANK(BQ634))),#N/A,
IFERROR(VLOOKUP(BN634,MonsterTable!$A:$B,MATCH(MonsterTable!$B$1,MonsterTable!$A$1:$B$1,0),0),
IF(OR(NOT(ISBLANK(BP634)),ISBLANK(BQ634)),#N/A,
IF(BN634="empty","empty",
VLOOKUP(BN634,MonsterGroupTable!$A:$A,1,0)))))))</f>
        <v/>
      </c>
      <c r="BV634" s="2" t="str">
        <f>IF(AND(ISBLANK(BU634),OR(NOT(ISBLANK(BW634)),NOT(ISBLANK(BX634)))),#N/A,
IF(ISBLANK(BU634),"",
IF(AND(NOT(ISERROR(VLOOKUP(BU634,MonsterTable!$A:$B,MATCH(MonsterTable!$B$1,MonsterTable!$A$1:$B$1,0),0))),OR(ISBLANK(BW634),ISBLANK(BX634))),#N/A,
IFERROR(VLOOKUP(BU634,MonsterTable!$A:$B,MATCH(MonsterTable!$B$1,MonsterTable!$A$1:$B$1,0),0),
IF(OR(NOT(ISBLANK(BW634)),ISBLANK(BX634)),#N/A,
IF(BU634="empty","empty",
VLOOKUP(BU634,MonsterGroupTable!$A:$A,1,0)))))))</f>
        <v/>
      </c>
      <c r="CC634" s="2" t="str">
        <f>IF(AND(ISBLANK(CB634),OR(NOT(ISBLANK(CD634)),NOT(ISBLANK(CE634)))),#N/A,
IF(ISBLANK(CB634),"",
IF(AND(NOT(ISERROR(VLOOKUP(CB634,MonsterTable!$A:$B,MATCH(MonsterTable!$B$1,MonsterTable!$A$1:$B$1,0),0))),OR(ISBLANK(CD634),ISBLANK(CE634))),#N/A,
IFERROR(VLOOKUP(CB634,MonsterTable!$A:$B,MATCH(MonsterTable!$B$1,MonsterTable!$A$1:$B$1,0),0),
IF(OR(NOT(ISBLANK(CD634)),ISBLANK(CE634)),#N/A,
IF(CB634="empty","empty",
VLOOKUP(CB634,MonsterGroupTable!$A:$A,1,0)))))))</f>
        <v/>
      </c>
      <c r="CJ634" s="2" t="str">
        <f>IF(AND(ISBLANK(CI634),OR(NOT(ISBLANK(CK634)),NOT(ISBLANK(CL634)))),#N/A,
IF(ISBLANK(CI634),"",
IF(AND(NOT(ISERROR(VLOOKUP(CI634,MonsterTable!$A:$B,MATCH(MonsterTable!$B$1,MonsterTable!$A$1:$B$1,0),0))),OR(ISBLANK(CK634),ISBLANK(CL634))),#N/A,
IFERROR(VLOOKUP(CI634,MonsterTable!$A:$B,MATCH(MonsterTable!$B$1,MonsterTable!$A$1:$B$1,0),0),
IF(OR(NOT(ISBLANK(CK634)),ISBLANK(CL634)),#N/A,
IF(CI634="empty","empty",
VLOOKUP(CI634,MonsterGroupTable!$A:$A,1,0)))))))</f>
        <v/>
      </c>
    </row>
    <row r="635" spans="1:88">
      <c r="A635">
        <v>10634</v>
      </c>
      <c r="B635">
        <f t="shared" si="18"/>
        <v>1.1000000000000001</v>
      </c>
      <c r="C635">
        <f t="shared" si="18"/>
        <v>1.1000000000000001</v>
      </c>
      <c r="F635">
        <v>5460</v>
      </c>
      <c r="G635">
        <v>214023</v>
      </c>
      <c r="H635">
        <v>0</v>
      </c>
      <c r="I635">
        <v>0</v>
      </c>
      <c r="J635">
        <v>0</v>
      </c>
      <c r="K635" t="s">
        <v>28</v>
      </c>
      <c r="L635" t="s">
        <v>247</v>
      </c>
      <c r="M635" t="s">
        <v>79</v>
      </c>
      <c r="N635" t="s">
        <v>80</v>
      </c>
      <c r="O635">
        <v>0</v>
      </c>
      <c r="P635">
        <v>-4.75</v>
      </c>
      <c r="Q635">
        <v>-3.5</v>
      </c>
      <c r="R635">
        <v>4.75</v>
      </c>
      <c r="S635">
        <v>3</v>
      </c>
      <c r="T635">
        <v>-13.5</v>
      </c>
      <c r="U635">
        <v>2.5499999999999998</v>
      </c>
      <c r="V635">
        <v>-6.75</v>
      </c>
      <c r="W635" t="str">
        <f t="shared" si="19"/>
        <v>g104,5</v>
      </c>
      <c r="X635" s="1" t="s">
        <v>321</v>
      </c>
      <c r="Y635" s="2" t="str">
        <f>IF(AND(ISBLANK(X635),OR(NOT(ISBLANK(Z635)),NOT(ISBLANK(AA635)))),#N/A,
IF(ISBLANK(X635),"",
IF(AND(NOT(ISERROR(VLOOKUP(X635,MonsterTable!$A:$B,MATCH(MonsterTable!$B$1,MonsterTable!$A$1:$B$1,0),0))),OR(ISBLANK(Z635),ISBLANK(AA635))),#N/A,
IFERROR(VLOOKUP(X635,MonsterTable!$A:$B,MATCH(MonsterTable!$B$1,MonsterTable!$A$1:$B$1,0),0),
IF(OR(NOT(ISBLANK(Z635)),ISBLANK(AA635)),#N/A,
IF(X635="empty","empty",
VLOOKUP(X635,MonsterGroupTable!$A:$A,1,0)))))))</f>
        <v>g104</v>
      </c>
      <c r="AA635">
        <v>5</v>
      </c>
      <c r="AF635" s="2" t="str">
        <f>IF(AND(ISBLANK(AE635),OR(NOT(ISBLANK(AG635)),NOT(ISBLANK(AH635)))),#N/A,
IF(ISBLANK(AE635),"",
IF(AND(NOT(ISERROR(VLOOKUP(AE635,MonsterTable!$A:$B,MATCH(MonsterTable!$B$1,MonsterTable!$A$1:$B$1,0),0))),OR(ISBLANK(AG635),ISBLANK(AH635))),#N/A,
IFERROR(VLOOKUP(AE635,MonsterTable!$A:$B,MATCH(MonsterTable!$B$1,MonsterTable!$A$1:$B$1,0),0),
IF(OR(NOT(ISBLANK(AG635)),ISBLANK(AH635)),#N/A,
IF(AE635="empty","empty",
VLOOKUP(AE635,MonsterGroupTable!$A:$A,1,0)))))))</f>
        <v/>
      </c>
      <c r="AM635" s="2" t="str">
        <f>IF(AND(ISBLANK(AL635),OR(NOT(ISBLANK(AN635)),NOT(ISBLANK(AO635)))),#N/A,
IF(ISBLANK(AL635),"",
IF(AND(NOT(ISERROR(VLOOKUP(AL635,MonsterTable!$A:$B,MATCH(MonsterTable!$B$1,MonsterTable!$A$1:$B$1,0),0))),OR(ISBLANK(AN635),ISBLANK(AO635))),#N/A,
IFERROR(VLOOKUP(AL635,MonsterTable!$A:$B,MATCH(MonsterTable!$B$1,MonsterTable!$A$1:$B$1,0),0),
IF(OR(NOT(ISBLANK(AN635)),ISBLANK(AO635)),#N/A,
IF(AL635="empty","empty",
VLOOKUP(AL635,MonsterGroupTable!$A:$A,1,0)))))))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BA635" s="2" t="str">
        <f>IF(AND(ISBLANK(AZ635),OR(NOT(ISBLANK(BB635)),NOT(ISBLANK(BC635)))),#N/A,
IF(ISBLANK(AZ635),"",
IF(AND(NOT(ISERROR(VLOOKUP(AZ635,MonsterTable!$A:$B,MATCH(MonsterTable!$B$1,MonsterTable!$A$1:$B$1,0),0))),OR(ISBLANK(BB635),ISBLANK(BC635))),#N/A,
IFERROR(VLOOKUP(AZ635,MonsterTable!$A:$B,MATCH(MonsterTable!$B$1,MonsterTable!$A$1:$B$1,0),0),
IF(OR(NOT(ISBLANK(BB635)),ISBLANK(BC635)),#N/A,
IF(AZ635="empty","empty",
VLOOKUP(AZ635,MonsterGroupTable!$A:$A,1,0)))))))</f>
        <v/>
      </c>
      <c r="BH635" s="2" t="str">
        <f>IF(AND(ISBLANK(BG635),OR(NOT(ISBLANK(BI635)),NOT(ISBLANK(BJ635)))),#N/A,
IF(ISBLANK(BG635),"",
IF(AND(NOT(ISERROR(VLOOKUP(BG635,MonsterTable!$A:$B,MATCH(MonsterTable!$B$1,MonsterTable!$A$1:$B$1,0),0))),OR(ISBLANK(BI635),ISBLANK(BJ635))),#N/A,
IFERROR(VLOOKUP(BG635,MonsterTable!$A:$B,MATCH(MonsterTable!$B$1,MonsterTable!$A$1:$B$1,0),0),
IF(OR(NOT(ISBLANK(BI635)),ISBLANK(BJ635)),#N/A,
IF(BG635="empty","empty",
VLOOKUP(BG635,MonsterGroupTable!$A:$A,1,0)))))))</f>
        <v/>
      </c>
      <c r="BO635" s="2" t="str">
        <f>IF(AND(ISBLANK(BN635),OR(NOT(ISBLANK(BP635)),NOT(ISBLANK(BQ635)))),#N/A,
IF(ISBLANK(BN635),"",
IF(AND(NOT(ISERROR(VLOOKUP(BN635,MonsterTable!$A:$B,MATCH(MonsterTable!$B$1,MonsterTable!$A$1:$B$1,0),0))),OR(ISBLANK(BP635),ISBLANK(BQ635))),#N/A,
IFERROR(VLOOKUP(BN635,MonsterTable!$A:$B,MATCH(MonsterTable!$B$1,MonsterTable!$A$1:$B$1,0),0),
IF(OR(NOT(ISBLANK(BP635)),ISBLANK(BQ635)),#N/A,
IF(BN635="empty","empty",
VLOOKUP(BN635,MonsterGroupTable!$A:$A,1,0)))))))</f>
        <v/>
      </c>
      <c r="BV635" s="2" t="str">
        <f>IF(AND(ISBLANK(BU635),OR(NOT(ISBLANK(BW635)),NOT(ISBLANK(BX635)))),#N/A,
IF(ISBLANK(BU635),"",
IF(AND(NOT(ISERROR(VLOOKUP(BU635,MonsterTable!$A:$B,MATCH(MonsterTable!$B$1,MonsterTable!$A$1:$B$1,0),0))),OR(ISBLANK(BW635),ISBLANK(BX635))),#N/A,
IFERROR(VLOOKUP(BU635,MonsterTable!$A:$B,MATCH(MonsterTable!$B$1,MonsterTable!$A$1:$B$1,0),0),
IF(OR(NOT(ISBLANK(BW635)),ISBLANK(BX635)),#N/A,
IF(BU635="empty","empty",
VLOOKUP(BU635,MonsterGroupTable!$A:$A,1,0)))))))</f>
        <v/>
      </c>
      <c r="CC635" s="2" t="str">
        <f>IF(AND(ISBLANK(CB635),OR(NOT(ISBLANK(CD635)),NOT(ISBLANK(CE635)))),#N/A,
IF(ISBLANK(CB635),"",
IF(AND(NOT(ISERROR(VLOOKUP(CB635,MonsterTable!$A:$B,MATCH(MonsterTable!$B$1,MonsterTable!$A$1:$B$1,0),0))),OR(ISBLANK(CD635),ISBLANK(CE635))),#N/A,
IFERROR(VLOOKUP(CB635,MonsterTable!$A:$B,MATCH(MonsterTable!$B$1,MonsterTable!$A$1:$B$1,0),0),
IF(OR(NOT(ISBLANK(CD635)),ISBLANK(CE635)),#N/A,
IF(CB635="empty","empty",
VLOOKUP(CB635,MonsterGroupTable!$A:$A,1,0)))))))</f>
        <v/>
      </c>
      <c r="CJ635" s="2" t="str">
        <f>IF(AND(ISBLANK(CI635),OR(NOT(ISBLANK(CK635)),NOT(ISBLANK(CL635)))),#N/A,
IF(ISBLANK(CI635),"",
IF(AND(NOT(ISERROR(VLOOKUP(CI635,MonsterTable!$A:$B,MATCH(MonsterTable!$B$1,MonsterTable!$A$1:$B$1,0),0))),OR(ISBLANK(CK635),ISBLANK(CL635))),#N/A,
IFERROR(VLOOKUP(CI635,MonsterTable!$A:$B,MATCH(MonsterTable!$B$1,MonsterTable!$A$1:$B$1,0),0),
IF(OR(NOT(ISBLANK(CK635)),ISBLANK(CL635)),#N/A,
IF(CI635="empty","empty",
VLOOKUP(CI635,MonsterGroupTable!$A:$A,1,0)))))))</f>
        <v/>
      </c>
    </row>
    <row r="636" spans="1:88">
      <c r="A636">
        <v>10635</v>
      </c>
      <c r="B636">
        <f t="shared" si="18"/>
        <v>1.1000000000000001</v>
      </c>
      <c r="C636">
        <f t="shared" si="18"/>
        <v>1.1000000000000001</v>
      </c>
      <c r="F636">
        <v>5460</v>
      </c>
      <c r="G636">
        <v>214842</v>
      </c>
      <c r="H636">
        <v>0</v>
      </c>
      <c r="I636">
        <v>0</v>
      </c>
      <c r="J636">
        <v>0</v>
      </c>
      <c r="K636" t="s">
        <v>28</v>
      </c>
      <c r="L636" t="s">
        <v>247</v>
      </c>
      <c r="M636" t="s">
        <v>79</v>
      </c>
      <c r="N636" t="s">
        <v>80</v>
      </c>
      <c r="O636">
        <v>0</v>
      </c>
      <c r="P636">
        <v>-4.75</v>
      </c>
      <c r="Q636">
        <v>-3.5</v>
      </c>
      <c r="R636">
        <v>4.75</v>
      </c>
      <c r="S636">
        <v>3</v>
      </c>
      <c r="T636">
        <v>-13.5</v>
      </c>
      <c r="U636">
        <v>2.5499999999999998</v>
      </c>
      <c r="V636">
        <v>-6.75</v>
      </c>
      <c r="W636" t="str">
        <f t="shared" si="19"/>
        <v>g104,5</v>
      </c>
      <c r="X636" s="1" t="s">
        <v>321</v>
      </c>
      <c r="Y636" s="2" t="str">
        <f>IF(AND(ISBLANK(X636),OR(NOT(ISBLANK(Z636)),NOT(ISBLANK(AA636)))),#N/A,
IF(ISBLANK(X636),"",
IF(AND(NOT(ISERROR(VLOOKUP(X636,MonsterTable!$A:$B,MATCH(MonsterTable!$B$1,MonsterTable!$A$1:$B$1,0),0))),OR(ISBLANK(Z636),ISBLANK(AA636))),#N/A,
IFERROR(VLOOKUP(X636,MonsterTable!$A:$B,MATCH(MonsterTable!$B$1,MonsterTable!$A$1:$B$1,0),0),
IF(OR(NOT(ISBLANK(Z636)),ISBLANK(AA636)),#N/A,
IF(X636="empty","empty",
VLOOKUP(X636,MonsterGroupTable!$A:$A,1,0)))))))</f>
        <v>g104</v>
      </c>
      <c r="AA636">
        <v>5</v>
      </c>
      <c r="AF636" s="2" t="str">
        <f>IF(AND(ISBLANK(AE636),OR(NOT(ISBLANK(AG636)),NOT(ISBLANK(AH636)))),#N/A,
IF(ISBLANK(AE636),"",
IF(AND(NOT(ISERROR(VLOOKUP(AE636,MonsterTable!$A:$B,MATCH(MonsterTable!$B$1,MonsterTable!$A$1:$B$1,0),0))),OR(ISBLANK(AG636),ISBLANK(AH636))),#N/A,
IFERROR(VLOOKUP(AE636,MonsterTable!$A:$B,MATCH(MonsterTable!$B$1,MonsterTable!$A$1:$B$1,0),0),
IF(OR(NOT(ISBLANK(AG636)),ISBLANK(AH636)),#N/A,
IF(AE636="empty","empty",
VLOOKUP(AE636,MonsterGroupTable!$A:$A,1,0)))))))</f>
        <v/>
      </c>
      <c r="AM636" s="2" t="str">
        <f>IF(AND(ISBLANK(AL636),OR(NOT(ISBLANK(AN636)),NOT(ISBLANK(AO636)))),#N/A,
IF(ISBLANK(AL636),"",
IF(AND(NOT(ISERROR(VLOOKUP(AL636,MonsterTable!$A:$B,MATCH(MonsterTable!$B$1,MonsterTable!$A$1:$B$1,0),0))),OR(ISBLANK(AN636),ISBLANK(AO636))),#N/A,
IFERROR(VLOOKUP(AL636,MonsterTable!$A:$B,MATCH(MonsterTable!$B$1,MonsterTable!$A$1:$B$1,0),0),
IF(OR(NOT(ISBLANK(AN636)),ISBLANK(AO636)),#N/A,
IF(AL636="empty","empty",
VLOOKUP(AL636,MonsterGroupTable!$A:$A,1,0)))))))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BA636" s="2" t="str">
        <f>IF(AND(ISBLANK(AZ636),OR(NOT(ISBLANK(BB636)),NOT(ISBLANK(BC636)))),#N/A,
IF(ISBLANK(AZ636),"",
IF(AND(NOT(ISERROR(VLOOKUP(AZ636,MonsterTable!$A:$B,MATCH(MonsterTable!$B$1,MonsterTable!$A$1:$B$1,0),0))),OR(ISBLANK(BB636),ISBLANK(BC636))),#N/A,
IFERROR(VLOOKUP(AZ636,MonsterTable!$A:$B,MATCH(MonsterTable!$B$1,MonsterTable!$A$1:$B$1,0),0),
IF(OR(NOT(ISBLANK(BB636)),ISBLANK(BC636)),#N/A,
IF(AZ636="empty","empty",
VLOOKUP(AZ636,MonsterGroupTable!$A:$A,1,0)))))))</f>
        <v/>
      </c>
      <c r="BH636" s="2" t="str">
        <f>IF(AND(ISBLANK(BG636),OR(NOT(ISBLANK(BI636)),NOT(ISBLANK(BJ636)))),#N/A,
IF(ISBLANK(BG636),"",
IF(AND(NOT(ISERROR(VLOOKUP(BG636,MonsterTable!$A:$B,MATCH(MonsterTable!$B$1,MonsterTable!$A$1:$B$1,0),0))),OR(ISBLANK(BI636),ISBLANK(BJ636))),#N/A,
IFERROR(VLOOKUP(BG636,MonsterTable!$A:$B,MATCH(MonsterTable!$B$1,MonsterTable!$A$1:$B$1,0),0),
IF(OR(NOT(ISBLANK(BI636)),ISBLANK(BJ636)),#N/A,
IF(BG636="empty","empty",
VLOOKUP(BG636,MonsterGroupTable!$A:$A,1,0)))))))</f>
        <v/>
      </c>
      <c r="BO636" s="2" t="str">
        <f>IF(AND(ISBLANK(BN636),OR(NOT(ISBLANK(BP636)),NOT(ISBLANK(BQ636)))),#N/A,
IF(ISBLANK(BN636),"",
IF(AND(NOT(ISERROR(VLOOKUP(BN636,MonsterTable!$A:$B,MATCH(MonsterTable!$B$1,MonsterTable!$A$1:$B$1,0),0))),OR(ISBLANK(BP636),ISBLANK(BQ636))),#N/A,
IFERROR(VLOOKUP(BN636,MonsterTable!$A:$B,MATCH(MonsterTable!$B$1,MonsterTable!$A$1:$B$1,0),0),
IF(OR(NOT(ISBLANK(BP636)),ISBLANK(BQ636)),#N/A,
IF(BN636="empty","empty",
VLOOKUP(BN636,MonsterGroupTable!$A:$A,1,0)))))))</f>
        <v/>
      </c>
      <c r="BV636" s="2" t="str">
        <f>IF(AND(ISBLANK(BU636),OR(NOT(ISBLANK(BW636)),NOT(ISBLANK(BX636)))),#N/A,
IF(ISBLANK(BU636),"",
IF(AND(NOT(ISERROR(VLOOKUP(BU636,MonsterTable!$A:$B,MATCH(MonsterTable!$B$1,MonsterTable!$A$1:$B$1,0),0))),OR(ISBLANK(BW636),ISBLANK(BX636))),#N/A,
IFERROR(VLOOKUP(BU636,MonsterTable!$A:$B,MATCH(MonsterTable!$B$1,MonsterTable!$A$1:$B$1,0),0),
IF(OR(NOT(ISBLANK(BW636)),ISBLANK(BX636)),#N/A,
IF(BU636="empty","empty",
VLOOKUP(BU636,MonsterGroupTable!$A:$A,1,0)))))))</f>
        <v/>
      </c>
      <c r="CC636" s="2" t="str">
        <f>IF(AND(ISBLANK(CB636),OR(NOT(ISBLANK(CD636)),NOT(ISBLANK(CE636)))),#N/A,
IF(ISBLANK(CB636),"",
IF(AND(NOT(ISERROR(VLOOKUP(CB636,MonsterTable!$A:$B,MATCH(MonsterTable!$B$1,MonsterTable!$A$1:$B$1,0),0))),OR(ISBLANK(CD636),ISBLANK(CE636))),#N/A,
IFERROR(VLOOKUP(CB636,MonsterTable!$A:$B,MATCH(MonsterTable!$B$1,MonsterTable!$A$1:$B$1,0),0),
IF(OR(NOT(ISBLANK(CD636)),ISBLANK(CE636)),#N/A,
IF(CB636="empty","empty",
VLOOKUP(CB636,MonsterGroupTable!$A:$A,1,0)))))))</f>
        <v/>
      </c>
      <c r="CJ636" s="2" t="str">
        <f>IF(AND(ISBLANK(CI636),OR(NOT(ISBLANK(CK636)),NOT(ISBLANK(CL636)))),#N/A,
IF(ISBLANK(CI636),"",
IF(AND(NOT(ISERROR(VLOOKUP(CI636,MonsterTable!$A:$B,MATCH(MonsterTable!$B$1,MonsterTable!$A$1:$B$1,0),0))),OR(ISBLANK(CK636),ISBLANK(CL636))),#N/A,
IFERROR(VLOOKUP(CI636,MonsterTable!$A:$B,MATCH(MonsterTable!$B$1,MonsterTable!$A$1:$B$1,0),0),
IF(OR(NOT(ISBLANK(CK636)),ISBLANK(CL636)),#N/A,
IF(CI636="empty","empty",
VLOOKUP(CI636,MonsterGroupTable!$A:$A,1,0)))))))</f>
        <v/>
      </c>
    </row>
    <row r="637" spans="1:88">
      <c r="A637">
        <v>10636</v>
      </c>
      <c r="B637">
        <f t="shared" si="18"/>
        <v>1.1000000000000001</v>
      </c>
      <c r="C637">
        <f t="shared" si="18"/>
        <v>1.1000000000000001</v>
      </c>
      <c r="F637">
        <v>5460</v>
      </c>
      <c r="G637">
        <v>215661</v>
      </c>
      <c r="H637">
        <v>0</v>
      </c>
      <c r="I637">
        <v>0</v>
      </c>
      <c r="J637">
        <v>0</v>
      </c>
      <c r="K637" t="s">
        <v>28</v>
      </c>
      <c r="L637" t="s">
        <v>247</v>
      </c>
      <c r="M637" t="s">
        <v>79</v>
      </c>
      <c r="N637" t="s">
        <v>80</v>
      </c>
      <c r="O637">
        <v>0</v>
      </c>
      <c r="P637">
        <v>-4.75</v>
      </c>
      <c r="Q637">
        <v>-3.5</v>
      </c>
      <c r="R637">
        <v>4.75</v>
      </c>
      <c r="S637">
        <v>3</v>
      </c>
      <c r="T637">
        <v>-13.5</v>
      </c>
      <c r="U637">
        <v>2.5499999999999998</v>
      </c>
      <c r="V637">
        <v>-6.75</v>
      </c>
      <c r="W637" t="str">
        <f t="shared" si="19"/>
        <v>g104,5</v>
      </c>
      <c r="X637" s="1" t="s">
        <v>321</v>
      </c>
      <c r="Y637" s="2" t="str">
        <f>IF(AND(ISBLANK(X637),OR(NOT(ISBLANK(Z637)),NOT(ISBLANK(AA637)))),#N/A,
IF(ISBLANK(X637),"",
IF(AND(NOT(ISERROR(VLOOKUP(X637,MonsterTable!$A:$B,MATCH(MonsterTable!$B$1,MonsterTable!$A$1:$B$1,0),0))),OR(ISBLANK(Z637),ISBLANK(AA637))),#N/A,
IFERROR(VLOOKUP(X637,MonsterTable!$A:$B,MATCH(MonsterTable!$B$1,MonsterTable!$A$1:$B$1,0),0),
IF(OR(NOT(ISBLANK(Z637)),ISBLANK(AA637)),#N/A,
IF(X637="empty","empty",
VLOOKUP(X637,MonsterGroupTable!$A:$A,1,0)))))))</f>
        <v>g104</v>
      </c>
      <c r="AA637">
        <v>5</v>
      </c>
      <c r="AF637" s="2" t="str">
        <f>IF(AND(ISBLANK(AE637),OR(NOT(ISBLANK(AG637)),NOT(ISBLANK(AH637)))),#N/A,
IF(ISBLANK(AE637),"",
IF(AND(NOT(ISERROR(VLOOKUP(AE637,MonsterTable!$A:$B,MATCH(MonsterTable!$B$1,MonsterTable!$A$1:$B$1,0),0))),OR(ISBLANK(AG637),ISBLANK(AH637))),#N/A,
IFERROR(VLOOKUP(AE637,MonsterTable!$A:$B,MATCH(MonsterTable!$B$1,MonsterTable!$A$1:$B$1,0),0),
IF(OR(NOT(ISBLANK(AG637)),ISBLANK(AH637)),#N/A,
IF(AE637="empty","empty",
VLOOKUP(AE637,MonsterGroupTable!$A:$A,1,0)))))))</f>
        <v/>
      </c>
      <c r="AM637" s="2" t="str">
        <f>IF(AND(ISBLANK(AL637),OR(NOT(ISBLANK(AN637)),NOT(ISBLANK(AO637)))),#N/A,
IF(ISBLANK(AL637),"",
IF(AND(NOT(ISERROR(VLOOKUP(AL637,MonsterTable!$A:$B,MATCH(MonsterTable!$B$1,MonsterTable!$A$1:$B$1,0),0))),OR(ISBLANK(AN637),ISBLANK(AO637))),#N/A,
IFERROR(VLOOKUP(AL637,MonsterTable!$A:$B,MATCH(MonsterTable!$B$1,MonsterTable!$A$1:$B$1,0),0),
IF(OR(NOT(ISBLANK(AN637)),ISBLANK(AO637)),#N/A,
IF(AL637="empty","empty",
VLOOKUP(AL637,MonsterGroupTable!$A:$A,1,0)))))))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BA637" s="2" t="str">
        <f>IF(AND(ISBLANK(AZ637),OR(NOT(ISBLANK(BB637)),NOT(ISBLANK(BC637)))),#N/A,
IF(ISBLANK(AZ637),"",
IF(AND(NOT(ISERROR(VLOOKUP(AZ637,MonsterTable!$A:$B,MATCH(MonsterTable!$B$1,MonsterTable!$A$1:$B$1,0),0))),OR(ISBLANK(BB637),ISBLANK(BC637))),#N/A,
IFERROR(VLOOKUP(AZ637,MonsterTable!$A:$B,MATCH(MonsterTable!$B$1,MonsterTable!$A$1:$B$1,0),0),
IF(OR(NOT(ISBLANK(BB637)),ISBLANK(BC637)),#N/A,
IF(AZ637="empty","empty",
VLOOKUP(AZ637,MonsterGroupTable!$A:$A,1,0)))))))</f>
        <v/>
      </c>
      <c r="BH637" s="2" t="str">
        <f>IF(AND(ISBLANK(BG637),OR(NOT(ISBLANK(BI637)),NOT(ISBLANK(BJ637)))),#N/A,
IF(ISBLANK(BG637),"",
IF(AND(NOT(ISERROR(VLOOKUP(BG637,MonsterTable!$A:$B,MATCH(MonsterTable!$B$1,MonsterTable!$A$1:$B$1,0),0))),OR(ISBLANK(BI637),ISBLANK(BJ637))),#N/A,
IFERROR(VLOOKUP(BG637,MonsterTable!$A:$B,MATCH(MonsterTable!$B$1,MonsterTable!$A$1:$B$1,0),0),
IF(OR(NOT(ISBLANK(BI637)),ISBLANK(BJ637)),#N/A,
IF(BG637="empty","empty",
VLOOKUP(BG637,MonsterGroupTable!$A:$A,1,0)))))))</f>
        <v/>
      </c>
      <c r="BO637" s="2" t="str">
        <f>IF(AND(ISBLANK(BN637),OR(NOT(ISBLANK(BP637)),NOT(ISBLANK(BQ637)))),#N/A,
IF(ISBLANK(BN637),"",
IF(AND(NOT(ISERROR(VLOOKUP(BN637,MonsterTable!$A:$B,MATCH(MonsterTable!$B$1,MonsterTable!$A$1:$B$1,0),0))),OR(ISBLANK(BP637),ISBLANK(BQ637))),#N/A,
IFERROR(VLOOKUP(BN637,MonsterTable!$A:$B,MATCH(MonsterTable!$B$1,MonsterTable!$A$1:$B$1,0),0),
IF(OR(NOT(ISBLANK(BP637)),ISBLANK(BQ637)),#N/A,
IF(BN637="empty","empty",
VLOOKUP(BN637,MonsterGroupTable!$A:$A,1,0)))))))</f>
        <v/>
      </c>
      <c r="BV637" s="2" t="str">
        <f>IF(AND(ISBLANK(BU637),OR(NOT(ISBLANK(BW637)),NOT(ISBLANK(BX637)))),#N/A,
IF(ISBLANK(BU637),"",
IF(AND(NOT(ISERROR(VLOOKUP(BU637,MonsterTable!$A:$B,MATCH(MonsterTable!$B$1,MonsterTable!$A$1:$B$1,0),0))),OR(ISBLANK(BW637),ISBLANK(BX637))),#N/A,
IFERROR(VLOOKUP(BU637,MonsterTable!$A:$B,MATCH(MonsterTable!$B$1,MonsterTable!$A$1:$B$1,0),0),
IF(OR(NOT(ISBLANK(BW637)),ISBLANK(BX637)),#N/A,
IF(BU637="empty","empty",
VLOOKUP(BU637,MonsterGroupTable!$A:$A,1,0)))))))</f>
        <v/>
      </c>
      <c r="CC637" s="2" t="str">
        <f>IF(AND(ISBLANK(CB637),OR(NOT(ISBLANK(CD637)),NOT(ISBLANK(CE637)))),#N/A,
IF(ISBLANK(CB637),"",
IF(AND(NOT(ISERROR(VLOOKUP(CB637,MonsterTable!$A:$B,MATCH(MonsterTable!$B$1,MonsterTable!$A$1:$B$1,0),0))),OR(ISBLANK(CD637),ISBLANK(CE637))),#N/A,
IFERROR(VLOOKUP(CB637,MonsterTable!$A:$B,MATCH(MonsterTable!$B$1,MonsterTable!$A$1:$B$1,0),0),
IF(OR(NOT(ISBLANK(CD637)),ISBLANK(CE637)),#N/A,
IF(CB637="empty","empty",
VLOOKUP(CB637,MonsterGroupTable!$A:$A,1,0)))))))</f>
        <v/>
      </c>
      <c r="CJ637" s="2" t="str">
        <f>IF(AND(ISBLANK(CI637),OR(NOT(ISBLANK(CK637)),NOT(ISBLANK(CL637)))),#N/A,
IF(ISBLANK(CI637),"",
IF(AND(NOT(ISERROR(VLOOKUP(CI637,MonsterTable!$A:$B,MATCH(MonsterTable!$B$1,MonsterTable!$A$1:$B$1,0),0))),OR(ISBLANK(CK637),ISBLANK(CL637))),#N/A,
IFERROR(VLOOKUP(CI637,MonsterTable!$A:$B,MATCH(MonsterTable!$B$1,MonsterTable!$A$1:$B$1,0),0),
IF(OR(NOT(ISBLANK(CK637)),ISBLANK(CL637)),#N/A,
IF(CI637="empty","empty",
VLOOKUP(CI637,MonsterGroupTable!$A:$A,1,0)))))))</f>
        <v/>
      </c>
    </row>
    <row r="638" spans="1:88">
      <c r="A638">
        <v>10637</v>
      </c>
      <c r="B638">
        <f t="shared" si="18"/>
        <v>1.1000000000000001</v>
      </c>
      <c r="C638">
        <f t="shared" si="18"/>
        <v>1.1000000000000001</v>
      </c>
      <c r="F638">
        <v>5460</v>
      </c>
      <c r="G638">
        <v>216480</v>
      </c>
      <c r="H638">
        <v>0</v>
      </c>
      <c r="I638">
        <v>0</v>
      </c>
      <c r="J638">
        <v>0</v>
      </c>
      <c r="K638" t="s">
        <v>28</v>
      </c>
      <c r="L638" t="s">
        <v>247</v>
      </c>
      <c r="M638" t="s">
        <v>79</v>
      </c>
      <c r="N638" t="s">
        <v>80</v>
      </c>
      <c r="O638">
        <v>0</v>
      </c>
      <c r="P638">
        <v>-4.75</v>
      </c>
      <c r="Q638">
        <v>-3.5</v>
      </c>
      <c r="R638">
        <v>4.75</v>
      </c>
      <c r="S638">
        <v>3</v>
      </c>
      <c r="T638">
        <v>-13.5</v>
      </c>
      <c r="U638">
        <v>2.5499999999999998</v>
      </c>
      <c r="V638">
        <v>-6.75</v>
      </c>
      <c r="W638" t="str">
        <f t="shared" si="19"/>
        <v>g104,5</v>
      </c>
      <c r="X638" s="1" t="s">
        <v>321</v>
      </c>
      <c r="Y638" s="2" t="str">
        <f>IF(AND(ISBLANK(X638),OR(NOT(ISBLANK(Z638)),NOT(ISBLANK(AA638)))),#N/A,
IF(ISBLANK(X638),"",
IF(AND(NOT(ISERROR(VLOOKUP(X638,MonsterTable!$A:$B,MATCH(MonsterTable!$B$1,MonsterTable!$A$1:$B$1,0),0))),OR(ISBLANK(Z638),ISBLANK(AA638))),#N/A,
IFERROR(VLOOKUP(X638,MonsterTable!$A:$B,MATCH(MonsterTable!$B$1,MonsterTable!$A$1:$B$1,0),0),
IF(OR(NOT(ISBLANK(Z638)),ISBLANK(AA638)),#N/A,
IF(X638="empty","empty",
VLOOKUP(X638,MonsterGroupTable!$A:$A,1,0)))))))</f>
        <v>g104</v>
      </c>
      <c r="AA638">
        <v>5</v>
      </c>
      <c r="AF638" s="2" t="str">
        <f>IF(AND(ISBLANK(AE638),OR(NOT(ISBLANK(AG638)),NOT(ISBLANK(AH638)))),#N/A,
IF(ISBLANK(AE638),"",
IF(AND(NOT(ISERROR(VLOOKUP(AE638,MonsterTable!$A:$B,MATCH(MonsterTable!$B$1,MonsterTable!$A$1:$B$1,0),0))),OR(ISBLANK(AG638),ISBLANK(AH638))),#N/A,
IFERROR(VLOOKUP(AE638,MonsterTable!$A:$B,MATCH(MonsterTable!$B$1,MonsterTable!$A$1:$B$1,0),0),
IF(OR(NOT(ISBLANK(AG638)),ISBLANK(AH638)),#N/A,
IF(AE638="empty","empty",
VLOOKUP(AE638,MonsterGroupTable!$A:$A,1,0)))))))</f>
        <v/>
      </c>
      <c r="AM638" s="2" t="str">
        <f>IF(AND(ISBLANK(AL638),OR(NOT(ISBLANK(AN638)),NOT(ISBLANK(AO638)))),#N/A,
IF(ISBLANK(AL638),"",
IF(AND(NOT(ISERROR(VLOOKUP(AL638,MonsterTable!$A:$B,MATCH(MonsterTable!$B$1,MonsterTable!$A$1:$B$1,0),0))),OR(ISBLANK(AN638),ISBLANK(AO638))),#N/A,
IFERROR(VLOOKUP(AL638,MonsterTable!$A:$B,MATCH(MonsterTable!$B$1,MonsterTable!$A$1:$B$1,0),0),
IF(OR(NOT(ISBLANK(AN638)),ISBLANK(AO638)),#N/A,
IF(AL638="empty","empty",
VLOOKUP(AL638,MonsterGroupTable!$A:$A,1,0)))))))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BA638" s="2" t="str">
        <f>IF(AND(ISBLANK(AZ638),OR(NOT(ISBLANK(BB638)),NOT(ISBLANK(BC638)))),#N/A,
IF(ISBLANK(AZ638),"",
IF(AND(NOT(ISERROR(VLOOKUP(AZ638,MonsterTable!$A:$B,MATCH(MonsterTable!$B$1,MonsterTable!$A$1:$B$1,0),0))),OR(ISBLANK(BB638),ISBLANK(BC638))),#N/A,
IFERROR(VLOOKUP(AZ638,MonsterTable!$A:$B,MATCH(MonsterTable!$B$1,MonsterTable!$A$1:$B$1,0),0),
IF(OR(NOT(ISBLANK(BB638)),ISBLANK(BC638)),#N/A,
IF(AZ638="empty","empty",
VLOOKUP(AZ638,MonsterGroupTable!$A:$A,1,0)))))))</f>
        <v/>
      </c>
      <c r="BH638" s="2" t="str">
        <f>IF(AND(ISBLANK(BG638),OR(NOT(ISBLANK(BI638)),NOT(ISBLANK(BJ638)))),#N/A,
IF(ISBLANK(BG638),"",
IF(AND(NOT(ISERROR(VLOOKUP(BG638,MonsterTable!$A:$B,MATCH(MonsterTable!$B$1,MonsterTable!$A$1:$B$1,0),0))),OR(ISBLANK(BI638),ISBLANK(BJ638))),#N/A,
IFERROR(VLOOKUP(BG638,MonsterTable!$A:$B,MATCH(MonsterTable!$B$1,MonsterTable!$A$1:$B$1,0),0),
IF(OR(NOT(ISBLANK(BI638)),ISBLANK(BJ638)),#N/A,
IF(BG638="empty","empty",
VLOOKUP(BG638,MonsterGroupTable!$A:$A,1,0)))))))</f>
        <v/>
      </c>
      <c r="BO638" s="2" t="str">
        <f>IF(AND(ISBLANK(BN638),OR(NOT(ISBLANK(BP638)),NOT(ISBLANK(BQ638)))),#N/A,
IF(ISBLANK(BN638),"",
IF(AND(NOT(ISERROR(VLOOKUP(BN638,MonsterTable!$A:$B,MATCH(MonsterTable!$B$1,MonsterTable!$A$1:$B$1,0),0))),OR(ISBLANK(BP638),ISBLANK(BQ638))),#N/A,
IFERROR(VLOOKUP(BN638,MonsterTable!$A:$B,MATCH(MonsterTable!$B$1,MonsterTable!$A$1:$B$1,0),0),
IF(OR(NOT(ISBLANK(BP638)),ISBLANK(BQ638)),#N/A,
IF(BN638="empty","empty",
VLOOKUP(BN638,MonsterGroupTable!$A:$A,1,0)))))))</f>
        <v/>
      </c>
      <c r="BV638" s="2" t="str">
        <f>IF(AND(ISBLANK(BU638),OR(NOT(ISBLANK(BW638)),NOT(ISBLANK(BX638)))),#N/A,
IF(ISBLANK(BU638),"",
IF(AND(NOT(ISERROR(VLOOKUP(BU638,MonsterTable!$A:$B,MATCH(MonsterTable!$B$1,MonsterTable!$A$1:$B$1,0),0))),OR(ISBLANK(BW638),ISBLANK(BX638))),#N/A,
IFERROR(VLOOKUP(BU638,MonsterTable!$A:$B,MATCH(MonsterTable!$B$1,MonsterTable!$A$1:$B$1,0),0),
IF(OR(NOT(ISBLANK(BW638)),ISBLANK(BX638)),#N/A,
IF(BU638="empty","empty",
VLOOKUP(BU638,MonsterGroupTable!$A:$A,1,0)))))))</f>
        <v/>
      </c>
      <c r="CC638" s="2" t="str">
        <f>IF(AND(ISBLANK(CB638),OR(NOT(ISBLANK(CD638)),NOT(ISBLANK(CE638)))),#N/A,
IF(ISBLANK(CB638),"",
IF(AND(NOT(ISERROR(VLOOKUP(CB638,MonsterTable!$A:$B,MATCH(MonsterTable!$B$1,MonsterTable!$A$1:$B$1,0),0))),OR(ISBLANK(CD638),ISBLANK(CE638))),#N/A,
IFERROR(VLOOKUP(CB638,MonsterTable!$A:$B,MATCH(MonsterTable!$B$1,MonsterTable!$A$1:$B$1,0),0),
IF(OR(NOT(ISBLANK(CD638)),ISBLANK(CE638)),#N/A,
IF(CB638="empty","empty",
VLOOKUP(CB638,MonsterGroupTable!$A:$A,1,0)))))))</f>
        <v/>
      </c>
      <c r="CJ638" s="2" t="str">
        <f>IF(AND(ISBLANK(CI638),OR(NOT(ISBLANK(CK638)),NOT(ISBLANK(CL638)))),#N/A,
IF(ISBLANK(CI638),"",
IF(AND(NOT(ISERROR(VLOOKUP(CI638,MonsterTable!$A:$B,MATCH(MonsterTable!$B$1,MonsterTable!$A$1:$B$1,0),0))),OR(ISBLANK(CK638),ISBLANK(CL638))),#N/A,
IFERROR(VLOOKUP(CI638,MonsterTable!$A:$B,MATCH(MonsterTable!$B$1,MonsterTable!$A$1:$B$1,0),0),
IF(OR(NOT(ISBLANK(CK638)),ISBLANK(CL638)),#N/A,
IF(CI638="empty","empty",
VLOOKUP(CI638,MonsterGroupTable!$A:$A,1,0)))))))</f>
        <v/>
      </c>
    </row>
    <row r="639" spans="1:88">
      <c r="A639">
        <v>10638</v>
      </c>
      <c r="B639">
        <f t="shared" si="18"/>
        <v>1.1000000000000001</v>
      </c>
      <c r="C639">
        <f t="shared" si="18"/>
        <v>1.1000000000000001</v>
      </c>
      <c r="F639">
        <v>5460</v>
      </c>
      <c r="G639">
        <v>217299</v>
      </c>
      <c r="H639">
        <v>0</v>
      </c>
      <c r="I639">
        <v>0</v>
      </c>
      <c r="J639">
        <v>0</v>
      </c>
      <c r="K639" t="s">
        <v>28</v>
      </c>
      <c r="L639" t="s">
        <v>247</v>
      </c>
      <c r="M639" t="s">
        <v>79</v>
      </c>
      <c r="N639" t="s">
        <v>80</v>
      </c>
      <c r="O639">
        <v>0</v>
      </c>
      <c r="P639">
        <v>-4.75</v>
      </c>
      <c r="Q639">
        <v>-3.5</v>
      </c>
      <c r="R639">
        <v>4.75</v>
      </c>
      <c r="S639">
        <v>3</v>
      </c>
      <c r="T639">
        <v>-13.5</v>
      </c>
      <c r="U639">
        <v>2.5499999999999998</v>
      </c>
      <c r="V639">
        <v>-6.75</v>
      </c>
      <c r="W639" t="str">
        <f t="shared" si="19"/>
        <v>g104,5</v>
      </c>
      <c r="X639" s="1" t="s">
        <v>321</v>
      </c>
      <c r="Y639" s="2" t="str">
        <f>IF(AND(ISBLANK(X639),OR(NOT(ISBLANK(Z639)),NOT(ISBLANK(AA639)))),#N/A,
IF(ISBLANK(X639),"",
IF(AND(NOT(ISERROR(VLOOKUP(X639,MonsterTable!$A:$B,MATCH(MonsterTable!$B$1,MonsterTable!$A$1:$B$1,0),0))),OR(ISBLANK(Z639),ISBLANK(AA639))),#N/A,
IFERROR(VLOOKUP(X639,MonsterTable!$A:$B,MATCH(MonsterTable!$B$1,MonsterTable!$A$1:$B$1,0),0),
IF(OR(NOT(ISBLANK(Z639)),ISBLANK(AA639)),#N/A,
IF(X639="empty","empty",
VLOOKUP(X639,MonsterGroupTable!$A:$A,1,0)))))))</f>
        <v>g104</v>
      </c>
      <c r="AA639">
        <v>5</v>
      </c>
      <c r="AF639" s="2" t="str">
        <f>IF(AND(ISBLANK(AE639),OR(NOT(ISBLANK(AG639)),NOT(ISBLANK(AH639)))),#N/A,
IF(ISBLANK(AE639),"",
IF(AND(NOT(ISERROR(VLOOKUP(AE639,MonsterTable!$A:$B,MATCH(MonsterTable!$B$1,MonsterTable!$A$1:$B$1,0),0))),OR(ISBLANK(AG639),ISBLANK(AH639))),#N/A,
IFERROR(VLOOKUP(AE639,MonsterTable!$A:$B,MATCH(MonsterTable!$B$1,MonsterTable!$A$1:$B$1,0),0),
IF(OR(NOT(ISBLANK(AG639)),ISBLANK(AH639)),#N/A,
IF(AE639="empty","empty",
VLOOKUP(AE639,MonsterGroupTable!$A:$A,1,0)))))))</f>
        <v/>
      </c>
      <c r="AM639" s="2" t="str">
        <f>IF(AND(ISBLANK(AL639),OR(NOT(ISBLANK(AN639)),NOT(ISBLANK(AO639)))),#N/A,
IF(ISBLANK(AL639),"",
IF(AND(NOT(ISERROR(VLOOKUP(AL639,MonsterTable!$A:$B,MATCH(MonsterTable!$B$1,MonsterTable!$A$1:$B$1,0),0))),OR(ISBLANK(AN639),ISBLANK(AO639))),#N/A,
IFERROR(VLOOKUP(AL639,MonsterTable!$A:$B,MATCH(MonsterTable!$B$1,MonsterTable!$A$1:$B$1,0),0),
IF(OR(NOT(ISBLANK(AN639)),ISBLANK(AO639)),#N/A,
IF(AL639="empty","empty",
VLOOKUP(AL639,MonsterGroupTable!$A:$A,1,0)))))))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BA639" s="2" t="str">
        <f>IF(AND(ISBLANK(AZ639),OR(NOT(ISBLANK(BB639)),NOT(ISBLANK(BC639)))),#N/A,
IF(ISBLANK(AZ639),"",
IF(AND(NOT(ISERROR(VLOOKUP(AZ639,MonsterTable!$A:$B,MATCH(MonsterTable!$B$1,MonsterTable!$A$1:$B$1,0),0))),OR(ISBLANK(BB639),ISBLANK(BC639))),#N/A,
IFERROR(VLOOKUP(AZ639,MonsterTable!$A:$B,MATCH(MonsterTable!$B$1,MonsterTable!$A$1:$B$1,0),0),
IF(OR(NOT(ISBLANK(BB639)),ISBLANK(BC639)),#N/A,
IF(AZ639="empty","empty",
VLOOKUP(AZ639,MonsterGroupTable!$A:$A,1,0)))))))</f>
        <v/>
      </c>
      <c r="BH639" s="2" t="str">
        <f>IF(AND(ISBLANK(BG639),OR(NOT(ISBLANK(BI639)),NOT(ISBLANK(BJ639)))),#N/A,
IF(ISBLANK(BG639),"",
IF(AND(NOT(ISERROR(VLOOKUP(BG639,MonsterTable!$A:$B,MATCH(MonsterTable!$B$1,MonsterTable!$A$1:$B$1,0),0))),OR(ISBLANK(BI639),ISBLANK(BJ639))),#N/A,
IFERROR(VLOOKUP(BG639,MonsterTable!$A:$B,MATCH(MonsterTable!$B$1,MonsterTable!$A$1:$B$1,0),0),
IF(OR(NOT(ISBLANK(BI639)),ISBLANK(BJ639)),#N/A,
IF(BG639="empty","empty",
VLOOKUP(BG639,MonsterGroupTable!$A:$A,1,0)))))))</f>
        <v/>
      </c>
      <c r="BO639" s="2" t="str">
        <f>IF(AND(ISBLANK(BN639),OR(NOT(ISBLANK(BP639)),NOT(ISBLANK(BQ639)))),#N/A,
IF(ISBLANK(BN639),"",
IF(AND(NOT(ISERROR(VLOOKUP(BN639,MonsterTable!$A:$B,MATCH(MonsterTable!$B$1,MonsterTable!$A$1:$B$1,0),0))),OR(ISBLANK(BP639),ISBLANK(BQ639))),#N/A,
IFERROR(VLOOKUP(BN639,MonsterTable!$A:$B,MATCH(MonsterTable!$B$1,MonsterTable!$A$1:$B$1,0),0),
IF(OR(NOT(ISBLANK(BP639)),ISBLANK(BQ639)),#N/A,
IF(BN639="empty","empty",
VLOOKUP(BN639,MonsterGroupTable!$A:$A,1,0)))))))</f>
        <v/>
      </c>
      <c r="BV639" s="2" t="str">
        <f>IF(AND(ISBLANK(BU639),OR(NOT(ISBLANK(BW639)),NOT(ISBLANK(BX639)))),#N/A,
IF(ISBLANK(BU639),"",
IF(AND(NOT(ISERROR(VLOOKUP(BU639,MonsterTable!$A:$B,MATCH(MonsterTable!$B$1,MonsterTable!$A$1:$B$1,0),0))),OR(ISBLANK(BW639),ISBLANK(BX639))),#N/A,
IFERROR(VLOOKUP(BU639,MonsterTable!$A:$B,MATCH(MonsterTable!$B$1,MonsterTable!$A$1:$B$1,0),0),
IF(OR(NOT(ISBLANK(BW639)),ISBLANK(BX639)),#N/A,
IF(BU639="empty","empty",
VLOOKUP(BU639,MonsterGroupTable!$A:$A,1,0)))))))</f>
        <v/>
      </c>
      <c r="CC639" s="2" t="str">
        <f>IF(AND(ISBLANK(CB639),OR(NOT(ISBLANK(CD639)),NOT(ISBLANK(CE639)))),#N/A,
IF(ISBLANK(CB639),"",
IF(AND(NOT(ISERROR(VLOOKUP(CB639,MonsterTable!$A:$B,MATCH(MonsterTable!$B$1,MonsterTable!$A$1:$B$1,0),0))),OR(ISBLANK(CD639),ISBLANK(CE639))),#N/A,
IFERROR(VLOOKUP(CB639,MonsterTable!$A:$B,MATCH(MonsterTable!$B$1,MonsterTable!$A$1:$B$1,0),0),
IF(OR(NOT(ISBLANK(CD639)),ISBLANK(CE639)),#N/A,
IF(CB639="empty","empty",
VLOOKUP(CB639,MonsterGroupTable!$A:$A,1,0)))))))</f>
        <v/>
      </c>
      <c r="CJ639" s="2" t="str">
        <f>IF(AND(ISBLANK(CI639),OR(NOT(ISBLANK(CK639)),NOT(ISBLANK(CL639)))),#N/A,
IF(ISBLANK(CI639),"",
IF(AND(NOT(ISERROR(VLOOKUP(CI639,MonsterTable!$A:$B,MATCH(MonsterTable!$B$1,MonsterTable!$A$1:$B$1,0),0))),OR(ISBLANK(CK639),ISBLANK(CL639))),#N/A,
IFERROR(VLOOKUP(CI639,MonsterTable!$A:$B,MATCH(MonsterTable!$B$1,MonsterTable!$A$1:$B$1,0),0),
IF(OR(NOT(ISBLANK(CK639)),ISBLANK(CL639)),#N/A,
IF(CI639="empty","empty",
VLOOKUP(CI639,MonsterGroupTable!$A:$A,1,0)))))))</f>
        <v/>
      </c>
    </row>
    <row r="640" spans="1:88">
      <c r="A640">
        <v>10639</v>
      </c>
      <c r="B640">
        <f t="shared" si="18"/>
        <v>1.1000000000000001</v>
      </c>
      <c r="C640">
        <f t="shared" si="18"/>
        <v>1.1000000000000001</v>
      </c>
      <c r="F640">
        <v>5460</v>
      </c>
      <c r="G640">
        <v>218118</v>
      </c>
      <c r="H640">
        <v>0</v>
      </c>
      <c r="I640">
        <v>0</v>
      </c>
      <c r="J640">
        <v>0</v>
      </c>
      <c r="K640" t="s">
        <v>28</v>
      </c>
      <c r="L640" t="s">
        <v>247</v>
      </c>
      <c r="M640" t="s">
        <v>79</v>
      </c>
      <c r="N640" t="s">
        <v>80</v>
      </c>
      <c r="O640">
        <v>0</v>
      </c>
      <c r="P640">
        <v>-4.75</v>
      </c>
      <c r="Q640">
        <v>-3.5</v>
      </c>
      <c r="R640">
        <v>4.75</v>
      </c>
      <c r="S640">
        <v>3</v>
      </c>
      <c r="T640">
        <v>-13.5</v>
      </c>
      <c r="U640">
        <v>2.5499999999999998</v>
      </c>
      <c r="V640">
        <v>-6.75</v>
      </c>
      <c r="W640" t="str">
        <f t="shared" si="19"/>
        <v>g104,5</v>
      </c>
      <c r="X640" s="1" t="s">
        <v>321</v>
      </c>
      <c r="Y640" s="2" t="str">
        <f>IF(AND(ISBLANK(X640),OR(NOT(ISBLANK(Z640)),NOT(ISBLANK(AA640)))),#N/A,
IF(ISBLANK(X640),"",
IF(AND(NOT(ISERROR(VLOOKUP(X640,MonsterTable!$A:$B,MATCH(MonsterTable!$B$1,MonsterTable!$A$1:$B$1,0),0))),OR(ISBLANK(Z640),ISBLANK(AA640))),#N/A,
IFERROR(VLOOKUP(X640,MonsterTable!$A:$B,MATCH(MonsterTable!$B$1,MonsterTable!$A$1:$B$1,0),0),
IF(OR(NOT(ISBLANK(Z640)),ISBLANK(AA640)),#N/A,
IF(X640="empty","empty",
VLOOKUP(X640,MonsterGroupTable!$A:$A,1,0)))))))</f>
        <v>g104</v>
      </c>
      <c r="AA640">
        <v>5</v>
      </c>
      <c r="AF640" s="2" t="str">
        <f>IF(AND(ISBLANK(AE640),OR(NOT(ISBLANK(AG640)),NOT(ISBLANK(AH640)))),#N/A,
IF(ISBLANK(AE640),"",
IF(AND(NOT(ISERROR(VLOOKUP(AE640,MonsterTable!$A:$B,MATCH(MonsterTable!$B$1,MonsterTable!$A$1:$B$1,0),0))),OR(ISBLANK(AG640),ISBLANK(AH640))),#N/A,
IFERROR(VLOOKUP(AE640,MonsterTable!$A:$B,MATCH(MonsterTable!$B$1,MonsterTable!$A$1:$B$1,0),0),
IF(OR(NOT(ISBLANK(AG640)),ISBLANK(AH640)),#N/A,
IF(AE640="empty","empty",
VLOOKUP(AE640,MonsterGroupTable!$A:$A,1,0)))))))</f>
        <v/>
      </c>
      <c r="AM640" s="2" t="str">
        <f>IF(AND(ISBLANK(AL640),OR(NOT(ISBLANK(AN640)),NOT(ISBLANK(AO640)))),#N/A,
IF(ISBLANK(AL640),"",
IF(AND(NOT(ISERROR(VLOOKUP(AL640,MonsterTable!$A:$B,MATCH(MonsterTable!$B$1,MonsterTable!$A$1:$B$1,0),0))),OR(ISBLANK(AN640),ISBLANK(AO640))),#N/A,
IFERROR(VLOOKUP(AL640,MonsterTable!$A:$B,MATCH(MonsterTable!$B$1,MonsterTable!$A$1:$B$1,0),0),
IF(OR(NOT(ISBLANK(AN640)),ISBLANK(AO640)),#N/A,
IF(AL640="empty","empty",
VLOOKUP(AL640,MonsterGroupTable!$A:$A,1,0)))))))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BA640" s="2" t="str">
        <f>IF(AND(ISBLANK(AZ640),OR(NOT(ISBLANK(BB640)),NOT(ISBLANK(BC640)))),#N/A,
IF(ISBLANK(AZ640),"",
IF(AND(NOT(ISERROR(VLOOKUP(AZ640,MonsterTable!$A:$B,MATCH(MonsterTable!$B$1,MonsterTable!$A$1:$B$1,0),0))),OR(ISBLANK(BB640),ISBLANK(BC640))),#N/A,
IFERROR(VLOOKUP(AZ640,MonsterTable!$A:$B,MATCH(MonsterTable!$B$1,MonsterTable!$A$1:$B$1,0),0),
IF(OR(NOT(ISBLANK(BB640)),ISBLANK(BC640)),#N/A,
IF(AZ640="empty","empty",
VLOOKUP(AZ640,MonsterGroupTable!$A:$A,1,0)))))))</f>
        <v/>
      </c>
      <c r="BH640" s="2" t="str">
        <f>IF(AND(ISBLANK(BG640),OR(NOT(ISBLANK(BI640)),NOT(ISBLANK(BJ640)))),#N/A,
IF(ISBLANK(BG640),"",
IF(AND(NOT(ISERROR(VLOOKUP(BG640,MonsterTable!$A:$B,MATCH(MonsterTable!$B$1,MonsterTable!$A$1:$B$1,0),0))),OR(ISBLANK(BI640),ISBLANK(BJ640))),#N/A,
IFERROR(VLOOKUP(BG640,MonsterTable!$A:$B,MATCH(MonsterTable!$B$1,MonsterTable!$A$1:$B$1,0),0),
IF(OR(NOT(ISBLANK(BI640)),ISBLANK(BJ640)),#N/A,
IF(BG640="empty","empty",
VLOOKUP(BG640,MonsterGroupTable!$A:$A,1,0)))))))</f>
        <v/>
      </c>
      <c r="BO640" s="2" t="str">
        <f>IF(AND(ISBLANK(BN640),OR(NOT(ISBLANK(BP640)),NOT(ISBLANK(BQ640)))),#N/A,
IF(ISBLANK(BN640),"",
IF(AND(NOT(ISERROR(VLOOKUP(BN640,MonsterTable!$A:$B,MATCH(MonsterTable!$B$1,MonsterTable!$A$1:$B$1,0),0))),OR(ISBLANK(BP640),ISBLANK(BQ640))),#N/A,
IFERROR(VLOOKUP(BN640,MonsterTable!$A:$B,MATCH(MonsterTable!$B$1,MonsterTable!$A$1:$B$1,0),0),
IF(OR(NOT(ISBLANK(BP640)),ISBLANK(BQ640)),#N/A,
IF(BN640="empty","empty",
VLOOKUP(BN640,MonsterGroupTable!$A:$A,1,0)))))))</f>
        <v/>
      </c>
      <c r="BV640" s="2" t="str">
        <f>IF(AND(ISBLANK(BU640),OR(NOT(ISBLANK(BW640)),NOT(ISBLANK(BX640)))),#N/A,
IF(ISBLANK(BU640),"",
IF(AND(NOT(ISERROR(VLOOKUP(BU640,MonsterTable!$A:$B,MATCH(MonsterTable!$B$1,MonsterTable!$A$1:$B$1,0),0))),OR(ISBLANK(BW640),ISBLANK(BX640))),#N/A,
IFERROR(VLOOKUP(BU640,MonsterTable!$A:$B,MATCH(MonsterTable!$B$1,MonsterTable!$A$1:$B$1,0),0),
IF(OR(NOT(ISBLANK(BW640)),ISBLANK(BX640)),#N/A,
IF(BU640="empty","empty",
VLOOKUP(BU640,MonsterGroupTable!$A:$A,1,0)))))))</f>
        <v/>
      </c>
      <c r="CC640" s="2" t="str">
        <f>IF(AND(ISBLANK(CB640),OR(NOT(ISBLANK(CD640)),NOT(ISBLANK(CE640)))),#N/A,
IF(ISBLANK(CB640),"",
IF(AND(NOT(ISERROR(VLOOKUP(CB640,MonsterTable!$A:$B,MATCH(MonsterTable!$B$1,MonsterTable!$A$1:$B$1,0),0))),OR(ISBLANK(CD640),ISBLANK(CE640))),#N/A,
IFERROR(VLOOKUP(CB640,MonsterTable!$A:$B,MATCH(MonsterTable!$B$1,MonsterTable!$A$1:$B$1,0),0),
IF(OR(NOT(ISBLANK(CD640)),ISBLANK(CE640)),#N/A,
IF(CB640="empty","empty",
VLOOKUP(CB640,MonsterGroupTable!$A:$A,1,0)))))))</f>
        <v/>
      </c>
      <c r="CJ640" s="2" t="str">
        <f>IF(AND(ISBLANK(CI640),OR(NOT(ISBLANK(CK640)),NOT(ISBLANK(CL640)))),#N/A,
IF(ISBLANK(CI640),"",
IF(AND(NOT(ISERROR(VLOOKUP(CI640,MonsterTable!$A:$B,MATCH(MonsterTable!$B$1,MonsterTable!$A$1:$B$1,0),0))),OR(ISBLANK(CK640),ISBLANK(CL640))),#N/A,
IFERROR(VLOOKUP(CI640,MonsterTable!$A:$B,MATCH(MonsterTable!$B$1,MonsterTable!$A$1:$B$1,0),0),
IF(OR(NOT(ISBLANK(CK640)),ISBLANK(CL640)),#N/A,
IF(CI640="empty","empty",
VLOOKUP(CI640,MonsterGroupTable!$A:$A,1,0)))))))</f>
        <v/>
      </c>
    </row>
    <row r="641" spans="1:88">
      <c r="A641">
        <v>10640</v>
      </c>
      <c r="B641">
        <f t="shared" si="18"/>
        <v>1.2</v>
      </c>
      <c r="C641">
        <f t="shared" si="18"/>
        <v>1.1000000000000001</v>
      </c>
      <c r="F641">
        <v>5460</v>
      </c>
      <c r="G641">
        <v>218937</v>
      </c>
      <c r="H641">
        <v>0</v>
      </c>
      <c r="I641">
        <v>0</v>
      </c>
      <c r="J641">
        <v>0</v>
      </c>
      <c r="K641" t="s">
        <v>28</v>
      </c>
      <c r="L641" t="s">
        <v>247</v>
      </c>
      <c r="M641" t="s">
        <v>79</v>
      </c>
      <c r="N641" t="s">
        <v>80</v>
      </c>
      <c r="O641">
        <v>0</v>
      </c>
      <c r="P641">
        <v>-4.75</v>
      </c>
      <c r="Q641">
        <v>-3.5</v>
      </c>
      <c r="R641">
        <v>4.75</v>
      </c>
      <c r="S641">
        <v>3</v>
      </c>
      <c r="T641">
        <v>-13.5</v>
      </c>
      <c r="U641">
        <v>2.5499999999999998</v>
      </c>
      <c r="V641">
        <v>-6.75</v>
      </c>
      <c r="W641" t="str">
        <f t="shared" si="19"/>
        <v>g104,5</v>
      </c>
      <c r="X641" s="1" t="s">
        <v>321</v>
      </c>
      <c r="Y641" s="2" t="str">
        <f>IF(AND(ISBLANK(X641),OR(NOT(ISBLANK(Z641)),NOT(ISBLANK(AA641)))),#N/A,
IF(ISBLANK(X641),"",
IF(AND(NOT(ISERROR(VLOOKUP(X641,MonsterTable!$A:$B,MATCH(MonsterTable!$B$1,MonsterTable!$A$1:$B$1,0),0))),OR(ISBLANK(Z641),ISBLANK(AA641))),#N/A,
IFERROR(VLOOKUP(X641,MonsterTable!$A:$B,MATCH(MonsterTable!$B$1,MonsterTable!$A$1:$B$1,0),0),
IF(OR(NOT(ISBLANK(Z641)),ISBLANK(AA641)),#N/A,
IF(X641="empty","empty",
VLOOKUP(X641,MonsterGroupTable!$A:$A,1,0)))))))</f>
        <v>g104</v>
      </c>
      <c r="AA641">
        <v>5</v>
      </c>
      <c r="AF641" s="2" t="str">
        <f>IF(AND(ISBLANK(AE641),OR(NOT(ISBLANK(AG641)),NOT(ISBLANK(AH641)))),#N/A,
IF(ISBLANK(AE641),"",
IF(AND(NOT(ISERROR(VLOOKUP(AE641,MonsterTable!$A:$B,MATCH(MonsterTable!$B$1,MonsterTable!$A$1:$B$1,0),0))),OR(ISBLANK(AG641),ISBLANK(AH641))),#N/A,
IFERROR(VLOOKUP(AE641,MonsterTable!$A:$B,MATCH(MonsterTable!$B$1,MonsterTable!$A$1:$B$1,0),0),
IF(OR(NOT(ISBLANK(AG641)),ISBLANK(AH641)),#N/A,
IF(AE641="empty","empty",
VLOOKUP(AE641,MonsterGroupTable!$A:$A,1,0)))))))</f>
        <v/>
      </c>
      <c r="AM641" s="2" t="str">
        <f>IF(AND(ISBLANK(AL641),OR(NOT(ISBLANK(AN641)),NOT(ISBLANK(AO641)))),#N/A,
IF(ISBLANK(AL641),"",
IF(AND(NOT(ISERROR(VLOOKUP(AL641,MonsterTable!$A:$B,MATCH(MonsterTable!$B$1,MonsterTable!$A$1:$B$1,0),0))),OR(ISBLANK(AN641),ISBLANK(AO641))),#N/A,
IFERROR(VLOOKUP(AL641,MonsterTable!$A:$B,MATCH(MonsterTable!$B$1,MonsterTable!$A$1:$B$1,0),0),
IF(OR(NOT(ISBLANK(AN641)),ISBLANK(AO641)),#N/A,
IF(AL641="empty","empty",
VLOOKUP(AL641,MonsterGroupTable!$A:$A,1,0)))))))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BA641" s="2" t="str">
        <f>IF(AND(ISBLANK(AZ641),OR(NOT(ISBLANK(BB641)),NOT(ISBLANK(BC641)))),#N/A,
IF(ISBLANK(AZ641),"",
IF(AND(NOT(ISERROR(VLOOKUP(AZ641,MonsterTable!$A:$B,MATCH(MonsterTable!$B$1,MonsterTable!$A$1:$B$1,0),0))),OR(ISBLANK(BB641),ISBLANK(BC641))),#N/A,
IFERROR(VLOOKUP(AZ641,MonsterTable!$A:$B,MATCH(MonsterTable!$B$1,MonsterTable!$A$1:$B$1,0),0),
IF(OR(NOT(ISBLANK(BB641)),ISBLANK(BC641)),#N/A,
IF(AZ641="empty","empty",
VLOOKUP(AZ641,MonsterGroupTable!$A:$A,1,0)))))))</f>
        <v/>
      </c>
      <c r="BH641" s="2" t="str">
        <f>IF(AND(ISBLANK(BG641),OR(NOT(ISBLANK(BI641)),NOT(ISBLANK(BJ641)))),#N/A,
IF(ISBLANK(BG641),"",
IF(AND(NOT(ISERROR(VLOOKUP(BG641,MonsterTable!$A:$B,MATCH(MonsterTable!$B$1,MonsterTable!$A$1:$B$1,0),0))),OR(ISBLANK(BI641),ISBLANK(BJ641))),#N/A,
IFERROR(VLOOKUP(BG641,MonsterTable!$A:$B,MATCH(MonsterTable!$B$1,MonsterTable!$A$1:$B$1,0),0),
IF(OR(NOT(ISBLANK(BI641)),ISBLANK(BJ641)),#N/A,
IF(BG641="empty","empty",
VLOOKUP(BG641,MonsterGroupTable!$A:$A,1,0)))))))</f>
        <v/>
      </c>
      <c r="BO641" s="2" t="str">
        <f>IF(AND(ISBLANK(BN641),OR(NOT(ISBLANK(BP641)),NOT(ISBLANK(BQ641)))),#N/A,
IF(ISBLANK(BN641),"",
IF(AND(NOT(ISERROR(VLOOKUP(BN641,MonsterTable!$A:$B,MATCH(MonsterTable!$B$1,MonsterTable!$A$1:$B$1,0),0))),OR(ISBLANK(BP641),ISBLANK(BQ641))),#N/A,
IFERROR(VLOOKUP(BN641,MonsterTable!$A:$B,MATCH(MonsterTable!$B$1,MonsterTable!$A$1:$B$1,0),0),
IF(OR(NOT(ISBLANK(BP641)),ISBLANK(BQ641)),#N/A,
IF(BN641="empty","empty",
VLOOKUP(BN641,MonsterGroupTable!$A:$A,1,0)))))))</f>
        <v/>
      </c>
      <c r="BV641" s="2" t="str">
        <f>IF(AND(ISBLANK(BU641),OR(NOT(ISBLANK(BW641)),NOT(ISBLANK(BX641)))),#N/A,
IF(ISBLANK(BU641),"",
IF(AND(NOT(ISERROR(VLOOKUP(BU641,MonsterTable!$A:$B,MATCH(MonsterTable!$B$1,MonsterTable!$A$1:$B$1,0),0))),OR(ISBLANK(BW641),ISBLANK(BX641))),#N/A,
IFERROR(VLOOKUP(BU641,MonsterTable!$A:$B,MATCH(MonsterTable!$B$1,MonsterTable!$A$1:$B$1,0),0),
IF(OR(NOT(ISBLANK(BW641)),ISBLANK(BX641)),#N/A,
IF(BU641="empty","empty",
VLOOKUP(BU641,MonsterGroupTable!$A:$A,1,0)))))))</f>
        <v/>
      </c>
      <c r="CC641" s="2" t="str">
        <f>IF(AND(ISBLANK(CB641),OR(NOT(ISBLANK(CD641)),NOT(ISBLANK(CE641)))),#N/A,
IF(ISBLANK(CB641),"",
IF(AND(NOT(ISERROR(VLOOKUP(CB641,MonsterTable!$A:$B,MATCH(MonsterTable!$B$1,MonsterTable!$A$1:$B$1,0),0))),OR(ISBLANK(CD641),ISBLANK(CE641))),#N/A,
IFERROR(VLOOKUP(CB641,MonsterTable!$A:$B,MATCH(MonsterTable!$B$1,MonsterTable!$A$1:$B$1,0),0),
IF(OR(NOT(ISBLANK(CD641)),ISBLANK(CE641)),#N/A,
IF(CB641="empty","empty",
VLOOKUP(CB641,MonsterGroupTable!$A:$A,1,0)))))))</f>
        <v/>
      </c>
      <c r="CJ641" s="2" t="str">
        <f>IF(AND(ISBLANK(CI641),OR(NOT(ISBLANK(CK641)),NOT(ISBLANK(CL641)))),#N/A,
IF(ISBLANK(CI641),"",
IF(AND(NOT(ISERROR(VLOOKUP(CI641,MonsterTable!$A:$B,MATCH(MonsterTable!$B$1,MonsterTable!$A$1:$B$1,0),0))),OR(ISBLANK(CK641),ISBLANK(CL641))),#N/A,
IFERROR(VLOOKUP(CI641,MonsterTable!$A:$B,MATCH(MonsterTable!$B$1,MonsterTable!$A$1:$B$1,0),0),
IF(OR(NOT(ISBLANK(CK641)),ISBLANK(CL641)),#N/A,
IF(CI641="empty","empty",
VLOOKUP(CI641,MonsterGroupTable!$A:$A,1,0)))))))</f>
        <v/>
      </c>
    </row>
    <row r="642" spans="1:88">
      <c r="A642">
        <v>10641</v>
      </c>
      <c r="B642">
        <f t="shared" si="18"/>
        <v>1.1000000000000001</v>
      </c>
      <c r="C642">
        <f t="shared" si="18"/>
        <v>1.1000000000000001</v>
      </c>
      <c r="F642">
        <v>5460</v>
      </c>
      <c r="G642">
        <v>219756</v>
      </c>
      <c r="H642">
        <v>0</v>
      </c>
      <c r="I642">
        <v>0</v>
      </c>
      <c r="J642">
        <v>0</v>
      </c>
      <c r="K642" t="s">
        <v>28</v>
      </c>
      <c r="L642" t="s">
        <v>249</v>
      </c>
      <c r="M642" t="s">
        <v>79</v>
      </c>
      <c r="N642" t="s">
        <v>80</v>
      </c>
      <c r="O642">
        <v>0</v>
      </c>
      <c r="P642">
        <v>-4.75</v>
      </c>
      <c r="Q642">
        <v>-3.5</v>
      </c>
      <c r="R642">
        <v>4.75</v>
      </c>
      <c r="S642">
        <v>3</v>
      </c>
      <c r="T642">
        <v>-13.5</v>
      </c>
      <c r="U642">
        <v>2.5499999999999998</v>
      </c>
      <c r="V642">
        <v>-6.75</v>
      </c>
      <c r="W642" t="str">
        <f t="shared" si="19"/>
        <v>g105,5</v>
      </c>
      <c r="X642" s="1" t="s">
        <v>322</v>
      </c>
      <c r="Y642" s="2" t="str">
        <f>IF(AND(ISBLANK(X642),OR(NOT(ISBLANK(Z642)),NOT(ISBLANK(AA642)))),#N/A,
IF(ISBLANK(X642),"",
IF(AND(NOT(ISERROR(VLOOKUP(X642,MonsterTable!$A:$B,MATCH(MonsterTable!$B$1,MonsterTable!$A$1:$B$1,0),0))),OR(ISBLANK(Z642),ISBLANK(AA642))),#N/A,
IFERROR(VLOOKUP(X642,MonsterTable!$A:$B,MATCH(MonsterTable!$B$1,MonsterTable!$A$1:$B$1,0),0),
IF(OR(NOT(ISBLANK(Z642)),ISBLANK(AA642)),#N/A,
IF(X642="empty","empty",
VLOOKUP(X642,MonsterGroupTable!$A:$A,1,0)))))))</f>
        <v>g105</v>
      </c>
      <c r="AA642">
        <v>5</v>
      </c>
      <c r="AF642" s="2" t="str">
        <f>IF(AND(ISBLANK(AE642),OR(NOT(ISBLANK(AG642)),NOT(ISBLANK(AH642)))),#N/A,
IF(ISBLANK(AE642),"",
IF(AND(NOT(ISERROR(VLOOKUP(AE642,MonsterTable!$A:$B,MATCH(MonsterTable!$B$1,MonsterTable!$A$1:$B$1,0),0))),OR(ISBLANK(AG642),ISBLANK(AH642))),#N/A,
IFERROR(VLOOKUP(AE642,MonsterTable!$A:$B,MATCH(MonsterTable!$B$1,MonsterTable!$A$1:$B$1,0),0),
IF(OR(NOT(ISBLANK(AG642)),ISBLANK(AH642)),#N/A,
IF(AE642="empty","empty",
VLOOKUP(AE642,MonsterGroupTable!$A:$A,1,0)))))))</f>
        <v/>
      </c>
      <c r="AM642" s="2" t="str">
        <f>IF(AND(ISBLANK(AL642),OR(NOT(ISBLANK(AN642)),NOT(ISBLANK(AO642)))),#N/A,
IF(ISBLANK(AL642),"",
IF(AND(NOT(ISERROR(VLOOKUP(AL642,MonsterTable!$A:$B,MATCH(MonsterTable!$B$1,MonsterTable!$A$1:$B$1,0),0))),OR(ISBLANK(AN642),ISBLANK(AO642))),#N/A,
IFERROR(VLOOKUP(AL642,MonsterTable!$A:$B,MATCH(MonsterTable!$B$1,MonsterTable!$A$1:$B$1,0),0),
IF(OR(NOT(ISBLANK(AN642)),ISBLANK(AO642)),#N/A,
IF(AL642="empty","empty",
VLOOKUP(AL642,MonsterGroupTable!$A:$A,1,0)))))))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BA642" s="2" t="str">
        <f>IF(AND(ISBLANK(AZ642),OR(NOT(ISBLANK(BB642)),NOT(ISBLANK(BC642)))),#N/A,
IF(ISBLANK(AZ642),"",
IF(AND(NOT(ISERROR(VLOOKUP(AZ642,MonsterTable!$A:$B,MATCH(MonsterTable!$B$1,MonsterTable!$A$1:$B$1,0),0))),OR(ISBLANK(BB642),ISBLANK(BC642))),#N/A,
IFERROR(VLOOKUP(AZ642,MonsterTable!$A:$B,MATCH(MonsterTable!$B$1,MonsterTable!$A$1:$B$1,0),0),
IF(OR(NOT(ISBLANK(BB642)),ISBLANK(BC642)),#N/A,
IF(AZ642="empty","empty",
VLOOKUP(AZ642,MonsterGroupTable!$A:$A,1,0)))))))</f>
        <v/>
      </c>
      <c r="BH642" s="2" t="str">
        <f>IF(AND(ISBLANK(BG642),OR(NOT(ISBLANK(BI642)),NOT(ISBLANK(BJ642)))),#N/A,
IF(ISBLANK(BG642),"",
IF(AND(NOT(ISERROR(VLOOKUP(BG642,MonsterTable!$A:$B,MATCH(MonsterTable!$B$1,MonsterTable!$A$1:$B$1,0),0))),OR(ISBLANK(BI642),ISBLANK(BJ642))),#N/A,
IFERROR(VLOOKUP(BG642,MonsterTable!$A:$B,MATCH(MonsterTable!$B$1,MonsterTable!$A$1:$B$1,0),0),
IF(OR(NOT(ISBLANK(BI642)),ISBLANK(BJ642)),#N/A,
IF(BG642="empty","empty",
VLOOKUP(BG642,MonsterGroupTable!$A:$A,1,0)))))))</f>
        <v/>
      </c>
      <c r="BO642" s="2" t="str">
        <f>IF(AND(ISBLANK(BN642),OR(NOT(ISBLANK(BP642)),NOT(ISBLANK(BQ642)))),#N/A,
IF(ISBLANK(BN642),"",
IF(AND(NOT(ISERROR(VLOOKUP(BN642,MonsterTable!$A:$B,MATCH(MonsterTable!$B$1,MonsterTable!$A$1:$B$1,0),0))),OR(ISBLANK(BP642),ISBLANK(BQ642))),#N/A,
IFERROR(VLOOKUP(BN642,MonsterTable!$A:$B,MATCH(MonsterTable!$B$1,MonsterTable!$A$1:$B$1,0),0),
IF(OR(NOT(ISBLANK(BP642)),ISBLANK(BQ642)),#N/A,
IF(BN642="empty","empty",
VLOOKUP(BN642,MonsterGroupTable!$A:$A,1,0)))))))</f>
        <v/>
      </c>
      <c r="BV642" s="2" t="str">
        <f>IF(AND(ISBLANK(BU642),OR(NOT(ISBLANK(BW642)),NOT(ISBLANK(BX642)))),#N/A,
IF(ISBLANK(BU642),"",
IF(AND(NOT(ISERROR(VLOOKUP(BU642,MonsterTable!$A:$B,MATCH(MonsterTable!$B$1,MonsterTable!$A$1:$B$1,0),0))),OR(ISBLANK(BW642),ISBLANK(BX642))),#N/A,
IFERROR(VLOOKUP(BU642,MonsterTable!$A:$B,MATCH(MonsterTable!$B$1,MonsterTable!$A$1:$B$1,0),0),
IF(OR(NOT(ISBLANK(BW642)),ISBLANK(BX642)),#N/A,
IF(BU642="empty","empty",
VLOOKUP(BU642,MonsterGroupTable!$A:$A,1,0)))))))</f>
        <v/>
      </c>
      <c r="CC642" s="2" t="str">
        <f>IF(AND(ISBLANK(CB642),OR(NOT(ISBLANK(CD642)),NOT(ISBLANK(CE642)))),#N/A,
IF(ISBLANK(CB642),"",
IF(AND(NOT(ISERROR(VLOOKUP(CB642,MonsterTable!$A:$B,MATCH(MonsterTable!$B$1,MonsterTable!$A$1:$B$1,0),0))),OR(ISBLANK(CD642),ISBLANK(CE642))),#N/A,
IFERROR(VLOOKUP(CB642,MonsterTable!$A:$B,MATCH(MonsterTable!$B$1,MonsterTable!$A$1:$B$1,0),0),
IF(OR(NOT(ISBLANK(CD642)),ISBLANK(CE642)),#N/A,
IF(CB642="empty","empty",
VLOOKUP(CB642,MonsterGroupTable!$A:$A,1,0)))))))</f>
        <v/>
      </c>
      <c r="CJ642" s="2" t="str">
        <f>IF(AND(ISBLANK(CI642),OR(NOT(ISBLANK(CK642)),NOT(ISBLANK(CL642)))),#N/A,
IF(ISBLANK(CI642),"",
IF(AND(NOT(ISERROR(VLOOKUP(CI642,MonsterTable!$A:$B,MATCH(MonsterTable!$B$1,MonsterTable!$A$1:$B$1,0),0))),OR(ISBLANK(CK642),ISBLANK(CL642))),#N/A,
IFERROR(VLOOKUP(CI642,MonsterTable!$A:$B,MATCH(MonsterTable!$B$1,MonsterTable!$A$1:$B$1,0),0),
IF(OR(NOT(ISBLANK(CK642)),ISBLANK(CL642)),#N/A,
IF(CI642="empty","empty",
VLOOKUP(CI642,MonsterGroupTable!$A:$A,1,0)))))))</f>
        <v/>
      </c>
    </row>
    <row r="643" spans="1:88">
      <c r="A643">
        <v>10642</v>
      </c>
      <c r="B643">
        <f t="shared" ref="B643:C706" si="20">IF(MOD(A643,10)=0,1.2,1.1)</f>
        <v>1.1000000000000001</v>
      </c>
      <c r="C643">
        <f t="shared" si="20"/>
        <v>1.1000000000000001</v>
      </c>
      <c r="F643">
        <v>5460</v>
      </c>
      <c r="G643">
        <v>220575</v>
      </c>
      <c r="H643">
        <v>0</v>
      </c>
      <c r="I643">
        <v>0</v>
      </c>
      <c r="J643">
        <v>0</v>
      </c>
      <c r="K643" t="s">
        <v>28</v>
      </c>
      <c r="L643" t="s">
        <v>249</v>
      </c>
      <c r="M643" t="s">
        <v>79</v>
      </c>
      <c r="N643" t="s">
        <v>80</v>
      </c>
      <c r="O643">
        <v>0</v>
      </c>
      <c r="P643">
        <v>-4.75</v>
      </c>
      <c r="Q643">
        <v>-3.5</v>
      </c>
      <c r="R643">
        <v>4.75</v>
      </c>
      <c r="S643">
        <v>3</v>
      </c>
      <c r="T643">
        <v>-13.5</v>
      </c>
      <c r="U643">
        <v>2.5499999999999998</v>
      </c>
      <c r="V643">
        <v>-6.75</v>
      </c>
      <c r="W643" t="str">
        <f t="shared" ref="W643:W706" si="21">Y643&amp;IF(ISBLANK(Z643),"",","&amp;Z643)&amp;IF(ISBLANK(AA643),"",","&amp;AA643)&amp;IF(ISBLANK(AB643),"",","&amp;AB643)&amp;IF(ISBLANK(AC643),"",","&amp;AC643)&amp;IF(ISBLANK(AD643),"",","&amp;AD643)
&amp;IF(LEN(AF643)=0,"",","&amp;AF643)&amp;IF(ISBLANK(AG643),"",","&amp;AG643)&amp;IF(ISBLANK(AH643),"",","&amp;AH643)&amp;IF(ISBLANK(AI643),"",","&amp;AI643)&amp;IF(ISBLANK(AJ643),"",","&amp;AJ643)&amp;IF(ISBLANK(AK643),"",","&amp;AK643)
&amp;IF(LEN(AM643)=0,"",","&amp;AM643)&amp;IF(ISBLANK(AN643),"",","&amp;AN643)&amp;IF(ISBLANK(AO643),"",","&amp;AO643)&amp;IF(ISBLANK(AP643),"",","&amp;AP643)&amp;IF(ISBLANK(AQ643),"",","&amp;AQ643)&amp;IF(ISBLANK(AR643),"",","&amp;AR643)
&amp;IF(LEN(AT643)=0,"",","&amp;AT643)&amp;IF(ISBLANK(AU643),"",","&amp;AU643)&amp;IF(ISBLANK(AV643),"",","&amp;AV643)&amp;IF(ISBLANK(AW643),"",","&amp;AW643)&amp;IF(ISBLANK(AX643),"",","&amp;AX643)&amp;IF(ISBLANK(AY643),"",","&amp;AY643)
&amp;IF(LEN(BA643)=0,"",","&amp;BA643)&amp;IF(ISBLANK(BB643),"",","&amp;BB643)&amp;IF(ISBLANK(BC643),"",","&amp;BC643)&amp;IF(ISBLANK(BD643),"",","&amp;BD643)&amp;IF(ISBLANK(BE643),"",","&amp;BE643)&amp;IF(ISBLANK(BF643),"",","&amp;BF643)
&amp;IF(LEN(BH643)=0,"",","&amp;BH643)&amp;IF(ISBLANK(BI643),"",","&amp;BI643)&amp;IF(ISBLANK(BJ643),"",","&amp;BJ643)&amp;IF(ISBLANK(BK643),"",","&amp;BK643)&amp;IF(ISBLANK(BL643),"",","&amp;BL643)&amp;IF(ISBLANK(BM643),"",","&amp;BM643)
&amp;IF(LEN(BO643)=0,"",","&amp;BO643)&amp;IF(ISBLANK(BP643),"",","&amp;BP643)&amp;IF(ISBLANK(BQ643),"",","&amp;BQ643)&amp;IF(ISBLANK(BR643),"",","&amp;BR643)&amp;IF(ISBLANK(BS643),"",","&amp;BS643)&amp;IF(ISBLANK(BT643),"",","&amp;BT643)
&amp;IF(LEN(BV643)=0,"",","&amp;BV643)&amp;IF(ISBLANK(BW643),"",","&amp;BW643)&amp;IF(ISBLANK(BX643),"",","&amp;BX643)&amp;IF(ISBLANK(BY643),"",","&amp;BY643)&amp;IF(ISBLANK(BZ643),"",","&amp;BZ643)&amp;IF(ISBLANK(CA643),"",","&amp;CA643)
&amp;IF(LEN(CC643)=0,"",","&amp;CC643)&amp;IF(ISBLANK(CD643),"",","&amp;CD643)&amp;IF(ISBLANK(CE643),"",","&amp;CE643)&amp;IF(ISBLANK(CF643),"",","&amp;CF643)&amp;IF(ISBLANK(CG643),"",","&amp;CG643)&amp;IF(ISBLANK(CH643),"",","&amp;CH643)
&amp;IF(LEN(CJ643)=0,"",","&amp;CJ643)&amp;IF(ISBLANK(CK643),"",","&amp;CK643)&amp;IF(ISBLANK(CL643),"",","&amp;CL643)&amp;IF(ISBLANK(CM643),"",","&amp;CM643)&amp;IF(ISBLANK(CN643),"",","&amp;CN643)&amp;IF(ISBLANK(CO643),"",","&amp;CO643)</f>
        <v>g105,5</v>
      </c>
      <c r="X643" s="1" t="s">
        <v>322</v>
      </c>
      <c r="Y643" s="2" t="str">
        <f>IF(AND(ISBLANK(X643),OR(NOT(ISBLANK(Z643)),NOT(ISBLANK(AA643)))),#N/A,
IF(ISBLANK(X643),"",
IF(AND(NOT(ISERROR(VLOOKUP(X643,MonsterTable!$A:$B,MATCH(MonsterTable!$B$1,MonsterTable!$A$1:$B$1,0),0))),OR(ISBLANK(Z643),ISBLANK(AA643))),#N/A,
IFERROR(VLOOKUP(X643,MonsterTable!$A:$B,MATCH(MonsterTable!$B$1,MonsterTable!$A$1:$B$1,0),0),
IF(OR(NOT(ISBLANK(Z643)),ISBLANK(AA643)),#N/A,
IF(X643="empty","empty",
VLOOKUP(X643,MonsterGroupTable!$A:$A,1,0)))))))</f>
        <v>g105</v>
      </c>
      <c r="AA643">
        <v>5</v>
      </c>
      <c r="AF643" s="2" t="str">
        <f>IF(AND(ISBLANK(AE643),OR(NOT(ISBLANK(AG643)),NOT(ISBLANK(AH643)))),#N/A,
IF(ISBLANK(AE643),"",
IF(AND(NOT(ISERROR(VLOOKUP(AE643,MonsterTable!$A:$B,MATCH(MonsterTable!$B$1,MonsterTable!$A$1:$B$1,0),0))),OR(ISBLANK(AG643),ISBLANK(AH643))),#N/A,
IFERROR(VLOOKUP(AE643,MonsterTable!$A:$B,MATCH(MonsterTable!$B$1,MonsterTable!$A$1:$B$1,0),0),
IF(OR(NOT(ISBLANK(AG643)),ISBLANK(AH643)),#N/A,
IF(AE643="empty","empty",
VLOOKUP(AE643,MonsterGroupTable!$A:$A,1,0)))))))</f>
        <v/>
      </c>
      <c r="AM643" s="2" t="str">
        <f>IF(AND(ISBLANK(AL643),OR(NOT(ISBLANK(AN643)),NOT(ISBLANK(AO643)))),#N/A,
IF(ISBLANK(AL643),"",
IF(AND(NOT(ISERROR(VLOOKUP(AL643,MonsterTable!$A:$B,MATCH(MonsterTable!$B$1,MonsterTable!$A$1:$B$1,0),0))),OR(ISBLANK(AN643),ISBLANK(AO643))),#N/A,
IFERROR(VLOOKUP(AL643,MonsterTable!$A:$B,MATCH(MonsterTable!$B$1,MonsterTable!$A$1:$B$1,0),0),
IF(OR(NOT(ISBLANK(AN643)),ISBLANK(AO643)),#N/A,
IF(AL643="empty","empty",
VLOOKUP(AL643,MonsterGroupTable!$A:$A,1,0)))))))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BA643" s="2" t="str">
        <f>IF(AND(ISBLANK(AZ643),OR(NOT(ISBLANK(BB643)),NOT(ISBLANK(BC643)))),#N/A,
IF(ISBLANK(AZ643),"",
IF(AND(NOT(ISERROR(VLOOKUP(AZ643,MonsterTable!$A:$B,MATCH(MonsterTable!$B$1,MonsterTable!$A$1:$B$1,0),0))),OR(ISBLANK(BB643),ISBLANK(BC643))),#N/A,
IFERROR(VLOOKUP(AZ643,MonsterTable!$A:$B,MATCH(MonsterTable!$B$1,MonsterTable!$A$1:$B$1,0),0),
IF(OR(NOT(ISBLANK(BB643)),ISBLANK(BC643)),#N/A,
IF(AZ643="empty","empty",
VLOOKUP(AZ643,MonsterGroupTable!$A:$A,1,0)))))))</f>
        <v/>
      </c>
      <c r="BH643" s="2" t="str">
        <f>IF(AND(ISBLANK(BG643),OR(NOT(ISBLANK(BI643)),NOT(ISBLANK(BJ643)))),#N/A,
IF(ISBLANK(BG643),"",
IF(AND(NOT(ISERROR(VLOOKUP(BG643,MonsterTable!$A:$B,MATCH(MonsterTable!$B$1,MonsterTable!$A$1:$B$1,0),0))),OR(ISBLANK(BI643),ISBLANK(BJ643))),#N/A,
IFERROR(VLOOKUP(BG643,MonsterTable!$A:$B,MATCH(MonsterTable!$B$1,MonsterTable!$A$1:$B$1,0),0),
IF(OR(NOT(ISBLANK(BI643)),ISBLANK(BJ643)),#N/A,
IF(BG643="empty","empty",
VLOOKUP(BG643,MonsterGroupTable!$A:$A,1,0)))))))</f>
        <v/>
      </c>
      <c r="BO643" s="2" t="str">
        <f>IF(AND(ISBLANK(BN643),OR(NOT(ISBLANK(BP643)),NOT(ISBLANK(BQ643)))),#N/A,
IF(ISBLANK(BN643),"",
IF(AND(NOT(ISERROR(VLOOKUP(BN643,MonsterTable!$A:$B,MATCH(MonsterTable!$B$1,MonsterTable!$A$1:$B$1,0),0))),OR(ISBLANK(BP643),ISBLANK(BQ643))),#N/A,
IFERROR(VLOOKUP(BN643,MonsterTable!$A:$B,MATCH(MonsterTable!$B$1,MonsterTable!$A$1:$B$1,0),0),
IF(OR(NOT(ISBLANK(BP643)),ISBLANK(BQ643)),#N/A,
IF(BN643="empty","empty",
VLOOKUP(BN643,MonsterGroupTable!$A:$A,1,0)))))))</f>
        <v/>
      </c>
      <c r="BV643" s="2" t="str">
        <f>IF(AND(ISBLANK(BU643),OR(NOT(ISBLANK(BW643)),NOT(ISBLANK(BX643)))),#N/A,
IF(ISBLANK(BU643),"",
IF(AND(NOT(ISERROR(VLOOKUP(BU643,MonsterTable!$A:$B,MATCH(MonsterTable!$B$1,MonsterTable!$A$1:$B$1,0),0))),OR(ISBLANK(BW643),ISBLANK(BX643))),#N/A,
IFERROR(VLOOKUP(BU643,MonsterTable!$A:$B,MATCH(MonsterTable!$B$1,MonsterTable!$A$1:$B$1,0),0),
IF(OR(NOT(ISBLANK(BW643)),ISBLANK(BX643)),#N/A,
IF(BU643="empty","empty",
VLOOKUP(BU643,MonsterGroupTable!$A:$A,1,0)))))))</f>
        <v/>
      </c>
      <c r="CC643" s="2" t="str">
        <f>IF(AND(ISBLANK(CB643),OR(NOT(ISBLANK(CD643)),NOT(ISBLANK(CE643)))),#N/A,
IF(ISBLANK(CB643),"",
IF(AND(NOT(ISERROR(VLOOKUP(CB643,MonsterTable!$A:$B,MATCH(MonsterTable!$B$1,MonsterTable!$A$1:$B$1,0),0))),OR(ISBLANK(CD643),ISBLANK(CE643))),#N/A,
IFERROR(VLOOKUP(CB643,MonsterTable!$A:$B,MATCH(MonsterTable!$B$1,MonsterTable!$A$1:$B$1,0),0),
IF(OR(NOT(ISBLANK(CD643)),ISBLANK(CE643)),#N/A,
IF(CB643="empty","empty",
VLOOKUP(CB643,MonsterGroupTable!$A:$A,1,0)))))))</f>
        <v/>
      </c>
      <c r="CJ643" s="2" t="str">
        <f>IF(AND(ISBLANK(CI643),OR(NOT(ISBLANK(CK643)),NOT(ISBLANK(CL643)))),#N/A,
IF(ISBLANK(CI643),"",
IF(AND(NOT(ISERROR(VLOOKUP(CI643,MonsterTable!$A:$B,MATCH(MonsterTable!$B$1,MonsterTable!$A$1:$B$1,0),0))),OR(ISBLANK(CK643),ISBLANK(CL643))),#N/A,
IFERROR(VLOOKUP(CI643,MonsterTable!$A:$B,MATCH(MonsterTable!$B$1,MonsterTable!$A$1:$B$1,0),0),
IF(OR(NOT(ISBLANK(CK643)),ISBLANK(CL643)),#N/A,
IF(CI643="empty","empty",
VLOOKUP(CI643,MonsterGroupTable!$A:$A,1,0)))))))</f>
        <v/>
      </c>
    </row>
    <row r="644" spans="1:88">
      <c r="A644">
        <v>10643</v>
      </c>
      <c r="B644">
        <f t="shared" si="20"/>
        <v>1.1000000000000001</v>
      </c>
      <c r="C644">
        <f t="shared" si="20"/>
        <v>1.1000000000000001</v>
      </c>
      <c r="F644">
        <v>5460</v>
      </c>
      <c r="G644">
        <v>221394</v>
      </c>
      <c r="H644">
        <v>0</v>
      </c>
      <c r="I644">
        <v>0</v>
      </c>
      <c r="J644">
        <v>0</v>
      </c>
      <c r="K644" t="s">
        <v>28</v>
      </c>
      <c r="L644" t="s">
        <v>249</v>
      </c>
      <c r="M644" t="s">
        <v>79</v>
      </c>
      <c r="N644" t="s">
        <v>80</v>
      </c>
      <c r="O644">
        <v>0</v>
      </c>
      <c r="P644">
        <v>-4.75</v>
      </c>
      <c r="Q644">
        <v>-3.5</v>
      </c>
      <c r="R644">
        <v>4.75</v>
      </c>
      <c r="S644">
        <v>3</v>
      </c>
      <c r="T644">
        <v>-13.5</v>
      </c>
      <c r="U644">
        <v>2.5499999999999998</v>
      </c>
      <c r="V644">
        <v>-6.75</v>
      </c>
      <c r="W644" t="str">
        <f t="shared" si="21"/>
        <v>g105,5</v>
      </c>
      <c r="X644" s="1" t="s">
        <v>322</v>
      </c>
      <c r="Y644" s="2" t="str">
        <f>IF(AND(ISBLANK(X644),OR(NOT(ISBLANK(Z644)),NOT(ISBLANK(AA644)))),#N/A,
IF(ISBLANK(X644),"",
IF(AND(NOT(ISERROR(VLOOKUP(X644,MonsterTable!$A:$B,MATCH(MonsterTable!$B$1,MonsterTable!$A$1:$B$1,0),0))),OR(ISBLANK(Z644),ISBLANK(AA644))),#N/A,
IFERROR(VLOOKUP(X644,MonsterTable!$A:$B,MATCH(MonsterTable!$B$1,MonsterTable!$A$1:$B$1,0),0),
IF(OR(NOT(ISBLANK(Z644)),ISBLANK(AA644)),#N/A,
IF(X644="empty","empty",
VLOOKUP(X644,MonsterGroupTable!$A:$A,1,0)))))))</f>
        <v>g105</v>
      </c>
      <c r="AA644">
        <v>5</v>
      </c>
      <c r="AF644" s="2" t="str">
        <f>IF(AND(ISBLANK(AE644),OR(NOT(ISBLANK(AG644)),NOT(ISBLANK(AH644)))),#N/A,
IF(ISBLANK(AE644),"",
IF(AND(NOT(ISERROR(VLOOKUP(AE644,MonsterTable!$A:$B,MATCH(MonsterTable!$B$1,MonsterTable!$A$1:$B$1,0),0))),OR(ISBLANK(AG644),ISBLANK(AH644))),#N/A,
IFERROR(VLOOKUP(AE644,MonsterTable!$A:$B,MATCH(MonsterTable!$B$1,MonsterTable!$A$1:$B$1,0),0),
IF(OR(NOT(ISBLANK(AG644)),ISBLANK(AH644)),#N/A,
IF(AE644="empty","empty",
VLOOKUP(AE644,MonsterGroupTable!$A:$A,1,0)))))))</f>
        <v/>
      </c>
      <c r="AM644" s="2" t="str">
        <f>IF(AND(ISBLANK(AL644),OR(NOT(ISBLANK(AN644)),NOT(ISBLANK(AO644)))),#N/A,
IF(ISBLANK(AL644),"",
IF(AND(NOT(ISERROR(VLOOKUP(AL644,MonsterTable!$A:$B,MATCH(MonsterTable!$B$1,MonsterTable!$A$1:$B$1,0),0))),OR(ISBLANK(AN644),ISBLANK(AO644))),#N/A,
IFERROR(VLOOKUP(AL644,MonsterTable!$A:$B,MATCH(MonsterTable!$B$1,MonsterTable!$A$1:$B$1,0),0),
IF(OR(NOT(ISBLANK(AN644)),ISBLANK(AO644)),#N/A,
IF(AL644="empty","empty",
VLOOKUP(AL644,MonsterGroupTable!$A:$A,1,0)))))))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BA644" s="2" t="str">
        <f>IF(AND(ISBLANK(AZ644),OR(NOT(ISBLANK(BB644)),NOT(ISBLANK(BC644)))),#N/A,
IF(ISBLANK(AZ644),"",
IF(AND(NOT(ISERROR(VLOOKUP(AZ644,MonsterTable!$A:$B,MATCH(MonsterTable!$B$1,MonsterTable!$A$1:$B$1,0),0))),OR(ISBLANK(BB644),ISBLANK(BC644))),#N/A,
IFERROR(VLOOKUP(AZ644,MonsterTable!$A:$B,MATCH(MonsterTable!$B$1,MonsterTable!$A$1:$B$1,0),0),
IF(OR(NOT(ISBLANK(BB644)),ISBLANK(BC644)),#N/A,
IF(AZ644="empty","empty",
VLOOKUP(AZ644,MonsterGroupTable!$A:$A,1,0)))))))</f>
        <v/>
      </c>
      <c r="BH644" s="2" t="str">
        <f>IF(AND(ISBLANK(BG644),OR(NOT(ISBLANK(BI644)),NOT(ISBLANK(BJ644)))),#N/A,
IF(ISBLANK(BG644),"",
IF(AND(NOT(ISERROR(VLOOKUP(BG644,MonsterTable!$A:$B,MATCH(MonsterTable!$B$1,MonsterTable!$A$1:$B$1,0),0))),OR(ISBLANK(BI644),ISBLANK(BJ644))),#N/A,
IFERROR(VLOOKUP(BG644,MonsterTable!$A:$B,MATCH(MonsterTable!$B$1,MonsterTable!$A$1:$B$1,0),0),
IF(OR(NOT(ISBLANK(BI644)),ISBLANK(BJ644)),#N/A,
IF(BG644="empty","empty",
VLOOKUP(BG644,MonsterGroupTable!$A:$A,1,0)))))))</f>
        <v/>
      </c>
      <c r="BO644" s="2" t="str">
        <f>IF(AND(ISBLANK(BN644),OR(NOT(ISBLANK(BP644)),NOT(ISBLANK(BQ644)))),#N/A,
IF(ISBLANK(BN644),"",
IF(AND(NOT(ISERROR(VLOOKUP(BN644,MonsterTable!$A:$B,MATCH(MonsterTable!$B$1,MonsterTable!$A$1:$B$1,0),0))),OR(ISBLANK(BP644),ISBLANK(BQ644))),#N/A,
IFERROR(VLOOKUP(BN644,MonsterTable!$A:$B,MATCH(MonsterTable!$B$1,MonsterTable!$A$1:$B$1,0),0),
IF(OR(NOT(ISBLANK(BP644)),ISBLANK(BQ644)),#N/A,
IF(BN644="empty","empty",
VLOOKUP(BN644,MonsterGroupTable!$A:$A,1,0)))))))</f>
        <v/>
      </c>
      <c r="BV644" s="2" t="str">
        <f>IF(AND(ISBLANK(BU644),OR(NOT(ISBLANK(BW644)),NOT(ISBLANK(BX644)))),#N/A,
IF(ISBLANK(BU644),"",
IF(AND(NOT(ISERROR(VLOOKUP(BU644,MonsterTable!$A:$B,MATCH(MonsterTable!$B$1,MonsterTable!$A$1:$B$1,0),0))),OR(ISBLANK(BW644),ISBLANK(BX644))),#N/A,
IFERROR(VLOOKUP(BU644,MonsterTable!$A:$B,MATCH(MonsterTable!$B$1,MonsterTable!$A$1:$B$1,0),0),
IF(OR(NOT(ISBLANK(BW644)),ISBLANK(BX644)),#N/A,
IF(BU644="empty","empty",
VLOOKUP(BU644,MonsterGroupTable!$A:$A,1,0)))))))</f>
        <v/>
      </c>
      <c r="CC644" s="2" t="str">
        <f>IF(AND(ISBLANK(CB644),OR(NOT(ISBLANK(CD644)),NOT(ISBLANK(CE644)))),#N/A,
IF(ISBLANK(CB644),"",
IF(AND(NOT(ISERROR(VLOOKUP(CB644,MonsterTable!$A:$B,MATCH(MonsterTable!$B$1,MonsterTable!$A$1:$B$1,0),0))),OR(ISBLANK(CD644),ISBLANK(CE644))),#N/A,
IFERROR(VLOOKUP(CB644,MonsterTable!$A:$B,MATCH(MonsterTable!$B$1,MonsterTable!$A$1:$B$1,0),0),
IF(OR(NOT(ISBLANK(CD644)),ISBLANK(CE644)),#N/A,
IF(CB644="empty","empty",
VLOOKUP(CB644,MonsterGroupTable!$A:$A,1,0)))))))</f>
        <v/>
      </c>
      <c r="CJ644" s="2" t="str">
        <f>IF(AND(ISBLANK(CI644),OR(NOT(ISBLANK(CK644)),NOT(ISBLANK(CL644)))),#N/A,
IF(ISBLANK(CI644),"",
IF(AND(NOT(ISERROR(VLOOKUP(CI644,MonsterTable!$A:$B,MATCH(MonsterTable!$B$1,MonsterTable!$A$1:$B$1,0),0))),OR(ISBLANK(CK644),ISBLANK(CL644))),#N/A,
IFERROR(VLOOKUP(CI644,MonsterTable!$A:$B,MATCH(MonsterTable!$B$1,MonsterTable!$A$1:$B$1,0),0),
IF(OR(NOT(ISBLANK(CK644)),ISBLANK(CL644)),#N/A,
IF(CI644="empty","empty",
VLOOKUP(CI644,MonsterGroupTable!$A:$A,1,0)))))))</f>
        <v/>
      </c>
    </row>
    <row r="645" spans="1:88">
      <c r="A645">
        <v>10644</v>
      </c>
      <c r="B645">
        <f t="shared" si="20"/>
        <v>1.1000000000000001</v>
      </c>
      <c r="C645">
        <f t="shared" si="20"/>
        <v>1.1000000000000001</v>
      </c>
      <c r="F645">
        <v>5460</v>
      </c>
      <c r="G645">
        <v>222213</v>
      </c>
      <c r="H645">
        <v>0</v>
      </c>
      <c r="I645">
        <v>0</v>
      </c>
      <c r="J645">
        <v>0</v>
      </c>
      <c r="K645" t="s">
        <v>28</v>
      </c>
      <c r="L645" t="s">
        <v>249</v>
      </c>
      <c r="M645" t="s">
        <v>79</v>
      </c>
      <c r="N645" t="s">
        <v>80</v>
      </c>
      <c r="O645">
        <v>0</v>
      </c>
      <c r="P645">
        <v>-4.75</v>
      </c>
      <c r="Q645">
        <v>-3.5</v>
      </c>
      <c r="R645">
        <v>4.75</v>
      </c>
      <c r="S645">
        <v>3</v>
      </c>
      <c r="T645">
        <v>-13.5</v>
      </c>
      <c r="U645">
        <v>2.5499999999999998</v>
      </c>
      <c r="V645">
        <v>-6.75</v>
      </c>
      <c r="W645" t="str">
        <f t="shared" si="21"/>
        <v>g105,5</v>
      </c>
      <c r="X645" s="1" t="s">
        <v>322</v>
      </c>
      <c r="Y645" s="2" t="str">
        <f>IF(AND(ISBLANK(X645),OR(NOT(ISBLANK(Z645)),NOT(ISBLANK(AA645)))),#N/A,
IF(ISBLANK(X645),"",
IF(AND(NOT(ISERROR(VLOOKUP(X645,MonsterTable!$A:$B,MATCH(MonsterTable!$B$1,MonsterTable!$A$1:$B$1,0),0))),OR(ISBLANK(Z645),ISBLANK(AA645))),#N/A,
IFERROR(VLOOKUP(X645,MonsterTable!$A:$B,MATCH(MonsterTable!$B$1,MonsterTable!$A$1:$B$1,0),0),
IF(OR(NOT(ISBLANK(Z645)),ISBLANK(AA645)),#N/A,
IF(X645="empty","empty",
VLOOKUP(X645,MonsterGroupTable!$A:$A,1,0)))))))</f>
        <v>g105</v>
      </c>
      <c r="AA645">
        <v>5</v>
      </c>
      <c r="AF645" s="2" t="str">
        <f>IF(AND(ISBLANK(AE645),OR(NOT(ISBLANK(AG645)),NOT(ISBLANK(AH645)))),#N/A,
IF(ISBLANK(AE645),"",
IF(AND(NOT(ISERROR(VLOOKUP(AE645,MonsterTable!$A:$B,MATCH(MonsterTable!$B$1,MonsterTable!$A$1:$B$1,0),0))),OR(ISBLANK(AG645),ISBLANK(AH645))),#N/A,
IFERROR(VLOOKUP(AE645,MonsterTable!$A:$B,MATCH(MonsterTable!$B$1,MonsterTable!$A$1:$B$1,0),0),
IF(OR(NOT(ISBLANK(AG645)),ISBLANK(AH645)),#N/A,
IF(AE645="empty","empty",
VLOOKUP(AE645,MonsterGroupTable!$A:$A,1,0)))))))</f>
        <v/>
      </c>
      <c r="AM645" s="2" t="str">
        <f>IF(AND(ISBLANK(AL645),OR(NOT(ISBLANK(AN645)),NOT(ISBLANK(AO645)))),#N/A,
IF(ISBLANK(AL645),"",
IF(AND(NOT(ISERROR(VLOOKUP(AL645,MonsterTable!$A:$B,MATCH(MonsterTable!$B$1,MonsterTable!$A$1:$B$1,0),0))),OR(ISBLANK(AN645),ISBLANK(AO645))),#N/A,
IFERROR(VLOOKUP(AL645,MonsterTable!$A:$B,MATCH(MonsterTable!$B$1,MonsterTable!$A$1:$B$1,0),0),
IF(OR(NOT(ISBLANK(AN645)),ISBLANK(AO645)),#N/A,
IF(AL645="empty","empty",
VLOOKUP(AL645,MonsterGroupTable!$A:$A,1,0)))))))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BA645" s="2" t="str">
        <f>IF(AND(ISBLANK(AZ645),OR(NOT(ISBLANK(BB645)),NOT(ISBLANK(BC645)))),#N/A,
IF(ISBLANK(AZ645),"",
IF(AND(NOT(ISERROR(VLOOKUP(AZ645,MonsterTable!$A:$B,MATCH(MonsterTable!$B$1,MonsterTable!$A$1:$B$1,0),0))),OR(ISBLANK(BB645),ISBLANK(BC645))),#N/A,
IFERROR(VLOOKUP(AZ645,MonsterTable!$A:$B,MATCH(MonsterTable!$B$1,MonsterTable!$A$1:$B$1,0),0),
IF(OR(NOT(ISBLANK(BB645)),ISBLANK(BC645)),#N/A,
IF(AZ645="empty","empty",
VLOOKUP(AZ645,MonsterGroupTable!$A:$A,1,0)))))))</f>
        <v/>
      </c>
      <c r="BH645" s="2" t="str">
        <f>IF(AND(ISBLANK(BG645),OR(NOT(ISBLANK(BI645)),NOT(ISBLANK(BJ645)))),#N/A,
IF(ISBLANK(BG645),"",
IF(AND(NOT(ISERROR(VLOOKUP(BG645,MonsterTable!$A:$B,MATCH(MonsterTable!$B$1,MonsterTable!$A$1:$B$1,0),0))),OR(ISBLANK(BI645),ISBLANK(BJ645))),#N/A,
IFERROR(VLOOKUP(BG645,MonsterTable!$A:$B,MATCH(MonsterTable!$B$1,MonsterTable!$A$1:$B$1,0),0),
IF(OR(NOT(ISBLANK(BI645)),ISBLANK(BJ645)),#N/A,
IF(BG645="empty","empty",
VLOOKUP(BG645,MonsterGroupTable!$A:$A,1,0)))))))</f>
        <v/>
      </c>
      <c r="BO645" s="2" t="str">
        <f>IF(AND(ISBLANK(BN645),OR(NOT(ISBLANK(BP645)),NOT(ISBLANK(BQ645)))),#N/A,
IF(ISBLANK(BN645),"",
IF(AND(NOT(ISERROR(VLOOKUP(BN645,MonsterTable!$A:$B,MATCH(MonsterTable!$B$1,MonsterTable!$A$1:$B$1,0),0))),OR(ISBLANK(BP645),ISBLANK(BQ645))),#N/A,
IFERROR(VLOOKUP(BN645,MonsterTable!$A:$B,MATCH(MonsterTable!$B$1,MonsterTable!$A$1:$B$1,0),0),
IF(OR(NOT(ISBLANK(BP645)),ISBLANK(BQ645)),#N/A,
IF(BN645="empty","empty",
VLOOKUP(BN645,MonsterGroupTable!$A:$A,1,0)))))))</f>
        <v/>
      </c>
      <c r="BV645" s="2" t="str">
        <f>IF(AND(ISBLANK(BU645),OR(NOT(ISBLANK(BW645)),NOT(ISBLANK(BX645)))),#N/A,
IF(ISBLANK(BU645),"",
IF(AND(NOT(ISERROR(VLOOKUP(BU645,MonsterTable!$A:$B,MATCH(MonsterTable!$B$1,MonsterTable!$A$1:$B$1,0),0))),OR(ISBLANK(BW645),ISBLANK(BX645))),#N/A,
IFERROR(VLOOKUP(BU645,MonsterTable!$A:$B,MATCH(MonsterTable!$B$1,MonsterTable!$A$1:$B$1,0),0),
IF(OR(NOT(ISBLANK(BW645)),ISBLANK(BX645)),#N/A,
IF(BU645="empty","empty",
VLOOKUP(BU645,MonsterGroupTable!$A:$A,1,0)))))))</f>
        <v/>
      </c>
      <c r="CC645" s="2" t="str">
        <f>IF(AND(ISBLANK(CB645),OR(NOT(ISBLANK(CD645)),NOT(ISBLANK(CE645)))),#N/A,
IF(ISBLANK(CB645),"",
IF(AND(NOT(ISERROR(VLOOKUP(CB645,MonsterTable!$A:$B,MATCH(MonsterTable!$B$1,MonsterTable!$A$1:$B$1,0),0))),OR(ISBLANK(CD645),ISBLANK(CE645))),#N/A,
IFERROR(VLOOKUP(CB645,MonsterTable!$A:$B,MATCH(MonsterTable!$B$1,MonsterTable!$A$1:$B$1,0),0),
IF(OR(NOT(ISBLANK(CD645)),ISBLANK(CE645)),#N/A,
IF(CB645="empty","empty",
VLOOKUP(CB645,MonsterGroupTable!$A:$A,1,0)))))))</f>
        <v/>
      </c>
      <c r="CJ645" s="2" t="str">
        <f>IF(AND(ISBLANK(CI645),OR(NOT(ISBLANK(CK645)),NOT(ISBLANK(CL645)))),#N/A,
IF(ISBLANK(CI645),"",
IF(AND(NOT(ISERROR(VLOOKUP(CI645,MonsterTable!$A:$B,MATCH(MonsterTable!$B$1,MonsterTable!$A$1:$B$1,0),0))),OR(ISBLANK(CK645),ISBLANK(CL645))),#N/A,
IFERROR(VLOOKUP(CI645,MonsterTable!$A:$B,MATCH(MonsterTable!$B$1,MonsterTable!$A$1:$B$1,0),0),
IF(OR(NOT(ISBLANK(CK645)),ISBLANK(CL645)),#N/A,
IF(CI645="empty","empty",
VLOOKUP(CI645,MonsterGroupTable!$A:$A,1,0)))))))</f>
        <v/>
      </c>
    </row>
    <row r="646" spans="1:88">
      <c r="A646">
        <v>10645</v>
      </c>
      <c r="B646">
        <f t="shared" si="20"/>
        <v>1.1000000000000001</v>
      </c>
      <c r="C646">
        <f t="shared" si="20"/>
        <v>1.1000000000000001</v>
      </c>
      <c r="F646">
        <v>5460</v>
      </c>
      <c r="G646">
        <v>223032</v>
      </c>
      <c r="H646">
        <v>0</v>
      </c>
      <c r="I646">
        <v>0</v>
      </c>
      <c r="J646">
        <v>0</v>
      </c>
      <c r="K646" t="s">
        <v>28</v>
      </c>
      <c r="L646" t="s">
        <v>249</v>
      </c>
      <c r="M646" t="s">
        <v>79</v>
      </c>
      <c r="N646" t="s">
        <v>80</v>
      </c>
      <c r="O646">
        <v>0</v>
      </c>
      <c r="P646">
        <v>-4.75</v>
      </c>
      <c r="Q646">
        <v>-3.5</v>
      </c>
      <c r="R646">
        <v>4.75</v>
      </c>
      <c r="S646">
        <v>3</v>
      </c>
      <c r="T646">
        <v>-13.5</v>
      </c>
      <c r="U646">
        <v>2.5499999999999998</v>
      </c>
      <c r="V646">
        <v>-6.75</v>
      </c>
      <c r="W646" t="str">
        <f t="shared" si="21"/>
        <v>g105,5</v>
      </c>
      <c r="X646" s="1" t="s">
        <v>322</v>
      </c>
      <c r="Y646" s="2" t="str">
        <f>IF(AND(ISBLANK(X646),OR(NOT(ISBLANK(Z646)),NOT(ISBLANK(AA646)))),#N/A,
IF(ISBLANK(X646),"",
IF(AND(NOT(ISERROR(VLOOKUP(X646,MonsterTable!$A:$B,MATCH(MonsterTable!$B$1,MonsterTable!$A$1:$B$1,0),0))),OR(ISBLANK(Z646),ISBLANK(AA646))),#N/A,
IFERROR(VLOOKUP(X646,MonsterTable!$A:$B,MATCH(MonsterTable!$B$1,MonsterTable!$A$1:$B$1,0),0),
IF(OR(NOT(ISBLANK(Z646)),ISBLANK(AA646)),#N/A,
IF(X646="empty","empty",
VLOOKUP(X646,MonsterGroupTable!$A:$A,1,0)))))))</f>
        <v>g105</v>
      </c>
      <c r="AA646">
        <v>5</v>
      </c>
      <c r="AF646" s="2" t="str">
        <f>IF(AND(ISBLANK(AE646),OR(NOT(ISBLANK(AG646)),NOT(ISBLANK(AH646)))),#N/A,
IF(ISBLANK(AE646),"",
IF(AND(NOT(ISERROR(VLOOKUP(AE646,MonsterTable!$A:$B,MATCH(MonsterTable!$B$1,MonsterTable!$A$1:$B$1,0),0))),OR(ISBLANK(AG646),ISBLANK(AH646))),#N/A,
IFERROR(VLOOKUP(AE646,MonsterTable!$A:$B,MATCH(MonsterTable!$B$1,MonsterTable!$A$1:$B$1,0),0),
IF(OR(NOT(ISBLANK(AG646)),ISBLANK(AH646)),#N/A,
IF(AE646="empty","empty",
VLOOKUP(AE646,MonsterGroupTable!$A:$A,1,0)))))))</f>
        <v/>
      </c>
      <c r="AM646" s="2" t="str">
        <f>IF(AND(ISBLANK(AL646),OR(NOT(ISBLANK(AN646)),NOT(ISBLANK(AO646)))),#N/A,
IF(ISBLANK(AL646),"",
IF(AND(NOT(ISERROR(VLOOKUP(AL646,MonsterTable!$A:$B,MATCH(MonsterTable!$B$1,MonsterTable!$A$1:$B$1,0),0))),OR(ISBLANK(AN646),ISBLANK(AO646))),#N/A,
IFERROR(VLOOKUP(AL646,MonsterTable!$A:$B,MATCH(MonsterTable!$B$1,MonsterTable!$A$1:$B$1,0),0),
IF(OR(NOT(ISBLANK(AN646)),ISBLANK(AO646)),#N/A,
IF(AL646="empty","empty",
VLOOKUP(AL646,MonsterGroupTable!$A:$A,1,0)))))))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BA646" s="2" t="str">
        <f>IF(AND(ISBLANK(AZ646),OR(NOT(ISBLANK(BB646)),NOT(ISBLANK(BC646)))),#N/A,
IF(ISBLANK(AZ646),"",
IF(AND(NOT(ISERROR(VLOOKUP(AZ646,MonsterTable!$A:$B,MATCH(MonsterTable!$B$1,MonsterTable!$A$1:$B$1,0),0))),OR(ISBLANK(BB646),ISBLANK(BC646))),#N/A,
IFERROR(VLOOKUP(AZ646,MonsterTable!$A:$B,MATCH(MonsterTable!$B$1,MonsterTable!$A$1:$B$1,0),0),
IF(OR(NOT(ISBLANK(BB646)),ISBLANK(BC646)),#N/A,
IF(AZ646="empty","empty",
VLOOKUP(AZ646,MonsterGroupTable!$A:$A,1,0)))))))</f>
        <v/>
      </c>
      <c r="BH646" s="2" t="str">
        <f>IF(AND(ISBLANK(BG646),OR(NOT(ISBLANK(BI646)),NOT(ISBLANK(BJ646)))),#N/A,
IF(ISBLANK(BG646),"",
IF(AND(NOT(ISERROR(VLOOKUP(BG646,MonsterTable!$A:$B,MATCH(MonsterTable!$B$1,MonsterTable!$A$1:$B$1,0),0))),OR(ISBLANK(BI646),ISBLANK(BJ646))),#N/A,
IFERROR(VLOOKUP(BG646,MonsterTable!$A:$B,MATCH(MonsterTable!$B$1,MonsterTable!$A$1:$B$1,0),0),
IF(OR(NOT(ISBLANK(BI646)),ISBLANK(BJ646)),#N/A,
IF(BG646="empty","empty",
VLOOKUP(BG646,MonsterGroupTable!$A:$A,1,0)))))))</f>
        <v/>
      </c>
      <c r="BO646" s="2" t="str">
        <f>IF(AND(ISBLANK(BN646),OR(NOT(ISBLANK(BP646)),NOT(ISBLANK(BQ646)))),#N/A,
IF(ISBLANK(BN646),"",
IF(AND(NOT(ISERROR(VLOOKUP(BN646,MonsterTable!$A:$B,MATCH(MonsterTable!$B$1,MonsterTable!$A$1:$B$1,0),0))),OR(ISBLANK(BP646),ISBLANK(BQ646))),#N/A,
IFERROR(VLOOKUP(BN646,MonsterTable!$A:$B,MATCH(MonsterTable!$B$1,MonsterTable!$A$1:$B$1,0),0),
IF(OR(NOT(ISBLANK(BP646)),ISBLANK(BQ646)),#N/A,
IF(BN646="empty","empty",
VLOOKUP(BN646,MonsterGroupTable!$A:$A,1,0)))))))</f>
        <v/>
      </c>
      <c r="BV646" s="2" t="str">
        <f>IF(AND(ISBLANK(BU646),OR(NOT(ISBLANK(BW646)),NOT(ISBLANK(BX646)))),#N/A,
IF(ISBLANK(BU646),"",
IF(AND(NOT(ISERROR(VLOOKUP(BU646,MonsterTable!$A:$B,MATCH(MonsterTable!$B$1,MonsterTable!$A$1:$B$1,0),0))),OR(ISBLANK(BW646),ISBLANK(BX646))),#N/A,
IFERROR(VLOOKUP(BU646,MonsterTable!$A:$B,MATCH(MonsterTable!$B$1,MonsterTable!$A$1:$B$1,0),0),
IF(OR(NOT(ISBLANK(BW646)),ISBLANK(BX646)),#N/A,
IF(BU646="empty","empty",
VLOOKUP(BU646,MonsterGroupTable!$A:$A,1,0)))))))</f>
        <v/>
      </c>
      <c r="CC646" s="2" t="str">
        <f>IF(AND(ISBLANK(CB646),OR(NOT(ISBLANK(CD646)),NOT(ISBLANK(CE646)))),#N/A,
IF(ISBLANK(CB646),"",
IF(AND(NOT(ISERROR(VLOOKUP(CB646,MonsterTable!$A:$B,MATCH(MonsterTable!$B$1,MonsterTable!$A$1:$B$1,0),0))),OR(ISBLANK(CD646),ISBLANK(CE646))),#N/A,
IFERROR(VLOOKUP(CB646,MonsterTable!$A:$B,MATCH(MonsterTable!$B$1,MonsterTable!$A$1:$B$1,0),0),
IF(OR(NOT(ISBLANK(CD646)),ISBLANK(CE646)),#N/A,
IF(CB646="empty","empty",
VLOOKUP(CB646,MonsterGroupTable!$A:$A,1,0)))))))</f>
        <v/>
      </c>
      <c r="CJ646" s="2" t="str">
        <f>IF(AND(ISBLANK(CI646),OR(NOT(ISBLANK(CK646)),NOT(ISBLANK(CL646)))),#N/A,
IF(ISBLANK(CI646),"",
IF(AND(NOT(ISERROR(VLOOKUP(CI646,MonsterTable!$A:$B,MATCH(MonsterTable!$B$1,MonsterTable!$A$1:$B$1,0),0))),OR(ISBLANK(CK646),ISBLANK(CL646))),#N/A,
IFERROR(VLOOKUP(CI646,MonsterTable!$A:$B,MATCH(MonsterTable!$B$1,MonsterTable!$A$1:$B$1,0),0),
IF(OR(NOT(ISBLANK(CK646)),ISBLANK(CL646)),#N/A,
IF(CI646="empty","empty",
VLOOKUP(CI646,MonsterGroupTable!$A:$A,1,0)))))))</f>
        <v/>
      </c>
    </row>
    <row r="647" spans="1:88">
      <c r="A647">
        <v>10646</v>
      </c>
      <c r="B647">
        <f t="shared" si="20"/>
        <v>1.1000000000000001</v>
      </c>
      <c r="C647">
        <f t="shared" si="20"/>
        <v>1.1000000000000001</v>
      </c>
      <c r="F647">
        <v>5460</v>
      </c>
      <c r="G647">
        <v>223851</v>
      </c>
      <c r="H647">
        <v>0</v>
      </c>
      <c r="I647">
        <v>0</v>
      </c>
      <c r="J647">
        <v>0</v>
      </c>
      <c r="K647" t="s">
        <v>28</v>
      </c>
      <c r="L647" t="s">
        <v>249</v>
      </c>
      <c r="M647" t="s">
        <v>79</v>
      </c>
      <c r="N647" t="s">
        <v>80</v>
      </c>
      <c r="O647">
        <v>0</v>
      </c>
      <c r="P647">
        <v>-4.75</v>
      </c>
      <c r="Q647">
        <v>-3.5</v>
      </c>
      <c r="R647">
        <v>4.75</v>
      </c>
      <c r="S647">
        <v>3</v>
      </c>
      <c r="T647">
        <v>-13.5</v>
      </c>
      <c r="U647">
        <v>2.5499999999999998</v>
      </c>
      <c r="V647">
        <v>-6.75</v>
      </c>
      <c r="W647" t="str">
        <f t="shared" si="21"/>
        <v>g105,5</v>
      </c>
      <c r="X647" s="1" t="s">
        <v>322</v>
      </c>
      <c r="Y647" s="2" t="str">
        <f>IF(AND(ISBLANK(X647),OR(NOT(ISBLANK(Z647)),NOT(ISBLANK(AA647)))),#N/A,
IF(ISBLANK(X647),"",
IF(AND(NOT(ISERROR(VLOOKUP(X647,MonsterTable!$A:$B,MATCH(MonsterTable!$B$1,MonsterTable!$A$1:$B$1,0),0))),OR(ISBLANK(Z647),ISBLANK(AA647))),#N/A,
IFERROR(VLOOKUP(X647,MonsterTable!$A:$B,MATCH(MonsterTable!$B$1,MonsterTable!$A$1:$B$1,0),0),
IF(OR(NOT(ISBLANK(Z647)),ISBLANK(AA647)),#N/A,
IF(X647="empty","empty",
VLOOKUP(X647,MonsterGroupTable!$A:$A,1,0)))))))</f>
        <v>g105</v>
      </c>
      <c r="AA647">
        <v>5</v>
      </c>
      <c r="AF647" s="2" t="str">
        <f>IF(AND(ISBLANK(AE647),OR(NOT(ISBLANK(AG647)),NOT(ISBLANK(AH647)))),#N/A,
IF(ISBLANK(AE647),"",
IF(AND(NOT(ISERROR(VLOOKUP(AE647,MonsterTable!$A:$B,MATCH(MonsterTable!$B$1,MonsterTable!$A$1:$B$1,0),0))),OR(ISBLANK(AG647),ISBLANK(AH647))),#N/A,
IFERROR(VLOOKUP(AE647,MonsterTable!$A:$B,MATCH(MonsterTable!$B$1,MonsterTable!$A$1:$B$1,0),0),
IF(OR(NOT(ISBLANK(AG647)),ISBLANK(AH647)),#N/A,
IF(AE647="empty","empty",
VLOOKUP(AE647,MonsterGroupTable!$A:$A,1,0)))))))</f>
        <v/>
      </c>
      <c r="AM647" s="2" t="str">
        <f>IF(AND(ISBLANK(AL647),OR(NOT(ISBLANK(AN647)),NOT(ISBLANK(AO647)))),#N/A,
IF(ISBLANK(AL647),"",
IF(AND(NOT(ISERROR(VLOOKUP(AL647,MonsterTable!$A:$B,MATCH(MonsterTable!$B$1,MonsterTable!$A$1:$B$1,0),0))),OR(ISBLANK(AN647),ISBLANK(AO647))),#N/A,
IFERROR(VLOOKUP(AL647,MonsterTable!$A:$B,MATCH(MonsterTable!$B$1,MonsterTable!$A$1:$B$1,0),0),
IF(OR(NOT(ISBLANK(AN647)),ISBLANK(AO647)),#N/A,
IF(AL647="empty","empty",
VLOOKUP(AL647,MonsterGroupTable!$A:$A,1,0)))))))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BA647" s="2" t="str">
        <f>IF(AND(ISBLANK(AZ647),OR(NOT(ISBLANK(BB647)),NOT(ISBLANK(BC647)))),#N/A,
IF(ISBLANK(AZ647),"",
IF(AND(NOT(ISERROR(VLOOKUP(AZ647,MonsterTable!$A:$B,MATCH(MonsterTable!$B$1,MonsterTable!$A$1:$B$1,0),0))),OR(ISBLANK(BB647),ISBLANK(BC647))),#N/A,
IFERROR(VLOOKUP(AZ647,MonsterTable!$A:$B,MATCH(MonsterTable!$B$1,MonsterTable!$A$1:$B$1,0),0),
IF(OR(NOT(ISBLANK(BB647)),ISBLANK(BC647)),#N/A,
IF(AZ647="empty","empty",
VLOOKUP(AZ647,MonsterGroupTable!$A:$A,1,0)))))))</f>
        <v/>
      </c>
      <c r="BH647" s="2" t="str">
        <f>IF(AND(ISBLANK(BG647),OR(NOT(ISBLANK(BI647)),NOT(ISBLANK(BJ647)))),#N/A,
IF(ISBLANK(BG647),"",
IF(AND(NOT(ISERROR(VLOOKUP(BG647,MonsterTable!$A:$B,MATCH(MonsterTable!$B$1,MonsterTable!$A$1:$B$1,0),0))),OR(ISBLANK(BI647),ISBLANK(BJ647))),#N/A,
IFERROR(VLOOKUP(BG647,MonsterTable!$A:$B,MATCH(MonsterTable!$B$1,MonsterTable!$A$1:$B$1,0),0),
IF(OR(NOT(ISBLANK(BI647)),ISBLANK(BJ647)),#N/A,
IF(BG647="empty","empty",
VLOOKUP(BG647,MonsterGroupTable!$A:$A,1,0)))))))</f>
        <v/>
      </c>
      <c r="BO647" s="2" t="str">
        <f>IF(AND(ISBLANK(BN647),OR(NOT(ISBLANK(BP647)),NOT(ISBLANK(BQ647)))),#N/A,
IF(ISBLANK(BN647),"",
IF(AND(NOT(ISERROR(VLOOKUP(BN647,MonsterTable!$A:$B,MATCH(MonsterTable!$B$1,MonsterTable!$A$1:$B$1,0),0))),OR(ISBLANK(BP647),ISBLANK(BQ647))),#N/A,
IFERROR(VLOOKUP(BN647,MonsterTable!$A:$B,MATCH(MonsterTable!$B$1,MonsterTable!$A$1:$B$1,0),0),
IF(OR(NOT(ISBLANK(BP647)),ISBLANK(BQ647)),#N/A,
IF(BN647="empty","empty",
VLOOKUP(BN647,MonsterGroupTable!$A:$A,1,0)))))))</f>
        <v/>
      </c>
      <c r="BV647" s="2" t="str">
        <f>IF(AND(ISBLANK(BU647),OR(NOT(ISBLANK(BW647)),NOT(ISBLANK(BX647)))),#N/A,
IF(ISBLANK(BU647),"",
IF(AND(NOT(ISERROR(VLOOKUP(BU647,MonsterTable!$A:$B,MATCH(MonsterTable!$B$1,MonsterTable!$A$1:$B$1,0),0))),OR(ISBLANK(BW647),ISBLANK(BX647))),#N/A,
IFERROR(VLOOKUP(BU647,MonsterTable!$A:$B,MATCH(MonsterTable!$B$1,MonsterTable!$A$1:$B$1,0),0),
IF(OR(NOT(ISBLANK(BW647)),ISBLANK(BX647)),#N/A,
IF(BU647="empty","empty",
VLOOKUP(BU647,MonsterGroupTable!$A:$A,1,0)))))))</f>
        <v/>
      </c>
      <c r="CC647" s="2" t="str">
        <f>IF(AND(ISBLANK(CB647),OR(NOT(ISBLANK(CD647)),NOT(ISBLANK(CE647)))),#N/A,
IF(ISBLANK(CB647),"",
IF(AND(NOT(ISERROR(VLOOKUP(CB647,MonsterTable!$A:$B,MATCH(MonsterTable!$B$1,MonsterTable!$A$1:$B$1,0),0))),OR(ISBLANK(CD647),ISBLANK(CE647))),#N/A,
IFERROR(VLOOKUP(CB647,MonsterTable!$A:$B,MATCH(MonsterTable!$B$1,MonsterTable!$A$1:$B$1,0),0),
IF(OR(NOT(ISBLANK(CD647)),ISBLANK(CE647)),#N/A,
IF(CB647="empty","empty",
VLOOKUP(CB647,MonsterGroupTable!$A:$A,1,0)))))))</f>
        <v/>
      </c>
      <c r="CJ647" s="2" t="str">
        <f>IF(AND(ISBLANK(CI647),OR(NOT(ISBLANK(CK647)),NOT(ISBLANK(CL647)))),#N/A,
IF(ISBLANK(CI647),"",
IF(AND(NOT(ISERROR(VLOOKUP(CI647,MonsterTable!$A:$B,MATCH(MonsterTable!$B$1,MonsterTable!$A$1:$B$1,0),0))),OR(ISBLANK(CK647),ISBLANK(CL647))),#N/A,
IFERROR(VLOOKUP(CI647,MonsterTable!$A:$B,MATCH(MonsterTable!$B$1,MonsterTable!$A$1:$B$1,0),0),
IF(OR(NOT(ISBLANK(CK647)),ISBLANK(CL647)),#N/A,
IF(CI647="empty","empty",
VLOOKUP(CI647,MonsterGroupTable!$A:$A,1,0)))))))</f>
        <v/>
      </c>
    </row>
    <row r="648" spans="1:88">
      <c r="A648">
        <v>10647</v>
      </c>
      <c r="B648">
        <f t="shared" si="20"/>
        <v>1.1000000000000001</v>
      </c>
      <c r="C648">
        <f t="shared" si="20"/>
        <v>1.1000000000000001</v>
      </c>
      <c r="F648">
        <v>5460</v>
      </c>
      <c r="G648">
        <v>224670</v>
      </c>
      <c r="H648">
        <v>0</v>
      </c>
      <c r="I648">
        <v>0</v>
      </c>
      <c r="J648">
        <v>0</v>
      </c>
      <c r="K648" t="s">
        <v>28</v>
      </c>
      <c r="L648" t="s">
        <v>249</v>
      </c>
      <c r="M648" t="s">
        <v>79</v>
      </c>
      <c r="N648" t="s">
        <v>80</v>
      </c>
      <c r="O648">
        <v>0</v>
      </c>
      <c r="P648">
        <v>-4.75</v>
      </c>
      <c r="Q648">
        <v>-3.5</v>
      </c>
      <c r="R648">
        <v>4.75</v>
      </c>
      <c r="S648">
        <v>3</v>
      </c>
      <c r="T648">
        <v>-13.5</v>
      </c>
      <c r="U648">
        <v>2.5499999999999998</v>
      </c>
      <c r="V648">
        <v>-6.75</v>
      </c>
      <c r="W648" t="str">
        <f t="shared" si="21"/>
        <v>g105,5</v>
      </c>
      <c r="X648" s="1" t="s">
        <v>322</v>
      </c>
      <c r="Y648" s="2" t="str">
        <f>IF(AND(ISBLANK(X648),OR(NOT(ISBLANK(Z648)),NOT(ISBLANK(AA648)))),#N/A,
IF(ISBLANK(X648),"",
IF(AND(NOT(ISERROR(VLOOKUP(X648,MonsterTable!$A:$B,MATCH(MonsterTable!$B$1,MonsterTable!$A$1:$B$1,0),0))),OR(ISBLANK(Z648),ISBLANK(AA648))),#N/A,
IFERROR(VLOOKUP(X648,MonsterTable!$A:$B,MATCH(MonsterTable!$B$1,MonsterTable!$A$1:$B$1,0),0),
IF(OR(NOT(ISBLANK(Z648)),ISBLANK(AA648)),#N/A,
IF(X648="empty","empty",
VLOOKUP(X648,MonsterGroupTable!$A:$A,1,0)))))))</f>
        <v>g105</v>
      </c>
      <c r="AA648">
        <v>5</v>
      </c>
      <c r="AF648" s="2" t="str">
        <f>IF(AND(ISBLANK(AE648),OR(NOT(ISBLANK(AG648)),NOT(ISBLANK(AH648)))),#N/A,
IF(ISBLANK(AE648),"",
IF(AND(NOT(ISERROR(VLOOKUP(AE648,MonsterTable!$A:$B,MATCH(MonsterTable!$B$1,MonsterTable!$A$1:$B$1,0),0))),OR(ISBLANK(AG648),ISBLANK(AH648))),#N/A,
IFERROR(VLOOKUP(AE648,MonsterTable!$A:$B,MATCH(MonsterTable!$B$1,MonsterTable!$A$1:$B$1,0),0),
IF(OR(NOT(ISBLANK(AG648)),ISBLANK(AH648)),#N/A,
IF(AE648="empty","empty",
VLOOKUP(AE648,MonsterGroupTable!$A:$A,1,0)))))))</f>
        <v/>
      </c>
      <c r="AM648" s="2" t="str">
        <f>IF(AND(ISBLANK(AL648),OR(NOT(ISBLANK(AN648)),NOT(ISBLANK(AO648)))),#N/A,
IF(ISBLANK(AL648),"",
IF(AND(NOT(ISERROR(VLOOKUP(AL648,MonsterTable!$A:$B,MATCH(MonsterTable!$B$1,MonsterTable!$A$1:$B$1,0),0))),OR(ISBLANK(AN648),ISBLANK(AO648))),#N/A,
IFERROR(VLOOKUP(AL648,MonsterTable!$A:$B,MATCH(MonsterTable!$B$1,MonsterTable!$A$1:$B$1,0),0),
IF(OR(NOT(ISBLANK(AN648)),ISBLANK(AO648)),#N/A,
IF(AL648="empty","empty",
VLOOKUP(AL648,MonsterGroupTable!$A:$A,1,0)))))))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BA648" s="2" t="str">
        <f>IF(AND(ISBLANK(AZ648),OR(NOT(ISBLANK(BB648)),NOT(ISBLANK(BC648)))),#N/A,
IF(ISBLANK(AZ648),"",
IF(AND(NOT(ISERROR(VLOOKUP(AZ648,MonsterTable!$A:$B,MATCH(MonsterTable!$B$1,MonsterTable!$A$1:$B$1,0),0))),OR(ISBLANK(BB648),ISBLANK(BC648))),#N/A,
IFERROR(VLOOKUP(AZ648,MonsterTable!$A:$B,MATCH(MonsterTable!$B$1,MonsterTable!$A$1:$B$1,0),0),
IF(OR(NOT(ISBLANK(BB648)),ISBLANK(BC648)),#N/A,
IF(AZ648="empty","empty",
VLOOKUP(AZ648,MonsterGroupTable!$A:$A,1,0)))))))</f>
        <v/>
      </c>
      <c r="BH648" s="2" t="str">
        <f>IF(AND(ISBLANK(BG648),OR(NOT(ISBLANK(BI648)),NOT(ISBLANK(BJ648)))),#N/A,
IF(ISBLANK(BG648),"",
IF(AND(NOT(ISERROR(VLOOKUP(BG648,MonsterTable!$A:$B,MATCH(MonsterTable!$B$1,MonsterTable!$A$1:$B$1,0),0))),OR(ISBLANK(BI648),ISBLANK(BJ648))),#N/A,
IFERROR(VLOOKUP(BG648,MonsterTable!$A:$B,MATCH(MonsterTable!$B$1,MonsterTable!$A$1:$B$1,0),0),
IF(OR(NOT(ISBLANK(BI648)),ISBLANK(BJ648)),#N/A,
IF(BG648="empty","empty",
VLOOKUP(BG648,MonsterGroupTable!$A:$A,1,0)))))))</f>
        <v/>
      </c>
      <c r="BO648" s="2" t="str">
        <f>IF(AND(ISBLANK(BN648),OR(NOT(ISBLANK(BP648)),NOT(ISBLANK(BQ648)))),#N/A,
IF(ISBLANK(BN648),"",
IF(AND(NOT(ISERROR(VLOOKUP(BN648,MonsterTable!$A:$B,MATCH(MonsterTable!$B$1,MonsterTable!$A$1:$B$1,0),0))),OR(ISBLANK(BP648),ISBLANK(BQ648))),#N/A,
IFERROR(VLOOKUP(BN648,MonsterTable!$A:$B,MATCH(MonsterTable!$B$1,MonsterTable!$A$1:$B$1,0),0),
IF(OR(NOT(ISBLANK(BP648)),ISBLANK(BQ648)),#N/A,
IF(BN648="empty","empty",
VLOOKUP(BN648,MonsterGroupTable!$A:$A,1,0)))))))</f>
        <v/>
      </c>
      <c r="BV648" s="2" t="str">
        <f>IF(AND(ISBLANK(BU648),OR(NOT(ISBLANK(BW648)),NOT(ISBLANK(BX648)))),#N/A,
IF(ISBLANK(BU648),"",
IF(AND(NOT(ISERROR(VLOOKUP(BU648,MonsterTable!$A:$B,MATCH(MonsterTable!$B$1,MonsterTable!$A$1:$B$1,0),0))),OR(ISBLANK(BW648),ISBLANK(BX648))),#N/A,
IFERROR(VLOOKUP(BU648,MonsterTable!$A:$B,MATCH(MonsterTable!$B$1,MonsterTable!$A$1:$B$1,0),0),
IF(OR(NOT(ISBLANK(BW648)),ISBLANK(BX648)),#N/A,
IF(BU648="empty","empty",
VLOOKUP(BU648,MonsterGroupTable!$A:$A,1,0)))))))</f>
        <v/>
      </c>
      <c r="CC648" s="2" t="str">
        <f>IF(AND(ISBLANK(CB648),OR(NOT(ISBLANK(CD648)),NOT(ISBLANK(CE648)))),#N/A,
IF(ISBLANK(CB648),"",
IF(AND(NOT(ISERROR(VLOOKUP(CB648,MonsterTable!$A:$B,MATCH(MonsterTable!$B$1,MonsterTable!$A$1:$B$1,0),0))),OR(ISBLANK(CD648),ISBLANK(CE648))),#N/A,
IFERROR(VLOOKUP(CB648,MonsterTable!$A:$B,MATCH(MonsterTable!$B$1,MonsterTable!$A$1:$B$1,0),0),
IF(OR(NOT(ISBLANK(CD648)),ISBLANK(CE648)),#N/A,
IF(CB648="empty","empty",
VLOOKUP(CB648,MonsterGroupTable!$A:$A,1,0)))))))</f>
        <v/>
      </c>
      <c r="CJ648" s="2" t="str">
        <f>IF(AND(ISBLANK(CI648),OR(NOT(ISBLANK(CK648)),NOT(ISBLANK(CL648)))),#N/A,
IF(ISBLANK(CI648),"",
IF(AND(NOT(ISERROR(VLOOKUP(CI648,MonsterTable!$A:$B,MATCH(MonsterTable!$B$1,MonsterTable!$A$1:$B$1,0),0))),OR(ISBLANK(CK648),ISBLANK(CL648))),#N/A,
IFERROR(VLOOKUP(CI648,MonsterTable!$A:$B,MATCH(MonsterTable!$B$1,MonsterTable!$A$1:$B$1,0),0),
IF(OR(NOT(ISBLANK(CK648)),ISBLANK(CL648)),#N/A,
IF(CI648="empty","empty",
VLOOKUP(CI648,MonsterGroupTable!$A:$A,1,0)))))))</f>
        <v/>
      </c>
    </row>
    <row r="649" spans="1:88">
      <c r="A649">
        <v>10648</v>
      </c>
      <c r="B649">
        <f t="shared" si="20"/>
        <v>1.1000000000000001</v>
      </c>
      <c r="C649">
        <f t="shared" si="20"/>
        <v>1.1000000000000001</v>
      </c>
      <c r="F649">
        <v>5460</v>
      </c>
      <c r="G649">
        <v>225489</v>
      </c>
      <c r="H649">
        <v>0</v>
      </c>
      <c r="I649">
        <v>0</v>
      </c>
      <c r="J649">
        <v>0</v>
      </c>
      <c r="K649" t="s">
        <v>28</v>
      </c>
      <c r="L649" t="s">
        <v>249</v>
      </c>
      <c r="M649" t="s">
        <v>79</v>
      </c>
      <c r="N649" t="s">
        <v>80</v>
      </c>
      <c r="O649">
        <v>0</v>
      </c>
      <c r="P649">
        <v>-4.75</v>
      </c>
      <c r="Q649">
        <v>-3.5</v>
      </c>
      <c r="R649">
        <v>4.75</v>
      </c>
      <c r="S649">
        <v>3</v>
      </c>
      <c r="T649">
        <v>-13.5</v>
      </c>
      <c r="U649">
        <v>2.5499999999999998</v>
      </c>
      <c r="V649">
        <v>-6.75</v>
      </c>
      <c r="W649" t="str">
        <f t="shared" si="21"/>
        <v>g105,5</v>
      </c>
      <c r="X649" s="1" t="s">
        <v>322</v>
      </c>
      <c r="Y649" s="2" t="str">
        <f>IF(AND(ISBLANK(X649),OR(NOT(ISBLANK(Z649)),NOT(ISBLANK(AA649)))),#N/A,
IF(ISBLANK(X649),"",
IF(AND(NOT(ISERROR(VLOOKUP(X649,MonsterTable!$A:$B,MATCH(MonsterTable!$B$1,MonsterTable!$A$1:$B$1,0),0))),OR(ISBLANK(Z649),ISBLANK(AA649))),#N/A,
IFERROR(VLOOKUP(X649,MonsterTable!$A:$B,MATCH(MonsterTable!$B$1,MonsterTable!$A$1:$B$1,0),0),
IF(OR(NOT(ISBLANK(Z649)),ISBLANK(AA649)),#N/A,
IF(X649="empty","empty",
VLOOKUP(X649,MonsterGroupTable!$A:$A,1,0)))))))</f>
        <v>g105</v>
      </c>
      <c r="AA649">
        <v>5</v>
      </c>
      <c r="AF649" s="2" t="str">
        <f>IF(AND(ISBLANK(AE649),OR(NOT(ISBLANK(AG649)),NOT(ISBLANK(AH649)))),#N/A,
IF(ISBLANK(AE649),"",
IF(AND(NOT(ISERROR(VLOOKUP(AE649,MonsterTable!$A:$B,MATCH(MonsterTable!$B$1,MonsterTable!$A$1:$B$1,0),0))),OR(ISBLANK(AG649),ISBLANK(AH649))),#N/A,
IFERROR(VLOOKUP(AE649,MonsterTable!$A:$B,MATCH(MonsterTable!$B$1,MonsterTable!$A$1:$B$1,0),0),
IF(OR(NOT(ISBLANK(AG649)),ISBLANK(AH649)),#N/A,
IF(AE649="empty","empty",
VLOOKUP(AE649,MonsterGroupTable!$A:$A,1,0)))))))</f>
        <v/>
      </c>
      <c r="AM649" s="2" t="str">
        <f>IF(AND(ISBLANK(AL649),OR(NOT(ISBLANK(AN649)),NOT(ISBLANK(AO649)))),#N/A,
IF(ISBLANK(AL649),"",
IF(AND(NOT(ISERROR(VLOOKUP(AL649,MonsterTable!$A:$B,MATCH(MonsterTable!$B$1,MonsterTable!$A$1:$B$1,0),0))),OR(ISBLANK(AN649),ISBLANK(AO649))),#N/A,
IFERROR(VLOOKUP(AL649,MonsterTable!$A:$B,MATCH(MonsterTable!$B$1,MonsterTable!$A$1:$B$1,0),0),
IF(OR(NOT(ISBLANK(AN649)),ISBLANK(AO649)),#N/A,
IF(AL649="empty","empty",
VLOOKUP(AL649,MonsterGroupTable!$A:$A,1,0)))))))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BA649" s="2" t="str">
        <f>IF(AND(ISBLANK(AZ649),OR(NOT(ISBLANK(BB649)),NOT(ISBLANK(BC649)))),#N/A,
IF(ISBLANK(AZ649),"",
IF(AND(NOT(ISERROR(VLOOKUP(AZ649,MonsterTable!$A:$B,MATCH(MonsterTable!$B$1,MonsterTable!$A$1:$B$1,0),0))),OR(ISBLANK(BB649),ISBLANK(BC649))),#N/A,
IFERROR(VLOOKUP(AZ649,MonsterTable!$A:$B,MATCH(MonsterTable!$B$1,MonsterTable!$A$1:$B$1,0),0),
IF(OR(NOT(ISBLANK(BB649)),ISBLANK(BC649)),#N/A,
IF(AZ649="empty","empty",
VLOOKUP(AZ649,MonsterGroupTable!$A:$A,1,0)))))))</f>
        <v/>
      </c>
      <c r="BH649" s="2" t="str">
        <f>IF(AND(ISBLANK(BG649),OR(NOT(ISBLANK(BI649)),NOT(ISBLANK(BJ649)))),#N/A,
IF(ISBLANK(BG649),"",
IF(AND(NOT(ISERROR(VLOOKUP(BG649,MonsterTable!$A:$B,MATCH(MonsterTable!$B$1,MonsterTable!$A$1:$B$1,0),0))),OR(ISBLANK(BI649),ISBLANK(BJ649))),#N/A,
IFERROR(VLOOKUP(BG649,MonsterTable!$A:$B,MATCH(MonsterTable!$B$1,MonsterTable!$A$1:$B$1,0),0),
IF(OR(NOT(ISBLANK(BI649)),ISBLANK(BJ649)),#N/A,
IF(BG649="empty","empty",
VLOOKUP(BG649,MonsterGroupTable!$A:$A,1,0)))))))</f>
        <v/>
      </c>
      <c r="BO649" s="2" t="str">
        <f>IF(AND(ISBLANK(BN649),OR(NOT(ISBLANK(BP649)),NOT(ISBLANK(BQ649)))),#N/A,
IF(ISBLANK(BN649),"",
IF(AND(NOT(ISERROR(VLOOKUP(BN649,MonsterTable!$A:$B,MATCH(MonsterTable!$B$1,MonsterTable!$A$1:$B$1,0),0))),OR(ISBLANK(BP649),ISBLANK(BQ649))),#N/A,
IFERROR(VLOOKUP(BN649,MonsterTable!$A:$B,MATCH(MonsterTable!$B$1,MonsterTable!$A$1:$B$1,0),0),
IF(OR(NOT(ISBLANK(BP649)),ISBLANK(BQ649)),#N/A,
IF(BN649="empty","empty",
VLOOKUP(BN649,MonsterGroupTable!$A:$A,1,0)))))))</f>
        <v/>
      </c>
      <c r="BV649" s="2" t="str">
        <f>IF(AND(ISBLANK(BU649),OR(NOT(ISBLANK(BW649)),NOT(ISBLANK(BX649)))),#N/A,
IF(ISBLANK(BU649),"",
IF(AND(NOT(ISERROR(VLOOKUP(BU649,MonsterTable!$A:$B,MATCH(MonsterTable!$B$1,MonsterTable!$A$1:$B$1,0),0))),OR(ISBLANK(BW649),ISBLANK(BX649))),#N/A,
IFERROR(VLOOKUP(BU649,MonsterTable!$A:$B,MATCH(MonsterTable!$B$1,MonsterTable!$A$1:$B$1,0),0),
IF(OR(NOT(ISBLANK(BW649)),ISBLANK(BX649)),#N/A,
IF(BU649="empty","empty",
VLOOKUP(BU649,MonsterGroupTable!$A:$A,1,0)))))))</f>
        <v/>
      </c>
      <c r="CC649" s="2" t="str">
        <f>IF(AND(ISBLANK(CB649),OR(NOT(ISBLANK(CD649)),NOT(ISBLANK(CE649)))),#N/A,
IF(ISBLANK(CB649),"",
IF(AND(NOT(ISERROR(VLOOKUP(CB649,MonsterTable!$A:$B,MATCH(MonsterTable!$B$1,MonsterTable!$A$1:$B$1,0),0))),OR(ISBLANK(CD649),ISBLANK(CE649))),#N/A,
IFERROR(VLOOKUP(CB649,MonsterTable!$A:$B,MATCH(MonsterTable!$B$1,MonsterTable!$A$1:$B$1,0),0),
IF(OR(NOT(ISBLANK(CD649)),ISBLANK(CE649)),#N/A,
IF(CB649="empty","empty",
VLOOKUP(CB649,MonsterGroupTable!$A:$A,1,0)))))))</f>
        <v/>
      </c>
      <c r="CJ649" s="2" t="str">
        <f>IF(AND(ISBLANK(CI649),OR(NOT(ISBLANK(CK649)),NOT(ISBLANK(CL649)))),#N/A,
IF(ISBLANK(CI649),"",
IF(AND(NOT(ISERROR(VLOOKUP(CI649,MonsterTable!$A:$B,MATCH(MonsterTable!$B$1,MonsterTable!$A$1:$B$1,0),0))),OR(ISBLANK(CK649),ISBLANK(CL649))),#N/A,
IFERROR(VLOOKUP(CI649,MonsterTable!$A:$B,MATCH(MonsterTable!$B$1,MonsterTable!$A$1:$B$1,0),0),
IF(OR(NOT(ISBLANK(CK649)),ISBLANK(CL649)),#N/A,
IF(CI649="empty","empty",
VLOOKUP(CI649,MonsterGroupTable!$A:$A,1,0)))))))</f>
        <v/>
      </c>
    </row>
    <row r="650" spans="1:88">
      <c r="A650">
        <v>10649</v>
      </c>
      <c r="B650">
        <f t="shared" si="20"/>
        <v>1.1000000000000001</v>
      </c>
      <c r="C650">
        <f t="shared" si="20"/>
        <v>1.1000000000000001</v>
      </c>
      <c r="F650">
        <v>5460</v>
      </c>
      <c r="G650">
        <v>226308</v>
      </c>
      <c r="H650">
        <v>0</v>
      </c>
      <c r="I650">
        <v>0</v>
      </c>
      <c r="J650">
        <v>0</v>
      </c>
      <c r="K650" t="s">
        <v>28</v>
      </c>
      <c r="L650" t="s">
        <v>249</v>
      </c>
      <c r="M650" t="s">
        <v>79</v>
      </c>
      <c r="N650" t="s">
        <v>80</v>
      </c>
      <c r="O650">
        <v>0</v>
      </c>
      <c r="P650">
        <v>-4.75</v>
      </c>
      <c r="Q650">
        <v>-3.5</v>
      </c>
      <c r="R650">
        <v>4.75</v>
      </c>
      <c r="S650">
        <v>3</v>
      </c>
      <c r="T650">
        <v>-13.5</v>
      </c>
      <c r="U650">
        <v>2.5499999999999998</v>
      </c>
      <c r="V650">
        <v>-6.75</v>
      </c>
      <c r="W650" t="str">
        <f t="shared" si="21"/>
        <v>g105,5</v>
      </c>
      <c r="X650" s="1" t="s">
        <v>322</v>
      </c>
      <c r="Y650" s="2" t="str">
        <f>IF(AND(ISBLANK(X650),OR(NOT(ISBLANK(Z650)),NOT(ISBLANK(AA650)))),#N/A,
IF(ISBLANK(X650),"",
IF(AND(NOT(ISERROR(VLOOKUP(X650,MonsterTable!$A:$B,MATCH(MonsterTable!$B$1,MonsterTable!$A$1:$B$1,0),0))),OR(ISBLANK(Z650),ISBLANK(AA650))),#N/A,
IFERROR(VLOOKUP(X650,MonsterTable!$A:$B,MATCH(MonsterTable!$B$1,MonsterTable!$A$1:$B$1,0),0),
IF(OR(NOT(ISBLANK(Z650)),ISBLANK(AA650)),#N/A,
IF(X650="empty","empty",
VLOOKUP(X650,MonsterGroupTable!$A:$A,1,0)))))))</f>
        <v>g105</v>
      </c>
      <c r="AA650">
        <v>5</v>
      </c>
      <c r="AF650" s="2" t="str">
        <f>IF(AND(ISBLANK(AE650),OR(NOT(ISBLANK(AG650)),NOT(ISBLANK(AH650)))),#N/A,
IF(ISBLANK(AE650),"",
IF(AND(NOT(ISERROR(VLOOKUP(AE650,MonsterTable!$A:$B,MATCH(MonsterTable!$B$1,MonsterTable!$A$1:$B$1,0),0))),OR(ISBLANK(AG650),ISBLANK(AH650))),#N/A,
IFERROR(VLOOKUP(AE650,MonsterTable!$A:$B,MATCH(MonsterTable!$B$1,MonsterTable!$A$1:$B$1,0),0),
IF(OR(NOT(ISBLANK(AG650)),ISBLANK(AH650)),#N/A,
IF(AE650="empty","empty",
VLOOKUP(AE650,MonsterGroupTable!$A:$A,1,0)))))))</f>
        <v/>
      </c>
      <c r="AM650" s="2" t="str">
        <f>IF(AND(ISBLANK(AL650),OR(NOT(ISBLANK(AN650)),NOT(ISBLANK(AO650)))),#N/A,
IF(ISBLANK(AL650),"",
IF(AND(NOT(ISERROR(VLOOKUP(AL650,MonsterTable!$A:$B,MATCH(MonsterTable!$B$1,MonsterTable!$A$1:$B$1,0),0))),OR(ISBLANK(AN650),ISBLANK(AO650))),#N/A,
IFERROR(VLOOKUP(AL650,MonsterTable!$A:$B,MATCH(MonsterTable!$B$1,MonsterTable!$A$1:$B$1,0),0),
IF(OR(NOT(ISBLANK(AN650)),ISBLANK(AO650)),#N/A,
IF(AL650="empty","empty",
VLOOKUP(AL650,MonsterGroupTable!$A:$A,1,0)))))))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BA650" s="2" t="str">
        <f>IF(AND(ISBLANK(AZ650),OR(NOT(ISBLANK(BB650)),NOT(ISBLANK(BC650)))),#N/A,
IF(ISBLANK(AZ650),"",
IF(AND(NOT(ISERROR(VLOOKUP(AZ650,MonsterTable!$A:$B,MATCH(MonsterTable!$B$1,MonsterTable!$A$1:$B$1,0),0))),OR(ISBLANK(BB650),ISBLANK(BC650))),#N/A,
IFERROR(VLOOKUP(AZ650,MonsterTable!$A:$B,MATCH(MonsterTable!$B$1,MonsterTable!$A$1:$B$1,0),0),
IF(OR(NOT(ISBLANK(BB650)),ISBLANK(BC650)),#N/A,
IF(AZ650="empty","empty",
VLOOKUP(AZ650,MonsterGroupTable!$A:$A,1,0)))))))</f>
        <v/>
      </c>
      <c r="BH650" s="2" t="str">
        <f>IF(AND(ISBLANK(BG650),OR(NOT(ISBLANK(BI650)),NOT(ISBLANK(BJ650)))),#N/A,
IF(ISBLANK(BG650),"",
IF(AND(NOT(ISERROR(VLOOKUP(BG650,MonsterTable!$A:$B,MATCH(MonsterTable!$B$1,MonsterTable!$A$1:$B$1,0),0))),OR(ISBLANK(BI650),ISBLANK(BJ650))),#N/A,
IFERROR(VLOOKUP(BG650,MonsterTable!$A:$B,MATCH(MonsterTable!$B$1,MonsterTable!$A$1:$B$1,0),0),
IF(OR(NOT(ISBLANK(BI650)),ISBLANK(BJ650)),#N/A,
IF(BG650="empty","empty",
VLOOKUP(BG650,MonsterGroupTable!$A:$A,1,0)))))))</f>
        <v/>
      </c>
      <c r="BO650" s="2" t="str">
        <f>IF(AND(ISBLANK(BN650),OR(NOT(ISBLANK(BP650)),NOT(ISBLANK(BQ650)))),#N/A,
IF(ISBLANK(BN650),"",
IF(AND(NOT(ISERROR(VLOOKUP(BN650,MonsterTable!$A:$B,MATCH(MonsterTable!$B$1,MonsterTable!$A$1:$B$1,0),0))),OR(ISBLANK(BP650),ISBLANK(BQ650))),#N/A,
IFERROR(VLOOKUP(BN650,MonsterTable!$A:$B,MATCH(MonsterTable!$B$1,MonsterTable!$A$1:$B$1,0),0),
IF(OR(NOT(ISBLANK(BP650)),ISBLANK(BQ650)),#N/A,
IF(BN650="empty","empty",
VLOOKUP(BN650,MonsterGroupTable!$A:$A,1,0)))))))</f>
        <v/>
      </c>
      <c r="BV650" s="2" t="str">
        <f>IF(AND(ISBLANK(BU650),OR(NOT(ISBLANK(BW650)),NOT(ISBLANK(BX650)))),#N/A,
IF(ISBLANK(BU650),"",
IF(AND(NOT(ISERROR(VLOOKUP(BU650,MonsterTable!$A:$B,MATCH(MonsterTable!$B$1,MonsterTable!$A$1:$B$1,0),0))),OR(ISBLANK(BW650),ISBLANK(BX650))),#N/A,
IFERROR(VLOOKUP(BU650,MonsterTable!$A:$B,MATCH(MonsterTable!$B$1,MonsterTable!$A$1:$B$1,0),0),
IF(OR(NOT(ISBLANK(BW650)),ISBLANK(BX650)),#N/A,
IF(BU650="empty","empty",
VLOOKUP(BU650,MonsterGroupTable!$A:$A,1,0)))))))</f>
        <v/>
      </c>
      <c r="CC650" s="2" t="str">
        <f>IF(AND(ISBLANK(CB650),OR(NOT(ISBLANK(CD650)),NOT(ISBLANK(CE650)))),#N/A,
IF(ISBLANK(CB650),"",
IF(AND(NOT(ISERROR(VLOOKUP(CB650,MonsterTable!$A:$B,MATCH(MonsterTable!$B$1,MonsterTable!$A$1:$B$1,0),0))),OR(ISBLANK(CD650),ISBLANK(CE650))),#N/A,
IFERROR(VLOOKUP(CB650,MonsterTable!$A:$B,MATCH(MonsterTable!$B$1,MonsterTable!$A$1:$B$1,0),0),
IF(OR(NOT(ISBLANK(CD650)),ISBLANK(CE650)),#N/A,
IF(CB650="empty","empty",
VLOOKUP(CB650,MonsterGroupTable!$A:$A,1,0)))))))</f>
        <v/>
      </c>
      <c r="CJ650" s="2" t="str">
        <f>IF(AND(ISBLANK(CI650),OR(NOT(ISBLANK(CK650)),NOT(ISBLANK(CL650)))),#N/A,
IF(ISBLANK(CI650),"",
IF(AND(NOT(ISERROR(VLOOKUP(CI650,MonsterTable!$A:$B,MATCH(MonsterTable!$B$1,MonsterTable!$A$1:$B$1,0),0))),OR(ISBLANK(CK650),ISBLANK(CL650))),#N/A,
IFERROR(VLOOKUP(CI650,MonsterTable!$A:$B,MATCH(MonsterTable!$B$1,MonsterTable!$A$1:$B$1,0),0),
IF(OR(NOT(ISBLANK(CK650)),ISBLANK(CL650)),#N/A,
IF(CI650="empty","empty",
VLOOKUP(CI650,MonsterGroupTable!$A:$A,1,0)))))))</f>
        <v/>
      </c>
    </row>
    <row r="651" spans="1:88">
      <c r="A651">
        <v>10650</v>
      </c>
      <c r="B651">
        <f t="shared" si="20"/>
        <v>1.2</v>
      </c>
      <c r="C651">
        <f t="shared" si="20"/>
        <v>1.1000000000000001</v>
      </c>
      <c r="F651">
        <v>5460</v>
      </c>
      <c r="G651">
        <v>227127</v>
      </c>
      <c r="H651">
        <v>0</v>
      </c>
      <c r="I651">
        <v>0</v>
      </c>
      <c r="J651">
        <v>0</v>
      </c>
      <c r="K651" t="s">
        <v>28</v>
      </c>
      <c r="L651" t="s">
        <v>249</v>
      </c>
      <c r="M651" t="s">
        <v>79</v>
      </c>
      <c r="N651" t="s">
        <v>80</v>
      </c>
      <c r="O651">
        <v>0</v>
      </c>
      <c r="P651">
        <v>-4.75</v>
      </c>
      <c r="Q651">
        <v>-3.5</v>
      </c>
      <c r="R651">
        <v>4.75</v>
      </c>
      <c r="S651">
        <v>3</v>
      </c>
      <c r="T651">
        <v>-13.5</v>
      </c>
      <c r="U651">
        <v>2.5499999999999998</v>
      </c>
      <c r="V651">
        <v>-6.75</v>
      </c>
      <c r="W651" t="str">
        <f t="shared" si="21"/>
        <v>g105,5</v>
      </c>
      <c r="X651" s="1" t="s">
        <v>322</v>
      </c>
      <c r="Y651" s="2" t="str">
        <f>IF(AND(ISBLANK(X651),OR(NOT(ISBLANK(Z651)),NOT(ISBLANK(AA651)))),#N/A,
IF(ISBLANK(X651),"",
IF(AND(NOT(ISERROR(VLOOKUP(X651,MonsterTable!$A:$B,MATCH(MonsterTable!$B$1,MonsterTable!$A$1:$B$1,0),0))),OR(ISBLANK(Z651),ISBLANK(AA651))),#N/A,
IFERROR(VLOOKUP(X651,MonsterTable!$A:$B,MATCH(MonsterTable!$B$1,MonsterTable!$A$1:$B$1,0),0),
IF(OR(NOT(ISBLANK(Z651)),ISBLANK(AA651)),#N/A,
IF(X651="empty","empty",
VLOOKUP(X651,MonsterGroupTable!$A:$A,1,0)))))))</f>
        <v>g105</v>
      </c>
      <c r="AA651">
        <v>5</v>
      </c>
      <c r="AF651" s="2" t="str">
        <f>IF(AND(ISBLANK(AE651),OR(NOT(ISBLANK(AG651)),NOT(ISBLANK(AH651)))),#N/A,
IF(ISBLANK(AE651),"",
IF(AND(NOT(ISERROR(VLOOKUP(AE651,MonsterTable!$A:$B,MATCH(MonsterTable!$B$1,MonsterTable!$A$1:$B$1,0),0))),OR(ISBLANK(AG651),ISBLANK(AH651))),#N/A,
IFERROR(VLOOKUP(AE651,MonsterTable!$A:$B,MATCH(MonsterTable!$B$1,MonsterTable!$A$1:$B$1,0),0),
IF(OR(NOT(ISBLANK(AG651)),ISBLANK(AH651)),#N/A,
IF(AE651="empty","empty",
VLOOKUP(AE651,MonsterGroupTable!$A:$A,1,0)))))))</f>
        <v/>
      </c>
      <c r="AM651" s="2" t="str">
        <f>IF(AND(ISBLANK(AL651),OR(NOT(ISBLANK(AN651)),NOT(ISBLANK(AO651)))),#N/A,
IF(ISBLANK(AL651),"",
IF(AND(NOT(ISERROR(VLOOKUP(AL651,MonsterTable!$A:$B,MATCH(MonsterTable!$B$1,MonsterTable!$A$1:$B$1,0),0))),OR(ISBLANK(AN651),ISBLANK(AO651))),#N/A,
IFERROR(VLOOKUP(AL651,MonsterTable!$A:$B,MATCH(MonsterTable!$B$1,MonsterTable!$A$1:$B$1,0),0),
IF(OR(NOT(ISBLANK(AN651)),ISBLANK(AO651)),#N/A,
IF(AL651="empty","empty",
VLOOKUP(AL651,MonsterGroupTable!$A:$A,1,0)))))))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BA651" s="2" t="str">
        <f>IF(AND(ISBLANK(AZ651),OR(NOT(ISBLANK(BB651)),NOT(ISBLANK(BC651)))),#N/A,
IF(ISBLANK(AZ651),"",
IF(AND(NOT(ISERROR(VLOOKUP(AZ651,MonsterTable!$A:$B,MATCH(MonsterTable!$B$1,MonsterTable!$A$1:$B$1,0),0))),OR(ISBLANK(BB651),ISBLANK(BC651))),#N/A,
IFERROR(VLOOKUP(AZ651,MonsterTable!$A:$B,MATCH(MonsterTable!$B$1,MonsterTable!$A$1:$B$1,0),0),
IF(OR(NOT(ISBLANK(BB651)),ISBLANK(BC651)),#N/A,
IF(AZ651="empty","empty",
VLOOKUP(AZ651,MonsterGroupTable!$A:$A,1,0)))))))</f>
        <v/>
      </c>
      <c r="BH651" s="2" t="str">
        <f>IF(AND(ISBLANK(BG651),OR(NOT(ISBLANK(BI651)),NOT(ISBLANK(BJ651)))),#N/A,
IF(ISBLANK(BG651),"",
IF(AND(NOT(ISERROR(VLOOKUP(BG651,MonsterTable!$A:$B,MATCH(MonsterTable!$B$1,MonsterTable!$A$1:$B$1,0),0))),OR(ISBLANK(BI651),ISBLANK(BJ651))),#N/A,
IFERROR(VLOOKUP(BG651,MonsterTable!$A:$B,MATCH(MonsterTable!$B$1,MonsterTable!$A$1:$B$1,0),0),
IF(OR(NOT(ISBLANK(BI651)),ISBLANK(BJ651)),#N/A,
IF(BG651="empty","empty",
VLOOKUP(BG651,MonsterGroupTable!$A:$A,1,0)))))))</f>
        <v/>
      </c>
      <c r="BO651" s="2" t="str">
        <f>IF(AND(ISBLANK(BN651),OR(NOT(ISBLANK(BP651)),NOT(ISBLANK(BQ651)))),#N/A,
IF(ISBLANK(BN651),"",
IF(AND(NOT(ISERROR(VLOOKUP(BN651,MonsterTable!$A:$B,MATCH(MonsterTable!$B$1,MonsterTable!$A$1:$B$1,0),0))),OR(ISBLANK(BP651),ISBLANK(BQ651))),#N/A,
IFERROR(VLOOKUP(BN651,MonsterTable!$A:$B,MATCH(MonsterTable!$B$1,MonsterTable!$A$1:$B$1,0),0),
IF(OR(NOT(ISBLANK(BP651)),ISBLANK(BQ651)),#N/A,
IF(BN651="empty","empty",
VLOOKUP(BN651,MonsterGroupTable!$A:$A,1,0)))))))</f>
        <v/>
      </c>
      <c r="BV651" s="2" t="str">
        <f>IF(AND(ISBLANK(BU651),OR(NOT(ISBLANK(BW651)),NOT(ISBLANK(BX651)))),#N/A,
IF(ISBLANK(BU651),"",
IF(AND(NOT(ISERROR(VLOOKUP(BU651,MonsterTable!$A:$B,MATCH(MonsterTable!$B$1,MonsterTable!$A$1:$B$1,0),0))),OR(ISBLANK(BW651),ISBLANK(BX651))),#N/A,
IFERROR(VLOOKUP(BU651,MonsterTable!$A:$B,MATCH(MonsterTable!$B$1,MonsterTable!$A$1:$B$1,0),0),
IF(OR(NOT(ISBLANK(BW651)),ISBLANK(BX651)),#N/A,
IF(BU651="empty","empty",
VLOOKUP(BU651,MonsterGroupTable!$A:$A,1,0)))))))</f>
        <v/>
      </c>
      <c r="CC651" s="2" t="str">
        <f>IF(AND(ISBLANK(CB651),OR(NOT(ISBLANK(CD651)),NOT(ISBLANK(CE651)))),#N/A,
IF(ISBLANK(CB651),"",
IF(AND(NOT(ISERROR(VLOOKUP(CB651,MonsterTable!$A:$B,MATCH(MonsterTable!$B$1,MonsterTable!$A$1:$B$1,0),0))),OR(ISBLANK(CD651),ISBLANK(CE651))),#N/A,
IFERROR(VLOOKUP(CB651,MonsterTable!$A:$B,MATCH(MonsterTable!$B$1,MonsterTable!$A$1:$B$1,0),0),
IF(OR(NOT(ISBLANK(CD651)),ISBLANK(CE651)),#N/A,
IF(CB651="empty","empty",
VLOOKUP(CB651,MonsterGroupTable!$A:$A,1,0)))))))</f>
        <v/>
      </c>
      <c r="CJ651" s="2" t="str">
        <f>IF(AND(ISBLANK(CI651),OR(NOT(ISBLANK(CK651)),NOT(ISBLANK(CL651)))),#N/A,
IF(ISBLANK(CI651),"",
IF(AND(NOT(ISERROR(VLOOKUP(CI651,MonsterTable!$A:$B,MATCH(MonsterTable!$B$1,MonsterTable!$A$1:$B$1,0),0))),OR(ISBLANK(CK651),ISBLANK(CL651))),#N/A,
IFERROR(VLOOKUP(CI651,MonsterTable!$A:$B,MATCH(MonsterTable!$B$1,MonsterTable!$A$1:$B$1,0),0),
IF(OR(NOT(ISBLANK(CK651)),ISBLANK(CL651)),#N/A,
IF(CI651="empty","empty",
VLOOKUP(CI651,MonsterGroupTable!$A:$A,1,0)))))))</f>
        <v/>
      </c>
    </row>
    <row r="652" spans="1:88">
      <c r="A652">
        <v>10651</v>
      </c>
      <c r="B652">
        <f t="shared" si="20"/>
        <v>1.1000000000000001</v>
      </c>
      <c r="C652">
        <f t="shared" si="20"/>
        <v>1.1000000000000001</v>
      </c>
      <c r="F652">
        <v>5600</v>
      </c>
      <c r="G652">
        <v>231420</v>
      </c>
      <c r="H652">
        <v>0</v>
      </c>
      <c r="I652">
        <v>0</v>
      </c>
      <c r="J652">
        <v>0</v>
      </c>
      <c r="K652" t="s">
        <v>28</v>
      </c>
      <c r="L652" t="s">
        <v>251</v>
      </c>
      <c r="M652" t="s">
        <v>79</v>
      </c>
      <c r="N652" t="s">
        <v>80</v>
      </c>
      <c r="O652">
        <v>0</v>
      </c>
      <c r="P652">
        <v>-4.75</v>
      </c>
      <c r="Q652">
        <v>-3.5</v>
      </c>
      <c r="R652">
        <v>4.75</v>
      </c>
      <c r="S652">
        <v>3</v>
      </c>
      <c r="T652">
        <v>-13.5</v>
      </c>
      <c r="U652">
        <v>2.5499999999999998</v>
      </c>
      <c r="V652">
        <v>-6.75</v>
      </c>
      <c r="W652" t="str">
        <f t="shared" si="21"/>
        <v>g106,5</v>
      </c>
      <c r="X652" s="1" t="s">
        <v>323</v>
      </c>
      <c r="Y652" s="2" t="str">
        <f>IF(AND(ISBLANK(X652),OR(NOT(ISBLANK(Z652)),NOT(ISBLANK(AA652)))),#N/A,
IF(ISBLANK(X652),"",
IF(AND(NOT(ISERROR(VLOOKUP(X652,MonsterTable!$A:$B,MATCH(MonsterTable!$B$1,MonsterTable!$A$1:$B$1,0),0))),OR(ISBLANK(Z652),ISBLANK(AA652))),#N/A,
IFERROR(VLOOKUP(X652,MonsterTable!$A:$B,MATCH(MonsterTable!$B$1,MonsterTable!$A$1:$B$1,0),0),
IF(OR(NOT(ISBLANK(Z652)),ISBLANK(AA652)),#N/A,
IF(X652="empty","empty",
VLOOKUP(X652,MonsterGroupTable!$A:$A,1,0)))))))</f>
        <v>g106</v>
      </c>
      <c r="AA652">
        <v>5</v>
      </c>
      <c r="AF652" s="2" t="str">
        <f>IF(AND(ISBLANK(AE652),OR(NOT(ISBLANK(AG652)),NOT(ISBLANK(AH652)))),#N/A,
IF(ISBLANK(AE652),"",
IF(AND(NOT(ISERROR(VLOOKUP(AE652,MonsterTable!$A:$B,MATCH(MonsterTable!$B$1,MonsterTable!$A$1:$B$1,0),0))),OR(ISBLANK(AG652),ISBLANK(AH652))),#N/A,
IFERROR(VLOOKUP(AE652,MonsterTable!$A:$B,MATCH(MonsterTable!$B$1,MonsterTable!$A$1:$B$1,0),0),
IF(OR(NOT(ISBLANK(AG652)),ISBLANK(AH652)),#N/A,
IF(AE652="empty","empty",
VLOOKUP(AE652,MonsterGroupTable!$A:$A,1,0)))))))</f>
        <v/>
      </c>
      <c r="AM652" s="2" t="str">
        <f>IF(AND(ISBLANK(AL652),OR(NOT(ISBLANK(AN652)),NOT(ISBLANK(AO652)))),#N/A,
IF(ISBLANK(AL652),"",
IF(AND(NOT(ISERROR(VLOOKUP(AL652,MonsterTable!$A:$B,MATCH(MonsterTable!$B$1,MonsterTable!$A$1:$B$1,0),0))),OR(ISBLANK(AN652),ISBLANK(AO652))),#N/A,
IFERROR(VLOOKUP(AL652,MonsterTable!$A:$B,MATCH(MonsterTable!$B$1,MonsterTable!$A$1:$B$1,0),0),
IF(OR(NOT(ISBLANK(AN652)),ISBLANK(AO652)),#N/A,
IF(AL652="empty","empty",
VLOOKUP(AL652,MonsterGroupTable!$A:$A,1,0)))))))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BA652" s="2" t="str">
        <f>IF(AND(ISBLANK(AZ652),OR(NOT(ISBLANK(BB652)),NOT(ISBLANK(BC652)))),#N/A,
IF(ISBLANK(AZ652),"",
IF(AND(NOT(ISERROR(VLOOKUP(AZ652,MonsterTable!$A:$B,MATCH(MonsterTable!$B$1,MonsterTable!$A$1:$B$1,0),0))),OR(ISBLANK(BB652),ISBLANK(BC652))),#N/A,
IFERROR(VLOOKUP(AZ652,MonsterTable!$A:$B,MATCH(MonsterTable!$B$1,MonsterTable!$A$1:$B$1,0),0),
IF(OR(NOT(ISBLANK(BB652)),ISBLANK(BC652)),#N/A,
IF(AZ652="empty","empty",
VLOOKUP(AZ652,MonsterGroupTable!$A:$A,1,0)))))))</f>
        <v/>
      </c>
      <c r="BH652" s="2" t="str">
        <f>IF(AND(ISBLANK(BG652),OR(NOT(ISBLANK(BI652)),NOT(ISBLANK(BJ652)))),#N/A,
IF(ISBLANK(BG652),"",
IF(AND(NOT(ISERROR(VLOOKUP(BG652,MonsterTable!$A:$B,MATCH(MonsterTable!$B$1,MonsterTable!$A$1:$B$1,0),0))),OR(ISBLANK(BI652),ISBLANK(BJ652))),#N/A,
IFERROR(VLOOKUP(BG652,MonsterTable!$A:$B,MATCH(MonsterTable!$B$1,MonsterTable!$A$1:$B$1,0),0),
IF(OR(NOT(ISBLANK(BI652)),ISBLANK(BJ652)),#N/A,
IF(BG652="empty","empty",
VLOOKUP(BG652,MonsterGroupTable!$A:$A,1,0)))))))</f>
        <v/>
      </c>
      <c r="BO652" s="2" t="str">
        <f>IF(AND(ISBLANK(BN652),OR(NOT(ISBLANK(BP652)),NOT(ISBLANK(BQ652)))),#N/A,
IF(ISBLANK(BN652),"",
IF(AND(NOT(ISERROR(VLOOKUP(BN652,MonsterTable!$A:$B,MATCH(MonsterTable!$B$1,MonsterTable!$A$1:$B$1,0),0))),OR(ISBLANK(BP652),ISBLANK(BQ652))),#N/A,
IFERROR(VLOOKUP(BN652,MonsterTable!$A:$B,MATCH(MonsterTable!$B$1,MonsterTable!$A$1:$B$1,0),0),
IF(OR(NOT(ISBLANK(BP652)),ISBLANK(BQ652)),#N/A,
IF(BN652="empty","empty",
VLOOKUP(BN652,MonsterGroupTable!$A:$A,1,0)))))))</f>
        <v/>
      </c>
      <c r="BV652" s="2" t="str">
        <f>IF(AND(ISBLANK(BU652),OR(NOT(ISBLANK(BW652)),NOT(ISBLANK(BX652)))),#N/A,
IF(ISBLANK(BU652),"",
IF(AND(NOT(ISERROR(VLOOKUP(BU652,MonsterTable!$A:$B,MATCH(MonsterTable!$B$1,MonsterTable!$A$1:$B$1,0),0))),OR(ISBLANK(BW652),ISBLANK(BX652))),#N/A,
IFERROR(VLOOKUP(BU652,MonsterTable!$A:$B,MATCH(MonsterTable!$B$1,MonsterTable!$A$1:$B$1,0),0),
IF(OR(NOT(ISBLANK(BW652)),ISBLANK(BX652)),#N/A,
IF(BU652="empty","empty",
VLOOKUP(BU652,MonsterGroupTable!$A:$A,1,0)))))))</f>
        <v/>
      </c>
      <c r="CC652" s="2" t="str">
        <f>IF(AND(ISBLANK(CB652),OR(NOT(ISBLANK(CD652)),NOT(ISBLANK(CE652)))),#N/A,
IF(ISBLANK(CB652),"",
IF(AND(NOT(ISERROR(VLOOKUP(CB652,MonsterTable!$A:$B,MATCH(MonsterTable!$B$1,MonsterTable!$A$1:$B$1,0),0))),OR(ISBLANK(CD652),ISBLANK(CE652))),#N/A,
IFERROR(VLOOKUP(CB652,MonsterTable!$A:$B,MATCH(MonsterTable!$B$1,MonsterTable!$A$1:$B$1,0),0),
IF(OR(NOT(ISBLANK(CD652)),ISBLANK(CE652)),#N/A,
IF(CB652="empty","empty",
VLOOKUP(CB652,MonsterGroupTable!$A:$A,1,0)))))))</f>
        <v/>
      </c>
      <c r="CJ652" s="2" t="str">
        <f>IF(AND(ISBLANK(CI652),OR(NOT(ISBLANK(CK652)),NOT(ISBLANK(CL652)))),#N/A,
IF(ISBLANK(CI652),"",
IF(AND(NOT(ISERROR(VLOOKUP(CI652,MonsterTable!$A:$B,MATCH(MonsterTable!$B$1,MonsterTable!$A$1:$B$1,0),0))),OR(ISBLANK(CK652),ISBLANK(CL652))),#N/A,
IFERROR(VLOOKUP(CI652,MonsterTable!$A:$B,MATCH(MonsterTable!$B$1,MonsterTable!$A$1:$B$1,0),0),
IF(OR(NOT(ISBLANK(CK652)),ISBLANK(CL652)),#N/A,
IF(CI652="empty","empty",
VLOOKUP(CI652,MonsterGroupTable!$A:$A,1,0)))))))</f>
        <v/>
      </c>
    </row>
    <row r="653" spans="1:88">
      <c r="A653">
        <v>10652</v>
      </c>
      <c r="B653">
        <f t="shared" si="20"/>
        <v>1.1000000000000001</v>
      </c>
      <c r="C653">
        <f t="shared" si="20"/>
        <v>1.1000000000000001</v>
      </c>
      <c r="F653">
        <v>5740</v>
      </c>
      <c r="G653">
        <v>232239</v>
      </c>
      <c r="H653">
        <v>0</v>
      </c>
      <c r="I653">
        <v>0</v>
      </c>
      <c r="J653">
        <v>0</v>
      </c>
      <c r="K653" t="s">
        <v>28</v>
      </c>
      <c r="L653" t="s">
        <v>251</v>
      </c>
      <c r="M653" t="s">
        <v>79</v>
      </c>
      <c r="N653" t="s">
        <v>80</v>
      </c>
      <c r="O653">
        <v>0</v>
      </c>
      <c r="P653">
        <v>-4.75</v>
      </c>
      <c r="Q653">
        <v>-3.5</v>
      </c>
      <c r="R653">
        <v>4.75</v>
      </c>
      <c r="S653">
        <v>3</v>
      </c>
      <c r="T653">
        <v>-13.5</v>
      </c>
      <c r="U653">
        <v>2.5499999999999998</v>
      </c>
      <c r="V653">
        <v>-6.75</v>
      </c>
      <c r="W653" t="str">
        <f t="shared" si="21"/>
        <v>g106,5</v>
      </c>
      <c r="X653" s="1" t="s">
        <v>323</v>
      </c>
      <c r="Y653" s="2" t="str">
        <f>IF(AND(ISBLANK(X653),OR(NOT(ISBLANK(Z653)),NOT(ISBLANK(AA653)))),#N/A,
IF(ISBLANK(X653),"",
IF(AND(NOT(ISERROR(VLOOKUP(X653,MonsterTable!$A:$B,MATCH(MonsterTable!$B$1,MonsterTable!$A$1:$B$1,0),0))),OR(ISBLANK(Z653),ISBLANK(AA653))),#N/A,
IFERROR(VLOOKUP(X653,MonsterTable!$A:$B,MATCH(MonsterTable!$B$1,MonsterTable!$A$1:$B$1,0),0),
IF(OR(NOT(ISBLANK(Z653)),ISBLANK(AA653)),#N/A,
IF(X653="empty","empty",
VLOOKUP(X653,MonsterGroupTable!$A:$A,1,0)))))))</f>
        <v>g106</v>
      </c>
      <c r="AA653">
        <v>5</v>
      </c>
      <c r="AF653" s="2" t="str">
        <f>IF(AND(ISBLANK(AE653),OR(NOT(ISBLANK(AG653)),NOT(ISBLANK(AH653)))),#N/A,
IF(ISBLANK(AE653),"",
IF(AND(NOT(ISERROR(VLOOKUP(AE653,MonsterTable!$A:$B,MATCH(MonsterTable!$B$1,MonsterTable!$A$1:$B$1,0),0))),OR(ISBLANK(AG653),ISBLANK(AH653))),#N/A,
IFERROR(VLOOKUP(AE653,MonsterTable!$A:$B,MATCH(MonsterTable!$B$1,MonsterTable!$A$1:$B$1,0),0),
IF(OR(NOT(ISBLANK(AG653)),ISBLANK(AH653)),#N/A,
IF(AE653="empty","empty",
VLOOKUP(AE653,MonsterGroupTable!$A:$A,1,0)))))))</f>
        <v/>
      </c>
      <c r="AM653" s="2" t="str">
        <f>IF(AND(ISBLANK(AL653),OR(NOT(ISBLANK(AN653)),NOT(ISBLANK(AO653)))),#N/A,
IF(ISBLANK(AL653),"",
IF(AND(NOT(ISERROR(VLOOKUP(AL653,MonsterTable!$A:$B,MATCH(MonsterTable!$B$1,MonsterTable!$A$1:$B$1,0),0))),OR(ISBLANK(AN653),ISBLANK(AO653))),#N/A,
IFERROR(VLOOKUP(AL653,MonsterTable!$A:$B,MATCH(MonsterTable!$B$1,MonsterTable!$A$1:$B$1,0),0),
IF(OR(NOT(ISBLANK(AN653)),ISBLANK(AO653)),#N/A,
IF(AL653="empty","empty",
VLOOKUP(AL653,MonsterGroupTable!$A:$A,1,0)))))))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BA653" s="2" t="str">
        <f>IF(AND(ISBLANK(AZ653),OR(NOT(ISBLANK(BB653)),NOT(ISBLANK(BC653)))),#N/A,
IF(ISBLANK(AZ653),"",
IF(AND(NOT(ISERROR(VLOOKUP(AZ653,MonsterTable!$A:$B,MATCH(MonsterTable!$B$1,MonsterTable!$A$1:$B$1,0),0))),OR(ISBLANK(BB653),ISBLANK(BC653))),#N/A,
IFERROR(VLOOKUP(AZ653,MonsterTable!$A:$B,MATCH(MonsterTable!$B$1,MonsterTable!$A$1:$B$1,0),0),
IF(OR(NOT(ISBLANK(BB653)),ISBLANK(BC653)),#N/A,
IF(AZ653="empty","empty",
VLOOKUP(AZ653,MonsterGroupTable!$A:$A,1,0)))))))</f>
        <v/>
      </c>
      <c r="BH653" s="2" t="str">
        <f>IF(AND(ISBLANK(BG653),OR(NOT(ISBLANK(BI653)),NOT(ISBLANK(BJ653)))),#N/A,
IF(ISBLANK(BG653),"",
IF(AND(NOT(ISERROR(VLOOKUP(BG653,MonsterTable!$A:$B,MATCH(MonsterTable!$B$1,MonsterTable!$A$1:$B$1,0),0))),OR(ISBLANK(BI653),ISBLANK(BJ653))),#N/A,
IFERROR(VLOOKUP(BG653,MonsterTable!$A:$B,MATCH(MonsterTable!$B$1,MonsterTable!$A$1:$B$1,0),0),
IF(OR(NOT(ISBLANK(BI653)),ISBLANK(BJ653)),#N/A,
IF(BG653="empty","empty",
VLOOKUP(BG653,MonsterGroupTable!$A:$A,1,0)))))))</f>
        <v/>
      </c>
      <c r="BO653" s="2" t="str">
        <f>IF(AND(ISBLANK(BN653),OR(NOT(ISBLANK(BP653)),NOT(ISBLANK(BQ653)))),#N/A,
IF(ISBLANK(BN653),"",
IF(AND(NOT(ISERROR(VLOOKUP(BN653,MonsterTable!$A:$B,MATCH(MonsterTable!$B$1,MonsterTable!$A$1:$B$1,0),0))),OR(ISBLANK(BP653),ISBLANK(BQ653))),#N/A,
IFERROR(VLOOKUP(BN653,MonsterTable!$A:$B,MATCH(MonsterTable!$B$1,MonsterTable!$A$1:$B$1,0),0),
IF(OR(NOT(ISBLANK(BP653)),ISBLANK(BQ653)),#N/A,
IF(BN653="empty","empty",
VLOOKUP(BN653,MonsterGroupTable!$A:$A,1,0)))))))</f>
        <v/>
      </c>
      <c r="BV653" s="2" t="str">
        <f>IF(AND(ISBLANK(BU653),OR(NOT(ISBLANK(BW653)),NOT(ISBLANK(BX653)))),#N/A,
IF(ISBLANK(BU653),"",
IF(AND(NOT(ISERROR(VLOOKUP(BU653,MonsterTable!$A:$B,MATCH(MonsterTable!$B$1,MonsterTable!$A$1:$B$1,0),0))),OR(ISBLANK(BW653),ISBLANK(BX653))),#N/A,
IFERROR(VLOOKUP(BU653,MonsterTable!$A:$B,MATCH(MonsterTable!$B$1,MonsterTable!$A$1:$B$1,0),0),
IF(OR(NOT(ISBLANK(BW653)),ISBLANK(BX653)),#N/A,
IF(BU653="empty","empty",
VLOOKUP(BU653,MonsterGroupTable!$A:$A,1,0)))))))</f>
        <v/>
      </c>
      <c r="CC653" s="2" t="str">
        <f>IF(AND(ISBLANK(CB653),OR(NOT(ISBLANK(CD653)),NOT(ISBLANK(CE653)))),#N/A,
IF(ISBLANK(CB653),"",
IF(AND(NOT(ISERROR(VLOOKUP(CB653,MonsterTable!$A:$B,MATCH(MonsterTable!$B$1,MonsterTable!$A$1:$B$1,0),0))),OR(ISBLANK(CD653),ISBLANK(CE653))),#N/A,
IFERROR(VLOOKUP(CB653,MonsterTable!$A:$B,MATCH(MonsterTable!$B$1,MonsterTable!$A$1:$B$1,0),0),
IF(OR(NOT(ISBLANK(CD653)),ISBLANK(CE653)),#N/A,
IF(CB653="empty","empty",
VLOOKUP(CB653,MonsterGroupTable!$A:$A,1,0)))))))</f>
        <v/>
      </c>
      <c r="CJ653" s="2" t="str">
        <f>IF(AND(ISBLANK(CI653),OR(NOT(ISBLANK(CK653)),NOT(ISBLANK(CL653)))),#N/A,
IF(ISBLANK(CI653),"",
IF(AND(NOT(ISERROR(VLOOKUP(CI653,MonsterTable!$A:$B,MATCH(MonsterTable!$B$1,MonsterTable!$A$1:$B$1,0),0))),OR(ISBLANK(CK653),ISBLANK(CL653))),#N/A,
IFERROR(VLOOKUP(CI653,MonsterTable!$A:$B,MATCH(MonsterTable!$B$1,MonsterTable!$A$1:$B$1,0),0),
IF(OR(NOT(ISBLANK(CK653)),ISBLANK(CL653)),#N/A,
IF(CI653="empty","empty",
VLOOKUP(CI653,MonsterGroupTable!$A:$A,1,0)))))))</f>
        <v/>
      </c>
    </row>
    <row r="654" spans="1:88">
      <c r="A654">
        <v>10653</v>
      </c>
      <c r="B654">
        <f t="shared" si="20"/>
        <v>1.1000000000000001</v>
      </c>
      <c r="C654">
        <f t="shared" si="20"/>
        <v>1.1000000000000001</v>
      </c>
      <c r="F654">
        <v>5880</v>
      </c>
      <c r="G654">
        <v>233058</v>
      </c>
      <c r="H654">
        <v>0</v>
      </c>
      <c r="I654">
        <v>0</v>
      </c>
      <c r="J654">
        <v>0</v>
      </c>
      <c r="K654" t="s">
        <v>28</v>
      </c>
      <c r="L654" t="s">
        <v>251</v>
      </c>
      <c r="M654" t="s">
        <v>79</v>
      </c>
      <c r="N654" t="s">
        <v>80</v>
      </c>
      <c r="O654">
        <v>0</v>
      </c>
      <c r="P654">
        <v>-4.75</v>
      </c>
      <c r="Q654">
        <v>-3.5</v>
      </c>
      <c r="R654">
        <v>4.75</v>
      </c>
      <c r="S654">
        <v>3</v>
      </c>
      <c r="T654">
        <v>-13.5</v>
      </c>
      <c r="U654">
        <v>2.5499999999999998</v>
      </c>
      <c r="V654">
        <v>-6.75</v>
      </c>
      <c r="W654" t="str">
        <f t="shared" si="21"/>
        <v>g106,5</v>
      </c>
      <c r="X654" s="1" t="s">
        <v>323</v>
      </c>
      <c r="Y654" s="2" t="str">
        <f>IF(AND(ISBLANK(X654),OR(NOT(ISBLANK(Z654)),NOT(ISBLANK(AA654)))),#N/A,
IF(ISBLANK(X654),"",
IF(AND(NOT(ISERROR(VLOOKUP(X654,MonsterTable!$A:$B,MATCH(MonsterTable!$B$1,MonsterTable!$A$1:$B$1,0),0))),OR(ISBLANK(Z654),ISBLANK(AA654))),#N/A,
IFERROR(VLOOKUP(X654,MonsterTable!$A:$B,MATCH(MonsterTable!$B$1,MonsterTable!$A$1:$B$1,0),0),
IF(OR(NOT(ISBLANK(Z654)),ISBLANK(AA654)),#N/A,
IF(X654="empty","empty",
VLOOKUP(X654,MonsterGroupTable!$A:$A,1,0)))))))</f>
        <v>g106</v>
      </c>
      <c r="AA654">
        <v>5</v>
      </c>
      <c r="AF654" s="2" t="str">
        <f>IF(AND(ISBLANK(AE654),OR(NOT(ISBLANK(AG654)),NOT(ISBLANK(AH654)))),#N/A,
IF(ISBLANK(AE654),"",
IF(AND(NOT(ISERROR(VLOOKUP(AE654,MonsterTable!$A:$B,MATCH(MonsterTable!$B$1,MonsterTable!$A$1:$B$1,0),0))),OR(ISBLANK(AG654),ISBLANK(AH654))),#N/A,
IFERROR(VLOOKUP(AE654,MonsterTable!$A:$B,MATCH(MonsterTable!$B$1,MonsterTable!$A$1:$B$1,0),0),
IF(OR(NOT(ISBLANK(AG654)),ISBLANK(AH654)),#N/A,
IF(AE654="empty","empty",
VLOOKUP(AE654,MonsterGroupTable!$A:$A,1,0)))))))</f>
        <v/>
      </c>
      <c r="AM654" s="2" t="str">
        <f>IF(AND(ISBLANK(AL654),OR(NOT(ISBLANK(AN654)),NOT(ISBLANK(AO654)))),#N/A,
IF(ISBLANK(AL654),"",
IF(AND(NOT(ISERROR(VLOOKUP(AL654,MonsterTable!$A:$B,MATCH(MonsterTable!$B$1,MonsterTable!$A$1:$B$1,0),0))),OR(ISBLANK(AN654),ISBLANK(AO654))),#N/A,
IFERROR(VLOOKUP(AL654,MonsterTable!$A:$B,MATCH(MonsterTable!$B$1,MonsterTable!$A$1:$B$1,0),0),
IF(OR(NOT(ISBLANK(AN654)),ISBLANK(AO654)),#N/A,
IF(AL654="empty","empty",
VLOOKUP(AL654,MonsterGroupTable!$A:$A,1,0)))))))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BA654" s="2" t="str">
        <f>IF(AND(ISBLANK(AZ654),OR(NOT(ISBLANK(BB654)),NOT(ISBLANK(BC654)))),#N/A,
IF(ISBLANK(AZ654),"",
IF(AND(NOT(ISERROR(VLOOKUP(AZ654,MonsterTable!$A:$B,MATCH(MonsterTable!$B$1,MonsterTable!$A$1:$B$1,0),0))),OR(ISBLANK(BB654),ISBLANK(BC654))),#N/A,
IFERROR(VLOOKUP(AZ654,MonsterTable!$A:$B,MATCH(MonsterTable!$B$1,MonsterTable!$A$1:$B$1,0),0),
IF(OR(NOT(ISBLANK(BB654)),ISBLANK(BC654)),#N/A,
IF(AZ654="empty","empty",
VLOOKUP(AZ654,MonsterGroupTable!$A:$A,1,0)))))))</f>
        <v/>
      </c>
      <c r="BH654" s="2" t="str">
        <f>IF(AND(ISBLANK(BG654),OR(NOT(ISBLANK(BI654)),NOT(ISBLANK(BJ654)))),#N/A,
IF(ISBLANK(BG654),"",
IF(AND(NOT(ISERROR(VLOOKUP(BG654,MonsterTable!$A:$B,MATCH(MonsterTable!$B$1,MonsterTable!$A$1:$B$1,0),0))),OR(ISBLANK(BI654),ISBLANK(BJ654))),#N/A,
IFERROR(VLOOKUP(BG654,MonsterTable!$A:$B,MATCH(MonsterTable!$B$1,MonsterTable!$A$1:$B$1,0),0),
IF(OR(NOT(ISBLANK(BI654)),ISBLANK(BJ654)),#N/A,
IF(BG654="empty","empty",
VLOOKUP(BG654,MonsterGroupTable!$A:$A,1,0)))))))</f>
        <v/>
      </c>
      <c r="BO654" s="2" t="str">
        <f>IF(AND(ISBLANK(BN654),OR(NOT(ISBLANK(BP654)),NOT(ISBLANK(BQ654)))),#N/A,
IF(ISBLANK(BN654),"",
IF(AND(NOT(ISERROR(VLOOKUP(BN654,MonsterTable!$A:$B,MATCH(MonsterTable!$B$1,MonsterTable!$A$1:$B$1,0),0))),OR(ISBLANK(BP654),ISBLANK(BQ654))),#N/A,
IFERROR(VLOOKUP(BN654,MonsterTable!$A:$B,MATCH(MonsterTable!$B$1,MonsterTable!$A$1:$B$1,0),0),
IF(OR(NOT(ISBLANK(BP654)),ISBLANK(BQ654)),#N/A,
IF(BN654="empty","empty",
VLOOKUP(BN654,MonsterGroupTable!$A:$A,1,0)))))))</f>
        <v/>
      </c>
      <c r="BV654" s="2" t="str">
        <f>IF(AND(ISBLANK(BU654),OR(NOT(ISBLANK(BW654)),NOT(ISBLANK(BX654)))),#N/A,
IF(ISBLANK(BU654),"",
IF(AND(NOT(ISERROR(VLOOKUP(BU654,MonsterTable!$A:$B,MATCH(MonsterTable!$B$1,MonsterTable!$A$1:$B$1,0),0))),OR(ISBLANK(BW654),ISBLANK(BX654))),#N/A,
IFERROR(VLOOKUP(BU654,MonsterTable!$A:$B,MATCH(MonsterTable!$B$1,MonsterTable!$A$1:$B$1,0),0),
IF(OR(NOT(ISBLANK(BW654)),ISBLANK(BX654)),#N/A,
IF(BU654="empty","empty",
VLOOKUP(BU654,MonsterGroupTable!$A:$A,1,0)))))))</f>
        <v/>
      </c>
      <c r="CC654" s="2" t="str">
        <f>IF(AND(ISBLANK(CB654),OR(NOT(ISBLANK(CD654)),NOT(ISBLANK(CE654)))),#N/A,
IF(ISBLANK(CB654),"",
IF(AND(NOT(ISERROR(VLOOKUP(CB654,MonsterTable!$A:$B,MATCH(MonsterTable!$B$1,MonsterTable!$A$1:$B$1,0),0))),OR(ISBLANK(CD654),ISBLANK(CE654))),#N/A,
IFERROR(VLOOKUP(CB654,MonsterTable!$A:$B,MATCH(MonsterTable!$B$1,MonsterTable!$A$1:$B$1,0),0),
IF(OR(NOT(ISBLANK(CD654)),ISBLANK(CE654)),#N/A,
IF(CB654="empty","empty",
VLOOKUP(CB654,MonsterGroupTable!$A:$A,1,0)))))))</f>
        <v/>
      </c>
      <c r="CJ654" s="2" t="str">
        <f>IF(AND(ISBLANK(CI654),OR(NOT(ISBLANK(CK654)),NOT(ISBLANK(CL654)))),#N/A,
IF(ISBLANK(CI654),"",
IF(AND(NOT(ISERROR(VLOOKUP(CI654,MonsterTable!$A:$B,MATCH(MonsterTable!$B$1,MonsterTable!$A$1:$B$1,0),0))),OR(ISBLANK(CK654),ISBLANK(CL654))),#N/A,
IFERROR(VLOOKUP(CI654,MonsterTable!$A:$B,MATCH(MonsterTable!$B$1,MonsterTable!$A$1:$B$1,0),0),
IF(OR(NOT(ISBLANK(CK654)),ISBLANK(CL654)),#N/A,
IF(CI654="empty","empty",
VLOOKUP(CI654,MonsterGroupTable!$A:$A,1,0)))))))</f>
        <v/>
      </c>
    </row>
    <row r="655" spans="1:88">
      <c r="A655">
        <v>10654</v>
      </c>
      <c r="B655">
        <f t="shared" si="20"/>
        <v>1.1000000000000001</v>
      </c>
      <c r="C655">
        <f t="shared" si="20"/>
        <v>1.1000000000000001</v>
      </c>
      <c r="F655">
        <v>6020</v>
      </c>
      <c r="G655">
        <v>233877</v>
      </c>
      <c r="H655">
        <v>0</v>
      </c>
      <c r="I655">
        <v>0</v>
      </c>
      <c r="J655">
        <v>0</v>
      </c>
      <c r="K655" t="s">
        <v>28</v>
      </c>
      <c r="L655" t="s">
        <v>251</v>
      </c>
      <c r="M655" t="s">
        <v>79</v>
      </c>
      <c r="N655" t="s">
        <v>80</v>
      </c>
      <c r="O655">
        <v>0</v>
      </c>
      <c r="P655">
        <v>-4.75</v>
      </c>
      <c r="Q655">
        <v>-3.5</v>
      </c>
      <c r="R655">
        <v>4.75</v>
      </c>
      <c r="S655">
        <v>3</v>
      </c>
      <c r="T655">
        <v>-13.5</v>
      </c>
      <c r="U655">
        <v>2.5499999999999998</v>
      </c>
      <c r="V655">
        <v>-6.75</v>
      </c>
      <c r="W655" t="str">
        <f t="shared" si="21"/>
        <v>g106,5</v>
      </c>
      <c r="X655" s="1" t="s">
        <v>323</v>
      </c>
      <c r="Y655" s="2" t="str">
        <f>IF(AND(ISBLANK(X655),OR(NOT(ISBLANK(Z655)),NOT(ISBLANK(AA655)))),#N/A,
IF(ISBLANK(X655),"",
IF(AND(NOT(ISERROR(VLOOKUP(X655,MonsterTable!$A:$B,MATCH(MonsterTable!$B$1,MonsterTable!$A$1:$B$1,0),0))),OR(ISBLANK(Z655),ISBLANK(AA655))),#N/A,
IFERROR(VLOOKUP(X655,MonsterTable!$A:$B,MATCH(MonsterTable!$B$1,MonsterTable!$A$1:$B$1,0),0),
IF(OR(NOT(ISBLANK(Z655)),ISBLANK(AA655)),#N/A,
IF(X655="empty","empty",
VLOOKUP(X655,MonsterGroupTable!$A:$A,1,0)))))))</f>
        <v>g106</v>
      </c>
      <c r="AA655">
        <v>5</v>
      </c>
      <c r="AF655" s="2" t="str">
        <f>IF(AND(ISBLANK(AE655),OR(NOT(ISBLANK(AG655)),NOT(ISBLANK(AH655)))),#N/A,
IF(ISBLANK(AE655),"",
IF(AND(NOT(ISERROR(VLOOKUP(AE655,MonsterTable!$A:$B,MATCH(MonsterTable!$B$1,MonsterTable!$A$1:$B$1,0),0))),OR(ISBLANK(AG655),ISBLANK(AH655))),#N/A,
IFERROR(VLOOKUP(AE655,MonsterTable!$A:$B,MATCH(MonsterTable!$B$1,MonsterTable!$A$1:$B$1,0),0),
IF(OR(NOT(ISBLANK(AG655)),ISBLANK(AH655)),#N/A,
IF(AE655="empty","empty",
VLOOKUP(AE655,MonsterGroupTable!$A:$A,1,0)))))))</f>
        <v/>
      </c>
      <c r="AM655" s="2" t="str">
        <f>IF(AND(ISBLANK(AL655),OR(NOT(ISBLANK(AN655)),NOT(ISBLANK(AO655)))),#N/A,
IF(ISBLANK(AL655),"",
IF(AND(NOT(ISERROR(VLOOKUP(AL655,MonsterTable!$A:$B,MATCH(MonsterTable!$B$1,MonsterTable!$A$1:$B$1,0),0))),OR(ISBLANK(AN655),ISBLANK(AO655))),#N/A,
IFERROR(VLOOKUP(AL655,MonsterTable!$A:$B,MATCH(MonsterTable!$B$1,MonsterTable!$A$1:$B$1,0),0),
IF(OR(NOT(ISBLANK(AN655)),ISBLANK(AO655)),#N/A,
IF(AL655="empty","empty",
VLOOKUP(AL655,MonsterGroupTable!$A:$A,1,0)))))))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BA655" s="2" t="str">
        <f>IF(AND(ISBLANK(AZ655),OR(NOT(ISBLANK(BB655)),NOT(ISBLANK(BC655)))),#N/A,
IF(ISBLANK(AZ655),"",
IF(AND(NOT(ISERROR(VLOOKUP(AZ655,MonsterTable!$A:$B,MATCH(MonsterTable!$B$1,MonsterTable!$A$1:$B$1,0),0))),OR(ISBLANK(BB655),ISBLANK(BC655))),#N/A,
IFERROR(VLOOKUP(AZ655,MonsterTable!$A:$B,MATCH(MonsterTable!$B$1,MonsterTable!$A$1:$B$1,0),0),
IF(OR(NOT(ISBLANK(BB655)),ISBLANK(BC655)),#N/A,
IF(AZ655="empty","empty",
VLOOKUP(AZ655,MonsterGroupTable!$A:$A,1,0)))))))</f>
        <v/>
      </c>
      <c r="BH655" s="2" t="str">
        <f>IF(AND(ISBLANK(BG655),OR(NOT(ISBLANK(BI655)),NOT(ISBLANK(BJ655)))),#N/A,
IF(ISBLANK(BG655),"",
IF(AND(NOT(ISERROR(VLOOKUP(BG655,MonsterTable!$A:$B,MATCH(MonsterTable!$B$1,MonsterTable!$A$1:$B$1,0),0))),OR(ISBLANK(BI655),ISBLANK(BJ655))),#N/A,
IFERROR(VLOOKUP(BG655,MonsterTable!$A:$B,MATCH(MonsterTable!$B$1,MonsterTable!$A$1:$B$1,0),0),
IF(OR(NOT(ISBLANK(BI655)),ISBLANK(BJ655)),#N/A,
IF(BG655="empty","empty",
VLOOKUP(BG655,MonsterGroupTable!$A:$A,1,0)))))))</f>
        <v/>
      </c>
      <c r="BO655" s="2" t="str">
        <f>IF(AND(ISBLANK(BN655),OR(NOT(ISBLANK(BP655)),NOT(ISBLANK(BQ655)))),#N/A,
IF(ISBLANK(BN655),"",
IF(AND(NOT(ISERROR(VLOOKUP(BN655,MonsterTable!$A:$B,MATCH(MonsterTable!$B$1,MonsterTable!$A$1:$B$1,0),0))),OR(ISBLANK(BP655),ISBLANK(BQ655))),#N/A,
IFERROR(VLOOKUP(BN655,MonsterTable!$A:$B,MATCH(MonsterTable!$B$1,MonsterTable!$A$1:$B$1,0),0),
IF(OR(NOT(ISBLANK(BP655)),ISBLANK(BQ655)),#N/A,
IF(BN655="empty","empty",
VLOOKUP(BN655,MonsterGroupTable!$A:$A,1,0)))))))</f>
        <v/>
      </c>
      <c r="BV655" s="2" t="str">
        <f>IF(AND(ISBLANK(BU655),OR(NOT(ISBLANK(BW655)),NOT(ISBLANK(BX655)))),#N/A,
IF(ISBLANK(BU655),"",
IF(AND(NOT(ISERROR(VLOOKUP(BU655,MonsterTable!$A:$B,MATCH(MonsterTable!$B$1,MonsterTable!$A$1:$B$1,0),0))),OR(ISBLANK(BW655),ISBLANK(BX655))),#N/A,
IFERROR(VLOOKUP(BU655,MonsterTable!$A:$B,MATCH(MonsterTable!$B$1,MonsterTable!$A$1:$B$1,0),0),
IF(OR(NOT(ISBLANK(BW655)),ISBLANK(BX655)),#N/A,
IF(BU655="empty","empty",
VLOOKUP(BU655,MonsterGroupTable!$A:$A,1,0)))))))</f>
        <v/>
      </c>
      <c r="CC655" s="2" t="str">
        <f>IF(AND(ISBLANK(CB655),OR(NOT(ISBLANK(CD655)),NOT(ISBLANK(CE655)))),#N/A,
IF(ISBLANK(CB655),"",
IF(AND(NOT(ISERROR(VLOOKUP(CB655,MonsterTable!$A:$B,MATCH(MonsterTable!$B$1,MonsterTable!$A$1:$B$1,0),0))),OR(ISBLANK(CD655),ISBLANK(CE655))),#N/A,
IFERROR(VLOOKUP(CB655,MonsterTable!$A:$B,MATCH(MonsterTable!$B$1,MonsterTable!$A$1:$B$1,0),0),
IF(OR(NOT(ISBLANK(CD655)),ISBLANK(CE655)),#N/A,
IF(CB655="empty","empty",
VLOOKUP(CB655,MonsterGroupTable!$A:$A,1,0)))))))</f>
        <v/>
      </c>
      <c r="CJ655" s="2" t="str">
        <f>IF(AND(ISBLANK(CI655),OR(NOT(ISBLANK(CK655)),NOT(ISBLANK(CL655)))),#N/A,
IF(ISBLANK(CI655),"",
IF(AND(NOT(ISERROR(VLOOKUP(CI655,MonsterTable!$A:$B,MATCH(MonsterTable!$B$1,MonsterTable!$A$1:$B$1,0),0))),OR(ISBLANK(CK655),ISBLANK(CL655))),#N/A,
IFERROR(VLOOKUP(CI655,MonsterTable!$A:$B,MATCH(MonsterTable!$B$1,MonsterTable!$A$1:$B$1,0),0),
IF(OR(NOT(ISBLANK(CK655)),ISBLANK(CL655)),#N/A,
IF(CI655="empty","empty",
VLOOKUP(CI655,MonsterGroupTable!$A:$A,1,0)))))))</f>
        <v/>
      </c>
    </row>
    <row r="656" spans="1:88">
      <c r="A656">
        <v>10655</v>
      </c>
      <c r="B656">
        <f t="shared" si="20"/>
        <v>1.1000000000000001</v>
      </c>
      <c r="C656">
        <f t="shared" si="20"/>
        <v>1.1000000000000001</v>
      </c>
      <c r="F656">
        <v>6160</v>
      </c>
      <c r="G656">
        <v>234696</v>
      </c>
      <c r="H656">
        <v>0</v>
      </c>
      <c r="I656">
        <v>0</v>
      </c>
      <c r="J656">
        <v>0</v>
      </c>
      <c r="K656" t="s">
        <v>28</v>
      </c>
      <c r="L656" t="s">
        <v>251</v>
      </c>
      <c r="M656" t="s">
        <v>79</v>
      </c>
      <c r="N656" t="s">
        <v>80</v>
      </c>
      <c r="O656">
        <v>0</v>
      </c>
      <c r="P656">
        <v>-4.75</v>
      </c>
      <c r="Q656">
        <v>-3.5</v>
      </c>
      <c r="R656">
        <v>4.75</v>
      </c>
      <c r="S656">
        <v>3</v>
      </c>
      <c r="T656">
        <v>-13.5</v>
      </c>
      <c r="U656">
        <v>2.5499999999999998</v>
      </c>
      <c r="V656">
        <v>-6.75</v>
      </c>
      <c r="W656" t="str">
        <f t="shared" si="21"/>
        <v>g106,5</v>
      </c>
      <c r="X656" s="1" t="s">
        <v>323</v>
      </c>
      <c r="Y656" s="2" t="str">
        <f>IF(AND(ISBLANK(X656),OR(NOT(ISBLANK(Z656)),NOT(ISBLANK(AA656)))),#N/A,
IF(ISBLANK(X656),"",
IF(AND(NOT(ISERROR(VLOOKUP(X656,MonsterTable!$A:$B,MATCH(MonsterTable!$B$1,MonsterTable!$A$1:$B$1,0),0))),OR(ISBLANK(Z656),ISBLANK(AA656))),#N/A,
IFERROR(VLOOKUP(X656,MonsterTable!$A:$B,MATCH(MonsterTable!$B$1,MonsterTable!$A$1:$B$1,0),0),
IF(OR(NOT(ISBLANK(Z656)),ISBLANK(AA656)),#N/A,
IF(X656="empty","empty",
VLOOKUP(X656,MonsterGroupTable!$A:$A,1,0)))))))</f>
        <v>g106</v>
      </c>
      <c r="AA656">
        <v>5</v>
      </c>
      <c r="AF656" s="2" t="str">
        <f>IF(AND(ISBLANK(AE656),OR(NOT(ISBLANK(AG656)),NOT(ISBLANK(AH656)))),#N/A,
IF(ISBLANK(AE656),"",
IF(AND(NOT(ISERROR(VLOOKUP(AE656,MonsterTable!$A:$B,MATCH(MonsterTable!$B$1,MonsterTable!$A$1:$B$1,0),0))),OR(ISBLANK(AG656),ISBLANK(AH656))),#N/A,
IFERROR(VLOOKUP(AE656,MonsterTable!$A:$B,MATCH(MonsterTable!$B$1,MonsterTable!$A$1:$B$1,0),0),
IF(OR(NOT(ISBLANK(AG656)),ISBLANK(AH656)),#N/A,
IF(AE656="empty","empty",
VLOOKUP(AE656,MonsterGroupTable!$A:$A,1,0)))))))</f>
        <v/>
      </c>
      <c r="AM656" s="2" t="str">
        <f>IF(AND(ISBLANK(AL656),OR(NOT(ISBLANK(AN656)),NOT(ISBLANK(AO656)))),#N/A,
IF(ISBLANK(AL656),"",
IF(AND(NOT(ISERROR(VLOOKUP(AL656,MonsterTable!$A:$B,MATCH(MonsterTable!$B$1,MonsterTable!$A$1:$B$1,0),0))),OR(ISBLANK(AN656),ISBLANK(AO656))),#N/A,
IFERROR(VLOOKUP(AL656,MonsterTable!$A:$B,MATCH(MonsterTable!$B$1,MonsterTable!$A$1:$B$1,0),0),
IF(OR(NOT(ISBLANK(AN656)),ISBLANK(AO656)),#N/A,
IF(AL656="empty","empty",
VLOOKUP(AL656,MonsterGroupTable!$A:$A,1,0)))))))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BA656" s="2" t="str">
        <f>IF(AND(ISBLANK(AZ656),OR(NOT(ISBLANK(BB656)),NOT(ISBLANK(BC656)))),#N/A,
IF(ISBLANK(AZ656),"",
IF(AND(NOT(ISERROR(VLOOKUP(AZ656,MonsterTable!$A:$B,MATCH(MonsterTable!$B$1,MonsterTable!$A$1:$B$1,0),0))),OR(ISBLANK(BB656),ISBLANK(BC656))),#N/A,
IFERROR(VLOOKUP(AZ656,MonsterTable!$A:$B,MATCH(MonsterTable!$B$1,MonsterTable!$A$1:$B$1,0),0),
IF(OR(NOT(ISBLANK(BB656)),ISBLANK(BC656)),#N/A,
IF(AZ656="empty","empty",
VLOOKUP(AZ656,MonsterGroupTable!$A:$A,1,0)))))))</f>
        <v/>
      </c>
      <c r="BH656" s="2" t="str">
        <f>IF(AND(ISBLANK(BG656),OR(NOT(ISBLANK(BI656)),NOT(ISBLANK(BJ656)))),#N/A,
IF(ISBLANK(BG656),"",
IF(AND(NOT(ISERROR(VLOOKUP(BG656,MonsterTable!$A:$B,MATCH(MonsterTable!$B$1,MonsterTable!$A$1:$B$1,0),0))),OR(ISBLANK(BI656),ISBLANK(BJ656))),#N/A,
IFERROR(VLOOKUP(BG656,MonsterTable!$A:$B,MATCH(MonsterTable!$B$1,MonsterTable!$A$1:$B$1,0),0),
IF(OR(NOT(ISBLANK(BI656)),ISBLANK(BJ656)),#N/A,
IF(BG656="empty","empty",
VLOOKUP(BG656,MonsterGroupTable!$A:$A,1,0)))))))</f>
        <v/>
      </c>
      <c r="BO656" s="2" t="str">
        <f>IF(AND(ISBLANK(BN656),OR(NOT(ISBLANK(BP656)),NOT(ISBLANK(BQ656)))),#N/A,
IF(ISBLANK(BN656),"",
IF(AND(NOT(ISERROR(VLOOKUP(BN656,MonsterTable!$A:$B,MATCH(MonsterTable!$B$1,MonsterTable!$A$1:$B$1,0),0))),OR(ISBLANK(BP656),ISBLANK(BQ656))),#N/A,
IFERROR(VLOOKUP(BN656,MonsterTable!$A:$B,MATCH(MonsterTable!$B$1,MonsterTable!$A$1:$B$1,0),0),
IF(OR(NOT(ISBLANK(BP656)),ISBLANK(BQ656)),#N/A,
IF(BN656="empty","empty",
VLOOKUP(BN656,MonsterGroupTable!$A:$A,1,0)))))))</f>
        <v/>
      </c>
      <c r="BV656" s="2" t="str">
        <f>IF(AND(ISBLANK(BU656),OR(NOT(ISBLANK(BW656)),NOT(ISBLANK(BX656)))),#N/A,
IF(ISBLANK(BU656),"",
IF(AND(NOT(ISERROR(VLOOKUP(BU656,MonsterTable!$A:$B,MATCH(MonsterTable!$B$1,MonsterTable!$A$1:$B$1,0),0))),OR(ISBLANK(BW656),ISBLANK(BX656))),#N/A,
IFERROR(VLOOKUP(BU656,MonsterTable!$A:$B,MATCH(MonsterTable!$B$1,MonsterTable!$A$1:$B$1,0),0),
IF(OR(NOT(ISBLANK(BW656)),ISBLANK(BX656)),#N/A,
IF(BU656="empty","empty",
VLOOKUP(BU656,MonsterGroupTable!$A:$A,1,0)))))))</f>
        <v/>
      </c>
      <c r="CC656" s="2" t="str">
        <f>IF(AND(ISBLANK(CB656),OR(NOT(ISBLANK(CD656)),NOT(ISBLANK(CE656)))),#N/A,
IF(ISBLANK(CB656),"",
IF(AND(NOT(ISERROR(VLOOKUP(CB656,MonsterTable!$A:$B,MATCH(MonsterTable!$B$1,MonsterTable!$A$1:$B$1,0),0))),OR(ISBLANK(CD656),ISBLANK(CE656))),#N/A,
IFERROR(VLOOKUP(CB656,MonsterTable!$A:$B,MATCH(MonsterTable!$B$1,MonsterTable!$A$1:$B$1,0),0),
IF(OR(NOT(ISBLANK(CD656)),ISBLANK(CE656)),#N/A,
IF(CB656="empty","empty",
VLOOKUP(CB656,MonsterGroupTable!$A:$A,1,0)))))))</f>
        <v/>
      </c>
      <c r="CJ656" s="2" t="str">
        <f>IF(AND(ISBLANK(CI656),OR(NOT(ISBLANK(CK656)),NOT(ISBLANK(CL656)))),#N/A,
IF(ISBLANK(CI656),"",
IF(AND(NOT(ISERROR(VLOOKUP(CI656,MonsterTable!$A:$B,MATCH(MonsterTable!$B$1,MonsterTable!$A$1:$B$1,0),0))),OR(ISBLANK(CK656),ISBLANK(CL656))),#N/A,
IFERROR(VLOOKUP(CI656,MonsterTable!$A:$B,MATCH(MonsterTable!$B$1,MonsterTable!$A$1:$B$1,0),0),
IF(OR(NOT(ISBLANK(CK656)),ISBLANK(CL656)),#N/A,
IF(CI656="empty","empty",
VLOOKUP(CI656,MonsterGroupTable!$A:$A,1,0)))))))</f>
        <v/>
      </c>
    </row>
    <row r="657" spans="1:88">
      <c r="A657">
        <v>10656</v>
      </c>
      <c r="B657">
        <f t="shared" si="20"/>
        <v>1.1000000000000001</v>
      </c>
      <c r="C657">
        <f t="shared" si="20"/>
        <v>1.1000000000000001</v>
      </c>
      <c r="F657">
        <v>6300</v>
      </c>
      <c r="G657">
        <v>235515</v>
      </c>
      <c r="H657">
        <v>0</v>
      </c>
      <c r="I657">
        <v>0</v>
      </c>
      <c r="J657">
        <v>0</v>
      </c>
      <c r="K657" t="s">
        <v>28</v>
      </c>
      <c r="L657" t="s">
        <v>251</v>
      </c>
      <c r="M657" t="s">
        <v>79</v>
      </c>
      <c r="N657" t="s">
        <v>80</v>
      </c>
      <c r="O657">
        <v>0</v>
      </c>
      <c r="P657">
        <v>-4.75</v>
      </c>
      <c r="Q657">
        <v>-3.5</v>
      </c>
      <c r="R657">
        <v>4.75</v>
      </c>
      <c r="S657">
        <v>3</v>
      </c>
      <c r="T657">
        <v>-13.5</v>
      </c>
      <c r="U657">
        <v>2.5499999999999998</v>
      </c>
      <c r="V657">
        <v>-6.75</v>
      </c>
      <c r="W657" t="str">
        <f t="shared" si="21"/>
        <v>g106,5</v>
      </c>
      <c r="X657" s="1" t="s">
        <v>323</v>
      </c>
      <c r="Y657" s="2" t="str">
        <f>IF(AND(ISBLANK(X657),OR(NOT(ISBLANK(Z657)),NOT(ISBLANK(AA657)))),#N/A,
IF(ISBLANK(X657),"",
IF(AND(NOT(ISERROR(VLOOKUP(X657,MonsterTable!$A:$B,MATCH(MonsterTable!$B$1,MonsterTable!$A$1:$B$1,0),0))),OR(ISBLANK(Z657),ISBLANK(AA657))),#N/A,
IFERROR(VLOOKUP(X657,MonsterTable!$A:$B,MATCH(MonsterTable!$B$1,MonsterTable!$A$1:$B$1,0),0),
IF(OR(NOT(ISBLANK(Z657)),ISBLANK(AA657)),#N/A,
IF(X657="empty","empty",
VLOOKUP(X657,MonsterGroupTable!$A:$A,1,0)))))))</f>
        <v>g106</v>
      </c>
      <c r="AA657">
        <v>5</v>
      </c>
      <c r="AF657" s="2" t="str">
        <f>IF(AND(ISBLANK(AE657),OR(NOT(ISBLANK(AG657)),NOT(ISBLANK(AH657)))),#N/A,
IF(ISBLANK(AE657),"",
IF(AND(NOT(ISERROR(VLOOKUP(AE657,MonsterTable!$A:$B,MATCH(MonsterTable!$B$1,MonsterTable!$A$1:$B$1,0),0))),OR(ISBLANK(AG657),ISBLANK(AH657))),#N/A,
IFERROR(VLOOKUP(AE657,MonsterTable!$A:$B,MATCH(MonsterTable!$B$1,MonsterTable!$A$1:$B$1,0),0),
IF(OR(NOT(ISBLANK(AG657)),ISBLANK(AH657)),#N/A,
IF(AE657="empty","empty",
VLOOKUP(AE657,MonsterGroupTable!$A:$A,1,0)))))))</f>
        <v/>
      </c>
      <c r="AM657" s="2" t="str">
        <f>IF(AND(ISBLANK(AL657),OR(NOT(ISBLANK(AN657)),NOT(ISBLANK(AO657)))),#N/A,
IF(ISBLANK(AL657),"",
IF(AND(NOT(ISERROR(VLOOKUP(AL657,MonsterTable!$A:$B,MATCH(MonsterTable!$B$1,MonsterTable!$A$1:$B$1,0),0))),OR(ISBLANK(AN657),ISBLANK(AO657))),#N/A,
IFERROR(VLOOKUP(AL657,MonsterTable!$A:$B,MATCH(MonsterTable!$B$1,MonsterTable!$A$1:$B$1,0),0),
IF(OR(NOT(ISBLANK(AN657)),ISBLANK(AO657)),#N/A,
IF(AL657="empty","empty",
VLOOKUP(AL657,MonsterGroupTable!$A:$A,1,0)))))))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BA657" s="2" t="str">
        <f>IF(AND(ISBLANK(AZ657),OR(NOT(ISBLANK(BB657)),NOT(ISBLANK(BC657)))),#N/A,
IF(ISBLANK(AZ657),"",
IF(AND(NOT(ISERROR(VLOOKUP(AZ657,MonsterTable!$A:$B,MATCH(MonsterTable!$B$1,MonsterTable!$A$1:$B$1,0),0))),OR(ISBLANK(BB657),ISBLANK(BC657))),#N/A,
IFERROR(VLOOKUP(AZ657,MonsterTable!$A:$B,MATCH(MonsterTable!$B$1,MonsterTable!$A$1:$B$1,0),0),
IF(OR(NOT(ISBLANK(BB657)),ISBLANK(BC657)),#N/A,
IF(AZ657="empty","empty",
VLOOKUP(AZ657,MonsterGroupTable!$A:$A,1,0)))))))</f>
        <v/>
      </c>
      <c r="BH657" s="2" t="str">
        <f>IF(AND(ISBLANK(BG657),OR(NOT(ISBLANK(BI657)),NOT(ISBLANK(BJ657)))),#N/A,
IF(ISBLANK(BG657),"",
IF(AND(NOT(ISERROR(VLOOKUP(BG657,MonsterTable!$A:$B,MATCH(MonsterTable!$B$1,MonsterTable!$A$1:$B$1,0),0))),OR(ISBLANK(BI657),ISBLANK(BJ657))),#N/A,
IFERROR(VLOOKUP(BG657,MonsterTable!$A:$B,MATCH(MonsterTable!$B$1,MonsterTable!$A$1:$B$1,0),0),
IF(OR(NOT(ISBLANK(BI657)),ISBLANK(BJ657)),#N/A,
IF(BG657="empty","empty",
VLOOKUP(BG657,MonsterGroupTable!$A:$A,1,0)))))))</f>
        <v/>
      </c>
      <c r="BO657" s="2" t="str">
        <f>IF(AND(ISBLANK(BN657),OR(NOT(ISBLANK(BP657)),NOT(ISBLANK(BQ657)))),#N/A,
IF(ISBLANK(BN657),"",
IF(AND(NOT(ISERROR(VLOOKUP(BN657,MonsterTable!$A:$B,MATCH(MonsterTable!$B$1,MonsterTable!$A$1:$B$1,0),0))),OR(ISBLANK(BP657),ISBLANK(BQ657))),#N/A,
IFERROR(VLOOKUP(BN657,MonsterTable!$A:$B,MATCH(MonsterTable!$B$1,MonsterTable!$A$1:$B$1,0),0),
IF(OR(NOT(ISBLANK(BP657)),ISBLANK(BQ657)),#N/A,
IF(BN657="empty","empty",
VLOOKUP(BN657,MonsterGroupTable!$A:$A,1,0)))))))</f>
        <v/>
      </c>
      <c r="BV657" s="2" t="str">
        <f>IF(AND(ISBLANK(BU657),OR(NOT(ISBLANK(BW657)),NOT(ISBLANK(BX657)))),#N/A,
IF(ISBLANK(BU657),"",
IF(AND(NOT(ISERROR(VLOOKUP(BU657,MonsterTable!$A:$B,MATCH(MonsterTable!$B$1,MonsterTable!$A$1:$B$1,0),0))),OR(ISBLANK(BW657),ISBLANK(BX657))),#N/A,
IFERROR(VLOOKUP(BU657,MonsterTable!$A:$B,MATCH(MonsterTable!$B$1,MonsterTable!$A$1:$B$1,0),0),
IF(OR(NOT(ISBLANK(BW657)),ISBLANK(BX657)),#N/A,
IF(BU657="empty","empty",
VLOOKUP(BU657,MonsterGroupTable!$A:$A,1,0)))))))</f>
        <v/>
      </c>
      <c r="CC657" s="2" t="str">
        <f>IF(AND(ISBLANK(CB657),OR(NOT(ISBLANK(CD657)),NOT(ISBLANK(CE657)))),#N/A,
IF(ISBLANK(CB657),"",
IF(AND(NOT(ISERROR(VLOOKUP(CB657,MonsterTable!$A:$B,MATCH(MonsterTable!$B$1,MonsterTable!$A$1:$B$1,0),0))),OR(ISBLANK(CD657),ISBLANK(CE657))),#N/A,
IFERROR(VLOOKUP(CB657,MonsterTable!$A:$B,MATCH(MonsterTable!$B$1,MonsterTable!$A$1:$B$1,0),0),
IF(OR(NOT(ISBLANK(CD657)),ISBLANK(CE657)),#N/A,
IF(CB657="empty","empty",
VLOOKUP(CB657,MonsterGroupTable!$A:$A,1,0)))))))</f>
        <v/>
      </c>
      <c r="CJ657" s="2" t="str">
        <f>IF(AND(ISBLANK(CI657),OR(NOT(ISBLANK(CK657)),NOT(ISBLANK(CL657)))),#N/A,
IF(ISBLANK(CI657),"",
IF(AND(NOT(ISERROR(VLOOKUP(CI657,MonsterTable!$A:$B,MATCH(MonsterTable!$B$1,MonsterTable!$A$1:$B$1,0),0))),OR(ISBLANK(CK657),ISBLANK(CL657))),#N/A,
IFERROR(VLOOKUP(CI657,MonsterTable!$A:$B,MATCH(MonsterTable!$B$1,MonsterTable!$A$1:$B$1,0),0),
IF(OR(NOT(ISBLANK(CK657)),ISBLANK(CL657)),#N/A,
IF(CI657="empty","empty",
VLOOKUP(CI657,MonsterGroupTable!$A:$A,1,0)))))))</f>
        <v/>
      </c>
    </row>
    <row r="658" spans="1:88">
      <c r="A658">
        <v>10657</v>
      </c>
      <c r="B658">
        <f t="shared" si="20"/>
        <v>1.1000000000000001</v>
      </c>
      <c r="C658">
        <f t="shared" si="20"/>
        <v>1.1000000000000001</v>
      </c>
      <c r="F658">
        <v>6300</v>
      </c>
      <c r="G658">
        <v>236334</v>
      </c>
      <c r="H658">
        <v>0</v>
      </c>
      <c r="I658">
        <v>0</v>
      </c>
      <c r="J658">
        <v>0</v>
      </c>
      <c r="K658" t="s">
        <v>28</v>
      </c>
      <c r="L658" t="s">
        <v>251</v>
      </c>
      <c r="M658" t="s">
        <v>79</v>
      </c>
      <c r="N658" t="s">
        <v>80</v>
      </c>
      <c r="O658">
        <v>0</v>
      </c>
      <c r="P658">
        <v>-4.75</v>
      </c>
      <c r="Q658">
        <v>-3.5</v>
      </c>
      <c r="R658">
        <v>4.75</v>
      </c>
      <c r="S658">
        <v>3</v>
      </c>
      <c r="T658">
        <v>-13.5</v>
      </c>
      <c r="U658">
        <v>2.5499999999999998</v>
      </c>
      <c r="V658">
        <v>-6.75</v>
      </c>
      <c r="W658" t="str">
        <f t="shared" si="21"/>
        <v>g106,5</v>
      </c>
      <c r="X658" s="1" t="s">
        <v>323</v>
      </c>
      <c r="Y658" s="2" t="str">
        <f>IF(AND(ISBLANK(X658),OR(NOT(ISBLANK(Z658)),NOT(ISBLANK(AA658)))),#N/A,
IF(ISBLANK(X658),"",
IF(AND(NOT(ISERROR(VLOOKUP(X658,MonsterTable!$A:$B,MATCH(MonsterTable!$B$1,MonsterTable!$A$1:$B$1,0),0))),OR(ISBLANK(Z658),ISBLANK(AA658))),#N/A,
IFERROR(VLOOKUP(X658,MonsterTable!$A:$B,MATCH(MonsterTable!$B$1,MonsterTable!$A$1:$B$1,0),0),
IF(OR(NOT(ISBLANK(Z658)),ISBLANK(AA658)),#N/A,
IF(X658="empty","empty",
VLOOKUP(X658,MonsterGroupTable!$A:$A,1,0)))))))</f>
        <v>g106</v>
      </c>
      <c r="AA658">
        <v>5</v>
      </c>
      <c r="AF658" s="2" t="str">
        <f>IF(AND(ISBLANK(AE658),OR(NOT(ISBLANK(AG658)),NOT(ISBLANK(AH658)))),#N/A,
IF(ISBLANK(AE658),"",
IF(AND(NOT(ISERROR(VLOOKUP(AE658,MonsterTable!$A:$B,MATCH(MonsterTable!$B$1,MonsterTable!$A$1:$B$1,0),0))),OR(ISBLANK(AG658),ISBLANK(AH658))),#N/A,
IFERROR(VLOOKUP(AE658,MonsterTable!$A:$B,MATCH(MonsterTable!$B$1,MonsterTable!$A$1:$B$1,0),0),
IF(OR(NOT(ISBLANK(AG658)),ISBLANK(AH658)),#N/A,
IF(AE658="empty","empty",
VLOOKUP(AE658,MonsterGroupTable!$A:$A,1,0)))))))</f>
        <v/>
      </c>
      <c r="AM658" s="2" t="str">
        <f>IF(AND(ISBLANK(AL658),OR(NOT(ISBLANK(AN658)),NOT(ISBLANK(AO658)))),#N/A,
IF(ISBLANK(AL658),"",
IF(AND(NOT(ISERROR(VLOOKUP(AL658,MonsterTable!$A:$B,MATCH(MonsterTable!$B$1,MonsterTable!$A$1:$B$1,0),0))),OR(ISBLANK(AN658),ISBLANK(AO658))),#N/A,
IFERROR(VLOOKUP(AL658,MonsterTable!$A:$B,MATCH(MonsterTable!$B$1,MonsterTable!$A$1:$B$1,0),0),
IF(OR(NOT(ISBLANK(AN658)),ISBLANK(AO658)),#N/A,
IF(AL658="empty","empty",
VLOOKUP(AL658,MonsterGroupTable!$A:$A,1,0)))))))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BA658" s="2" t="str">
        <f>IF(AND(ISBLANK(AZ658),OR(NOT(ISBLANK(BB658)),NOT(ISBLANK(BC658)))),#N/A,
IF(ISBLANK(AZ658),"",
IF(AND(NOT(ISERROR(VLOOKUP(AZ658,MonsterTable!$A:$B,MATCH(MonsterTable!$B$1,MonsterTable!$A$1:$B$1,0),0))),OR(ISBLANK(BB658),ISBLANK(BC658))),#N/A,
IFERROR(VLOOKUP(AZ658,MonsterTable!$A:$B,MATCH(MonsterTable!$B$1,MonsterTable!$A$1:$B$1,0),0),
IF(OR(NOT(ISBLANK(BB658)),ISBLANK(BC658)),#N/A,
IF(AZ658="empty","empty",
VLOOKUP(AZ658,MonsterGroupTable!$A:$A,1,0)))))))</f>
        <v/>
      </c>
      <c r="BH658" s="2" t="str">
        <f>IF(AND(ISBLANK(BG658),OR(NOT(ISBLANK(BI658)),NOT(ISBLANK(BJ658)))),#N/A,
IF(ISBLANK(BG658),"",
IF(AND(NOT(ISERROR(VLOOKUP(BG658,MonsterTable!$A:$B,MATCH(MonsterTable!$B$1,MonsterTable!$A$1:$B$1,0),0))),OR(ISBLANK(BI658),ISBLANK(BJ658))),#N/A,
IFERROR(VLOOKUP(BG658,MonsterTable!$A:$B,MATCH(MonsterTable!$B$1,MonsterTable!$A$1:$B$1,0),0),
IF(OR(NOT(ISBLANK(BI658)),ISBLANK(BJ658)),#N/A,
IF(BG658="empty","empty",
VLOOKUP(BG658,MonsterGroupTable!$A:$A,1,0)))))))</f>
        <v/>
      </c>
      <c r="BO658" s="2" t="str">
        <f>IF(AND(ISBLANK(BN658),OR(NOT(ISBLANK(BP658)),NOT(ISBLANK(BQ658)))),#N/A,
IF(ISBLANK(BN658),"",
IF(AND(NOT(ISERROR(VLOOKUP(BN658,MonsterTable!$A:$B,MATCH(MonsterTable!$B$1,MonsterTable!$A$1:$B$1,0),0))),OR(ISBLANK(BP658),ISBLANK(BQ658))),#N/A,
IFERROR(VLOOKUP(BN658,MonsterTable!$A:$B,MATCH(MonsterTable!$B$1,MonsterTable!$A$1:$B$1,0),0),
IF(OR(NOT(ISBLANK(BP658)),ISBLANK(BQ658)),#N/A,
IF(BN658="empty","empty",
VLOOKUP(BN658,MonsterGroupTable!$A:$A,1,0)))))))</f>
        <v/>
      </c>
      <c r="BV658" s="2" t="str">
        <f>IF(AND(ISBLANK(BU658),OR(NOT(ISBLANK(BW658)),NOT(ISBLANK(BX658)))),#N/A,
IF(ISBLANK(BU658),"",
IF(AND(NOT(ISERROR(VLOOKUP(BU658,MonsterTable!$A:$B,MATCH(MonsterTable!$B$1,MonsterTable!$A$1:$B$1,0),0))),OR(ISBLANK(BW658),ISBLANK(BX658))),#N/A,
IFERROR(VLOOKUP(BU658,MonsterTable!$A:$B,MATCH(MonsterTable!$B$1,MonsterTable!$A$1:$B$1,0),0),
IF(OR(NOT(ISBLANK(BW658)),ISBLANK(BX658)),#N/A,
IF(BU658="empty","empty",
VLOOKUP(BU658,MonsterGroupTable!$A:$A,1,0)))))))</f>
        <v/>
      </c>
      <c r="CC658" s="2" t="str">
        <f>IF(AND(ISBLANK(CB658),OR(NOT(ISBLANK(CD658)),NOT(ISBLANK(CE658)))),#N/A,
IF(ISBLANK(CB658),"",
IF(AND(NOT(ISERROR(VLOOKUP(CB658,MonsterTable!$A:$B,MATCH(MonsterTable!$B$1,MonsterTable!$A$1:$B$1,0),0))),OR(ISBLANK(CD658),ISBLANK(CE658))),#N/A,
IFERROR(VLOOKUP(CB658,MonsterTable!$A:$B,MATCH(MonsterTable!$B$1,MonsterTable!$A$1:$B$1,0),0),
IF(OR(NOT(ISBLANK(CD658)),ISBLANK(CE658)),#N/A,
IF(CB658="empty","empty",
VLOOKUP(CB658,MonsterGroupTable!$A:$A,1,0)))))))</f>
        <v/>
      </c>
      <c r="CJ658" s="2" t="str">
        <f>IF(AND(ISBLANK(CI658),OR(NOT(ISBLANK(CK658)),NOT(ISBLANK(CL658)))),#N/A,
IF(ISBLANK(CI658),"",
IF(AND(NOT(ISERROR(VLOOKUP(CI658,MonsterTable!$A:$B,MATCH(MonsterTable!$B$1,MonsterTable!$A$1:$B$1,0),0))),OR(ISBLANK(CK658),ISBLANK(CL658))),#N/A,
IFERROR(VLOOKUP(CI658,MonsterTable!$A:$B,MATCH(MonsterTable!$B$1,MonsterTable!$A$1:$B$1,0),0),
IF(OR(NOT(ISBLANK(CK658)),ISBLANK(CL658)),#N/A,
IF(CI658="empty","empty",
VLOOKUP(CI658,MonsterGroupTable!$A:$A,1,0)))))))</f>
        <v/>
      </c>
    </row>
    <row r="659" spans="1:88">
      <c r="A659">
        <v>10658</v>
      </c>
      <c r="B659">
        <f t="shared" si="20"/>
        <v>1.1000000000000001</v>
      </c>
      <c r="C659">
        <f t="shared" si="20"/>
        <v>1.1000000000000001</v>
      </c>
      <c r="F659">
        <v>6300</v>
      </c>
      <c r="G659">
        <v>237279</v>
      </c>
      <c r="H659">
        <v>0</v>
      </c>
      <c r="I659">
        <v>0</v>
      </c>
      <c r="J659">
        <v>0</v>
      </c>
      <c r="K659" t="s">
        <v>28</v>
      </c>
      <c r="L659" t="s">
        <v>251</v>
      </c>
      <c r="M659" t="s">
        <v>79</v>
      </c>
      <c r="N659" t="s">
        <v>80</v>
      </c>
      <c r="O659">
        <v>0</v>
      </c>
      <c r="P659">
        <v>-4.75</v>
      </c>
      <c r="Q659">
        <v>-3.5</v>
      </c>
      <c r="R659">
        <v>4.75</v>
      </c>
      <c r="S659">
        <v>3</v>
      </c>
      <c r="T659">
        <v>-13.5</v>
      </c>
      <c r="U659">
        <v>2.5499999999999998</v>
      </c>
      <c r="V659">
        <v>-6.75</v>
      </c>
      <c r="W659" t="str">
        <f t="shared" si="21"/>
        <v>g106,5</v>
      </c>
      <c r="X659" s="1" t="s">
        <v>323</v>
      </c>
      <c r="Y659" s="2" t="str">
        <f>IF(AND(ISBLANK(X659),OR(NOT(ISBLANK(Z659)),NOT(ISBLANK(AA659)))),#N/A,
IF(ISBLANK(X659),"",
IF(AND(NOT(ISERROR(VLOOKUP(X659,MonsterTable!$A:$B,MATCH(MonsterTable!$B$1,MonsterTable!$A$1:$B$1,0),0))),OR(ISBLANK(Z659),ISBLANK(AA659))),#N/A,
IFERROR(VLOOKUP(X659,MonsterTable!$A:$B,MATCH(MonsterTable!$B$1,MonsterTable!$A$1:$B$1,0),0),
IF(OR(NOT(ISBLANK(Z659)),ISBLANK(AA659)),#N/A,
IF(X659="empty","empty",
VLOOKUP(X659,MonsterGroupTable!$A:$A,1,0)))))))</f>
        <v>g106</v>
      </c>
      <c r="AA659">
        <v>5</v>
      </c>
      <c r="AF659" s="2" t="str">
        <f>IF(AND(ISBLANK(AE659),OR(NOT(ISBLANK(AG659)),NOT(ISBLANK(AH659)))),#N/A,
IF(ISBLANK(AE659),"",
IF(AND(NOT(ISERROR(VLOOKUP(AE659,MonsterTable!$A:$B,MATCH(MonsterTable!$B$1,MonsterTable!$A$1:$B$1,0),0))),OR(ISBLANK(AG659),ISBLANK(AH659))),#N/A,
IFERROR(VLOOKUP(AE659,MonsterTable!$A:$B,MATCH(MonsterTable!$B$1,MonsterTable!$A$1:$B$1,0),0),
IF(OR(NOT(ISBLANK(AG659)),ISBLANK(AH659)),#N/A,
IF(AE659="empty","empty",
VLOOKUP(AE659,MonsterGroupTable!$A:$A,1,0)))))))</f>
        <v/>
      </c>
      <c r="AM659" s="2" t="str">
        <f>IF(AND(ISBLANK(AL659),OR(NOT(ISBLANK(AN659)),NOT(ISBLANK(AO659)))),#N/A,
IF(ISBLANK(AL659),"",
IF(AND(NOT(ISERROR(VLOOKUP(AL659,MonsterTable!$A:$B,MATCH(MonsterTable!$B$1,MonsterTable!$A$1:$B$1,0),0))),OR(ISBLANK(AN659),ISBLANK(AO659))),#N/A,
IFERROR(VLOOKUP(AL659,MonsterTable!$A:$B,MATCH(MonsterTable!$B$1,MonsterTable!$A$1:$B$1,0),0),
IF(OR(NOT(ISBLANK(AN659)),ISBLANK(AO659)),#N/A,
IF(AL659="empty","empty",
VLOOKUP(AL659,MonsterGroupTable!$A:$A,1,0)))))))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BA659" s="2" t="str">
        <f>IF(AND(ISBLANK(AZ659),OR(NOT(ISBLANK(BB659)),NOT(ISBLANK(BC659)))),#N/A,
IF(ISBLANK(AZ659),"",
IF(AND(NOT(ISERROR(VLOOKUP(AZ659,MonsterTable!$A:$B,MATCH(MonsterTable!$B$1,MonsterTable!$A$1:$B$1,0),0))),OR(ISBLANK(BB659),ISBLANK(BC659))),#N/A,
IFERROR(VLOOKUP(AZ659,MonsterTable!$A:$B,MATCH(MonsterTable!$B$1,MonsterTable!$A$1:$B$1,0),0),
IF(OR(NOT(ISBLANK(BB659)),ISBLANK(BC659)),#N/A,
IF(AZ659="empty","empty",
VLOOKUP(AZ659,MonsterGroupTable!$A:$A,1,0)))))))</f>
        <v/>
      </c>
      <c r="BH659" s="2" t="str">
        <f>IF(AND(ISBLANK(BG659),OR(NOT(ISBLANK(BI659)),NOT(ISBLANK(BJ659)))),#N/A,
IF(ISBLANK(BG659),"",
IF(AND(NOT(ISERROR(VLOOKUP(BG659,MonsterTable!$A:$B,MATCH(MonsterTable!$B$1,MonsterTable!$A$1:$B$1,0),0))),OR(ISBLANK(BI659),ISBLANK(BJ659))),#N/A,
IFERROR(VLOOKUP(BG659,MonsterTable!$A:$B,MATCH(MonsterTable!$B$1,MonsterTable!$A$1:$B$1,0),0),
IF(OR(NOT(ISBLANK(BI659)),ISBLANK(BJ659)),#N/A,
IF(BG659="empty","empty",
VLOOKUP(BG659,MonsterGroupTable!$A:$A,1,0)))))))</f>
        <v/>
      </c>
      <c r="BO659" s="2" t="str">
        <f>IF(AND(ISBLANK(BN659),OR(NOT(ISBLANK(BP659)),NOT(ISBLANK(BQ659)))),#N/A,
IF(ISBLANK(BN659),"",
IF(AND(NOT(ISERROR(VLOOKUP(BN659,MonsterTable!$A:$B,MATCH(MonsterTable!$B$1,MonsterTable!$A$1:$B$1,0),0))),OR(ISBLANK(BP659),ISBLANK(BQ659))),#N/A,
IFERROR(VLOOKUP(BN659,MonsterTable!$A:$B,MATCH(MonsterTable!$B$1,MonsterTable!$A$1:$B$1,0),0),
IF(OR(NOT(ISBLANK(BP659)),ISBLANK(BQ659)),#N/A,
IF(BN659="empty","empty",
VLOOKUP(BN659,MonsterGroupTable!$A:$A,1,0)))))))</f>
        <v/>
      </c>
      <c r="BV659" s="2" t="str">
        <f>IF(AND(ISBLANK(BU659),OR(NOT(ISBLANK(BW659)),NOT(ISBLANK(BX659)))),#N/A,
IF(ISBLANK(BU659),"",
IF(AND(NOT(ISERROR(VLOOKUP(BU659,MonsterTable!$A:$B,MATCH(MonsterTable!$B$1,MonsterTable!$A$1:$B$1,0),0))),OR(ISBLANK(BW659),ISBLANK(BX659))),#N/A,
IFERROR(VLOOKUP(BU659,MonsterTable!$A:$B,MATCH(MonsterTable!$B$1,MonsterTable!$A$1:$B$1,0),0),
IF(OR(NOT(ISBLANK(BW659)),ISBLANK(BX659)),#N/A,
IF(BU659="empty","empty",
VLOOKUP(BU659,MonsterGroupTable!$A:$A,1,0)))))))</f>
        <v/>
      </c>
      <c r="CC659" s="2" t="str">
        <f>IF(AND(ISBLANK(CB659),OR(NOT(ISBLANK(CD659)),NOT(ISBLANK(CE659)))),#N/A,
IF(ISBLANK(CB659),"",
IF(AND(NOT(ISERROR(VLOOKUP(CB659,MonsterTable!$A:$B,MATCH(MonsterTable!$B$1,MonsterTable!$A$1:$B$1,0),0))),OR(ISBLANK(CD659),ISBLANK(CE659))),#N/A,
IFERROR(VLOOKUP(CB659,MonsterTable!$A:$B,MATCH(MonsterTable!$B$1,MonsterTable!$A$1:$B$1,0),0),
IF(OR(NOT(ISBLANK(CD659)),ISBLANK(CE659)),#N/A,
IF(CB659="empty","empty",
VLOOKUP(CB659,MonsterGroupTable!$A:$A,1,0)))))))</f>
        <v/>
      </c>
      <c r="CJ659" s="2" t="str">
        <f>IF(AND(ISBLANK(CI659),OR(NOT(ISBLANK(CK659)),NOT(ISBLANK(CL659)))),#N/A,
IF(ISBLANK(CI659),"",
IF(AND(NOT(ISERROR(VLOOKUP(CI659,MonsterTable!$A:$B,MATCH(MonsterTable!$B$1,MonsterTable!$A$1:$B$1,0),0))),OR(ISBLANK(CK659),ISBLANK(CL659))),#N/A,
IFERROR(VLOOKUP(CI659,MonsterTable!$A:$B,MATCH(MonsterTable!$B$1,MonsterTable!$A$1:$B$1,0),0),
IF(OR(NOT(ISBLANK(CK659)),ISBLANK(CL659)),#N/A,
IF(CI659="empty","empty",
VLOOKUP(CI659,MonsterGroupTable!$A:$A,1,0)))))))</f>
        <v/>
      </c>
    </row>
    <row r="660" spans="1:88">
      <c r="A660">
        <v>10659</v>
      </c>
      <c r="B660">
        <f t="shared" si="20"/>
        <v>1.1000000000000001</v>
      </c>
      <c r="C660">
        <f t="shared" si="20"/>
        <v>1.1000000000000001</v>
      </c>
      <c r="F660">
        <v>6300</v>
      </c>
      <c r="G660">
        <v>238224</v>
      </c>
      <c r="H660">
        <v>0</v>
      </c>
      <c r="I660">
        <v>0</v>
      </c>
      <c r="J660">
        <v>0</v>
      </c>
      <c r="K660" t="s">
        <v>28</v>
      </c>
      <c r="L660" t="s">
        <v>251</v>
      </c>
      <c r="M660" t="s">
        <v>79</v>
      </c>
      <c r="N660" t="s">
        <v>80</v>
      </c>
      <c r="O660">
        <v>0</v>
      </c>
      <c r="P660">
        <v>-4.75</v>
      </c>
      <c r="Q660">
        <v>-3.5</v>
      </c>
      <c r="R660">
        <v>4.75</v>
      </c>
      <c r="S660">
        <v>3</v>
      </c>
      <c r="T660">
        <v>-13.5</v>
      </c>
      <c r="U660">
        <v>2.5499999999999998</v>
      </c>
      <c r="V660">
        <v>-6.75</v>
      </c>
      <c r="W660" t="str">
        <f t="shared" si="21"/>
        <v>g106,5</v>
      </c>
      <c r="X660" s="1" t="s">
        <v>323</v>
      </c>
      <c r="Y660" s="2" t="str">
        <f>IF(AND(ISBLANK(X660),OR(NOT(ISBLANK(Z660)),NOT(ISBLANK(AA660)))),#N/A,
IF(ISBLANK(X660),"",
IF(AND(NOT(ISERROR(VLOOKUP(X660,MonsterTable!$A:$B,MATCH(MonsterTable!$B$1,MonsterTable!$A$1:$B$1,0),0))),OR(ISBLANK(Z660),ISBLANK(AA660))),#N/A,
IFERROR(VLOOKUP(X660,MonsterTable!$A:$B,MATCH(MonsterTable!$B$1,MonsterTable!$A$1:$B$1,0),0),
IF(OR(NOT(ISBLANK(Z660)),ISBLANK(AA660)),#N/A,
IF(X660="empty","empty",
VLOOKUP(X660,MonsterGroupTable!$A:$A,1,0)))))))</f>
        <v>g106</v>
      </c>
      <c r="AA660">
        <v>5</v>
      </c>
      <c r="AF660" s="2" t="str">
        <f>IF(AND(ISBLANK(AE660),OR(NOT(ISBLANK(AG660)),NOT(ISBLANK(AH660)))),#N/A,
IF(ISBLANK(AE660),"",
IF(AND(NOT(ISERROR(VLOOKUP(AE660,MonsterTable!$A:$B,MATCH(MonsterTable!$B$1,MonsterTable!$A$1:$B$1,0),0))),OR(ISBLANK(AG660),ISBLANK(AH660))),#N/A,
IFERROR(VLOOKUP(AE660,MonsterTable!$A:$B,MATCH(MonsterTable!$B$1,MonsterTable!$A$1:$B$1,0),0),
IF(OR(NOT(ISBLANK(AG660)),ISBLANK(AH660)),#N/A,
IF(AE660="empty","empty",
VLOOKUP(AE660,MonsterGroupTable!$A:$A,1,0)))))))</f>
        <v/>
      </c>
      <c r="AM660" s="2" t="str">
        <f>IF(AND(ISBLANK(AL660),OR(NOT(ISBLANK(AN660)),NOT(ISBLANK(AO660)))),#N/A,
IF(ISBLANK(AL660),"",
IF(AND(NOT(ISERROR(VLOOKUP(AL660,MonsterTable!$A:$B,MATCH(MonsterTable!$B$1,MonsterTable!$A$1:$B$1,0),0))),OR(ISBLANK(AN660),ISBLANK(AO660))),#N/A,
IFERROR(VLOOKUP(AL660,MonsterTable!$A:$B,MATCH(MonsterTable!$B$1,MonsterTable!$A$1:$B$1,0),0),
IF(OR(NOT(ISBLANK(AN660)),ISBLANK(AO660)),#N/A,
IF(AL660="empty","empty",
VLOOKUP(AL660,MonsterGroupTable!$A:$A,1,0)))))))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BA660" s="2" t="str">
        <f>IF(AND(ISBLANK(AZ660),OR(NOT(ISBLANK(BB660)),NOT(ISBLANK(BC660)))),#N/A,
IF(ISBLANK(AZ660),"",
IF(AND(NOT(ISERROR(VLOOKUP(AZ660,MonsterTable!$A:$B,MATCH(MonsterTable!$B$1,MonsterTable!$A$1:$B$1,0),0))),OR(ISBLANK(BB660),ISBLANK(BC660))),#N/A,
IFERROR(VLOOKUP(AZ660,MonsterTable!$A:$B,MATCH(MonsterTable!$B$1,MonsterTable!$A$1:$B$1,0),0),
IF(OR(NOT(ISBLANK(BB660)),ISBLANK(BC660)),#N/A,
IF(AZ660="empty","empty",
VLOOKUP(AZ660,MonsterGroupTable!$A:$A,1,0)))))))</f>
        <v/>
      </c>
      <c r="BH660" s="2" t="str">
        <f>IF(AND(ISBLANK(BG660),OR(NOT(ISBLANK(BI660)),NOT(ISBLANK(BJ660)))),#N/A,
IF(ISBLANK(BG660),"",
IF(AND(NOT(ISERROR(VLOOKUP(BG660,MonsterTable!$A:$B,MATCH(MonsterTable!$B$1,MonsterTable!$A$1:$B$1,0),0))),OR(ISBLANK(BI660),ISBLANK(BJ660))),#N/A,
IFERROR(VLOOKUP(BG660,MonsterTable!$A:$B,MATCH(MonsterTable!$B$1,MonsterTable!$A$1:$B$1,0),0),
IF(OR(NOT(ISBLANK(BI660)),ISBLANK(BJ660)),#N/A,
IF(BG660="empty","empty",
VLOOKUP(BG660,MonsterGroupTable!$A:$A,1,0)))))))</f>
        <v/>
      </c>
      <c r="BO660" s="2" t="str">
        <f>IF(AND(ISBLANK(BN660),OR(NOT(ISBLANK(BP660)),NOT(ISBLANK(BQ660)))),#N/A,
IF(ISBLANK(BN660),"",
IF(AND(NOT(ISERROR(VLOOKUP(BN660,MonsterTable!$A:$B,MATCH(MonsterTable!$B$1,MonsterTable!$A$1:$B$1,0),0))),OR(ISBLANK(BP660),ISBLANK(BQ660))),#N/A,
IFERROR(VLOOKUP(BN660,MonsterTable!$A:$B,MATCH(MonsterTable!$B$1,MonsterTable!$A$1:$B$1,0),0),
IF(OR(NOT(ISBLANK(BP660)),ISBLANK(BQ660)),#N/A,
IF(BN660="empty","empty",
VLOOKUP(BN660,MonsterGroupTable!$A:$A,1,0)))))))</f>
        <v/>
      </c>
      <c r="BV660" s="2" t="str">
        <f>IF(AND(ISBLANK(BU660),OR(NOT(ISBLANK(BW660)),NOT(ISBLANK(BX660)))),#N/A,
IF(ISBLANK(BU660),"",
IF(AND(NOT(ISERROR(VLOOKUP(BU660,MonsterTable!$A:$B,MATCH(MonsterTable!$B$1,MonsterTable!$A$1:$B$1,0),0))),OR(ISBLANK(BW660),ISBLANK(BX660))),#N/A,
IFERROR(VLOOKUP(BU660,MonsterTable!$A:$B,MATCH(MonsterTable!$B$1,MonsterTable!$A$1:$B$1,0),0),
IF(OR(NOT(ISBLANK(BW660)),ISBLANK(BX660)),#N/A,
IF(BU660="empty","empty",
VLOOKUP(BU660,MonsterGroupTable!$A:$A,1,0)))))))</f>
        <v/>
      </c>
      <c r="CC660" s="2" t="str">
        <f>IF(AND(ISBLANK(CB660),OR(NOT(ISBLANK(CD660)),NOT(ISBLANK(CE660)))),#N/A,
IF(ISBLANK(CB660),"",
IF(AND(NOT(ISERROR(VLOOKUP(CB660,MonsterTable!$A:$B,MATCH(MonsterTable!$B$1,MonsterTable!$A$1:$B$1,0),0))),OR(ISBLANK(CD660),ISBLANK(CE660))),#N/A,
IFERROR(VLOOKUP(CB660,MonsterTable!$A:$B,MATCH(MonsterTable!$B$1,MonsterTable!$A$1:$B$1,0),0),
IF(OR(NOT(ISBLANK(CD660)),ISBLANK(CE660)),#N/A,
IF(CB660="empty","empty",
VLOOKUP(CB660,MonsterGroupTable!$A:$A,1,0)))))))</f>
        <v/>
      </c>
      <c r="CJ660" s="2" t="str">
        <f>IF(AND(ISBLANK(CI660),OR(NOT(ISBLANK(CK660)),NOT(ISBLANK(CL660)))),#N/A,
IF(ISBLANK(CI660),"",
IF(AND(NOT(ISERROR(VLOOKUP(CI660,MonsterTable!$A:$B,MATCH(MonsterTable!$B$1,MonsterTable!$A$1:$B$1,0),0))),OR(ISBLANK(CK660),ISBLANK(CL660))),#N/A,
IFERROR(VLOOKUP(CI660,MonsterTable!$A:$B,MATCH(MonsterTable!$B$1,MonsterTable!$A$1:$B$1,0),0),
IF(OR(NOT(ISBLANK(CK660)),ISBLANK(CL660)),#N/A,
IF(CI660="empty","empty",
VLOOKUP(CI660,MonsterGroupTable!$A:$A,1,0)))))))</f>
        <v/>
      </c>
    </row>
    <row r="661" spans="1:88">
      <c r="A661">
        <v>10660</v>
      </c>
      <c r="B661">
        <f t="shared" si="20"/>
        <v>1.2</v>
      </c>
      <c r="C661">
        <f t="shared" si="20"/>
        <v>1.1000000000000001</v>
      </c>
      <c r="F661">
        <v>6300</v>
      </c>
      <c r="G661">
        <v>239169</v>
      </c>
      <c r="H661">
        <v>0</v>
      </c>
      <c r="I661">
        <v>0</v>
      </c>
      <c r="J661">
        <v>0</v>
      </c>
      <c r="K661" t="s">
        <v>28</v>
      </c>
      <c r="L661" t="s">
        <v>251</v>
      </c>
      <c r="M661" t="s">
        <v>79</v>
      </c>
      <c r="N661" t="s">
        <v>80</v>
      </c>
      <c r="O661">
        <v>0</v>
      </c>
      <c r="P661">
        <v>-4.75</v>
      </c>
      <c r="Q661">
        <v>-3.5</v>
      </c>
      <c r="R661">
        <v>4.75</v>
      </c>
      <c r="S661">
        <v>3</v>
      </c>
      <c r="T661">
        <v>-13.5</v>
      </c>
      <c r="U661">
        <v>2.5499999999999998</v>
      </c>
      <c r="V661">
        <v>-6.75</v>
      </c>
      <c r="W661" t="str">
        <f t="shared" si="21"/>
        <v>g106,5</v>
      </c>
      <c r="X661" s="1" t="s">
        <v>323</v>
      </c>
      <c r="Y661" s="2" t="str">
        <f>IF(AND(ISBLANK(X661),OR(NOT(ISBLANK(Z661)),NOT(ISBLANK(AA661)))),#N/A,
IF(ISBLANK(X661),"",
IF(AND(NOT(ISERROR(VLOOKUP(X661,MonsterTable!$A:$B,MATCH(MonsterTable!$B$1,MonsterTable!$A$1:$B$1,0),0))),OR(ISBLANK(Z661),ISBLANK(AA661))),#N/A,
IFERROR(VLOOKUP(X661,MonsterTable!$A:$B,MATCH(MonsterTable!$B$1,MonsterTable!$A$1:$B$1,0),0),
IF(OR(NOT(ISBLANK(Z661)),ISBLANK(AA661)),#N/A,
IF(X661="empty","empty",
VLOOKUP(X661,MonsterGroupTable!$A:$A,1,0)))))))</f>
        <v>g106</v>
      </c>
      <c r="AA661">
        <v>5</v>
      </c>
      <c r="AF661" s="2" t="str">
        <f>IF(AND(ISBLANK(AE661),OR(NOT(ISBLANK(AG661)),NOT(ISBLANK(AH661)))),#N/A,
IF(ISBLANK(AE661),"",
IF(AND(NOT(ISERROR(VLOOKUP(AE661,MonsterTable!$A:$B,MATCH(MonsterTable!$B$1,MonsterTable!$A$1:$B$1,0),0))),OR(ISBLANK(AG661),ISBLANK(AH661))),#N/A,
IFERROR(VLOOKUP(AE661,MonsterTable!$A:$B,MATCH(MonsterTable!$B$1,MonsterTable!$A$1:$B$1,0),0),
IF(OR(NOT(ISBLANK(AG661)),ISBLANK(AH661)),#N/A,
IF(AE661="empty","empty",
VLOOKUP(AE661,MonsterGroupTable!$A:$A,1,0)))))))</f>
        <v/>
      </c>
      <c r="AM661" s="2" t="str">
        <f>IF(AND(ISBLANK(AL661),OR(NOT(ISBLANK(AN661)),NOT(ISBLANK(AO661)))),#N/A,
IF(ISBLANK(AL661),"",
IF(AND(NOT(ISERROR(VLOOKUP(AL661,MonsterTable!$A:$B,MATCH(MonsterTable!$B$1,MonsterTable!$A$1:$B$1,0),0))),OR(ISBLANK(AN661),ISBLANK(AO661))),#N/A,
IFERROR(VLOOKUP(AL661,MonsterTable!$A:$B,MATCH(MonsterTable!$B$1,MonsterTable!$A$1:$B$1,0),0),
IF(OR(NOT(ISBLANK(AN661)),ISBLANK(AO661)),#N/A,
IF(AL661="empty","empty",
VLOOKUP(AL661,MonsterGroupTable!$A:$A,1,0)))))))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BA661" s="2" t="str">
        <f>IF(AND(ISBLANK(AZ661),OR(NOT(ISBLANK(BB661)),NOT(ISBLANK(BC661)))),#N/A,
IF(ISBLANK(AZ661),"",
IF(AND(NOT(ISERROR(VLOOKUP(AZ661,MonsterTable!$A:$B,MATCH(MonsterTable!$B$1,MonsterTable!$A$1:$B$1,0),0))),OR(ISBLANK(BB661),ISBLANK(BC661))),#N/A,
IFERROR(VLOOKUP(AZ661,MonsterTable!$A:$B,MATCH(MonsterTable!$B$1,MonsterTable!$A$1:$B$1,0),0),
IF(OR(NOT(ISBLANK(BB661)),ISBLANK(BC661)),#N/A,
IF(AZ661="empty","empty",
VLOOKUP(AZ661,MonsterGroupTable!$A:$A,1,0)))))))</f>
        <v/>
      </c>
      <c r="BH661" s="2" t="str">
        <f>IF(AND(ISBLANK(BG661),OR(NOT(ISBLANK(BI661)),NOT(ISBLANK(BJ661)))),#N/A,
IF(ISBLANK(BG661),"",
IF(AND(NOT(ISERROR(VLOOKUP(BG661,MonsterTable!$A:$B,MATCH(MonsterTable!$B$1,MonsterTable!$A$1:$B$1,0),0))),OR(ISBLANK(BI661),ISBLANK(BJ661))),#N/A,
IFERROR(VLOOKUP(BG661,MonsterTable!$A:$B,MATCH(MonsterTable!$B$1,MonsterTable!$A$1:$B$1,0),0),
IF(OR(NOT(ISBLANK(BI661)),ISBLANK(BJ661)),#N/A,
IF(BG661="empty","empty",
VLOOKUP(BG661,MonsterGroupTable!$A:$A,1,0)))))))</f>
        <v/>
      </c>
      <c r="BO661" s="2" t="str">
        <f>IF(AND(ISBLANK(BN661),OR(NOT(ISBLANK(BP661)),NOT(ISBLANK(BQ661)))),#N/A,
IF(ISBLANK(BN661),"",
IF(AND(NOT(ISERROR(VLOOKUP(BN661,MonsterTable!$A:$B,MATCH(MonsterTable!$B$1,MonsterTable!$A$1:$B$1,0),0))),OR(ISBLANK(BP661),ISBLANK(BQ661))),#N/A,
IFERROR(VLOOKUP(BN661,MonsterTable!$A:$B,MATCH(MonsterTable!$B$1,MonsterTable!$A$1:$B$1,0),0),
IF(OR(NOT(ISBLANK(BP661)),ISBLANK(BQ661)),#N/A,
IF(BN661="empty","empty",
VLOOKUP(BN661,MonsterGroupTable!$A:$A,1,0)))))))</f>
        <v/>
      </c>
      <c r="BV661" s="2" t="str">
        <f>IF(AND(ISBLANK(BU661),OR(NOT(ISBLANK(BW661)),NOT(ISBLANK(BX661)))),#N/A,
IF(ISBLANK(BU661),"",
IF(AND(NOT(ISERROR(VLOOKUP(BU661,MonsterTable!$A:$B,MATCH(MonsterTable!$B$1,MonsterTable!$A$1:$B$1,0),0))),OR(ISBLANK(BW661),ISBLANK(BX661))),#N/A,
IFERROR(VLOOKUP(BU661,MonsterTable!$A:$B,MATCH(MonsterTable!$B$1,MonsterTable!$A$1:$B$1,0),0),
IF(OR(NOT(ISBLANK(BW661)),ISBLANK(BX661)),#N/A,
IF(BU661="empty","empty",
VLOOKUP(BU661,MonsterGroupTable!$A:$A,1,0)))))))</f>
        <v/>
      </c>
      <c r="CC661" s="2" t="str">
        <f>IF(AND(ISBLANK(CB661),OR(NOT(ISBLANK(CD661)),NOT(ISBLANK(CE661)))),#N/A,
IF(ISBLANK(CB661),"",
IF(AND(NOT(ISERROR(VLOOKUP(CB661,MonsterTable!$A:$B,MATCH(MonsterTable!$B$1,MonsterTable!$A$1:$B$1,0),0))),OR(ISBLANK(CD661),ISBLANK(CE661))),#N/A,
IFERROR(VLOOKUP(CB661,MonsterTable!$A:$B,MATCH(MonsterTable!$B$1,MonsterTable!$A$1:$B$1,0),0),
IF(OR(NOT(ISBLANK(CD661)),ISBLANK(CE661)),#N/A,
IF(CB661="empty","empty",
VLOOKUP(CB661,MonsterGroupTable!$A:$A,1,0)))))))</f>
        <v/>
      </c>
      <c r="CJ661" s="2" t="str">
        <f>IF(AND(ISBLANK(CI661),OR(NOT(ISBLANK(CK661)),NOT(ISBLANK(CL661)))),#N/A,
IF(ISBLANK(CI661),"",
IF(AND(NOT(ISERROR(VLOOKUP(CI661,MonsterTable!$A:$B,MATCH(MonsterTable!$B$1,MonsterTable!$A$1:$B$1,0),0))),OR(ISBLANK(CK661),ISBLANK(CL661))),#N/A,
IFERROR(VLOOKUP(CI661,MonsterTable!$A:$B,MATCH(MonsterTable!$B$1,MonsterTable!$A$1:$B$1,0),0),
IF(OR(NOT(ISBLANK(CK661)),ISBLANK(CL661)),#N/A,
IF(CI661="empty","empty",
VLOOKUP(CI661,MonsterGroupTable!$A:$A,1,0)))))))</f>
        <v/>
      </c>
    </row>
    <row r="662" spans="1:88">
      <c r="A662">
        <v>10661</v>
      </c>
      <c r="B662">
        <f t="shared" si="20"/>
        <v>1.1000000000000001</v>
      </c>
      <c r="C662">
        <f t="shared" si="20"/>
        <v>1.1000000000000001</v>
      </c>
      <c r="F662">
        <v>6300</v>
      </c>
      <c r="G662">
        <v>240114</v>
      </c>
      <c r="H662">
        <v>0</v>
      </c>
      <c r="I662">
        <v>0</v>
      </c>
      <c r="J662">
        <v>0</v>
      </c>
      <c r="K662" t="s">
        <v>28</v>
      </c>
      <c r="L662" t="s">
        <v>253</v>
      </c>
      <c r="M662" t="s">
        <v>79</v>
      </c>
      <c r="N662" t="s">
        <v>80</v>
      </c>
      <c r="O662">
        <v>0</v>
      </c>
      <c r="P662">
        <v>-4.75</v>
      </c>
      <c r="Q662">
        <v>-3.5</v>
      </c>
      <c r="R662">
        <v>4.75</v>
      </c>
      <c r="S662">
        <v>3</v>
      </c>
      <c r="T662">
        <v>-13.5</v>
      </c>
      <c r="U662">
        <v>2.5499999999999998</v>
      </c>
      <c r="V662">
        <v>-6.75</v>
      </c>
      <c r="W662" t="str">
        <f t="shared" si="21"/>
        <v>g107,5</v>
      </c>
      <c r="X662" s="1" t="s">
        <v>324</v>
      </c>
      <c r="Y662" s="2" t="str">
        <f>IF(AND(ISBLANK(X662),OR(NOT(ISBLANK(Z662)),NOT(ISBLANK(AA662)))),#N/A,
IF(ISBLANK(X662),"",
IF(AND(NOT(ISERROR(VLOOKUP(X662,MonsterTable!$A:$B,MATCH(MonsterTable!$B$1,MonsterTable!$A$1:$B$1,0),0))),OR(ISBLANK(Z662),ISBLANK(AA662))),#N/A,
IFERROR(VLOOKUP(X662,MonsterTable!$A:$B,MATCH(MonsterTable!$B$1,MonsterTable!$A$1:$B$1,0),0),
IF(OR(NOT(ISBLANK(Z662)),ISBLANK(AA662)),#N/A,
IF(X662="empty","empty",
VLOOKUP(X662,MonsterGroupTable!$A:$A,1,0)))))))</f>
        <v>g107</v>
      </c>
      <c r="AA662">
        <v>5</v>
      </c>
      <c r="AF662" s="2" t="str">
        <f>IF(AND(ISBLANK(AE662),OR(NOT(ISBLANK(AG662)),NOT(ISBLANK(AH662)))),#N/A,
IF(ISBLANK(AE662),"",
IF(AND(NOT(ISERROR(VLOOKUP(AE662,MonsterTable!$A:$B,MATCH(MonsterTable!$B$1,MonsterTable!$A$1:$B$1,0),0))),OR(ISBLANK(AG662),ISBLANK(AH662))),#N/A,
IFERROR(VLOOKUP(AE662,MonsterTable!$A:$B,MATCH(MonsterTable!$B$1,MonsterTable!$A$1:$B$1,0),0),
IF(OR(NOT(ISBLANK(AG662)),ISBLANK(AH662)),#N/A,
IF(AE662="empty","empty",
VLOOKUP(AE662,MonsterGroupTable!$A:$A,1,0)))))))</f>
        <v/>
      </c>
      <c r="AM662" s="2" t="str">
        <f>IF(AND(ISBLANK(AL662),OR(NOT(ISBLANK(AN662)),NOT(ISBLANK(AO662)))),#N/A,
IF(ISBLANK(AL662),"",
IF(AND(NOT(ISERROR(VLOOKUP(AL662,MonsterTable!$A:$B,MATCH(MonsterTable!$B$1,MonsterTable!$A$1:$B$1,0),0))),OR(ISBLANK(AN662),ISBLANK(AO662))),#N/A,
IFERROR(VLOOKUP(AL662,MonsterTable!$A:$B,MATCH(MonsterTable!$B$1,MonsterTable!$A$1:$B$1,0),0),
IF(OR(NOT(ISBLANK(AN662)),ISBLANK(AO662)),#N/A,
IF(AL662="empty","empty",
VLOOKUP(AL662,MonsterGroupTable!$A:$A,1,0)))))))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BA662" s="2" t="str">
        <f>IF(AND(ISBLANK(AZ662),OR(NOT(ISBLANK(BB662)),NOT(ISBLANK(BC662)))),#N/A,
IF(ISBLANK(AZ662),"",
IF(AND(NOT(ISERROR(VLOOKUP(AZ662,MonsterTable!$A:$B,MATCH(MonsterTable!$B$1,MonsterTable!$A$1:$B$1,0),0))),OR(ISBLANK(BB662),ISBLANK(BC662))),#N/A,
IFERROR(VLOOKUP(AZ662,MonsterTable!$A:$B,MATCH(MonsterTable!$B$1,MonsterTable!$A$1:$B$1,0),0),
IF(OR(NOT(ISBLANK(BB662)),ISBLANK(BC662)),#N/A,
IF(AZ662="empty","empty",
VLOOKUP(AZ662,MonsterGroupTable!$A:$A,1,0)))))))</f>
        <v/>
      </c>
      <c r="BH662" s="2" t="str">
        <f>IF(AND(ISBLANK(BG662),OR(NOT(ISBLANK(BI662)),NOT(ISBLANK(BJ662)))),#N/A,
IF(ISBLANK(BG662),"",
IF(AND(NOT(ISERROR(VLOOKUP(BG662,MonsterTable!$A:$B,MATCH(MonsterTable!$B$1,MonsterTable!$A$1:$B$1,0),0))),OR(ISBLANK(BI662),ISBLANK(BJ662))),#N/A,
IFERROR(VLOOKUP(BG662,MonsterTable!$A:$B,MATCH(MonsterTable!$B$1,MonsterTable!$A$1:$B$1,0),0),
IF(OR(NOT(ISBLANK(BI662)),ISBLANK(BJ662)),#N/A,
IF(BG662="empty","empty",
VLOOKUP(BG662,MonsterGroupTable!$A:$A,1,0)))))))</f>
        <v/>
      </c>
      <c r="BO662" s="2" t="str">
        <f>IF(AND(ISBLANK(BN662),OR(NOT(ISBLANK(BP662)),NOT(ISBLANK(BQ662)))),#N/A,
IF(ISBLANK(BN662),"",
IF(AND(NOT(ISERROR(VLOOKUP(BN662,MonsterTable!$A:$B,MATCH(MonsterTable!$B$1,MonsterTable!$A$1:$B$1,0),0))),OR(ISBLANK(BP662),ISBLANK(BQ662))),#N/A,
IFERROR(VLOOKUP(BN662,MonsterTable!$A:$B,MATCH(MonsterTable!$B$1,MonsterTable!$A$1:$B$1,0),0),
IF(OR(NOT(ISBLANK(BP662)),ISBLANK(BQ662)),#N/A,
IF(BN662="empty","empty",
VLOOKUP(BN662,MonsterGroupTable!$A:$A,1,0)))))))</f>
        <v/>
      </c>
      <c r="BV662" s="2" t="str">
        <f>IF(AND(ISBLANK(BU662),OR(NOT(ISBLANK(BW662)),NOT(ISBLANK(BX662)))),#N/A,
IF(ISBLANK(BU662),"",
IF(AND(NOT(ISERROR(VLOOKUP(BU662,MonsterTable!$A:$B,MATCH(MonsterTable!$B$1,MonsterTable!$A$1:$B$1,0),0))),OR(ISBLANK(BW662),ISBLANK(BX662))),#N/A,
IFERROR(VLOOKUP(BU662,MonsterTable!$A:$B,MATCH(MonsterTable!$B$1,MonsterTable!$A$1:$B$1,0),0),
IF(OR(NOT(ISBLANK(BW662)),ISBLANK(BX662)),#N/A,
IF(BU662="empty","empty",
VLOOKUP(BU662,MonsterGroupTable!$A:$A,1,0)))))))</f>
        <v/>
      </c>
      <c r="CC662" s="2" t="str">
        <f>IF(AND(ISBLANK(CB662),OR(NOT(ISBLANK(CD662)),NOT(ISBLANK(CE662)))),#N/A,
IF(ISBLANK(CB662),"",
IF(AND(NOT(ISERROR(VLOOKUP(CB662,MonsterTable!$A:$B,MATCH(MonsterTable!$B$1,MonsterTable!$A$1:$B$1,0),0))),OR(ISBLANK(CD662),ISBLANK(CE662))),#N/A,
IFERROR(VLOOKUP(CB662,MonsterTable!$A:$B,MATCH(MonsterTable!$B$1,MonsterTable!$A$1:$B$1,0),0),
IF(OR(NOT(ISBLANK(CD662)),ISBLANK(CE662)),#N/A,
IF(CB662="empty","empty",
VLOOKUP(CB662,MonsterGroupTable!$A:$A,1,0)))))))</f>
        <v/>
      </c>
      <c r="CJ662" s="2" t="str">
        <f>IF(AND(ISBLANK(CI662),OR(NOT(ISBLANK(CK662)),NOT(ISBLANK(CL662)))),#N/A,
IF(ISBLANK(CI662),"",
IF(AND(NOT(ISERROR(VLOOKUP(CI662,MonsterTable!$A:$B,MATCH(MonsterTable!$B$1,MonsterTable!$A$1:$B$1,0),0))),OR(ISBLANK(CK662),ISBLANK(CL662))),#N/A,
IFERROR(VLOOKUP(CI662,MonsterTable!$A:$B,MATCH(MonsterTable!$B$1,MonsterTable!$A$1:$B$1,0),0),
IF(OR(NOT(ISBLANK(CK662)),ISBLANK(CL662)),#N/A,
IF(CI662="empty","empty",
VLOOKUP(CI662,MonsterGroupTable!$A:$A,1,0)))))))</f>
        <v/>
      </c>
    </row>
    <row r="663" spans="1:88">
      <c r="A663">
        <v>10662</v>
      </c>
      <c r="B663">
        <f t="shared" si="20"/>
        <v>1.1000000000000001</v>
      </c>
      <c r="C663">
        <f t="shared" si="20"/>
        <v>1.1000000000000001</v>
      </c>
      <c r="F663">
        <v>6300</v>
      </c>
      <c r="G663">
        <v>241059</v>
      </c>
      <c r="H663">
        <v>0</v>
      </c>
      <c r="I663">
        <v>0</v>
      </c>
      <c r="J663">
        <v>0</v>
      </c>
      <c r="K663" t="s">
        <v>28</v>
      </c>
      <c r="L663" t="s">
        <v>253</v>
      </c>
      <c r="M663" t="s">
        <v>79</v>
      </c>
      <c r="N663" t="s">
        <v>80</v>
      </c>
      <c r="O663">
        <v>0</v>
      </c>
      <c r="P663">
        <v>-4.75</v>
      </c>
      <c r="Q663">
        <v>-3.5</v>
      </c>
      <c r="R663">
        <v>4.75</v>
      </c>
      <c r="S663">
        <v>3</v>
      </c>
      <c r="T663">
        <v>-13.5</v>
      </c>
      <c r="U663">
        <v>2.5499999999999998</v>
      </c>
      <c r="V663">
        <v>-6.75</v>
      </c>
      <c r="W663" t="str">
        <f t="shared" si="21"/>
        <v>g107,5</v>
      </c>
      <c r="X663" s="1" t="s">
        <v>324</v>
      </c>
      <c r="Y663" s="2" t="str">
        <f>IF(AND(ISBLANK(X663),OR(NOT(ISBLANK(Z663)),NOT(ISBLANK(AA663)))),#N/A,
IF(ISBLANK(X663),"",
IF(AND(NOT(ISERROR(VLOOKUP(X663,MonsterTable!$A:$B,MATCH(MonsterTable!$B$1,MonsterTable!$A$1:$B$1,0),0))),OR(ISBLANK(Z663),ISBLANK(AA663))),#N/A,
IFERROR(VLOOKUP(X663,MonsterTable!$A:$B,MATCH(MonsterTable!$B$1,MonsterTable!$A$1:$B$1,0),0),
IF(OR(NOT(ISBLANK(Z663)),ISBLANK(AA663)),#N/A,
IF(X663="empty","empty",
VLOOKUP(X663,MonsterGroupTable!$A:$A,1,0)))))))</f>
        <v>g107</v>
      </c>
      <c r="AA663">
        <v>5</v>
      </c>
      <c r="AF663" s="2" t="str">
        <f>IF(AND(ISBLANK(AE663),OR(NOT(ISBLANK(AG663)),NOT(ISBLANK(AH663)))),#N/A,
IF(ISBLANK(AE663),"",
IF(AND(NOT(ISERROR(VLOOKUP(AE663,MonsterTable!$A:$B,MATCH(MonsterTable!$B$1,MonsterTable!$A$1:$B$1,0),0))),OR(ISBLANK(AG663),ISBLANK(AH663))),#N/A,
IFERROR(VLOOKUP(AE663,MonsterTable!$A:$B,MATCH(MonsterTable!$B$1,MonsterTable!$A$1:$B$1,0),0),
IF(OR(NOT(ISBLANK(AG663)),ISBLANK(AH663)),#N/A,
IF(AE663="empty","empty",
VLOOKUP(AE663,MonsterGroupTable!$A:$A,1,0)))))))</f>
        <v/>
      </c>
      <c r="AM663" s="2" t="str">
        <f>IF(AND(ISBLANK(AL663),OR(NOT(ISBLANK(AN663)),NOT(ISBLANK(AO663)))),#N/A,
IF(ISBLANK(AL663),"",
IF(AND(NOT(ISERROR(VLOOKUP(AL663,MonsterTable!$A:$B,MATCH(MonsterTable!$B$1,MonsterTable!$A$1:$B$1,0),0))),OR(ISBLANK(AN663),ISBLANK(AO663))),#N/A,
IFERROR(VLOOKUP(AL663,MonsterTable!$A:$B,MATCH(MonsterTable!$B$1,MonsterTable!$A$1:$B$1,0),0),
IF(OR(NOT(ISBLANK(AN663)),ISBLANK(AO663)),#N/A,
IF(AL663="empty","empty",
VLOOKUP(AL663,MonsterGroupTable!$A:$A,1,0)))))))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BA663" s="2" t="str">
        <f>IF(AND(ISBLANK(AZ663),OR(NOT(ISBLANK(BB663)),NOT(ISBLANK(BC663)))),#N/A,
IF(ISBLANK(AZ663),"",
IF(AND(NOT(ISERROR(VLOOKUP(AZ663,MonsterTable!$A:$B,MATCH(MonsterTable!$B$1,MonsterTable!$A$1:$B$1,0),0))),OR(ISBLANK(BB663),ISBLANK(BC663))),#N/A,
IFERROR(VLOOKUP(AZ663,MonsterTable!$A:$B,MATCH(MonsterTable!$B$1,MonsterTable!$A$1:$B$1,0),0),
IF(OR(NOT(ISBLANK(BB663)),ISBLANK(BC663)),#N/A,
IF(AZ663="empty","empty",
VLOOKUP(AZ663,MonsterGroupTable!$A:$A,1,0)))))))</f>
        <v/>
      </c>
      <c r="BH663" s="2" t="str">
        <f>IF(AND(ISBLANK(BG663),OR(NOT(ISBLANK(BI663)),NOT(ISBLANK(BJ663)))),#N/A,
IF(ISBLANK(BG663),"",
IF(AND(NOT(ISERROR(VLOOKUP(BG663,MonsterTable!$A:$B,MATCH(MonsterTable!$B$1,MonsterTable!$A$1:$B$1,0),0))),OR(ISBLANK(BI663),ISBLANK(BJ663))),#N/A,
IFERROR(VLOOKUP(BG663,MonsterTable!$A:$B,MATCH(MonsterTable!$B$1,MonsterTable!$A$1:$B$1,0),0),
IF(OR(NOT(ISBLANK(BI663)),ISBLANK(BJ663)),#N/A,
IF(BG663="empty","empty",
VLOOKUP(BG663,MonsterGroupTable!$A:$A,1,0)))))))</f>
        <v/>
      </c>
      <c r="BO663" s="2" t="str">
        <f>IF(AND(ISBLANK(BN663),OR(NOT(ISBLANK(BP663)),NOT(ISBLANK(BQ663)))),#N/A,
IF(ISBLANK(BN663),"",
IF(AND(NOT(ISERROR(VLOOKUP(BN663,MonsterTable!$A:$B,MATCH(MonsterTable!$B$1,MonsterTable!$A$1:$B$1,0),0))),OR(ISBLANK(BP663),ISBLANK(BQ663))),#N/A,
IFERROR(VLOOKUP(BN663,MonsterTable!$A:$B,MATCH(MonsterTable!$B$1,MonsterTable!$A$1:$B$1,0),0),
IF(OR(NOT(ISBLANK(BP663)),ISBLANK(BQ663)),#N/A,
IF(BN663="empty","empty",
VLOOKUP(BN663,MonsterGroupTable!$A:$A,1,0)))))))</f>
        <v/>
      </c>
      <c r="BV663" s="2" t="str">
        <f>IF(AND(ISBLANK(BU663),OR(NOT(ISBLANK(BW663)),NOT(ISBLANK(BX663)))),#N/A,
IF(ISBLANK(BU663),"",
IF(AND(NOT(ISERROR(VLOOKUP(BU663,MonsterTable!$A:$B,MATCH(MonsterTable!$B$1,MonsterTable!$A$1:$B$1,0),0))),OR(ISBLANK(BW663),ISBLANK(BX663))),#N/A,
IFERROR(VLOOKUP(BU663,MonsterTable!$A:$B,MATCH(MonsterTable!$B$1,MonsterTable!$A$1:$B$1,0),0),
IF(OR(NOT(ISBLANK(BW663)),ISBLANK(BX663)),#N/A,
IF(BU663="empty","empty",
VLOOKUP(BU663,MonsterGroupTable!$A:$A,1,0)))))))</f>
        <v/>
      </c>
      <c r="CC663" s="2" t="str">
        <f>IF(AND(ISBLANK(CB663),OR(NOT(ISBLANK(CD663)),NOT(ISBLANK(CE663)))),#N/A,
IF(ISBLANK(CB663),"",
IF(AND(NOT(ISERROR(VLOOKUP(CB663,MonsterTable!$A:$B,MATCH(MonsterTable!$B$1,MonsterTable!$A$1:$B$1,0),0))),OR(ISBLANK(CD663),ISBLANK(CE663))),#N/A,
IFERROR(VLOOKUP(CB663,MonsterTable!$A:$B,MATCH(MonsterTable!$B$1,MonsterTable!$A$1:$B$1,0),0),
IF(OR(NOT(ISBLANK(CD663)),ISBLANK(CE663)),#N/A,
IF(CB663="empty","empty",
VLOOKUP(CB663,MonsterGroupTable!$A:$A,1,0)))))))</f>
        <v/>
      </c>
      <c r="CJ663" s="2" t="str">
        <f>IF(AND(ISBLANK(CI663),OR(NOT(ISBLANK(CK663)),NOT(ISBLANK(CL663)))),#N/A,
IF(ISBLANK(CI663),"",
IF(AND(NOT(ISERROR(VLOOKUP(CI663,MonsterTable!$A:$B,MATCH(MonsterTable!$B$1,MonsterTable!$A$1:$B$1,0),0))),OR(ISBLANK(CK663),ISBLANK(CL663))),#N/A,
IFERROR(VLOOKUP(CI663,MonsterTable!$A:$B,MATCH(MonsterTable!$B$1,MonsterTable!$A$1:$B$1,0),0),
IF(OR(NOT(ISBLANK(CK663)),ISBLANK(CL663)),#N/A,
IF(CI663="empty","empty",
VLOOKUP(CI663,MonsterGroupTable!$A:$A,1,0)))))))</f>
        <v/>
      </c>
    </row>
    <row r="664" spans="1:88">
      <c r="A664">
        <v>10663</v>
      </c>
      <c r="B664">
        <f t="shared" si="20"/>
        <v>1.1000000000000001</v>
      </c>
      <c r="C664">
        <f t="shared" si="20"/>
        <v>1.1000000000000001</v>
      </c>
      <c r="F664">
        <v>6300</v>
      </c>
      <c r="G664">
        <v>242004</v>
      </c>
      <c r="H664">
        <v>0</v>
      </c>
      <c r="I664">
        <v>0</v>
      </c>
      <c r="J664">
        <v>0</v>
      </c>
      <c r="K664" t="s">
        <v>28</v>
      </c>
      <c r="L664" t="s">
        <v>253</v>
      </c>
      <c r="M664" t="s">
        <v>79</v>
      </c>
      <c r="N664" t="s">
        <v>80</v>
      </c>
      <c r="O664">
        <v>0</v>
      </c>
      <c r="P664">
        <v>-4.75</v>
      </c>
      <c r="Q664">
        <v>-3.5</v>
      </c>
      <c r="R664">
        <v>4.75</v>
      </c>
      <c r="S664">
        <v>3</v>
      </c>
      <c r="T664">
        <v>-13.5</v>
      </c>
      <c r="U664">
        <v>2.5499999999999998</v>
      </c>
      <c r="V664">
        <v>-6.75</v>
      </c>
      <c r="W664" t="str">
        <f t="shared" si="21"/>
        <v>g107,5</v>
      </c>
      <c r="X664" s="1" t="s">
        <v>324</v>
      </c>
      <c r="Y664" s="2" t="str">
        <f>IF(AND(ISBLANK(X664),OR(NOT(ISBLANK(Z664)),NOT(ISBLANK(AA664)))),#N/A,
IF(ISBLANK(X664),"",
IF(AND(NOT(ISERROR(VLOOKUP(X664,MonsterTable!$A:$B,MATCH(MonsterTable!$B$1,MonsterTable!$A$1:$B$1,0),0))),OR(ISBLANK(Z664),ISBLANK(AA664))),#N/A,
IFERROR(VLOOKUP(X664,MonsterTable!$A:$B,MATCH(MonsterTable!$B$1,MonsterTable!$A$1:$B$1,0),0),
IF(OR(NOT(ISBLANK(Z664)),ISBLANK(AA664)),#N/A,
IF(X664="empty","empty",
VLOOKUP(X664,MonsterGroupTable!$A:$A,1,0)))))))</f>
        <v>g107</v>
      </c>
      <c r="AA664">
        <v>5</v>
      </c>
      <c r="AF664" s="2" t="str">
        <f>IF(AND(ISBLANK(AE664),OR(NOT(ISBLANK(AG664)),NOT(ISBLANK(AH664)))),#N/A,
IF(ISBLANK(AE664),"",
IF(AND(NOT(ISERROR(VLOOKUP(AE664,MonsterTable!$A:$B,MATCH(MonsterTable!$B$1,MonsterTable!$A$1:$B$1,0),0))),OR(ISBLANK(AG664),ISBLANK(AH664))),#N/A,
IFERROR(VLOOKUP(AE664,MonsterTable!$A:$B,MATCH(MonsterTable!$B$1,MonsterTable!$A$1:$B$1,0),0),
IF(OR(NOT(ISBLANK(AG664)),ISBLANK(AH664)),#N/A,
IF(AE664="empty","empty",
VLOOKUP(AE664,MonsterGroupTable!$A:$A,1,0)))))))</f>
        <v/>
      </c>
      <c r="AM664" s="2" t="str">
        <f>IF(AND(ISBLANK(AL664),OR(NOT(ISBLANK(AN664)),NOT(ISBLANK(AO664)))),#N/A,
IF(ISBLANK(AL664),"",
IF(AND(NOT(ISERROR(VLOOKUP(AL664,MonsterTable!$A:$B,MATCH(MonsterTable!$B$1,MonsterTable!$A$1:$B$1,0),0))),OR(ISBLANK(AN664),ISBLANK(AO664))),#N/A,
IFERROR(VLOOKUP(AL664,MonsterTable!$A:$B,MATCH(MonsterTable!$B$1,MonsterTable!$A$1:$B$1,0),0),
IF(OR(NOT(ISBLANK(AN664)),ISBLANK(AO664)),#N/A,
IF(AL664="empty","empty",
VLOOKUP(AL664,MonsterGroupTable!$A:$A,1,0)))))))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BA664" s="2" t="str">
        <f>IF(AND(ISBLANK(AZ664),OR(NOT(ISBLANK(BB664)),NOT(ISBLANK(BC664)))),#N/A,
IF(ISBLANK(AZ664),"",
IF(AND(NOT(ISERROR(VLOOKUP(AZ664,MonsterTable!$A:$B,MATCH(MonsterTable!$B$1,MonsterTable!$A$1:$B$1,0),0))),OR(ISBLANK(BB664),ISBLANK(BC664))),#N/A,
IFERROR(VLOOKUP(AZ664,MonsterTable!$A:$B,MATCH(MonsterTable!$B$1,MonsterTable!$A$1:$B$1,0),0),
IF(OR(NOT(ISBLANK(BB664)),ISBLANK(BC664)),#N/A,
IF(AZ664="empty","empty",
VLOOKUP(AZ664,MonsterGroupTable!$A:$A,1,0)))))))</f>
        <v/>
      </c>
      <c r="BH664" s="2" t="str">
        <f>IF(AND(ISBLANK(BG664),OR(NOT(ISBLANK(BI664)),NOT(ISBLANK(BJ664)))),#N/A,
IF(ISBLANK(BG664),"",
IF(AND(NOT(ISERROR(VLOOKUP(BG664,MonsterTable!$A:$B,MATCH(MonsterTable!$B$1,MonsterTable!$A$1:$B$1,0),0))),OR(ISBLANK(BI664),ISBLANK(BJ664))),#N/A,
IFERROR(VLOOKUP(BG664,MonsterTable!$A:$B,MATCH(MonsterTable!$B$1,MonsterTable!$A$1:$B$1,0),0),
IF(OR(NOT(ISBLANK(BI664)),ISBLANK(BJ664)),#N/A,
IF(BG664="empty","empty",
VLOOKUP(BG664,MonsterGroupTable!$A:$A,1,0)))))))</f>
        <v/>
      </c>
      <c r="BO664" s="2" t="str">
        <f>IF(AND(ISBLANK(BN664),OR(NOT(ISBLANK(BP664)),NOT(ISBLANK(BQ664)))),#N/A,
IF(ISBLANK(BN664),"",
IF(AND(NOT(ISERROR(VLOOKUP(BN664,MonsterTable!$A:$B,MATCH(MonsterTable!$B$1,MonsterTable!$A$1:$B$1,0),0))),OR(ISBLANK(BP664),ISBLANK(BQ664))),#N/A,
IFERROR(VLOOKUP(BN664,MonsterTable!$A:$B,MATCH(MonsterTable!$B$1,MonsterTable!$A$1:$B$1,0),0),
IF(OR(NOT(ISBLANK(BP664)),ISBLANK(BQ664)),#N/A,
IF(BN664="empty","empty",
VLOOKUP(BN664,MonsterGroupTable!$A:$A,1,0)))))))</f>
        <v/>
      </c>
      <c r="BV664" s="2" t="str">
        <f>IF(AND(ISBLANK(BU664),OR(NOT(ISBLANK(BW664)),NOT(ISBLANK(BX664)))),#N/A,
IF(ISBLANK(BU664),"",
IF(AND(NOT(ISERROR(VLOOKUP(BU664,MonsterTable!$A:$B,MATCH(MonsterTable!$B$1,MonsterTable!$A$1:$B$1,0),0))),OR(ISBLANK(BW664),ISBLANK(BX664))),#N/A,
IFERROR(VLOOKUP(BU664,MonsterTable!$A:$B,MATCH(MonsterTable!$B$1,MonsterTable!$A$1:$B$1,0),0),
IF(OR(NOT(ISBLANK(BW664)),ISBLANK(BX664)),#N/A,
IF(BU664="empty","empty",
VLOOKUP(BU664,MonsterGroupTable!$A:$A,1,0)))))))</f>
        <v/>
      </c>
      <c r="CC664" s="2" t="str">
        <f>IF(AND(ISBLANK(CB664),OR(NOT(ISBLANK(CD664)),NOT(ISBLANK(CE664)))),#N/A,
IF(ISBLANK(CB664),"",
IF(AND(NOT(ISERROR(VLOOKUP(CB664,MonsterTable!$A:$B,MATCH(MonsterTable!$B$1,MonsterTable!$A$1:$B$1,0),0))),OR(ISBLANK(CD664),ISBLANK(CE664))),#N/A,
IFERROR(VLOOKUP(CB664,MonsterTable!$A:$B,MATCH(MonsterTable!$B$1,MonsterTable!$A$1:$B$1,0),0),
IF(OR(NOT(ISBLANK(CD664)),ISBLANK(CE664)),#N/A,
IF(CB664="empty","empty",
VLOOKUP(CB664,MonsterGroupTable!$A:$A,1,0)))))))</f>
        <v/>
      </c>
      <c r="CJ664" s="2" t="str">
        <f>IF(AND(ISBLANK(CI664),OR(NOT(ISBLANK(CK664)),NOT(ISBLANK(CL664)))),#N/A,
IF(ISBLANK(CI664),"",
IF(AND(NOT(ISERROR(VLOOKUP(CI664,MonsterTable!$A:$B,MATCH(MonsterTable!$B$1,MonsterTable!$A$1:$B$1,0),0))),OR(ISBLANK(CK664),ISBLANK(CL664))),#N/A,
IFERROR(VLOOKUP(CI664,MonsterTable!$A:$B,MATCH(MonsterTable!$B$1,MonsterTable!$A$1:$B$1,0),0),
IF(OR(NOT(ISBLANK(CK664)),ISBLANK(CL664)),#N/A,
IF(CI664="empty","empty",
VLOOKUP(CI664,MonsterGroupTable!$A:$A,1,0)))))))</f>
        <v/>
      </c>
    </row>
    <row r="665" spans="1:88">
      <c r="A665">
        <v>10664</v>
      </c>
      <c r="B665">
        <f t="shared" si="20"/>
        <v>1.1000000000000001</v>
      </c>
      <c r="C665">
        <f t="shared" si="20"/>
        <v>1.1000000000000001</v>
      </c>
      <c r="F665">
        <v>6300</v>
      </c>
      <c r="G665">
        <v>242949</v>
      </c>
      <c r="H665">
        <v>0</v>
      </c>
      <c r="I665">
        <v>0</v>
      </c>
      <c r="J665">
        <v>0</v>
      </c>
      <c r="K665" t="s">
        <v>28</v>
      </c>
      <c r="L665" t="s">
        <v>253</v>
      </c>
      <c r="M665" t="s">
        <v>79</v>
      </c>
      <c r="N665" t="s">
        <v>80</v>
      </c>
      <c r="O665">
        <v>0</v>
      </c>
      <c r="P665">
        <v>-4.75</v>
      </c>
      <c r="Q665">
        <v>-3.5</v>
      </c>
      <c r="R665">
        <v>4.75</v>
      </c>
      <c r="S665">
        <v>3</v>
      </c>
      <c r="T665">
        <v>-13.5</v>
      </c>
      <c r="U665">
        <v>2.5499999999999998</v>
      </c>
      <c r="V665">
        <v>-6.75</v>
      </c>
      <c r="W665" t="str">
        <f t="shared" si="21"/>
        <v>g107,5</v>
      </c>
      <c r="X665" s="1" t="s">
        <v>324</v>
      </c>
      <c r="Y665" s="2" t="str">
        <f>IF(AND(ISBLANK(X665),OR(NOT(ISBLANK(Z665)),NOT(ISBLANK(AA665)))),#N/A,
IF(ISBLANK(X665),"",
IF(AND(NOT(ISERROR(VLOOKUP(X665,MonsterTable!$A:$B,MATCH(MonsterTable!$B$1,MonsterTable!$A$1:$B$1,0),0))),OR(ISBLANK(Z665),ISBLANK(AA665))),#N/A,
IFERROR(VLOOKUP(X665,MonsterTable!$A:$B,MATCH(MonsterTable!$B$1,MonsterTable!$A$1:$B$1,0),0),
IF(OR(NOT(ISBLANK(Z665)),ISBLANK(AA665)),#N/A,
IF(X665="empty","empty",
VLOOKUP(X665,MonsterGroupTable!$A:$A,1,0)))))))</f>
        <v>g107</v>
      </c>
      <c r="AA665">
        <v>5</v>
      </c>
      <c r="AF665" s="2" t="str">
        <f>IF(AND(ISBLANK(AE665),OR(NOT(ISBLANK(AG665)),NOT(ISBLANK(AH665)))),#N/A,
IF(ISBLANK(AE665),"",
IF(AND(NOT(ISERROR(VLOOKUP(AE665,MonsterTable!$A:$B,MATCH(MonsterTable!$B$1,MonsterTable!$A$1:$B$1,0),0))),OR(ISBLANK(AG665),ISBLANK(AH665))),#N/A,
IFERROR(VLOOKUP(AE665,MonsterTable!$A:$B,MATCH(MonsterTable!$B$1,MonsterTable!$A$1:$B$1,0),0),
IF(OR(NOT(ISBLANK(AG665)),ISBLANK(AH665)),#N/A,
IF(AE665="empty","empty",
VLOOKUP(AE665,MonsterGroupTable!$A:$A,1,0)))))))</f>
        <v/>
      </c>
      <c r="AM665" s="2" t="str">
        <f>IF(AND(ISBLANK(AL665),OR(NOT(ISBLANK(AN665)),NOT(ISBLANK(AO665)))),#N/A,
IF(ISBLANK(AL665),"",
IF(AND(NOT(ISERROR(VLOOKUP(AL665,MonsterTable!$A:$B,MATCH(MonsterTable!$B$1,MonsterTable!$A$1:$B$1,0),0))),OR(ISBLANK(AN665),ISBLANK(AO665))),#N/A,
IFERROR(VLOOKUP(AL665,MonsterTable!$A:$B,MATCH(MonsterTable!$B$1,MonsterTable!$A$1:$B$1,0),0),
IF(OR(NOT(ISBLANK(AN665)),ISBLANK(AO665)),#N/A,
IF(AL665="empty","empty",
VLOOKUP(AL665,MonsterGroupTable!$A:$A,1,0)))))))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BA665" s="2" t="str">
        <f>IF(AND(ISBLANK(AZ665),OR(NOT(ISBLANK(BB665)),NOT(ISBLANK(BC665)))),#N/A,
IF(ISBLANK(AZ665),"",
IF(AND(NOT(ISERROR(VLOOKUP(AZ665,MonsterTable!$A:$B,MATCH(MonsterTable!$B$1,MonsterTable!$A$1:$B$1,0),0))),OR(ISBLANK(BB665),ISBLANK(BC665))),#N/A,
IFERROR(VLOOKUP(AZ665,MonsterTable!$A:$B,MATCH(MonsterTable!$B$1,MonsterTable!$A$1:$B$1,0),0),
IF(OR(NOT(ISBLANK(BB665)),ISBLANK(BC665)),#N/A,
IF(AZ665="empty","empty",
VLOOKUP(AZ665,MonsterGroupTable!$A:$A,1,0)))))))</f>
        <v/>
      </c>
      <c r="BH665" s="2" t="str">
        <f>IF(AND(ISBLANK(BG665),OR(NOT(ISBLANK(BI665)),NOT(ISBLANK(BJ665)))),#N/A,
IF(ISBLANK(BG665),"",
IF(AND(NOT(ISERROR(VLOOKUP(BG665,MonsterTable!$A:$B,MATCH(MonsterTable!$B$1,MonsterTable!$A$1:$B$1,0),0))),OR(ISBLANK(BI665),ISBLANK(BJ665))),#N/A,
IFERROR(VLOOKUP(BG665,MonsterTable!$A:$B,MATCH(MonsterTable!$B$1,MonsterTable!$A$1:$B$1,0),0),
IF(OR(NOT(ISBLANK(BI665)),ISBLANK(BJ665)),#N/A,
IF(BG665="empty","empty",
VLOOKUP(BG665,MonsterGroupTable!$A:$A,1,0)))))))</f>
        <v/>
      </c>
      <c r="BO665" s="2" t="str">
        <f>IF(AND(ISBLANK(BN665),OR(NOT(ISBLANK(BP665)),NOT(ISBLANK(BQ665)))),#N/A,
IF(ISBLANK(BN665),"",
IF(AND(NOT(ISERROR(VLOOKUP(BN665,MonsterTable!$A:$B,MATCH(MonsterTable!$B$1,MonsterTable!$A$1:$B$1,0),0))),OR(ISBLANK(BP665),ISBLANK(BQ665))),#N/A,
IFERROR(VLOOKUP(BN665,MonsterTable!$A:$B,MATCH(MonsterTable!$B$1,MonsterTable!$A$1:$B$1,0),0),
IF(OR(NOT(ISBLANK(BP665)),ISBLANK(BQ665)),#N/A,
IF(BN665="empty","empty",
VLOOKUP(BN665,MonsterGroupTable!$A:$A,1,0)))))))</f>
        <v/>
      </c>
      <c r="BV665" s="2" t="str">
        <f>IF(AND(ISBLANK(BU665),OR(NOT(ISBLANK(BW665)),NOT(ISBLANK(BX665)))),#N/A,
IF(ISBLANK(BU665),"",
IF(AND(NOT(ISERROR(VLOOKUP(BU665,MonsterTable!$A:$B,MATCH(MonsterTable!$B$1,MonsterTable!$A$1:$B$1,0),0))),OR(ISBLANK(BW665),ISBLANK(BX665))),#N/A,
IFERROR(VLOOKUP(BU665,MonsterTable!$A:$B,MATCH(MonsterTable!$B$1,MonsterTable!$A$1:$B$1,0),0),
IF(OR(NOT(ISBLANK(BW665)),ISBLANK(BX665)),#N/A,
IF(BU665="empty","empty",
VLOOKUP(BU665,MonsterGroupTable!$A:$A,1,0)))))))</f>
        <v/>
      </c>
      <c r="CC665" s="2" t="str">
        <f>IF(AND(ISBLANK(CB665),OR(NOT(ISBLANK(CD665)),NOT(ISBLANK(CE665)))),#N/A,
IF(ISBLANK(CB665),"",
IF(AND(NOT(ISERROR(VLOOKUP(CB665,MonsterTable!$A:$B,MATCH(MonsterTable!$B$1,MonsterTable!$A$1:$B$1,0),0))),OR(ISBLANK(CD665),ISBLANK(CE665))),#N/A,
IFERROR(VLOOKUP(CB665,MonsterTable!$A:$B,MATCH(MonsterTable!$B$1,MonsterTable!$A$1:$B$1,0),0),
IF(OR(NOT(ISBLANK(CD665)),ISBLANK(CE665)),#N/A,
IF(CB665="empty","empty",
VLOOKUP(CB665,MonsterGroupTable!$A:$A,1,0)))))))</f>
        <v/>
      </c>
      <c r="CJ665" s="2" t="str">
        <f>IF(AND(ISBLANK(CI665),OR(NOT(ISBLANK(CK665)),NOT(ISBLANK(CL665)))),#N/A,
IF(ISBLANK(CI665),"",
IF(AND(NOT(ISERROR(VLOOKUP(CI665,MonsterTable!$A:$B,MATCH(MonsterTable!$B$1,MonsterTable!$A$1:$B$1,0),0))),OR(ISBLANK(CK665),ISBLANK(CL665))),#N/A,
IFERROR(VLOOKUP(CI665,MonsterTable!$A:$B,MATCH(MonsterTable!$B$1,MonsterTable!$A$1:$B$1,0),0),
IF(OR(NOT(ISBLANK(CK665)),ISBLANK(CL665)),#N/A,
IF(CI665="empty","empty",
VLOOKUP(CI665,MonsterGroupTable!$A:$A,1,0)))))))</f>
        <v/>
      </c>
    </row>
    <row r="666" spans="1:88">
      <c r="A666">
        <v>10665</v>
      </c>
      <c r="B666">
        <f t="shared" si="20"/>
        <v>1.1000000000000001</v>
      </c>
      <c r="C666">
        <f t="shared" si="20"/>
        <v>1.1000000000000001</v>
      </c>
      <c r="F666">
        <v>6300</v>
      </c>
      <c r="G666">
        <v>243894</v>
      </c>
      <c r="H666">
        <v>0</v>
      </c>
      <c r="I666">
        <v>0</v>
      </c>
      <c r="J666">
        <v>0</v>
      </c>
      <c r="K666" t="s">
        <v>28</v>
      </c>
      <c r="L666" t="s">
        <v>253</v>
      </c>
      <c r="M666" t="s">
        <v>79</v>
      </c>
      <c r="N666" t="s">
        <v>80</v>
      </c>
      <c r="O666">
        <v>0</v>
      </c>
      <c r="P666">
        <v>-4.75</v>
      </c>
      <c r="Q666">
        <v>-3.5</v>
      </c>
      <c r="R666">
        <v>4.75</v>
      </c>
      <c r="S666">
        <v>3</v>
      </c>
      <c r="T666">
        <v>-13.5</v>
      </c>
      <c r="U666">
        <v>2.5499999999999998</v>
      </c>
      <c r="V666">
        <v>-6.75</v>
      </c>
      <c r="W666" t="str">
        <f t="shared" si="21"/>
        <v>g107,5</v>
      </c>
      <c r="X666" s="1" t="s">
        <v>324</v>
      </c>
      <c r="Y666" s="2" t="str">
        <f>IF(AND(ISBLANK(X666),OR(NOT(ISBLANK(Z666)),NOT(ISBLANK(AA666)))),#N/A,
IF(ISBLANK(X666),"",
IF(AND(NOT(ISERROR(VLOOKUP(X666,MonsterTable!$A:$B,MATCH(MonsterTable!$B$1,MonsterTable!$A$1:$B$1,0),0))),OR(ISBLANK(Z666),ISBLANK(AA666))),#N/A,
IFERROR(VLOOKUP(X666,MonsterTable!$A:$B,MATCH(MonsterTable!$B$1,MonsterTable!$A$1:$B$1,0),0),
IF(OR(NOT(ISBLANK(Z666)),ISBLANK(AA666)),#N/A,
IF(X666="empty","empty",
VLOOKUP(X666,MonsterGroupTable!$A:$A,1,0)))))))</f>
        <v>g107</v>
      </c>
      <c r="AA666">
        <v>5</v>
      </c>
      <c r="AF666" s="2" t="str">
        <f>IF(AND(ISBLANK(AE666),OR(NOT(ISBLANK(AG666)),NOT(ISBLANK(AH666)))),#N/A,
IF(ISBLANK(AE666),"",
IF(AND(NOT(ISERROR(VLOOKUP(AE666,MonsterTable!$A:$B,MATCH(MonsterTable!$B$1,MonsterTable!$A$1:$B$1,0),0))),OR(ISBLANK(AG666),ISBLANK(AH666))),#N/A,
IFERROR(VLOOKUP(AE666,MonsterTable!$A:$B,MATCH(MonsterTable!$B$1,MonsterTable!$A$1:$B$1,0),0),
IF(OR(NOT(ISBLANK(AG666)),ISBLANK(AH666)),#N/A,
IF(AE666="empty","empty",
VLOOKUP(AE666,MonsterGroupTable!$A:$A,1,0)))))))</f>
        <v/>
      </c>
      <c r="AM666" s="2" t="str">
        <f>IF(AND(ISBLANK(AL666),OR(NOT(ISBLANK(AN666)),NOT(ISBLANK(AO666)))),#N/A,
IF(ISBLANK(AL666),"",
IF(AND(NOT(ISERROR(VLOOKUP(AL666,MonsterTable!$A:$B,MATCH(MonsterTable!$B$1,MonsterTable!$A$1:$B$1,0),0))),OR(ISBLANK(AN666),ISBLANK(AO666))),#N/A,
IFERROR(VLOOKUP(AL666,MonsterTable!$A:$B,MATCH(MonsterTable!$B$1,MonsterTable!$A$1:$B$1,0),0),
IF(OR(NOT(ISBLANK(AN666)),ISBLANK(AO666)),#N/A,
IF(AL666="empty","empty",
VLOOKUP(AL666,MonsterGroupTable!$A:$A,1,0)))))))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BA666" s="2" t="str">
        <f>IF(AND(ISBLANK(AZ666),OR(NOT(ISBLANK(BB666)),NOT(ISBLANK(BC666)))),#N/A,
IF(ISBLANK(AZ666),"",
IF(AND(NOT(ISERROR(VLOOKUP(AZ666,MonsterTable!$A:$B,MATCH(MonsterTable!$B$1,MonsterTable!$A$1:$B$1,0),0))),OR(ISBLANK(BB666),ISBLANK(BC666))),#N/A,
IFERROR(VLOOKUP(AZ666,MonsterTable!$A:$B,MATCH(MonsterTable!$B$1,MonsterTable!$A$1:$B$1,0),0),
IF(OR(NOT(ISBLANK(BB666)),ISBLANK(BC666)),#N/A,
IF(AZ666="empty","empty",
VLOOKUP(AZ666,MonsterGroupTable!$A:$A,1,0)))))))</f>
        <v/>
      </c>
      <c r="BH666" s="2" t="str">
        <f>IF(AND(ISBLANK(BG666),OR(NOT(ISBLANK(BI666)),NOT(ISBLANK(BJ666)))),#N/A,
IF(ISBLANK(BG666),"",
IF(AND(NOT(ISERROR(VLOOKUP(BG666,MonsterTable!$A:$B,MATCH(MonsterTable!$B$1,MonsterTable!$A$1:$B$1,0),0))),OR(ISBLANK(BI666),ISBLANK(BJ666))),#N/A,
IFERROR(VLOOKUP(BG666,MonsterTable!$A:$B,MATCH(MonsterTable!$B$1,MonsterTable!$A$1:$B$1,0),0),
IF(OR(NOT(ISBLANK(BI666)),ISBLANK(BJ666)),#N/A,
IF(BG666="empty","empty",
VLOOKUP(BG666,MonsterGroupTable!$A:$A,1,0)))))))</f>
        <v/>
      </c>
      <c r="BO666" s="2" t="str">
        <f>IF(AND(ISBLANK(BN666),OR(NOT(ISBLANK(BP666)),NOT(ISBLANK(BQ666)))),#N/A,
IF(ISBLANK(BN666),"",
IF(AND(NOT(ISERROR(VLOOKUP(BN666,MonsterTable!$A:$B,MATCH(MonsterTable!$B$1,MonsterTable!$A$1:$B$1,0),0))),OR(ISBLANK(BP666),ISBLANK(BQ666))),#N/A,
IFERROR(VLOOKUP(BN666,MonsterTable!$A:$B,MATCH(MonsterTable!$B$1,MonsterTable!$A$1:$B$1,0),0),
IF(OR(NOT(ISBLANK(BP666)),ISBLANK(BQ666)),#N/A,
IF(BN666="empty","empty",
VLOOKUP(BN666,MonsterGroupTable!$A:$A,1,0)))))))</f>
        <v/>
      </c>
      <c r="BV666" s="2" t="str">
        <f>IF(AND(ISBLANK(BU666),OR(NOT(ISBLANK(BW666)),NOT(ISBLANK(BX666)))),#N/A,
IF(ISBLANK(BU666),"",
IF(AND(NOT(ISERROR(VLOOKUP(BU666,MonsterTable!$A:$B,MATCH(MonsterTable!$B$1,MonsterTable!$A$1:$B$1,0),0))),OR(ISBLANK(BW666),ISBLANK(BX666))),#N/A,
IFERROR(VLOOKUP(BU666,MonsterTable!$A:$B,MATCH(MonsterTable!$B$1,MonsterTable!$A$1:$B$1,0),0),
IF(OR(NOT(ISBLANK(BW666)),ISBLANK(BX666)),#N/A,
IF(BU666="empty","empty",
VLOOKUP(BU666,MonsterGroupTable!$A:$A,1,0)))))))</f>
        <v/>
      </c>
      <c r="CC666" s="2" t="str">
        <f>IF(AND(ISBLANK(CB666),OR(NOT(ISBLANK(CD666)),NOT(ISBLANK(CE666)))),#N/A,
IF(ISBLANK(CB666),"",
IF(AND(NOT(ISERROR(VLOOKUP(CB666,MonsterTable!$A:$B,MATCH(MonsterTable!$B$1,MonsterTable!$A$1:$B$1,0),0))),OR(ISBLANK(CD666),ISBLANK(CE666))),#N/A,
IFERROR(VLOOKUP(CB666,MonsterTable!$A:$B,MATCH(MonsterTable!$B$1,MonsterTable!$A$1:$B$1,0),0),
IF(OR(NOT(ISBLANK(CD666)),ISBLANK(CE666)),#N/A,
IF(CB666="empty","empty",
VLOOKUP(CB666,MonsterGroupTable!$A:$A,1,0)))))))</f>
        <v/>
      </c>
      <c r="CJ666" s="2" t="str">
        <f>IF(AND(ISBLANK(CI666),OR(NOT(ISBLANK(CK666)),NOT(ISBLANK(CL666)))),#N/A,
IF(ISBLANK(CI666),"",
IF(AND(NOT(ISERROR(VLOOKUP(CI666,MonsterTable!$A:$B,MATCH(MonsterTable!$B$1,MonsterTable!$A$1:$B$1,0),0))),OR(ISBLANK(CK666),ISBLANK(CL666))),#N/A,
IFERROR(VLOOKUP(CI666,MonsterTable!$A:$B,MATCH(MonsterTable!$B$1,MonsterTable!$A$1:$B$1,0),0),
IF(OR(NOT(ISBLANK(CK666)),ISBLANK(CL666)),#N/A,
IF(CI666="empty","empty",
VLOOKUP(CI666,MonsterGroupTable!$A:$A,1,0)))))))</f>
        <v/>
      </c>
    </row>
    <row r="667" spans="1:88">
      <c r="A667">
        <v>10666</v>
      </c>
      <c r="B667">
        <f t="shared" si="20"/>
        <v>1.1000000000000001</v>
      </c>
      <c r="C667">
        <f t="shared" si="20"/>
        <v>1.1000000000000001</v>
      </c>
      <c r="F667">
        <v>6300</v>
      </c>
      <c r="G667">
        <v>244839</v>
      </c>
      <c r="H667">
        <v>0</v>
      </c>
      <c r="I667">
        <v>0</v>
      </c>
      <c r="J667">
        <v>0</v>
      </c>
      <c r="K667" t="s">
        <v>28</v>
      </c>
      <c r="L667" t="s">
        <v>253</v>
      </c>
      <c r="M667" t="s">
        <v>79</v>
      </c>
      <c r="N667" t="s">
        <v>80</v>
      </c>
      <c r="O667">
        <v>0</v>
      </c>
      <c r="P667">
        <v>-4.75</v>
      </c>
      <c r="Q667">
        <v>-3.5</v>
      </c>
      <c r="R667">
        <v>4.75</v>
      </c>
      <c r="S667">
        <v>3</v>
      </c>
      <c r="T667">
        <v>-13.5</v>
      </c>
      <c r="U667">
        <v>2.5499999999999998</v>
      </c>
      <c r="V667">
        <v>-6.75</v>
      </c>
      <c r="W667" t="str">
        <f t="shared" si="21"/>
        <v>g107,5</v>
      </c>
      <c r="X667" s="1" t="s">
        <v>324</v>
      </c>
      <c r="Y667" s="2" t="str">
        <f>IF(AND(ISBLANK(X667),OR(NOT(ISBLANK(Z667)),NOT(ISBLANK(AA667)))),#N/A,
IF(ISBLANK(X667),"",
IF(AND(NOT(ISERROR(VLOOKUP(X667,MonsterTable!$A:$B,MATCH(MonsterTable!$B$1,MonsterTable!$A$1:$B$1,0),0))),OR(ISBLANK(Z667),ISBLANK(AA667))),#N/A,
IFERROR(VLOOKUP(X667,MonsterTable!$A:$B,MATCH(MonsterTable!$B$1,MonsterTable!$A$1:$B$1,0),0),
IF(OR(NOT(ISBLANK(Z667)),ISBLANK(AA667)),#N/A,
IF(X667="empty","empty",
VLOOKUP(X667,MonsterGroupTable!$A:$A,1,0)))))))</f>
        <v>g107</v>
      </c>
      <c r="AA667">
        <v>5</v>
      </c>
      <c r="AF667" s="2" t="str">
        <f>IF(AND(ISBLANK(AE667),OR(NOT(ISBLANK(AG667)),NOT(ISBLANK(AH667)))),#N/A,
IF(ISBLANK(AE667),"",
IF(AND(NOT(ISERROR(VLOOKUP(AE667,MonsterTable!$A:$B,MATCH(MonsterTable!$B$1,MonsterTable!$A$1:$B$1,0),0))),OR(ISBLANK(AG667),ISBLANK(AH667))),#N/A,
IFERROR(VLOOKUP(AE667,MonsterTable!$A:$B,MATCH(MonsterTable!$B$1,MonsterTable!$A$1:$B$1,0),0),
IF(OR(NOT(ISBLANK(AG667)),ISBLANK(AH667)),#N/A,
IF(AE667="empty","empty",
VLOOKUP(AE667,MonsterGroupTable!$A:$A,1,0)))))))</f>
        <v/>
      </c>
      <c r="AM667" s="2" t="str">
        <f>IF(AND(ISBLANK(AL667),OR(NOT(ISBLANK(AN667)),NOT(ISBLANK(AO667)))),#N/A,
IF(ISBLANK(AL667),"",
IF(AND(NOT(ISERROR(VLOOKUP(AL667,MonsterTable!$A:$B,MATCH(MonsterTable!$B$1,MonsterTable!$A$1:$B$1,0),0))),OR(ISBLANK(AN667),ISBLANK(AO667))),#N/A,
IFERROR(VLOOKUP(AL667,MonsterTable!$A:$B,MATCH(MonsterTable!$B$1,MonsterTable!$A$1:$B$1,0),0),
IF(OR(NOT(ISBLANK(AN667)),ISBLANK(AO667)),#N/A,
IF(AL667="empty","empty",
VLOOKUP(AL667,MonsterGroupTable!$A:$A,1,0)))))))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BA667" s="2" t="str">
        <f>IF(AND(ISBLANK(AZ667),OR(NOT(ISBLANK(BB667)),NOT(ISBLANK(BC667)))),#N/A,
IF(ISBLANK(AZ667),"",
IF(AND(NOT(ISERROR(VLOOKUP(AZ667,MonsterTable!$A:$B,MATCH(MonsterTable!$B$1,MonsterTable!$A$1:$B$1,0),0))),OR(ISBLANK(BB667),ISBLANK(BC667))),#N/A,
IFERROR(VLOOKUP(AZ667,MonsterTable!$A:$B,MATCH(MonsterTable!$B$1,MonsterTable!$A$1:$B$1,0),0),
IF(OR(NOT(ISBLANK(BB667)),ISBLANK(BC667)),#N/A,
IF(AZ667="empty","empty",
VLOOKUP(AZ667,MonsterGroupTable!$A:$A,1,0)))))))</f>
        <v/>
      </c>
      <c r="BH667" s="2" t="str">
        <f>IF(AND(ISBLANK(BG667),OR(NOT(ISBLANK(BI667)),NOT(ISBLANK(BJ667)))),#N/A,
IF(ISBLANK(BG667),"",
IF(AND(NOT(ISERROR(VLOOKUP(BG667,MonsterTable!$A:$B,MATCH(MonsterTable!$B$1,MonsterTable!$A$1:$B$1,0),0))),OR(ISBLANK(BI667),ISBLANK(BJ667))),#N/A,
IFERROR(VLOOKUP(BG667,MonsterTable!$A:$B,MATCH(MonsterTable!$B$1,MonsterTable!$A$1:$B$1,0),0),
IF(OR(NOT(ISBLANK(BI667)),ISBLANK(BJ667)),#N/A,
IF(BG667="empty","empty",
VLOOKUP(BG667,MonsterGroupTable!$A:$A,1,0)))))))</f>
        <v/>
      </c>
      <c r="BO667" s="2" t="str">
        <f>IF(AND(ISBLANK(BN667),OR(NOT(ISBLANK(BP667)),NOT(ISBLANK(BQ667)))),#N/A,
IF(ISBLANK(BN667),"",
IF(AND(NOT(ISERROR(VLOOKUP(BN667,MonsterTable!$A:$B,MATCH(MonsterTable!$B$1,MonsterTable!$A$1:$B$1,0),0))),OR(ISBLANK(BP667),ISBLANK(BQ667))),#N/A,
IFERROR(VLOOKUP(BN667,MonsterTable!$A:$B,MATCH(MonsterTable!$B$1,MonsterTable!$A$1:$B$1,0),0),
IF(OR(NOT(ISBLANK(BP667)),ISBLANK(BQ667)),#N/A,
IF(BN667="empty","empty",
VLOOKUP(BN667,MonsterGroupTable!$A:$A,1,0)))))))</f>
        <v/>
      </c>
      <c r="BV667" s="2" t="str">
        <f>IF(AND(ISBLANK(BU667),OR(NOT(ISBLANK(BW667)),NOT(ISBLANK(BX667)))),#N/A,
IF(ISBLANK(BU667),"",
IF(AND(NOT(ISERROR(VLOOKUP(BU667,MonsterTable!$A:$B,MATCH(MonsterTable!$B$1,MonsterTable!$A$1:$B$1,0),0))),OR(ISBLANK(BW667),ISBLANK(BX667))),#N/A,
IFERROR(VLOOKUP(BU667,MonsterTable!$A:$B,MATCH(MonsterTable!$B$1,MonsterTable!$A$1:$B$1,0),0),
IF(OR(NOT(ISBLANK(BW667)),ISBLANK(BX667)),#N/A,
IF(BU667="empty","empty",
VLOOKUP(BU667,MonsterGroupTable!$A:$A,1,0)))))))</f>
        <v/>
      </c>
      <c r="CC667" s="2" t="str">
        <f>IF(AND(ISBLANK(CB667),OR(NOT(ISBLANK(CD667)),NOT(ISBLANK(CE667)))),#N/A,
IF(ISBLANK(CB667),"",
IF(AND(NOT(ISERROR(VLOOKUP(CB667,MonsterTable!$A:$B,MATCH(MonsterTable!$B$1,MonsterTable!$A$1:$B$1,0),0))),OR(ISBLANK(CD667),ISBLANK(CE667))),#N/A,
IFERROR(VLOOKUP(CB667,MonsterTable!$A:$B,MATCH(MonsterTable!$B$1,MonsterTable!$A$1:$B$1,0),0),
IF(OR(NOT(ISBLANK(CD667)),ISBLANK(CE667)),#N/A,
IF(CB667="empty","empty",
VLOOKUP(CB667,MonsterGroupTable!$A:$A,1,0)))))))</f>
        <v/>
      </c>
      <c r="CJ667" s="2" t="str">
        <f>IF(AND(ISBLANK(CI667),OR(NOT(ISBLANK(CK667)),NOT(ISBLANK(CL667)))),#N/A,
IF(ISBLANK(CI667),"",
IF(AND(NOT(ISERROR(VLOOKUP(CI667,MonsterTable!$A:$B,MATCH(MonsterTable!$B$1,MonsterTable!$A$1:$B$1,0),0))),OR(ISBLANK(CK667),ISBLANK(CL667))),#N/A,
IFERROR(VLOOKUP(CI667,MonsterTable!$A:$B,MATCH(MonsterTable!$B$1,MonsterTable!$A$1:$B$1,0),0),
IF(OR(NOT(ISBLANK(CK667)),ISBLANK(CL667)),#N/A,
IF(CI667="empty","empty",
VLOOKUP(CI667,MonsterGroupTable!$A:$A,1,0)))))))</f>
        <v/>
      </c>
    </row>
    <row r="668" spans="1:88">
      <c r="A668">
        <v>10667</v>
      </c>
      <c r="B668">
        <f t="shared" si="20"/>
        <v>1.1000000000000001</v>
      </c>
      <c r="C668">
        <f t="shared" si="20"/>
        <v>1.1000000000000001</v>
      </c>
      <c r="F668">
        <v>6300</v>
      </c>
      <c r="G668">
        <v>245784</v>
      </c>
      <c r="H668">
        <v>0</v>
      </c>
      <c r="I668">
        <v>0</v>
      </c>
      <c r="J668">
        <v>0</v>
      </c>
      <c r="K668" t="s">
        <v>28</v>
      </c>
      <c r="L668" t="s">
        <v>253</v>
      </c>
      <c r="M668" t="s">
        <v>79</v>
      </c>
      <c r="N668" t="s">
        <v>80</v>
      </c>
      <c r="O668">
        <v>0</v>
      </c>
      <c r="P668">
        <v>-4.75</v>
      </c>
      <c r="Q668">
        <v>-3.5</v>
      </c>
      <c r="R668">
        <v>4.75</v>
      </c>
      <c r="S668">
        <v>3</v>
      </c>
      <c r="T668">
        <v>-13.5</v>
      </c>
      <c r="U668">
        <v>2.5499999999999998</v>
      </c>
      <c r="V668">
        <v>-6.75</v>
      </c>
      <c r="W668" t="str">
        <f t="shared" si="21"/>
        <v>g107,5</v>
      </c>
      <c r="X668" s="1" t="s">
        <v>324</v>
      </c>
      <c r="Y668" s="2" t="str">
        <f>IF(AND(ISBLANK(X668),OR(NOT(ISBLANK(Z668)),NOT(ISBLANK(AA668)))),#N/A,
IF(ISBLANK(X668),"",
IF(AND(NOT(ISERROR(VLOOKUP(X668,MonsterTable!$A:$B,MATCH(MonsterTable!$B$1,MonsterTable!$A$1:$B$1,0),0))),OR(ISBLANK(Z668),ISBLANK(AA668))),#N/A,
IFERROR(VLOOKUP(X668,MonsterTable!$A:$B,MATCH(MonsterTable!$B$1,MonsterTable!$A$1:$B$1,0),0),
IF(OR(NOT(ISBLANK(Z668)),ISBLANK(AA668)),#N/A,
IF(X668="empty","empty",
VLOOKUP(X668,MonsterGroupTable!$A:$A,1,0)))))))</f>
        <v>g107</v>
      </c>
      <c r="AA668">
        <v>5</v>
      </c>
      <c r="AF668" s="2" t="str">
        <f>IF(AND(ISBLANK(AE668),OR(NOT(ISBLANK(AG668)),NOT(ISBLANK(AH668)))),#N/A,
IF(ISBLANK(AE668),"",
IF(AND(NOT(ISERROR(VLOOKUP(AE668,MonsterTable!$A:$B,MATCH(MonsterTable!$B$1,MonsterTable!$A$1:$B$1,0),0))),OR(ISBLANK(AG668),ISBLANK(AH668))),#N/A,
IFERROR(VLOOKUP(AE668,MonsterTable!$A:$B,MATCH(MonsterTable!$B$1,MonsterTable!$A$1:$B$1,0),0),
IF(OR(NOT(ISBLANK(AG668)),ISBLANK(AH668)),#N/A,
IF(AE668="empty","empty",
VLOOKUP(AE668,MonsterGroupTable!$A:$A,1,0)))))))</f>
        <v/>
      </c>
      <c r="AM668" s="2" t="str">
        <f>IF(AND(ISBLANK(AL668),OR(NOT(ISBLANK(AN668)),NOT(ISBLANK(AO668)))),#N/A,
IF(ISBLANK(AL668),"",
IF(AND(NOT(ISERROR(VLOOKUP(AL668,MonsterTable!$A:$B,MATCH(MonsterTable!$B$1,MonsterTable!$A$1:$B$1,0),0))),OR(ISBLANK(AN668),ISBLANK(AO668))),#N/A,
IFERROR(VLOOKUP(AL668,MonsterTable!$A:$B,MATCH(MonsterTable!$B$1,MonsterTable!$A$1:$B$1,0),0),
IF(OR(NOT(ISBLANK(AN668)),ISBLANK(AO668)),#N/A,
IF(AL668="empty","empty",
VLOOKUP(AL668,MonsterGroupTable!$A:$A,1,0)))))))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BA668" s="2" t="str">
        <f>IF(AND(ISBLANK(AZ668),OR(NOT(ISBLANK(BB668)),NOT(ISBLANK(BC668)))),#N/A,
IF(ISBLANK(AZ668),"",
IF(AND(NOT(ISERROR(VLOOKUP(AZ668,MonsterTable!$A:$B,MATCH(MonsterTable!$B$1,MonsterTable!$A$1:$B$1,0),0))),OR(ISBLANK(BB668),ISBLANK(BC668))),#N/A,
IFERROR(VLOOKUP(AZ668,MonsterTable!$A:$B,MATCH(MonsterTable!$B$1,MonsterTable!$A$1:$B$1,0),0),
IF(OR(NOT(ISBLANK(BB668)),ISBLANK(BC668)),#N/A,
IF(AZ668="empty","empty",
VLOOKUP(AZ668,MonsterGroupTable!$A:$A,1,0)))))))</f>
        <v/>
      </c>
      <c r="BH668" s="2" t="str">
        <f>IF(AND(ISBLANK(BG668),OR(NOT(ISBLANK(BI668)),NOT(ISBLANK(BJ668)))),#N/A,
IF(ISBLANK(BG668),"",
IF(AND(NOT(ISERROR(VLOOKUP(BG668,MonsterTable!$A:$B,MATCH(MonsterTable!$B$1,MonsterTable!$A$1:$B$1,0),0))),OR(ISBLANK(BI668),ISBLANK(BJ668))),#N/A,
IFERROR(VLOOKUP(BG668,MonsterTable!$A:$B,MATCH(MonsterTable!$B$1,MonsterTable!$A$1:$B$1,0),0),
IF(OR(NOT(ISBLANK(BI668)),ISBLANK(BJ668)),#N/A,
IF(BG668="empty","empty",
VLOOKUP(BG668,MonsterGroupTable!$A:$A,1,0)))))))</f>
        <v/>
      </c>
      <c r="BO668" s="2" t="str">
        <f>IF(AND(ISBLANK(BN668),OR(NOT(ISBLANK(BP668)),NOT(ISBLANK(BQ668)))),#N/A,
IF(ISBLANK(BN668),"",
IF(AND(NOT(ISERROR(VLOOKUP(BN668,MonsterTable!$A:$B,MATCH(MonsterTable!$B$1,MonsterTable!$A$1:$B$1,0),0))),OR(ISBLANK(BP668),ISBLANK(BQ668))),#N/A,
IFERROR(VLOOKUP(BN668,MonsterTable!$A:$B,MATCH(MonsterTable!$B$1,MonsterTable!$A$1:$B$1,0),0),
IF(OR(NOT(ISBLANK(BP668)),ISBLANK(BQ668)),#N/A,
IF(BN668="empty","empty",
VLOOKUP(BN668,MonsterGroupTable!$A:$A,1,0)))))))</f>
        <v/>
      </c>
      <c r="BV668" s="2" t="str">
        <f>IF(AND(ISBLANK(BU668),OR(NOT(ISBLANK(BW668)),NOT(ISBLANK(BX668)))),#N/A,
IF(ISBLANK(BU668),"",
IF(AND(NOT(ISERROR(VLOOKUP(BU668,MonsterTable!$A:$B,MATCH(MonsterTable!$B$1,MonsterTable!$A$1:$B$1,0),0))),OR(ISBLANK(BW668),ISBLANK(BX668))),#N/A,
IFERROR(VLOOKUP(BU668,MonsterTable!$A:$B,MATCH(MonsterTable!$B$1,MonsterTable!$A$1:$B$1,0),0),
IF(OR(NOT(ISBLANK(BW668)),ISBLANK(BX668)),#N/A,
IF(BU668="empty","empty",
VLOOKUP(BU668,MonsterGroupTable!$A:$A,1,0)))))))</f>
        <v/>
      </c>
      <c r="CC668" s="2" t="str">
        <f>IF(AND(ISBLANK(CB668),OR(NOT(ISBLANK(CD668)),NOT(ISBLANK(CE668)))),#N/A,
IF(ISBLANK(CB668),"",
IF(AND(NOT(ISERROR(VLOOKUP(CB668,MonsterTable!$A:$B,MATCH(MonsterTable!$B$1,MonsterTable!$A$1:$B$1,0),0))),OR(ISBLANK(CD668),ISBLANK(CE668))),#N/A,
IFERROR(VLOOKUP(CB668,MonsterTable!$A:$B,MATCH(MonsterTable!$B$1,MonsterTable!$A$1:$B$1,0),0),
IF(OR(NOT(ISBLANK(CD668)),ISBLANK(CE668)),#N/A,
IF(CB668="empty","empty",
VLOOKUP(CB668,MonsterGroupTable!$A:$A,1,0)))))))</f>
        <v/>
      </c>
      <c r="CJ668" s="2" t="str">
        <f>IF(AND(ISBLANK(CI668),OR(NOT(ISBLANK(CK668)),NOT(ISBLANK(CL668)))),#N/A,
IF(ISBLANK(CI668),"",
IF(AND(NOT(ISERROR(VLOOKUP(CI668,MonsterTable!$A:$B,MATCH(MonsterTable!$B$1,MonsterTable!$A$1:$B$1,0),0))),OR(ISBLANK(CK668),ISBLANK(CL668))),#N/A,
IFERROR(VLOOKUP(CI668,MonsterTable!$A:$B,MATCH(MonsterTable!$B$1,MonsterTable!$A$1:$B$1,0),0),
IF(OR(NOT(ISBLANK(CK668)),ISBLANK(CL668)),#N/A,
IF(CI668="empty","empty",
VLOOKUP(CI668,MonsterGroupTable!$A:$A,1,0)))))))</f>
        <v/>
      </c>
    </row>
    <row r="669" spans="1:88">
      <c r="A669">
        <v>10668</v>
      </c>
      <c r="B669">
        <f t="shared" si="20"/>
        <v>1.1000000000000001</v>
      </c>
      <c r="C669">
        <f t="shared" si="20"/>
        <v>1.1000000000000001</v>
      </c>
      <c r="F669">
        <v>6300</v>
      </c>
      <c r="G669">
        <v>246729</v>
      </c>
      <c r="H669">
        <v>0</v>
      </c>
      <c r="I669">
        <v>0</v>
      </c>
      <c r="J669">
        <v>0</v>
      </c>
      <c r="K669" t="s">
        <v>28</v>
      </c>
      <c r="L669" t="s">
        <v>253</v>
      </c>
      <c r="M669" t="s">
        <v>79</v>
      </c>
      <c r="N669" t="s">
        <v>80</v>
      </c>
      <c r="O669">
        <v>0</v>
      </c>
      <c r="P669">
        <v>-4.75</v>
      </c>
      <c r="Q669">
        <v>-3.5</v>
      </c>
      <c r="R669">
        <v>4.75</v>
      </c>
      <c r="S669">
        <v>3</v>
      </c>
      <c r="T669">
        <v>-13.5</v>
      </c>
      <c r="U669">
        <v>2.5499999999999998</v>
      </c>
      <c r="V669">
        <v>-6.75</v>
      </c>
      <c r="W669" t="str">
        <f t="shared" si="21"/>
        <v>g107,5</v>
      </c>
      <c r="X669" s="1" t="s">
        <v>324</v>
      </c>
      <c r="Y669" s="2" t="str">
        <f>IF(AND(ISBLANK(X669),OR(NOT(ISBLANK(Z669)),NOT(ISBLANK(AA669)))),#N/A,
IF(ISBLANK(X669),"",
IF(AND(NOT(ISERROR(VLOOKUP(X669,MonsterTable!$A:$B,MATCH(MonsterTable!$B$1,MonsterTable!$A$1:$B$1,0),0))),OR(ISBLANK(Z669),ISBLANK(AA669))),#N/A,
IFERROR(VLOOKUP(X669,MonsterTable!$A:$B,MATCH(MonsterTable!$B$1,MonsterTable!$A$1:$B$1,0),0),
IF(OR(NOT(ISBLANK(Z669)),ISBLANK(AA669)),#N/A,
IF(X669="empty","empty",
VLOOKUP(X669,MonsterGroupTable!$A:$A,1,0)))))))</f>
        <v>g107</v>
      </c>
      <c r="AA669">
        <v>5</v>
      </c>
      <c r="AF669" s="2" t="str">
        <f>IF(AND(ISBLANK(AE669),OR(NOT(ISBLANK(AG669)),NOT(ISBLANK(AH669)))),#N/A,
IF(ISBLANK(AE669),"",
IF(AND(NOT(ISERROR(VLOOKUP(AE669,MonsterTable!$A:$B,MATCH(MonsterTable!$B$1,MonsterTable!$A$1:$B$1,0),0))),OR(ISBLANK(AG669),ISBLANK(AH669))),#N/A,
IFERROR(VLOOKUP(AE669,MonsterTable!$A:$B,MATCH(MonsterTable!$B$1,MonsterTable!$A$1:$B$1,0),0),
IF(OR(NOT(ISBLANK(AG669)),ISBLANK(AH669)),#N/A,
IF(AE669="empty","empty",
VLOOKUP(AE669,MonsterGroupTable!$A:$A,1,0)))))))</f>
        <v/>
      </c>
      <c r="AM669" s="2" t="str">
        <f>IF(AND(ISBLANK(AL669),OR(NOT(ISBLANK(AN669)),NOT(ISBLANK(AO669)))),#N/A,
IF(ISBLANK(AL669),"",
IF(AND(NOT(ISERROR(VLOOKUP(AL669,MonsterTable!$A:$B,MATCH(MonsterTable!$B$1,MonsterTable!$A$1:$B$1,0),0))),OR(ISBLANK(AN669),ISBLANK(AO669))),#N/A,
IFERROR(VLOOKUP(AL669,MonsterTable!$A:$B,MATCH(MonsterTable!$B$1,MonsterTable!$A$1:$B$1,0),0),
IF(OR(NOT(ISBLANK(AN669)),ISBLANK(AO669)),#N/A,
IF(AL669="empty","empty",
VLOOKUP(AL669,MonsterGroupTable!$A:$A,1,0)))))))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BA669" s="2" t="str">
        <f>IF(AND(ISBLANK(AZ669),OR(NOT(ISBLANK(BB669)),NOT(ISBLANK(BC669)))),#N/A,
IF(ISBLANK(AZ669),"",
IF(AND(NOT(ISERROR(VLOOKUP(AZ669,MonsterTable!$A:$B,MATCH(MonsterTable!$B$1,MonsterTable!$A$1:$B$1,0),0))),OR(ISBLANK(BB669),ISBLANK(BC669))),#N/A,
IFERROR(VLOOKUP(AZ669,MonsterTable!$A:$B,MATCH(MonsterTable!$B$1,MonsterTable!$A$1:$B$1,0),0),
IF(OR(NOT(ISBLANK(BB669)),ISBLANK(BC669)),#N/A,
IF(AZ669="empty","empty",
VLOOKUP(AZ669,MonsterGroupTable!$A:$A,1,0)))))))</f>
        <v/>
      </c>
      <c r="BH669" s="2" t="str">
        <f>IF(AND(ISBLANK(BG669),OR(NOT(ISBLANK(BI669)),NOT(ISBLANK(BJ669)))),#N/A,
IF(ISBLANK(BG669),"",
IF(AND(NOT(ISERROR(VLOOKUP(BG669,MonsterTable!$A:$B,MATCH(MonsterTable!$B$1,MonsterTable!$A$1:$B$1,0),0))),OR(ISBLANK(BI669),ISBLANK(BJ669))),#N/A,
IFERROR(VLOOKUP(BG669,MonsterTable!$A:$B,MATCH(MonsterTable!$B$1,MonsterTable!$A$1:$B$1,0),0),
IF(OR(NOT(ISBLANK(BI669)),ISBLANK(BJ669)),#N/A,
IF(BG669="empty","empty",
VLOOKUP(BG669,MonsterGroupTable!$A:$A,1,0)))))))</f>
        <v/>
      </c>
      <c r="BO669" s="2" t="str">
        <f>IF(AND(ISBLANK(BN669),OR(NOT(ISBLANK(BP669)),NOT(ISBLANK(BQ669)))),#N/A,
IF(ISBLANK(BN669),"",
IF(AND(NOT(ISERROR(VLOOKUP(BN669,MonsterTable!$A:$B,MATCH(MonsterTable!$B$1,MonsterTable!$A$1:$B$1,0),0))),OR(ISBLANK(BP669),ISBLANK(BQ669))),#N/A,
IFERROR(VLOOKUP(BN669,MonsterTable!$A:$B,MATCH(MonsterTable!$B$1,MonsterTable!$A$1:$B$1,0),0),
IF(OR(NOT(ISBLANK(BP669)),ISBLANK(BQ669)),#N/A,
IF(BN669="empty","empty",
VLOOKUP(BN669,MonsterGroupTable!$A:$A,1,0)))))))</f>
        <v/>
      </c>
      <c r="BV669" s="2" t="str">
        <f>IF(AND(ISBLANK(BU669),OR(NOT(ISBLANK(BW669)),NOT(ISBLANK(BX669)))),#N/A,
IF(ISBLANK(BU669),"",
IF(AND(NOT(ISERROR(VLOOKUP(BU669,MonsterTable!$A:$B,MATCH(MonsterTable!$B$1,MonsterTable!$A$1:$B$1,0),0))),OR(ISBLANK(BW669),ISBLANK(BX669))),#N/A,
IFERROR(VLOOKUP(BU669,MonsterTable!$A:$B,MATCH(MonsterTable!$B$1,MonsterTable!$A$1:$B$1,0),0),
IF(OR(NOT(ISBLANK(BW669)),ISBLANK(BX669)),#N/A,
IF(BU669="empty","empty",
VLOOKUP(BU669,MonsterGroupTable!$A:$A,1,0)))))))</f>
        <v/>
      </c>
      <c r="CC669" s="2" t="str">
        <f>IF(AND(ISBLANK(CB669),OR(NOT(ISBLANK(CD669)),NOT(ISBLANK(CE669)))),#N/A,
IF(ISBLANK(CB669),"",
IF(AND(NOT(ISERROR(VLOOKUP(CB669,MonsterTable!$A:$B,MATCH(MonsterTable!$B$1,MonsterTable!$A$1:$B$1,0),0))),OR(ISBLANK(CD669),ISBLANK(CE669))),#N/A,
IFERROR(VLOOKUP(CB669,MonsterTable!$A:$B,MATCH(MonsterTable!$B$1,MonsterTable!$A$1:$B$1,0),0),
IF(OR(NOT(ISBLANK(CD669)),ISBLANK(CE669)),#N/A,
IF(CB669="empty","empty",
VLOOKUP(CB669,MonsterGroupTable!$A:$A,1,0)))))))</f>
        <v/>
      </c>
      <c r="CJ669" s="2" t="str">
        <f>IF(AND(ISBLANK(CI669),OR(NOT(ISBLANK(CK669)),NOT(ISBLANK(CL669)))),#N/A,
IF(ISBLANK(CI669),"",
IF(AND(NOT(ISERROR(VLOOKUP(CI669,MonsterTable!$A:$B,MATCH(MonsterTable!$B$1,MonsterTable!$A$1:$B$1,0),0))),OR(ISBLANK(CK669),ISBLANK(CL669))),#N/A,
IFERROR(VLOOKUP(CI669,MonsterTable!$A:$B,MATCH(MonsterTable!$B$1,MonsterTable!$A$1:$B$1,0),0),
IF(OR(NOT(ISBLANK(CK669)),ISBLANK(CL669)),#N/A,
IF(CI669="empty","empty",
VLOOKUP(CI669,MonsterGroupTable!$A:$A,1,0)))))))</f>
        <v/>
      </c>
    </row>
    <row r="670" spans="1:88">
      <c r="A670">
        <v>10669</v>
      </c>
      <c r="B670">
        <f t="shared" si="20"/>
        <v>1.1000000000000001</v>
      </c>
      <c r="C670">
        <f t="shared" si="20"/>
        <v>1.1000000000000001</v>
      </c>
      <c r="F670">
        <v>6300</v>
      </c>
      <c r="G670">
        <v>247674</v>
      </c>
      <c r="H670">
        <v>0</v>
      </c>
      <c r="I670">
        <v>0</v>
      </c>
      <c r="J670">
        <v>0</v>
      </c>
      <c r="K670" t="s">
        <v>28</v>
      </c>
      <c r="L670" t="s">
        <v>253</v>
      </c>
      <c r="M670" t="s">
        <v>79</v>
      </c>
      <c r="N670" t="s">
        <v>80</v>
      </c>
      <c r="O670">
        <v>0</v>
      </c>
      <c r="P670">
        <v>-4.75</v>
      </c>
      <c r="Q670">
        <v>-3.5</v>
      </c>
      <c r="R670">
        <v>4.75</v>
      </c>
      <c r="S670">
        <v>3</v>
      </c>
      <c r="T670">
        <v>-13.5</v>
      </c>
      <c r="U670">
        <v>2.5499999999999998</v>
      </c>
      <c r="V670">
        <v>-6.75</v>
      </c>
      <c r="W670" t="str">
        <f t="shared" si="21"/>
        <v>g107,5</v>
      </c>
      <c r="X670" s="1" t="s">
        <v>324</v>
      </c>
      <c r="Y670" s="2" t="str">
        <f>IF(AND(ISBLANK(X670),OR(NOT(ISBLANK(Z670)),NOT(ISBLANK(AA670)))),#N/A,
IF(ISBLANK(X670),"",
IF(AND(NOT(ISERROR(VLOOKUP(X670,MonsterTable!$A:$B,MATCH(MonsterTable!$B$1,MonsterTable!$A$1:$B$1,0),0))),OR(ISBLANK(Z670),ISBLANK(AA670))),#N/A,
IFERROR(VLOOKUP(X670,MonsterTable!$A:$B,MATCH(MonsterTable!$B$1,MonsterTable!$A$1:$B$1,0),0),
IF(OR(NOT(ISBLANK(Z670)),ISBLANK(AA670)),#N/A,
IF(X670="empty","empty",
VLOOKUP(X670,MonsterGroupTable!$A:$A,1,0)))))))</f>
        <v>g107</v>
      </c>
      <c r="AA670">
        <v>5</v>
      </c>
      <c r="AF670" s="2" t="str">
        <f>IF(AND(ISBLANK(AE670),OR(NOT(ISBLANK(AG670)),NOT(ISBLANK(AH670)))),#N/A,
IF(ISBLANK(AE670),"",
IF(AND(NOT(ISERROR(VLOOKUP(AE670,MonsterTable!$A:$B,MATCH(MonsterTable!$B$1,MonsterTable!$A$1:$B$1,0),0))),OR(ISBLANK(AG670),ISBLANK(AH670))),#N/A,
IFERROR(VLOOKUP(AE670,MonsterTable!$A:$B,MATCH(MonsterTable!$B$1,MonsterTable!$A$1:$B$1,0),0),
IF(OR(NOT(ISBLANK(AG670)),ISBLANK(AH670)),#N/A,
IF(AE670="empty","empty",
VLOOKUP(AE670,MonsterGroupTable!$A:$A,1,0)))))))</f>
        <v/>
      </c>
      <c r="AM670" s="2" t="str">
        <f>IF(AND(ISBLANK(AL670),OR(NOT(ISBLANK(AN670)),NOT(ISBLANK(AO670)))),#N/A,
IF(ISBLANK(AL670),"",
IF(AND(NOT(ISERROR(VLOOKUP(AL670,MonsterTable!$A:$B,MATCH(MonsterTable!$B$1,MonsterTable!$A$1:$B$1,0),0))),OR(ISBLANK(AN670),ISBLANK(AO670))),#N/A,
IFERROR(VLOOKUP(AL670,MonsterTable!$A:$B,MATCH(MonsterTable!$B$1,MonsterTable!$A$1:$B$1,0),0),
IF(OR(NOT(ISBLANK(AN670)),ISBLANK(AO670)),#N/A,
IF(AL670="empty","empty",
VLOOKUP(AL670,MonsterGroupTable!$A:$A,1,0)))))))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BA670" s="2" t="str">
        <f>IF(AND(ISBLANK(AZ670),OR(NOT(ISBLANK(BB670)),NOT(ISBLANK(BC670)))),#N/A,
IF(ISBLANK(AZ670),"",
IF(AND(NOT(ISERROR(VLOOKUP(AZ670,MonsterTable!$A:$B,MATCH(MonsterTable!$B$1,MonsterTable!$A$1:$B$1,0),0))),OR(ISBLANK(BB670),ISBLANK(BC670))),#N/A,
IFERROR(VLOOKUP(AZ670,MonsterTable!$A:$B,MATCH(MonsterTable!$B$1,MonsterTable!$A$1:$B$1,0),0),
IF(OR(NOT(ISBLANK(BB670)),ISBLANK(BC670)),#N/A,
IF(AZ670="empty","empty",
VLOOKUP(AZ670,MonsterGroupTable!$A:$A,1,0)))))))</f>
        <v/>
      </c>
      <c r="BH670" s="2" t="str">
        <f>IF(AND(ISBLANK(BG670),OR(NOT(ISBLANK(BI670)),NOT(ISBLANK(BJ670)))),#N/A,
IF(ISBLANK(BG670),"",
IF(AND(NOT(ISERROR(VLOOKUP(BG670,MonsterTable!$A:$B,MATCH(MonsterTable!$B$1,MonsterTable!$A$1:$B$1,0),0))),OR(ISBLANK(BI670),ISBLANK(BJ670))),#N/A,
IFERROR(VLOOKUP(BG670,MonsterTable!$A:$B,MATCH(MonsterTable!$B$1,MonsterTable!$A$1:$B$1,0),0),
IF(OR(NOT(ISBLANK(BI670)),ISBLANK(BJ670)),#N/A,
IF(BG670="empty","empty",
VLOOKUP(BG670,MonsterGroupTable!$A:$A,1,0)))))))</f>
        <v/>
      </c>
      <c r="BO670" s="2" t="str">
        <f>IF(AND(ISBLANK(BN670),OR(NOT(ISBLANK(BP670)),NOT(ISBLANK(BQ670)))),#N/A,
IF(ISBLANK(BN670),"",
IF(AND(NOT(ISERROR(VLOOKUP(BN670,MonsterTable!$A:$B,MATCH(MonsterTable!$B$1,MonsterTable!$A$1:$B$1,0),0))),OR(ISBLANK(BP670),ISBLANK(BQ670))),#N/A,
IFERROR(VLOOKUP(BN670,MonsterTable!$A:$B,MATCH(MonsterTable!$B$1,MonsterTable!$A$1:$B$1,0),0),
IF(OR(NOT(ISBLANK(BP670)),ISBLANK(BQ670)),#N/A,
IF(BN670="empty","empty",
VLOOKUP(BN670,MonsterGroupTable!$A:$A,1,0)))))))</f>
        <v/>
      </c>
      <c r="BV670" s="2" t="str">
        <f>IF(AND(ISBLANK(BU670),OR(NOT(ISBLANK(BW670)),NOT(ISBLANK(BX670)))),#N/A,
IF(ISBLANK(BU670),"",
IF(AND(NOT(ISERROR(VLOOKUP(BU670,MonsterTable!$A:$B,MATCH(MonsterTable!$B$1,MonsterTable!$A$1:$B$1,0),0))),OR(ISBLANK(BW670),ISBLANK(BX670))),#N/A,
IFERROR(VLOOKUP(BU670,MonsterTable!$A:$B,MATCH(MonsterTable!$B$1,MonsterTable!$A$1:$B$1,0),0),
IF(OR(NOT(ISBLANK(BW670)),ISBLANK(BX670)),#N/A,
IF(BU670="empty","empty",
VLOOKUP(BU670,MonsterGroupTable!$A:$A,1,0)))))))</f>
        <v/>
      </c>
      <c r="CC670" s="2" t="str">
        <f>IF(AND(ISBLANK(CB670),OR(NOT(ISBLANK(CD670)),NOT(ISBLANK(CE670)))),#N/A,
IF(ISBLANK(CB670),"",
IF(AND(NOT(ISERROR(VLOOKUP(CB670,MonsterTable!$A:$B,MATCH(MonsterTable!$B$1,MonsterTable!$A$1:$B$1,0),0))),OR(ISBLANK(CD670),ISBLANK(CE670))),#N/A,
IFERROR(VLOOKUP(CB670,MonsterTable!$A:$B,MATCH(MonsterTable!$B$1,MonsterTable!$A$1:$B$1,0),0),
IF(OR(NOT(ISBLANK(CD670)),ISBLANK(CE670)),#N/A,
IF(CB670="empty","empty",
VLOOKUP(CB670,MonsterGroupTable!$A:$A,1,0)))))))</f>
        <v/>
      </c>
      <c r="CJ670" s="2" t="str">
        <f>IF(AND(ISBLANK(CI670),OR(NOT(ISBLANK(CK670)),NOT(ISBLANK(CL670)))),#N/A,
IF(ISBLANK(CI670),"",
IF(AND(NOT(ISERROR(VLOOKUP(CI670,MonsterTable!$A:$B,MATCH(MonsterTable!$B$1,MonsterTable!$A$1:$B$1,0),0))),OR(ISBLANK(CK670),ISBLANK(CL670))),#N/A,
IFERROR(VLOOKUP(CI670,MonsterTable!$A:$B,MATCH(MonsterTable!$B$1,MonsterTable!$A$1:$B$1,0),0),
IF(OR(NOT(ISBLANK(CK670)),ISBLANK(CL670)),#N/A,
IF(CI670="empty","empty",
VLOOKUP(CI670,MonsterGroupTable!$A:$A,1,0)))))))</f>
        <v/>
      </c>
    </row>
    <row r="671" spans="1:88">
      <c r="A671">
        <v>10670</v>
      </c>
      <c r="B671">
        <f t="shared" si="20"/>
        <v>1.2</v>
      </c>
      <c r="C671">
        <f t="shared" si="20"/>
        <v>1.1000000000000001</v>
      </c>
      <c r="F671">
        <v>6300</v>
      </c>
      <c r="G671">
        <v>248619</v>
      </c>
      <c r="H671">
        <v>0</v>
      </c>
      <c r="I671">
        <v>0</v>
      </c>
      <c r="J671">
        <v>0</v>
      </c>
      <c r="K671" t="s">
        <v>28</v>
      </c>
      <c r="L671" t="s">
        <v>253</v>
      </c>
      <c r="M671" t="s">
        <v>79</v>
      </c>
      <c r="N671" t="s">
        <v>80</v>
      </c>
      <c r="O671">
        <v>0</v>
      </c>
      <c r="P671">
        <v>-4.75</v>
      </c>
      <c r="Q671">
        <v>-3.5</v>
      </c>
      <c r="R671">
        <v>4.75</v>
      </c>
      <c r="S671">
        <v>3</v>
      </c>
      <c r="T671">
        <v>-13.5</v>
      </c>
      <c r="U671">
        <v>2.5499999999999998</v>
      </c>
      <c r="V671">
        <v>-6.75</v>
      </c>
      <c r="W671" t="str">
        <f t="shared" si="21"/>
        <v>g107,5</v>
      </c>
      <c r="X671" s="1" t="s">
        <v>324</v>
      </c>
      <c r="Y671" s="2" t="str">
        <f>IF(AND(ISBLANK(X671),OR(NOT(ISBLANK(Z671)),NOT(ISBLANK(AA671)))),#N/A,
IF(ISBLANK(X671),"",
IF(AND(NOT(ISERROR(VLOOKUP(X671,MonsterTable!$A:$B,MATCH(MonsterTable!$B$1,MonsterTable!$A$1:$B$1,0),0))),OR(ISBLANK(Z671),ISBLANK(AA671))),#N/A,
IFERROR(VLOOKUP(X671,MonsterTable!$A:$B,MATCH(MonsterTable!$B$1,MonsterTable!$A$1:$B$1,0),0),
IF(OR(NOT(ISBLANK(Z671)),ISBLANK(AA671)),#N/A,
IF(X671="empty","empty",
VLOOKUP(X671,MonsterGroupTable!$A:$A,1,0)))))))</f>
        <v>g107</v>
      </c>
      <c r="AA671">
        <v>5</v>
      </c>
      <c r="AF671" s="2" t="str">
        <f>IF(AND(ISBLANK(AE671),OR(NOT(ISBLANK(AG671)),NOT(ISBLANK(AH671)))),#N/A,
IF(ISBLANK(AE671),"",
IF(AND(NOT(ISERROR(VLOOKUP(AE671,MonsterTable!$A:$B,MATCH(MonsterTable!$B$1,MonsterTable!$A$1:$B$1,0),0))),OR(ISBLANK(AG671),ISBLANK(AH671))),#N/A,
IFERROR(VLOOKUP(AE671,MonsterTable!$A:$B,MATCH(MonsterTable!$B$1,MonsterTable!$A$1:$B$1,0),0),
IF(OR(NOT(ISBLANK(AG671)),ISBLANK(AH671)),#N/A,
IF(AE671="empty","empty",
VLOOKUP(AE671,MonsterGroupTable!$A:$A,1,0)))))))</f>
        <v/>
      </c>
      <c r="AM671" s="2" t="str">
        <f>IF(AND(ISBLANK(AL671),OR(NOT(ISBLANK(AN671)),NOT(ISBLANK(AO671)))),#N/A,
IF(ISBLANK(AL671),"",
IF(AND(NOT(ISERROR(VLOOKUP(AL671,MonsterTable!$A:$B,MATCH(MonsterTable!$B$1,MonsterTable!$A$1:$B$1,0),0))),OR(ISBLANK(AN671),ISBLANK(AO671))),#N/A,
IFERROR(VLOOKUP(AL671,MonsterTable!$A:$B,MATCH(MonsterTable!$B$1,MonsterTable!$A$1:$B$1,0),0),
IF(OR(NOT(ISBLANK(AN671)),ISBLANK(AO671)),#N/A,
IF(AL671="empty","empty",
VLOOKUP(AL671,MonsterGroupTable!$A:$A,1,0)))))))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BA671" s="2" t="str">
        <f>IF(AND(ISBLANK(AZ671),OR(NOT(ISBLANK(BB671)),NOT(ISBLANK(BC671)))),#N/A,
IF(ISBLANK(AZ671),"",
IF(AND(NOT(ISERROR(VLOOKUP(AZ671,MonsterTable!$A:$B,MATCH(MonsterTable!$B$1,MonsterTable!$A$1:$B$1,0),0))),OR(ISBLANK(BB671),ISBLANK(BC671))),#N/A,
IFERROR(VLOOKUP(AZ671,MonsterTable!$A:$B,MATCH(MonsterTable!$B$1,MonsterTable!$A$1:$B$1,0),0),
IF(OR(NOT(ISBLANK(BB671)),ISBLANK(BC671)),#N/A,
IF(AZ671="empty","empty",
VLOOKUP(AZ671,MonsterGroupTable!$A:$A,1,0)))))))</f>
        <v/>
      </c>
      <c r="BH671" s="2" t="str">
        <f>IF(AND(ISBLANK(BG671),OR(NOT(ISBLANK(BI671)),NOT(ISBLANK(BJ671)))),#N/A,
IF(ISBLANK(BG671),"",
IF(AND(NOT(ISERROR(VLOOKUP(BG671,MonsterTable!$A:$B,MATCH(MonsterTable!$B$1,MonsterTable!$A$1:$B$1,0),0))),OR(ISBLANK(BI671),ISBLANK(BJ671))),#N/A,
IFERROR(VLOOKUP(BG671,MonsterTable!$A:$B,MATCH(MonsterTable!$B$1,MonsterTable!$A$1:$B$1,0),0),
IF(OR(NOT(ISBLANK(BI671)),ISBLANK(BJ671)),#N/A,
IF(BG671="empty","empty",
VLOOKUP(BG671,MonsterGroupTable!$A:$A,1,0)))))))</f>
        <v/>
      </c>
      <c r="BO671" s="2" t="str">
        <f>IF(AND(ISBLANK(BN671),OR(NOT(ISBLANK(BP671)),NOT(ISBLANK(BQ671)))),#N/A,
IF(ISBLANK(BN671),"",
IF(AND(NOT(ISERROR(VLOOKUP(BN671,MonsterTable!$A:$B,MATCH(MonsterTable!$B$1,MonsterTable!$A$1:$B$1,0),0))),OR(ISBLANK(BP671),ISBLANK(BQ671))),#N/A,
IFERROR(VLOOKUP(BN671,MonsterTable!$A:$B,MATCH(MonsterTable!$B$1,MonsterTable!$A$1:$B$1,0),0),
IF(OR(NOT(ISBLANK(BP671)),ISBLANK(BQ671)),#N/A,
IF(BN671="empty","empty",
VLOOKUP(BN671,MonsterGroupTable!$A:$A,1,0)))))))</f>
        <v/>
      </c>
      <c r="BV671" s="2" t="str">
        <f>IF(AND(ISBLANK(BU671),OR(NOT(ISBLANK(BW671)),NOT(ISBLANK(BX671)))),#N/A,
IF(ISBLANK(BU671),"",
IF(AND(NOT(ISERROR(VLOOKUP(BU671,MonsterTable!$A:$B,MATCH(MonsterTable!$B$1,MonsterTable!$A$1:$B$1,0),0))),OR(ISBLANK(BW671),ISBLANK(BX671))),#N/A,
IFERROR(VLOOKUP(BU671,MonsterTable!$A:$B,MATCH(MonsterTable!$B$1,MonsterTable!$A$1:$B$1,0),0),
IF(OR(NOT(ISBLANK(BW671)),ISBLANK(BX671)),#N/A,
IF(BU671="empty","empty",
VLOOKUP(BU671,MonsterGroupTable!$A:$A,1,0)))))))</f>
        <v/>
      </c>
      <c r="CC671" s="2" t="str">
        <f>IF(AND(ISBLANK(CB671),OR(NOT(ISBLANK(CD671)),NOT(ISBLANK(CE671)))),#N/A,
IF(ISBLANK(CB671),"",
IF(AND(NOT(ISERROR(VLOOKUP(CB671,MonsterTable!$A:$B,MATCH(MonsterTable!$B$1,MonsterTable!$A$1:$B$1,0),0))),OR(ISBLANK(CD671),ISBLANK(CE671))),#N/A,
IFERROR(VLOOKUP(CB671,MonsterTable!$A:$B,MATCH(MonsterTable!$B$1,MonsterTable!$A$1:$B$1,0),0),
IF(OR(NOT(ISBLANK(CD671)),ISBLANK(CE671)),#N/A,
IF(CB671="empty","empty",
VLOOKUP(CB671,MonsterGroupTable!$A:$A,1,0)))))))</f>
        <v/>
      </c>
      <c r="CJ671" s="2" t="str">
        <f>IF(AND(ISBLANK(CI671),OR(NOT(ISBLANK(CK671)),NOT(ISBLANK(CL671)))),#N/A,
IF(ISBLANK(CI671),"",
IF(AND(NOT(ISERROR(VLOOKUP(CI671,MonsterTable!$A:$B,MATCH(MonsterTable!$B$1,MonsterTable!$A$1:$B$1,0),0))),OR(ISBLANK(CK671),ISBLANK(CL671))),#N/A,
IFERROR(VLOOKUP(CI671,MonsterTable!$A:$B,MATCH(MonsterTable!$B$1,MonsterTable!$A$1:$B$1,0),0),
IF(OR(NOT(ISBLANK(CK671)),ISBLANK(CL671)),#N/A,
IF(CI671="empty","empty",
VLOOKUP(CI671,MonsterGroupTable!$A:$A,1,0)))))))</f>
        <v/>
      </c>
    </row>
    <row r="672" spans="1:88">
      <c r="A672">
        <v>10671</v>
      </c>
      <c r="B672">
        <f t="shared" si="20"/>
        <v>1.1000000000000001</v>
      </c>
      <c r="C672">
        <f t="shared" si="20"/>
        <v>1.1000000000000001</v>
      </c>
      <c r="F672">
        <v>6300</v>
      </c>
      <c r="G672">
        <v>249564</v>
      </c>
      <c r="H672">
        <v>0</v>
      </c>
      <c r="I672">
        <v>0</v>
      </c>
      <c r="J672">
        <v>0</v>
      </c>
      <c r="K672" t="s">
        <v>28</v>
      </c>
      <c r="L672" t="s">
        <v>254</v>
      </c>
      <c r="M672" t="s">
        <v>79</v>
      </c>
      <c r="N672" t="s">
        <v>80</v>
      </c>
      <c r="O672">
        <v>0</v>
      </c>
      <c r="P672">
        <v>-4.75</v>
      </c>
      <c r="Q672">
        <v>-3.5</v>
      </c>
      <c r="R672">
        <v>4.75</v>
      </c>
      <c r="S672">
        <v>3</v>
      </c>
      <c r="T672">
        <v>-13.5</v>
      </c>
      <c r="U672">
        <v>2.5499999999999998</v>
      </c>
      <c r="V672">
        <v>-6.75</v>
      </c>
      <c r="W672" t="str">
        <f t="shared" si="21"/>
        <v>g108,5</v>
      </c>
      <c r="X672" s="1" t="s">
        <v>325</v>
      </c>
      <c r="Y672" s="2" t="str">
        <f>IF(AND(ISBLANK(X672),OR(NOT(ISBLANK(Z672)),NOT(ISBLANK(AA672)))),#N/A,
IF(ISBLANK(X672),"",
IF(AND(NOT(ISERROR(VLOOKUP(X672,MonsterTable!$A:$B,MATCH(MonsterTable!$B$1,MonsterTable!$A$1:$B$1,0),0))),OR(ISBLANK(Z672),ISBLANK(AA672))),#N/A,
IFERROR(VLOOKUP(X672,MonsterTable!$A:$B,MATCH(MonsterTable!$B$1,MonsterTable!$A$1:$B$1,0),0),
IF(OR(NOT(ISBLANK(Z672)),ISBLANK(AA672)),#N/A,
IF(X672="empty","empty",
VLOOKUP(X672,MonsterGroupTable!$A:$A,1,0)))))))</f>
        <v>g108</v>
      </c>
      <c r="AA672">
        <v>5</v>
      </c>
      <c r="AF672" s="2" t="str">
        <f>IF(AND(ISBLANK(AE672),OR(NOT(ISBLANK(AG672)),NOT(ISBLANK(AH672)))),#N/A,
IF(ISBLANK(AE672),"",
IF(AND(NOT(ISERROR(VLOOKUP(AE672,MonsterTable!$A:$B,MATCH(MonsterTable!$B$1,MonsterTable!$A$1:$B$1,0),0))),OR(ISBLANK(AG672),ISBLANK(AH672))),#N/A,
IFERROR(VLOOKUP(AE672,MonsterTable!$A:$B,MATCH(MonsterTable!$B$1,MonsterTable!$A$1:$B$1,0),0),
IF(OR(NOT(ISBLANK(AG672)),ISBLANK(AH672)),#N/A,
IF(AE672="empty","empty",
VLOOKUP(AE672,MonsterGroupTable!$A:$A,1,0)))))))</f>
        <v/>
      </c>
      <c r="AM672" s="2" t="str">
        <f>IF(AND(ISBLANK(AL672),OR(NOT(ISBLANK(AN672)),NOT(ISBLANK(AO672)))),#N/A,
IF(ISBLANK(AL672),"",
IF(AND(NOT(ISERROR(VLOOKUP(AL672,MonsterTable!$A:$B,MATCH(MonsterTable!$B$1,MonsterTable!$A$1:$B$1,0),0))),OR(ISBLANK(AN672),ISBLANK(AO672))),#N/A,
IFERROR(VLOOKUP(AL672,MonsterTable!$A:$B,MATCH(MonsterTable!$B$1,MonsterTable!$A$1:$B$1,0),0),
IF(OR(NOT(ISBLANK(AN672)),ISBLANK(AO672)),#N/A,
IF(AL672="empty","empty",
VLOOKUP(AL672,MonsterGroupTable!$A:$A,1,0)))))))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BA672" s="2" t="str">
        <f>IF(AND(ISBLANK(AZ672),OR(NOT(ISBLANK(BB672)),NOT(ISBLANK(BC672)))),#N/A,
IF(ISBLANK(AZ672),"",
IF(AND(NOT(ISERROR(VLOOKUP(AZ672,MonsterTable!$A:$B,MATCH(MonsterTable!$B$1,MonsterTable!$A$1:$B$1,0),0))),OR(ISBLANK(BB672),ISBLANK(BC672))),#N/A,
IFERROR(VLOOKUP(AZ672,MonsterTable!$A:$B,MATCH(MonsterTable!$B$1,MonsterTable!$A$1:$B$1,0),0),
IF(OR(NOT(ISBLANK(BB672)),ISBLANK(BC672)),#N/A,
IF(AZ672="empty","empty",
VLOOKUP(AZ672,MonsterGroupTable!$A:$A,1,0)))))))</f>
        <v/>
      </c>
      <c r="BH672" s="2" t="str">
        <f>IF(AND(ISBLANK(BG672),OR(NOT(ISBLANK(BI672)),NOT(ISBLANK(BJ672)))),#N/A,
IF(ISBLANK(BG672),"",
IF(AND(NOT(ISERROR(VLOOKUP(BG672,MonsterTable!$A:$B,MATCH(MonsterTable!$B$1,MonsterTable!$A$1:$B$1,0),0))),OR(ISBLANK(BI672),ISBLANK(BJ672))),#N/A,
IFERROR(VLOOKUP(BG672,MonsterTable!$A:$B,MATCH(MonsterTable!$B$1,MonsterTable!$A$1:$B$1,0),0),
IF(OR(NOT(ISBLANK(BI672)),ISBLANK(BJ672)),#N/A,
IF(BG672="empty","empty",
VLOOKUP(BG672,MonsterGroupTable!$A:$A,1,0)))))))</f>
        <v/>
      </c>
      <c r="BO672" s="2" t="str">
        <f>IF(AND(ISBLANK(BN672),OR(NOT(ISBLANK(BP672)),NOT(ISBLANK(BQ672)))),#N/A,
IF(ISBLANK(BN672),"",
IF(AND(NOT(ISERROR(VLOOKUP(BN672,MonsterTable!$A:$B,MATCH(MonsterTable!$B$1,MonsterTable!$A$1:$B$1,0),0))),OR(ISBLANK(BP672),ISBLANK(BQ672))),#N/A,
IFERROR(VLOOKUP(BN672,MonsterTable!$A:$B,MATCH(MonsterTable!$B$1,MonsterTable!$A$1:$B$1,0),0),
IF(OR(NOT(ISBLANK(BP672)),ISBLANK(BQ672)),#N/A,
IF(BN672="empty","empty",
VLOOKUP(BN672,MonsterGroupTable!$A:$A,1,0)))))))</f>
        <v/>
      </c>
      <c r="BV672" s="2" t="str">
        <f>IF(AND(ISBLANK(BU672),OR(NOT(ISBLANK(BW672)),NOT(ISBLANK(BX672)))),#N/A,
IF(ISBLANK(BU672),"",
IF(AND(NOT(ISERROR(VLOOKUP(BU672,MonsterTable!$A:$B,MATCH(MonsterTable!$B$1,MonsterTable!$A$1:$B$1,0),0))),OR(ISBLANK(BW672),ISBLANK(BX672))),#N/A,
IFERROR(VLOOKUP(BU672,MonsterTable!$A:$B,MATCH(MonsterTable!$B$1,MonsterTable!$A$1:$B$1,0),0),
IF(OR(NOT(ISBLANK(BW672)),ISBLANK(BX672)),#N/A,
IF(BU672="empty","empty",
VLOOKUP(BU672,MonsterGroupTable!$A:$A,1,0)))))))</f>
        <v/>
      </c>
      <c r="CC672" s="2" t="str">
        <f>IF(AND(ISBLANK(CB672),OR(NOT(ISBLANK(CD672)),NOT(ISBLANK(CE672)))),#N/A,
IF(ISBLANK(CB672),"",
IF(AND(NOT(ISERROR(VLOOKUP(CB672,MonsterTable!$A:$B,MATCH(MonsterTable!$B$1,MonsterTable!$A$1:$B$1,0),0))),OR(ISBLANK(CD672),ISBLANK(CE672))),#N/A,
IFERROR(VLOOKUP(CB672,MonsterTable!$A:$B,MATCH(MonsterTable!$B$1,MonsterTable!$A$1:$B$1,0),0),
IF(OR(NOT(ISBLANK(CD672)),ISBLANK(CE672)),#N/A,
IF(CB672="empty","empty",
VLOOKUP(CB672,MonsterGroupTable!$A:$A,1,0)))))))</f>
        <v/>
      </c>
      <c r="CJ672" s="2" t="str">
        <f>IF(AND(ISBLANK(CI672),OR(NOT(ISBLANK(CK672)),NOT(ISBLANK(CL672)))),#N/A,
IF(ISBLANK(CI672),"",
IF(AND(NOT(ISERROR(VLOOKUP(CI672,MonsterTable!$A:$B,MATCH(MonsterTable!$B$1,MonsterTable!$A$1:$B$1,0),0))),OR(ISBLANK(CK672),ISBLANK(CL672))),#N/A,
IFERROR(VLOOKUP(CI672,MonsterTable!$A:$B,MATCH(MonsterTable!$B$1,MonsterTable!$A$1:$B$1,0),0),
IF(OR(NOT(ISBLANK(CK672)),ISBLANK(CL672)),#N/A,
IF(CI672="empty","empty",
VLOOKUP(CI672,MonsterGroupTable!$A:$A,1,0)))))))</f>
        <v/>
      </c>
    </row>
    <row r="673" spans="1:88">
      <c r="A673">
        <v>10672</v>
      </c>
      <c r="B673">
        <f t="shared" si="20"/>
        <v>1.1000000000000001</v>
      </c>
      <c r="C673">
        <f t="shared" si="20"/>
        <v>1.1000000000000001</v>
      </c>
      <c r="F673">
        <v>6300</v>
      </c>
      <c r="G673">
        <v>250509</v>
      </c>
      <c r="H673">
        <v>0</v>
      </c>
      <c r="I673">
        <v>0</v>
      </c>
      <c r="J673">
        <v>0</v>
      </c>
      <c r="K673" t="s">
        <v>28</v>
      </c>
      <c r="L673" t="s">
        <v>254</v>
      </c>
      <c r="M673" t="s">
        <v>79</v>
      </c>
      <c r="N673" t="s">
        <v>80</v>
      </c>
      <c r="O673">
        <v>0</v>
      </c>
      <c r="P673">
        <v>-4.75</v>
      </c>
      <c r="Q673">
        <v>-3.5</v>
      </c>
      <c r="R673">
        <v>4.75</v>
      </c>
      <c r="S673">
        <v>3</v>
      </c>
      <c r="T673">
        <v>-13.5</v>
      </c>
      <c r="U673">
        <v>2.5499999999999998</v>
      </c>
      <c r="V673">
        <v>-6.75</v>
      </c>
      <c r="W673" t="str">
        <f t="shared" si="21"/>
        <v>g108,5</v>
      </c>
      <c r="X673" s="1" t="s">
        <v>325</v>
      </c>
      <c r="Y673" s="2" t="str">
        <f>IF(AND(ISBLANK(X673),OR(NOT(ISBLANK(Z673)),NOT(ISBLANK(AA673)))),#N/A,
IF(ISBLANK(X673),"",
IF(AND(NOT(ISERROR(VLOOKUP(X673,MonsterTable!$A:$B,MATCH(MonsterTable!$B$1,MonsterTable!$A$1:$B$1,0),0))),OR(ISBLANK(Z673),ISBLANK(AA673))),#N/A,
IFERROR(VLOOKUP(X673,MonsterTable!$A:$B,MATCH(MonsterTable!$B$1,MonsterTable!$A$1:$B$1,0),0),
IF(OR(NOT(ISBLANK(Z673)),ISBLANK(AA673)),#N/A,
IF(X673="empty","empty",
VLOOKUP(X673,MonsterGroupTable!$A:$A,1,0)))))))</f>
        <v>g108</v>
      </c>
      <c r="AA673">
        <v>5</v>
      </c>
      <c r="AF673" s="2" t="str">
        <f>IF(AND(ISBLANK(AE673),OR(NOT(ISBLANK(AG673)),NOT(ISBLANK(AH673)))),#N/A,
IF(ISBLANK(AE673),"",
IF(AND(NOT(ISERROR(VLOOKUP(AE673,MonsterTable!$A:$B,MATCH(MonsterTable!$B$1,MonsterTable!$A$1:$B$1,0),0))),OR(ISBLANK(AG673),ISBLANK(AH673))),#N/A,
IFERROR(VLOOKUP(AE673,MonsterTable!$A:$B,MATCH(MonsterTable!$B$1,MonsterTable!$A$1:$B$1,0),0),
IF(OR(NOT(ISBLANK(AG673)),ISBLANK(AH673)),#N/A,
IF(AE673="empty","empty",
VLOOKUP(AE673,MonsterGroupTable!$A:$A,1,0)))))))</f>
        <v/>
      </c>
      <c r="AM673" s="2" t="str">
        <f>IF(AND(ISBLANK(AL673),OR(NOT(ISBLANK(AN673)),NOT(ISBLANK(AO673)))),#N/A,
IF(ISBLANK(AL673),"",
IF(AND(NOT(ISERROR(VLOOKUP(AL673,MonsterTable!$A:$B,MATCH(MonsterTable!$B$1,MonsterTable!$A$1:$B$1,0),0))),OR(ISBLANK(AN673),ISBLANK(AO673))),#N/A,
IFERROR(VLOOKUP(AL673,MonsterTable!$A:$B,MATCH(MonsterTable!$B$1,MonsterTable!$A$1:$B$1,0),0),
IF(OR(NOT(ISBLANK(AN673)),ISBLANK(AO673)),#N/A,
IF(AL673="empty","empty",
VLOOKUP(AL673,MonsterGroupTable!$A:$A,1,0)))))))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BA673" s="2" t="str">
        <f>IF(AND(ISBLANK(AZ673),OR(NOT(ISBLANK(BB673)),NOT(ISBLANK(BC673)))),#N/A,
IF(ISBLANK(AZ673),"",
IF(AND(NOT(ISERROR(VLOOKUP(AZ673,MonsterTable!$A:$B,MATCH(MonsterTable!$B$1,MonsterTable!$A$1:$B$1,0),0))),OR(ISBLANK(BB673),ISBLANK(BC673))),#N/A,
IFERROR(VLOOKUP(AZ673,MonsterTable!$A:$B,MATCH(MonsterTable!$B$1,MonsterTable!$A$1:$B$1,0),0),
IF(OR(NOT(ISBLANK(BB673)),ISBLANK(BC673)),#N/A,
IF(AZ673="empty","empty",
VLOOKUP(AZ673,MonsterGroupTable!$A:$A,1,0)))))))</f>
        <v/>
      </c>
      <c r="BH673" s="2" t="str">
        <f>IF(AND(ISBLANK(BG673),OR(NOT(ISBLANK(BI673)),NOT(ISBLANK(BJ673)))),#N/A,
IF(ISBLANK(BG673),"",
IF(AND(NOT(ISERROR(VLOOKUP(BG673,MonsterTable!$A:$B,MATCH(MonsterTable!$B$1,MonsterTable!$A$1:$B$1,0),0))),OR(ISBLANK(BI673),ISBLANK(BJ673))),#N/A,
IFERROR(VLOOKUP(BG673,MonsterTable!$A:$B,MATCH(MonsterTable!$B$1,MonsterTable!$A$1:$B$1,0),0),
IF(OR(NOT(ISBLANK(BI673)),ISBLANK(BJ673)),#N/A,
IF(BG673="empty","empty",
VLOOKUP(BG673,MonsterGroupTable!$A:$A,1,0)))))))</f>
        <v/>
      </c>
      <c r="BO673" s="2" t="str">
        <f>IF(AND(ISBLANK(BN673),OR(NOT(ISBLANK(BP673)),NOT(ISBLANK(BQ673)))),#N/A,
IF(ISBLANK(BN673),"",
IF(AND(NOT(ISERROR(VLOOKUP(BN673,MonsterTable!$A:$B,MATCH(MonsterTable!$B$1,MonsterTable!$A$1:$B$1,0),0))),OR(ISBLANK(BP673),ISBLANK(BQ673))),#N/A,
IFERROR(VLOOKUP(BN673,MonsterTable!$A:$B,MATCH(MonsterTable!$B$1,MonsterTable!$A$1:$B$1,0),0),
IF(OR(NOT(ISBLANK(BP673)),ISBLANK(BQ673)),#N/A,
IF(BN673="empty","empty",
VLOOKUP(BN673,MonsterGroupTable!$A:$A,1,0)))))))</f>
        <v/>
      </c>
      <c r="BV673" s="2" t="str">
        <f>IF(AND(ISBLANK(BU673),OR(NOT(ISBLANK(BW673)),NOT(ISBLANK(BX673)))),#N/A,
IF(ISBLANK(BU673),"",
IF(AND(NOT(ISERROR(VLOOKUP(BU673,MonsterTable!$A:$B,MATCH(MonsterTable!$B$1,MonsterTable!$A$1:$B$1,0),0))),OR(ISBLANK(BW673),ISBLANK(BX673))),#N/A,
IFERROR(VLOOKUP(BU673,MonsterTable!$A:$B,MATCH(MonsterTable!$B$1,MonsterTable!$A$1:$B$1,0),0),
IF(OR(NOT(ISBLANK(BW673)),ISBLANK(BX673)),#N/A,
IF(BU673="empty","empty",
VLOOKUP(BU673,MonsterGroupTable!$A:$A,1,0)))))))</f>
        <v/>
      </c>
      <c r="CC673" s="2" t="str">
        <f>IF(AND(ISBLANK(CB673),OR(NOT(ISBLANK(CD673)),NOT(ISBLANK(CE673)))),#N/A,
IF(ISBLANK(CB673),"",
IF(AND(NOT(ISERROR(VLOOKUP(CB673,MonsterTable!$A:$B,MATCH(MonsterTable!$B$1,MonsterTable!$A$1:$B$1,0),0))),OR(ISBLANK(CD673),ISBLANK(CE673))),#N/A,
IFERROR(VLOOKUP(CB673,MonsterTable!$A:$B,MATCH(MonsterTable!$B$1,MonsterTable!$A$1:$B$1,0),0),
IF(OR(NOT(ISBLANK(CD673)),ISBLANK(CE673)),#N/A,
IF(CB673="empty","empty",
VLOOKUP(CB673,MonsterGroupTable!$A:$A,1,0)))))))</f>
        <v/>
      </c>
      <c r="CJ673" s="2" t="str">
        <f>IF(AND(ISBLANK(CI673),OR(NOT(ISBLANK(CK673)),NOT(ISBLANK(CL673)))),#N/A,
IF(ISBLANK(CI673),"",
IF(AND(NOT(ISERROR(VLOOKUP(CI673,MonsterTable!$A:$B,MATCH(MonsterTable!$B$1,MonsterTable!$A$1:$B$1,0),0))),OR(ISBLANK(CK673),ISBLANK(CL673))),#N/A,
IFERROR(VLOOKUP(CI673,MonsterTable!$A:$B,MATCH(MonsterTable!$B$1,MonsterTable!$A$1:$B$1,0),0),
IF(OR(NOT(ISBLANK(CK673)),ISBLANK(CL673)),#N/A,
IF(CI673="empty","empty",
VLOOKUP(CI673,MonsterGroupTable!$A:$A,1,0)))))))</f>
        <v/>
      </c>
    </row>
    <row r="674" spans="1:88">
      <c r="A674">
        <v>10673</v>
      </c>
      <c r="B674">
        <f t="shared" si="20"/>
        <v>1.1000000000000001</v>
      </c>
      <c r="C674">
        <f t="shared" si="20"/>
        <v>1.1000000000000001</v>
      </c>
      <c r="F674">
        <v>6300</v>
      </c>
      <c r="G674">
        <v>251454</v>
      </c>
      <c r="H674">
        <v>0</v>
      </c>
      <c r="I674">
        <v>0</v>
      </c>
      <c r="J674">
        <v>0</v>
      </c>
      <c r="K674" t="s">
        <v>28</v>
      </c>
      <c r="L674" t="s">
        <v>254</v>
      </c>
      <c r="M674" t="s">
        <v>79</v>
      </c>
      <c r="N674" t="s">
        <v>80</v>
      </c>
      <c r="O674">
        <v>0</v>
      </c>
      <c r="P674">
        <v>-4.75</v>
      </c>
      <c r="Q674">
        <v>-3.5</v>
      </c>
      <c r="R674">
        <v>4.75</v>
      </c>
      <c r="S674">
        <v>3</v>
      </c>
      <c r="T674">
        <v>-13.5</v>
      </c>
      <c r="U674">
        <v>2.5499999999999998</v>
      </c>
      <c r="V674">
        <v>-6.75</v>
      </c>
      <c r="W674" t="str">
        <f t="shared" si="21"/>
        <v>g108,5</v>
      </c>
      <c r="X674" s="1" t="s">
        <v>325</v>
      </c>
      <c r="Y674" s="2" t="str">
        <f>IF(AND(ISBLANK(X674),OR(NOT(ISBLANK(Z674)),NOT(ISBLANK(AA674)))),#N/A,
IF(ISBLANK(X674),"",
IF(AND(NOT(ISERROR(VLOOKUP(X674,MonsterTable!$A:$B,MATCH(MonsterTable!$B$1,MonsterTable!$A$1:$B$1,0),0))),OR(ISBLANK(Z674),ISBLANK(AA674))),#N/A,
IFERROR(VLOOKUP(X674,MonsterTable!$A:$B,MATCH(MonsterTable!$B$1,MonsterTable!$A$1:$B$1,0),0),
IF(OR(NOT(ISBLANK(Z674)),ISBLANK(AA674)),#N/A,
IF(X674="empty","empty",
VLOOKUP(X674,MonsterGroupTable!$A:$A,1,0)))))))</f>
        <v>g108</v>
      </c>
      <c r="AA674">
        <v>5</v>
      </c>
      <c r="AF674" s="2" t="str">
        <f>IF(AND(ISBLANK(AE674),OR(NOT(ISBLANK(AG674)),NOT(ISBLANK(AH674)))),#N/A,
IF(ISBLANK(AE674),"",
IF(AND(NOT(ISERROR(VLOOKUP(AE674,MonsterTable!$A:$B,MATCH(MonsterTable!$B$1,MonsterTable!$A$1:$B$1,0),0))),OR(ISBLANK(AG674),ISBLANK(AH674))),#N/A,
IFERROR(VLOOKUP(AE674,MonsterTable!$A:$B,MATCH(MonsterTable!$B$1,MonsterTable!$A$1:$B$1,0),0),
IF(OR(NOT(ISBLANK(AG674)),ISBLANK(AH674)),#N/A,
IF(AE674="empty","empty",
VLOOKUP(AE674,MonsterGroupTable!$A:$A,1,0)))))))</f>
        <v/>
      </c>
      <c r="AM674" s="2" t="str">
        <f>IF(AND(ISBLANK(AL674),OR(NOT(ISBLANK(AN674)),NOT(ISBLANK(AO674)))),#N/A,
IF(ISBLANK(AL674),"",
IF(AND(NOT(ISERROR(VLOOKUP(AL674,MonsterTable!$A:$B,MATCH(MonsterTable!$B$1,MonsterTable!$A$1:$B$1,0),0))),OR(ISBLANK(AN674),ISBLANK(AO674))),#N/A,
IFERROR(VLOOKUP(AL674,MonsterTable!$A:$B,MATCH(MonsterTable!$B$1,MonsterTable!$A$1:$B$1,0),0),
IF(OR(NOT(ISBLANK(AN674)),ISBLANK(AO674)),#N/A,
IF(AL674="empty","empty",
VLOOKUP(AL674,MonsterGroupTable!$A:$A,1,0)))))))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BA674" s="2" t="str">
        <f>IF(AND(ISBLANK(AZ674),OR(NOT(ISBLANK(BB674)),NOT(ISBLANK(BC674)))),#N/A,
IF(ISBLANK(AZ674),"",
IF(AND(NOT(ISERROR(VLOOKUP(AZ674,MonsterTable!$A:$B,MATCH(MonsterTable!$B$1,MonsterTable!$A$1:$B$1,0),0))),OR(ISBLANK(BB674),ISBLANK(BC674))),#N/A,
IFERROR(VLOOKUP(AZ674,MonsterTable!$A:$B,MATCH(MonsterTable!$B$1,MonsterTable!$A$1:$B$1,0),0),
IF(OR(NOT(ISBLANK(BB674)),ISBLANK(BC674)),#N/A,
IF(AZ674="empty","empty",
VLOOKUP(AZ674,MonsterGroupTable!$A:$A,1,0)))))))</f>
        <v/>
      </c>
      <c r="BH674" s="2" t="str">
        <f>IF(AND(ISBLANK(BG674),OR(NOT(ISBLANK(BI674)),NOT(ISBLANK(BJ674)))),#N/A,
IF(ISBLANK(BG674),"",
IF(AND(NOT(ISERROR(VLOOKUP(BG674,MonsterTable!$A:$B,MATCH(MonsterTable!$B$1,MonsterTable!$A$1:$B$1,0),0))),OR(ISBLANK(BI674),ISBLANK(BJ674))),#N/A,
IFERROR(VLOOKUP(BG674,MonsterTable!$A:$B,MATCH(MonsterTable!$B$1,MonsterTable!$A$1:$B$1,0),0),
IF(OR(NOT(ISBLANK(BI674)),ISBLANK(BJ674)),#N/A,
IF(BG674="empty","empty",
VLOOKUP(BG674,MonsterGroupTable!$A:$A,1,0)))))))</f>
        <v/>
      </c>
      <c r="BO674" s="2" t="str">
        <f>IF(AND(ISBLANK(BN674),OR(NOT(ISBLANK(BP674)),NOT(ISBLANK(BQ674)))),#N/A,
IF(ISBLANK(BN674),"",
IF(AND(NOT(ISERROR(VLOOKUP(BN674,MonsterTable!$A:$B,MATCH(MonsterTable!$B$1,MonsterTable!$A$1:$B$1,0),0))),OR(ISBLANK(BP674),ISBLANK(BQ674))),#N/A,
IFERROR(VLOOKUP(BN674,MonsterTable!$A:$B,MATCH(MonsterTable!$B$1,MonsterTable!$A$1:$B$1,0),0),
IF(OR(NOT(ISBLANK(BP674)),ISBLANK(BQ674)),#N/A,
IF(BN674="empty","empty",
VLOOKUP(BN674,MonsterGroupTable!$A:$A,1,0)))))))</f>
        <v/>
      </c>
      <c r="BV674" s="2" t="str">
        <f>IF(AND(ISBLANK(BU674),OR(NOT(ISBLANK(BW674)),NOT(ISBLANK(BX674)))),#N/A,
IF(ISBLANK(BU674),"",
IF(AND(NOT(ISERROR(VLOOKUP(BU674,MonsterTable!$A:$B,MATCH(MonsterTable!$B$1,MonsterTable!$A$1:$B$1,0),0))),OR(ISBLANK(BW674),ISBLANK(BX674))),#N/A,
IFERROR(VLOOKUP(BU674,MonsterTable!$A:$B,MATCH(MonsterTable!$B$1,MonsterTable!$A$1:$B$1,0),0),
IF(OR(NOT(ISBLANK(BW674)),ISBLANK(BX674)),#N/A,
IF(BU674="empty","empty",
VLOOKUP(BU674,MonsterGroupTable!$A:$A,1,0)))))))</f>
        <v/>
      </c>
      <c r="CC674" s="2" t="str">
        <f>IF(AND(ISBLANK(CB674),OR(NOT(ISBLANK(CD674)),NOT(ISBLANK(CE674)))),#N/A,
IF(ISBLANK(CB674),"",
IF(AND(NOT(ISERROR(VLOOKUP(CB674,MonsterTable!$A:$B,MATCH(MonsterTable!$B$1,MonsterTable!$A$1:$B$1,0),0))),OR(ISBLANK(CD674),ISBLANK(CE674))),#N/A,
IFERROR(VLOOKUP(CB674,MonsterTable!$A:$B,MATCH(MonsterTable!$B$1,MonsterTable!$A$1:$B$1,0),0),
IF(OR(NOT(ISBLANK(CD674)),ISBLANK(CE674)),#N/A,
IF(CB674="empty","empty",
VLOOKUP(CB674,MonsterGroupTable!$A:$A,1,0)))))))</f>
        <v/>
      </c>
      <c r="CJ674" s="2" t="str">
        <f>IF(AND(ISBLANK(CI674),OR(NOT(ISBLANK(CK674)),NOT(ISBLANK(CL674)))),#N/A,
IF(ISBLANK(CI674),"",
IF(AND(NOT(ISERROR(VLOOKUP(CI674,MonsterTable!$A:$B,MATCH(MonsterTable!$B$1,MonsterTable!$A$1:$B$1,0),0))),OR(ISBLANK(CK674),ISBLANK(CL674))),#N/A,
IFERROR(VLOOKUP(CI674,MonsterTable!$A:$B,MATCH(MonsterTable!$B$1,MonsterTable!$A$1:$B$1,0),0),
IF(OR(NOT(ISBLANK(CK674)),ISBLANK(CL674)),#N/A,
IF(CI674="empty","empty",
VLOOKUP(CI674,MonsterGroupTable!$A:$A,1,0)))))))</f>
        <v/>
      </c>
    </row>
    <row r="675" spans="1:88">
      <c r="A675">
        <v>10674</v>
      </c>
      <c r="B675">
        <f t="shared" si="20"/>
        <v>1.1000000000000001</v>
      </c>
      <c r="C675">
        <f t="shared" si="20"/>
        <v>1.1000000000000001</v>
      </c>
      <c r="F675">
        <v>6300</v>
      </c>
      <c r="G675">
        <v>252399</v>
      </c>
      <c r="H675">
        <v>0</v>
      </c>
      <c r="I675">
        <v>0</v>
      </c>
      <c r="J675">
        <v>0</v>
      </c>
      <c r="K675" t="s">
        <v>28</v>
      </c>
      <c r="L675" t="s">
        <v>254</v>
      </c>
      <c r="M675" t="s">
        <v>79</v>
      </c>
      <c r="N675" t="s">
        <v>80</v>
      </c>
      <c r="O675">
        <v>0</v>
      </c>
      <c r="P675">
        <v>-4.75</v>
      </c>
      <c r="Q675">
        <v>-3.5</v>
      </c>
      <c r="R675">
        <v>4.75</v>
      </c>
      <c r="S675">
        <v>3</v>
      </c>
      <c r="T675">
        <v>-13.5</v>
      </c>
      <c r="U675">
        <v>2.5499999999999998</v>
      </c>
      <c r="V675">
        <v>-6.75</v>
      </c>
      <c r="W675" t="str">
        <f t="shared" si="21"/>
        <v>g108,5</v>
      </c>
      <c r="X675" s="1" t="s">
        <v>325</v>
      </c>
      <c r="Y675" s="2" t="str">
        <f>IF(AND(ISBLANK(X675),OR(NOT(ISBLANK(Z675)),NOT(ISBLANK(AA675)))),#N/A,
IF(ISBLANK(X675),"",
IF(AND(NOT(ISERROR(VLOOKUP(X675,MonsterTable!$A:$B,MATCH(MonsterTable!$B$1,MonsterTable!$A$1:$B$1,0),0))),OR(ISBLANK(Z675),ISBLANK(AA675))),#N/A,
IFERROR(VLOOKUP(X675,MonsterTable!$A:$B,MATCH(MonsterTable!$B$1,MonsterTable!$A$1:$B$1,0),0),
IF(OR(NOT(ISBLANK(Z675)),ISBLANK(AA675)),#N/A,
IF(X675="empty","empty",
VLOOKUP(X675,MonsterGroupTable!$A:$A,1,0)))))))</f>
        <v>g108</v>
      </c>
      <c r="AA675">
        <v>5</v>
      </c>
      <c r="AF675" s="2" t="str">
        <f>IF(AND(ISBLANK(AE675),OR(NOT(ISBLANK(AG675)),NOT(ISBLANK(AH675)))),#N/A,
IF(ISBLANK(AE675),"",
IF(AND(NOT(ISERROR(VLOOKUP(AE675,MonsterTable!$A:$B,MATCH(MonsterTable!$B$1,MonsterTable!$A$1:$B$1,0),0))),OR(ISBLANK(AG675),ISBLANK(AH675))),#N/A,
IFERROR(VLOOKUP(AE675,MonsterTable!$A:$B,MATCH(MonsterTable!$B$1,MonsterTable!$A$1:$B$1,0),0),
IF(OR(NOT(ISBLANK(AG675)),ISBLANK(AH675)),#N/A,
IF(AE675="empty","empty",
VLOOKUP(AE675,MonsterGroupTable!$A:$A,1,0)))))))</f>
        <v/>
      </c>
      <c r="AM675" s="2" t="str">
        <f>IF(AND(ISBLANK(AL675),OR(NOT(ISBLANK(AN675)),NOT(ISBLANK(AO675)))),#N/A,
IF(ISBLANK(AL675),"",
IF(AND(NOT(ISERROR(VLOOKUP(AL675,MonsterTable!$A:$B,MATCH(MonsterTable!$B$1,MonsterTable!$A$1:$B$1,0),0))),OR(ISBLANK(AN675),ISBLANK(AO675))),#N/A,
IFERROR(VLOOKUP(AL675,MonsterTable!$A:$B,MATCH(MonsterTable!$B$1,MonsterTable!$A$1:$B$1,0),0),
IF(OR(NOT(ISBLANK(AN675)),ISBLANK(AO675)),#N/A,
IF(AL675="empty","empty",
VLOOKUP(AL675,MonsterGroupTable!$A:$A,1,0)))))))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BA675" s="2" t="str">
        <f>IF(AND(ISBLANK(AZ675),OR(NOT(ISBLANK(BB675)),NOT(ISBLANK(BC675)))),#N/A,
IF(ISBLANK(AZ675),"",
IF(AND(NOT(ISERROR(VLOOKUP(AZ675,MonsterTable!$A:$B,MATCH(MonsterTable!$B$1,MonsterTable!$A$1:$B$1,0),0))),OR(ISBLANK(BB675),ISBLANK(BC675))),#N/A,
IFERROR(VLOOKUP(AZ675,MonsterTable!$A:$B,MATCH(MonsterTable!$B$1,MonsterTable!$A$1:$B$1,0),0),
IF(OR(NOT(ISBLANK(BB675)),ISBLANK(BC675)),#N/A,
IF(AZ675="empty","empty",
VLOOKUP(AZ675,MonsterGroupTable!$A:$A,1,0)))))))</f>
        <v/>
      </c>
      <c r="BH675" s="2" t="str">
        <f>IF(AND(ISBLANK(BG675),OR(NOT(ISBLANK(BI675)),NOT(ISBLANK(BJ675)))),#N/A,
IF(ISBLANK(BG675),"",
IF(AND(NOT(ISERROR(VLOOKUP(BG675,MonsterTable!$A:$B,MATCH(MonsterTable!$B$1,MonsterTable!$A$1:$B$1,0),0))),OR(ISBLANK(BI675),ISBLANK(BJ675))),#N/A,
IFERROR(VLOOKUP(BG675,MonsterTable!$A:$B,MATCH(MonsterTable!$B$1,MonsterTable!$A$1:$B$1,0),0),
IF(OR(NOT(ISBLANK(BI675)),ISBLANK(BJ675)),#N/A,
IF(BG675="empty","empty",
VLOOKUP(BG675,MonsterGroupTable!$A:$A,1,0)))))))</f>
        <v/>
      </c>
      <c r="BO675" s="2" t="str">
        <f>IF(AND(ISBLANK(BN675),OR(NOT(ISBLANK(BP675)),NOT(ISBLANK(BQ675)))),#N/A,
IF(ISBLANK(BN675),"",
IF(AND(NOT(ISERROR(VLOOKUP(BN675,MonsterTable!$A:$B,MATCH(MonsterTable!$B$1,MonsterTable!$A$1:$B$1,0),0))),OR(ISBLANK(BP675),ISBLANK(BQ675))),#N/A,
IFERROR(VLOOKUP(BN675,MonsterTable!$A:$B,MATCH(MonsterTable!$B$1,MonsterTable!$A$1:$B$1,0),0),
IF(OR(NOT(ISBLANK(BP675)),ISBLANK(BQ675)),#N/A,
IF(BN675="empty","empty",
VLOOKUP(BN675,MonsterGroupTable!$A:$A,1,0)))))))</f>
        <v/>
      </c>
      <c r="BV675" s="2" t="str">
        <f>IF(AND(ISBLANK(BU675),OR(NOT(ISBLANK(BW675)),NOT(ISBLANK(BX675)))),#N/A,
IF(ISBLANK(BU675),"",
IF(AND(NOT(ISERROR(VLOOKUP(BU675,MonsterTable!$A:$B,MATCH(MonsterTable!$B$1,MonsterTable!$A$1:$B$1,0),0))),OR(ISBLANK(BW675),ISBLANK(BX675))),#N/A,
IFERROR(VLOOKUP(BU675,MonsterTable!$A:$B,MATCH(MonsterTable!$B$1,MonsterTable!$A$1:$B$1,0),0),
IF(OR(NOT(ISBLANK(BW675)),ISBLANK(BX675)),#N/A,
IF(BU675="empty","empty",
VLOOKUP(BU675,MonsterGroupTable!$A:$A,1,0)))))))</f>
        <v/>
      </c>
      <c r="CC675" s="2" t="str">
        <f>IF(AND(ISBLANK(CB675),OR(NOT(ISBLANK(CD675)),NOT(ISBLANK(CE675)))),#N/A,
IF(ISBLANK(CB675),"",
IF(AND(NOT(ISERROR(VLOOKUP(CB675,MonsterTable!$A:$B,MATCH(MonsterTable!$B$1,MonsterTable!$A$1:$B$1,0),0))),OR(ISBLANK(CD675),ISBLANK(CE675))),#N/A,
IFERROR(VLOOKUP(CB675,MonsterTable!$A:$B,MATCH(MonsterTable!$B$1,MonsterTable!$A$1:$B$1,0),0),
IF(OR(NOT(ISBLANK(CD675)),ISBLANK(CE675)),#N/A,
IF(CB675="empty","empty",
VLOOKUP(CB675,MonsterGroupTable!$A:$A,1,0)))))))</f>
        <v/>
      </c>
      <c r="CJ675" s="2" t="str">
        <f>IF(AND(ISBLANK(CI675),OR(NOT(ISBLANK(CK675)),NOT(ISBLANK(CL675)))),#N/A,
IF(ISBLANK(CI675),"",
IF(AND(NOT(ISERROR(VLOOKUP(CI675,MonsterTable!$A:$B,MATCH(MonsterTable!$B$1,MonsterTable!$A$1:$B$1,0),0))),OR(ISBLANK(CK675),ISBLANK(CL675))),#N/A,
IFERROR(VLOOKUP(CI675,MonsterTable!$A:$B,MATCH(MonsterTable!$B$1,MonsterTable!$A$1:$B$1,0),0),
IF(OR(NOT(ISBLANK(CK675)),ISBLANK(CL675)),#N/A,
IF(CI675="empty","empty",
VLOOKUP(CI675,MonsterGroupTable!$A:$A,1,0)))))))</f>
        <v/>
      </c>
    </row>
    <row r="676" spans="1:88">
      <c r="A676">
        <v>10675</v>
      </c>
      <c r="B676">
        <f t="shared" si="20"/>
        <v>1.1000000000000001</v>
      </c>
      <c r="C676">
        <f t="shared" si="20"/>
        <v>1.1000000000000001</v>
      </c>
      <c r="F676">
        <v>6300</v>
      </c>
      <c r="G676">
        <v>253344</v>
      </c>
      <c r="H676">
        <v>0</v>
      </c>
      <c r="I676">
        <v>0</v>
      </c>
      <c r="J676">
        <v>0</v>
      </c>
      <c r="K676" t="s">
        <v>28</v>
      </c>
      <c r="L676" t="s">
        <v>254</v>
      </c>
      <c r="M676" t="s">
        <v>79</v>
      </c>
      <c r="N676" t="s">
        <v>80</v>
      </c>
      <c r="O676">
        <v>0</v>
      </c>
      <c r="P676">
        <v>-4.75</v>
      </c>
      <c r="Q676">
        <v>-3.5</v>
      </c>
      <c r="R676">
        <v>4.75</v>
      </c>
      <c r="S676">
        <v>3</v>
      </c>
      <c r="T676">
        <v>-13.5</v>
      </c>
      <c r="U676">
        <v>2.5499999999999998</v>
      </c>
      <c r="V676">
        <v>-6.75</v>
      </c>
      <c r="W676" t="str">
        <f t="shared" si="21"/>
        <v>g108,5</v>
      </c>
      <c r="X676" s="1" t="s">
        <v>325</v>
      </c>
      <c r="Y676" s="2" t="str">
        <f>IF(AND(ISBLANK(X676),OR(NOT(ISBLANK(Z676)),NOT(ISBLANK(AA676)))),#N/A,
IF(ISBLANK(X676),"",
IF(AND(NOT(ISERROR(VLOOKUP(X676,MonsterTable!$A:$B,MATCH(MonsterTable!$B$1,MonsterTable!$A$1:$B$1,0),0))),OR(ISBLANK(Z676),ISBLANK(AA676))),#N/A,
IFERROR(VLOOKUP(X676,MonsterTable!$A:$B,MATCH(MonsterTable!$B$1,MonsterTable!$A$1:$B$1,0),0),
IF(OR(NOT(ISBLANK(Z676)),ISBLANK(AA676)),#N/A,
IF(X676="empty","empty",
VLOOKUP(X676,MonsterGroupTable!$A:$A,1,0)))))))</f>
        <v>g108</v>
      </c>
      <c r="AA676">
        <v>5</v>
      </c>
      <c r="AF676" s="2" t="str">
        <f>IF(AND(ISBLANK(AE676),OR(NOT(ISBLANK(AG676)),NOT(ISBLANK(AH676)))),#N/A,
IF(ISBLANK(AE676),"",
IF(AND(NOT(ISERROR(VLOOKUP(AE676,MonsterTable!$A:$B,MATCH(MonsterTable!$B$1,MonsterTable!$A$1:$B$1,0),0))),OR(ISBLANK(AG676),ISBLANK(AH676))),#N/A,
IFERROR(VLOOKUP(AE676,MonsterTable!$A:$B,MATCH(MonsterTable!$B$1,MonsterTable!$A$1:$B$1,0),0),
IF(OR(NOT(ISBLANK(AG676)),ISBLANK(AH676)),#N/A,
IF(AE676="empty","empty",
VLOOKUP(AE676,MonsterGroupTable!$A:$A,1,0)))))))</f>
        <v/>
      </c>
      <c r="AM676" s="2" t="str">
        <f>IF(AND(ISBLANK(AL676),OR(NOT(ISBLANK(AN676)),NOT(ISBLANK(AO676)))),#N/A,
IF(ISBLANK(AL676),"",
IF(AND(NOT(ISERROR(VLOOKUP(AL676,MonsterTable!$A:$B,MATCH(MonsterTable!$B$1,MonsterTable!$A$1:$B$1,0),0))),OR(ISBLANK(AN676),ISBLANK(AO676))),#N/A,
IFERROR(VLOOKUP(AL676,MonsterTable!$A:$B,MATCH(MonsterTable!$B$1,MonsterTable!$A$1:$B$1,0),0),
IF(OR(NOT(ISBLANK(AN676)),ISBLANK(AO676)),#N/A,
IF(AL676="empty","empty",
VLOOKUP(AL676,MonsterGroupTable!$A:$A,1,0)))))))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BA676" s="2" t="str">
        <f>IF(AND(ISBLANK(AZ676),OR(NOT(ISBLANK(BB676)),NOT(ISBLANK(BC676)))),#N/A,
IF(ISBLANK(AZ676),"",
IF(AND(NOT(ISERROR(VLOOKUP(AZ676,MonsterTable!$A:$B,MATCH(MonsterTable!$B$1,MonsterTable!$A$1:$B$1,0),0))),OR(ISBLANK(BB676),ISBLANK(BC676))),#N/A,
IFERROR(VLOOKUP(AZ676,MonsterTable!$A:$B,MATCH(MonsterTable!$B$1,MonsterTable!$A$1:$B$1,0),0),
IF(OR(NOT(ISBLANK(BB676)),ISBLANK(BC676)),#N/A,
IF(AZ676="empty","empty",
VLOOKUP(AZ676,MonsterGroupTable!$A:$A,1,0)))))))</f>
        <v/>
      </c>
      <c r="BH676" s="2" t="str">
        <f>IF(AND(ISBLANK(BG676),OR(NOT(ISBLANK(BI676)),NOT(ISBLANK(BJ676)))),#N/A,
IF(ISBLANK(BG676),"",
IF(AND(NOT(ISERROR(VLOOKUP(BG676,MonsterTable!$A:$B,MATCH(MonsterTable!$B$1,MonsterTable!$A$1:$B$1,0),0))),OR(ISBLANK(BI676),ISBLANK(BJ676))),#N/A,
IFERROR(VLOOKUP(BG676,MonsterTable!$A:$B,MATCH(MonsterTable!$B$1,MonsterTable!$A$1:$B$1,0),0),
IF(OR(NOT(ISBLANK(BI676)),ISBLANK(BJ676)),#N/A,
IF(BG676="empty","empty",
VLOOKUP(BG676,MonsterGroupTable!$A:$A,1,0)))))))</f>
        <v/>
      </c>
      <c r="BO676" s="2" t="str">
        <f>IF(AND(ISBLANK(BN676),OR(NOT(ISBLANK(BP676)),NOT(ISBLANK(BQ676)))),#N/A,
IF(ISBLANK(BN676),"",
IF(AND(NOT(ISERROR(VLOOKUP(BN676,MonsterTable!$A:$B,MATCH(MonsterTable!$B$1,MonsterTable!$A$1:$B$1,0),0))),OR(ISBLANK(BP676),ISBLANK(BQ676))),#N/A,
IFERROR(VLOOKUP(BN676,MonsterTable!$A:$B,MATCH(MonsterTable!$B$1,MonsterTable!$A$1:$B$1,0),0),
IF(OR(NOT(ISBLANK(BP676)),ISBLANK(BQ676)),#N/A,
IF(BN676="empty","empty",
VLOOKUP(BN676,MonsterGroupTable!$A:$A,1,0)))))))</f>
        <v/>
      </c>
      <c r="BV676" s="2" t="str">
        <f>IF(AND(ISBLANK(BU676),OR(NOT(ISBLANK(BW676)),NOT(ISBLANK(BX676)))),#N/A,
IF(ISBLANK(BU676),"",
IF(AND(NOT(ISERROR(VLOOKUP(BU676,MonsterTable!$A:$B,MATCH(MonsterTable!$B$1,MonsterTable!$A$1:$B$1,0),0))),OR(ISBLANK(BW676),ISBLANK(BX676))),#N/A,
IFERROR(VLOOKUP(BU676,MonsterTable!$A:$B,MATCH(MonsterTable!$B$1,MonsterTable!$A$1:$B$1,0),0),
IF(OR(NOT(ISBLANK(BW676)),ISBLANK(BX676)),#N/A,
IF(BU676="empty","empty",
VLOOKUP(BU676,MonsterGroupTable!$A:$A,1,0)))))))</f>
        <v/>
      </c>
      <c r="CC676" s="2" t="str">
        <f>IF(AND(ISBLANK(CB676),OR(NOT(ISBLANK(CD676)),NOT(ISBLANK(CE676)))),#N/A,
IF(ISBLANK(CB676),"",
IF(AND(NOT(ISERROR(VLOOKUP(CB676,MonsterTable!$A:$B,MATCH(MonsterTable!$B$1,MonsterTable!$A$1:$B$1,0),0))),OR(ISBLANK(CD676),ISBLANK(CE676))),#N/A,
IFERROR(VLOOKUP(CB676,MonsterTable!$A:$B,MATCH(MonsterTable!$B$1,MonsterTable!$A$1:$B$1,0),0),
IF(OR(NOT(ISBLANK(CD676)),ISBLANK(CE676)),#N/A,
IF(CB676="empty","empty",
VLOOKUP(CB676,MonsterGroupTable!$A:$A,1,0)))))))</f>
        <v/>
      </c>
      <c r="CJ676" s="2" t="str">
        <f>IF(AND(ISBLANK(CI676),OR(NOT(ISBLANK(CK676)),NOT(ISBLANK(CL676)))),#N/A,
IF(ISBLANK(CI676),"",
IF(AND(NOT(ISERROR(VLOOKUP(CI676,MonsterTable!$A:$B,MATCH(MonsterTable!$B$1,MonsterTable!$A$1:$B$1,0),0))),OR(ISBLANK(CK676),ISBLANK(CL676))),#N/A,
IFERROR(VLOOKUP(CI676,MonsterTable!$A:$B,MATCH(MonsterTable!$B$1,MonsterTable!$A$1:$B$1,0),0),
IF(OR(NOT(ISBLANK(CK676)),ISBLANK(CL676)),#N/A,
IF(CI676="empty","empty",
VLOOKUP(CI676,MonsterGroupTable!$A:$A,1,0)))))))</f>
        <v/>
      </c>
    </row>
    <row r="677" spans="1:88">
      <c r="A677">
        <v>10676</v>
      </c>
      <c r="B677">
        <f t="shared" si="20"/>
        <v>1.1000000000000001</v>
      </c>
      <c r="C677">
        <f t="shared" si="20"/>
        <v>1.1000000000000001</v>
      </c>
      <c r="F677">
        <v>6300</v>
      </c>
      <c r="G677">
        <v>254289</v>
      </c>
      <c r="H677">
        <v>0</v>
      </c>
      <c r="I677">
        <v>0</v>
      </c>
      <c r="J677">
        <v>0</v>
      </c>
      <c r="K677" t="s">
        <v>28</v>
      </c>
      <c r="L677" t="s">
        <v>254</v>
      </c>
      <c r="M677" t="s">
        <v>79</v>
      </c>
      <c r="N677" t="s">
        <v>80</v>
      </c>
      <c r="O677">
        <v>0</v>
      </c>
      <c r="P677">
        <v>-4.75</v>
      </c>
      <c r="Q677">
        <v>-3.5</v>
      </c>
      <c r="R677">
        <v>4.75</v>
      </c>
      <c r="S677">
        <v>3</v>
      </c>
      <c r="T677">
        <v>-13.5</v>
      </c>
      <c r="U677">
        <v>2.5499999999999998</v>
      </c>
      <c r="V677">
        <v>-6.75</v>
      </c>
      <c r="W677" t="str">
        <f t="shared" si="21"/>
        <v>g108,5</v>
      </c>
      <c r="X677" s="1" t="s">
        <v>325</v>
      </c>
      <c r="Y677" s="2" t="str">
        <f>IF(AND(ISBLANK(X677),OR(NOT(ISBLANK(Z677)),NOT(ISBLANK(AA677)))),#N/A,
IF(ISBLANK(X677),"",
IF(AND(NOT(ISERROR(VLOOKUP(X677,MonsterTable!$A:$B,MATCH(MonsterTable!$B$1,MonsterTable!$A$1:$B$1,0),0))),OR(ISBLANK(Z677),ISBLANK(AA677))),#N/A,
IFERROR(VLOOKUP(X677,MonsterTable!$A:$B,MATCH(MonsterTable!$B$1,MonsterTable!$A$1:$B$1,0),0),
IF(OR(NOT(ISBLANK(Z677)),ISBLANK(AA677)),#N/A,
IF(X677="empty","empty",
VLOOKUP(X677,MonsterGroupTable!$A:$A,1,0)))))))</f>
        <v>g108</v>
      </c>
      <c r="AA677">
        <v>5</v>
      </c>
      <c r="AF677" s="2" t="str">
        <f>IF(AND(ISBLANK(AE677),OR(NOT(ISBLANK(AG677)),NOT(ISBLANK(AH677)))),#N/A,
IF(ISBLANK(AE677),"",
IF(AND(NOT(ISERROR(VLOOKUP(AE677,MonsterTable!$A:$B,MATCH(MonsterTable!$B$1,MonsterTable!$A$1:$B$1,0),0))),OR(ISBLANK(AG677),ISBLANK(AH677))),#N/A,
IFERROR(VLOOKUP(AE677,MonsterTable!$A:$B,MATCH(MonsterTable!$B$1,MonsterTable!$A$1:$B$1,0),0),
IF(OR(NOT(ISBLANK(AG677)),ISBLANK(AH677)),#N/A,
IF(AE677="empty","empty",
VLOOKUP(AE677,MonsterGroupTable!$A:$A,1,0)))))))</f>
        <v/>
      </c>
      <c r="AM677" s="2" t="str">
        <f>IF(AND(ISBLANK(AL677),OR(NOT(ISBLANK(AN677)),NOT(ISBLANK(AO677)))),#N/A,
IF(ISBLANK(AL677),"",
IF(AND(NOT(ISERROR(VLOOKUP(AL677,MonsterTable!$A:$B,MATCH(MonsterTable!$B$1,MonsterTable!$A$1:$B$1,0),0))),OR(ISBLANK(AN677),ISBLANK(AO677))),#N/A,
IFERROR(VLOOKUP(AL677,MonsterTable!$A:$B,MATCH(MonsterTable!$B$1,MonsterTable!$A$1:$B$1,0),0),
IF(OR(NOT(ISBLANK(AN677)),ISBLANK(AO677)),#N/A,
IF(AL677="empty","empty",
VLOOKUP(AL677,MonsterGroupTable!$A:$A,1,0)))))))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BA677" s="2" t="str">
        <f>IF(AND(ISBLANK(AZ677),OR(NOT(ISBLANK(BB677)),NOT(ISBLANK(BC677)))),#N/A,
IF(ISBLANK(AZ677),"",
IF(AND(NOT(ISERROR(VLOOKUP(AZ677,MonsterTable!$A:$B,MATCH(MonsterTable!$B$1,MonsterTable!$A$1:$B$1,0),0))),OR(ISBLANK(BB677),ISBLANK(BC677))),#N/A,
IFERROR(VLOOKUP(AZ677,MonsterTable!$A:$B,MATCH(MonsterTable!$B$1,MonsterTable!$A$1:$B$1,0),0),
IF(OR(NOT(ISBLANK(BB677)),ISBLANK(BC677)),#N/A,
IF(AZ677="empty","empty",
VLOOKUP(AZ677,MonsterGroupTable!$A:$A,1,0)))))))</f>
        <v/>
      </c>
      <c r="BH677" s="2" t="str">
        <f>IF(AND(ISBLANK(BG677),OR(NOT(ISBLANK(BI677)),NOT(ISBLANK(BJ677)))),#N/A,
IF(ISBLANK(BG677),"",
IF(AND(NOT(ISERROR(VLOOKUP(BG677,MonsterTable!$A:$B,MATCH(MonsterTable!$B$1,MonsterTable!$A$1:$B$1,0),0))),OR(ISBLANK(BI677),ISBLANK(BJ677))),#N/A,
IFERROR(VLOOKUP(BG677,MonsterTable!$A:$B,MATCH(MonsterTable!$B$1,MonsterTable!$A$1:$B$1,0),0),
IF(OR(NOT(ISBLANK(BI677)),ISBLANK(BJ677)),#N/A,
IF(BG677="empty","empty",
VLOOKUP(BG677,MonsterGroupTable!$A:$A,1,0)))))))</f>
        <v/>
      </c>
      <c r="BO677" s="2" t="str">
        <f>IF(AND(ISBLANK(BN677),OR(NOT(ISBLANK(BP677)),NOT(ISBLANK(BQ677)))),#N/A,
IF(ISBLANK(BN677),"",
IF(AND(NOT(ISERROR(VLOOKUP(BN677,MonsterTable!$A:$B,MATCH(MonsterTable!$B$1,MonsterTable!$A$1:$B$1,0),0))),OR(ISBLANK(BP677),ISBLANK(BQ677))),#N/A,
IFERROR(VLOOKUP(BN677,MonsterTable!$A:$B,MATCH(MonsterTable!$B$1,MonsterTable!$A$1:$B$1,0),0),
IF(OR(NOT(ISBLANK(BP677)),ISBLANK(BQ677)),#N/A,
IF(BN677="empty","empty",
VLOOKUP(BN677,MonsterGroupTable!$A:$A,1,0)))))))</f>
        <v/>
      </c>
      <c r="BV677" s="2" t="str">
        <f>IF(AND(ISBLANK(BU677),OR(NOT(ISBLANK(BW677)),NOT(ISBLANK(BX677)))),#N/A,
IF(ISBLANK(BU677),"",
IF(AND(NOT(ISERROR(VLOOKUP(BU677,MonsterTable!$A:$B,MATCH(MonsterTable!$B$1,MonsterTable!$A$1:$B$1,0),0))),OR(ISBLANK(BW677),ISBLANK(BX677))),#N/A,
IFERROR(VLOOKUP(BU677,MonsterTable!$A:$B,MATCH(MonsterTable!$B$1,MonsterTable!$A$1:$B$1,0),0),
IF(OR(NOT(ISBLANK(BW677)),ISBLANK(BX677)),#N/A,
IF(BU677="empty","empty",
VLOOKUP(BU677,MonsterGroupTable!$A:$A,1,0)))))))</f>
        <v/>
      </c>
      <c r="CC677" s="2" t="str">
        <f>IF(AND(ISBLANK(CB677),OR(NOT(ISBLANK(CD677)),NOT(ISBLANK(CE677)))),#N/A,
IF(ISBLANK(CB677),"",
IF(AND(NOT(ISERROR(VLOOKUP(CB677,MonsterTable!$A:$B,MATCH(MonsterTable!$B$1,MonsterTable!$A$1:$B$1,0),0))),OR(ISBLANK(CD677),ISBLANK(CE677))),#N/A,
IFERROR(VLOOKUP(CB677,MonsterTable!$A:$B,MATCH(MonsterTable!$B$1,MonsterTable!$A$1:$B$1,0),0),
IF(OR(NOT(ISBLANK(CD677)),ISBLANK(CE677)),#N/A,
IF(CB677="empty","empty",
VLOOKUP(CB677,MonsterGroupTable!$A:$A,1,0)))))))</f>
        <v/>
      </c>
      <c r="CJ677" s="2" t="str">
        <f>IF(AND(ISBLANK(CI677),OR(NOT(ISBLANK(CK677)),NOT(ISBLANK(CL677)))),#N/A,
IF(ISBLANK(CI677),"",
IF(AND(NOT(ISERROR(VLOOKUP(CI677,MonsterTable!$A:$B,MATCH(MonsterTable!$B$1,MonsterTable!$A$1:$B$1,0),0))),OR(ISBLANK(CK677),ISBLANK(CL677))),#N/A,
IFERROR(VLOOKUP(CI677,MonsterTable!$A:$B,MATCH(MonsterTable!$B$1,MonsterTable!$A$1:$B$1,0),0),
IF(OR(NOT(ISBLANK(CK677)),ISBLANK(CL677)),#N/A,
IF(CI677="empty","empty",
VLOOKUP(CI677,MonsterGroupTable!$A:$A,1,0)))))))</f>
        <v/>
      </c>
    </row>
    <row r="678" spans="1:88">
      <c r="A678">
        <v>10677</v>
      </c>
      <c r="B678">
        <f t="shared" si="20"/>
        <v>1.1000000000000001</v>
      </c>
      <c r="C678">
        <f t="shared" si="20"/>
        <v>1.1000000000000001</v>
      </c>
      <c r="F678">
        <v>6300</v>
      </c>
      <c r="G678">
        <v>255234</v>
      </c>
      <c r="H678">
        <v>0</v>
      </c>
      <c r="I678">
        <v>0</v>
      </c>
      <c r="J678">
        <v>0</v>
      </c>
      <c r="K678" t="s">
        <v>28</v>
      </c>
      <c r="L678" t="s">
        <v>254</v>
      </c>
      <c r="M678" t="s">
        <v>79</v>
      </c>
      <c r="N678" t="s">
        <v>80</v>
      </c>
      <c r="O678">
        <v>0</v>
      </c>
      <c r="P678">
        <v>-4.75</v>
      </c>
      <c r="Q678">
        <v>-3.5</v>
      </c>
      <c r="R678">
        <v>4.75</v>
      </c>
      <c r="S678">
        <v>3</v>
      </c>
      <c r="T678">
        <v>-13.5</v>
      </c>
      <c r="U678">
        <v>2.5499999999999998</v>
      </c>
      <c r="V678">
        <v>-6.75</v>
      </c>
      <c r="W678" t="str">
        <f t="shared" si="21"/>
        <v>g108,5</v>
      </c>
      <c r="X678" s="1" t="s">
        <v>325</v>
      </c>
      <c r="Y678" s="2" t="str">
        <f>IF(AND(ISBLANK(X678),OR(NOT(ISBLANK(Z678)),NOT(ISBLANK(AA678)))),#N/A,
IF(ISBLANK(X678),"",
IF(AND(NOT(ISERROR(VLOOKUP(X678,MonsterTable!$A:$B,MATCH(MonsterTable!$B$1,MonsterTable!$A$1:$B$1,0),0))),OR(ISBLANK(Z678),ISBLANK(AA678))),#N/A,
IFERROR(VLOOKUP(X678,MonsterTable!$A:$B,MATCH(MonsterTable!$B$1,MonsterTable!$A$1:$B$1,0),0),
IF(OR(NOT(ISBLANK(Z678)),ISBLANK(AA678)),#N/A,
IF(X678="empty","empty",
VLOOKUP(X678,MonsterGroupTable!$A:$A,1,0)))))))</f>
        <v>g108</v>
      </c>
      <c r="AA678">
        <v>5</v>
      </c>
      <c r="AF678" s="2" t="str">
        <f>IF(AND(ISBLANK(AE678),OR(NOT(ISBLANK(AG678)),NOT(ISBLANK(AH678)))),#N/A,
IF(ISBLANK(AE678),"",
IF(AND(NOT(ISERROR(VLOOKUP(AE678,MonsterTable!$A:$B,MATCH(MonsterTable!$B$1,MonsterTable!$A$1:$B$1,0),0))),OR(ISBLANK(AG678),ISBLANK(AH678))),#N/A,
IFERROR(VLOOKUP(AE678,MonsterTable!$A:$B,MATCH(MonsterTable!$B$1,MonsterTable!$A$1:$B$1,0),0),
IF(OR(NOT(ISBLANK(AG678)),ISBLANK(AH678)),#N/A,
IF(AE678="empty","empty",
VLOOKUP(AE678,MonsterGroupTable!$A:$A,1,0)))))))</f>
        <v/>
      </c>
      <c r="AM678" s="2" t="str">
        <f>IF(AND(ISBLANK(AL678),OR(NOT(ISBLANK(AN678)),NOT(ISBLANK(AO678)))),#N/A,
IF(ISBLANK(AL678),"",
IF(AND(NOT(ISERROR(VLOOKUP(AL678,MonsterTable!$A:$B,MATCH(MonsterTable!$B$1,MonsterTable!$A$1:$B$1,0),0))),OR(ISBLANK(AN678),ISBLANK(AO678))),#N/A,
IFERROR(VLOOKUP(AL678,MonsterTable!$A:$B,MATCH(MonsterTable!$B$1,MonsterTable!$A$1:$B$1,0),0),
IF(OR(NOT(ISBLANK(AN678)),ISBLANK(AO678)),#N/A,
IF(AL678="empty","empty",
VLOOKUP(AL678,MonsterGroupTable!$A:$A,1,0)))))))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BA678" s="2" t="str">
        <f>IF(AND(ISBLANK(AZ678),OR(NOT(ISBLANK(BB678)),NOT(ISBLANK(BC678)))),#N/A,
IF(ISBLANK(AZ678),"",
IF(AND(NOT(ISERROR(VLOOKUP(AZ678,MonsterTable!$A:$B,MATCH(MonsterTable!$B$1,MonsterTable!$A$1:$B$1,0),0))),OR(ISBLANK(BB678),ISBLANK(BC678))),#N/A,
IFERROR(VLOOKUP(AZ678,MonsterTable!$A:$B,MATCH(MonsterTable!$B$1,MonsterTable!$A$1:$B$1,0),0),
IF(OR(NOT(ISBLANK(BB678)),ISBLANK(BC678)),#N/A,
IF(AZ678="empty","empty",
VLOOKUP(AZ678,MonsterGroupTable!$A:$A,1,0)))))))</f>
        <v/>
      </c>
      <c r="BH678" s="2" t="str">
        <f>IF(AND(ISBLANK(BG678),OR(NOT(ISBLANK(BI678)),NOT(ISBLANK(BJ678)))),#N/A,
IF(ISBLANK(BG678),"",
IF(AND(NOT(ISERROR(VLOOKUP(BG678,MonsterTable!$A:$B,MATCH(MonsterTable!$B$1,MonsterTable!$A$1:$B$1,0),0))),OR(ISBLANK(BI678),ISBLANK(BJ678))),#N/A,
IFERROR(VLOOKUP(BG678,MonsterTable!$A:$B,MATCH(MonsterTable!$B$1,MonsterTable!$A$1:$B$1,0),0),
IF(OR(NOT(ISBLANK(BI678)),ISBLANK(BJ678)),#N/A,
IF(BG678="empty","empty",
VLOOKUP(BG678,MonsterGroupTable!$A:$A,1,0)))))))</f>
        <v/>
      </c>
      <c r="BO678" s="2" t="str">
        <f>IF(AND(ISBLANK(BN678),OR(NOT(ISBLANK(BP678)),NOT(ISBLANK(BQ678)))),#N/A,
IF(ISBLANK(BN678),"",
IF(AND(NOT(ISERROR(VLOOKUP(BN678,MonsterTable!$A:$B,MATCH(MonsterTable!$B$1,MonsterTable!$A$1:$B$1,0),0))),OR(ISBLANK(BP678),ISBLANK(BQ678))),#N/A,
IFERROR(VLOOKUP(BN678,MonsterTable!$A:$B,MATCH(MonsterTable!$B$1,MonsterTable!$A$1:$B$1,0),0),
IF(OR(NOT(ISBLANK(BP678)),ISBLANK(BQ678)),#N/A,
IF(BN678="empty","empty",
VLOOKUP(BN678,MonsterGroupTable!$A:$A,1,0)))))))</f>
        <v/>
      </c>
      <c r="BV678" s="2" t="str">
        <f>IF(AND(ISBLANK(BU678),OR(NOT(ISBLANK(BW678)),NOT(ISBLANK(BX678)))),#N/A,
IF(ISBLANK(BU678),"",
IF(AND(NOT(ISERROR(VLOOKUP(BU678,MonsterTable!$A:$B,MATCH(MonsterTable!$B$1,MonsterTable!$A$1:$B$1,0),0))),OR(ISBLANK(BW678),ISBLANK(BX678))),#N/A,
IFERROR(VLOOKUP(BU678,MonsterTable!$A:$B,MATCH(MonsterTable!$B$1,MonsterTable!$A$1:$B$1,0),0),
IF(OR(NOT(ISBLANK(BW678)),ISBLANK(BX678)),#N/A,
IF(BU678="empty","empty",
VLOOKUP(BU678,MonsterGroupTable!$A:$A,1,0)))))))</f>
        <v/>
      </c>
      <c r="CC678" s="2" t="str">
        <f>IF(AND(ISBLANK(CB678),OR(NOT(ISBLANK(CD678)),NOT(ISBLANK(CE678)))),#N/A,
IF(ISBLANK(CB678),"",
IF(AND(NOT(ISERROR(VLOOKUP(CB678,MonsterTable!$A:$B,MATCH(MonsterTable!$B$1,MonsterTable!$A$1:$B$1,0),0))),OR(ISBLANK(CD678),ISBLANK(CE678))),#N/A,
IFERROR(VLOOKUP(CB678,MonsterTable!$A:$B,MATCH(MonsterTable!$B$1,MonsterTable!$A$1:$B$1,0),0),
IF(OR(NOT(ISBLANK(CD678)),ISBLANK(CE678)),#N/A,
IF(CB678="empty","empty",
VLOOKUP(CB678,MonsterGroupTable!$A:$A,1,0)))))))</f>
        <v/>
      </c>
      <c r="CJ678" s="2" t="str">
        <f>IF(AND(ISBLANK(CI678),OR(NOT(ISBLANK(CK678)),NOT(ISBLANK(CL678)))),#N/A,
IF(ISBLANK(CI678),"",
IF(AND(NOT(ISERROR(VLOOKUP(CI678,MonsterTable!$A:$B,MATCH(MonsterTable!$B$1,MonsterTable!$A$1:$B$1,0),0))),OR(ISBLANK(CK678),ISBLANK(CL678))),#N/A,
IFERROR(VLOOKUP(CI678,MonsterTable!$A:$B,MATCH(MonsterTable!$B$1,MonsterTable!$A$1:$B$1,0),0),
IF(OR(NOT(ISBLANK(CK678)),ISBLANK(CL678)),#N/A,
IF(CI678="empty","empty",
VLOOKUP(CI678,MonsterGroupTable!$A:$A,1,0)))))))</f>
        <v/>
      </c>
    </row>
    <row r="679" spans="1:88">
      <c r="A679">
        <v>10678</v>
      </c>
      <c r="B679">
        <f t="shared" si="20"/>
        <v>1.1000000000000001</v>
      </c>
      <c r="C679">
        <f t="shared" si="20"/>
        <v>1.1000000000000001</v>
      </c>
      <c r="F679">
        <v>6300</v>
      </c>
      <c r="G679">
        <v>256179</v>
      </c>
      <c r="H679">
        <v>0</v>
      </c>
      <c r="I679">
        <v>0</v>
      </c>
      <c r="J679">
        <v>0</v>
      </c>
      <c r="K679" t="s">
        <v>28</v>
      </c>
      <c r="L679" t="s">
        <v>254</v>
      </c>
      <c r="M679" t="s">
        <v>79</v>
      </c>
      <c r="N679" t="s">
        <v>80</v>
      </c>
      <c r="O679">
        <v>0</v>
      </c>
      <c r="P679">
        <v>-4.75</v>
      </c>
      <c r="Q679">
        <v>-3.5</v>
      </c>
      <c r="R679">
        <v>4.75</v>
      </c>
      <c r="S679">
        <v>3</v>
      </c>
      <c r="T679">
        <v>-13.5</v>
      </c>
      <c r="U679">
        <v>2.5499999999999998</v>
      </c>
      <c r="V679">
        <v>-6.75</v>
      </c>
      <c r="W679" t="str">
        <f t="shared" si="21"/>
        <v>g108,5</v>
      </c>
      <c r="X679" s="1" t="s">
        <v>325</v>
      </c>
      <c r="Y679" s="2" t="str">
        <f>IF(AND(ISBLANK(X679),OR(NOT(ISBLANK(Z679)),NOT(ISBLANK(AA679)))),#N/A,
IF(ISBLANK(X679),"",
IF(AND(NOT(ISERROR(VLOOKUP(X679,MonsterTable!$A:$B,MATCH(MonsterTable!$B$1,MonsterTable!$A$1:$B$1,0),0))),OR(ISBLANK(Z679),ISBLANK(AA679))),#N/A,
IFERROR(VLOOKUP(X679,MonsterTable!$A:$B,MATCH(MonsterTable!$B$1,MonsterTable!$A$1:$B$1,0),0),
IF(OR(NOT(ISBLANK(Z679)),ISBLANK(AA679)),#N/A,
IF(X679="empty","empty",
VLOOKUP(X679,MonsterGroupTable!$A:$A,1,0)))))))</f>
        <v>g108</v>
      </c>
      <c r="AA679">
        <v>5</v>
      </c>
      <c r="AF679" s="2" t="str">
        <f>IF(AND(ISBLANK(AE679),OR(NOT(ISBLANK(AG679)),NOT(ISBLANK(AH679)))),#N/A,
IF(ISBLANK(AE679),"",
IF(AND(NOT(ISERROR(VLOOKUP(AE679,MonsterTable!$A:$B,MATCH(MonsterTable!$B$1,MonsterTable!$A$1:$B$1,0),0))),OR(ISBLANK(AG679),ISBLANK(AH679))),#N/A,
IFERROR(VLOOKUP(AE679,MonsterTable!$A:$B,MATCH(MonsterTable!$B$1,MonsterTable!$A$1:$B$1,0),0),
IF(OR(NOT(ISBLANK(AG679)),ISBLANK(AH679)),#N/A,
IF(AE679="empty","empty",
VLOOKUP(AE679,MonsterGroupTable!$A:$A,1,0)))))))</f>
        <v/>
      </c>
      <c r="AM679" s="2" t="str">
        <f>IF(AND(ISBLANK(AL679),OR(NOT(ISBLANK(AN679)),NOT(ISBLANK(AO679)))),#N/A,
IF(ISBLANK(AL679),"",
IF(AND(NOT(ISERROR(VLOOKUP(AL679,MonsterTable!$A:$B,MATCH(MonsterTable!$B$1,MonsterTable!$A$1:$B$1,0),0))),OR(ISBLANK(AN679),ISBLANK(AO679))),#N/A,
IFERROR(VLOOKUP(AL679,MonsterTable!$A:$B,MATCH(MonsterTable!$B$1,MonsterTable!$A$1:$B$1,0),0),
IF(OR(NOT(ISBLANK(AN679)),ISBLANK(AO679)),#N/A,
IF(AL679="empty","empty",
VLOOKUP(AL679,MonsterGroupTable!$A:$A,1,0)))))))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BA679" s="2" t="str">
        <f>IF(AND(ISBLANK(AZ679),OR(NOT(ISBLANK(BB679)),NOT(ISBLANK(BC679)))),#N/A,
IF(ISBLANK(AZ679),"",
IF(AND(NOT(ISERROR(VLOOKUP(AZ679,MonsterTable!$A:$B,MATCH(MonsterTable!$B$1,MonsterTable!$A$1:$B$1,0),0))),OR(ISBLANK(BB679),ISBLANK(BC679))),#N/A,
IFERROR(VLOOKUP(AZ679,MonsterTable!$A:$B,MATCH(MonsterTable!$B$1,MonsterTable!$A$1:$B$1,0),0),
IF(OR(NOT(ISBLANK(BB679)),ISBLANK(BC679)),#N/A,
IF(AZ679="empty","empty",
VLOOKUP(AZ679,MonsterGroupTable!$A:$A,1,0)))))))</f>
        <v/>
      </c>
      <c r="BH679" s="2" t="str">
        <f>IF(AND(ISBLANK(BG679),OR(NOT(ISBLANK(BI679)),NOT(ISBLANK(BJ679)))),#N/A,
IF(ISBLANK(BG679),"",
IF(AND(NOT(ISERROR(VLOOKUP(BG679,MonsterTable!$A:$B,MATCH(MonsterTable!$B$1,MonsterTable!$A$1:$B$1,0),0))),OR(ISBLANK(BI679),ISBLANK(BJ679))),#N/A,
IFERROR(VLOOKUP(BG679,MonsterTable!$A:$B,MATCH(MonsterTable!$B$1,MonsterTable!$A$1:$B$1,0),0),
IF(OR(NOT(ISBLANK(BI679)),ISBLANK(BJ679)),#N/A,
IF(BG679="empty","empty",
VLOOKUP(BG679,MonsterGroupTable!$A:$A,1,0)))))))</f>
        <v/>
      </c>
      <c r="BO679" s="2" t="str">
        <f>IF(AND(ISBLANK(BN679),OR(NOT(ISBLANK(BP679)),NOT(ISBLANK(BQ679)))),#N/A,
IF(ISBLANK(BN679),"",
IF(AND(NOT(ISERROR(VLOOKUP(BN679,MonsterTable!$A:$B,MATCH(MonsterTable!$B$1,MonsterTable!$A$1:$B$1,0),0))),OR(ISBLANK(BP679),ISBLANK(BQ679))),#N/A,
IFERROR(VLOOKUP(BN679,MonsterTable!$A:$B,MATCH(MonsterTable!$B$1,MonsterTable!$A$1:$B$1,0),0),
IF(OR(NOT(ISBLANK(BP679)),ISBLANK(BQ679)),#N/A,
IF(BN679="empty","empty",
VLOOKUP(BN679,MonsterGroupTable!$A:$A,1,0)))))))</f>
        <v/>
      </c>
      <c r="BV679" s="2" t="str">
        <f>IF(AND(ISBLANK(BU679),OR(NOT(ISBLANK(BW679)),NOT(ISBLANK(BX679)))),#N/A,
IF(ISBLANK(BU679),"",
IF(AND(NOT(ISERROR(VLOOKUP(BU679,MonsterTable!$A:$B,MATCH(MonsterTable!$B$1,MonsterTable!$A$1:$B$1,0),0))),OR(ISBLANK(BW679),ISBLANK(BX679))),#N/A,
IFERROR(VLOOKUP(BU679,MonsterTable!$A:$B,MATCH(MonsterTable!$B$1,MonsterTable!$A$1:$B$1,0),0),
IF(OR(NOT(ISBLANK(BW679)),ISBLANK(BX679)),#N/A,
IF(BU679="empty","empty",
VLOOKUP(BU679,MonsterGroupTable!$A:$A,1,0)))))))</f>
        <v/>
      </c>
      <c r="CC679" s="2" t="str">
        <f>IF(AND(ISBLANK(CB679),OR(NOT(ISBLANK(CD679)),NOT(ISBLANK(CE679)))),#N/A,
IF(ISBLANK(CB679),"",
IF(AND(NOT(ISERROR(VLOOKUP(CB679,MonsterTable!$A:$B,MATCH(MonsterTable!$B$1,MonsterTable!$A$1:$B$1,0),0))),OR(ISBLANK(CD679),ISBLANK(CE679))),#N/A,
IFERROR(VLOOKUP(CB679,MonsterTable!$A:$B,MATCH(MonsterTable!$B$1,MonsterTable!$A$1:$B$1,0),0),
IF(OR(NOT(ISBLANK(CD679)),ISBLANK(CE679)),#N/A,
IF(CB679="empty","empty",
VLOOKUP(CB679,MonsterGroupTable!$A:$A,1,0)))))))</f>
        <v/>
      </c>
      <c r="CJ679" s="2" t="str">
        <f>IF(AND(ISBLANK(CI679),OR(NOT(ISBLANK(CK679)),NOT(ISBLANK(CL679)))),#N/A,
IF(ISBLANK(CI679),"",
IF(AND(NOT(ISERROR(VLOOKUP(CI679,MonsterTable!$A:$B,MATCH(MonsterTable!$B$1,MonsterTable!$A$1:$B$1,0),0))),OR(ISBLANK(CK679),ISBLANK(CL679))),#N/A,
IFERROR(VLOOKUP(CI679,MonsterTable!$A:$B,MATCH(MonsterTable!$B$1,MonsterTable!$A$1:$B$1,0),0),
IF(OR(NOT(ISBLANK(CK679)),ISBLANK(CL679)),#N/A,
IF(CI679="empty","empty",
VLOOKUP(CI679,MonsterGroupTable!$A:$A,1,0)))))))</f>
        <v/>
      </c>
    </row>
    <row r="680" spans="1:88">
      <c r="A680">
        <v>10679</v>
      </c>
      <c r="B680">
        <f t="shared" si="20"/>
        <v>1.1000000000000001</v>
      </c>
      <c r="C680">
        <f t="shared" si="20"/>
        <v>1.1000000000000001</v>
      </c>
      <c r="F680">
        <v>6300</v>
      </c>
      <c r="G680">
        <v>257124</v>
      </c>
      <c r="H680">
        <v>0</v>
      </c>
      <c r="I680">
        <v>0</v>
      </c>
      <c r="J680">
        <v>0</v>
      </c>
      <c r="K680" t="s">
        <v>28</v>
      </c>
      <c r="L680" t="s">
        <v>254</v>
      </c>
      <c r="M680" t="s">
        <v>79</v>
      </c>
      <c r="N680" t="s">
        <v>80</v>
      </c>
      <c r="O680">
        <v>0</v>
      </c>
      <c r="P680">
        <v>-4.75</v>
      </c>
      <c r="Q680">
        <v>-3.5</v>
      </c>
      <c r="R680">
        <v>4.75</v>
      </c>
      <c r="S680">
        <v>3</v>
      </c>
      <c r="T680">
        <v>-13.5</v>
      </c>
      <c r="U680">
        <v>2.5499999999999998</v>
      </c>
      <c r="V680">
        <v>-6.75</v>
      </c>
      <c r="W680" t="str">
        <f t="shared" si="21"/>
        <v>g108,5</v>
      </c>
      <c r="X680" s="1" t="s">
        <v>325</v>
      </c>
      <c r="Y680" s="2" t="str">
        <f>IF(AND(ISBLANK(X680),OR(NOT(ISBLANK(Z680)),NOT(ISBLANK(AA680)))),#N/A,
IF(ISBLANK(X680),"",
IF(AND(NOT(ISERROR(VLOOKUP(X680,MonsterTable!$A:$B,MATCH(MonsterTable!$B$1,MonsterTable!$A$1:$B$1,0),0))),OR(ISBLANK(Z680),ISBLANK(AA680))),#N/A,
IFERROR(VLOOKUP(X680,MonsterTable!$A:$B,MATCH(MonsterTable!$B$1,MonsterTable!$A$1:$B$1,0),0),
IF(OR(NOT(ISBLANK(Z680)),ISBLANK(AA680)),#N/A,
IF(X680="empty","empty",
VLOOKUP(X680,MonsterGroupTable!$A:$A,1,0)))))))</f>
        <v>g108</v>
      </c>
      <c r="AA680">
        <v>5</v>
      </c>
      <c r="AF680" s="2" t="str">
        <f>IF(AND(ISBLANK(AE680),OR(NOT(ISBLANK(AG680)),NOT(ISBLANK(AH680)))),#N/A,
IF(ISBLANK(AE680),"",
IF(AND(NOT(ISERROR(VLOOKUP(AE680,MonsterTable!$A:$B,MATCH(MonsterTable!$B$1,MonsterTable!$A$1:$B$1,0),0))),OR(ISBLANK(AG680),ISBLANK(AH680))),#N/A,
IFERROR(VLOOKUP(AE680,MonsterTable!$A:$B,MATCH(MonsterTable!$B$1,MonsterTable!$A$1:$B$1,0),0),
IF(OR(NOT(ISBLANK(AG680)),ISBLANK(AH680)),#N/A,
IF(AE680="empty","empty",
VLOOKUP(AE680,MonsterGroupTable!$A:$A,1,0)))))))</f>
        <v/>
      </c>
      <c r="AM680" s="2" t="str">
        <f>IF(AND(ISBLANK(AL680),OR(NOT(ISBLANK(AN680)),NOT(ISBLANK(AO680)))),#N/A,
IF(ISBLANK(AL680),"",
IF(AND(NOT(ISERROR(VLOOKUP(AL680,MonsterTable!$A:$B,MATCH(MonsterTable!$B$1,MonsterTable!$A$1:$B$1,0),0))),OR(ISBLANK(AN680),ISBLANK(AO680))),#N/A,
IFERROR(VLOOKUP(AL680,MonsterTable!$A:$B,MATCH(MonsterTable!$B$1,MonsterTable!$A$1:$B$1,0),0),
IF(OR(NOT(ISBLANK(AN680)),ISBLANK(AO680)),#N/A,
IF(AL680="empty","empty",
VLOOKUP(AL680,MonsterGroupTable!$A:$A,1,0)))))))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BA680" s="2" t="str">
        <f>IF(AND(ISBLANK(AZ680),OR(NOT(ISBLANK(BB680)),NOT(ISBLANK(BC680)))),#N/A,
IF(ISBLANK(AZ680),"",
IF(AND(NOT(ISERROR(VLOOKUP(AZ680,MonsterTable!$A:$B,MATCH(MonsterTable!$B$1,MonsterTable!$A$1:$B$1,0),0))),OR(ISBLANK(BB680),ISBLANK(BC680))),#N/A,
IFERROR(VLOOKUP(AZ680,MonsterTable!$A:$B,MATCH(MonsterTable!$B$1,MonsterTable!$A$1:$B$1,0),0),
IF(OR(NOT(ISBLANK(BB680)),ISBLANK(BC680)),#N/A,
IF(AZ680="empty","empty",
VLOOKUP(AZ680,MonsterGroupTable!$A:$A,1,0)))))))</f>
        <v/>
      </c>
      <c r="BH680" s="2" t="str">
        <f>IF(AND(ISBLANK(BG680),OR(NOT(ISBLANK(BI680)),NOT(ISBLANK(BJ680)))),#N/A,
IF(ISBLANK(BG680),"",
IF(AND(NOT(ISERROR(VLOOKUP(BG680,MonsterTable!$A:$B,MATCH(MonsterTable!$B$1,MonsterTable!$A$1:$B$1,0),0))),OR(ISBLANK(BI680),ISBLANK(BJ680))),#N/A,
IFERROR(VLOOKUP(BG680,MonsterTable!$A:$B,MATCH(MonsterTable!$B$1,MonsterTable!$A$1:$B$1,0),0),
IF(OR(NOT(ISBLANK(BI680)),ISBLANK(BJ680)),#N/A,
IF(BG680="empty","empty",
VLOOKUP(BG680,MonsterGroupTable!$A:$A,1,0)))))))</f>
        <v/>
      </c>
      <c r="BO680" s="2" t="str">
        <f>IF(AND(ISBLANK(BN680),OR(NOT(ISBLANK(BP680)),NOT(ISBLANK(BQ680)))),#N/A,
IF(ISBLANK(BN680),"",
IF(AND(NOT(ISERROR(VLOOKUP(BN680,MonsterTable!$A:$B,MATCH(MonsterTable!$B$1,MonsterTable!$A$1:$B$1,0),0))),OR(ISBLANK(BP680),ISBLANK(BQ680))),#N/A,
IFERROR(VLOOKUP(BN680,MonsterTable!$A:$B,MATCH(MonsterTable!$B$1,MonsterTable!$A$1:$B$1,0),0),
IF(OR(NOT(ISBLANK(BP680)),ISBLANK(BQ680)),#N/A,
IF(BN680="empty","empty",
VLOOKUP(BN680,MonsterGroupTable!$A:$A,1,0)))))))</f>
        <v/>
      </c>
      <c r="BV680" s="2" t="str">
        <f>IF(AND(ISBLANK(BU680),OR(NOT(ISBLANK(BW680)),NOT(ISBLANK(BX680)))),#N/A,
IF(ISBLANK(BU680),"",
IF(AND(NOT(ISERROR(VLOOKUP(BU680,MonsterTable!$A:$B,MATCH(MonsterTable!$B$1,MonsterTable!$A$1:$B$1,0),0))),OR(ISBLANK(BW680),ISBLANK(BX680))),#N/A,
IFERROR(VLOOKUP(BU680,MonsterTable!$A:$B,MATCH(MonsterTable!$B$1,MonsterTable!$A$1:$B$1,0),0),
IF(OR(NOT(ISBLANK(BW680)),ISBLANK(BX680)),#N/A,
IF(BU680="empty","empty",
VLOOKUP(BU680,MonsterGroupTable!$A:$A,1,0)))))))</f>
        <v/>
      </c>
      <c r="CC680" s="2" t="str">
        <f>IF(AND(ISBLANK(CB680),OR(NOT(ISBLANK(CD680)),NOT(ISBLANK(CE680)))),#N/A,
IF(ISBLANK(CB680),"",
IF(AND(NOT(ISERROR(VLOOKUP(CB680,MonsterTable!$A:$B,MATCH(MonsterTable!$B$1,MonsterTable!$A$1:$B$1,0),0))),OR(ISBLANK(CD680),ISBLANK(CE680))),#N/A,
IFERROR(VLOOKUP(CB680,MonsterTable!$A:$B,MATCH(MonsterTable!$B$1,MonsterTable!$A$1:$B$1,0),0),
IF(OR(NOT(ISBLANK(CD680)),ISBLANK(CE680)),#N/A,
IF(CB680="empty","empty",
VLOOKUP(CB680,MonsterGroupTable!$A:$A,1,0)))))))</f>
        <v/>
      </c>
      <c r="CJ680" s="2" t="str">
        <f>IF(AND(ISBLANK(CI680),OR(NOT(ISBLANK(CK680)),NOT(ISBLANK(CL680)))),#N/A,
IF(ISBLANK(CI680),"",
IF(AND(NOT(ISERROR(VLOOKUP(CI680,MonsterTable!$A:$B,MATCH(MonsterTable!$B$1,MonsterTable!$A$1:$B$1,0),0))),OR(ISBLANK(CK680),ISBLANK(CL680))),#N/A,
IFERROR(VLOOKUP(CI680,MonsterTable!$A:$B,MATCH(MonsterTable!$B$1,MonsterTable!$A$1:$B$1,0),0),
IF(OR(NOT(ISBLANK(CK680)),ISBLANK(CL680)),#N/A,
IF(CI680="empty","empty",
VLOOKUP(CI680,MonsterGroupTable!$A:$A,1,0)))))))</f>
        <v/>
      </c>
    </row>
    <row r="681" spans="1:88">
      <c r="A681">
        <v>10680</v>
      </c>
      <c r="B681">
        <f t="shared" si="20"/>
        <v>1.2</v>
      </c>
      <c r="C681">
        <f t="shared" si="20"/>
        <v>1.1000000000000001</v>
      </c>
      <c r="F681">
        <v>6300</v>
      </c>
      <c r="G681">
        <v>258069</v>
      </c>
      <c r="H681">
        <v>0</v>
      </c>
      <c r="I681">
        <v>0</v>
      </c>
      <c r="J681">
        <v>0</v>
      </c>
      <c r="K681" t="s">
        <v>28</v>
      </c>
      <c r="L681" t="s">
        <v>254</v>
      </c>
      <c r="M681" t="s">
        <v>79</v>
      </c>
      <c r="N681" t="s">
        <v>80</v>
      </c>
      <c r="O681">
        <v>0</v>
      </c>
      <c r="P681">
        <v>-4.75</v>
      </c>
      <c r="Q681">
        <v>-3.5</v>
      </c>
      <c r="R681">
        <v>4.75</v>
      </c>
      <c r="S681">
        <v>3</v>
      </c>
      <c r="T681">
        <v>-13.5</v>
      </c>
      <c r="U681">
        <v>2.5499999999999998</v>
      </c>
      <c r="V681">
        <v>-6.75</v>
      </c>
      <c r="W681" t="str">
        <f t="shared" si="21"/>
        <v>g108,5</v>
      </c>
      <c r="X681" s="1" t="s">
        <v>325</v>
      </c>
      <c r="Y681" s="2" t="str">
        <f>IF(AND(ISBLANK(X681),OR(NOT(ISBLANK(Z681)),NOT(ISBLANK(AA681)))),#N/A,
IF(ISBLANK(X681),"",
IF(AND(NOT(ISERROR(VLOOKUP(X681,MonsterTable!$A:$B,MATCH(MonsterTable!$B$1,MonsterTable!$A$1:$B$1,0),0))),OR(ISBLANK(Z681),ISBLANK(AA681))),#N/A,
IFERROR(VLOOKUP(X681,MonsterTable!$A:$B,MATCH(MonsterTable!$B$1,MonsterTable!$A$1:$B$1,0),0),
IF(OR(NOT(ISBLANK(Z681)),ISBLANK(AA681)),#N/A,
IF(X681="empty","empty",
VLOOKUP(X681,MonsterGroupTable!$A:$A,1,0)))))))</f>
        <v>g108</v>
      </c>
      <c r="AA681">
        <v>5</v>
      </c>
      <c r="AF681" s="2" t="str">
        <f>IF(AND(ISBLANK(AE681),OR(NOT(ISBLANK(AG681)),NOT(ISBLANK(AH681)))),#N/A,
IF(ISBLANK(AE681),"",
IF(AND(NOT(ISERROR(VLOOKUP(AE681,MonsterTable!$A:$B,MATCH(MonsterTable!$B$1,MonsterTable!$A$1:$B$1,0),0))),OR(ISBLANK(AG681),ISBLANK(AH681))),#N/A,
IFERROR(VLOOKUP(AE681,MonsterTable!$A:$B,MATCH(MonsterTable!$B$1,MonsterTable!$A$1:$B$1,0),0),
IF(OR(NOT(ISBLANK(AG681)),ISBLANK(AH681)),#N/A,
IF(AE681="empty","empty",
VLOOKUP(AE681,MonsterGroupTable!$A:$A,1,0)))))))</f>
        <v/>
      </c>
      <c r="AM681" s="2" t="str">
        <f>IF(AND(ISBLANK(AL681),OR(NOT(ISBLANK(AN681)),NOT(ISBLANK(AO681)))),#N/A,
IF(ISBLANK(AL681),"",
IF(AND(NOT(ISERROR(VLOOKUP(AL681,MonsterTable!$A:$B,MATCH(MonsterTable!$B$1,MonsterTable!$A$1:$B$1,0),0))),OR(ISBLANK(AN681),ISBLANK(AO681))),#N/A,
IFERROR(VLOOKUP(AL681,MonsterTable!$A:$B,MATCH(MonsterTable!$B$1,MonsterTable!$A$1:$B$1,0),0),
IF(OR(NOT(ISBLANK(AN681)),ISBLANK(AO681)),#N/A,
IF(AL681="empty","empty",
VLOOKUP(AL681,MonsterGroupTable!$A:$A,1,0)))))))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BA681" s="2" t="str">
        <f>IF(AND(ISBLANK(AZ681),OR(NOT(ISBLANK(BB681)),NOT(ISBLANK(BC681)))),#N/A,
IF(ISBLANK(AZ681),"",
IF(AND(NOT(ISERROR(VLOOKUP(AZ681,MonsterTable!$A:$B,MATCH(MonsterTable!$B$1,MonsterTable!$A$1:$B$1,0),0))),OR(ISBLANK(BB681),ISBLANK(BC681))),#N/A,
IFERROR(VLOOKUP(AZ681,MonsterTable!$A:$B,MATCH(MonsterTable!$B$1,MonsterTable!$A$1:$B$1,0),0),
IF(OR(NOT(ISBLANK(BB681)),ISBLANK(BC681)),#N/A,
IF(AZ681="empty","empty",
VLOOKUP(AZ681,MonsterGroupTable!$A:$A,1,0)))))))</f>
        <v/>
      </c>
      <c r="BH681" s="2" t="str">
        <f>IF(AND(ISBLANK(BG681),OR(NOT(ISBLANK(BI681)),NOT(ISBLANK(BJ681)))),#N/A,
IF(ISBLANK(BG681),"",
IF(AND(NOT(ISERROR(VLOOKUP(BG681,MonsterTable!$A:$B,MATCH(MonsterTable!$B$1,MonsterTable!$A$1:$B$1,0),0))),OR(ISBLANK(BI681),ISBLANK(BJ681))),#N/A,
IFERROR(VLOOKUP(BG681,MonsterTable!$A:$B,MATCH(MonsterTable!$B$1,MonsterTable!$A$1:$B$1,0),0),
IF(OR(NOT(ISBLANK(BI681)),ISBLANK(BJ681)),#N/A,
IF(BG681="empty","empty",
VLOOKUP(BG681,MonsterGroupTable!$A:$A,1,0)))))))</f>
        <v/>
      </c>
      <c r="BO681" s="2" t="str">
        <f>IF(AND(ISBLANK(BN681),OR(NOT(ISBLANK(BP681)),NOT(ISBLANK(BQ681)))),#N/A,
IF(ISBLANK(BN681),"",
IF(AND(NOT(ISERROR(VLOOKUP(BN681,MonsterTable!$A:$B,MATCH(MonsterTable!$B$1,MonsterTable!$A$1:$B$1,0),0))),OR(ISBLANK(BP681),ISBLANK(BQ681))),#N/A,
IFERROR(VLOOKUP(BN681,MonsterTable!$A:$B,MATCH(MonsterTable!$B$1,MonsterTable!$A$1:$B$1,0),0),
IF(OR(NOT(ISBLANK(BP681)),ISBLANK(BQ681)),#N/A,
IF(BN681="empty","empty",
VLOOKUP(BN681,MonsterGroupTable!$A:$A,1,0)))))))</f>
        <v/>
      </c>
      <c r="BV681" s="2" t="str">
        <f>IF(AND(ISBLANK(BU681),OR(NOT(ISBLANK(BW681)),NOT(ISBLANK(BX681)))),#N/A,
IF(ISBLANK(BU681),"",
IF(AND(NOT(ISERROR(VLOOKUP(BU681,MonsterTable!$A:$B,MATCH(MonsterTable!$B$1,MonsterTable!$A$1:$B$1,0),0))),OR(ISBLANK(BW681),ISBLANK(BX681))),#N/A,
IFERROR(VLOOKUP(BU681,MonsterTable!$A:$B,MATCH(MonsterTable!$B$1,MonsterTable!$A$1:$B$1,0),0),
IF(OR(NOT(ISBLANK(BW681)),ISBLANK(BX681)),#N/A,
IF(BU681="empty","empty",
VLOOKUP(BU681,MonsterGroupTable!$A:$A,1,0)))))))</f>
        <v/>
      </c>
      <c r="CC681" s="2" t="str">
        <f>IF(AND(ISBLANK(CB681),OR(NOT(ISBLANK(CD681)),NOT(ISBLANK(CE681)))),#N/A,
IF(ISBLANK(CB681),"",
IF(AND(NOT(ISERROR(VLOOKUP(CB681,MonsterTable!$A:$B,MATCH(MonsterTable!$B$1,MonsterTable!$A$1:$B$1,0),0))),OR(ISBLANK(CD681),ISBLANK(CE681))),#N/A,
IFERROR(VLOOKUP(CB681,MonsterTable!$A:$B,MATCH(MonsterTable!$B$1,MonsterTable!$A$1:$B$1,0),0),
IF(OR(NOT(ISBLANK(CD681)),ISBLANK(CE681)),#N/A,
IF(CB681="empty","empty",
VLOOKUP(CB681,MonsterGroupTable!$A:$A,1,0)))))))</f>
        <v/>
      </c>
      <c r="CJ681" s="2" t="str">
        <f>IF(AND(ISBLANK(CI681),OR(NOT(ISBLANK(CK681)),NOT(ISBLANK(CL681)))),#N/A,
IF(ISBLANK(CI681),"",
IF(AND(NOT(ISERROR(VLOOKUP(CI681,MonsterTable!$A:$B,MATCH(MonsterTable!$B$1,MonsterTable!$A$1:$B$1,0),0))),OR(ISBLANK(CK681),ISBLANK(CL681))),#N/A,
IFERROR(VLOOKUP(CI681,MonsterTable!$A:$B,MATCH(MonsterTable!$B$1,MonsterTable!$A$1:$B$1,0),0),
IF(OR(NOT(ISBLANK(CK681)),ISBLANK(CL681)),#N/A,
IF(CI681="empty","empty",
VLOOKUP(CI681,MonsterGroupTable!$A:$A,1,0)))))))</f>
        <v/>
      </c>
    </row>
    <row r="682" spans="1:88">
      <c r="A682">
        <v>10681</v>
      </c>
      <c r="B682">
        <f t="shared" si="20"/>
        <v>1.1000000000000001</v>
      </c>
      <c r="C682">
        <f t="shared" si="20"/>
        <v>1.1000000000000001</v>
      </c>
      <c r="F682">
        <v>6300</v>
      </c>
      <c r="G682">
        <v>259014</v>
      </c>
      <c r="H682">
        <v>0</v>
      </c>
      <c r="I682">
        <v>0</v>
      </c>
      <c r="J682">
        <v>0</v>
      </c>
      <c r="K682" t="s">
        <v>28</v>
      </c>
      <c r="L682" t="s">
        <v>255</v>
      </c>
      <c r="M682" t="s">
        <v>79</v>
      </c>
      <c r="N682" t="s">
        <v>80</v>
      </c>
      <c r="O682">
        <v>0</v>
      </c>
      <c r="P682">
        <v>-4.75</v>
      </c>
      <c r="Q682">
        <v>-3.5</v>
      </c>
      <c r="R682">
        <v>4.75</v>
      </c>
      <c r="S682">
        <v>3</v>
      </c>
      <c r="T682">
        <v>-13.5</v>
      </c>
      <c r="U682">
        <v>2.5499999999999998</v>
      </c>
      <c r="V682">
        <v>-6.75</v>
      </c>
      <c r="W682" t="str">
        <f t="shared" si="21"/>
        <v>g109,5</v>
      </c>
      <c r="X682" s="1" t="s">
        <v>326</v>
      </c>
      <c r="Y682" s="2" t="str">
        <f>IF(AND(ISBLANK(X682),OR(NOT(ISBLANK(Z682)),NOT(ISBLANK(AA682)))),#N/A,
IF(ISBLANK(X682),"",
IF(AND(NOT(ISERROR(VLOOKUP(X682,MonsterTable!$A:$B,MATCH(MonsterTable!$B$1,MonsterTable!$A$1:$B$1,0),0))),OR(ISBLANK(Z682),ISBLANK(AA682))),#N/A,
IFERROR(VLOOKUP(X682,MonsterTable!$A:$B,MATCH(MonsterTable!$B$1,MonsterTable!$A$1:$B$1,0),0),
IF(OR(NOT(ISBLANK(Z682)),ISBLANK(AA682)),#N/A,
IF(X682="empty","empty",
VLOOKUP(X682,MonsterGroupTable!$A:$A,1,0)))))))</f>
        <v>g109</v>
      </c>
      <c r="AA682">
        <v>5</v>
      </c>
      <c r="AF682" s="2" t="str">
        <f>IF(AND(ISBLANK(AE682),OR(NOT(ISBLANK(AG682)),NOT(ISBLANK(AH682)))),#N/A,
IF(ISBLANK(AE682),"",
IF(AND(NOT(ISERROR(VLOOKUP(AE682,MonsterTable!$A:$B,MATCH(MonsterTable!$B$1,MonsterTable!$A$1:$B$1,0),0))),OR(ISBLANK(AG682),ISBLANK(AH682))),#N/A,
IFERROR(VLOOKUP(AE682,MonsterTable!$A:$B,MATCH(MonsterTable!$B$1,MonsterTable!$A$1:$B$1,0),0),
IF(OR(NOT(ISBLANK(AG682)),ISBLANK(AH682)),#N/A,
IF(AE682="empty","empty",
VLOOKUP(AE682,MonsterGroupTable!$A:$A,1,0)))))))</f>
        <v/>
      </c>
      <c r="AM682" s="2" t="str">
        <f>IF(AND(ISBLANK(AL682),OR(NOT(ISBLANK(AN682)),NOT(ISBLANK(AO682)))),#N/A,
IF(ISBLANK(AL682),"",
IF(AND(NOT(ISERROR(VLOOKUP(AL682,MonsterTable!$A:$B,MATCH(MonsterTable!$B$1,MonsterTable!$A$1:$B$1,0),0))),OR(ISBLANK(AN682),ISBLANK(AO682))),#N/A,
IFERROR(VLOOKUP(AL682,MonsterTable!$A:$B,MATCH(MonsterTable!$B$1,MonsterTable!$A$1:$B$1,0),0),
IF(OR(NOT(ISBLANK(AN682)),ISBLANK(AO682)),#N/A,
IF(AL682="empty","empty",
VLOOKUP(AL682,MonsterGroupTable!$A:$A,1,0)))))))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BA682" s="2" t="str">
        <f>IF(AND(ISBLANK(AZ682),OR(NOT(ISBLANK(BB682)),NOT(ISBLANK(BC682)))),#N/A,
IF(ISBLANK(AZ682),"",
IF(AND(NOT(ISERROR(VLOOKUP(AZ682,MonsterTable!$A:$B,MATCH(MonsterTable!$B$1,MonsterTable!$A$1:$B$1,0),0))),OR(ISBLANK(BB682),ISBLANK(BC682))),#N/A,
IFERROR(VLOOKUP(AZ682,MonsterTable!$A:$B,MATCH(MonsterTable!$B$1,MonsterTable!$A$1:$B$1,0),0),
IF(OR(NOT(ISBLANK(BB682)),ISBLANK(BC682)),#N/A,
IF(AZ682="empty","empty",
VLOOKUP(AZ682,MonsterGroupTable!$A:$A,1,0)))))))</f>
        <v/>
      </c>
      <c r="BH682" s="2" t="str">
        <f>IF(AND(ISBLANK(BG682),OR(NOT(ISBLANK(BI682)),NOT(ISBLANK(BJ682)))),#N/A,
IF(ISBLANK(BG682),"",
IF(AND(NOT(ISERROR(VLOOKUP(BG682,MonsterTable!$A:$B,MATCH(MonsterTable!$B$1,MonsterTable!$A$1:$B$1,0),0))),OR(ISBLANK(BI682),ISBLANK(BJ682))),#N/A,
IFERROR(VLOOKUP(BG682,MonsterTable!$A:$B,MATCH(MonsterTable!$B$1,MonsterTable!$A$1:$B$1,0),0),
IF(OR(NOT(ISBLANK(BI682)),ISBLANK(BJ682)),#N/A,
IF(BG682="empty","empty",
VLOOKUP(BG682,MonsterGroupTable!$A:$A,1,0)))))))</f>
        <v/>
      </c>
      <c r="BO682" s="2" t="str">
        <f>IF(AND(ISBLANK(BN682),OR(NOT(ISBLANK(BP682)),NOT(ISBLANK(BQ682)))),#N/A,
IF(ISBLANK(BN682),"",
IF(AND(NOT(ISERROR(VLOOKUP(BN682,MonsterTable!$A:$B,MATCH(MonsterTable!$B$1,MonsterTable!$A$1:$B$1,0),0))),OR(ISBLANK(BP682),ISBLANK(BQ682))),#N/A,
IFERROR(VLOOKUP(BN682,MonsterTable!$A:$B,MATCH(MonsterTable!$B$1,MonsterTable!$A$1:$B$1,0),0),
IF(OR(NOT(ISBLANK(BP682)),ISBLANK(BQ682)),#N/A,
IF(BN682="empty","empty",
VLOOKUP(BN682,MonsterGroupTable!$A:$A,1,0)))))))</f>
        <v/>
      </c>
      <c r="BV682" s="2" t="str">
        <f>IF(AND(ISBLANK(BU682),OR(NOT(ISBLANK(BW682)),NOT(ISBLANK(BX682)))),#N/A,
IF(ISBLANK(BU682),"",
IF(AND(NOT(ISERROR(VLOOKUP(BU682,MonsterTable!$A:$B,MATCH(MonsterTable!$B$1,MonsterTable!$A$1:$B$1,0),0))),OR(ISBLANK(BW682),ISBLANK(BX682))),#N/A,
IFERROR(VLOOKUP(BU682,MonsterTable!$A:$B,MATCH(MonsterTable!$B$1,MonsterTable!$A$1:$B$1,0),0),
IF(OR(NOT(ISBLANK(BW682)),ISBLANK(BX682)),#N/A,
IF(BU682="empty","empty",
VLOOKUP(BU682,MonsterGroupTable!$A:$A,1,0)))))))</f>
        <v/>
      </c>
      <c r="CC682" s="2" t="str">
        <f>IF(AND(ISBLANK(CB682),OR(NOT(ISBLANK(CD682)),NOT(ISBLANK(CE682)))),#N/A,
IF(ISBLANK(CB682),"",
IF(AND(NOT(ISERROR(VLOOKUP(CB682,MonsterTable!$A:$B,MATCH(MonsterTable!$B$1,MonsterTable!$A$1:$B$1,0),0))),OR(ISBLANK(CD682),ISBLANK(CE682))),#N/A,
IFERROR(VLOOKUP(CB682,MonsterTable!$A:$B,MATCH(MonsterTable!$B$1,MonsterTable!$A$1:$B$1,0),0),
IF(OR(NOT(ISBLANK(CD682)),ISBLANK(CE682)),#N/A,
IF(CB682="empty","empty",
VLOOKUP(CB682,MonsterGroupTable!$A:$A,1,0)))))))</f>
        <v/>
      </c>
      <c r="CJ682" s="2" t="str">
        <f>IF(AND(ISBLANK(CI682),OR(NOT(ISBLANK(CK682)),NOT(ISBLANK(CL682)))),#N/A,
IF(ISBLANK(CI682),"",
IF(AND(NOT(ISERROR(VLOOKUP(CI682,MonsterTable!$A:$B,MATCH(MonsterTable!$B$1,MonsterTable!$A$1:$B$1,0),0))),OR(ISBLANK(CK682),ISBLANK(CL682))),#N/A,
IFERROR(VLOOKUP(CI682,MonsterTable!$A:$B,MATCH(MonsterTable!$B$1,MonsterTable!$A$1:$B$1,0),0),
IF(OR(NOT(ISBLANK(CK682)),ISBLANK(CL682)),#N/A,
IF(CI682="empty","empty",
VLOOKUP(CI682,MonsterGroupTable!$A:$A,1,0)))))))</f>
        <v/>
      </c>
    </row>
    <row r="683" spans="1:88">
      <c r="A683">
        <v>10682</v>
      </c>
      <c r="B683">
        <f t="shared" si="20"/>
        <v>1.1000000000000001</v>
      </c>
      <c r="C683">
        <f t="shared" si="20"/>
        <v>1.1000000000000001</v>
      </c>
      <c r="F683">
        <v>6300</v>
      </c>
      <c r="G683">
        <v>259959</v>
      </c>
      <c r="H683">
        <v>0</v>
      </c>
      <c r="I683">
        <v>0</v>
      </c>
      <c r="J683">
        <v>0</v>
      </c>
      <c r="K683" t="s">
        <v>28</v>
      </c>
      <c r="L683" t="s">
        <v>255</v>
      </c>
      <c r="M683" t="s">
        <v>79</v>
      </c>
      <c r="N683" t="s">
        <v>80</v>
      </c>
      <c r="O683">
        <v>0</v>
      </c>
      <c r="P683">
        <v>-4.75</v>
      </c>
      <c r="Q683">
        <v>-3.5</v>
      </c>
      <c r="R683">
        <v>4.75</v>
      </c>
      <c r="S683">
        <v>3</v>
      </c>
      <c r="T683">
        <v>-13.5</v>
      </c>
      <c r="U683">
        <v>2.5499999999999998</v>
      </c>
      <c r="V683">
        <v>-6.75</v>
      </c>
      <c r="W683" t="str">
        <f t="shared" si="21"/>
        <v>g109,5</v>
      </c>
      <c r="X683" s="1" t="s">
        <v>326</v>
      </c>
      <c r="Y683" s="2" t="str">
        <f>IF(AND(ISBLANK(X683),OR(NOT(ISBLANK(Z683)),NOT(ISBLANK(AA683)))),#N/A,
IF(ISBLANK(X683),"",
IF(AND(NOT(ISERROR(VLOOKUP(X683,MonsterTable!$A:$B,MATCH(MonsterTable!$B$1,MonsterTable!$A$1:$B$1,0),0))),OR(ISBLANK(Z683),ISBLANK(AA683))),#N/A,
IFERROR(VLOOKUP(X683,MonsterTable!$A:$B,MATCH(MonsterTable!$B$1,MonsterTable!$A$1:$B$1,0),0),
IF(OR(NOT(ISBLANK(Z683)),ISBLANK(AA683)),#N/A,
IF(X683="empty","empty",
VLOOKUP(X683,MonsterGroupTable!$A:$A,1,0)))))))</f>
        <v>g109</v>
      </c>
      <c r="AA683">
        <v>5</v>
      </c>
      <c r="AF683" s="2" t="str">
        <f>IF(AND(ISBLANK(AE683),OR(NOT(ISBLANK(AG683)),NOT(ISBLANK(AH683)))),#N/A,
IF(ISBLANK(AE683),"",
IF(AND(NOT(ISERROR(VLOOKUP(AE683,MonsterTable!$A:$B,MATCH(MonsterTable!$B$1,MonsterTable!$A$1:$B$1,0),0))),OR(ISBLANK(AG683),ISBLANK(AH683))),#N/A,
IFERROR(VLOOKUP(AE683,MonsterTable!$A:$B,MATCH(MonsterTable!$B$1,MonsterTable!$A$1:$B$1,0),0),
IF(OR(NOT(ISBLANK(AG683)),ISBLANK(AH683)),#N/A,
IF(AE683="empty","empty",
VLOOKUP(AE683,MonsterGroupTable!$A:$A,1,0)))))))</f>
        <v/>
      </c>
      <c r="AM683" s="2" t="str">
        <f>IF(AND(ISBLANK(AL683),OR(NOT(ISBLANK(AN683)),NOT(ISBLANK(AO683)))),#N/A,
IF(ISBLANK(AL683),"",
IF(AND(NOT(ISERROR(VLOOKUP(AL683,MonsterTable!$A:$B,MATCH(MonsterTable!$B$1,MonsterTable!$A$1:$B$1,0),0))),OR(ISBLANK(AN683),ISBLANK(AO683))),#N/A,
IFERROR(VLOOKUP(AL683,MonsterTable!$A:$B,MATCH(MonsterTable!$B$1,MonsterTable!$A$1:$B$1,0),0),
IF(OR(NOT(ISBLANK(AN683)),ISBLANK(AO683)),#N/A,
IF(AL683="empty","empty",
VLOOKUP(AL683,MonsterGroupTable!$A:$A,1,0)))))))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BA683" s="2" t="str">
        <f>IF(AND(ISBLANK(AZ683),OR(NOT(ISBLANK(BB683)),NOT(ISBLANK(BC683)))),#N/A,
IF(ISBLANK(AZ683),"",
IF(AND(NOT(ISERROR(VLOOKUP(AZ683,MonsterTable!$A:$B,MATCH(MonsterTable!$B$1,MonsterTable!$A$1:$B$1,0),0))),OR(ISBLANK(BB683),ISBLANK(BC683))),#N/A,
IFERROR(VLOOKUP(AZ683,MonsterTable!$A:$B,MATCH(MonsterTable!$B$1,MonsterTable!$A$1:$B$1,0),0),
IF(OR(NOT(ISBLANK(BB683)),ISBLANK(BC683)),#N/A,
IF(AZ683="empty","empty",
VLOOKUP(AZ683,MonsterGroupTable!$A:$A,1,0)))))))</f>
        <v/>
      </c>
      <c r="BH683" s="2" t="str">
        <f>IF(AND(ISBLANK(BG683),OR(NOT(ISBLANK(BI683)),NOT(ISBLANK(BJ683)))),#N/A,
IF(ISBLANK(BG683),"",
IF(AND(NOT(ISERROR(VLOOKUP(BG683,MonsterTable!$A:$B,MATCH(MonsterTable!$B$1,MonsterTable!$A$1:$B$1,0),0))),OR(ISBLANK(BI683),ISBLANK(BJ683))),#N/A,
IFERROR(VLOOKUP(BG683,MonsterTable!$A:$B,MATCH(MonsterTable!$B$1,MonsterTable!$A$1:$B$1,0),0),
IF(OR(NOT(ISBLANK(BI683)),ISBLANK(BJ683)),#N/A,
IF(BG683="empty","empty",
VLOOKUP(BG683,MonsterGroupTable!$A:$A,1,0)))))))</f>
        <v/>
      </c>
      <c r="BO683" s="2" t="str">
        <f>IF(AND(ISBLANK(BN683),OR(NOT(ISBLANK(BP683)),NOT(ISBLANK(BQ683)))),#N/A,
IF(ISBLANK(BN683),"",
IF(AND(NOT(ISERROR(VLOOKUP(BN683,MonsterTable!$A:$B,MATCH(MonsterTable!$B$1,MonsterTable!$A$1:$B$1,0),0))),OR(ISBLANK(BP683),ISBLANK(BQ683))),#N/A,
IFERROR(VLOOKUP(BN683,MonsterTable!$A:$B,MATCH(MonsterTable!$B$1,MonsterTable!$A$1:$B$1,0),0),
IF(OR(NOT(ISBLANK(BP683)),ISBLANK(BQ683)),#N/A,
IF(BN683="empty","empty",
VLOOKUP(BN683,MonsterGroupTable!$A:$A,1,0)))))))</f>
        <v/>
      </c>
      <c r="BV683" s="2" t="str">
        <f>IF(AND(ISBLANK(BU683),OR(NOT(ISBLANK(BW683)),NOT(ISBLANK(BX683)))),#N/A,
IF(ISBLANK(BU683),"",
IF(AND(NOT(ISERROR(VLOOKUP(BU683,MonsterTable!$A:$B,MATCH(MonsterTable!$B$1,MonsterTable!$A$1:$B$1,0),0))),OR(ISBLANK(BW683),ISBLANK(BX683))),#N/A,
IFERROR(VLOOKUP(BU683,MonsterTable!$A:$B,MATCH(MonsterTable!$B$1,MonsterTable!$A$1:$B$1,0),0),
IF(OR(NOT(ISBLANK(BW683)),ISBLANK(BX683)),#N/A,
IF(BU683="empty","empty",
VLOOKUP(BU683,MonsterGroupTable!$A:$A,1,0)))))))</f>
        <v/>
      </c>
      <c r="CC683" s="2" t="str">
        <f>IF(AND(ISBLANK(CB683),OR(NOT(ISBLANK(CD683)),NOT(ISBLANK(CE683)))),#N/A,
IF(ISBLANK(CB683),"",
IF(AND(NOT(ISERROR(VLOOKUP(CB683,MonsterTable!$A:$B,MATCH(MonsterTable!$B$1,MonsterTable!$A$1:$B$1,0),0))),OR(ISBLANK(CD683),ISBLANK(CE683))),#N/A,
IFERROR(VLOOKUP(CB683,MonsterTable!$A:$B,MATCH(MonsterTable!$B$1,MonsterTable!$A$1:$B$1,0),0),
IF(OR(NOT(ISBLANK(CD683)),ISBLANK(CE683)),#N/A,
IF(CB683="empty","empty",
VLOOKUP(CB683,MonsterGroupTable!$A:$A,1,0)))))))</f>
        <v/>
      </c>
      <c r="CJ683" s="2" t="str">
        <f>IF(AND(ISBLANK(CI683),OR(NOT(ISBLANK(CK683)),NOT(ISBLANK(CL683)))),#N/A,
IF(ISBLANK(CI683),"",
IF(AND(NOT(ISERROR(VLOOKUP(CI683,MonsterTable!$A:$B,MATCH(MonsterTable!$B$1,MonsterTable!$A$1:$B$1,0),0))),OR(ISBLANK(CK683),ISBLANK(CL683))),#N/A,
IFERROR(VLOOKUP(CI683,MonsterTable!$A:$B,MATCH(MonsterTable!$B$1,MonsterTable!$A$1:$B$1,0),0),
IF(OR(NOT(ISBLANK(CK683)),ISBLANK(CL683)),#N/A,
IF(CI683="empty","empty",
VLOOKUP(CI683,MonsterGroupTable!$A:$A,1,0)))))))</f>
        <v/>
      </c>
    </row>
    <row r="684" spans="1:88">
      <c r="A684">
        <v>10683</v>
      </c>
      <c r="B684">
        <f t="shared" si="20"/>
        <v>1.1000000000000001</v>
      </c>
      <c r="C684">
        <f t="shared" si="20"/>
        <v>1.1000000000000001</v>
      </c>
      <c r="F684">
        <v>6300</v>
      </c>
      <c r="G684">
        <v>260904</v>
      </c>
      <c r="H684">
        <v>0</v>
      </c>
      <c r="I684">
        <v>0</v>
      </c>
      <c r="J684">
        <v>0</v>
      </c>
      <c r="K684" t="s">
        <v>28</v>
      </c>
      <c r="L684" t="s">
        <v>255</v>
      </c>
      <c r="M684" t="s">
        <v>79</v>
      </c>
      <c r="N684" t="s">
        <v>80</v>
      </c>
      <c r="O684">
        <v>0</v>
      </c>
      <c r="P684">
        <v>-4.75</v>
      </c>
      <c r="Q684">
        <v>-3.5</v>
      </c>
      <c r="R684">
        <v>4.75</v>
      </c>
      <c r="S684">
        <v>3</v>
      </c>
      <c r="T684">
        <v>-13.5</v>
      </c>
      <c r="U684">
        <v>2.5499999999999998</v>
      </c>
      <c r="V684">
        <v>-6.75</v>
      </c>
      <c r="W684" t="str">
        <f t="shared" si="21"/>
        <v>g109,5</v>
      </c>
      <c r="X684" s="1" t="s">
        <v>326</v>
      </c>
      <c r="Y684" s="2" t="str">
        <f>IF(AND(ISBLANK(X684),OR(NOT(ISBLANK(Z684)),NOT(ISBLANK(AA684)))),#N/A,
IF(ISBLANK(X684),"",
IF(AND(NOT(ISERROR(VLOOKUP(X684,MonsterTable!$A:$B,MATCH(MonsterTable!$B$1,MonsterTable!$A$1:$B$1,0),0))),OR(ISBLANK(Z684),ISBLANK(AA684))),#N/A,
IFERROR(VLOOKUP(X684,MonsterTable!$A:$B,MATCH(MonsterTable!$B$1,MonsterTable!$A$1:$B$1,0),0),
IF(OR(NOT(ISBLANK(Z684)),ISBLANK(AA684)),#N/A,
IF(X684="empty","empty",
VLOOKUP(X684,MonsterGroupTable!$A:$A,1,0)))))))</f>
        <v>g109</v>
      </c>
      <c r="AA684">
        <v>5</v>
      </c>
      <c r="AF684" s="2" t="str">
        <f>IF(AND(ISBLANK(AE684),OR(NOT(ISBLANK(AG684)),NOT(ISBLANK(AH684)))),#N/A,
IF(ISBLANK(AE684),"",
IF(AND(NOT(ISERROR(VLOOKUP(AE684,MonsterTable!$A:$B,MATCH(MonsterTable!$B$1,MonsterTable!$A$1:$B$1,0),0))),OR(ISBLANK(AG684),ISBLANK(AH684))),#N/A,
IFERROR(VLOOKUP(AE684,MonsterTable!$A:$B,MATCH(MonsterTable!$B$1,MonsterTable!$A$1:$B$1,0),0),
IF(OR(NOT(ISBLANK(AG684)),ISBLANK(AH684)),#N/A,
IF(AE684="empty","empty",
VLOOKUP(AE684,MonsterGroupTable!$A:$A,1,0)))))))</f>
        <v/>
      </c>
      <c r="AM684" s="2" t="str">
        <f>IF(AND(ISBLANK(AL684),OR(NOT(ISBLANK(AN684)),NOT(ISBLANK(AO684)))),#N/A,
IF(ISBLANK(AL684),"",
IF(AND(NOT(ISERROR(VLOOKUP(AL684,MonsterTable!$A:$B,MATCH(MonsterTable!$B$1,MonsterTable!$A$1:$B$1,0),0))),OR(ISBLANK(AN684),ISBLANK(AO684))),#N/A,
IFERROR(VLOOKUP(AL684,MonsterTable!$A:$B,MATCH(MonsterTable!$B$1,MonsterTable!$A$1:$B$1,0),0),
IF(OR(NOT(ISBLANK(AN684)),ISBLANK(AO684)),#N/A,
IF(AL684="empty","empty",
VLOOKUP(AL684,MonsterGroupTable!$A:$A,1,0)))))))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BA684" s="2" t="str">
        <f>IF(AND(ISBLANK(AZ684),OR(NOT(ISBLANK(BB684)),NOT(ISBLANK(BC684)))),#N/A,
IF(ISBLANK(AZ684),"",
IF(AND(NOT(ISERROR(VLOOKUP(AZ684,MonsterTable!$A:$B,MATCH(MonsterTable!$B$1,MonsterTable!$A$1:$B$1,0),0))),OR(ISBLANK(BB684),ISBLANK(BC684))),#N/A,
IFERROR(VLOOKUP(AZ684,MonsterTable!$A:$B,MATCH(MonsterTable!$B$1,MonsterTable!$A$1:$B$1,0),0),
IF(OR(NOT(ISBLANK(BB684)),ISBLANK(BC684)),#N/A,
IF(AZ684="empty","empty",
VLOOKUP(AZ684,MonsterGroupTable!$A:$A,1,0)))))))</f>
        <v/>
      </c>
      <c r="BH684" s="2" t="str">
        <f>IF(AND(ISBLANK(BG684),OR(NOT(ISBLANK(BI684)),NOT(ISBLANK(BJ684)))),#N/A,
IF(ISBLANK(BG684),"",
IF(AND(NOT(ISERROR(VLOOKUP(BG684,MonsterTable!$A:$B,MATCH(MonsterTable!$B$1,MonsterTable!$A$1:$B$1,0),0))),OR(ISBLANK(BI684),ISBLANK(BJ684))),#N/A,
IFERROR(VLOOKUP(BG684,MonsterTable!$A:$B,MATCH(MonsterTable!$B$1,MonsterTable!$A$1:$B$1,0),0),
IF(OR(NOT(ISBLANK(BI684)),ISBLANK(BJ684)),#N/A,
IF(BG684="empty","empty",
VLOOKUP(BG684,MonsterGroupTable!$A:$A,1,0)))))))</f>
        <v/>
      </c>
      <c r="BO684" s="2" t="str">
        <f>IF(AND(ISBLANK(BN684),OR(NOT(ISBLANK(BP684)),NOT(ISBLANK(BQ684)))),#N/A,
IF(ISBLANK(BN684),"",
IF(AND(NOT(ISERROR(VLOOKUP(BN684,MonsterTable!$A:$B,MATCH(MonsterTable!$B$1,MonsterTable!$A$1:$B$1,0),0))),OR(ISBLANK(BP684),ISBLANK(BQ684))),#N/A,
IFERROR(VLOOKUP(BN684,MonsterTable!$A:$B,MATCH(MonsterTable!$B$1,MonsterTable!$A$1:$B$1,0),0),
IF(OR(NOT(ISBLANK(BP684)),ISBLANK(BQ684)),#N/A,
IF(BN684="empty","empty",
VLOOKUP(BN684,MonsterGroupTable!$A:$A,1,0)))))))</f>
        <v/>
      </c>
      <c r="BV684" s="2" t="str">
        <f>IF(AND(ISBLANK(BU684),OR(NOT(ISBLANK(BW684)),NOT(ISBLANK(BX684)))),#N/A,
IF(ISBLANK(BU684),"",
IF(AND(NOT(ISERROR(VLOOKUP(BU684,MonsterTable!$A:$B,MATCH(MonsterTable!$B$1,MonsterTable!$A$1:$B$1,0),0))),OR(ISBLANK(BW684),ISBLANK(BX684))),#N/A,
IFERROR(VLOOKUP(BU684,MonsterTable!$A:$B,MATCH(MonsterTable!$B$1,MonsterTable!$A$1:$B$1,0),0),
IF(OR(NOT(ISBLANK(BW684)),ISBLANK(BX684)),#N/A,
IF(BU684="empty","empty",
VLOOKUP(BU684,MonsterGroupTable!$A:$A,1,0)))))))</f>
        <v/>
      </c>
      <c r="CC684" s="2" t="str">
        <f>IF(AND(ISBLANK(CB684),OR(NOT(ISBLANK(CD684)),NOT(ISBLANK(CE684)))),#N/A,
IF(ISBLANK(CB684),"",
IF(AND(NOT(ISERROR(VLOOKUP(CB684,MonsterTable!$A:$B,MATCH(MonsterTable!$B$1,MonsterTable!$A$1:$B$1,0),0))),OR(ISBLANK(CD684),ISBLANK(CE684))),#N/A,
IFERROR(VLOOKUP(CB684,MonsterTable!$A:$B,MATCH(MonsterTable!$B$1,MonsterTable!$A$1:$B$1,0),0),
IF(OR(NOT(ISBLANK(CD684)),ISBLANK(CE684)),#N/A,
IF(CB684="empty","empty",
VLOOKUP(CB684,MonsterGroupTable!$A:$A,1,0)))))))</f>
        <v/>
      </c>
      <c r="CJ684" s="2" t="str">
        <f>IF(AND(ISBLANK(CI684),OR(NOT(ISBLANK(CK684)),NOT(ISBLANK(CL684)))),#N/A,
IF(ISBLANK(CI684),"",
IF(AND(NOT(ISERROR(VLOOKUP(CI684,MonsterTable!$A:$B,MATCH(MonsterTable!$B$1,MonsterTable!$A$1:$B$1,0),0))),OR(ISBLANK(CK684),ISBLANK(CL684))),#N/A,
IFERROR(VLOOKUP(CI684,MonsterTable!$A:$B,MATCH(MonsterTable!$B$1,MonsterTable!$A$1:$B$1,0),0),
IF(OR(NOT(ISBLANK(CK684)),ISBLANK(CL684)),#N/A,
IF(CI684="empty","empty",
VLOOKUP(CI684,MonsterGroupTable!$A:$A,1,0)))))))</f>
        <v/>
      </c>
    </row>
    <row r="685" spans="1:88">
      <c r="A685">
        <v>10684</v>
      </c>
      <c r="B685">
        <f t="shared" si="20"/>
        <v>1.1000000000000001</v>
      </c>
      <c r="C685">
        <f t="shared" si="20"/>
        <v>1.1000000000000001</v>
      </c>
      <c r="F685">
        <v>6300</v>
      </c>
      <c r="G685">
        <v>261849</v>
      </c>
      <c r="H685">
        <v>0</v>
      </c>
      <c r="I685">
        <v>0</v>
      </c>
      <c r="J685">
        <v>0</v>
      </c>
      <c r="K685" t="s">
        <v>28</v>
      </c>
      <c r="L685" t="s">
        <v>255</v>
      </c>
      <c r="M685" t="s">
        <v>79</v>
      </c>
      <c r="N685" t="s">
        <v>80</v>
      </c>
      <c r="O685">
        <v>0</v>
      </c>
      <c r="P685">
        <v>-4.75</v>
      </c>
      <c r="Q685">
        <v>-3.5</v>
      </c>
      <c r="R685">
        <v>4.75</v>
      </c>
      <c r="S685">
        <v>3</v>
      </c>
      <c r="T685">
        <v>-13.5</v>
      </c>
      <c r="U685">
        <v>2.5499999999999998</v>
      </c>
      <c r="V685">
        <v>-6.75</v>
      </c>
      <c r="W685" t="str">
        <f t="shared" si="21"/>
        <v>g109,5</v>
      </c>
      <c r="X685" s="1" t="s">
        <v>326</v>
      </c>
      <c r="Y685" s="2" t="str">
        <f>IF(AND(ISBLANK(X685),OR(NOT(ISBLANK(Z685)),NOT(ISBLANK(AA685)))),#N/A,
IF(ISBLANK(X685),"",
IF(AND(NOT(ISERROR(VLOOKUP(X685,MonsterTable!$A:$B,MATCH(MonsterTable!$B$1,MonsterTable!$A$1:$B$1,0),0))),OR(ISBLANK(Z685),ISBLANK(AA685))),#N/A,
IFERROR(VLOOKUP(X685,MonsterTable!$A:$B,MATCH(MonsterTable!$B$1,MonsterTable!$A$1:$B$1,0),0),
IF(OR(NOT(ISBLANK(Z685)),ISBLANK(AA685)),#N/A,
IF(X685="empty","empty",
VLOOKUP(X685,MonsterGroupTable!$A:$A,1,0)))))))</f>
        <v>g109</v>
      </c>
      <c r="AA685">
        <v>5</v>
      </c>
      <c r="AF685" s="2" t="str">
        <f>IF(AND(ISBLANK(AE685),OR(NOT(ISBLANK(AG685)),NOT(ISBLANK(AH685)))),#N/A,
IF(ISBLANK(AE685),"",
IF(AND(NOT(ISERROR(VLOOKUP(AE685,MonsterTable!$A:$B,MATCH(MonsterTable!$B$1,MonsterTable!$A$1:$B$1,0),0))),OR(ISBLANK(AG685),ISBLANK(AH685))),#N/A,
IFERROR(VLOOKUP(AE685,MonsterTable!$A:$B,MATCH(MonsterTable!$B$1,MonsterTable!$A$1:$B$1,0),0),
IF(OR(NOT(ISBLANK(AG685)),ISBLANK(AH685)),#N/A,
IF(AE685="empty","empty",
VLOOKUP(AE685,MonsterGroupTable!$A:$A,1,0)))))))</f>
        <v/>
      </c>
      <c r="AM685" s="2" t="str">
        <f>IF(AND(ISBLANK(AL685),OR(NOT(ISBLANK(AN685)),NOT(ISBLANK(AO685)))),#N/A,
IF(ISBLANK(AL685),"",
IF(AND(NOT(ISERROR(VLOOKUP(AL685,MonsterTable!$A:$B,MATCH(MonsterTable!$B$1,MonsterTable!$A$1:$B$1,0),0))),OR(ISBLANK(AN685),ISBLANK(AO685))),#N/A,
IFERROR(VLOOKUP(AL685,MonsterTable!$A:$B,MATCH(MonsterTable!$B$1,MonsterTable!$A$1:$B$1,0),0),
IF(OR(NOT(ISBLANK(AN685)),ISBLANK(AO685)),#N/A,
IF(AL685="empty","empty",
VLOOKUP(AL685,MonsterGroupTable!$A:$A,1,0)))))))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BA685" s="2" t="str">
        <f>IF(AND(ISBLANK(AZ685),OR(NOT(ISBLANK(BB685)),NOT(ISBLANK(BC685)))),#N/A,
IF(ISBLANK(AZ685),"",
IF(AND(NOT(ISERROR(VLOOKUP(AZ685,MonsterTable!$A:$B,MATCH(MonsterTable!$B$1,MonsterTable!$A$1:$B$1,0),0))),OR(ISBLANK(BB685),ISBLANK(BC685))),#N/A,
IFERROR(VLOOKUP(AZ685,MonsterTable!$A:$B,MATCH(MonsterTable!$B$1,MonsterTable!$A$1:$B$1,0),0),
IF(OR(NOT(ISBLANK(BB685)),ISBLANK(BC685)),#N/A,
IF(AZ685="empty","empty",
VLOOKUP(AZ685,MonsterGroupTable!$A:$A,1,0)))))))</f>
        <v/>
      </c>
      <c r="BH685" s="2" t="str">
        <f>IF(AND(ISBLANK(BG685),OR(NOT(ISBLANK(BI685)),NOT(ISBLANK(BJ685)))),#N/A,
IF(ISBLANK(BG685),"",
IF(AND(NOT(ISERROR(VLOOKUP(BG685,MonsterTable!$A:$B,MATCH(MonsterTable!$B$1,MonsterTable!$A$1:$B$1,0),0))),OR(ISBLANK(BI685),ISBLANK(BJ685))),#N/A,
IFERROR(VLOOKUP(BG685,MonsterTable!$A:$B,MATCH(MonsterTable!$B$1,MonsterTable!$A$1:$B$1,0),0),
IF(OR(NOT(ISBLANK(BI685)),ISBLANK(BJ685)),#N/A,
IF(BG685="empty","empty",
VLOOKUP(BG685,MonsterGroupTable!$A:$A,1,0)))))))</f>
        <v/>
      </c>
      <c r="BO685" s="2" t="str">
        <f>IF(AND(ISBLANK(BN685),OR(NOT(ISBLANK(BP685)),NOT(ISBLANK(BQ685)))),#N/A,
IF(ISBLANK(BN685),"",
IF(AND(NOT(ISERROR(VLOOKUP(BN685,MonsterTable!$A:$B,MATCH(MonsterTable!$B$1,MonsterTable!$A$1:$B$1,0),0))),OR(ISBLANK(BP685),ISBLANK(BQ685))),#N/A,
IFERROR(VLOOKUP(BN685,MonsterTable!$A:$B,MATCH(MonsterTable!$B$1,MonsterTable!$A$1:$B$1,0),0),
IF(OR(NOT(ISBLANK(BP685)),ISBLANK(BQ685)),#N/A,
IF(BN685="empty","empty",
VLOOKUP(BN685,MonsterGroupTable!$A:$A,1,0)))))))</f>
        <v/>
      </c>
      <c r="BV685" s="2" t="str">
        <f>IF(AND(ISBLANK(BU685),OR(NOT(ISBLANK(BW685)),NOT(ISBLANK(BX685)))),#N/A,
IF(ISBLANK(BU685),"",
IF(AND(NOT(ISERROR(VLOOKUP(BU685,MonsterTable!$A:$B,MATCH(MonsterTable!$B$1,MonsterTable!$A$1:$B$1,0),0))),OR(ISBLANK(BW685),ISBLANK(BX685))),#N/A,
IFERROR(VLOOKUP(BU685,MonsterTable!$A:$B,MATCH(MonsterTable!$B$1,MonsterTable!$A$1:$B$1,0),0),
IF(OR(NOT(ISBLANK(BW685)),ISBLANK(BX685)),#N/A,
IF(BU685="empty","empty",
VLOOKUP(BU685,MonsterGroupTable!$A:$A,1,0)))))))</f>
        <v/>
      </c>
      <c r="CC685" s="2" t="str">
        <f>IF(AND(ISBLANK(CB685),OR(NOT(ISBLANK(CD685)),NOT(ISBLANK(CE685)))),#N/A,
IF(ISBLANK(CB685),"",
IF(AND(NOT(ISERROR(VLOOKUP(CB685,MonsterTable!$A:$B,MATCH(MonsterTable!$B$1,MonsterTable!$A$1:$B$1,0),0))),OR(ISBLANK(CD685),ISBLANK(CE685))),#N/A,
IFERROR(VLOOKUP(CB685,MonsterTable!$A:$B,MATCH(MonsterTable!$B$1,MonsterTable!$A$1:$B$1,0),0),
IF(OR(NOT(ISBLANK(CD685)),ISBLANK(CE685)),#N/A,
IF(CB685="empty","empty",
VLOOKUP(CB685,MonsterGroupTable!$A:$A,1,0)))))))</f>
        <v/>
      </c>
      <c r="CJ685" s="2" t="str">
        <f>IF(AND(ISBLANK(CI685),OR(NOT(ISBLANK(CK685)),NOT(ISBLANK(CL685)))),#N/A,
IF(ISBLANK(CI685),"",
IF(AND(NOT(ISERROR(VLOOKUP(CI685,MonsterTable!$A:$B,MATCH(MonsterTable!$B$1,MonsterTable!$A$1:$B$1,0),0))),OR(ISBLANK(CK685),ISBLANK(CL685))),#N/A,
IFERROR(VLOOKUP(CI685,MonsterTable!$A:$B,MATCH(MonsterTable!$B$1,MonsterTable!$A$1:$B$1,0),0),
IF(OR(NOT(ISBLANK(CK685)),ISBLANK(CL685)),#N/A,
IF(CI685="empty","empty",
VLOOKUP(CI685,MonsterGroupTable!$A:$A,1,0)))))))</f>
        <v/>
      </c>
    </row>
    <row r="686" spans="1:88">
      <c r="A686">
        <v>10685</v>
      </c>
      <c r="B686">
        <f t="shared" si="20"/>
        <v>1.1000000000000001</v>
      </c>
      <c r="C686">
        <f t="shared" si="20"/>
        <v>1.1000000000000001</v>
      </c>
      <c r="F686">
        <v>6300</v>
      </c>
      <c r="G686">
        <v>262794</v>
      </c>
      <c r="H686">
        <v>0</v>
      </c>
      <c r="I686">
        <v>0</v>
      </c>
      <c r="J686">
        <v>0</v>
      </c>
      <c r="K686" t="s">
        <v>28</v>
      </c>
      <c r="L686" t="s">
        <v>255</v>
      </c>
      <c r="M686" t="s">
        <v>79</v>
      </c>
      <c r="N686" t="s">
        <v>80</v>
      </c>
      <c r="O686">
        <v>0</v>
      </c>
      <c r="P686">
        <v>-4.75</v>
      </c>
      <c r="Q686">
        <v>-3.5</v>
      </c>
      <c r="R686">
        <v>4.75</v>
      </c>
      <c r="S686">
        <v>3</v>
      </c>
      <c r="T686">
        <v>-13.5</v>
      </c>
      <c r="U686">
        <v>2.5499999999999998</v>
      </c>
      <c r="V686">
        <v>-6.75</v>
      </c>
      <c r="W686" t="str">
        <f t="shared" si="21"/>
        <v>g109,5</v>
      </c>
      <c r="X686" s="1" t="s">
        <v>326</v>
      </c>
      <c r="Y686" s="2" t="str">
        <f>IF(AND(ISBLANK(X686),OR(NOT(ISBLANK(Z686)),NOT(ISBLANK(AA686)))),#N/A,
IF(ISBLANK(X686),"",
IF(AND(NOT(ISERROR(VLOOKUP(X686,MonsterTable!$A:$B,MATCH(MonsterTable!$B$1,MonsterTable!$A$1:$B$1,0),0))),OR(ISBLANK(Z686),ISBLANK(AA686))),#N/A,
IFERROR(VLOOKUP(X686,MonsterTable!$A:$B,MATCH(MonsterTable!$B$1,MonsterTable!$A$1:$B$1,0),0),
IF(OR(NOT(ISBLANK(Z686)),ISBLANK(AA686)),#N/A,
IF(X686="empty","empty",
VLOOKUP(X686,MonsterGroupTable!$A:$A,1,0)))))))</f>
        <v>g109</v>
      </c>
      <c r="AA686">
        <v>5</v>
      </c>
      <c r="AF686" s="2" t="str">
        <f>IF(AND(ISBLANK(AE686),OR(NOT(ISBLANK(AG686)),NOT(ISBLANK(AH686)))),#N/A,
IF(ISBLANK(AE686),"",
IF(AND(NOT(ISERROR(VLOOKUP(AE686,MonsterTable!$A:$B,MATCH(MonsterTable!$B$1,MonsterTable!$A$1:$B$1,0),0))),OR(ISBLANK(AG686),ISBLANK(AH686))),#N/A,
IFERROR(VLOOKUP(AE686,MonsterTable!$A:$B,MATCH(MonsterTable!$B$1,MonsterTable!$A$1:$B$1,0),0),
IF(OR(NOT(ISBLANK(AG686)),ISBLANK(AH686)),#N/A,
IF(AE686="empty","empty",
VLOOKUP(AE686,MonsterGroupTable!$A:$A,1,0)))))))</f>
        <v/>
      </c>
      <c r="AM686" s="2" t="str">
        <f>IF(AND(ISBLANK(AL686),OR(NOT(ISBLANK(AN686)),NOT(ISBLANK(AO686)))),#N/A,
IF(ISBLANK(AL686),"",
IF(AND(NOT(ISERROR(VLOOKUP(AL686,MonsterTable!$A:$B,MATCH(MonsterTable!$B$1,MonsterTable!$A$1:$B$1,0),0))),OR(ISBLANK(AN686),ISBLANK(AO686))),#N/A,
IFERROR(VLOOKUP(AL686,MonsterTable!$A:$B,MATCH(MonsterTable!$B$1,MonsterTable!$A$1:$B$1,0),0),
IF(OR(NOT(ISBLANK(AN686)),ISBLANK(AO686)),#N/A,
IF(AL686="empty","empty",
VLOOKUP(AL686,MonsterGroupTable!$A:$A,1,0)))))))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BA686" s="2" t="str">
        <f>IF(AND(ISBLANK(AZ686),OR(NOT(ISBLANK(BB686)),NOT(ISBLANK(BC686)))),#N/A,
IF(ISBLANK(AZ686),"",
IF(AND(NOT(ISERROR(VLOOKUP(AZ686,MonsterTable!$A:$B,MATCH(MonsterTable!$B$1,MonsterTable!$A$1:$B$1,0),0))),OR(ISBLANK(BB686),ISBLANK(BC686))),#N/A,
IFERROR(VLOOKUP(AZ686,MonsterTable!$A:$B,MATCH(MonsterTable!$B$1,MonsterTable!$A$1:$B$1,0),0),
IF(OR(NOT(ISBLANK(BB686)),ISBLANK(BC686)),#N/A,
IF(AZ686="empty","empty",
VLOOKUP(AZ686,MonsterGroupTable!$A:$A,1,0)))))))</f>
        <v/>
      </c>
      <c r="BH686" s="2" t="str">
        <f>IF(AND(ISBLANK(BG686),OR(NOT(ISBLANK(BI686)),NOT(ISBLANK(BJ686)))),#N/A,
IF(ISBLANK(BG686),"",
IF(AND(NOT(ISERROR(VLOOKUP(BG686,MonsterTable!$A:$B,MATCH(MonsterTable!$B$1,MonsterTable!$A$1:$B$1,0),0))),OR(ISBLANK(BI686),ISBLANK(BJ686))),#N/A,
IFERROR(VLOOKUP(BG686,MonsterTable!$A:$B,MATCH(MonsterTable!$B$1,MonsterTable!$A$1:$B$1,0),0),
IF(OR(NOT(ISBLANK(BI686)),ISBLANK(BJ686)),#N/A,
IF(BG686="empty","empty",
VLOOKUP(BG686,MonsterGroupTable!$A:$A,1,0)))))))</f>
        <v/>
      </c>
      <c r="BO686" s="2" t="str">
        <f>IF(AND(ISBLANK(BN686),OR(NOT(ISBLANK(BP686)),NOT(ISBLANK(BQ686)))),#N/A,
IF(ISBLANK(BN686),"",
IF(AND(NOT(ISERROR(VLOOKUP(BN686,MonsterTable!$A:$B,MATCH(MonsterTable!$B$1,MonsterTable!$A$1:$B$1,0),0))),OR(ISBLANK(BP686),ISBLANK(BQ686))),#N/A,
IFERROR(VLOOKUP(BN686,MonsterTable!$A:$B,MATCH(MonsterTable!$B$1,MonsterTable!$A$1:$B$1,0),0),
IF(OR(NOT(ISBLANK(BP686)),ISBLANK(BQ686)),#N/A,
IF(BN686="empty","empty",
VLOOKUP(BN686,MonsterGroupTable!$A:$A,1,0)))))))</f>
        <v/>
      </c>
      <c r="BV686" s="2" t="str">
        <f>IF(AND(ISBLANK(BU686),OR(NOT(ISBLANK(BW686)),NOT(ISBLANK(BX686)))),#N/A,
IF(ISBLANK(BU686),"",
IF(AND(NOT(ISERROR(VLOOKUP(BU686,MonsterTable!$A:$B,MATCH(MonsterTable!$B$1,MonsterTable!$A$1:$B$1,0),0))),OR(ISBLANK(BW686),ISBLANK(BX686))),#N/A,
IFERROR(VLOOKUP(BU686,MonsterTable!$A:$B,MATCH(MonsterTable!$B$1,MonsterTable!$A$1:$B$1,0),0),
IF(OR(NOT(ISBLANK(BW686)),ISBLANK(BX686)),#N/A,
IF(BU686="empty","empty",
VLOOKUP(BU686,MonsterGroupTable!$A:$A,1,0)))))))</f>
        <v/>
      </c>
      <c r="CC686" s="2" t="str">
        <f>IF(AND(ISBLANK(CB686),OR(NOT(ISBLANK(CD686)),NOT(ISBLANK(CE686)))),#N/A,
IF(ISBLANK(CB686),"",
IF(AND(NOT(ISERROR(VLOOKUP(CB686,MonsterTable!$A:$B,MATCH(MonsterTable!$B$1,MonsterTable!$A$1:$B$1,0),0))),OR(ISBLANK(CD686),ISBLANK(CE686))),#N/A,
IFERROR(VLOOKUP(CB686,MonsterTable!$A:$B,MATCH(MonsterTable!$B$1,MonsterTable!$A$1:$B$1,0),0),
IF(OR(NOT(ISBLANK(CD686)),ISBLANK(CE686)),#N/A,
IF(CB686="empty","empty",
VLOOKUP(CB686,MonsterGroupTable!$A:$A,1,0)))))))</f>
        <v/>
      </c>
      <c r="CJ686" s="2" t="str">
        <f>IF(AND(ISBLANK(CI686),OR(NOT(ISBLANK(CK686)),NOT(ISBLANK(CL686)))),#N/A,
IF(ISBLANK(CI686),"",
IF(AND(NOT(ISERROR(VLOOKUP(CI686,MonsterTable!$A:$B,MATCH(MonsterTable!$B$1,MonsterTable!$A$1:$B$1,0),0))),OR(ISBLANK(CK686),ISBLANK(CL686))),#N/A,
IFERROR(VLOOKUP(CI686,MonsterTable!$A:$B,MATCH(MonsterTable!$B$1,MonsterTable!$A$1:$B$1,0),0),
IF(OR(NOT(ISBLANK(CK686)),ISBLANK(CL686)),#N/A,
IF(CI686="empty","empty",
VLOOKUP(CI686,MonsterGroupTable!$A:$A,1,0)))))))</f>
        <v/>
      </c>
    </row>
    <row r="687" spans="1:88">
      <c r="A687">
        <v>10686</v>
      </c>
      <c r="B687">
        <f t="shared" si="20"/>
        <v>1.1000000000000001</v>
      </c>
      <c r="C687">
        <f t="shared" si="20"/>
        <v>1.1000000000000001</v>
      </c>
      <c r="F687">
        <v>6300</v>
      </c>
      <c r="G687">
        <v>263739</v>
      </c>
      <c r="H687">
        <v>0</v>
      </c>
      <c r="I687">
        <v>0</v>
      </c>
      <c r="J687">
        <v>0</v>
      </c>
      <c r="K687" t="s">
        <v>28</v>
      </c>
      <c r="L687" t="s">
        <v>255</v>
      </c>
      <c r="M687" t="s">
        <v>79</v>
      </c>
      <c r="N687" t="s">
        <v>80</v>
      </c>
      <c r="O687">
        <v>0</v>
      </c>
      <c r="P687">
        <v>-4.75</v>
      </c>
      <c r="Q687">
        <v>-3.5</v>
      </c>
      <c r="R687">
        <v>4.75</v>
      </c>
      <c r="S687">
        <v>3</v>
      </c>
      <c r="T687">
        <v>-13.5</v>
      </c>
      <c r="U687">
        <v>2.5499999999999998</v>
      </c>
      <c r="V687">
        <v>-6.75</v>
      </c>
      <c r="W687" t="str">
        <f t="shared" si="21"/>
        <v>g109,5</v>
      </c>
      <c r="X687" s="1" t="s">
        <v>326</v>
      </c>
      <c r="Y687" s="2" t="str">
        <f>IF(AND(ISBLANK(X687),OR(NOT(ISBLANK(Z687)),NOT(ISBLANK(AA687)))),#N/A,
IF(ISBLANK(X687),"",
IF(AND(NOT(ISERROR(VLOOKUP(X687,MonsterTable!$A:$B,MATCH(MonsterTable!$B$1,MonsterTable!$A$1:$B$1,0),0))),OR(ISBLANK(Z687),ISBLANK(AA687))),#N/A,
IFERROR(VLOOKUP(X687,MonsterTable!$A:$B,MATCH(MonsterTable!$B$1,MonsterTable!$A$1:$B$1,0),0),
IF(OR(NOT(ISBLANK(Z687)),ISBLANK(AA687)),#N/A,
IF(X687="empty","empty",
VLOOKUP(X687,MonsterGroupTable!$A:$A,1,0)))))))</f>
        <v>g109</v>
      </c>
      <c r="AA687">
        <v>5</v>
      </c>
      <c r="AF687" s="2" t="str">
        <f>IF(AND(ISBLANK(AE687),OR(NOT(ISBLANK(AG687)),NOT(ISBLANK(AH687)))),#N/A,
IF(ISBLANK(AE687),"",
IF(AND(NOT(ISERROR(VLOOKUP(AE687,MonsterTable!$A:$B,MATCH(MonsterTable!$B$1,MonsterTable!$A$1:$B$1,0),0))),OR(ISBLANK(AG687),ISBLANK(AH687))),#N/A,
IFERROR(VLOOKUP(AE687,MonsterTable!$A:$B,MATCH(MonsterTable!$B$1,MonsterTable!$A$1:$B$1,0),0),
IF(OR(NOT(ISBLANK(AG687)),ISBLANK(AH687)),#N/A,
IF(AE687="empty","empty",
VLOOKUP(AE687,MonsterGroupTable!$A:$A,1,0)))))))</f>
        <v/>
      </c>
      <c r="AM687" s="2" t="str">
        <f>IF(AND(ISBLANK(AL687),OR(NOT(ISBLANK(AN687)),NOT(ISBLANK(AO687)))),#N/A,
IF(ISBLANK(AL687),"",
IF(AND(NOT(ISERROR(VLOOKUP(AL687,MonsterTable!$A:$B,MATCH(MonsterTable!$B$1,MonsterTable!$A$1:$B$1,0),0))),OR(ISBLANK(AN687),ISBLANK(AO687))),#N/A,
IFERROR(VLOOKUP(AL687,MonsterTable!$A:$B,MATCH(MonsterTable!$B$1,MonsterTable!$A$1:$B$1,0),0),
IF(OR(NOT(ISBLANK(AN687)),ISBLANK(AO687)),#N/A,
IF(AL687="empty","empty",
VLOOKUP(AL687,MonsterGroupTable!$A:$A,1,0)))))))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BA687" s="2" t="str">
        <f>IF(AND(ISBLANK(AZ687),OR(NOT(ISBLANK(BB687)),NOT(ISBLANK(BC687)))),#N/A,
IF(ISBLANK(AZ687),"",
IF(AND(NOT(ISERROR(VLOOKUP(AZ687,MonsterTable!$A:$B,MATCH(MonsterTable!$B$1,MonsterTable!$A$1:$B$1,0),0))),OR(ISBLANK(BB687),ISBLANK(BC687))),#N/A,
IFERROR(VLOOKUP(AZ687,MonsterTable!$A:$B,MATCH(MonsterTable!$B$1,MonsterTable!$A$1:$B$1,0),0),
IF(OR(NOT(ISBLANK(BB687)),ISBLANK(BC687)),#N/A,
IF(AZ687="empty","empty",
VLOOKUP(AZ687,MonsterGroupTable!$A:$A,1,0)))))))</f>
        <v/>
      </c>
      <c r="BH687" s="2" t="str">
        <f>IF(AND(ISBLANK(BG687),OR(NOT(ISBLANK(BI687)),NOT(ISBLANK(BJ687)))),#N/A,
IF(ISBLANK(BG687),"",
IF(AND(NOT(ISERROR(VLOOKUP(BG687,MonsterTable!$A:$B,MATCH(MonsterTable!$B$1,MonsterTable!$A$1:$B$1,0),0))),OR(ISBLANK(BI687),ISBLANK(BJ687))),#N/A,
IFERROR(VLOOKUP(BG687,MonsterTable!$A:$B,MATCH(MonsterTable!$B$1,MonsterTable!$A$1:$B$1,0),0),
IF(OR(NOT(ISBLANK(BI687)),ISBLANK(BJ687)),#N/A,
IF(BG687="empty","empty",
VLOOKUP(BG687,MonsterGroupTable!$A:$A,1,0)))))))</f>
        <v/>
      </c>
      <c r="BO687" s="2" t="str">
        <f>IF(AND(ISBLANK(BN687),OR(NOT(ISBLANK(BP687)),NOT(ISBLANK(BQ687)))),#N/A,
IF(ISBLANK(BN687),"",
IF(AND(NOT(ISERROR(VLOOKUP(BN687,MonsterTable!$A:$B,MATCH(MonsterTable!$B$1,MonsterTable!$A$1:$B$1,0),0))),OR(ISBLANK(BP687),ISBLANK(BQ687))),#N/A,
IFERROR(VLOOKUP(BN687,MonsterTable!$A:$B,MATCH(MonsterTable!$B$1,MonsterTable!$A$1:$B$1,0),0),
IF(OR(NOT(ISBLANK(BP687)),ISBLANK(BQ687)),#N/A,
IF(BN687="empty","empty",
VLOOKUP(BN687,MonsterGroupTable!$A:$A,1,0)))))))</f>
        <v/>
      </c>
      <c r="BV687" s="2" t="str">
        <f>IF(AND(ISBLANK(BU687),OR(NOT(ISBLANK(BW687)),NOT(ISBLANK(BX687)))),#N/A,
IF(ISBLANK(BU687),"",
IF(AND(NOT(ISERROR(VLOOKUP(BU687,MonsterTable!$A:$B,MATCH(MonsterTable!$B$1,MonsterTable!$A$1:$B$1,0),0))),OR(ISBLANK(BW687),ISBLANK(BX687))),#N/A,
IFERROR(VLOOKUP(BU687,MonsterTable!$A:$B,MATCH(MonsterTable!$B$1,MonsterTable!$A$1:$B$1,0),0),
IF(OR(NOT(ISBLANK(BW687)),ISBLANK(BX687)),#N/A,
IF(BU687="empty","empty",
VLOOKUP(BU687,MonsterGroupTable!$A:$A,1,0)))))))</f>
        <v/>
      </c>
      <c r="CC687" s="2" t="str">
        <f>IF(AND(ISBLANK(CB687),OR(NOT(ISBLANK(CD687)),NOT(ISBLANK(CE687)))),#N/A,
IF(ISBLANK(CB687),"",
IF(AND(NOT(ISERROR(VLOOKUP(CB687,MonsterTable!$A:$B,MATCH(MonsterTable!$B$1,MonsterTable!$A$1:$B$1,0),0))),OR(ISBLANK(CD687),ISBLANK(CE687))),#N/A,
IFERROR(VLOOKUP(CB687,MonsterTable!$A:$B,MATCH(MonsterTable!$B$1,MonsterTable!$A$1:$B$1,0),0),
IF(OR(NOT(ISBLANK(CD687)),ISBLANK(CE687)),#N/A,
IF(CB687="empty","empty",
VLOOKUP(CB687,MonsterGroupTable!$A:$A,1,0)))))))</f>
        <v/>
      </c>
      <c r="CJ687" s="2" t="str">
        <f>IF(AND(ISBLANK(CI687),OR(NOT(ISBLANK(CK687)),NOT(ISBLANK(CL687)))),#N/A,
IF(ISBLANK(CI687),"",
IF(AND(NOT(ISERROR(VLOOKUP(CI687,MonsterTable!$A:$B,MATCH(MonsterTable!$B$1,MonsterTable!$A$1:$B$1,0),0))),OR(ISBLANK(CK687),ISBLANK(CL687))),#N/A,
IFERROR(VLOOKUP(CI687,MonsterTable!$A:$B,MATCH(MonsterTable!$B$1,MonsterTable!$A$1:$B$1,0),0),
IF(OR(NOT(ISBLANK(CK687)),ISBLANK(CL687)),#N/A,
IF(CI687="empty","empty",
VLOOKUP(CI687,MonsterGroupTable!$A:$A,1,0)))))))</f>
        <v/>
      </c>
    </row>
    <row r="688" spans="1:88">
      <c r="A688">
        <v>10687</v>
      </c>
      <c r="B688">
        <f t="shared" si="20"/>
        <v>1.1000000000000001</v>
      </c>
      <c r="C688">
        <f t="shared" si="20"/>
        <v>1.1000000000000001</v>
      </c>
      <c r="F688">
        <v>6300</v>
      </c>
      <c r="G688">
        <v>264684</v>
      </c>
      <c r="H688">
        <v>0</v>
      </c>
      <c r="I688">
        <v>0</v>
      </c>
      <c r="J688">
        <v>0</v>
      </c>
      <c r="K688" t="s">
        <v>28</v>
      </c>
      <c r="L688" t="s">
        <v>255</v>
      </c>
      <c r="M688" t="s">
        <v>79</v>
      </c>
      <c r="N688" t="s">
        <v>80</v>
      </c>
      <c r="O688">
        <v>0</v>
      </c>
      <c r="P688">
        <v>-4.75</v>
      </c>
      <c r="Q688">
        <v>-3.5</v>
      </c>
      <c r="R688">
        <v>4.75</v>
      </c>
      <c r="S688">
        <v>3</v>
      </c>
      <c r="T688">
        <v>-13.5</v>
      </c>
      <c r="U688">
        <v>2.5499999999999998</v>
      </c>
      <c r="V688">
        <v>-6.75</v>
      </c>
      <c r="W688" t="str">
        <f t="shared" si="21"/>
        <v>g109,5</v>
      </c>
      <c r="X688" s="1" t="s">
        <v>326</v>
      </c>
      <c r="Y688" s="2" t="str">
        <f>IF(AND(ISBLANK(X688),OR(NOT(ISBLANK(Z688)),NOT(ISBLANK(AA688)))),#N/A,
IF(ISBLANK(X688),"",
IF(AND(NOT(ISERROR(VLOOKUP(X688,MonsterTable!$A:$B,MATCH(MonsterTable!$B$1,MonsterTable!$A$1:$B$1,0),0))),OR(ISBLANK(Z688),ISBLANK(AA688))),#N/A,
IFERROR(VLOOKUP(X688,MonsterTable!$A:$B,MATCH(MonsterTable!$B$1,MonsterTable!$A$1:$B$1,0),0),
IF(OR(NOT(ISBLANK(Z688)),ISBLANK(AA688)),#N/A,
IF(X688="empty","empty",
VLOOKUP(X688,MonsterGroupTable!$A:$A,1,0)))))))</f>
        <v>g109</v>
      </c>
      <c r="AA688">
        <v>5</v>
      </c>
      <c r="AF688" s="2" t="str">
        <f>IF(AND(ISBLANK(AE688),OR(NOT(ISBLANK(AG688)),NOT(ISBLANK(AH688)))),#N/A,
IF(ISBLANK(AE688),"",
IF(AND(NOT(ISERROR(VLOOKUP(AE688,MonsterTable!$A:$B,MATCH(MonsterTable!$B$1,MonsterTable!$A$1:$B$1,0),0))),OR(ISBLANK(AG688),ISBLANK(AH688))),#N/A,
IFERROR(VLOOKUP(AE688,MonsterTable!$A:$B,MATCH(MonsterTable!$B$1,MonsterTable!$A$1:$B$1,0),0),
IF(OR(NOT(ISBLANK(AG688)),ISBLANK(AH688)),#N/A,
IF(AE688="empty","empty",
VLOOKUP(AE688,MonsterGroupTable!$A:$A,1,0)))))))</f>
        <v/>
      </c>
      <c r="AM688" s="2" t="str">
        <f>IF(AND(ISBLANK(AL688),OR(NOT(ISBLANK(AN688)),NOT(ISBLANK(AO688)))),#N/A,
IF(ISBLANK(AL688),"",
IF(AND(NOT(ISERROR(VLOOKUP(AL688,MonsterTable!$A:$B,MATCH(MonsterTable!$B$1,MonsterTable!$A$1:$B$1,0),0))),OR(ISBLANK(AN688),ISBLANK(AO688))),#N/A,
IFERROR(VLOOKUP(AL688,MonsterTable!$A:$B,MATCH(MonsterTable!$B$1,MonsterTable!$A$1:$B$1,0),0),
IF(OR(NOT(ISBLANK(AN688)),ISBLANK(AO688)),#N/A,
IF(AL688="empty","empty",
VLOOKUP(AL688,MonsterGroupTable!$A:$A,1,0)))))))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BA688" s="2" t="str">
        <f>IF(AND(ISBLANK(AZ688),OR(NOT(ISBLANK(BB688)),NOT(ISBLANK(BC688)))),#N/A,
IF(ISBLANK(AZ688),"",
IF(AND(NOT(ISERROR(VLOOKUP(AZ688,MonsterTable!$A:$B,MATCH(MonsterTable!$B$1,MonsterTable!$A$1:$B$1,0),0))),OR(ISBLANK(BB688),ISBLANK(BC688))),#N/A,
IFERROR(VLOOKUP(AZ688,MonsterTable!$A:$B,MATCH(MonsterTable!$B$1,MonsterTable!$A$1:$B$1,0),0),
IF(OR(NOT(ISBLANK(BB688)),ISBLANK(BC688)),#N/A,
IF(AZ688="empty","empty",
VLOOKUP(AZ688,MonsterGroupTable!$A:$A,1,0)))))))</f>
        <v/>
      </c>
      <c r="BH688" s="2" t="str">
        <f>IF(AND(ISBLANK(BG688),OR(NOT(ISBLANK(BI688)),NOT(ISBLANK(BJ688)))),#N/A,
IF(ISBLANK(BG688),"",
IF(AND(NOT(ISERROR(VLOOKUP(BG688,MonsterTable!$A:$B,MATCH(MonsterTable!$B$1,MonsterTable!$A$1:$B$1,0),0))),OR(ISBLANK(BI688),ISBLANK(BJ688))),#N/A,
IFERROR(VLOOKUP(BG688,MonsterTable!$A:$B,MATCH(MonsterTable!$B$1,MonsterTable!$A$1:$B$1,0),0),
IF(OR(NOT(ISBLANK(BI688)),ISBLANK(BJ688)),#N/A,
IF(BG688="empty","empty",
VLOOKUP(BG688,MonsterGroupTable!$A:$A,1,0)))))))</f>
        <v/>
      </c>
      <c r="BO688" s="2" t="str">
        <f>IF(AND(ISBLANK(BN688),OR(NOT(ISBLANK(BP688)),NOT(ISBLANK(BQ688)))),#N/A,
IF(ISBLANK(BN688),"",
IF(AND(NOT(ISERROR(VLOOKUP(BN688,MonsterTable!$A:$B,MATCH(MonsterTable!$B$1,MonsterTable!$A$1:$B$1,0),0))),OR(ISBLANK(BP688),ISBLANK(BQ688))),#N/A,
IFERROR(VLOOKUP(BN688,MonsterTable!$A:$B,MATCH(MonsterTable!$B$1,MonsterTable!$A$1:$B$1,0),0),
IF(OR(NOT(ISBLANK(BP688)),ISBLANK(BQ688)),#N/A,
IF(BN688="empty","empty",
VLOOKUP(BN688,MonsterGroupTable!$A:$A,1,0)))))))</f>
        <v/>
      </c>
      <c r="BV688" s="2" t="str">
        <f>IF(AND(ISBLANK(BU688),OR(NOT(ISBLANK(BW688)),NOT(ISBLANK(BX688)))),#N/A,
IF(ISBLANK(BU688),"",
IF(AND(NOT(ISERROR(VLOOKUP(BU688,MonsterTable!$A:$B,MATCH(MonsterTable!$B$1,MonsterTable!$A$1:$B$1,0),0))),OR(ISBLANK(BW688),ISBLANK(BX688))),#N/A,
IFERROR(VLOOKUP(BU688,MonsterTable!$A:$B,MATCH(MonsterTable!$B$1,MonsterTable!$A$1:$B$1,0),0),
IF(OR(NOT(ISBLANK(BW688)),ISBLANK(BX688)),#N/A,
IF(BU688="empty","empty",
VLOOKUP(BU688,MonsterGroupTable!$A:$A,1,0)))))))</f>
        <v/>
      </c>
      <c r="CC688" s="2" t="str">
        <f>IF(AND(ISBLANK(CB688),OR(NOT(ISBLANK(CD688)),NOT(ISBLANK(CE688)))),#N/A,
IF(ISBLANK(CB688),"",
IF(AND(NOT(ISERROR(VLOOKUP(CB688,MonsterTable!$A:$B,MATCH(MonsterTable!$B$1,MonsterTable!$A$1:$B$1,0),0))),OR(ISBLANK(CD688),ISBLANK(CE688))),#N/A,
IFERROR(VLOOKUP(CB688,MonsterTable!$A:$B,MATCH(MonsterTable!$B$1,MonsterTable!$A$1:$B$1,0),0),
IF(OR(NOT(ISBLANK(CD688)),ISBLANK(CE688)),#N/A,
IF(CB688="empty","empty",
VLOOKUP(CB688,MonsterGroupTable!$A:$A,1,0)))))))</f>
        <v/>
      </c>
      <c r="CJ688" s="2" t="str">
        <f>IF(AND(ISBLANK(CI688),OR(NOT(ISBLANK(CK688)),NOT(ISBLANK(CL688)))),#N/A,
IF(ISBLANK(CI688),"",
IF(AND(NOT(ISERROR(VLOOKUP(CI688,MonsterTable!$A:$B,MATCH(MonsterTable!$B$1,MonsterTable!$A$1:$B$1,0),0))),OR(ISBLANK(CK688),ISBLANK(CL688))),#N/A,
IFERROR(VLOOKUP(CI688,MonsterTable!$A:$B,MATCH(MonsterTable!$B$1,MonsterTable!$A$1:$B$1,0),0),
IF(OR(NOT(ISBLANK(CK688)),ISBLANK(CL688)),#N/A,
IF(CI688="empty","empty",
VLOOKUP(CI688,MonsterGroupTable!$A:$A,1,0)))))))</f>
        <v/>
      </c>
    </row>
    <row r="689" spans="1:88">
      <c r="A689">
        <v>10688</v>
      </c>
      <c r="B689">
        <f t="shared" si="20"/>
        <v>1.1000000000000001</v>
      </c>
      <c r="C689">
        <f t="shared" si="20"/>
        <v>1.1000000000000001</v>
      </c>
      <c r="F689">
        <v>6300</v>
      </c>
      <c r="G689">
        <v>265629</v>
      </c>
      <c r="H689">
        <v>0</v>
      </c>
      <c r="I689">
        <v>0</v>
      </c>
      <c r="J689">
        <v>0</v>
      </c>
      <c r="K689" t="s">
        <v>28</v>
      </c>
      <c r="L689" t="s">
        <v>255</v>
      </c>
      <c r="M689" t="s">
        <v>79</v>
      </c>
      <c r="N689" t="s">
        <v>80</v>
      </c>
      <c r="O689">
        <v>0</v>
      </c>
      <c r="P689">
        <v>-4.75</v>
      </c>
      <c r="Q689">
        <v>-3.5</v>
      </c>
      <c r="R689">
        <v>4.75</v>
      </c>
      <c r="S689">
        <v>3</v>
      </c>
      <c r="T689">
        <v>-13.5</v>
      </c>
      <c r="U689">
        <v>2.5499999999999998</v>
      </c>
      <c r="V689">
        <v>-6.75</v>
      </c>
      <c r="W689" t="str">
        <f t="shared" si="21"/>
        <v>g109,5</v>
      </c>
      <c r="X689" s="1" t="s">
        <v>326</v>
      </c>
      <c r="Y689" s="2" t="str">
        <f>IF(AND(ISBLANK(X689),OR(NOT(ISBLANK(Z689)),NOT(ISBLANK(AA689)))),#N/A,
IF(ISBLANK(X689),"",
IF(AND(NOT(ISERROR(VLOOKUP(X689,MonsterTable!$A:$B,MATCH(MonsterTable!$B$1,MonsterTable!$A$1:$B$1,0),0))),OR(ISBLANK(Z689),ISBLANK(AA689))),#N/A,
IFERROR(VLOOKUP(X689,MonsterTable!$A:$B,MATCH(MonsterTable!$B$1,MonsterTable!$A$1:$B$1,0),0),
IF(OR(NOT(ISBLANK(Z689)),ISBLANK(AA689)),#N/A,
IF(X689="empty","empty",
VLOOKUP(X689,MonsterGroupTable!$A:$A,1,0)))))))</f>
        <v>g109</v>
      </c>
      <c r="AA689">
        <v>5</v>
      </c>
      <c r="AF689" s="2" t="str">
        <f>IF(AND(ISBLANK(AE689),OR(NOT(ISBLANK(AG689)),NOT(ISBLANK(AH689)))),#N/A,
IF(ISBLANK(AE689),"",
IF(AND(NOT(ISERROR(VLOOKUP(AE689,MonsterTable!$A:$B,MATCH(MonsterTable!$B$1,MonsterTable!$A$1:$B$1,0),0))),OR(ISBLANK(AG689),ISBLANK(AH689))),#N/A,
IFERROR(VLOOKUP(AE689,MonsterTable!$A:$B,MATCH(MonsterTable!$B$1,MonsterTable!$A$1:$B$1,0),0),
IF(OR(NOT(ISBLANK(AG689)),ISBLANK(AH689)),#N/A,
IF(AE689="empty","empty",
VLOOKUP(AE689,MonsterGroupTable!$A:$A,1,0)))))))</f>
        <v/>
      </c>
      <c r="AM689" s="2" t="str">
        <f>IF(AND(ISBLANK(AL689),OR(NOT(ISBLANK(AN689)),NOT(ISBLANK(AO689)))),#N/A,
IF(ISBLANK(AL689),"",
IF(AND(NOT(ISERROR(VLOOKUP(AL689,MonsterTable!$A:$B,MATCH(MonsterTable!$B$1,MonsterTable!$A$1:$B$1,0),0))),OR(ISBLANK(AN689),ISBLANK(AO689))),#N/A,
IFERROR(VLOOKUP(AL689,MonsterTable!$A:$B,MATCH(MonsterTable!$B$1,MonsterTable!$A$1:$B$1,0),0),
IF(OR(NOT(ISBLANK(AN689)),ISBLANK(AO689)),#N/A,
IF(AL689="empty","empty",
VLOOKUP(AL689,MonsterGroupTable!$A:$A,1,0)))))))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BA689" s="2" t="str">
        <f>IF(AND(ISBLANK(AZ689),OR(NOT(ISBLANK(BB689)),NOT(ISBLANK(BC689)))),#N/A,
IF(ISBLANK(AZ689),"",
IF(AND(NOT(ISERROR(VLOOKUP(AZ689,MonsterTable!$A:$B,MATCH(MonsterTable!$B$1,MonsterTable!$A$1:$B$1,0),0))),OR(ISBLANK(BB689),ISBLANK(BC689))),#N/A,
IFERROR(VLOOKUP(AZ689,MonsterTable!$A:$B,MATCH(MonsterTable!$B$1,MonsterTable!$A$1:$B$1,0),0),
IF(OR(NOT(ISBLANK(BB689)),ISBLANK(BC689)),#N/A,
IF(AZ689="empty","empty",
VLOOKUP(AZ689,MonsterGroupTable!$A:$A,1,0)))))))</f>
        <v/>
      </c>
      <c r="BH689" s="2" t="str">
        <f>IF(AND(ISBLANK(BG689),OR(NOT(ISBLANK(BI689)),NOT(ISBLANK(BJ689)))),#N/A,
IF(ISBLANK(BG689),"",
IF(AND(NOT(ISERROR(VLOOKUP(BG689,MonsterTable!$A:$B,MATCH(MonsterTable!$B$1,MonsterTable!$A$1:$B$1,0),0))),OR(ISBLANK(BI689),ISBLANK(BJ689))),#N/A,
IFERROR(VLOOKUP(BG689,MonsterTable!$A:$B,MATCH(MonsterTable!$B$1,MonsterTable!$A$1:$B$1,0),0),
IF(OR(NOT(ISBLANK(BI689)),ISBLANK(BJ689)),#N/A,
IF(BG689="empty","empty",
VLOOKUP(BG689,MonsterGroupTable!$A:$A,1,0)))))))</f>
        <v/>
      </c>
      <c r="BO689" s="2" t="str">
        <f>IF(AND(ISBLANK(BN689),OR(NOT(ISBLANK(BP689)),NOT(ISBLANK(BQ689)))),#N/A,
IF(ISBLANK(BN689),"",
IF(AND(NOT(ISERROR(VLOOKUP(BN689,MonsterTable!$A:$B,MATCH(MonsterTable!$B$1,MonsterTable!$A$1:$B$1,0),0))),OR(ISBLANK(BP689),ISBLANK(BQ689))),#N/A,
IFERROR(VLOOKUP(BN689,MonsterTable!$A:$B,MATCH(MonsterTable!$B$1,MonsterTable!$A$1:$B$1,0),0),
IF(OR(NOT(ISBLANK(BP689)),ISBLANK(BQ689)),#N/A,
IF(BN689="empty","empty",
VLOOKUP(BN689,MonsterGroupTable!$A:$A,1,0)))))))</f>
        <v/>
      </c>
      <c r="BV689" s="2" t="str">
        <f>IF(AND(ISBLANK(BU689),OR(NOT(ISBLANK(BW689)),NOT(ISBLANK(BX689)))),#N/A,
IF(ISBLANK(BU689),"",
IF(AND(NOT(ISERROR(VLOOKUP(BU689,MonsterTable!$A:$B,MATCH(MonsterTable!$B$1,MonsterTable!$A$1:$B$1,0),0))),OR(ISBLANK(BW689),ISBLANK(BX689))),#N/A,
IFERROR(VLOOKUP(BU689,MonsterTable!$A:$B,MATCH(MonsterTable!$B$1,MonsterTable!$A$1:$B$1,0),0),
IF(OR(NOT(ISBLANK(BW689)),ISBLANK(BX689)),#N/A,
IF(BU689="empty","empty",
VLOOKUP(BU689,MonsterGroupTable!$A:$A,1,0)))))))</f>
        <v/>
      </c>
      <c r="CC689" s="2" t="str">
        <f>IF(AND(ISBLANK(CB689),OR(NOT(ISBLANK(CD689)),NOT(ISBLANK(CE689)))),#N/A,
IF(ISBLANK(CB689),"",
IF(AND(NOT(ISERROR(VLOOKUP(CB689,MonsterTable!$A:$B,MATCH(MonsterTable!$B$1,MonsterTable!$A$1:$B$1,0),0))),OR(ISBLANK(CD689),ISBLANK(CE689))),#N/A,
IFERROR(VLOOKUP(CB689,MonsterTable!$A:$B,MATCH(MonsterTable!$B$1,MonsterTable!$A$1:$B$1,0),0),
IF(OR(NOT(ISBLANK(CD689)),ISBLANK(CE689)),#N/A,
IF(CB689="empty","empty",
VLOOKUP(CB689,MonsterGroupTable!$A:$A,1,0)))))))</f>
        <v/>
      </c>
      <c r="CJ689" s="2" t="str">
        <f>IF(AND(ISBLANK(CI689),OR(NOT(ISBLANK(CK689)),NOT(ISBLANK(CL689)))),#N/A,
IF(ISBLANK(CI689),"",
IF(AND(NOT(ISERROR(VLOOKUP(CI689,MonsterTable!$A:$B,MATCH(MonsterTable!$B$1,MonsterTable!$A$1:$B$1,0),0))),OR(ISBLANK(CK689),ISBLANK(CL689))),#N/A,
IFERROR(VLOOKUP(CI689,MonsterTable!$A:$B,MATCH(MonsterTable!$B$1,MonsterTable!$A$1:$B$1,0),0),
IF(OR(NOT(ISBLANK(CK689)),ISBLANK(CL689)),#N/A,
IF(CI689="empty","empty",
VLOOKUP(CI689,MonsterGroupTable!$A:$A,1,0)))))))</f>
        <v/>
      </c>
    </row>
    <row r="690" spans="1:88">
      <c r="A690">
        <v>10689</v>
      </c>
      <c r="B690">
        <f t="shared" si="20"/>
        <v>1.1000000000000001</v>
      </c>
      <c r="C690">
        <f t="shared" si="20"/>
        <v>1.1000000000000001</v>
      </c>
      <c r="F690">
        <v>6300</v>
      </c>
      <c r="G690">
        <v>266574</v>
      </c>
      <c r="H690">
        <v>0</v>
      </c>
      <c r="I690">
        <v>0</v>
      </c>
      <c r="J690">
        <v>0</v>
      </c>
      <c r="K690" t="s">
        <v>28</v>
      </c>
      <c r="L690" t="s">
        <v>255</v>
      </c>
      <c r="M690" t="s">
        <v>79</v>
      </c>
      <c r="N690" t="s">
        <v>80</v>
      </c>
      <c r="O690">
        <v>0</v>
      </c>
      <c r="P690">
        <v>-4.75</v>
      </c>
      <c r="Q690">
        <v>-3.5</v>
      </c>
      <c r="R690">
        <v>4.75</v>
      </c>
      <c r="S690">
        <v>3</v>
      </c>
      <c r="T690">
        <v>-13.5</v>
      </c>
      <c r="U690">
        <v>2.5499999999999998</v>
      </c>
      <c r="V690">
        <v>-6.75</v>
      </c>
      <c r="W690" t="str">
        <f t="shared" si="21"/>
        <v>g109,5</v>
      </c>
      <c r="X690" s="1" t="s">
        <v>326</v>
      </c>
      <c r="Y690" s="2" t="str">
        <f>IF(AND(ISBLANK(X690),OR(NOT(ISBLANK(Z690)),NOT(ISBLANK(AA690)))),#N/A,
IF(ISBLANK(X690),"",
IF(AND(NOT(ISERROR(VLOOKUP(X690,MonsterTable!$A:$B,MATCH(MonsterTable!$B$1,MonsterTable!$A$1:$B$1,0),0))),OR(ISBLANK(Z690),ISBLANK(AA690))),#N/A,
IFERROR(VLOOKUP(X690,MonsterTable!$A:$B,MATCH(MonsterTable!$B$1,MonsterTable!$A$1:$B$1,0),0),
IF(OR(NOT(ISBLANK(Z690)),ISBLANK(AA690)),#N/A,
IF(X690="empty","empty",
VLOOKUP(X690,MonsterGroupTable!$A:$A,1,0)))))))</f>
        <v>g109</v>
      </c>
      <c r="AA690">
        <v>5</v>
      </c>
      <c r="AF690" s="2" t="str">
        <f>IF(AND(ISBLANK(AE690),OR(NOT(ISBLANK(AG690)),NOT(ISBLANK(AH690)))),#N/A,
IF(ISBLANK(AE690),"",
IF(AND(NOT(ISERROR(VLOOKUP(AE690,MonsterTable!$A:$B,MATCH(MonsterTable!$B$1,MonsterTable!$A$1:$B$1,0),0))),OR(ISBLANK(AG690),ISBLANK(AH690))),#N/A,
IFERROR(VLOOKUP(AE690,MonsterTable!$A:$B,MATCH(MonsterTable!$B$1,MonsterTable!$A$1:$B$1,0),0),
IF(OR(NOT(ISBLANK(AG690)),ISBLANK(AH690)),#N/A,
IF(AE690="empty","empty",
VLOOKUP(AE690,MonsterGroupTable!$A:$A,1,0)))))))</f>
        <v/>
      </c>
      <c r="AM690" s="2" t="str">
        <f>IF(AND(ISBLANK(AL690),OR(NOT(ISBLANK(AN690)),NOT(ISBLANK(AO690)))),#N/A,
IF(ISBLANK(AL690),"",
IF(AND(NOT(ISERROR(VLOOKUP(AL690,MonsterTable!$A:$B,MATCH(MonsterTable!$B$1,MonsterTable!$A$1:$B$1,0),0))),OR(ISBLANK(AN690),ISBLANK(AO690))),#N/A,
IFERROR(VLOOKUP(AL690,MonsterTable!$A:$B,MATCH(MonsterTable!$B$1,MonsterTable!$A$1:$B$1,0),0),
IF(OR(NOT(ISBLANK(AN690)),ISBLANK(AO690)),#N/A,
IF(AL690="empty","empty",
VLOOKUP(AL690,MonsterGroupTable!$A:$A,1,0)))))))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BA690" s="2" t="str">
        <f>IF(AND(ISBLANK(AZ690),OR(NOT(ISBLANK(BB690)),NOT(ISBLANK(BC690)))),#N/A,
IF(ISBLANK(AZ690),"",
IF(AND(NOT(ISERROR(VLOOKUP(AZ690,MonsterTable!$A:$B,MATCH(MonsterTable!$B$1,MonsterTable!$A$1:$B$1,0),0))),OR(ISBLANK(BB690),ISBLANK(BC690))),#N/A,
IFERROR(VLOOKUP(AZ690,MonsterTable!$A:$B,MATCH(MonsterTable!$B$1,MonsterTable!$A$1:$B$1,0),0),
IF(OR(NOT(ISBLANK(BB690)),ISBLANK(BC690)),#N/A,
IF(AZ690="empty","empty",
VLOOKUP(AZ690,MonsterGroupTable!$A:$A,1,0)))))))</f>
        <v/>
      </c>
      <c r="BH690" s="2" t="str">
        <f>IF(AND(ISBLANK(BG690),OR(NOT(ISBLANK(BI690)),NOT(ISBLANK(BJ690)))),#N/A,
IF(ISBLANK(BG690),"",
IF(AND(NOT(ISERROR(VLOOKUP(BG690,MonsterTable!$A:$B,MATCH(MonsterTable!$B$1,MonsterTable!$A$1:$B$1,0),0))),OR(ISBLANK(BI690),ISBLANK(BJ690))),#N/A,
IFERROR(VLOOKUP(BG690,MonsterTable!$A:$B,MATCH(MonsterTable!$B$1,MonsterTable!$A$1:$B$1,0),0),
IF(OR(NOT(ISBLANK(BI690)),ISBLANK(BJ690)),#N/A,
IF(BG690="empty","empty",
VLOOKUP(BG690,MonsterGroupTable!$A:$A,1,0)))))))</f>
        <v/>
      </c>
      <c r="BO690" s="2" t="str">
        <f>IF(AND(ISBLANK(BN690),OR(NOT(ISBLANK(BP690)),NOT(ISBLANK(BQ690)))),#N/A,
IF(ISBLANK(BN690),"",
IF(AND(NOT(ISERROR(VLOOKUP(BN690,MonsterTable!$A:$B,MATCH(MonsterTable!$B$1,MonsterTable!$A$1:$B$1,0),0))),OR(ISBLANK(BP690),ISBLANK(BQ690))),#N/A,
IFERROR(VLOOKUP(BN690,MonsterTable!$A:$B,MATCH(MonsterTable!$B$1,MonsterTable!$A$1:$B$1,0),0),
IF(OR(NOT(ISBLANK(BP690)),ISBLANK(BQ690)),#N/A,
IF(BN690="empty","empty",
VLOOKUP(BN690,MonsterGroupTable!$A:$A,1,0)))))))</f>
        <v/>
      </c>
      <c r="BV690" s="2" t="str">
        <f>IF(AND(ISBLANK(BU690),OR(NOT(ISBLANK(BW690)),NOT(ISBLANK(BX690)))),#N/A,
IF(ISBLANK(BU690),"",
IF(AND(NOT(ISERROR(VLOOKUP(BU690,MonsterTable!$A:$B,MATCH(MonsterTable!$B$1,MonsterTable!$A$1:$B$1,0),0))),OR(ISBLANK(BW690),ISBLANK(BX690))),#N/A,
IFERROR(VLOOKUP(BU690,MonsterTable!$A:$B,MATCH(MonsterTable!$B$1,MonsterTable!$A$1:$B$1,0),0),
IF(OR(NOT(ISBLANK(BW690)),ISBLANK(BX690)),#N/A,
IF(BU690="empty","empty",
VLOOKUP(BU690,MonsterGroupTable!$A:$A,1,0)))))))</f>
        <v/>
      </c>
      <c r="CC690" s="2" t="str">
        <f>IF(AND(ISBLANK(CB690),OR(NOT(ISBLANK(CD690)),NOT(ISBLANK(CE690)))),#N/A,
IF(ISBLANK(CB690),"",
IF(AND(NOT(ISERROR(VLOOKUP(CB690,MonsterTable!$A:$B,MATCH(MonsterTable!$B$1,MonsterTable!$A$1:$B$1,0),0))),OR(ISBLANK(CD690),ISBLANK(CE690))),#N/A,
IFERROR(VLOOKUP(CB690,MonsterTable!$A:$B,MATCH(MonsterTable!$B$1,MonsterTable!$A$1:$B$1,0),0),
IF(OR(NOT(ISBLANK(CD690)),ISBLANK(CE690)),#N/A,
IF(CB690="empty","empty",
VLOOKUP(CB690,MonsterGroupTable!$A:$A,1,0)))))))</f>
        <v/>
      </c>
      <c r="CJ690" s="2" t="str">
        <f>IF(AND(ISBLANK(CI690),OR(NOT(ISBLANK(CK690)),NOT(ISBLANK(CL690)))),#N/A,
IF(ISBLANK(CI690),"",
IF(AND(NOT(ISERROR(VLOOKUP(CI690,MonsterTable!$A:$B,MATCH(MonsterTable!$B$1,MonsterTable!$A$1:$B$1,0),0))),OR(ISBLANK(CK690),ISBLANK(CL690))),#N/A,
IFERROR(VLOOKUP(CI690,MonsterTable!$A:$B,MATCH(MonsterTable!$B$1,MonsterTable!$A$1:$B$1,0),0),
IF(OR(NOT(ISBLANK(CK690)),ISBLANK(CL690)),#N/A,
IF(CI690="empty","empty",
VLOOKUP(CI690,MonsterGroupTable!$A:$A,1,0)))))))</f>
        <v/>
      </c>
    </row>
    <row r="691" spans="1:88">
      <c r="A691">
        <v>10690</v>
      </c>
      <c r="B691">
        <f t="shared" si="20"/>
        <v>1.2</v>
      </c>
      <c r="C691">
        <f t="shared" si="20"/>
        <v>1.1000000000000001</v>
      </c>
      <c r="F691">
        <v>6300</v>
      </c>
      <c r="G691">
        <v>267519</v>
      </c>
      <c r="H691">
        <v>0</v>
      </c>
      <c r="I691">
        <v>0</v>
      </c>
      <c r="J691">
        <v>0</v>
      </c>
      <c r="K691" t="s">
        <v>28</v>
      </c>
      <c r="L691" t="s">
        <v>255</v>
      </c>
      <c r="M691" t="s">
        <v>79</v>
      </c>
      <c r="N691" t="s">
        <v>80</v>
      </c>
      <c r="O691">
        <v>0</v>
      </c>
      <c r="P691">
        <v>-4.75</v>
      </c>
      <c r="Q691">
        <v>-3.5</v>
      </c>
      <c r="R691">
        <v>4.75</v>
      </c>
      <c r="S691">
        <v>3</v>
      </c>
      <c r="T691">
        <v>-13.5</v>
      </c>
      <c r="U691">
        <v>2.5499999999999998</v>
      </c>
      <c r="V691">
        <v>-6.75</v>
      </c>
      <c r="W691" t="str">
        <f t="shared" si="21"/>
        <v>g109,5</v>
      </c>
      <c r="X691" s="1" t="s">
        <v>326</v>
      </c>
      <c r="Y691" s="2" t="str">
        <f>IF(AND(ISBLANK(X691),OR(NOT(ISBLANK(Z691)),NOT(ISBLANK(AA691)))),#N/A,
IF(ISBLANK(X691),"",
IF(AND(NOT(ISERROR(VLOOKUP(X691,MonsterTable!$A:$B,MATCH(MonsterTable!$B$1,MonsterTable!$A$1:$B$1,0),0))),OR(ISBLANK(Z691),ISBLANK(AA691))),#N/A,
IFERROR(VLOOKUP(X691,MonsterTable!$A:$B,MATCH(MonsterTable!$B$1,MonsterTable!$A$1:$B$1,0),0),
IF(OR(NOT(ISBLANK(Z691)),ISBLANK(AA691)),#N/A,
IF(X691="empty","empty",
VLOOKUP(X691,MonsterGroupTable!$A:$A,1,0)))))))</f>
        <v>g109</v>
      </c>
      <c r="AA691">
        <v>5</v>
      </c>
      <c r="AF691" s="2" t="str">
        <f>IF(AND(ISBLANK(AE691),OR(NOT(ISBLANK(AG691)),NOT(ISBLANK(AH691)))),#N/A,
IF(ISBLANK(AE691),"",
IF(AND(NOT(ISERROR(VLOOKUP(AE691,MonsterTable!$A:$B,MATCH(MonsterTable!$B$1,MonsterTable!$A$1:$B$1,0),0))),OR(ISBLANK(AG691),ISBLANK(AH691))),#N/A,
IFERROR(VLOOKUP(AE691,MonsterTable!$A:$B,MATCH(MonsterTable!$B$1,MonsterTable!$A$1:$B$1,0),0),
IF(OR(NOT(ISBLANK(AG691)),ISBLANK(AH691)),#N/A,
IF(AE691="empty","empty",
VLOOKUP(AE691,MonsterGroupTable!$A:$A,1,0)))))))</f>
        <v/>
      </c>
      <c r="AM691" s="2" t="str">
        <f>IF(AND(ISBLANK(AL691),OR(NOT(ISBLANK(AN691)),NOT(ISBLANK(AO691)))),#N/A,
IF(ISBLANK(AL691),"",
IF(AND(NOT(ISERROR(VLOOKUP(AL691,MonsterTable!$A:$B,MATCH(MonsterTable!$B$1,MonsterTable!$A$1:$B$1,0),0))),OR(ISBLANK(AN691),ISBLANK(AO691))),#N/A,
IFERROR(VLOOKUP(AL691,MonsterTable!$A:$B,MATCH(MonsterTable!$B$1,MonsterTable!$A$1:$B$1,0),0),
IF(OR(NOT(ISBLANK(AN691)),ISBLANK(AO691)),#N/A,
IF(AL691="empty","empty",
VLOOKUP(AL691,MonsterGroupTable!$A:$A,1,0)))))))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BA691" s="2" t="str">
        <f>IF(AND(ISBLANK(AZ691),OR(NOT(ISBLANK(BB691)),NOT(ISBLANK(BC691)))),#N/A,
IF(ISBLANK(AZ691),"",
IF(AND(NOT(ISERROR(VLOOKUP(AZ691,MonsterTable!$A:$B,MATCH(MonsterTable!$B$1,MonsterTable!$A$1:$B$1,0),0))),OR(ISBLANK(BB691),ISBLANK(BC691))),#N/A,
IFERROR(VLOOKUP(AZ691,MonsterTable!$A:$B,MATCH(MonsterTable!$B$1,MonsterTable!$A$1:$B$1,0),0),
IF(OR(NOT(ISBLANK(BB691)),ISBLANK(BC691)),#N/A,
IF(AZ691="empty","empty",
VLOOKUP(AZ691,MonsterGroupTable!$A:$A,1,0)))))))</f>
        <v/>
      </c>
      <c r="BH691" s="2" t="str">
        <f>IF(AND(ISBLANK(BG691),OR(NOT(ISBLANK(BI691)),NOT(ISBLANK(BJ691)))),#N/A,
IF(ISBLANK(BG691),"",
IF(AND(NOT(ISERROR(VLOOKUP(BG691,MonsterTable!$A:$B,MATCH(MonsterTable!$B$1,MonsterTable!$A$1:$B$1,0),0))),OR(ISBLANK(BI691),ISBLANK(BJ691))),#N/A,
IFERROR(VLOOKUP(BG691,MonsterTable!$A:$B,MATCH(MonsterTable!$B$1,MonsterTable!$A$1:$B$1,0),0),
IF(OR(NOT(ISBLANK(BI691)),ISBLANK(BJ691)),#N/A,
IF(BG691="empty","empty",
VLOOKUP(BG691,MonsterGroupTable!$A:$A,1,0)))))))</f>
        <v/>
      </c>
      <c r="BO691" s="2" t="str">
        <f>IF(AND(ISBLANK(BN691),OR(NOT(ISBLANK(BP691)),NOT(ISBLANK(BQ691)))),#N/A,
IF(ISBLANK(BN691),"",
IF(AND(NOT(ISERROR(VLOOKUP(BN691,MonsterTable!$A:$B,MATCH(MonsterTable!$B$1,MonsterTable!$A$1:$B$1,0),0))),OR(ISBLANK(BP691),ISBLANK(BQ691))),#N/A,
IFERROR(VLOOKUP(BN691,MonsterTable!$A:$B,MATCH(MonsterTable!$B$1,MonsterTable!$A$1:$B$1,0),0),
IF(OR(NOT(ISBLANK(BP691)),ISBLANK(BQ691)),#N/A,
IF(BN691="empty","empty",
VLOOKUP(BN691,MonsterGroupTable!$A:$A,1,0)))))))</f>
        <v/>
      </c>
      <c r="BV691" s="2" t="str">
        <f>IF(AND(ISBLANK(BU691),OR(NOT(ISBLANK(BW691)),NOT(ISBLANK(BX691)))),#N/A,
IF(ISBLANK(BU691),"",
IF(AND(NOT(ISERROR(VLOOKUP(BU691,MonsterTable!$A:$B,MATCH(MonsterTable!$B$1,MonsterTable!$A$1:$B$1,0),0))),OR(ISBLANK(BW691),ISBLANK(BX691))),#N/A,
IFERROR(VLOOKUP(BU691,MonsterTable!$A:$B,MATCH(MonsterTable!$B$1,MonsterTable!$A$1:$B$1,0),0),
IF(OR(NOT(ISBLANK(BW691)),ISBLANK(BX691)),#N/A,
IF(BU691="empty","empty",
VLOOKUP(BU691,MonsterGroupTable!$A:$A,1,0)))))))</f>
        <v/>
      </c>
      <c r="CC691" s="2" t="str">
        <f>IF(AND(ISBLANK(CB691),OR(NOT(ISBLANK(CD691)),NOT(ISBLANK(CE691)))),#N/A,
IF(ISBLANK(CB691),"",
IF(AND(NOT(ISERROR(VLOOKUP(CB691,MonsterTable!$A:$B,MATCH(MonsterTable!$B$1,MonsterTable!$A$1:$B$1,0),0))),OR(ISBLANK(CD691),ISBLANK(CE691))),#N/A,
IFERROR(VLOOKUP(CB691,MonsterTable!$A:$B,MATCH(MonsterTable!$B$1,MonsterTable!$A$1:$B$1,0),0),
IF(OR(NOT(ISBLANK(CD691)),ISBLANK(CE691)),#N/A,
IF(CB691="empty","empty",
VLOOKUP(CB691,MonsterGroupTable!$A:$A,1,0)))))))</f>
        <v/>
      </c>
      <c r="CJ691" s="2" t="str">
        <f>IF(AND(ISBLANK(CI691),OR(NOT(ISBLANK(CK691)),NOT(ISBLANK(CL691)))),#N/A,
IF(ISBLANK(CI691),"",
IF(AND(NOT(ISERROR(VLOOKUP(CI691,MonsterTable!$A:$B,MATCH(MonsterTable!$B$1,MonsterTable!$A$1:$B$1,0),0))),OR(ISBLANK(CK691),ISBLANK(CL691))),#N/A,
IFERROR(VLOOKUP(CI691,MonsterTable!$A:$B,MATCH(MonsterTable!$B$1,MonsterTable!$A$1:$B$1,0),0),
IF(OR(NOT(ISBLANK(CK691)),ISBLANK(CL691)),#N/A,
IF(CI691="empty","empty",
VLOOKUP(CI691,MonsterGroupTable!$A:$A,1,0)))))))</f>
        <v/>
      </c>
    </row>
    <row r="692" spans="1:88">
      <c r="A692">
        <v>10691</v>
      </c>
      <c r="B692">
        <f t="shared" si="20"/>
        <v>1.1000000000000001</v>
      </c>
      <c r="C692">
        <f t="shared" si="20"/>
        <v>1.1000000000000001</v>
      </c>
      <c r="F692">
        <v>6300</v>
      </c>
      <c r="G692">
        <v>268464</v>
      </c>
      <c r="H692">
        <v>0</v>
      </c>
      <c r="I692">
        <v>0</v>
      </c>
      <c r="J692">
        <v>0</v>
      </c>
      <c r="K692" t="s">
        <v>28</v>
      </c>
      <c r="L692" t="s">
        <v>256</v>
      </c>
      <c r="M692" t="s">
        <v>79</v>
      </c>
      <c r="N692" t="s">
        <v>80</v>
      </c>
      <c r="O692">
        <v>0</v>
      </c>
      <c r="P692">
        <v>-4.75</v>
      </c>
      <c r="Q692">
        <v>-3.5</v>
      </c>
      <c r="R692">
        <v>4.75</v>
      </c>
      <c r="S692">
        <v>3</v>
      </c>
      <c r="T692">
        <v>-13.5</v>
      </c>
      <c r="U692">
        <v>2.5499999999999998</v>
      </c>
      <c r="V692">
        <v>-6.75</v>
      </c>
      <c r="W692" t="str">
        <f t="shared" si="21"/>
        <v>g110,5</v>
      </c>
      <c r="X692" s="1" t="s">
        <v>327</v>
      </c>
      <c r="Y692" s="2" t="str">
        <f>IF(AND(ISBLANK(X692),OR(NOT(ISBLANK(Z692)),NOT(ISBLANK(AA692)))),#N/A,
IF(ISBLANK(X692),"",
IF(AND(NOT(ISERROR(VLOOKUP(X692,MonsterTable!$A:$B,MATCH(MonsterTable!$B$1,MonsterTable!$A$1:$B$1,0),0))),OR(ISBLANK(Z692),ISBLANK(AA692))),#N/A,
IFERROR(VLOOKUP(X692,MonsterTable!$A:$B,MATCH(MonsterTable!$B$1,MonsterTable!$A$1:$B$1,0),0),
IF(OR(NOT(ISBLANK(Z692)),ISBLANK(AA692)),#N/A,
IF(X692="empty","empty",
VLOOKUP(X692,MonsterGroupTable!$A:$A,1,0)))))))</f>
        <v>g110</v>
      </c>
      <c r="AA692">
        <v>5</v>
      </c>
      <c r="AF692" s="2" t="str">
        <f>IF(AND(ISBLANK(AE692),OR(NOT(ISBLANK(AG692)),NOT(ISBLANK(AH692)))),#N/A,
IF(ISBLANK(AE692),"",
IF(AND(NOT(ISERROR(VLOOKUP(AE692,MonsterTable!$A:$B,MATCH(MonsterTable!$B$1,MonsterTable!$A$1:$B$1,0),0))),OR(ISBLANK(AG692),ISBLANK(AH692))),#N/A,
IFERROR(VLOOKUP(AE692,MonsterTable!$A:$B,MATCH(MonsterTable!$B$1,MonsterTable!$A$1:$B$1,0),0),
IF(OR(NOT(ISBLANK(AG692)),ISBLANK(AH692)),#N/A,
IF(AE692="empty","empty",
VLOOKUP(AE692,MonsterGroupTable!$A:$A,1,0)))))))</f>
        <v/>
      </c>
      <c r="AM692" s="2" t="str">
        <f>IF(AND(ISBLANK(AL692),OR(NOT(ISBLANK(AN692)),NOT(ISBLANK(AO692)))),#N/A,
IF(ISBLANK(AL692),"",
IF(AND(NOT(ISERROR(VLOOKUP(AL692,MonsterTable!$A:$B,MATCH(MonsterTable!$B$1,MonsterTable!$A$1:$B$1,0),0))),OR(ISBLANK(AN692),ISBLANK(AO692))),#N/A,
IFERROR(VLOOKUP(AL692,MonsterTable!$A:$B,MATCH(MonsterTable!$B$1,MonsterTable!$A$1:$B$1,0),0),
IF(OR(NOT(ISBLANK(AN692)),ISBLANK(AO692)),#N/A,
IF(AL692="empty","empty",
VLOOKUP(AL692,MonsterGroupTable!$A:$A,1,0)))))))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BA692" s="2" t="str">
        <f>IF(AND(ISBLANK(AZ692),OR(NOT(ISBLANK(BB692)),NOT(ISBLANK(BC692)))),#N/A,
IF(ISBLANK(AZ692),"",
IF(AND(NOT(ISERROR(VLOOKUP(AZ692,MonsterTable!$A:$B,MATCH(MonsterTable!$B$1,MonsterTable!$A$1:$B$1,0),0))),OR(ISBLANK(BB692),ISBLANK(BC692))),#N/A,
IFERROR(VLOOKUP(AZ692,MonsterTable!$A:$B,MATCH(MonsterTable!$B$1,MonsterTable!$A$1:$B$1,0),0),
IF(OR(NOT(ISBLANK(BB692)),ISBLANK(BC692)),#N/A,
IF(AZ692="empty","empty",
VLOOKUP(AZ692,MonsterGroupTable!$A:$A,1,0)))))))</f>
        <v/>
      </c>
      <c r="BH692" s="2" t="str">
        <f>IF(AND(ISBLANK(BG692),OR(NOT(ISBLANK(BI692)),NOT(ISBLANK(BJ692)))),#N/A,
IF(ISBLANK(BG692),"",
IF(AND(NOT(ISERROR(VLOOKUP(BG692,MonsterTable!$A:$B,MATCH(MonsterTable!$B$1,MonsterTable!$A$1:$B$1,0),0))),OR(ISBLANK(BI692),ISBLANK(BJ692))),#N/A,
IFERROR(VLOOKUP(BG692,MonsterTable!$A:$B,MATCH(MonsterTable!$B$1,MonsterTable!$A$1:$B$1,0),0),
IF(OR(NOT(ISBLANK(BI692)),ISBLANK(BJ692)),#N/A,
IF(BG692="empty","empty",
VLOOKUP(BG692,MonsterGroupTable!$A:$A,1,0)))))))</f>
        <v/>
      </c>
      <c r="BO692" s="2" t="str">
        <f>IF(AND(ISBLANK(BN692),OR(NOT(ISBLANK(BP692)),NOT(ISBLANK(BQ692)))),#N/A,
IF(ISBLANK(BN692),"",
IF(AND(NOT(ISERROR(VLOOKUP(BN692,MonsterTable!$A:$B,MATCH(MonsterTable!$B$1,MonsterTable!$A$1:$B$1,0),0))),OR(ISBLANK(BP692),ISBLANK(BQ692))),#N/A,
IFERROR(VLOOKUP(BN692,MonsterTable!$A:$B,MATCH(MonsterTable!$B$1,MonsterTable!$A$1:$B$1,0),0),
IF(OR(NOT(ISBLANK(BP692)),ISBLANK(BQ692)),#N/A,
IF(BN692="empty","empty",
VLOOKUP(BN692,MonsterGroupTable!$A:$A,1,0)))))))</f>
        <v/>
      </c>
      <c r="BV692" s="2" t="str">
        <f>IF(AND(ISBLANK(BU692),OR(NOT(ISBLANK(BW692)),NOT(ISBLANK(BX692)))),#N/A,
IF(ISBLANK(BU692),"",
IF(AND(NOT(ISERROR(VLOOKUP(BU692,MonsterTable!$A:$B,MATCH(MonsterTable!$B$1,MonsterTable!$A$1:$B$1,0),0))),OR(ISBLANK(BW692),ISBLANK(BX692))),#N/A,
IFERROR(VLOOKUP(BU692,MonsterTable!$A:$B,MATCH(MonsterTable!$B$1,MonsterTable!$A$1:$B$1,0),0),
IF(OR(NOT(ISBLANK(BW692)),ISBLANK(BX692)),#N/A,
IF(BU692="empty","empty",
VLOOKUP(BU692,MonsterGroupTable!$A:$A,1,0)))))))</f>
        <v/>
      </c>
      <c r="CC692" s="2" t="str">
        <f>IF(AND(ISBLANK(CB692),OR(NOT(ISBLANK(CD692)),NOT(ISBLANK(CE692)))),#N/A,
IF(ISBLANK(CB692),"",
IF(AND(NOT(ISERROR(VLOOKUP(CB692,MonsterTable!$A:$B,MATCH(MonsterTable!$B$1,MonsterTable!$A$1:$B$1,0),0))),OR(ISBLANK(CD692),ISBLANK(CE692))),#N/A,
IFERROR(VLOOKUP(CB692,MonsterTable!$A:$B,MATCH(MonsterTable!$B$1,MonsterTable!$A$1:$B$1,0),0),
IF(OR(NOT(ISBLANK(CD692)),ISBLANK(CE692)),#N/A,
IF(CB692="empty","empty",
VLOOKUP(CB692,MonsterGroupTable!$A:$A,1,0)))))))</f>
        <v/>
      </c>
      <c r="CJ692" s="2" t="str">
        <f>IF(AND(ISBLANK(CI692),OR(NOT(ISBLANK(CK692)),NOT(ISBLANK(CL692)))),#N/A,
IF(ISBLANK(CI692),"",
IF(AND(NOT(ISERROR(VLOOKUP(CI692,MonsterTable!$A:$B,MATCH(MonsterTable!$B$1,MonsterTable!$A$1:$B$1,0),0))),OR(ISBLANK(CK692),ISBLANK(CL692))),#N/A,
IFERROR(VLOOKUP(CI692,MonsterTable!$A:$B,MATCH(MonsterTable!$B$1,MonsterTable!$A$1:$B$1,0),0),
IF(OR(NOT(ISBLANK(CK692)),ISBLANK(CL692)),#N/A,
IF(CI692="empty","empty",
VLOOKUP(CI692,MonsterGroupTable!$A:$A,1,0)))))))</f>
        <v/>
      </c>
    </row>
    <row r="693" spans="1:88">
      <c r="A693">
        <v>10692</v>
      </c>
      <c r="B693">
        <f t="shared" si="20"/>
        <v>1.1000000000000001</v>
      </c>
      <c r="C693">
        <f t="shared" si="20"/>
        <v>1.1000000000000001</v>
      </c>
      <c r="F693">
        <v>6300</v>
      </c>
      <c r="G693">
        <v>269409</v>
      </c>
      <c r="H693">
        <v>0</v>
      </c>
      <c r="I693">
        <v>0</v>
      </c>
      <c r="J693">
        <v>0</v>
      </c>
      <c r="K693" t="s">
        <v>28</v>
      </c>
      <c r="L693" t="s">
        <v>256</v>
      </c>
      <c r="M693" t="s">
        <v>79</v>
      </c>
      <c r="N693" t="s">
        <v>80</v>
      </c>
      <c r="O693">
        <v>0</v>
      </c>
      <c r="P693">
        <v>-4.75</v>
      </c>
      <c r="Q693">
        <v>-3.5</v>
      </c>
      <c r="R693">
        <v>4.75</v>
      </c>
      <c r="S693">
        <v>3</v>
      </c>
      <c r="T693">
        <v>-13.5</v>
      </c>
      <c r="U693">
        <v>2.5499999999999998</v>
      </c>
      <c r="V693">
        <v>-6.75</v>
      </c>
      <c r="W693" t="str">
        <f t="shared" si="21"/>
        <v>g110,5</v>
      </c>
      <c r="X693" s="1" t="s">
        <v>327</v>
      </c>
      <c r="Y693" s="2" t="str">
        <f>IF(AND(ISBLANK(X693),OR(NOT(ISBLANK(Z693)),NOT(ISBLANK(AA693)))),#N/A,
IF(ISBLANK(X693),"",
IF(AND(NOT(ISERROR(VLOOKUP(X693,MonsterTable!$A:$B,MATCH(MonsterTable!$B$1,MonsterTable!$A$1:$B$1,0),0))),OR(ISBLANK(Z693),ISBLANK(AA693))),#N/A,
IFERROR(VLOOKUP(X693,MonsterTable!$A:$B,MATCH(MonsterTable!$B$1,MonsterTable!$A$1:$B$1,0),0),
IF(OR(NOT(ISBLANK(Z693)),ISBLANK(AA693)),#N/A,
IF(X693="empty","empty",
VLOOKUP(X693,MonsterGroupTable!$A:$A,1,0)))))))</f>
        <v>g110</v>
      </c>
      <c r="AA693">
        <v>5</v>
      </c>
      <c r="AF693" s="2" t="str">
        <f>IF(AND(ISBLANK(AE693),OR(NOT(ISBLANK(AG693)),NOT(ISBLANK(AH693)))),#N/A,
IF(ISBLANK(AE693),"",
IF(AND(NOT(ISERROR(VLOOKUP(AE693,MonsterTable!$A:$B,MATCH(MonsterTable!$B$1,MonsterTable!$A$1:$B$1,0),0))),OR(ISBLANK(AG693),ISBLANK(AH693))),#N/A,
IFERROR(VLOOKUP(AE693,MonsterTable!$A:$B,MATCH(MonsterTable!$B$1,MonsterTable!$A$1:$B$1,0),0),
IF(OR(NOT(ISBLANK(AG693)),ISBLANK(AH693)),#N/A,
IF(AE693="empty","empty",
VLOOKUP(AE693,MonsterGroupTable!$A:$A,1,0)))))))</f>
        <v/>
      </c>
      <c r="AM693" s="2" t="str">
        <f>IF(AND(ISBLANK(AL693),OR(NOT(ISBLANK(AN693)),NOT(ISBLANK(AO693)))),#N/A,
IF(ISBLANK(AL693),"",
IF(AND(NOT(ISERROR(VLOOKUP(AL693,MonsterTable!$A:$B,MATCH(MonsterTable!$B$1,MonsterTable!$A$1:$B$1,0),0))),OR(ISBLANK(AN693),ISBLANK(AO693))),#N/A,
IFERROR(VLOOKUP(AL693,MonsterTable!$A:$B,MATCH(MonsterTable!$B$1,MonsterTable!$A$1:$B$1,0),0),
IF(OR(NOT(ISBLANK(AN693)),ISBLANK(AO693)),#N/A,
IF(AL693="empty","empty",
VLOOKUP(AL693,MonsterGroupTable!$A:$A,1,0)))))))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BA693" s="2" t="str">
        <f>IF(AND(ISBLANK(AZ693),OR(NOT(ISBLANK(BB693)),NOT(ISBLANK(BC693)))),#N/A,
IF(ISBLANK(AZ693),"",
IF(AND(NOT(ISERROR(VLOOKUP(AZ693,MonsterTable!$A:$B,MATCH(MonsterTable!$B$1,MonsterTable!$A$1:$B$1,0),0))),OR(ISBLANK(BB693),ISBLANK(BC693))),#N/A,
IFERROR(VLOOKUP(AZ693,MonsterTable!$A:$B,MATCH(MonsterTable!$B$1,MonsterTable!$A$1:$B$1,0),0),
IF(OR(NOT(ISBLANK(BB693)),ISBLANK(BC693)),#N/A,
IF(AZ693="empty","empty",
VLOOKUP(AZ693,MonsterGroupTable!$A:$A,1,0)))))))</f>
        <v/>
      </c>
      <c r="BH693" s="2" t="str">
        <f>IF(AND(ISBLANK(BG693),OR(NOT(ISBLANK(BI693)),NOT(ISBLANK(BJ693)))),#N/A,
IF(ISBLANK(BG693),"",
IF(AND(NOT(ISERROR(VLOOKUP(BG693,MonsterTable!$A:$B,MATCH(MonsterTable!$B$1,MonsterTable!$A$1:$B$1,0),0))),OR(ISBLANK(BI693),ISBLANK(BJ693))),#N/A,
IFERROR(VLOOKUP(BG693,MonsterTable!$A:$B,MATCH(MonsterTable!$B$1,MonsterTable!$A$1:$B$1,0),0),
IF(OR(NOT(ISBLANK(BI693)),ISBLANK(BJ693)),#N/A,
IF(BG693="empty","empty",
VLOOKUP(BG693,MonsterGroupTable!$A:$A,1,0)))))))</f>
        <v/>
      </c>
      <c r="BO693" s="2" t="str">
        <f>IF(AND(ISBLANK(BN693),OR(NOT(ISBLANK(BP693)),NOT(ISBLANK(BQ693)))),#N/A,
IF(ISBLANK(BN693),"",
IF(AND(NOT(ISERROR(VLOOKUP(BN693,MonsterTable!$A:$B,MATCH(MonsterTable!$B$1,MonsterTable!$A$1:$B$1,0),0))),OR(ISBLANK(BP693),ISBLANK(BQ693))),#N/A,
IFERROR(VLOOKUP(BN693,MonsterTable!$A:$B,MATCH(MonsterTable!$B$1,MonsterTable!$A$1:$B$1,0),0),
IF(OR(NOT(ISBLANK(BP693)),ISBLANK(BQ693)),#N/A,
IF(BN693="empty","empty",
VLOOKUP(BN693,MonsterGroupTable!$A:$A,1,0)))))))</f>
        <v/>
      </c>
      <c r="BV693" s="2" t="str">
        <f>IF(AND(ISBLANK(BU693),OR(NOT(ISBLANK(BW693)),NOT(ISBLANK(BX693)))),#N/A,
IF(ISBLANK(BU693),"",
IF(AND(NOT(ISERROR(VLOOKUP(BU693,MonsterTable!$A:$B,MATCH(MonsterTable!$B$1,MonsterTable!$A$1:$B$1,0),0))),OR(ISBLANK(BW693),ISBLANK(BX693))),#N/A,
IFERROR(VLOOKUP(BU693,MonsterTable!$A:$B,MATCH(MonsterTable!$B$1,MonsterTable!$A$1:$B$1,0),0),
IF(OR(NOT(ISBLANK(BW693)),ISBLANK(BX693)),#N/A,
IF(BU693="empty","empty",
VLOOKUP(BU693,MonsterGroupTable!$A:$A,1,0)))))))</f>
        <v/>
      </c>
      <c r="CC693" s="2" t="str">
        <f>IF(AND(ISBLANK(CB693),OR(NOT(ISBLANK(CD693)),NOT(ISBLANK(CE693)))),#N/A,
IF(ISBLANK(CB693),"",
IF(AND(NOT(ISERROR(VLOOKUP(CB693,MonsterTable!$A:$B,MATCH(MonsterTable!$B$1,MonsterTable!$A$1:$B$1,0),0))),OR(ISBLANK(CD693),ISBLANK(CE693))),#N/A,
IFERROR(VLOOKUP(CB693,MonsterTable!$A:$B,MATCH(MonsterTable!$B$1,MonsterTable!$A$1:$B$1,0),0),
IF(OR(NOT(ISBLANK(CD693)),ISBLANK(CE693)),#N/A,
IF(CB693="empty","empty",
VLOOKUP(CB693,MonsterGroupTable!$A:$A,1,0)))))))</f>
        <v/>
      </c>
      <c r="CJ693" s="2" t="str">
        <f>IF(AND(ISBLANK(CI693),OR(NOT(ISBLANK(CK693)),NOT(ISBLANK(CL693)))),#N/A,
IF(ISBLANK(CI693),"",
IF(AND(NOT(ISERROR(VLOOKUP(CI693,MonsterTable!$A:$B,MATCH(MonsterTable!$B$1,MonsterTable!$A$1:$B$1,0),0))),OR(ISBLANK(CK693),ISBLANK(CL693))),#N/A,
IFERROR(VLOOKUP(CI693,MonsterTable!$A:$B,MATCH(MonsterTable!$B$1,MonsterTable!$A$1:$B$1,0),0),
IF(OR(NOT(ISBLANK(CK693)),ISBLANK(CL693)),#N/A,
IF(CI693="empty","empty",
VLOOKUP(CI693,MonsterGroupTable!$A:$A,1,0)))))))</f>
        <v/>
      </c>
    </row>
    <row r="694" spans="1:88">
      <c r="A694">
        <v>10693</v>
      </c>
      <c r="B694">
        <f t="shared" si="20"/>
        <v>1.1000000000000001</v>
      </c>
      <c r="C694">
        <f t="shared" si="20"/>
        <v>1.1000000000000001</v>
      </c>
      <c r="F694">
        <v>6300</v>
      </c>
      <c r="G694">
        <v>270354</v>
      </c>
      <c r="H694">
        <v>0</v>
      </c>
      <c r="I694">
        <v>0</v>
      </c>
      <c r="J694">
        <v>0</v>
      </c>
      <c r="K694" t="s">
        <v>28</v>
      </c>
      <c r="L694" t="s">
        <v>256</v>
      </c>
      <c r="M694" t="s">
        <v>79</v>
      </c>
      <c r="N694" t="s">
        <v>80</v>
      </c>
      <c r="O694">
        <v>0</v>
      </c>
      <c r="P694">
        <v>-4.75</v>
      </c>
      <c r="Q694">
        <v>-3.5</v>
      </c>
      <c r="R694">
        <v>4.75</v>
      </c>
      <c r="S694">
        <v>3</v>
      </c>
      <c r="T694">
        <v>-13.5</v>
      </c>
      <c r="U694">
        <v>2.5499999999999998</v>
      </c>
      <c r="V694">
        <v>-6.75</v>
      </c>
      <c r="W694" t="str">
        <f t="shared" si="21"/>
        <v>g110,5</v>
      </c>
      <c r="X694" s="1" t="s">
        <v>327</v>
      </c>
      <c r="Y694" s="2" t="str">
        <f>IF(AND(ISBLANK(X694),OR(NOT(ISBLANK(Z694)),NOT(ISBLANK(AA694)))),#N/A,
IF(ISBLANK(X694),"",
IF(AND(NOT(ISERROR(VLOOKUP(X694,MonsterTable!$A:$B,MATCH(MonsterTable!$B$1,MonsterTable!$A$1:$B$1,0),0))),OR(ISBLANK(Z694),ISBLANK(AA694))),#N/A,
IFERROR(VLOOKUP(X694,MonsterTable!$A:$B,MATCH(MonsterTable!$B$1,MonsterTable!$A$1:$B$1,0),0),
IF(OR(NOT(ISBLANK(Z694)),ISBLANK(AA694)),#N/A,
IF(X694="empty","empty",
VLOOKUP(X694,MonsterGroupTable!$A:$A,1,0)))))))</f>
        <v>g110</v>
      </c>
      <c r="AA694">
        <v>5</v>
      </c>
      <c r="AF694" s="2" t="str">
        <f>IF(AND(ISBLANK(AE694),OR(NOT(ISBLANK(AG694)),NOT(ISBLANK(AH694)))),#N/A,
IF(ISBLANK(AE694),"",
IF(AND(NOT(ISERROR(VLOOKUP(AE694,MonsterTable!$A:$B,MATCH(MonsterTable!$B$1,MonsterTable!$A$1:$B$1,0),0))),OR(ISBLANK(AG694),ISBLANK(AH694))),#N/A,
IFERROR(VLOOKUP(AE694,MonsterTable!$A:$B,MATCH(MonsterTable!$B$1,MonsterTable!$A$1:$B$1,0),0),
IF(OR(NOT(ISBLANK(AG694)),ISBLANK(AH694)),#N/A,
IF(AE694="empty","empty",
VLOOKUP(AE694,MonsterGroupTable!$A:$A,1,0)))))))</f>
        <v/>
      </c>
      <c r="AM694" s="2" t="str">
        <f>IF(AND(ISBLANK(AL694),OR(NOT(ISBLANK(AN694)),NOT(ISBLANK(AO694)))),#N/A,
IF(ISBLANK(AL694),"",
IF(AND(NOT(ISERROR(VLOOKUP(AL694,MonsterTable!$A:$B,MATCH(MonsterTable!$B$1,MonsterTable!$A$1:$B$1,0),0))),OR(ISBLANK(AN694),ISBLANK(AO694))),#N/A,
IFERROR(VLOOKUP(AL694,MonsterTable!$A:$B,MATCH(MonsterTable!$B$1,MonsterTable!$A$1:$B$1,0),0),
IF(OR(NOT(ISBLANK(AN694)),ISBLANK(AO694)),#N/A,
IF(AL694="empty","empty",
VLOOKUP(AL694,MonsterGroupTable!$A:$A,1,0)))))))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BA694" s="2" t="str">
        <f>IF(AND(ISBLANK(AZ694),OR(NOT(ISBLANK(BB694)),NOT(ISBLANK(BC694)))),#N/A,
IF(ISBLANK(AZ694),"",
IF(AND(NOT(ISERROR(VLOOKUP(AZ694,MonsterTable!$A:$B,MATCH(MonsterTable!$B$1,MonsterTable!$A$1:$B$1,0),0))),OR(ISBLANK(BB694),ISBLANK(BC694))),#N/A,
IFERROR(VLOOKUP(AZ694,MonsterTable!$A:$B,MATCH(MonsterTable!$B$1,MonsterTable!$A$1:$B$1,0),0),
IF(OR(NOT(ISBLANK(BB694)),ISBLANK(BC694)),#N/A,
IF(AZ694="empty","empty",
VLOOKUP(AZ694,MonsterGroupTable!$A:$A,1,0)))))))</f>
        <v/>
      </c>
      <c r="BH694" s="2" t="str">
        <f>IF(AND(ISBLANK(BG694),OR(NOT(ISBLANK(BI694)),NOT(ISBLANK(BJ694)))),#N/A,
IF(ISBLANK(BG694),"",
IF(AND(NOT(ISERROR(VLOOKUP(BG694,MonsterTable!$A:$B,MATCH(MonsterTable!$B$1,MonsterTable!$A$1:$B$1,0),0))),OR(ISBLANK(BI694),ISBLANK(BJ694))),#N/A,
IFERROR(VLOOKUP(BG694,MonsterTable!$A:$B,MATCH(MonsterTable!$B$1,MonsterTable!$A$1:$B$1,0),0),
IF(OR(NOT(ISBLANK(BI694)),ISBLANK(BJ694)),#N/A,
IF(BG694="empty","empty",
VLOOKUP(BG694,MonsterGroupTable!$A:$A,1,0)))))))</f>
        <v/>
      </c>
      <c r="BO694" s="2" t="str">
        <f>IF(AND(ISBLANK(BN694),OR(NOT(ISBLANK(BP694)),NOT(ISBLANK(BQ694)))),#N/A,
IF(ISBLANK(BN694),"",
IF(AND(NOT(ISERROR(VLOOKUP(BN694,MonsterTable!$A:$B,MATCH(MonsterTable!$B$1,MonsterTable!$A$1:$B$1,0),0))),OR(ISBLANK(BP694),ISBLANK(BQ694))),#N/A,
IFERROR(VLOOKUP(BN694,MonsterTable!$A:$B,MATCH(MonsterTable!$B$1,MonsterTable!$A$1:$B$1,0),0),
IF(OR(NOT(ISBLANK(BP694)),ISBLANK(BQ694)),#N/A,
IF(BN694="empty","empty",
VLOOKUP(BN694,MonsterGroupTable!$A:$A,1,0)))))))</f>
        <v/>
      </c>
      <c r="BV694" s="2" t="str">
        <f>IF(AND(ISBLANK(BU694),OR(NOT(ISBLANK(BW694)),NOT(ISBLANK(BX694)))),#N/A,
IF(ISBLANK(BU694),"",
IF(AND(NOT(ISERROR(VLOOKUP(BU694,MonsterTable!$A:$B,MATCH(MonsterTable!$B$1,MonsterTable!$A$1:$B$1,0),0))),OR(ISBLANK(BW694),ISBLANK(BX694))),#N/A,
IFERROR(VLOOKUP(BU694,MonsterTable!$A:$B,MATCH(MonsterTable!$B$1,MonsterTable!$A$1:$B$1,0),0),
IF(OR(NOT(ISBLANK(BW694)),ISBLANK(BX694)),#N/A,
IF(BU694="empty","empty",
VLOOKUP(BU694,MonsterGroupTable!$A:$A,1,0)))))))</f>
        <v/>
      </c>
      <c r="CC694" s="2" t="str">
        <f>IF(AND(ISBLANK(CB694),OR(NOT(ISBLANK(CD694)),NOT(ISBLANK(CE694)))),#N/A,
IF(ISBLANK(CB694),"",
IF(AND(NOT(ISERROR(VLOOKUP(CB694,MonsterTable!$A:$B,MATCH(MonsterTable!$B$1,MonsterTable!$A$1:$B$1,0),0))),OR(ISBLANK(CD694),ISBLANK(CE694))),#N/A,
IFERROR(VLOOKUP(CB694,MonsterTable!$A:$B,MATCH(MonsterTable!$B$1,MonsterTable!$A$1:$B$1,0),0),
IF(OR(NOT(ISBLANK(CD694)),ISBLANK(CE694)),#N/A,
IF(CB694="empty","empty",
VLOOKUP(CB694,MonsterGroupTable!$A:$A,1,0)))))))</f>
        <v/>
      </c>
      <c r="CJ694" s="2" t="str">
        <f>IF(AND(ISBLANK(CI694),OR(NOT(ISBLANK(CK694)),NOT(ISBLANK(CL694)))),#N/A,
IF(ISBLANK(CI694),"",
IF(AND(NOT(ISERROR(VLOOKUP(CI694,MonsterTable!$A:$B,MATCH(MonsterTable!$B$1,MonsterTable!$A$1:$B$1,0),0))),OR(ISBLANK(CK694),ISBLANK(CL694))),#N/A,
IFERROR(VLOOKUP(CI694,MonsterTable!$A:$B,MATCH(MonsterTable!$B$1,MonsterTable!$A$1:$B$1,0),0),
IF(OR(NOT(ISBLANK(CK694)),ISBLANK(CL694)),#N/A,
IF(CI694="empty","empty",
VLOOKUP(CI694,MonsterGroupTable!$A:$A,1,0)))))))</f>
        <v/>
      </c>
    </row>
    <row r="695" spans="1:88">
      <c r="A695">
        <v>10694</v>
      </c>
      <c r="B695">
        <f t="shared" si="20"/>
        <v>1.1000000000000001</v>
      </c>
      <c r="C695">
        <f t="shared" si="20"/>
        <v>1.1000000000000001</v>
      </c>
      <c r="F695">
        <v>6300</v>
      </c>
      <c r="G695">
        <v>271299</v>
      </c>
      <c r="H695">
        <v>0</v>
      </c>
      <c r="I695">
        <v>0</v>
      </c>
      <c r="J695">
        <v>0</v>
      </c>
      <c r="K695" t="s">
        <v>28</v>
      </c>
      <c r="L695" t="s">
        <v>256</v>
      </c>
      <c r="M695" t="s">
        <v>79</v>
      </c>
      <c r="N695" t="s">
        <v>80</v>
      </c>
      <c r="O695">
        <v>0</v>
      </c>
      <c r="P695">
        <v>-4.75</v>
      </c>
      <c r="Q695">
        <v>-3.5</v>
      </c>
      <c r="R695">
        <v>4.75</v>
      </c>
      <c r="S695">
        <v>3</v>
      </c>
      <c r="T695">
        <v>-13.5</v>
      </c>
      <c r="U695">
        <v>2.5499999999999998</v>
      </c>
      <c r="V695">
        <v>-6.75</v>
      </c>
      <c r="W695" t="str">
        <f t="shared" si="21"/>
        <v>g110,5</v>
      </c>
      <c r="X695" s="1" t="s">
        <v>327</v>
      </c>
      <c r="Y695" s="2" t="str">
        <f>IF(AND(ISBLANK(X695),OR(NOT(ISBLANK(Z695)),NOT(ISBLANK(AA695)))),#N/A,
IF(ISBLANK(X695),"",
IF(AND(NOT(ISERROR(VLOOKUP(X695,MonsterTable!$A:$B,MATCH(MonsterTable!$B$1,MonsterTable!$A$1:$B$1,0),0))),OR(ISBLANK(Z695),ISBLANK(AA695))),#N/A,
IFERROR(VLOOKUP(X695,MonsterTable!$A:$B,MATCH(MonsterTable!$B$1,MonsterTable!$A$1:$B$1,0),0),
IF(OR(NOT(ISBLANK(Z695)),ISBLANK(AA695)),#N/A,
IF(X695="empty","empty",
VLOOKUP(X695,MonsterGroupTable!$A:$A,1,0)))))))</f>
        <v>g110</v>
      </c>
      <c r="AA695">
        <v>5</v>
      </c>
      <c r="AF695" s="2" t="str">
        <f>IF(AND(ISBLANK(AE695),OR(NOT(ISBLANK(AG695)),NOT(ISBLANK(AH695)))),#N/A,
IF(ISBLANK(AE695),"",
IF(AND(NOT(ISERROR(VLOOKUP(AE695,MonsterTable!$A:$B,MATCH(MonsterTable!$B$1,MonsterTable!$A$1:$B$1,0),0))),OR(ISBLANK(AG695),ISBLANK(AH695))),#N/A,
IFERROR(VLOOKUP(AE695,MonsterTable!$A:$B,MATCH(MonsterTable!$B$1,MonsterTable!$A$1:$B$1,0),0),
IF(OR(NOT(ISBLANK(AG695)),ISBLANK(AH695)),#N/A,
IF(AE695="empty","empty",
VLOOKUP(AE695,MonsterGroupTable!$A:$A,1,0)))))))</f>
        <v/>
      </c>
      <c r="AM695" s="2" t="str">
        <f>IF(AND(ISBLANK(AL695),OR(NOT(ISBLANK(AN695)),NOT(ISBLANK(AO695)))),#N/A,
IF(ISBLANK(AL695),"",
IF(AND(NOT(ISERROR(VLOOKUP(AL695,MonsterTable!$A:$B,MATCH(MonsterTable!$B$1,MonsterTable!$A$1:$B$1,0),0))),OR(ISBLANK(AN695),ISBLANK(AO695))),#N/A,
IFERROR(VLOOKUP(AL695,MonsterTable!$A:$B,MATCH(MonsterTable!$B$1,MonsterTable!$A$1:$B$1,0),0),
IF(OR(NOT(ISBLANK(AN695)),ISBLANK(AO695)),#N/A,
IF(AL695="empty","empty",
VLOOKUP(AL695,MonsterGroupTable!$A:$A,1,0)))))))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BA695" s="2" t="str">
        <f>IF(AND(ISBLANK(AZ695),OR(NOT(ISBLANK(BB695)),NOT(ISBLANK(BC695)))),#N/A,
IF(ISBLANK(AZ695),"",
IF(AND(NOT(ISERROR(VLOOKUP(AZ695,MonsterTable!$A:$B,MATCH(MonsterTable!$B$1,MonsterTable!$A$1:$B$1,0),0))),OR(ISBLANK(BB695),ISBLANK(BC695))),#N/A,
IFERROR(VLOOKUP(AZ695,MonsterTable!$A:$B,MATCH(MonsterTable!$B$1,MonsterTable!$A$1:$B$1,0),0),
IF(OR(NOT(ISBLANK(BB695)),ISBLANK(BC695)),#N/A,
IF(AZ695="empty","empty",
VLOOKUP(AZ695,MonsterGroupTable!$A:$A,1,0)))))))</f>
        <v/>
      </c>
      <c r="BH695" s="2" t="str">
        <f>IF(AND(ISBLANK(BG695),OR(NOT(ISBLANK(BI695)),NOT(ISBLANK(BJ695)))),#N/A,
IF(ISBLANK(BG695),"",
IF(AND(NOT(ISERROR(VLOOKUP(BG695,MonsterTable!$A:$B,MATCH(MonsterTable!$B$1,MonsterTable!$A$1:$B$1,0),0))),OR(ISBLANK(BI695),ISBLANK(BJ695))),#N/A,
IFERROR(VLOOKUP(BG695,MonsterTable!$A:$B,MATCH(MonsterTable!$B$1,MonsterTable!$A$1:$B$1,0),0),
IF(OR(NOT(ISBLANK(BI695)),ISBLANK(BJ695)),#N/A,
IF(BG695="empty","empty",
VLOOKUP(BG695,MonsterGroupTable!$A:$A,1,0)))))))</f>
        <v/>
      </c>
      <c r="BO695" s="2" t="str">
        <f>IF(AND(ISBLANK(BN695),OR(NOT(ISBLANK(BP695)),NOT(ISBLANK(BQ695)))),#N/A,
IF(ISBLANK(BN695),"",
IF(AND(NOT(ISERROR(VLOOKUP(BN695,MonsterTable!$A:$B,MATCH(MonsterTable!$B$1,MonsterTable!$A$1:$B$1,0),0))),OR(ISBLANK(BP695),ISBLANK(BQ695))),#N/A,
IFERROR(VLOOKUP(BN695,MonsterTable!$A:$B,MATCH(MonsterTable!$B$1,MonsterTable!$A$1:$B$1,0),0),
IF(OR(NOT(ISBLANK(BP695)),ISBLANK(BQ695)),#N/A,
IF(BN695="empty","empty",
VLOOKUP(BN695,MonsterGroupTable!$A:$A,1,0)))))))</f>
        <v/>
      </c>
      <c r="BV695" s="2" t="str">
        <f>IF(AND(ISBLANK(BU695),OR(NOT(ISBLANK(BW695)),NOT(ISBLANK(BX695)))),#N/A,
IF(ISBLANK(BU695),"",
IF(AND(NOT(ISERROR(VLOOKUP(BU695,MonsterTable!$A:$B,MATCH(MonsterTable!$B$1,MonsterTable!$A$1:$B$1,0),0))),OR(ISBLANK(BW695),ISBLANK(BX695))),#N/A,
IFERROR(VLOOKUP(BU695,MonsterTable!$A:$B,MATCH(MonsterTable!$B$1,MonsterTable!$A$1:$B$1,0),0),
IF(OR(NOT(ISBLANK(BW695)),ISBLANK(BX695)),#N/A,
IF(BU695="empty","empty",
VLOOKUP(BU695,MonsterGroupTable!$A:$A,1,0)))))))</f>
        <v/>
      </c>
      <c r="CC695" s="2" t="str">
        <f>IF(AND(ISBLANK(CB695),OR(NOT(ISBLANK(CD695)),NOT(ISBLANK(CE695)))),#N/A,
IF(ISBLANK(CB695),"",
IF(AND(NOT(ISERROR(VLOOKUP(CB695,MonsterTable!$A:$B,MATCH(MonsterTable!$B$1,MonsterTable!$A$1:$B$1,0),0))),OR(ISBLANK(CD695),ISBLANK(CE695))),#N/A,
IFERROR(VLOOKUP(CB695,MonsterTable!$A:$B,MATCH(MonsterTable!$B$1,MonsterTable!$A$1:$B$1,0),0),
IF(OR(NOT(ISBLANK(CD695)),ISBLANK(CE695)),#N/A,
IF(CB695="empty","empty",
VLOOKUP(CB695,MonsterGroupTable!$A:$A,1,0)))))))</f>
        <v/>
      </c>
      <c r="CJ695" s="2" t="str">
        <f>IF(AND(ISBLANK(CI695),OR(NOT(ISBLANK(CK695)),NOT(ISBLANK(CL695)))),#N/A,
IF(ISBLANK(CI695),"",
IF(AND(NOT(ISERROR(VLOOKUP(CI695,MonsterTable!$A:$B,MATCH(MonsterTable!$B$1,MonsterTable!$A$1:$B$1,0),0))),OR(ISBLANK(CK695),ISBLANK(CL695))),#N/A,
IFERROR(VLOOKUP(CI695,MonsterTable!$A:$B,MATCH(MonsterTable!$B$1,MonsterTable!$A$1:$B$1,0),0),
IF(OR(NOT(ISBLANK(CK695)),ISBLANK(CL695)),#N/A,
IF(CI695="empty","empty",
VLOOKUP(CI695,MonsterGroupTable!$A:$A,1,0)))))))</f>
        <v/>
      </c>
    </row>
    <row r="696" spans="1:88">
      <c r="A696">
        <v>10695</v>
      </c>
      <c r="B696">
        <f t="shared" si="20"/>
        <v>1.1000000000000001</v>
      </c>
      <c r="C696">
        <f t="shared" si="20"/>
        <v>1.1000000000000001</v>
      </c>
      <c r="F696">
        <v>6300</v>
      </c>
      <c r="G696">
        <v>272244</v>
      </c>
      <c r="H696">
        <v>0</v>
      </c>
      <c r="I696">
        <v>0</v>
      </c>
      <c r="J696">
        <v>0</v>
      </c>
      <c r="K696" t="s">
        <v>28</v>
      </c>
      <c r="L696" t="s">
        <v>256</v>
      </c>
      <c r="M696" t="s">
        <v>79</v>
      </c>
      <c r="N696" t="s">
        <v>80</v>
      </c>
      <c r="O696">
        <v>0</v>
      </c>
      <c r="P696">
        <v>-4.75</v>
      </c>
      <c r="Q696">
        <v>-3.5</v>
      </c>
      <c r="R696">
        <v>4.75</v>
      </c>
      <c r="S696">
        <v>3</v>
      </c>
      <c r="T696">
        <v>-13.5</v>
      </c>
      <c r="U696">
        <v>2.5499999999999998</v>
      </c>
      <c r="V696">
        <v>-6.75</v>
      </c>
      <c r="W696" t="str">
        <f t="shared" si="21"/>
        <v>g110,5</v>
      </c>
      <c r="X696" s="1" t="s">
        <v>327</v>
      </c>
      <c r="Y696" s="2" t="str">
        <f>IF(AND(ISBLANK(X696),OR(NOT(ISBLANK(Z696)),NOT(ISBLANK(AA696)))),#N/A,
IF(ISBLANK(X696),"",
IF(AND(NOT(ISERROR(VLOOKUP(X696,MonsterTable!$A:$B,MATCH(MonsterTable!$B$1,MonsterTable!$A$1:$B$1,0),0))),OR(ISBLANK(Z696),ISBLANK(AA696))),#N/A,
IFERROR(VLOOKUP(X696,MonsterTable!$A:$B,MATCH(MonsterTable!$B$1,MonsterTable!$A$1:$B$1,0),0),
IF(OR(NOT(ISBLANK(Z696)),ISBLANK(AA696)),#N/A,
IF(X696="empty","empty",
VLOOKUP(X696,MonsterGroupTable!$A:$A,1,0)))))))</f>
        <v>g110</v>
      </c>
      <c r="AA696">
        <v>5</v>
      </c>
      <c r="AF696" s="2" t="str">
        <f>IF(AND(ISBLANK(AE696),OR(NOT(ISBLANK(AG696)),NOT(ISBLANK(AH696)))),#N/A,
IF(ISBLANK(AE696),"",
IF(AND(NOT(ISERROR(VLOOKUP(AE696,MonsterTable!$A:$B,MATCH(MonsterTable!$B$1,MonsterTable!$A$1:$B$1,0),0))),OR(ISBLANK(AG696),ISBLANK(AH696))),#N/A,
IFERROR(VLOOKUP(AE696,MonsterTable!$A:$B,MATCH(MonsterTable!$B$1,MonsterTable!$A$1:$B$1,0),0),
IF(OR(NOT(ISBLANK(AG696)),ISBLANK(AH696)),#N/A,
IF(AE696="empty","empty",
VLOOKUP(AE696,MonsterGroupTable!$A:$A,1,0)))))))</f>
        <v/>
      </c>
      <c r="AM696" s="2" t="str">
        <f>IF(AND(ISBLANK(AL696),OR(NOT(ISBLANK(AN696)),NOT(ISBLANK(AO696)))),#N/A,
IF(ISBLANK(AL696),"",
IF(AND(NOT(ISERROR(VLOOKUP(AL696,MonsterTable!$A:$B,MATCH(MonsterTable!$B$1,MonsterTable!$A$1:$B$1,0),0))),OR(ISBLANK(AN696),ISBLANK(AO696))),#N/A,
IFERROR(VLOOKUP(AL696,MonsterTable!$A:$B,MATCH(MonsterTable!$B$1,MonsterTable!$A$1:$B$1,0),0),
IF(OR(NOT(ISBLANK(AN696)),ISBLANK(AO696)),#N/A,
IF(AL696="empty","empty",
VLOOKUP(AL696,MonsterGroupTable!$A:$A,1,0)))))))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BA696" s="2" t="str">
        <f>IF(AND(ISBLANK(AZ696),OR(NOT(ISBLANK(BB696)),NOT(ISBLANK(BC696)))),#N/A,
IF(ISBLANK(AZ696),"",
IF(AND(NOT(ISERROR(VLOOKUP(AZ696,MonsterTable!$A:$B,MATCH(MonsterTable!$B$1,MonsterTable!$A$1:$B$1,0),0))),OR(ISBLANK(BB696),ISBLANK(BC696))),#N/A,
IFERROR(VLOOKUP(AZ696,MonsterTable!$A:$B,MATCH(MonsterTable!$B$1,MonsterTable!$A$1:$B$1,0),0),
IF(OR(NOT(ISBLANK(BB696)),ISBLANK(BC696)),#N/A,
IF(AZ696="empty","empty",
VLOOKUP(AZ696,MonsterGroupTable!$A:$A,1,0)))))))</f>
        <v/>
      </c>
      <c r="BH696" s="2" t="str">
        <f>IF(AND(ISBLANK(BG696),OR(NOT(ISBLANK(BI696)),NOT(ISBLANK(BJ696)))),#N/A,
IF(ISBLANK(BG696),"",
IF(AND(NOT(ISERROR(VLOOKUP(BG696,MonsterTable!$A:$B,MATCH(MonsterTable!$B$1,MonsterTable!$A$1:$B$1,0),0))),OR(ISBLANK(BI696),ISBLANK(BJ696))),#N/A,
IFERROR(VLOOKUP(BG696,MonsterTable!$A:$B,MATCH(MonsterTable!$B$1,MonsterTable!$A$1:$B$1,0),0),
IF(OR(NOT(ISBLANK(BI696)),ISBLANK(BJ696)),#N/A,
IF(BG696="empty","empty",
VLOOKUP(BG696,MonsterGroupTable!$A:$A,1,0)))))))</f>
        <v/>
      </c>
      <c r="BO696" s="2" t="str">
        <f>IF(AND(ISBLANK(BN696),OR(NOT(ISBLANK(BP696)),NOT(ISBLANK(BQ696)))),#N/A,
IF(ISBLANK(BN696),"",
IF(AND(NOT(ISERROR(VLOOKUP(BN696,MonsterTable!$A:$B,MATCH(MonsterTable!$B$1,MonsterTable!$A$1:$B$1,0),0))),OR(ISBLANK(BP696),ISBLANK(BQ696))),#N/A,
IFERROR(VLOOKUP(BN696,MonsterTable!$A:$B,MATCH(MonsterTable!$B$1,MonsterTable!$A$1:$B$1,0),0),
IF(OR(NOT(ISBLANK(BP696)),ISBLANK(BQ696)),#N/A,
IF(BN696="empty","empty",
VLOOKUP(BN696,MonsterGroupTable!$A:$A,1,0)))))))</f>
        <v/>
      </c>
      <c r="BV696" s="2" t="str">
        <f>IF(AND(ISBLANK(BU696),OR(NOT(ISBLANK(BW696)),NOT(ISBLANK(BX696)))),#N/A,
IF(ISBLANK(BU696),"",
IF(AND(NOT(ISERROR(VLOOKUP(BU696,MonsterTable!$A:$B,MATCH(MonsterTable!$B$1,MonsterTable!$A$1:$B$1,0),0))),OR(ISBLANK(BW696),ISBLANK(BX696))),#N/A,
IFERROR(VLOOKUP(BU696,MonsterTable!$A:$B,MATCH(MonsterTable!$B$1,MonsterTable!$A$1:$B$1,0),0),
IF(OR(NOT(ISBLANK(BW696)),ISBLANK(BX696)),#N/A,
IF(BU696="empty","empty",
VLOOKUP(BU696,MonsterGroupTable!$A:$A,1,0)))))))</f>
        <v/>
      </c>
      <c r="CC696" s="2" t="str">
        <f>IF(AND(ISBLANK(CB696),OR(NOT(ISBLANK(CD696)),NOT(ISBLANK(CE696)))),#N/A,
IF(ISBLANK(CB696),"",
IF(AND(NOT(ISERROR(VLOOKUP(CB696,MonsterTable!$A:$B,MATCH(MonsterTable!$B$1,MonsterTable!$A$1:$B$1,0),0))),OR(ISBLANK(CD696),ISBLANK(CE696))),#N/A,
IFERROR(VLOOKUP(CB696,MonsterTable!$A:$B,MATCH(MonsterTable!$B$1,MonsterTable!$A$1:$B$1,0),0),
IF(OR(NOT(ISBLANK(CD696)),ISBLANK(CE696)),#N/A,
IF(CB696="empty","empty",
VLOOKUP(CB696,MonsterGroupTable!$A:$A,1,0)))))))</f>
        <v/>
      </c>
      <c r="CJ696" s="2" t="str">
        <f>IF(AND(ISBLANK(CI696),OR(NOT(ISBLANK(CK696)),NOT(ISBLANK(CL696)))),#N/A,
IF(ISBLANK(CI696),"",
IF(AND(NOT(ISERROR(VLOOKUP(CI696,MonsterTable!$A:$B,MATCH(MonsterTable!$B$1,MonsterTable!$A$1:$B$1,0),0))),OR(ISBLANK(CK696),ISBLANK(CL696))),#N/A,
IFERROR(VLOOKUP(CI696,MonsterTable!$A:$B,MATCH(MonsterTable!$B$1,MonsterTable!$A$1:$B$1,0),0),
IF(OR(NOT(ISBLANK(CK696)),ISBLANK(CL696)),#N/A,
IF(CI696="empty","empty",
VLOOKUP(CI696,MonsterGroupTable!$A:$A,1,0)))))))</f>
        <v/>
      </c>
    </row>
    <row r="697" spans="1:88">
      <c r="A697">
        <v>10696</v>
      </c>
      <c r="B697">
        <f t="shared" si="20"/>
        <v>1.1000000000000001</v>
      </c>
      <c r="C697">
        <f t="shared" si="20"/>
        <v>1.1000000000000001</v>
      </c>
      <c r="F697">
        <v>6300</v>
      </c>
      <c r="G697">
        <v>273189</v>
      </c>
      <c r="H697">
        <v>0</v>
      </c>
      <c r="I697">
        <v>0</v>
      </c>
      <c r="J697">
        <v>0</v>
      </c>
      <c r="K697" t="s">
        <v>28</v>
      </c>
      <c r="L697" t="s">
        <v>256</v>
      </c>
      <c r="M697" t="s">
        <v>79</v>
      </c>
      <c r="N697" t="s">
        <v>80</v>
      </c>
      <c r="O697">
        <v>0</v>
      </c>
      <c r="P697">
        <v>-4.75</v>
      </c>
      <c r="Q697">
        <v>-3.5</v>
      </c>
      <c r="R697">
        <v>4.75</v>
      </c>
      <c r="S697">
        <v>3</v>
      </c>
      <c r="T697">
        <v>-13.5</v>
      </c>
      <c r="U697">
        <v>2.5499999999999998</v>
      </c>
      <c r="V697">
        <v>-6.75</v>
      </c>
      <c r="W697" t="str">
        <f t="shared" si="21"/>
        <v>g110,5</v>
      </c>
      <c r="X697" s="1" t="s">
        <v>327</v>
      </c>
      <c r="Y697" s="2" t="str">
        <f>IF(AND(ISBLANK(X697),OR(NOT(ISBLANK(Z697)),NOT(ISBLANK(AA697)))),#N/A,
IF(ISBLANK(X697),"",
IF(AND(NOT(ISERROR(VLOOKUP(X697,MonsterTable!$A:$B,MATCH(MonsterTable!$B$1,MonsterTable!$A$1:$B$1,0),0))),OR(ISBLANK(Z697),ISBLANK(AA697))),#N/A,
IFERROR(VLOOKUP(X697,MonsterTable!$A:$B,MATCH(MonsterTable!$B$1,MonsterTable!$A$1:$B$1,0),0),
IF(OR(NOT(ISBLANK(Z697)),ISBLANK(AA697)),#N/A,
IF(X697="empty","empty",
VLOOKUP(X697,MonsterGroupTable!$A:$A,1,0)))))))</f>
        <v>g110</v>
      </c>
      <c r="AA697">
        <v>5</v>
      </c>
      <c r="AF697" s="2" t="str">
        <f>IF(AND(ISBLANK(AE697),OR(NOT(ISBLANK(AG697)),NOT(ISBLANK(AH697)))),#N/A,
IF(ISBLANK(AE697),"",
IF(AND(NOT(ISERROR(VLOOKUP(AE697,MonsterTable!$A:$B,MATCH(MonsterTable!$B$1,MonsterTable!$A$1:$B$1,0),0))),OR(ISBLANK(AG697),ISBLANK(AH697))),#N/A,
IFERROR(VLOOKUP(AE697,MonsterTable!$A:$B,MATCH(MonsterTable!$B$1,MonsterTable!$A$1:$B$1,0),0),
IF(OR(NOT(ISBLANK(AG697)),ISBLANK(AH697)),#N/A,
IF(AE697="empty","empty",
VLOOKUP(AE697,MonsterGroupTable!$A:$A,1,0)))))))</f>
        <v/>
      </c>
      <c r="AM697" s="2" t="str">
        <f>IF(AND(ISBLANK(AL697),OR(NOT(ISBLANK(AN697)),NOT(ISBLANK(AO697)))),#N/A,
IF(ISBLANK(AL697),"",
IF(AND(NOT(ISERROR(VLOOKUP(AL697,MonsterTable!$A:$B,MATCH(MonsterTable!$B$1,MonsterTable!$A$1:$B$1,0),0))),OR(ISBLANK(AN697),ISBLANK(AO697))),#N/A,
IFERROR(VLOOKUP(AL697,MonsterTable!$A:$B,MATCH(MonsterTable!$B$1,MonsterTable!$A$1:$B$1,0),0),
IF(OR(NOT(ISBLANK(AN697)),ISBLANK(AO697)),#N/A,
IF(AL697="empty","empty",
VLOOKUP(AL697,MonsterGroupTable!$A:$A,1,0)))))))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BA697" s="2" t="str">
        <f>IF(AND(ISBLANK(AZ697),OR(NOT(ISBLANK(BB697)),NOT(ISBLANK(BC697)))),#N/A,
IF(ISBLANK(AZ697),"",
IF(AND(NOT(ISERROR(VLOOKUP(AZ697,MonsterTable!$A:$B,MATCH(MonsterTable!$B$1,MonsterTable!$A$1:$B$1,0),0))),OR(ISBLANK(BB697),ISBLANK(BC697))),#N/A,
IFERROR(VLOOKUP(AZ697,MonsterTable!$A:$B,MATCH(MonsterTable!$B$1,MonsterTable!$A$1:$B$1,0),0),
IF(OR(NOT(ISBLANK(BB697)),ISBLANK(BC697)),#N/A,
IF(AZ697="empty","empty",
VLOOKUP(AZ697,MonsterGroupTable!$A:$A,1,0)))))))</f>
        <v/>
      </c>
      <c r="BH697" s="2" t="str">
        <f>IF(AND(ISBLANK(BG697),OR(NOT(ISBLANK(BI697)),NOT(ISBLANK(BJ697)))),#N/A,
IF(ISBLANK(BG697),"",
IF(AND(NOT(ISERROR(VLOOKUP(BG697,MonsterTable!$A:$B,MATCH(MonsterTable!$B$1,MonsterTable!$A$1:$B$1,0),0))),OR(ISBLANK(BI697),ISBLANK(BJ697))),#N/A,
IFERROR(VLOOKUP(BG697,MonsterTable!$A:$B,MATCH(MonsterTable!$B$1,MonsterTable!$A$1:$B$1,0),0),
IF(OR(NOT(ISBLANK(BI697)),ISBLANK(BJ697)),#N/A,
IF(BG697="empty","empty",
VLOOKUP(BG697,MonsterGroupTable!$A:$A,1,0)))))))</f>
        <v/>
      </c>
      <c r="BO697" s="2" t="str">
        <f>IF(AND(ISBLANK(BN697),OR(NOT(ISBLANK(BP697)),NOT(ISBLANK(BQ697)))),#N/A,
IF(ISBLANK(BN697),"",
IF(AND(NOT(ISERROR(VLOOKUP(BN697,MonsterTable!$A:$B,MATCH(MonsterTable!$B$1,MonsterTable!$A$1:$B$1,0),0))),OR(ISBLANK(BP697),ISBLANK(BQ697))),#N/A,
IFERROR(VLOOKUP(BN697,MonsterTable!$A:$B,MATCH(MonsterTable!$B$1,MonsterTable!$A$1:$B$1,0),0),
IF(OR(NOT(ISBLANK(BP697)),ISBLANK(BQ697)),#N/A,
IF(BN697="empty","empty",
VLOOKUP(BN697,MonsterGroupTable!$A:$A,1,0)))))))</f>
        <v/>
      </c>
      <c r="BV697" s="2" t="str">
        <f>IF(AND(ISBLANK(BU697),OR(NOT(ISBLANK(BW697)),NOT(ISBLANK(BX697)))),#N/A,
IF(ISBLANK(BU697),"",
IF(AND(NOT(ISERROR(VLOOKUP(BU697,MonsterTable!$A:$B,MATCH(MonsterTable!$B$1,MonsterTable!$A$1:$B$1,0),0))),OR(ISBLANK(BW697),ISBLANK(BX697))),#N/A,
IFERROR(VLOOKUP(BU697,MonsterTable!$A:$B,MATCH(MonsterTable!$B$1,MonsterTable!$A$1:$B$1,0),0),
IF(OR(NOT(ISBLANK(BW697)),ISBLANK(BX697)),#N/A,
IF(BU697="empty","empty",
VLOOKUP(BU697,MonsterGroupTable!$A:$A,1,0)))))))</f>
        <v/>
      </c>
      <c r="CC697" s="2" t="str">
        <f>IF(AND(ISBLANK(CB697),OR(NOT(ISBLANK(CD697)),NOT(ISBLANK(CE697)))),#N/A,
IF(ISBLANK(CB697),"",
IF(AND(NOT(ISERROR(VLOOKUP(CB697,MonsterTable!$A:$B,MATCH(MonsterTable!$B$1,MonsterTable!$A$1:$B$1,0),0))),OR(ISBLANK(CD697),ISBLANK(CE697))),#N/A,
IFERROR(VLOOKUP(CB697,MonsterTable!$A:$B,MATCH(MonsterTable!$B$1,MonsterTable!$A$1:$B$1,0),0),
IF(OR(NOT(ISBLANK(CD697)),ISBLANK(CE697)),#N/A,
IF(CB697="empty","empty",
VLOOKUP(CB697,MonsterGroupTable!$A:$A,1,0)))))))</f>
        <v/>
      </c>
      <c r="CJ697" s="2" t="str">
        <f>IF(AND(ISBLANK(CI697),OR(NOT(ISBLANK(CK697)),NOT(ISBLANK(CL697)))),#N/A,
IF(ISBLANK(CI697),"",
IF(AND(NOT(ISERROR(VLOOKUP(CI697,MonsterTable!$A:$B,MATCH(MonsterTable!$B$1,MonsterTable!$A$1:$B$1,0),0))),OR(ISBLANK(CK697),ISBLANK(CL697))),#N/A,
IFERROR(VLOOKUP(CI697,MonsterTable!$A:$B,MATCH(MonsterTable!$B$1,MonsterTable!$A$1:$B$1,0),0),
IF(OR(NOT(ISBLANK(CK697)),ISBLANK(CL697)),#N/A,
IF(CI697="empty","empty",
VLOOKUP(CI697,MonsterGroupTable!$A:$A,1,0)))))))</f>
        <v/>
      </c>
    </row>
    <row r="698" spans="1:88">
      <c r="A698">
        <v>10697</v>
      </c>
      <c r="B698">
        <f t="shared" si="20"/>
        <v>1.1000000000000001</v>
      </c>
      <c r="C698">
        <f t="shared" si="20"/>
        <v>1.1000000000000001</v>
      </c>
      <c r="F698">
        <v>6300</v>
      </c>
      <c r="G698">
        <v>274134</v>
      </c>
      <c r="H698">
        <v>0</v>
      </c>
      <c r="I698">
        <v>0</v>
      </c>
      <c r="J698">
        <v>0</v>
      </c>
      <c r="K698" t="s">
        <v>28</v>
      </c>
      <c r="L698" t="s">
        <v>256</v>
      </c>
      <c r="M698" t="s">
        <v>79</v>
      </c>
      <c r="N698" t="s">
        <v>80</v>
      </c>
      <c r="O698">
        <v>0</v>
      </c>
      <c r="P698">
        <v>-4.75</v>
      </c>
      <c r="Q698">
        <v>-3.5</v>
      </c>
      <c r="R698">
        <v>4.75</v>
      </c>
      <c r="S698">
        <v>3</v>
      </c>
      <c r="T698">
        <v>-13.5</v>
      </c>
      <c r="U698">
        <v>2.5499999999999998</v>
      </c>
      <c r="V698">
        <v>-6.75</v>
      </c>
      <c r="W698" t="str">
        <f t="shared" si="21"/>
        <v>g110,5</v>
      </c>
      <c r="X698" s="1" t="s">
        <v>327</v>
      </c>
      <c r="Y698" s="2" t="str">
        <f>IF(AND(ISBLANK(X698),OR(NOT(ISBLANK(Z698)),NOT(ISBLANK(AA698)))),#N/A,
IF(ISBLANK(X698),"",
IF(AND(NOT(ISERROR(VLOOKUP(X698,MonsterTable!$A:$B,MATCH(MonsterTable!$B$1,MonsterTable!$A$1:$B$1,0),0))),OR(ISBLANK(Z698),ISBLANK(AA698))),#N/A,
IFERROR(VLOOKUP(X698,MonsterTable!$A:$B,MATCH(MonsterTable!$B$1,MonsterTable!$A$1:$B$1,0),0),
IF(OR(NOT(ISBLANK(Z698)),ISBLANK(AA698)),#N/A,
IF(X698="empty","empty",
VLOOKUP(X698,MonsterGroupTable!$A:$A,1,0)))))))</f>
        <v>g110</v>
      </c>
      <c r="AA698">
        <v>5</v>
      </c>
      <c r="AF698" s="2" t="str">
        <f>IF(AND(ISBLANK(AE698),OR(NOT(ISBLANK(AG698)),NOT(ISBLANK(AH698)))),#N/A,
IF(ISBLANK(AE698),"",
IF(AND(NOT(ISERROR(VLOOKUP(AE698,MonsterTable!$A:$B,MATCH(MonsterTable!$B$1,MonsterTable!$A$1:$B$1,0),0))),OR(ISBLANK(AG698),ISBLANK(AH698))),#N/A,
IFERROR(VLOOKUP(AE698,MonsterTable!$A:$B,MATCH(MonsterTable!$B$1,MonsterTable!$A$1:$B$1,0),0),
IF(OR(NOT(ISBLANK(AG698)),ISBLANK(AH698)),#N/A,
IF(AE698="empty","empty",
VLOOKUP(AE698,MonsterGroupTable!$A:$A,1,0)))))))</f>
        <v/>
      </c>
      <c r="AM698" s="2" t="str">
        <f>IF(AND(ISBLANK(AL698),OR(NOT(ISBLANK(AN698)),NOT(ISBLANK(AO698)))),#N/A,
IF(ISBLANK(AL698),"",
IF(AND(NOT(ISERROR(VLOOKUP(AL698,MonsterTable!$A:$B,MATCH(MonsterTable!$B$1,MonsterTable!$A$1:$B$1,0),0))),OR(ISBLANK(AN698),ISBLANK(AO698))),#N/A,
IFERROR(VLOOKUP(AL698,MonsterTable!$A:$B,MATCH(MonsterTable!$B$1,MonsterTable!$A$1:$B$1,0),0),
IF(OR(NOT(ISBLANK(AN698)),ISBLANK(AO698)),#N/A,
IF(AL698="empty","empty",
VLOOKUP(AL698,MonsterGroupTable!$A:$A,1,0)))))))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BA698" s="2" t="str">
        <f>IF(AND(ISBLANK(AZ698),OR(NOT(ISBLANK(BB698)),NOT(ISBLANK(BC698)))),#N/A,
IF(ISBLANK(AZ698),"",
IF(AND(NOT(ISERROR(VLOOKUP(AZ698,MonsterTable!$A:$B,MATCH(MonsterTable!$B$1,MonsterTable!$A$1:$B$1,0),0))),OR(ISBLANK(BB698),ISBLANK(BC698))),#N/A,
IFERROR(VLOOKUP(AZ698,MonsterTable!$A:$B,MATCH(MonsterTable!$B$1,MonsterTable!$A$1:$B$1,0),0),
IF(OR(NOT(ISBLANK(BB698)),ISBLANK(BC698)),#N/A,
IF(AZ698="empty","empty",
VLOOKUP(AZ698,MonsterGroupTable!$A:$A,1,0)))))))</f>
        <v/>
      </c>
      <c r="BH698" s="2" t="str">
        <f>IF(AND(ISBLANK(BG698),OR(NOT(ISBLANK(BI698)),NOT(ISBLANK(BJ698)))),#N/A,
IF(ISBLANK(BG698),"",
IF(AND(NOT(ISERROR(VLOOKUP(BG698,MonsterTable!$A:$B,MATCH(MonsterTable!$B$1,MonsterTable!$A$1:$B$1,0),0))),OR(ISBLANK(BI698),ISBLANK(BJ698))),#N/A,
IFERROR(VLOOKUP(BG698,MonsterTable!$A:$B,MATCH(MonsterTable!$B$1,MonsterTable!$A$1:$B$1,0),0),
IF(OR(NOT(ISBLANK(BI698)),ISBLANK(BJ698)),#N/A,
IF(BG698="empty","empty",
VLOOKUP(BG698,MonsterGroupTable!$A:$A,1,0)))))))</f>
        <v/>
      </c>
      <c r="BO698" s="2" t="str">
        <f>IF(AND(ISBLANK(BN698),OR(NOT(ISBLANK(BP698)),NOT(ISBLANK(BQ698)))),#N/A,
IF(ISBLANK(BN698),"",
IF(AND(NOT(ISERROR(VLOOKUP(BN698,MonsterTable!$A:$B,MATCH(MonsterTable!$B$1,MonsterTable!$A$1:$B$1,0),0))),OR(ISBLANK(BP698),ISBLANK(BQ698))),#N/A,
IFERROR(VLOOKUP(BN698,MonsterTable!$A:$B,MATCH(MonsterTable!$B$1,MonsterTable!$A$1:$B$1,0),0),
IF(OR(NOT(ISBLANK(BP698)),ISBLANK(BQ698)),#N/A,
IF(BN698="empty","empty",
VLOOKUP(BN698,MonsterGroupTable!$A:$A,1,0)))))))</f>
        <v/>
      </c>
      <c r="BV698" s="2" t="str">
        <f>IF(AND(ISBLANK(BU698),OR(NOT(ISBLANK(BW698)),NOT(ISBLANK(BX698)))),#N/A,
IF(ISBLANK(BU698),"",
IF(AND(NOT(ISERROR(VLOOKUP(BU698,MonsterTable!$A:$B,MATCH(MonsterTable!$B$1,MonsterTable!$A$1:$B$1,0),0))),OR(ISBLANK(BW698),ISBLANK(BX698))),#N/A,
IFERROR(VLOOKUP(BU698,MonsterTable!$A:$B,MATCH(MonsterTable!$B$1,MonsterTable!$A$1:$B$1,0),0),
IF(OR(NOT(ISBLANK(BW698)),ISBLANK(BX698)),#N/A,
IF(BU698="empty","empty",
VLOOKUP(BU698,MonsterGroupTable!$A:$A,1,0)))))))</f>
        <v/>
      </c>
      <c r="CC698" s="2" t="str">
        <f>IF(AND(ISBLANK(CB698),OR(NOT(ISBLANK(CD698)),NOT(ISBLANK(CE698)))),#N/A,
IF(ISBLANK(CB698),"",
IF(AND(NOT(ISERROR(VLOOKUP(CB698,MonsterTable!$A:$B,MATCH(MonsterTable!$B$1,MonsterTable!$A$1:$B$1,0),0))),OR(ISBLANK(CD698),ISBLANK(CE698))),#N/A,
IFERROR(VLOOKUP(CB698,MonsterTable!$A:$B,MATCH(MonsterTable!$B$1,MonsterTable!$A$1:$B$1,0),0),
IF(OR(NOT(ISBLANK(CD698)),ISBLANK(CE698)),#N/A,
IF(CB698="empty","empty",
VLOOKUP(CB698,MonsterGroupTable!$A:$A,1,0)))))))</f>
        <v/>
      </c>
      <c r="CJ698" s="2" t="str">
        <f>IF(AND(ISBLANK(CI698),OR(NOT(ISBLANK(CK698)),NOT(ISBLANK(CL698)))),#N/A,
IF(ISBLANK(CI698),"",
IF(AND(NOT(ISERROR(VLOOKUP(CI698,MonsterTable!$A:$B,MATCH(MonsterTable!$B$1,MonsterTable!$A$1:$B$1,0),0))),OR(ISBLANK(CK698),ISBLANK(CL698))),#N/A,
IFERROR(VLOOKUP(CI698,MonsterTable!$A:$B,MATCH(MonsterTable!$B$1,MonsterTable!$A$1:$B$1,0),0),
IF(OR(NOT(ISBLANK(CK698)),ISBLANK(CL698)),#N/A,
IF(CI698="empty","empty",
VLOOKUP(CI698,MonsterGroupTable!$A:$A,1,0)))))))</f>
        <v/>
      </c>
    </row>
    <row r="699" spans="1:88">
      <c r="A699">
        <v>10698</v>
      </c>
      <c r="B699">
        <f t="shared" si="20"/>
        <v>1.1000000000000001</v>
      </c>
      <c r="C699">
        <f t="shared" si="20"/>
        <v>1.1000000000000001</v>
      </c>
      <c r="F699">
        <v>6300</v>
      </c>
      <c r="G699">
        <v>275079</v>
      </c>
      <c r="H699">
        <v>0</v>
      </c>
      <c r="I699">
        <v>0</v>
      </c>
      <c r="J699">
        <v>0</v>
      </c>
      <c r="K699" t="s">
        <v>28</v>
      </c>
      <c r="L699" t="s">
        <v>256</v>
      </c>
      <c r="M699" t="s">
        <v>79</v>
      </c>
      <c r="N699" t="s">
        <v>80</v>
      </c>
      <c r="O699">
        <v>0</v>
      </c>
      <c r="P699">
        <v>-4.75</v>
      </c>
      <c r="Q699">
        <v>-3.5</v>
      </c>
      <c r="R699">
        <v>4.75</v>
      </c>
      <c r="S699">
        <v>3</v>
      </c>
      <c r="T699">
        <v>-13.5</v>
      </c>
      <c r="U699">
        <v>2.5499999999999998</v>
      </c>
      <c r="V699">
        <v>-6.75</v>
      </c>
      <c r="W699" t="str">
        <f t="shared" si="21"/>
        <v>g110,5</v>
      </c>
      <c r="X699" s="1" t="s">
        <v>327</v>
      </c>
      <c r="Y699" s="2" t="str">
        <f>IF(AND(ISBLANK(X699),OR(NOT(ISBLANK(Z699)),NOT(ISBLANK(AA699)))),#N/A,
IF(ISBLANK(X699),"",
IF(AND(NOT(ISERROR(VLOOKUP(X699,MonsterTable!$A:$B,MATCH(MonsterTable!$B$1,MonsterTable!$A$1:$B$1,0),0))),OR(ISBLANK(Z699),ISBLANK(AA699))),#N/A,
IFERROR(VLOOKUP(X699,MonsterTable!$A:$B,MATCH(MonsterTable!$B$1,MonsterTable!$A$1:$B$1,0),0),
IF(OR(NOT(ISBLANK(Z699)),ISBLANK(AA699)),#N/A,
IF(X699="empty","empty",
VLOOKUP(X699,MonsterGroupTable!$A:$A,1,0)))))))</f>
        <v>g110</v>
      </c>
      <c r="AA699">
        <v>5</v>
      </c>
      <c r="AF699" s="2" t="str">
        <f>IF(AND(ISBLANK(AE699),OR(NOT(ISBLANK(AG699)),NOT(ISBLANK(AH699)))),#N/A,
IF(ISBLANK(AE699),"",
IF(AND(NOT(ISERROR(VLOOKUP(AE699,MonsterTable!$A:$B,MATCH(MonsterTable!$B$1,MonsterTable!$A$1:$B$1,0),0))),OR(ISBLANK(AG699),ISBLANK(AH699))),#N/A,
IFERROR(VLOOKUP(AE699,MonsterTable!$A:$B,MATCH(MonsterTable!$B$1,MonsterTable!$A$1:$B$1,0),0),
IF(OR(NOT(ISBLANK(AG699)),ISBLANK(AH699)),#N/A,
IF(AE699="empty","empty",
VLOOKUP(AE699,MonsterGroupTable!$A:$A,1,0)))))))</f>
        <v/>
      </c>
      <c r="AM699" s="2" t="str">
        <f>IF(AND(ISBLANK(AL699),OR(NOT(ISBLANK(AN699)),NOT(ISBLANK(AO699)))),#N/A,
IF(ISBLANK(AL699),"",
IF(AND(NOT(ISERROR(VLOOKUP(AL699,MonsterTable!$A:$B,MATCH(MonsterTable!$B$1,MonsterTable!$A$1:$B$1,0),0))),OR(ISBLANK(AN699),ISBLANK(AO699))),#N/A,
IFERROR(VLOOKUP(AL699,MonsterTable!$A:$B,MATCH(MonsterTable!$B$1,MonsterTable!$A$1:$B$1,0),0),
IF(OR(NOT(ISBLANK(AN699)),ISBLANK(AO699)),#N/A,
IF(AL699="empty","empty",
VLOOKUP(AL699,MonsterGroupTable!$A:$A,1,0)))))))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BA699" s="2" t="str">
        <f>IF(AND(ISBLANK(AZ699),OR(NOT(ISBLANK(BB699)),NOT(ISBLANK(BC699)))),#N/A,
IF(ISBLANK(AZ699),"",
IF(AND(NOT(ISERROR(VLOOKUP(AZ699,MonsterTable!$A:$B,MATCH(MonsterTable!$B$1,MonsterTable!$A$1:$B$1,0),0))),OR(ISBLANK(BB699),ISBLANK(BC699))),#N/A,
IFERROR(VLOOKUP(AZ699,MonsterTable!$A:$B,MATCH(MonsterTable!$B$1,MonsterTable!$A$1:$B$1,0),0),
IF(OR(NOT(ISBLANK(BB699)),ISBLANK(BC699)),#N/A,
IF(AZ699="empty","empty",
VLOOKUP(AZ699,MonsterGroupTable!$A:$A,1,0)))))))</f>
        <v/>
      </c>
      <c r="BH699" s="2" t="str">
        <f>IF(AND(ISBLANK(BG699),OR(NOT(ISBLANK(BI699)),NOT(ISBLANK(BJ699)))),#N/A,
IF(ISBLANK(BG699),"",
IF(AND(NOT(ISERROR(VLOOKUP(BG699,MonsterTable!$A:$B,MATCH(MonsterTable!$B$1,MonsterTable!$A$1:$B$1,0),0))),OR(ISBLANK(BI699),ISBLANK(BJ699))),#N/A,
IFERROR(VLOOKUP(BG699,MonsterTable!$A:$B,MATCH(MonsterTable!$B$1,MonsterTable!$A$1:$B$1,0),0),
IF(OR(NOT(ISBLANK(BI699)),ISBLANK(BJ699)),#N/A,
IF(BG699="empty","empty",
VLOOKUP(BG699,MonsterGroupTable!$A:$A,1,0)))))))</f>
        <v/>
      </c>
      <c r="BO699" s="2" t="str">
        <f>IF(AND(ISBLANK(BN699),OR(NOT(ISBLANK(BP699)),NOT(ISBLANK(BQ699)))),#N/A,
IF(ISBLANK(BN699),"",
IF(AND(NOT(ISERROR(VLOOKUP(BN699,MonsterTable!$A:$B,MATCH(MonsterTable!$B$1,MonsterTable!$A$1:$B$1,0),0))),OR(ISBLANK(BP699),ISBLANK(BQ699))),#N/A,
IFERROR(VLOOKUP(BN699,MonsterTable!$A:$B,MATCH(MonsterTable!$B$1,MonsterTable!$A$1:$B$1,0),0),
IF(OR(NOT(ISBLANK(BP699)),ISBLANK(BQ699)),#N/A,
IF(BN699="empty","empty",
VLOOKUP(BN699,MonsterGroupTable!$A:$A,1,0)))))))</f>
        <v/>
      </c>
      <c r="BV699" s="2" t="str">
        <f>IF(AND(ISBLANK(BU699),OR(NOT(ISBLANK(BW699)),NOT(ISBLANK(BX699)))),#N/A,
IF(ISBLANK(BU699),"",
IF(AND(NOT(ISERROR(VLOOKUP(BU699,MonsterTable!$A:$B,MATCH(MonsterTable!$B$1,MonsterTable!$A$1:$B$1,0),0))),OR(ISBLANK(BW699),ISBLANK(BX699))),#N/A,
IFERROR(VLOOKUP(BU699,MonsterTable!$A:$B,MATCH(MonsterTable!$B$1,MonsterTable!$A$1:$B$1,0),0),
IF(OR(NOT(ISBLANK(BW699)),ISBLANK(BX699)),#N/A,
IF(BU699="empty","empty",
VLOOKUP(BU699,MonsterGroupTable!$A:$A,1,0)))))))</f>
        <v/>
      </c>
      <c r="CC699" s="2" t="str">
        <f>IF(AND(ISBLANK(CB699),OR(NOT(ISBLANK(CD699)),NOT(ISBLANK(CE699)))),#N/A,
IF(ISBLANK(CB699),"",
IF(AND(NOT(ISERROR(VLOOKUP(CB699,MonsterTable!$A:$B,MATCH(MonsterTable!$B$1,MonsterTable!$A$1:$B$1,0),0))),OR(ISBLANK(CD699),ISBLANK(CE699))),#N/A,
IFERROR(VLOOKUP(CB699,MonsterTable!$A:$B,MATCH(MonsterTable!$B$1,MonsterTable!$A$1:$B$1,0),0),
IF(OR(NOT(ISBLANK(CD699)),ISBLANK(CE699)),#N/A,
IF(CB699="empty","empty",
VLOOKUP(CB699,MonsterGroupTable!$A:$A,1,0)))))))</f>
        <v/>
      </c>
      <c r="CJ699" s="2" t="str">
        <f>IF(AND(ISBLANK(CI699),OR(NOT(ISBLANK(CK699)),NOT(ISBLANK(CL699)))),#N/A,
IF(ISBLANK(CI699),"",
IF(AND(NOT(ISERROR(VLOOKUP(CI699,MonsterTable!$A:$B,MATCH(MonsterTable!$B$1,MonsterTable!$A$1:$B$1,0),0))),OR(ISBLANK(CK699),ISBLANK(CL699))),#N/A,
IFERROR(VLOOKUP(CI699,MonsterTable!$A:$B,MATCH(MonsterTable!$B$1,MonsterTable!$A$1:$B$1,0),0),
IF(OR(NOT(ISBLANK(CK699)),ISBLANK(CL699)),#N/A,
IF(CI699="empty","empty",
VLOOKUP(CI699,MonsterGroupTable!$A:$A,1,0)))))))</f>
        <v/>
      </c>
    </row>
    <row r="700" spans="1:88">
      <c r="A700">
        <v>20001</v>
      </c>
      <c r="B700">
        <f t="shared" si="20"/>
        <v>1.1000000000000001</v>
      </c>
      <c r="C700">
        <f t="shared" si="20"/>
        <v>1.1000000000000001</v>
      </c>
      <c r="F700">
        <v>10</v>
      </c>
      <c r="G700">
        <v>1</v>
      </c>
      <c r="H700">
        <v>0</v>
      </c>
      <c r="I700">
        <v>0</v>
      </c>
      <c r="J700">
        <v>0</v>
      </c>
      <c r="K700" t="s">
        <v>28</v>
      </c>
      <c r="L700" t="s">
        <v>260</v>
      </c>
      <c r="M700" t="s">
        <v>79</v>
      </c>
      <c r="N700" t="s">
        <v>80</v>
      </c>
      <c r="O700">
        <v>0</v>
      </c>
      <c r="P700">
        <v>-4.75</v>
      </c>
      <c r="Q700">
        <v>-3.5</v>
      </c>
      <c r="R700">
        <v>4.75</v>
      </c>
      <c r="S700">
        <v>3</v>
      </c>
      <c r="T700">
        <v>-13.5</v>
      </c>
      <c r="U700">
        <v>2.5499999999999998</v>
      </c>
      <c r="V700">
        <v>-6.75</v>
      </c>
      <c r="W700" t="str">
        <f t="shared" si="21"/>
        <v>g101,5,empty,3,202,1,1,0</v>
      </c>
      <c r="X700" s="1" t="s">
        <v>20</v>
      </c>
      <c r="Y700" s="2" t="str">
        <f>IF(AND(ISBLANK(X700),OR(NOT(ISBLANK(Z700)),NOT(ISBLANK(AA700)))),#N/A,
IF(ISBLANK(X700),"",
IF(AND(NOT(ISERROR(VLOOKUP(X700,MonsterTable!$A:$B,MATCH(MonsterTable!$B$1,MonsterTable!$A$1:$B$1,0),0))),OR(ISBLANK(Z700),ISBLANK(AA700))),#N/A,
IFERROR(VLOOKUP(X700,MonsterTable!$A:$B,MATCH(MonsterTable!$B$1,MonsterTable!$A$1:$B$1,0),0),
IF(OR(NOT(ISBLANK(Z700)),ISBLANK(AA700)),#N/A,
IF(X700="empty","empty",
VLOOKUP(X700,MonsterGroupTable!$A:$A,1,0)))))))</f>
        <v>g101</v>
      </c>
      <c r="AA700">
        <v>5</v>
      </c>
      <c r="AE700" s="1" t="s">
        <v>74</v>
      </c>
      <c r="AF700" s="2" t="str">
        <f>IF(AND(ISBLANK(AE700),OR(NOT(ISBLANK(AG700)),NOT(ISBLANK(AH700)))),#N/A,
IF(ISBLANK(AE700),"",
IF(AND(NOT(ISERROR(VLOOKUP(AE700,MonsterTable!$A:$B,MATCH(MonsterTable!$B$1,MonsterTable!$A$1:$B$1,0),0))),OR(ISBLANK(AG700),ISBLANK(AH700))),#N/A,
IFERROR(VLOOKUP(AE700,MonsterTable!$A:$B,MATCH(MonsterTable!$B$1,MonsterTable!$A$1:$B$1,0),0),
IF(OR(NOT(ISBLANK(AG700)),ISBLANK(AH700)),#N/A,
IF(AE700="empty","empty",
VLOOKUP(AE700,MonsterGroupTable!$A:$A,1,0)))))))</f>
        <v>empty</v>
      </c>
      <c r="AH700">
        <v>3</v>
      </c>
      <c r="AL700" s="1" t="s">
        <v>338</v>
      </c>
      <c r="AM700" s="2">
        <f>IF(AND(ISBLANK(AL700),OR(NOT(ISBLANK(AN700)),NOT(ISBLANK(AO700)))),#N/A,
IF(ISBLANK(AL700),"",
IF(AND(NOT(ISERROR(VLOOKUP(AL700,MonsterTable!$A:$B,MATCH(MonsterTable!$B$1,MonsterTable!$A$1:$B$1,0),0))),OR(ISBLANK(AN700),ISBLANK(AO700))),#N/A,
IFERROR(VLOOKUP(AL700,MonsterTable!$A:$B,MATCH(MonsterTable!$B$1,MonsterTable!$A$1:$B$1,0),0),
IF(OR(NOT(ISBLANK(AN700)),ISBLANK(AO700)),#N/A,
IF(AL700="empty","empty",
VLOOKUP(AL700,MonsterGroupTable!$A:$A,1,0)))))))</f>
        <v>202</v>
      </c>
      <c r="AN700">
        <v>1</v>
      </c>
      <c r="AO700">
        <v>1</v>
      </c>
      <c r="AP700">
        <v>0</v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BA700" s="2" t="str">
        <f>IF(AND(ISBLANK(AZ700),OR(NOT(ISBLANK(BB700)),NOT(ISBLANK(BC700)))),#N/A,
IF(ISBLANK(AZ700),"",
IF(AND(NOT(ISERROR(VLOOKUP(AZ700,MonsterTable!$A:$B,MATCH(MonsterTable!$B$1,MonsterTable!$A$1:$B$1,0),0))),OR(ISBLANK(BB700),ISBLANK(BC700))),#N/A,
IFERROR(VLOOKUP(AZ700,MonsterTable!$A:$B,MATCH(MonsterTable!$B$1,MonsterTable!$A$1:$B$1,0),0),
IF(OR(NOT(ISBLANK(BB700)),ISBLANK(BC700)),#N/A,
IF(AZ700="empty","empty",
VLOOKUP(AZ700,MonsterGroupTable!$A:$A,1,0)))))))</f>
        <v/>
      </c>
      <c r="BH700" s="2" t="str">
        <f>IF(AND(ISBLANK(BG700),OR(NOT(ISBLANK(BI700)),NOT(ISBLANK(BJ700)))),#N/A,
IF(ISBLANK(BG700),"",
IF(AND(NOT(ISERROR(VLOOKUP(BG700,MonsterTable!$A:$B,MATCH(MonsterTable!$B$1,MonsterTable!$A$1:$B$1,0),0))),OR(ISBLANK(BI700),ISBLANK(BJ700))),#N/A,
IFERROR(VLOOKUP(BG700,MonsterTable!$A:$B,MATCH(MonsterTable!$B$1,MonsterTable!$A$1:$B$1,0),0),
IF(OR(NOT(ISBLANK(BI700)),ISBLANK(BJ700)),#N/A,
IF(BG700="empty","empty",
VLOOKUP(BG700,MonsterGroupTable!$A:$A,1,0)))))))</f>
        <v/>
      </c>
      <c r="BO700" s="2" t="str">
        <f>IF(AND(ISBLANK(BN700),OR(NOT(ISBLANK(BP700)),NOT(ISBLANK(BQ700)))),#N/A,
IF(ISBLANK(BN700),"",
IF(AND(NOT(ISERROR(VLOOKUP(BN700,MonsterTable!$A:$B,MATCH(MonsterTable!$B$1,MonsterTable!$A$1:$B$1,0),0))),OR(ISBLANK(BP700),ISBLANK(BQ700))),#N/A,
IFERROR(VLOOKUP(BN700,MonsterTable!$A:$B,MATCH(MonsterTable!$B$1,MonsterTable!$A$1:$B$1,0),0),
IF(OR(NOT(ISBLANK(BP700)),ISBLANK(BQ700)),#N/A,
IF(BN700="empty","empty",
VLOOKUP(BN700,MonsterGroupTable!$A:$A,1,0)))))))</f>
        <v/>
      </c>
      <c r="BV700" s="2" t="str">
        <f>IF(AND(ISBLANK(BU700),OR(NOT(ISBLANK(BW700)),NOT(ISBLANK(BX700)))),#N/A,
IF(ISBLANK(BU700),"",
IF(AND(NOT(ISERROR(VLOOKUP(BU700,MonsterTable!$A:$B,MATCH(MonsterTable!$B$1,MonsterTable!$A$1:$B$1,0),0))),OR(ISBLANK(BW700),ISBLANK(BX700))),#N/A,
IFERROR(VLOOKUP(BU700,MonsterTable!$A:$B,MATCH(MonsterTable!$B$1,MonsterTable!$A$1:$B$1,0),0),
IF(OR(NOT(ISBLANK(BW700)),ISBLANK(BX700)),#N/A,
IF(BU700="empty","empty",
VLOOKUP(BU700,MonsterGroupTable!$A:$A,1,0)))))))</f>
        <v/>
      </c>
      <c r="CC700" s="2" t="str">
        <f>IF(AND(ISBLANK(CB700),OR(NOT(ISBLANK(CD700)),NOT(ISBLANK(CE700)))),#N/A,
IF(ISBLANK(CB700),"",
IF(AND(NOT(ISERROR(VLOOKUP(CB700,MonsterTable!$A:$B,MATCH(MonsterTable!$B$1,MonsterTable!$A$1:$B$1,0),0))),OR(ISBLANK(CD700),ISBLANK(CE700))),#N/A,
IFERROR(VLOOKUP(CB700,MonsterTable!$A:$B,MATCH(MonsterTable!$B$1,MonsterTable!$A$1:$B$1,0),0),
IF(OR(NOT(ISBLANK(CD700)),ISBLANK(CE700)),#N/A,
IF(CB700="empty","empty",
VLOOKUP(CB700,MonsterGroupTable!$A:$A,1,0)))))))</f>
        <v/>
      </c>
      <c r="CJ700" s="2" t="str">
        <f>IF(AND(ISBLANK(CI700),OR(NOT(ISBLANK(CK700)),NOT(ISBLANK(CL700)))),#N/A,
IF(ISBLANK(CI700),"",
IF(AND(NOT(ISERROR(VLOOKUP(CI700,MonsterTable!$A:$B,MATCH(MonsterTable!$B$1,MonsterTable!$A$1:$B$1,0),0))),OR(ISBLANK(CK700),ISBLANK(CL700))),#N/A,
IFERROR(VLOOKUP(CI700,MonsterTable!$A:$B,MATCH(MonsterTable!$B$1,MonsterTable!$A$1:$B$1,0),0),
IF(OR(NOT(ISBLANK(CK700)),ISBLANK(CL700)),#N/A,
IF(CI700="empty","empty",
VLOOKUP(CI700,MonsterGroupTable!$A:$A,1,0)))))))</f>
        <v/>
      </c>
    </row>
    <row r="701" spans="1:88">
      <c r="A701">
        <v>20002</v>
      </c>
      <c r="B701">
        <f t="shared" si="20"/>
        <v>1.1000000000000001</v>
      </c>
      <c r="C701">
        <f t="shared" si="20"/>
        <v>1.1000000000000001</v>
      </c>
      <c r="F701">
        <v>12</v>
      </c>
      <c r="G701">
        <v>1</v>
      </c>
      <c r="H701">
        <v>0</v>
      </c>
      <c r="I701">
        <v>0</v>
      </c>
      <c r="J701">
        <v>0</v>
      </c>
      <c r="K701" t="s">
        <v>28</v>
      </c>
      <c r="L701" t="s">
        <v>260</v>
      </c>
      <c r="M701" t="s">
        <v>79</v>
      </c>
      <c r="N701" t="s">
        <v>80</v>
      </c>
      <c r="O701">
        <v>0</v>
      </c>
      <c r="P701">
        <v>-4.75</v>
      </c>
      <c r="Q701">
        <v>-3.5</v>
      </c>
      <c r="R701">
        <v>4.75</v>
      </c>
      <c r="S701">
        <v>3</v>
      </c>
      <c r="T701">
        <v>-13.5</v>
      </c>
      <c r="U701">
        <v>2.5499999999999998</v>
      </c>
      <c r="V701">
        <v>-6.75</v>
      </c>
      <c r="W701" t="str">
        <f t="shared" si="21"/>
        <v>g101,5,empty,3,202,1,1,0</v>
      </c>
      <c r="X701" s="1" t="s">
        <v>20</v>
      </c>
      <c r="Y701" s="2" t="str">
        <f>IF(AND(ISBLANK(X701),OR(NOT(ISBLANK(Z701)),NOT(ISBLANK(AA701)))),#N/A,
IF(ISBLANK(X701),"",
IF(AND(NOT(ISERROR(VLOOKUP(X701,MonsterTable!$A:$B,MATCH(MonsterTable!$B$1,MonsterTable!$A$1:$B$1,0),0))),OR(ISBLANK(Z701),ISBLANK(AA701))),#N/A,
IFERROR(VLOOKUP(X701,MonsterTable!$A:$B,MATCH(MonsterTable!$B$1,MonsterTable!$A$1:$B$1,0),0),
IF(OR(NOT(ISBLANK(Z701)),ISBLANK(AA701)),#N/A,
IF(X701="empty","empty",
VLOOKUP(X701,MonsterGroupTable!$A:$A,1,0)))))))</f>
        <v>g101</v>
      </c>
      <c r="AA701">
        <v>5</v>
      </c>
      <c r="AE701" s="1" t="s">
        <v>74</v>
      </c>
      <c r="AF701" s="2" t="str">
        <f>IF(AND(ISBLANK(AE701),OR(NOT(ISBLANK(AG701)),NOT(ISBLANK(AH701)))),#N/A,
IF(ISBLANK(AE701),"",
IF(AND(NOT(ISERROR(VLOOKUP(AE701,MonsterTable!$A:$B,MATCH(MonsterTable!$B$1,MonsterTable!$A$1:$B$1,0),0))),OR(ISBLANK(AG701),ISBLANK(AH701))),#N/A,
IFERROR(VLOOKUP(AE701,MonsterTable!$A:$B,MATCH(MonsterTable!$B$1,MonsterTable!$A$1:$B$1,0),0),
IF(OR(NOT(ISBLANK(AG701)),ISBLANK(AH701)),#N/A,
IF(AE701="empty","empty",
VLOOKUP(AE701,MonsterGroupTable!$A:$A,1,0)))))))</f>
        <v>empty</v>
      </c>
      <c r="AH701">
        <v>3</v>
      </c>
      <c r="AL701" s="1" t="s">
        <v>338</v>
      </c>
      <c r="AM701" s="2">
        <f>IF(AND(ISBLANK(AL701),OR(NOT(ISBLANK(AN701)),NOT(ISBLANK(AO701)))),#N/A,
IF(ISBLANK(AL701),"",
IF(AND(NOT(ISERROR(VLOOKUP(AL701,MonsterTable!$A:$B,MATCH(MonsterTable!$B$1,MonsterTable!$A$1:$B$1,0),0))),OR(ISBLANK(AN701),ISBLANK(AO701))),#N/A,
IFERROR(VLOOKUP(AL701,MonsterTable!$A:$B,MATCH(MonsterTable!$B$1,MonsterTable!$A$1:$B$1,0),0),
IF(OR(NOT(ISBLANK(AN701)),ISBLANK(AO701)),#N/A,
IF(AL701="empty","empty",
VLOOKUP(AL701,MonsterGroupTable!$A:$A,1,0)))))))</f>
        <v>202</v>
      </c>
      <c r="AN701">
        <v>1</v>
      </c>
      <c r="AO701">
        <v>1</v>
      </c>
      <c r="AP701">
        <v>0</v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BA701" s="2" t="str">
        <f>IF(AND(ISBLANK(AZ701),OR(NOT(ISBLANK(BB701)),NOT(ISBLANK(BC701)))),#N/A,
IF(ISBLANK(AZ701),"",
IF(AND(NOT(ISERROR(VLOOKUP(AZ701,MonsterTable!$A:$B,MATCH(MonsterTable!$B$1,MonsterTable!$A$1:$B$1,0),0))),OR(ISBLANK(BB701),ISBLANK(BC701))),#N/A,
IFERROR(VLOOKUP(AZ701,MonsterTable!$A:$B,MATCH(MonsterTable!$B$1,MonsterTable!$A$1:$B$1,0),0),
IF(OR(NOT(ISBLANK(BB701)),ISBLANK(BC701)),#N/A,
IF(AZ701="empty","empty",
VLOOKUP(AZ701,MonsterGroupTable!$A:$A,1,0)))))))</f>
        <v/>
      </c>
      <c r="BH701" s="2" t="str">
        <f>IF(AND(ISBLANK(BG701),OR(NOT(ISBLANK(BI701)),NOT(ISBLANK(BJ701)))),#N/A,
IF(ISBLANK(BG701),"",
IF(AND(NOT(ISERROR(VLOOKUP(BG701,MonsterTable!$A:$B,MATCH(MonsterTable!$B$1,MonsterTable!$A$1:$B$1,0),0))),OR(ISBLANK(BI701),ISBLANK(BJ701))),#N/A,
IFERROR(VLOOKUP(BG701,MonsterTable!$A:$B,MATCH(MonsterTable!$B$1,MonsterTable!$A$1:$B$1,0),0),
IF(OR(NOT(ISBLANK(BI701)),ISBLANK(BJ701)),#N/A,
IF(BG701="empty","empty",
VLOOKUP(BG701,MonsterGroupTable!$A:$A,1,0)))))))</f>
        <v/>
      </c>
      <c r="BO701" s="2" t="str">
        <f>IF(AND(ISBLANK(BN701),OR(NOT(ISBLANK(BP701)),NOT(ISBLANK(BQ701)))),#N/A,
IF(ISBLANK(BN701),"",
IF(AND(NOT(ISERROR(VLOOKUP(BN701,MonsterTable!$A:$B,MATCH(MonsterTable!$B$1,MonsterTable!$A$1:$B$1,0),0))),OR(ISBLANK(BP701),ISBLANK(BQ701))),#N/A,
IFERROR(VLOOKUP(BN701,MonsterTable!$A:$B,MATCH(MonsterTable!$B$1,MonsterTable!$A$1:$B$1,0),0),
IF(OR(NOT(ISBLANK(BP701)),ISBLANK(BQ701)),#N/A,
IF(BN701="empty","empty",
VLOOKUP(BN701,MonsterGroupTable!$A:$A,1,0)))))))</f>
        <v/>
      </c>
      <c r="BV701" s="2" t="str">
        <f>IF(AND(ISBLANK(BU701),OR(NOT(ISBLANK(BW701)),NOT(ISBLANK(BX701)))),#N/A,
IF(ISBLANK(BU701),"",
IF(AND(NOT(ISERROR(VLOOKUP(BU701,MonsterTable!$A:$B,MATCH(MonsterTable!$B$1,MonsterTable!$A$1:$B$1,0),0))),OR(ISBLANK(BW701),ISBLANK(BX701))),#N/A,
IFERROR(VLOOKUP(BU701,MonsterTable!$A:$B,MATCH(MonsterTable!$B$1,MonsterTable!$A$1:$B$1,0),0),
IF(OR(NOT(ISBLANK(BW701)),ISBLANK(BX701)),#N/A,
IF(BU701="empty","empty",
VLOOKUP(BU701,MonsterGroupTable!$A:$A,1,0)))))))</f>
        <v/>
      </c>
      <c r="CC701" s="2" t="str">
        <f>IF(AND(ISBLANK(CB701),OR(NOT(ISBLANK(CD701)),NOT(ISBLANK(CE701)))),#N/A,
IF(ISBLANK(CB701),"",
IF(AND(NOT(ISERROR(VLOOKUP(CB701,MonsterTable!$A:$B,MATCH(MonsterTable!$B$1,MonsterTable!$A$1:$B$1,0),0))),OR(ISBLANK(CD701),ISBLANK(CE701))),#N/A,
IFERROR(VLOOKUP(CB701,MonsterTable!$A:$B,MATCH(MonsterTable!$B$1,MonsterTable!$A$1:$B$1,0),0),
IF(OR(NOT(ISBLANK(CD701)),ISBLANK(CE701)),#N/A,
IF(CB701="empty","empty",
VLOOKUP(CB701,MonsterGroupTable!$A:$A,1,0)))))))</f>
        <v/>
      </c>
      <c r="CJ701" s="2" t="str">
        <f>IF(AND(ISBLANK(CI701),OR(NOT(ISBLANK(CK701)),NOT(ISBLANK(CL701)))),#N/A,
IF(ISBLANK(CI701),"",
IF(AND(NOT(ISERROR(VLOOKUP(CI701,MonsterTable!$A:$B,MATCH(MonsterTable!$B$1,MonsterTable!$A$1:$B$1,0),0))),OR(ISBLANK(CK701),ISBLANK(CL701))),#N/A,
IFERROR(VLOOKUP(CI701,MonsterTable!$A:$B,MATCH(MonsterTable!$B$1,MonsterTable!$A$1:$B$1,0),0),
IF(OR(NOT(ISBLANK(CK701)),ISBLANK(CL701)),#N/A,
IF(CI701="empty","empty",
VLOOKUP(CI701,MonsterGroupTable!$A:$A,1,0)))))))</f>
        <v/>
      </c>
    </row>
    <row r="702" spans="1:88">
      <c r="A702">
        <v>20003</v>
      </c>
      <c r="B702">
        <f t="shared" si="20"/>
        <v>1.1000000000000001</v>
      </c>
      <c r="C702">
        <f t="shared" si="20"/>
        <v>1.1000000000000001</v>
      </c>
      <c r="F702">
        <v>15</v>
      </c>
      <c r="G702">
        <v>1</v>
      </c>
      <c r="H702">
        <v>0</v>
      </c>
      <c r="I702">
        <v>0</v>
      </c>
      <c r="J702">
        <v>0</v>
      </c>
      <c r="K702" t="s">
        <v>28</v>
      </c>
      <c r="L702" t="s">
        <v>260</v>
      </c>
      <c r="M702" t="s">
        <v>79</v>
      </c>
      <c r="N702" t="s">
        <v>80</v>
      </c>
      <c r="O702">
        <v>0</v>
      </c>
      <c r="P702">
        <v>-4.75</v>
      </c>
      <c r="Q702">
        <v>-3.5</v>
      </c>
      <c r="R702">
        <v>4.75</v>
      </c>
      <c r="S702">
        <v>3</v>
      </c>
      <c r="T702">
        <v>-13.5</v>
      </c>
      <c r="U702">
        <v>2.5499999999999998</v>
      </c>
      <c r="V702">
        <v>-6.75</v>
      </c>
      <c r="W702" t="str">
        <f t="shared" si="21"/>
        <v>g101,5,empty,3,202,1,1,0</v>
      </c>
      <c r="X702" s="1" t="s">
        <v>20</v>
      </c>
      <c r="Y702" s="2" t="str">
        <f>IF(AND(ISBLANK(X702),OR(NOT(ISBLANK(Z702)),NOT(ISBLANK(AA702)))),#N/A,
IF(ISBLANK(X702),"",
IF(AND(NOT(ISERROR(VLOOKUP(X702,MonsterTable!$A:$B,MATCH(MonsterTable!$B$1,MonsterTable!$A$1:$B$1,0),0))),OR(ISBLANK(Z702),ISBLANK(AA702))),#N/A,
IFERROR(VLOOKUP(X702,MonsterTable!$A:$B,MATCH(MonsterTable!$B$1,MonsterTable!$A$1:$B$1,0),0),
IF(OR(NOT(ISBLANK(Z702)),ISBLANK(AA702)),#N/A,
IF(X702="empty","empty",
VLOOKUP(X702,MonsterGroupTable!$A:$A,1,0)))))))</f>
        <v>g101</v>
      </c>
      <c r="AA702">
        <v>5</v>
      </c>
      <c r="AE702" s="1" t="s">
        <v>74</v>
      </c>
      <c r="AF702" s="2" t="str">
        <f>IF(AND(ISBLANK(AE702),OR(NOT(ISBLANK(AG702)),NOT(ISBLANK(AH702)))),#N/A,
IF(ISBLANK(AE702),"",
IF(AND(NOT(ISERROR(VLOOKUP(AE702,MonsterTable!$A:$B,MATCH(MonsterTable!$B$1,MonsterTable!$A$1:$B$1,0),0))),OR(ISBLANK(AG702),ISBLANK(AH702))),#N/A,
IFERROR(VLOOKUP(AE702,MonsterTable!$A:$B,MATCH(MonsterTable!$B$1,MonsterTable!$A$1:$B$1,0),0),
IF(OR(NOT(ISBLANK(AG702)),ISBLANK(AH702)),#N/A,
IF(AE702="empty","empty",
VLOOKUP(AE702,MonsterGroupTable!$A:$A,1,0)))))))</f>
        <v>empty</v>
      </c>
      <c r="AH702">
        <v>3</v>
      </c>
      <c r="AL702" s="1" t="s">
        <v>338</v>
      </c>
      <c r="AM702" s="2">
        <f>IF(AND(ISBLANK(AL702),OR(NOT(ISBLANK(AN702)),NOT(ISBLANK(AO702)))),#N/A,
IF(ISBLANK(AL702),"",
IF(AND(NOT(ISERROR(VLOOKUP(AL702,MonsterTable!$A:$B,MATCH(MonsterTable!$B$1,MonsterTable!$A$1:$B$1,0),0))),OR(ISBLANK(AN702),ISBLANK(AO702))),#N/A,
IFERROR(VLOOKUP(AL702,MonsterTable!$A:$B,MATCH(MonsterTable!$B$1,MonsterTable!$A$1:$B$1,0),0),
IF(OR(NOT(ISBLANK(AN702)),ISBLANK(AO702)),#N/A,
IF(AL702="empty","empty",
VLOOKUP(AL702,MonsterGroupTable!$A:$A,1,0)))))))</f>
        <v>202</v>
      </c>
      <c r="AN702">
        <v>1</v>
      </c>
      <c r="AO702">
        <v>1</v>
      </c>
      <c r="AP702">
        <v>0</v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BA702" s="2" t="str">
        <f>IF(AND(ISBLANK(AZ702),OR(NOT(ISBLANK(BB702)),NOT(ISBLANK(BC702)))),#N/A,
IF(ISBLANK(AZ702),"",
IF(AND(NOT(ISERROR(VLOOKUP(AZ702,MonsterTable!$A:$B,MATCH(MonsterTable!$B$1,MonsterTable!$A$1:$B$1,0),0))),OR(ISBLANK(BB702),ISBLANK(BC702))),#N/A,
IFERROR(VLOOKUP(AZ702,MonsterTable!$A:$B,MATCH(MonsterTable!$B$1,MonsterTable!$A$1:$B$1,0),0),
IF(OR(NOT(ISBLANK(BB702)),ISBLANK(BC702)),#N/A,
IF(AZ702="empty","empty",
VLOOKUP(AZ702,MonsterGroupTable!$A:$A,1,0)))))))</f>
        <v/>
      </c>
      <c r="BH702" s="2" t="str">
        <f>IF(AND(ISBLANK(BG702),OR(NOT(ISBLANK(BI702)),NOT(ISBLANK(BJ702)))),#N/A,
IF(ISBLANK(BG702),"",
IF(AND(NOT(ISERROR(VLOOKUP(BG702,MonsterTable!$A:$B,MATCH(MonsterTable!$B$1,MonsterTable!$A$1:$B$1,0),0))),OR(ISBLANK(BI702),ISBLANK(BJ702))),#N/A,
IFERROR(VLOOKUP(BG702,MonsterTable!$A:$B,MATCH(MonsterTable!$B$1,MonsterTable!$A$1:$B$1,0),0),
IF(OR(NOT(ISBLANK(BI702)),ISBLANK(BJ702)),#N/A,
IF(BG702="empty","empty",
VLOOKUP(BG702,MonsterGroupTable!$A:$A,1,0)))))))</f>
        <v/>
      </c>
      <c r="BO702" s="2" t="str">
        <f>IF(AND(ISBLANK(BN702),OR(NOT(ISBLANK(BP702)),NOT(ISBLANK(BQ702)))),#N/A,
IF(ISBLANK(BN702),"",
IF(AND(NOT(ISERROR(VLOOKUP(BN702,MonsterTable!$A:$B,MATCH(MonsterTable!$B$1,MonsterTable!$A$1:$B$1,0),0))),OR(ISBLANK(BP702),ISBLANK(BQ702))),#N/A,
IFERROR(VLOOKUP(BN702,MonsterTable!$A:$B,MATCH(MonsterTable!$B$1,MonsterTable!$A$1:$B$1,0),0),
IF(OR(NOT(ISBLANK(BP702)),ISBLANK(BQ702)),#N/A,
IF(BN702="empty","empty",
VLOOKUP(BN702,MonsterGroupTable!$A:$A,1,0)))))))</f>
        <v/>
      </c>
      <c r="BV702" s="2" t="str">
        <f>IF(AND(ISBLANK(BU702),OR(NOT(ISBLANK(BW702)),NOT(ISBLANK(BX702)))),#N/A,
IF(ISBLANK(BU702),"",
IF(AND(NOT(ISERROR(VLOOKUP(BU702,MonsterTable!$A:$B,MATCH(MonsterTable!$B$1,MonsterTable!$A$1:$B$1,0),0))),OR(ISBLANK(BW702),ISBLANK(BX702))),#N/A,
IFERROR(VLOOKUP(BU702,MonsterTable!$A:$B,MATCH(MonsterTable!$B$1,MonsterTable!$A$1:$B$1,0),0),
IF(OR(NOT(ISBLANK(BW702)),ISBLANK(BX702)),#N/A,
IF(BU702="empty","empty",
VLOOKUP(BU702,MonsterGroupTable!$A:$A,1,0)))))))</f>
        <v/>
      </c>
      <c r="CC702" s="2" t="str">
        <f>IF(AND(ISBLANK(CB702),OR(NOT(ISBLANK(CD702)),NOT(ISBLANK(CE702)))),#N/A,
IF(ISBLANK(CB702),"",
IF(AND(NOT(ISERROR(VLOOKUP(CB702,MonsterTable!$A:$B,MATCH(MonsterTable!$B$1,MonsterTable!$A$1:$B$1,0),0))),OR(ISBLANK(CD702),ISBLANK(CE702))),#N/A,
IFERROR(VLOOKUP(CB702,MonsterTable!$A:$B,MATCH(MonsterTable!$B$1,MonsterTable!$A$1:$B$1,0),0),
IF(OR(NOT(ISBLANK(CD702)),ISBLANK(CE702)),#N/A,
IF(CB702="empty","empty",
VLOOKUP(CB702,MonsterGroupTable!$A:$A,1,0)))))))</f>
        <v/>
      </c>
      <c r="CJ702" s="2" t="str">
        <f>IF(AND(ISBLANK(CI702),OR(NOT(ISBLANK(CK702)),NOT(ISBLANK(CL702)))),#N/A,
IF(ISBLANK(CI702),"",
IF(AND(NOT(ISERROR(VLOOKUP(CI702,MonsterTable!$A:$B,MATCH(MonsterTable!$B$1,MonsterTable!$A$1:$B$1,0),0))),OR(ISBLANK(CK702),ISBLANK(CL702))),#N/A,
IFERROR(VLOOKUP(CI702,MonsterTable!$A:$B,MATCH(MonsterTable!$B$1,MonsterTable!$A$1:$B$1,0),0),
IF(OR(NOT(ISBLANK(CK702)),ISBLANK(CL702)),#N/A,
IF(CI702="empty","empty",
VLOOKUP(CI702,MonsterGroupTable!$A:$A,1,0)))))))</f>
        <v/>
      </c>
    </row>
    <row r="703" spans="1:88">
      <c r="A703">
        <v>20004</v>
      </c>
      <c r="B703">
        <f t="shared" si="20"/>
        <v>1.1000000000000001</v>
      </c>
      <c r="C703">
        <f t="shared" si="20"/>
        <v>1.1000000000000001</v>
      </c>
      <c r="F703">
        <v>20</v>
      </c>
      <c r="G703">
        <v>1</v>
      </c>
      <c r="H703">
        <v>0</v>
      </c>
      <c r="I703">
        <v>0</v>
      </c>
      <c r="J703">
        <v>0</v>
      </c>
      <c r="K703" t="s">
        <v>28</v>
      </c>
      <c r="L703" t="s">
        <v>260</v>
      </c>
      <c r="M703" t="s">
        <v>79</v>
      </c>
      <c r="N703" t="s">
        <v>80</v>
      </c>
      <c r="O703">
        <v>0</v>
      </c>
      <c r="P703">
        <v>-4.75</v>
      </c>
      <c r="Q703">
        <v>-3.5</v>
      </c>
      <c r="R703">
        <v>4.75</v>
      </c>
      <c r="S703">
        <v>3</v>
      </c>
      <c r="T703">
        <v>-13.5</v>
      </c>
      <c r="U703">
        <v>2.5499999999999998</v>
      </c>
      <c r="V703">
        <v>-6.75</v>
      </c>
      <c r="W703" t="str">
        <f t="shared" si="21"/>
        <v>g101,5,empty,3,202,1,1,0</v>
      </c>
      <c r="X703" s="1" t="s">
        <v>20</v>
      </c>
      <c r="Y703" s="2" t="str">
        <f>IF(AND(ISBLANK(X703),OR(NOT(ISBLANK(Z703)),NOT(ISBLANK(AA703)))),#N/A,
IF(ISBLANK(X703),"",
IF(AND(NOT(ISERROR(VLOOKUP(X703,MonsterTable!$A:$B,MATCH(MonsterTable!$B$1,MonsterTable!$A$1:$B$1,0),0))),OR(ISBLANK(Z703),ISBLANK(AA703))),#N/A,
IFERROR(VLOOKUP(X703,MonsterTable!$A:$B,MATCH(MonsterTable!$B$1,MonsterTable!$A$1:$B$1,0),0),
IF(OR(NOT(ISBLANK(Z703)),ISBLANK(AA703)),#N/A,
IF(X703="empty","empty",
VLOOKUP(X703,MonsterGroupTable!$A:$A,1,0)))))))</f>
        <v>g101</v>
      </c>
      <c r="AA703">
        <v>5</v>
      </c>
      <c r="AE703" s="1" t="s">
        <v>74</v>
      </c>
      <c r="AF703" s="2" t="str">
        <f>IF(AND(ISBLANK(AE703),OR(NOT(ISBLANK(AG703)),NOT(ISBLANK(AH703)))),#N/A,
IF(ISBLANK(AE703),"",
IF(AND(NOT(ISERROR(VLOOKUP(AE703,MonsterTable!$A:$B,MATCH(MonsterTable!$B$1,MonsterTable!$A$1:$B$1,0),0))),OR(ISBLANK(AG703),ISBLANK(AH703))),#N/A,
IFERROR(VLOOKUP(AE703,MonsterTable!$A:$B,MATCH(MonsterTable!$B$1,MonsterTable!$A$1:$B$1,0),0),
IF(OR(NOT(ISBLANK(AG703)),ISBLANK(AH703)),#N/A,
IF(AE703="empty","empty",
VLOOKUP(AE703,MonsterGroupTable!$A:$A,1,0)))))))</f>
        <v>empty</v>
      </c>
      <c r="AH703">
        <v>3</v>
      </c>
      <c r="AL703" s="1" t="s">
        <v>338</v>
      </c>
      <c r="AM703" s="2">
        <f>IF(AND(ISBLANK(AL703),OR(NOT(ISBLANK(AN703)),NOT(ISBLANK(AO703)))),#N/A,
IF(ISBLANK(AL703),"",
IF(AND(NOT(ISERROR(VLOOKUP(AL703,MonsterTable!$A:$B,MATCH(MonsterTable!$B$1,MonsterTable!$A$1:$B$1,0),0))),OR(ISBLANK(AN703),ISBLANK(AO703))),#N/A,
IFERROR(VLOOKUP(AL703,MonsterTable!$A:$B,MATCH(MonsterTable!$B$1,MonsterTable!$A$1:$B$1,0),0),
IF(OR(NOT(ISBLANK(AN703)),ISBLANK(AO703)),#N/A,
IF(AL703="empty","empty",
VLOOKUP(AL703,MonsterGroupTable!$A:$A,1,0)))))))</f>
        <v>202</v>
      </c>
      <c r="AN703">
        <v>1</v>
      </c>
      <c r="AO703">
        <v>1</v>
      </c>
      <c r="AP703">
        <v>0</v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BA703" s="2" t="str">
        <f>IF(AND(ISBLANK(AZ703),OR(NOT(ISBLANK(BB703)),NOT(ISBLANK(BC703)))),#N/A,
IF(ISBLANK(AZ703),"",
IF(AND(NOT(ISERROR(VLOOKUP(AZ703,MonsterTable!$A:$B,MATCH(MonsterTable!$B$1,MonsterTable!$A$1:$B$1,0),0))),OR(ISBLANK(BB703),ISBLANK(BC703))),#N/A,
IFERROR(VLOOKUP(AZ703,MonsterTable!$A:$B,MATCH(MonsterTable!$B$1,MonsterTable!$A$1:$B$1,0),0),
IF(OR(NOT(ISBLANK(BB703)),ISBLANK(BC703)),#N/A,
IF(AZ703="empty","empty",
VLOOKUP(AZ703,MonsterGroupTable!$A:$A,1,0)))))))</f>
        <v/>
      </c>
      <c r="BH703" s="2" t="str">
        <f>IF(AND(ISBLANK(BG703),OR(NOT(ISBLANK(BI703)),NOT(ISBLANK(BJ703)))),#N/A,
IF(ISBLANK(BG703),"",
IF(AND(NOT(ISERROR(VLOOKUP(BG703,MonsterTable!$A:$B,MATCH(MonsterTable!$B$1,MonsterTable!$A$1:$B$1,0),0))),OR(ISBLANK(BI703),ISBLANK(BJ703))),#N/A,
IFERROR(VLOOKUP(BG703,MonsterTable!$A:$B,MATCH(MonsterTable!$B$1,MonsterTable!$A$1:$B$1,0),0),
IF(OR(NOT(ISBLANK(BI703)),ISBLANK(BJ703)),#N/A,
IF(BG703="empty","empty",
VLOOKUP(BG703,MonsterGroupTable!$A:$A,1,0)))))))</f>
        <v/>
      </c>
      <c r="BO703" s="2" t="str">
        <f>IF(AND(ISBLANK(BN703),OR(NOT(ISBLANK(BP703)),NOT(ISBLANK(BQ703)))),#N/A,
IF(ISBLANK(BN703),"",
IF(AND(NOT(ISERROR(VLOOKUP(BN703,MonsterTable!$A:$B,MATCH(MonsterTable!$B$1,MonsterTable!$A$1:$B$1,0),0))),OR(ISBLANK(BP703),ISBLANK(BQ703))),#N/A,
IFERROR(VLOOKUP(BN703,MonsterTable!$A:$B,MATCH(MonsterTable!$B$1,MonsterTable!$A$1:$B$1,0),0),
IF(OR(NOT(ISBLANK(BP703)),ISBLANK(BQ703)),#N/A,
IF(BN703="empty","empty",
VLOOKUP(BN703,MonsterGroupTable!$A:$A,1,0)))))))</f>
        <v/>
      </c>
      <c r="BV703" s="2" t="str">
        <f>IF(AND(ISBLANK(BU703),OR(NOT(ISBLANK(BW703)),NOT(ISBLANK(BX703)))),#N/A,
IF(ISBLANK(BU703),"",
IF(AND(NOT(ISERROR(VLOOKUP(BU703,MonsterTable!$A:$B,MATCH(MonsterTable!$B$1,MonsterTable!$A$1:$B$1,0),0))),OR(ISBLANK(BW703),ISBLANK(BX703))),#N/A,
IFERROR(VLOOKUP(BU703,MonsterTable!$A:$B,MATCH(MonsterTable!$B$1,MonsterTable!$A$1:$B$1,0),0),
IF(OR(NOT(ISBLANK(BW703)),ISBLANK(BX703)),#N/A,
IF(BU703="empty","empty",
VLOOKUP(BU703,MonsterGroupTable!$A:$A,1,0)))))))</f>
        <v/>
      </c>
      <c r="CC703" s="2" t="str">
        <f>IF(AND(ISBLANK(CB703),OR(NOT(ISBLANK(CD703)),NOT(ISBLANK(CE703)))),#N/A,
IF(ISBLANK(CB703),"",
IF(AND(NOT(ISERROR(VLOOKUP(CB703,MonsterTable!$A:$B,MATCH(MonsterTable!$B$1,MonsterTable!$A$1:$B$1,0),0))),OR(ISBLANK(CD703),ISBLANK(CE703))),#N/A,
IFERROR(VLOOKUP(CB703,MonsterTable!$A:$B,MATCH(MonsterTable!$B$1,MonsterTable!$A$1:$B$1,0),0),
IF(OR(NOT(ISBLANK(CD703)),ISBLANK(CE703)),#N/A,
IF(CB703="empty","empty",
VLOOKUP(CB703,MonsterGroupTable!$A:$A,1,0)))))))</f>
        <v/>
      </c>
      <c r="CJ703" s="2" t="str">
        <f>IF(AND(ISBLANK(CI703),OR(NOT(ISBLANK(CK703)),NOT(ISBLANK(CL703)))),#N/A,
IF(ISBLANK(CI703),"",
IF(AND(NOT(ISERROR(VLOOKUP(CI703,MonsterTable!$A:$B,MATCH(MonsterTable!$B$1,MonsterTable!$A$1:$B$1,0),0))),OR(ISBLANK(CK703),ISBLANK(CL703))),#N/A,
IFERROR(VLOOKUP(CI703,MonsterTable!$A:$B,MATCH(MonsterTable!$B$1,MonsterTable!$A$1:$B$1,0),0),
IF(OR(NOT(ISBLANK(CK703)),ISBLANK(CL703)),#N/A,
IF(CI703="empty","empty",
VLOOKUP(CI703,MonsterGroupTable!$A:$A,1,0)))))))</f>
        <v/>
      </c>
    </row>
    <row r="704" spans="1:88">
      <c r="A704">
        <v>20005</v>
      </c>
      <c r="B704">
        <f t="shared" si="20"/>
        <v>1.1000000000000001</v>
      </c>
      <c r="C704">
        <f t="shared" si="20"/>
        <v>1.1000000000000001</v>
      </c>
      <c r="F704">
        <v>25</v>
      </c>
      <c r="G704">
        <v>1</v>
      </c>
      <c r="H704">
        <v>0</v>
      </c>
      <c r="I704">
        <v>0</v>
      </c>
      <c r="J704">
        <v>0</v>
      </c>
      <c r="K704" t="s">
        <v>28</v>
      </c>
      <c r="L704" t="s">
        <v>260</v>
      </c>
      <c r="M704" t="s">
        <v>79</v>
      </c>
      <c r="N704" t="s">
        <v>80</v>
      </c>
      <c r="O704">
        <v>0</v>
      </c>
      <c r="P704">
        <v>-4.75</v>
      </c>
      <c r="Q704">
        <v>-3.5</v>
      </c>
      <c r="R704">
        <v>4.75</v>
      </c>
      <c r="S704">
        <v>3</v>
      </c>
      <c r="T704">
        <v>-13.5</v>
      </c>
      <c r="U704">
        <v>2.5499999999999998</v>
      </c>
      <c r="V704">
        <v>-6.75</v>
      </c>
      <c r="W704" t="str">
        <f t="shared" si="21"/>
        <v>g101,5,empty,3,202,1,1,0</v>
      </c>
      <c r="X704" s="1" t="s">
        <v>20</v>
      </c>
      <c r="Y704" s="2" t="str">
        <f>IF(AND(ISBLANK(X704),OR(NOT(ISBLANK(Z704)),NOT(ISBLANK(AA704)))),#N/A,
IF(ISBLANK(X704),"",
IF(AND(NOT(ISERROR(VLOOKUP(X704,MonsterTable!$A:$B,MATCH(MonsterTable!$B$1,MonsterTable!$A$1:$B$1,0),0))),OR(ISBLANK(Z704),ISBLANK(AA704))),#N/A,
IFERROR(VLOOKUP(X704,MonsterTable!$A:$B,MATCH(MonsterTable!$B$1,MonsterTable!$A$1:$B$1,0),0),
IF(OR(NOT(ISBLANK(Z704)),ISBLANK(AA704)),#N/A,
IF(X704="empty","empty",
VLOOKUP(X704,MonsterGroupTable!$A:$A,1,0)))))))</f>
        <v>g101</v>
      </c>
      <c r="AA704">
        <v>5</v>
      </c>
      <c r="AE704" s="1" t="s">
        <v>74</v>
      </c>
      <c r="AF704" s="2" t="str">
        <f>IF(AND(ISBLANK(AE704),OR(NOT(ISBLANK(AG704)),NOT(ISBLANK(AH704)))),#N/A,
IF(ISBLANK(AE704),"",
IF(AND(NOT(ISERROR(VLOOKUP(AE704,MonsterTable!$A:$B,MATCH(MonsterTable!$B$1,MonsterTable!$A$1:$B$1,0),0))),OR(ISBLANK(AG704),ISBLANK(AH704))),#N/A,
IFERROR(VLOOKUP(AE704,MonsterTable!$A:$B,MATCH(MonsterTable!$B$1,MonsterTable!$A$1:$B$1,0),0),
IF(OR(NOT(ISBLANK(AG704)),ISBLANK(AH704)),#N/A,
IF(AE704="empty","empty",
VLOOKUP(AE704,MonsterGroupTable!$A:$A,1,0)))))))</f>
        <v>empty</v>
      </c>
      <c r="AH704">
        <v>3</v>
      </c>
      <c r="AL704" s="1" t="s">
        <v>338</v>
      </c>
      <c r="AM704" s="2">
        <f>IF(AND(ISBLANK(AL704),OR(NOT(ISBLANK(AN704)),NOT(ISBLANK(AO704)))),#N/A,
IF(ISBLANK(AL704),"",
IF(AND(NOT(ISERROR(VLOOKUP(AL704,MonsterTable!$A:$B,MATCH(MonsterTable!$B$1,MonsterTable!$A$1:$B$1,0),0))),OR(ISBLANK(AN704),ISBLANK(AO704))),#N/A,
IFERROR(VLOOKUP(AL704,MonsterTable!$A:$B,MATCH(MonsterTable!$B$1,MonsterTable!$A$1:$B$1,0),0),
IF(OR(NOT(ISBLANK(AN704)),ISBLANK(AO704)),#N/A,
IF(AL704="empty","empty",
VLOOKUP(AL704,MonsterGroupTable!$A:$A,1,0)))))))</f>
        <v>202</v>
      </c>
      <c r="AN704">
        <v>1</v>
      </c>
      <c r="AO704">
        <v>1</v>
      </c>
      <c r="AP704">
        <v>0</v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BA704" s="2" t="str">
        <f>IF(AND(ISBLANK(AZ704),OR(NOT(ISBLANK(BB704)),NOT(ISBLANK(BC704)))),#N/A,
IF(ISBLANK(AZ704),"",
IF(AND(NOT(ISERROR(VLOOKUP(AZ704,MonsterTable!$A:$B,MATCH(MonsterTable!$B$1,MonsterTable!$A$1:$B$1,0),0))),OR(ISBLANK(BB704),ISBLANK(BC704))),#N/A,
IFERROR(VLOOKUP(AZ704,MonsterTable!$A:$B,MATCH(MonsterTable!$B$1,MonsterTable!$A$1:$B$1,0),0),
IF(OR(NOT(ISBLANK(BB704)),ISBLANK(BC704)),#N/A,
IF(AZ704="empty","empty",
VLOOKUP(AZ704,MonsterGroupTable!$A:$A,1,0)))))))</f>
        <v/>
      </c>
      <c r="BH704" s="2" t="str">
        <f>IF(AND(ISBLANK(BG704),OR(NOT(ISBLANK(BI704)),NOT(ISBLANK(BJ704)))),#N/A,
IF(ISBLANK(BG704),"",
IF(AND(NOT(ISERROR(VLOOKUP(BG704,MonsterTable!$A:$B,MATCH(MonsterTable!$B$1,MonsterTable!$A$1:$B$1,0),0))),OR(ISBLANK(BI704),ISBLANK(BJ704))),#N/A,
IFERROR(VLOOKUP(BG704,MonsterTable!$A:$B,MATCH(MonsterTable!$B$1,MonsterTable!$A$1:$B$1,0),0),
IF(OR(NOT(ISBLANK(BI704)),ISBLANK(BJ704)),#N/A,
IF(BG704="empty","empty",
VLOOKUP(BG704,MonsterGroupTable!$A:$A,1,0)))))))</f>
        <v/>
      </c>
      <c r="BO704" s="2" t="str">
        <f>IF(AND(ISBLANK(BN704),OR(NOT(ISBLANK(BP704)),NOT(ISBLANK(BQ704)))),#N/A,
IF(ISBLANK(BN704),"",
IF(AND(NOT(ISERROR(VLOOKUP(BN704,MonsterTable!$A:$B,MATCH(MonsterTable!$B$1,MonsterTable!$A$1:$B$1,0),0))),OR(ISBLANK(BP704),ISBLANK(BQ704))),#N/A,
IFERROR(VLOOKUP(BN704,MonsterTable!$A:$B,MATCH(MonsterTable!$B$1,MonsterTable!$A$1:$B$1,0),0),
IF(OR(NOT(ISBLANK(BP704)),ISBLANK(BQ704)),#N/A,
IF(BN704="empty","empty",
VLOOKUP(BN704,MonsterGroupTable!$A:$A,1,0)))))))</f>
        <v/>
      </c>
      <c r="BV704" s="2" t="str">
        <f>IF(AND(ISBLANK(BU704),OR(NOT(ISBLANK(BW704)),NOT(ISBLANK(BX704)))),#N/A,
IF(ISBLANK(BU704),"",
IF(AND(NOT(ISERROR(VLOOKUP(BU704,MonsterTable!$A:$B,MATCH(MonsterTable!$B$1,MonsterTable!$A$1:$B$1,0),0))),OR(ISBLANK(BW704),ISBLANK(BX704))),#N/A,
IFERROR(VLOOKUP(BU704,MonsterTable!$A:$B,MATCH(MonsterTable!$B$1,MonsterTable!$A$1:$B$1,0),0),
IF(OR(NOT(ISBLANK(BW704)),ISBLANK(BX704)),#N/A,
IF(BU704="empty","empty",
VLOOKUP(BU704,MonsterGroupTable!$A:$A,1,0)))))))</f>
        <v/>
      </c>
      <c r="CC704" s="2" t="str">
        <f>IF(AND(ISBLANK(CB704),OR(NOT(ISBLANK(CD704)),NOT(ISBLANK(CE704)))),#N/A,
IF(ISBLANK(CB704),"",
IF(AND(NOT(ISERROR(VLOOKUP(CB704,MonsterTable!$A:$B,MATCH(MonsterTable!$B$1,MonsterTable!$A$1:$B$1,0),0))),OR(ISBLANK(CD704),ISBLANK(CE704))),#N/A,
IFERROR(VLOOKUP(CB704,MonsterTable!$A:$B,MATCH(MonsterTable!$B$1,MonsterTable!$A$1:$B$1,0),0),
IF(OR(NOT(ISBLANK(CD704)),ISBLANK(CE704)),#N/A,
IF(CB704="empty","empty",
VLOOKUP(CB704,MonsterGroupTable!$A:$A,1,0)))))))</f>
        <v/>
      </c>
      <c r="CJ704" s="2" t="str">
        <f>IF(AND(ISBLANK(CI704),OR(NOT(ISBLANK(CK704)),NOT(ISBLANK(CL704)))),#N/A,
IF(ISBLANK(CI704),"",
IF(AND(NOT(ISERROR(VLOOKUP(CI704,MonsterTable!$A:$B,MATCH(MonsterTable!$B$1,MonsterTable!$A$1:$B$1,0),0))),OR(ISBLANK(CK704),ISBLANK(CL704))),#N/A,
IFERROR(VLOOKUP(CI704,MonsterTable!$A:$B,MATCH(MonsterTable!$B$1,MonsterTable!$A$1:$B$1,0),0),
IF(OR(NOT(ISBLANK(CK704)),ISBLANK(CL704)),#N/A,
IF(CI704="empty","empty",
VLOOKUP(CI704,MonsterGroupTable!$A:$A,1,0)))))))</f>
        <v/>
      </c>
    </row>
    <row r="705" spans="1:88">
      <c r="A705">
        <v>20006</v>
      </c>
      <c r="B705">
        <f t="shared" si="20"/>
        <v>1.1000000000000001</v>
      </c>
      <c r="C705">
        <f t="shared" si="20"/>
        <v>1.1000000000000001</v>
      </c>
      <c r="F705">
        <v>30</v>
      </c>
      <c r="G705">
        <v>1</v>
      </c>
      <c r="H705">
        <v>0</v>
      </c>
      <c r="I705">
        <v>0</v>
      </c>
      <c r="J705">
        <v>0</v>
      </c>
      <c r="K705" t="s">
        <v>28</v>
      </c>
      <c r="L705" t="s">
        <v>260</v>
      </c>
      <c r="M705" t="s">
        <v>79</v>
      </c>
      <c r="N705" t="s">
        <v>80</v>
      </c>
      <c r="O705">
        <v>0</v>
      </c>
      <c r="P705">
        <v>-4.75</v>
      </c>
      <c r="Q705">
        <v>-3.5</v>
      </c>
      <c r="R705">
        <v>4.75</v>
      </c>
      <c r="S705">
        <v>3</v>
      </c>
      <c r="T705">
        <v>-13.5</v>
      </c>
      <c r="U705">
        <v>2.5499999999999998</v>
      </c>
      <c r="V705">
        <v>-6.75</v>
      </c>
      <c r="W705" t="str">
        <f t="shared" si="21"/>
        <v>g101,5,empty,3,202,1,1,0</v>
      </c>
      <c r="X705" s="1" t="s">
        <v>20</v>
      </c>
      <c r="Y705" s="2" t="str">
        <f>IF(AND(ISBLANK(X705),OR(NOT(ISBLANK(Z705)),NOT(ISBLANK(AA705)))),#N/A,
IF(ISBLANK(X705),"",
IF(AND(NOT(ISERROR(VLOOKUP(X705,MonsterTable!$A:$B,MATCH(MonsterTable!$B$1,MonsterTable!$A$1:$B$1,0),0))),OR(ISBLANK(Z705),ISBLANK(AA705))),#N/A,
IFERROR(VLOOKUP(X705,MonsterTable!$A:$B,MATCH(MonsterTable!$B$1,MonsterTable!$A$1:$B$1,0),0),
IF(OR(NOT(ISBLANK(Z705)),ISBLANK(AA705)),#N/A,
IF(X705="empty","empty",
VLOOKUP(X705,MonsterGroupTable!$A:$A,1,0)))))))</f>
        <v>g101</v>
      </c>
      <c r="AA705">
        <v>5</v>
      </c>
      <c r="AE705" s="1" t="s">
        <v>74</v>
      </c>
      <c r="AF705" s="2" t="str">
        <f>IF(AND(ISBLANK(AE705),OR(NOT(ISBLANK(AG705)),NOT(ISBLANK(AH705)))),#N/A,
IF(ISBLANK(AE705),"",
IF(AND(NOT(ISERROR(VLOOKUP(AE705,MonsterTable!$A:$B,MATCH(MonsterTable!$B$1,MonsterTable!$A$1:$B$1,0),0))),OR(ISBLANK(AG705),ISBLANK(AH705))),#N/A,
IFERROR(VLOOKUP(AE705,MonsterTable!$A:$B,MATCH(MonsterTable!$B$1,MonsterTable!$A$1:$B$1,0),0),
IF(OR(NOT(ISBLANK(AG705)),ISBLANK(AH705)),#N/A,
IF(AE705="empty","empty",
VLOOKUP(AE705,MonsterGroupTable!$A:$A,1,0)))))))</f>
        <v>empty</v>
      </c>
      <c r="AH705">
        <v>3</v>
      </c>
      <c r="AL705" s="1" t="s">
        <v>338</v>
      </c>
      <c r="AM705" s="2">
        <f>IF(AND(ISBLANK(AL705),OR(NOT(ISBLANK(AN705)),NOT(ISBLANK(AO705)))),#N/A,
IF(ISBLANK(AL705),"",
IF(AND(NOT(ISERROR(VLOOKUP(AL705,MonsterTable!$A:$B,MATCH(MonsterTable!$B$1,MonsterTable!$A$1:$B$1,0),0))),OR(ISBLANK(AN705),ISBLANK(AO705))),#N/A,
IFERROR(VLOOKUP(AL705,MonsterTable!$A:$B,MATCH(MonsterTable!$B$1,MonsterTable!$A$1:$B$1,0),0),
IF(OR(NOT(ISBLANK(AN705)),ISBLANK(AO705)),#N/A,
IF(AL705="empty","empty",
VLOOKUP(AL705,MonsterGroupTable!$A:$A,1,0)))))))</f>
        <v>202</v>
      </c>
      <c r="AN705">
        <v>1</v>
      </c>
      <c r="AO705">
        <v>1</v>
      </c>
      <c r="AP705">
        <v>0</v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BA705" s="2" t="str">
        <f>IF(AND(ISBLANK(AZ705),OR(NOT(ISBLANK(BB705)),NOT(ISBLANK(BC705)))),#N/A,
IF(ISBLANK(AZ705),"",
IF(AND(NOT(ISERROR(VLOOKUP(AZ705,MonsterTable!$A:$B,MATCH(MonsterTable!$B$1,MonsterTable!$A$1:$B$1,0),0))),OR(ISBLANK(BB705),ISBLANK(BC705))),#N/A,
IFERROR(VLOOKUP(AZ705,MonsterTable!$A:$B,MATCH(MonsterTable!$B$1,MonsterTable!$A$1:$B$1,0),0),
IF(OR(NOT(ISBLANK(BB705)),ISBLANK(BC705)),#N/A,
IF(AZ705="empty","empty",
VLOOKUP(AZ705,MonsterGroupTable!$A:$A,1,0)))))))</f>
        <v/>
      </c>
      <c r="BH705" s="2" t="str">
        <f>IF(AND(ISBLANK(BG705),OR(NOT(ISBLANK(BI705)),NOT(ISBLANK(BJ705)))),#N/A,
IF(ISBLANK(BG705),"",
IF(AND(NOT(ISERROR(VLOOKUP(BG705,MonsterTable!$A:$B,MATCH(MonsterTable!$B$1,MonsterTable!$A$1:$B$1,0),0))),OR(ISBLANK(BI705),ISBLANK(BJ705))),#N/A,
IFERROR(VLOOKUP(BG705,MonsterTable!$A:$B,MATCH(MonsterTable!$B$1,MonsterTable!$A$1:$B$1,0),0),
IF(OR(NOT(ISBLANK(BI705)),ISBLANK(BJ705)),#N/A,
IF(BG705="empty","empty",
VLOOKUP(BG705,MonsterGroupTable!$A:$A,1,0)))))))</f>
        <v/>
      </c>
      <c r="BO705" s="2" t="str">
        <f>IF(AND(ISBLANK(BN705),OR(NOT(ISBLANK(BP705)),NOT(ISBLANK(BQ705)))),#N/A,
IF(ISBLANK(BN705),"",
IF(AND(NOT(ISERROR(VLOOKUP(BN705,MonsterTable!$A:$B,MATCH(MonsterTable!$B$1,MonsterTable!$A$1:$B$1,0),0))),OR(ISBLANK(BP705),ISBLANK(BQ705))),#N/A,
IFERROR(VLOOKUP(BN705,MonsterTable!$A:$B,MATCH(MonsterTable!$B$1,MonsterTable!$A$1:$B$1,0),0),
IF(OR(NOT(ISBLANK(BP705)),ISBLANK(BQ705)),#N/A,
IF(BN705="empty","empty",
VLOOKUP(BN705,MonsterGroupTable!$A:$A,1,0)))))))</f>
        <v/>
      </c>
      <c r="BV705" s="2" t="str">
        <f>IF(AND(ISBLANK(BU705),OR(NOT(ISBLANK(BW705)),NOT(ISBLANK(BX705)))),#N/A,
IF(ISBLANK(BU705),"",
IF(AND(NOT(ISERROR(VLOOKUP(BU705,MonsterTable!$A:$B,MATCH(MonsterTable!$B$1,MonsterTable!$A$1:$B$1,0),0))),OR(ISBLANK(BW705),ISBLANK(BX705))),#N/A,
IFERROR(VLOOKUP(BU705,MonsterTable!$A:$B,MATCH(MonsterTable!$B$1,MonsterTable!$A$1:$B$1,0),0),
IF(OR(NOT(ISBLANK(BW705)),ISBLANK(BX705)),#N/A,
IF(BU705="empty","empty",
VLOOKUP(BU705,MonsterGroupTable!$A:$A,1,0)))))))</f>
        <v/>
      </c>
      <c r="CC705" s="2" t="str">
        <f>IF(AND(ISBLANK(CB705),OR(NOT(ISBLANK(CD705)),NOT(ISBLANK(CE705)))),#N/A,
IF(ISBLANK(CB705),"",
IF(AND(NOT(ISERROR(VLOOKUP(CB705,MonsterTable!$A:$B,MATCH(MonsterTable!$B$1,MonsterTable!$A$1:$B$1,0),0))),OR(ISBLANK(CD705),ISBLANK(CE705))),#N/A,
IFERROR(VLOOKUP(CB705,MonsterTable!$A:$B,MATCH(MonsterTable!$B$1,MonsterTable!$A$1:$B$1,0),0),
IF(OR(NOT(ISBLANK(CD705)),ISBLANK(CE705)),#N/A,
IF(CB705="empty","empty",
VLOOKUP(CB705,MonsterGroupTable!$A:$A,1,0)))))))</f>
        <v/>
      </c>
      <c r="CJ705" s="2" t="str">
        <f>IF(AND(ISBLANK(CI705),OR(NOT(ISBLANK(CK705)),NOT(ISBLANK(CL705)))),#N/A,
IF(ISBLANK(CI705),"",
IF(AND(NOT(ISERROR(VLOOKUP(CI705,MonsterTable!$A:$B,MATCH(MonsterTable!$B$1,MonsterTable!$A$1:$B$1,0),0))),OR(ISBLANK(CK705),ISBLANK(CL705))),#N/A,
IFERROR(VLOOKUP(CI705,MonsterTable!$A:$B,MATCH(MonsterTable!$B$1,MonsterTable!$A$1:$B$1,0),0),
IF(OR(NOT(ISBLANK(CK705)),ISBLANK(CL705)),#N/A,
IF(CI705="empty","empty",
VLOOKUP(CI705,MonsterGroupTable!$A:$A,1,0)))))))</f>
        <v/>
      </c>
    </row>
    <row r="706" spans="1:88">
      <c r="A706">
        <v>20007</v>
      </c>
      <c r="B706">
        <f t="shared" si="20"/>
        <v>1.1000000000000001</v>
      </c>
      <c r="C706">
        <f t="shared" si="20"/>
        <v>1.1000000000000001</v>
      </c>
      <c r="F706">
        <v>35</v>
      </c>
      <c r="G706">
        <v>9</v>
      </c>
      <c r="H706">
        <v>0</v>
      </c>
      <c r="I706">
        <v>0</v>
      </c>
      <c r="J706">
        <v>0</v>
      </c>
      <c r="K706" t="s">
        <v>28</v>
      </c>
      <c r="L706" t="s">
        <v>260</v>
      </c>
      <c r="M706" t="s">
        <v>79</v>
      </c>
      <c r="N706" t="s">
        <v>80</v>
      </c>
      <c r="O706">
        <v>0</v>
      </c>
      <c r="P706">
        <v>-4.75</v>
      </c>
      <c r="Q706">
        <v>-3.5</v>
      </c>
      <c r="R706">
        <v>4.75</v>
      </c>
      <c r="S706">
        <v>3</v>
      </c>
      <c r="T706">
        <v>-13.5</v>
      </c>
      <c r="U706">
        <v>2.5499999999999998</v>
      </c>
      <c r="V706">
        <v>-6.75</v>
      </c>
      <c r="W706" t="str">
        <f t="shared" si="21"/>
        <v>g101,5,empty,3,202,1,1,0</v>
      </c>
      <c r="X706" s="1" t="s">
        <v>20</v>
      </c>
      <c r="Y706" s="2" t="str">
        <f>IF(AND(ISBLANK(X706),OR(NOT(ISBLANK(Z706)),NOT(ISBLANK(AA706)))),#N/A,
IF(ISBLANK(X706),"",
IF(AND(NOT(ISERROR(VLOOKUP(X706,MonsterTable!$A:$B,MATCH(MonsterTable!$B$1,MonsterTable!$A$1:$B$1,0),0))),OR(ISBLANK(Z706),ISBLANK(AA706))),#N/A,
IFERROR(VLOOKUP(X706,MonsterTable!$A:$B,MATCH(MonsterTable!$B$1,MonsterTable!$A$1:$B$1,0),0),
IF(OR(NOT(ISBLANK(Z706)),ISBLANK(AA706)),#N/A,
IF(X706="empty","empty",
VLOOKUP(X706,MonsterGroupTable!$A:$A,1,0)))))))</f>
        <v>g101</v>
      </c>
      <c r="AA706">
        <v>5</v>
      </c>
      <c r="AE706" s="1" t="s">
        <v>74</v>
      </c>
      <c r="AF706" s="2" t="str">
        <f>IF(AND(ISBLANK(AE706),OR(NOT(ISBLANK(AG706)),NOT(ISBLANK(AH706)))),#N/A,
IF(ISBLANK(AE706),"",
IF(AND(NOT(ISERROR(VLOOKUP(AE706,MonsterTable!$A:$B,MATCH(MonsterTable!$B$1,MonsterTable!$A$1:$B$1,0),0))),OR(ISBLANK(AG706),ISBLANK(AH706))),#N/A,
IFERROR(VLOOKUP(AE706,MonsterTable!$A:$B,MATCH(MonsterTable!$B$1,MonsterTable!$A$1:$B$1,0),0),
IF(OR(NOT(ISBLANK(AG706)),ISBLANK(AH706)),#N/A,
IF(AE706="empty","empty",
VLOOKUP(AE706,MonsterGroupTable!$A:$A,1,0)))))))</f>
        <v>empty</v>
      </c>
      <c r="AH706">
        <v>3</v>
      </c>
      <c r="AL706" s="1" t="s">
        <v>338</v>
      </c>
      <c r="AM706" s="2">
        <f>IF(AND(ISBLANK(AL706),OR(NOT(ISBLANK(AN706)),NOT(ISBLANK(AO706)))),#N/A,
IF(ISBLANK(AL706),"",
IF(AND(NOT(ISERROR(VLOOKUP(AL706,MonsterTable!$A:$B,MATCH(MonsterTable!$B$1,MonsterTable!$A$1:$B$1,0),0))),OR(ISBLANK(AN706),ISBLANK(AO706))),#N/A,
IFERROR(VLOOKUP(AL706,MonsterTable!$A:$B,MATCH(MonsterTable!$B$1,MonsterTable!$A$1:$B$1,0),0),
IF(OR(NOT(ISBLANK(AN706)),ISBLANK(AO706)),#N/A,
IF(AL706="empty","empty",
VLOOKUP(AL706,MonsterGroupTable!$A:$A,1,0)))))))</f>
        <v>202</v>
      </c>
      <c r="AN706">
        <v>1</v>
      </c>
      <c r="AO706">
        <v>1</v>
      </c>
      <c r="AP706">
        <v>0</v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BA706" s="2" t="str">
        <f>IF(AND(ISBLANK(AZ706),OR(NOT(ISBLANK(BB706)),NOT(ISBLANK(BC706)))),#N/A,
IF(ISBLANK(AZ706),"",
IF(AND(NOT(ISERROR(VLOOKUP(AZ706,MonsterTable!$A:$B,MATCH(MonsterTable!$B$1,MonsterTable!$A$1:$B$1,0),0))),OR(ISBLANK(BB706),ISBLANK(BC706))),#N/A,
IFERROR(VLOOKUP(AZ706,MonsterTable!$A:$B,MATCH(MonsterTable!$B$1,MonsterTable!$A$1:$B$1,0),0),
IF(OR(NOT(ISBLANK(BB706)),ISBLANK(BC706)),#N/A,
IF(AZ706="empty","empty",
VLOOKUP(AZ706,MonsterGroupTable!$A:$A,1,0)))))))</f>
        <v/>
      </c>
      <c r="BH706" s="2" t="str">
        <f>IF(AND(ISBLANK(BG706),OR(NOT(ISBLANK(BI706)),NOT(ISBLANK(BJ706)))),#N/A,
IF(ISBLANK(BG706),"",
IF(AND(NOT(ISERROR(VLOOKUP(BG706,MonsterTable!$A:$B,MATCH(MonsterTable!$B$1,MonsterTable!$A$1:$B$1,0),0))),OR(ISBLANK(BI706),ISBLANK(BJ706))),#N/A,
IFERROR(VLOOKUP(BG706,MonsterTable!$A:$B,MATCH(MonsterTable!$B$1,MonsterTable!$A$1:$B$1,0),0),
IF(OR(NOT(ISBLANK(BI706)),ISBLANK(BJ706)),#N/A,
IF(BG706="empty","empty",
VLOOKUP(BG706,MonsterGroupTable!$A:$A,1,0)))))))</f>
        <v/>
      </c>
      <c r="BO706" s="2" t="str">
        <f>IF(AND(ISBLANK(BN706),OR(NOT(ISBLANK(BP706)),NOT(ISBLANK(BQ706)))),#N/A,
IF(ISBLANK(BN706),"",
IF(AND(NOT(ISERROR(VLOOKUP(BN706,MonsterTable!$A:$B,MATCH(MonsterTable!$B$1,MonsterTable!$A$1:$B$1,0),0))),OR(ISBLANK(BP706),ISBLANK(BQ706))),#N/A,
IFERROR(VLOOKUP(BN706,MonsterTable!$A:$B,MATCH(MonsterTable!$B$1,MonsterTable!$A$1:$B$1,0),0),
IF(OR(NOT(ISBLANK(BP706)),ISBLANK(BQ706)),#N/A,
IF(BN706="empty","empty",
VLOOKUP(BN706,MonsterGroupTable!$A:$A,1,0)))))))</f>
        <v/>
      </c>
      <c r="BV706" s="2" t="str">
        <f>IF(AND(ISBLANK(BU706),OR(NOT(ISBLANK(BW706)),NOT(ISBLANK(BX706)))),#N/A,
IF(ISBLANK(BU706),"",
IF(AND(NOT(ISERROR(VLOOKUP(BU706,MonsterTable!$A:$B,MATCH(MonsterTable!$B$1,MonsterTable!$A$1:$B$1,0),0))),OR(ISBLANK(BW706),ISBLANK(BX706))),#N/A,
IFERROR(VLOOKUP(BU706,MonsterTable!$A:$B,MATCH(MonsterTable!$B$1,MonsterTable!$A$1:$B$1,0),0),
IF(OR(NOT(ISBLANK(BW706)),ISBLANK(BX706)),#N/A,
IF(BU706="empty","empty",
VLOOKUP(BU706,MonsterGroupTable!$A:$A,1,0)))))))</f>
        <v/>
      </c>
      <c r="CC706" s="2" t="str">
        <f>IF(AND(ISBLANK(CB706),OR(NOT(ISBLANK(CD706)),NOT(ISBLANK(CE706)))),#N/A,
IF(ISBLANK(CB706),"",
IF(AND(NOT(ISERROR(VLOOKUP(CB706,MonsterTable!$A:$B,MATCH(MonsterTable!$B$1,MonsterTable!$A$1:$B$1,0),0))),OR(ISBLANK(CD706),ISBLANK(CE706))),#N/A,
IFERROR(VLOOKUP(CB706,MonsterTable!$A:$B,MATCH(MonsterTable!$B$1,MonsterTable!$A$1:$B$1,0),0),
IF(OR(NOT(ISBLANK(CD706)),ISBLANK(CE706)),#N/A,
IF(CB706="empty","empty",
VLOOKUP(CB706,MonsterGroupTable!$A:$A,1,0)))))))</f>
        <v/>
      </c>
      <c r="CJ706" s="2" t="str">
        <f>IF(AND(ISBLANK(CI706),OR(NOT(ISBLANK(CK706)),NOT(ISBLANK(CL706)))),#N/A,
IF(ISBLANK(CI706),"",
IF(AND(NOT(ISERROR(VLOOKUP(CI706,MonsterTable!$A:$B,MATCH(MonsterTable!$B$1,MonsterTable!$A$1:$B$1,0),0))),OR(ISBLANK(CK706),ISBLANK(CL706))),#N/A,
IFERROR(VLOOKUP(CI706,MonsterTable!$A:$B,MATCH(MonsterTable!$B$1,MonsterTable!$A$1:$B$1,0),0),
IF(OR(NOT(ISBLANK(CK706)),ISBLANK(CL706)),#N/A,
IF(CI706="empty","empty",
VLOOKUP(CI706,MonsterGroupTable!$A:$A,1,0)))))))</f>
        <v/>
      </c>
    </row>
    <row r="707" spans="1:88">
      <c r="A707">
        <v>20008</v>
      </c>
      <c r="B707">
        <f t="shared" ref="B707:C770" si="22">IF(MOD(A707,10)=0,1.2,1.1)</f>
        <v>1.1000000000000001</v>
      </c>
      <c r="C707">
        <f t="shared" si="22"/>
        <v>1.1000000000000001</v>
      </c>
      <c r="F707">
        <v>40</v>
      </c>
      <c r="G707">
        <v>18</v>
      </c>
      <c r="H707">
        <v>0</v>
      </c>
      <c r="I707">
        <v>0</v>
      </c>
      <c r="J707">
        <v>0</v>
      </c>
      <c r="K707" t="s">
        <v>28</v>
      </c>
      <c r="L707" t="s">
        <v>260</v>
      </c>
      <c r="M707" t="s">
        <v>79</v>
      </c>
      <c r="N707" t="s">
        <v>80</v>
      </c>
      <c r="O707">
        <v>0</v>
      </c>
      <c r="P707">
        <v>-4.75</v>
      </c>
      <c r="Q707">
        <v>-3.5</v>
      </c>
      <c r="R707">
        <v>4.75</v>
      </c>
      <c r="S707">
        <v>3</v>
      </c>
      <c r="T707">
        <v>-13.5</v>
      </c>
      <c r="U707">
        <v>2.5499999999999998</v>
      </c>
      <c r="V707">
        <v>-6.75</v>
      </c>
      <c r="W707" t="str">
        <f t="shared" ref="W707:W770" si="23">Y707&amp;IF(ISBLANK(Z707),"",","&amp;Z707)&amp;IF(ISBLANK(AA707),"",","&amp;AA707)&amp;IF(ISBLANK(AB707),"",","&amp;AB707)&amp;IF(ISBLANK(AC707),"",","&amp;AC707)&amp;IF(ISBLANK(AD707),"",","&amp;AD707)
&amp;IF(LEN(AF707)=0,"",","&amp;AF707)&amp;IF(ISBLANK(AG707),"",","&amp;AG707)&amp;IF(ISBLANK(AH707),"",","&amp;AH707)&amp;IF(ISBLANK(AI707),"",","&amp;AI707)&amp;IF(ISBLANK(AJ707),"",","&amp;AJ707)&amp;IF(ISBLANK(AK707),"",","&amp;AK707)
&amp;IF(LEN(AM707)=0,"",","&amp;AM707)&amp;IF(ISBLANK(AN707),"",","&amp;AN707)&amp;IF(ISBLANK(AO707),"",","&amp;AO707)&amp;IF(ISBLANK(AP707),"",","&amp;AP707)&amp;IF(ISBLANK(AQ707),"",","&amp;AQ707)&amp;IF(ISBLANK(AR707),"",","&amp;AR707)
&amp;IF(LEN(AT707)=0,"",","&amp;AT707)&amp;IF(ISBLANK(AU707),"",","&amp;AU707)&amp;IF(ISBLANK(AV707),"",","&amp;AV707)&amp;IF(ISBLANK(AW707),"",","&amp;AW707)&amp;IF(ISBLANK(AX707),"",","&amp;AX707)&amp;IF(ISBLANK(AY707),"",","&amp;AY707)
&amp;IF(LEN(BA707)=0,"",","&amp;BA707)&amp;IF(ISBLANK(BB707),"",","&amp;BB707)&amp;IF(ISBLANK(BC707),"",","&amp;BC707)&amp;IF(ISBLANK(BD707),"",","&amp;BD707)&amp;IF(ISBLANK(BE707),"",","&amp;BE707)&amp;IF(ISBLANK(BF707),"",","&amp;BF707)
&amp;IF(LEN(BH707)=0,"",","&amp;BH707)&amp;IF(ISBLANK(BI707),"",","&amp;BI707)&amp;IF(ISBLANK(BJ707),"",","&amp;BJ707)&amp;IF(ISBLANK(BK707),"",","&amp;BK707)&amp;IF(ISBLANK(BL707),"",","&amp;BL707)&amp;IF(ISBLANK(BM707),"",","&amp;BM707)
&amp;IF(LEN(BO707)=0,"",","&amp;BO707)&amp;IF(ISBLANK(BP707),"",","&amp;BP707)&amp;IF(ISBLANK(BQ707),"",","&amp;BQ707)&amp;IF(ISBLANK(BR707),"",","&amp;BR707)&amp;IF(ISBLANK(BS707),"",","&amp;BS707)&amp;IF(ISBLANK(BT707),"",","&amp;BT707)
&amp;IF(LEN(BV707)=0,"",","&amp;BV707)&amp;IF(ISBLANK(BW707),"",","&amp;BW707)&amp;IF(ISBLANK(BX707),"",","&amp;BX707)&amp;IF(ISBLANK(BY707),"",","&amp;BY707)&amp;IF(ISBLANK(BZ707),"",","&amp;BZ707)&amp;IF(ISBLANK(CA707),"",","&amp;CA707)
&amp;IF(LEN(CC707)=0,"",","&amp;CC707)&amp;IF(ISBLANK(CD707),"",","&amp;CD707)&amp;IF(ISBLANK(CE707),"",","&amp;CE707)&amp;IF(ISBLANK(CF707),"",","&amp;CF707)&amp;IF(ISBLANK(CG707),"",","&amp;CG707)&amp;IF(ISBLANK(CH707),"",","&amp;CH707)
&amp;IF(LEN(CJ707)=0,"",","&amp;CJ707)&amp;IF(ISBLANK(CK707),"",","&amp;CK707)&amp;IF(ISBLANK(CL707),"",","&amp;CL707)&amp;IF(ISBLANK(CM707),"",","&amp;CM707)&amp;IF(ISBLANK(CN707),"",","&amp;CN707)&amp;IF(ISBLANK(CO707),"",","&amp;CO707)</f>
        <v>g101,5,empty,3,202,1,1,0</v>
      </c>
      <c r="X707" s="1" t="s">
        <v>20</v>
      </c>
      <c r="Y707" s="2" t="str">
        <f>IF(AND(ISBLANK(X707),OR(NOT(ISBLANK(Z707)),NOT(ISBLANK(AA707)))),#N/A,
IF(ISBLANK(X707),"",
IF(AND(NOT(ISERROR(VLOOKUP(X707,MonsterTable!$A:$B,MATCH(MonsterTable!$B$1,MonsterTable!$A$1:$B$1,0),0))),OR(ISBLANK(Z707),ISBLANK(AA707))),#N/A,
IFERROR(VLOOKUP(X707,MonsterTable!$A:$B,MATCH(MonsterTable!$B$1,MonsterTable!$A$1:$B$1,0),0),
IF(OR(NOT(ISBLANK(Z707)),ISBLANK(AA707)),#N/A,
IF(X707="empty","empty",
VLOOKUP(X707,MonsterGroupTable!$A:$A,1,0)))))))</f>
        <v>g101</v>
      </c>
      <c r="AA707">
        <v>5</v>
      </c>
      <c r="AE707" s="1" t="s">
        <v>74</v>
      </c>
      <c r="AF707" s="2" t="str">
        <f>IF(AND(ISBLANK(AE707),OR(NOT(ISBLANK(AG707)),NOT(ISBLANK(AH707)))),#N/A,
IF(ISBLANK(AE707),"",
IF(AND(NOT(ISERROR(VLOOKUP(AE707,MonsterTable!$A:$B,MATCH(MonsterTable!$B$1,MonsterTable!$A$1:$B$1,0),0))),OR(ISBLANK(AG707),ISBLANK(AH707))),#N/A,
IFERROR(VLOOKUP(AE707,MonsterTable!$A:$B,MATCH(MonsterTable!$B$1,MonsterTable!$A$1:$B$1,0),0),
IF(OR(NOT(ISBLANK(AG707)),ISBLANK(AH707)),#N/A,
IF(AE707="empty","empty",
VLOOKUP(AE707,MonsterGroupTable!$A:$A,1,0)))))))</f>
        <v>empty</v>
      </c>
      <c r="AH707">
        <v>3</v>
      </c>
      <c r="AL707" s="1" t="s">
        <v>338</v>
      </c>
      <c r="AM707" s="2">
        <f>IF(AND(ISBLANK(AL707),OR(NOT(ISBLANK(AN707)),NOT(ISBLANK(AO707)))),#N/A,
IF(ISBLANK(AL707),"",
IF(AND(NOT(ISERROR(VLOOKUP(AL707,MonsterTable!$A:$B,MATCH(MonsterTable!$B$1,MonsterTable!$A$1:$B$1,0),0))),OR(ISBLANK(AN707),ISBLANK(AO707))),#N/A,
IFERROR(VLOOKUP(AL707,MonsterTable!$A:$B,MATCH(MonsterTable!$B$1,MonsterTable!$A$1:$B$1,0),0),
IF(OR(NOT(ISBLANK(AN707)),ISBLANK(AO707)),#N/A,
IF(AL707="empty","empty",
VLOOKUP(AL707,MonsterGroupTable!$A:$A,1,0)))))))</f>
        <v>202</v>
      </c>
      <c r="AN707">
        <v>1</v>
      </c>
      <c r="AO707">
        <v>1</v>
      </c>
      <c r="AP707">
        <v>0</v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BA707" s="2" t="str">
        <f>IF(AND(ISBLANK(AZ707),OR(NOT(ISBLANK(BB707)),NOT(ISBLANK(BC707)))),#N/A,
IF(ISBLANK(AZ707),"",
IF(AND(NOT(ISERROR(VLOOKUP(AZ707,MonsterTable!$A:$B,MATCH(MonsterTable!$B$1,MonsterTable!$A$1:$B$1,0),0))),OR(ISBLANK(BB707),ISBLANK(BC707))),#N/A,
IFERROR(VLOOKUP(AZ707,MonsterTable!$A:$B,MATCH(MonsterTable!$B$1,MonsterTable!$A$1:$B$1,0),0),
IF(OR(NOT(ISBLANK(BB707)),ISBLANK(BC707)),#N/A,
IF(AZ707="empty","empty",
VLOOKUP(AZ707,MonsterGroupTable!$A:$A,1,0)))))))</f>
        <v/>
      </c>
      <c r="BH707" s="2" t="str">
        <f>IF(AND(ISBLANK(BG707),OR(NOT(ISBLANK(BI707)),NOT(ISBLANK(BJ707)))),#N/A,
IF(ISBLANK(BG707),"",
IF(AND(NOT(ISERROR(VLOOKUP(BG707,MonsterTable!$A:$B,MATCH(MonsterTable!$B$1,MonsterTable!$A$1:$B$1,0),0))),OR(ISBLANK(BI707),ISBLANK(BJ707))),#N/A,
IFERROR(VLOOKUP(BG707,MonsterTable!$A:$B,MATCH(MonsterTable!$B$1,MonsterTable!$A$1:$B$1,0),0),
IF(OR(NOT(ISBLANK(BI707)),ISBLANK(BJ707)),#N/A,
IF(BG707="empty","empty",
VLOOKUP(BG707,MonsterGroupTable!$A:$A,1,0)))))))</f>
        <v/>
      </c>
      <c r="BO707" s="2" t="str">
        <f>IF(AND(ISBLANK(BN707),OR(NOT(ISBLANK(BP707)),NOT(ISBLANK(BQ707)))),#N/A,
IF(ISBLANK(BN707),"",
IF(AND(NOT(ISERROR(VLOOKUP(BN707,MonsterTable!$A:$B,MATCH(MonsterTable!$B$1,MonsterTable!$A$1:$B$1,0),0))),OR(ISBLANK(BP707),ISBLANK(BQ707))),#N/A,
IFERROR(VLOOKUP(BN707,MonsterTable!$A:$B,MATCH(MonsterTable!$B$1,MonsterTable!$A$1:$B$1,0),0),
IF(OR(NOT(ISBLANK(BP707)),ISBLANK(BQ707)),#N/A,
IF(BN707="empty","empty",
VLOOKUP(BN707,MonsterGroupTable!$A:$A,1,0)))))))</f>
        <v/>
      </c>
      <c r="BV707" s="2" t="str">
        <f>IF(AND(ISBLANK(BU707),OR(NOT(ISBLANK(BW707)),NOT(ISBLANK(BX707)))),#N/A,
IF(ISBLANK(BU707),"",
IF(AND(NOT(ISERROR(VLOOKUP(BU707,MonsterTable!$A:$B,MATCH(MonsterTable!$B$1,MonsterTable!$A$1:$B$1,0),0))),OR(ISBLANK(BW707),ISBLANK(BX707))),#N/A,
IFERROR(VLOOKUP(BU707,MonsterTable!$A:$B,MATCH(MonsterTable!$B$1,MonsterTable!$A$1:$B$1,0),0),
IF(OR(NOT(ISBLANK(BW707)),ISBLANK(BX707)),#N/A,
IF(BU707="empty","empty",
VLOOKUP(BU707,MonsterGroupTable!$A:$A,1,0)))))))</f>
        <v/>
      </c>
      <c r="CC707" s="2" t="str">
        <f>IF(AND(ISBLANK(CB707),OR(NOT(ISBLANK(CD707)),NOT(ISBLANK(CE707)))),#N/A,
IF(ISBLANK(CB707),"",
IF(AND(NOT(ISERROR(VLOOKUP(CB707,MonsterTable!$A:$B,MATCH(MonsterTable!$B$1,MonsterTable!$A$1:$B$1,0),0))),OR(ISBLANK(CD707),ISBLANK(CE707))),#N/A,
IFERROR(VLOOKUP(CB707,MonsterTable!$A:$B,MATCH(MonsterTable!$B$1,MonsterTable!$A$1:$B$1,0),0),
IF(OR(NOT(ISBLANK(CD707)),ISBLANK(CE707)),#N/A,
IF(CB707="empty","empty",
VLOOKUP(CB707,MonsterGroupTable!$A:$A,1,0)))))))</f>
        <v/>
      </c>
      <c r="CJ707" s="2" t="str">
        <f>IF(AND(ISBLANK(CI707),OR(NOT(ISBLANK(CK707)),NOT(ISBLANK(CL707)))),#N/A,
IF(ISBLANK(CI707),"",
IF(AND(NOT(ISERROR(VLOOKUP(CI707,MonsterTable!$A:$B,MATCH(MonsterTable!$B$1,MonsterTable!$A$1:$B$1,0),0))),OR(ISBLANK(CK707),ISBLANK(CL707))),#N/A,
IFERROR(VLOOKUP(CI707,MonsterTable!$A:$B,MATCH(MonsterTable!$B$1,MonsterTable!$A$1:$B$1,0),0),
IF(OR(NOT(ISBLANK(CK707)),ISBLANK(CL707)),#N/A,
IF(CI707="empty","empty",
VLOOKUP(CI707,MonsterGroupTable!$A:$A,1,0)))))))</f>
        <v/>
      </c>
    </row>
    <row r="708" spans="1:88">
      <c r="A708">
        <v>20009</v>
      </c>
      <c r="B708">
        <f t="shared" si="22"/>
        <v>1.1000000000000001</v>
      </c>
      <c r="C708">
        <f t="shared" si="22"/>
        <v>1.1000000000000001</v>
      </c>
      <c r="F708">
        <v>45</v>
      </c>
      <c r="G708">
        <v>27</v>
      </c>
      <c r="H708">
        <v>0</v>
      </c>
      <c r="I708">
        <v>0</v>
      </c>
      <c r="J708">
        <v>0</v>
      </c>
      <c r="K708" t="s">
        <v>28</v>
      </c>
      <c r="L708" t="s">
        <v>260</v>
      </c>
      <c r="M708" t="s">
        <v>79</v>
      </c>
      <c r="N708" t="s">
        <v>80</v>
      </c>
      <c r="O708">
        <v>0</v>
      </c>
      <c r="P708">
        <v>-4.75</v>
      </c>
      <c r="Q708">
        <v>-3.5</v>
      </c>
      <c r="R708">
        <v>4.75</v>
      </c>
      <c r="S708">
        <v>3</v>
      </c>
      <c r="T708">
        <v>-13.5</v>
      </c>
      <c r="U708">
        <v>2.5499999999999998</v>
      </c>
      <c r="V708">
        <v>-6.75</v>
      </c>
      <c r="W708" t="str">
        <f t="shared" si="23"/>
        <v>g101,5,empty,3,202,1,1,0</v>
      </c>
      <c r="X708" s="1" t="s">
        <v>20</v>
      </c>
      <c r="Y708" s="2" t="str">
        <f>IF(AND(ISBLANK(X708),OR(NOT(ISBLANK(Z708)),NOT(ISBLANK(AA708)))),#N/A,
IF(ISBLANK(X708),"",
IF(AND(NOT(ISERROR(VLOOKUP(X708,MonsterTable!$A:$B,MATCH(MonsterTable!$B$1,MonsterTable!$A$1:$B$1,0),0))),OR(ISBLANK(Z708),ISBLANK(AA708))),#N/A,
IFERROR(VLOOKUP(X708,MonsterTable!$A:$B,MATCH(MonsterTable!$B$1,MonsterTable!$A$1:$B$1,0),0),
IF(OR(NOT(ISBLANK(Z708)),ISBLANK(AA708)),#N/A,
IF(X708="empty","empty",
VLOOKUP(X708,MonsterGroupTable!$A:$A,1,0)))))))</f>
        <v>g101</v>
      </c>
      <c r="AA708">
        <v>5</v>
      </c>
      <c r="AE708" s="1" t="s">
        <v>74</v>
      </c>
      <c r="AF708" s="2" t="str">
        <f>IF(AND(ISBLANK(AE708),OR(NOT(ISBLANK(AG708)),NOT(ISBLANK(AH708)))),#N/A,
IF(ISBLANK(AE708),"",
IF(AND(NOT(ISERROR(VLOOKUP(AE708,MonsterTable!$A:$B,MATCH(MonsterTable!$B$1,MonsterTable!$A$1:$B$1,0),0))),OR(ISBLANK(AG708),ISBLANK(AH708))),#N/A,
IFERROR(VLOOKUP(AE708,MonsterTable!$A:$B,MATCH(MonsterTable!$B$1,MonsterTable!$A$1:$B$1,0),0),
IF(OR(NOT(ISBLANK(AG708)),ISBLANK(AH708)),#N/A,
IF(AE708="empty","empty",
VLOOKUP(AE708,MonsterGroupTable!$A:$A,1,0)))))))</f>
        <v>empty</v>
      </c>
      <c r="AH708">
        <v>3</v>
      </c>
      <c r="AL708" s="1" t="s">
        <v>338</v>
      </c>
      <c r="AM708" s="2">
        <f>IF(AND(ISBLANK(AL708),OR(NOT(ISBLANK(AN708)),NOT(ISBLANK(AO708)))),#N/A,
IF(ISBLANK(AL708),"",
IF(AND(NOT(ISERROR(VLOOKUP(AL708,MonsterTable!$A:$B,MATCH(MonsterTable!$B$1,MonsterTable!$A$1:$B$1,0),0))),OR(ISBLANK(AN708),ISBLANK(AO708))),#N/A,
IFERROR(VLOOKUP(AL708,MonsterTable!$A:$B,MATCH(MonsterTable!$B$1,MonsterTable!$A$1:$B$1,0),0),
IF(OR(NOT(ISBLANK(AN708)),ISBLANK(AO708)),#N/A,
IF(AL708="empty","empty",
VLOOKUP(AL708,MonsterGroupTable!$A:$A,1,0)))))))</f>
        <v>202</v>
      </c>
      <c r="AN708">
        <v>1</v>
      </c>
      <c r="AO708">
        <v>1</v>
      </c>
      <c r="AP708">
        <v>0</v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BA708" s="2" t="str">
        <f>IF(AND(ISBLANK(AZ708),OR(NOT(ISBLANK(BB708)),NOT(ISBLANK(BC708)))),#N/A,
IF(ISBLANK(AZ708),"",
IF(AND(NOT(ISERROR(VLOOKUP(AZ708,MonsterTable!$A:$B,MATCH(MonsterTable!$B$1,MonsterTable!$A$1:$B$1,0),0))),OR(ISBLANK(BB708),ISBLANK(BC708))),#N/A,
IFERROR(VLOOKUP(AZ708,MonsterTable!$A:$B,MATCH(MonsterTable!$B$1,MonsterTable!$A$1:$B$1,0),0),
IF(OR(NOT(ISBLANK(BB708)),ISBLANK(BC708)),#N/A,
IF(AZ708="empty","empty",
VLOOKUP(AZ708,MonsterGroupTable!$A:$A,1,0)))))))</f>
        <v/>
      </c>
      <c r="BH708" s="2" t="str">
        <f>IF(AND(ISBLANK(BG708),OR(NOT(ISBLANK(BI708)),NOT(ISBLANK(BJ708)))),#N/A,
IF(ISBLANK(BG708),"",
IF(AND(NOT(ISERROR(VLOOKUP(BG708,MonsterTable!$A:$B,MATCH(MonsterTable!$B$1,MonsterTable!$A$1:$B$1,0),0))),OR(ISBLANK(BI708),ISBLANK(BJ708))),#N/A,
IFERROR(VLOOKUP(BG708,MonsterTable!$A:$B,MATCH(MonsterTable!$B$1,MonsterTable!$A$1:$B$1,0),0),
IF(OR(NOT(ISBLANK(BI708)),ISBLANK(BJ708)),#N/A,
IF(BG708="empty","empty",
VLOOKUP(BG708,MonsterGroupTable!$A:$A,1,0)))))))</f>
        <v/>
      </c>
      <c r="BO708" s="2" t="str">
        <f>IF(AND(ISBLANK(BN708),OR(NOT(ISBLANK(BP708)),NOT(ISBLANK(BQ708)))),#N/A,
IF(ISBLANK(BN708),"",
IF(AND(NOT(ISERROR(VLOOKUP(BN708,MonsterTable!$A:$B,MATCH(MonsterTable!$B$1,MonsterTable!$A$1:$B$1,0),0))),OR(ISBLANK(BP708),ISBLANK(BQ708))),#N/A,
IFERROR(VLOOKUP(BN708,MonsterTable!$A:$B,MATCH(MonsterTable!$B$1,MonsterTable!$A$1:$B$1,0),0),
IF(OR(NOT(ISBLANK(BP708)),ISBLANK(BQ708)),#N/A,
IF(BN708="empty","empty",
VLOOKUP(BN708,MonsterGroupTable!$A:$A,1,0)))))))</f>
        <v/>
      </c>
      <c r="BV708" s="2" t="str">
        <f>IF(AND(ISBLANK(BU708),OR(NOT(ISBLANK(BW708)),NOT(ISBLANK(BX708)))),#N/A,
IF(ISBLANK(BU708),"",
IF(AND(NOT(ISERROR(VLOOKUP(BU708,MonsterTable!$A:$B,MATCH(MonsterTable!$B$1,MonsterTable!$A$1:$B$1,0),0))),OR(ISBLANK(BW708),ISBLANK(BX708))),#N/A,
IFERROR(VLOOKUP(BU708,MonsterTable!$A:$B,MATCH(MonsterTable!$B$1,MonsterTable!$A$1:$B$1,0),0),
IF(OR(NOT(ISBLANK(BW708)),ISBLANK(BX708)),#N/A,
IF(BU708="empty","empty",
VLOOKUP(BU708,MonsterGroupTable!$A:$A,1,0)))))))</f>
        <v/>
      </c>
      <c r="CC708" s="2" t="str">
        <f>IF(AND(ISBLANK(CB708),OR(NOT(ISBLANK(CD708)),NOT(ISBLANK(CE708)))),#N/A,
IF(ISBLANK(CB708),"",
IF(AND(NOT(ISERROR(VLOOKUP(CB708,MonsterTable!$A:$B,MATCH(MonsterTable!$B$1,MonsterTable!$A$1:$B$1,0),0))),OR(ISBLANK(CD708),ISBLANK(CE708))),#N/A,
IFERROR(VLOOKUP(CB708,MonsterTable!$A:$B,MATCH(MonsterTable!$B$1,MonsterTable!$A$1:$B$1,0),0),
IF(OR(NOT(ISBLANK(CD708)),ISBLANK(CE708)),#N/A,
IF(CB708="empty","empty",
VLOOKUP(CB708,MonsterGroupTable!$A:$A,1,0)))))))</f>
        <v/>
      </c>
      <c r="CJ708" s="2" t="str">
        <f>IF(AND(ISBLANK(CI708),OR(NOT(ISBLANK(CK708)),NOT(ISBLANK(CL708)))),#N/A,
IF(ISBLANK(CI708),"",
IF(AND(NOT(ISERROR(VLOOKUP(CI708,MonsterTable!$A:$B,MATCH(MonsterTable!$B$1,MonsterTable!$A$1:$B$1,0),0))),OR(ISBLANK(CK708),ISBLANK(CL708))),#N/A,
IFERROR(VLOOKUP(CI708,MonsterTable!$A:$B,MATCH(MonsterTable!$B$1,MonsterTable!$A$1:$B$1,0),0),
IF(OR(NOT(ISBLANK(CK708)),ISBLANK(CL708)),#N/A,
IF(CI708="empty","empty",
VLOOKUP(CI708,MonsterGroupTable!$A:$A,1,0)))))))</f>
        <v/>
      </c>
    </row>
    <row r="709" spans="1:88">
      <c r="A709">
        <v>20010</v>
      </c>
      <c r="B709">
        <f t="shared" si="22"/>
        <v>1.2</v>
      </c>
      <c r="C709">
        <f t="shared" si="22"/>
        <v>1.1000000000000001</v>
      </c>
      <c r="F709">
        <v>50</v>
      </c>
      <c r="G709">
        <v>36</v>
      </c>
      <c r="H709">
        <v>0</v>
      </c>
      <c r="I709">
        <v>0</v>
      </c>
      <c r="J709">
        <v>0</v>
      </c>
      <c r="K709" t="s">
        <v>28</v>
      </c>
      <c r="L709" t="s">
        <v>260</v>
      </c>
      <c r="M709" t="s">
        <v>79</v>
      </c>
      <c r="N709" t="s">
        <v>80</v>
      </c>
      <c r="O709">
        <v>0</v>
      </c>
      <c r="P709">
        <v>-4.75</v>
      </c>
      <c r="Q709">
        <v>-3.5</v>
      </c>
      <c r="R709">
        <v>4.75</v>
      </c>
      <c r="S709">
        <v>3</v>
      </c>
      <c r="T709">
        <v>-13.5</v>
      </c>
      <c r="U709">
        <v>2.5499999999999998</v>
      </c>
      <c r="V709">
        <v>-6.75</v>
      </c>
      <c r="W709" t="str">
        <f t="shared" si="23"/>
        <v>g101,5,empty,3,202,1,1,0</v>
      </c>
      <c r="X709" s="1" t="s">
        <v>20</v>
      </c>
      <c r="Y709" s="2" t="str">
        <f>IF(AND(ISBLANK(X709),OR(NOT(ISBLANK(Z709)),NOT(ISBLANK(AA709)))),#N/A,
IF(ISBLANK(X709),"",
IF(AND(NOT(ISERROR(VLOOKUP(X709,MonsterTable!$A:$B,MATCH(MonsterTable!$B$1,MonsterTable!$A$1:$B$1,0),0))),OR(ISBLANK(Z709),ISBLANK(AA709))),#N/A,
IFERROR(VLOOKUP(X709,MonsterTable!$A:$B,MATCH(MonsterTable!$B$1,MonsterTable!$A$1:$B$1,0),0),
IF(OR(NOT(ISBLANK(Z709)),ISBLANK(AA709)),#N/A,
IF(X709="empty","empty",
VLOOKUP(X709,MonsterGroupTable!$A:$A,1,0)))))))</f>
        <v>g101</v>
      </c>
      <c r="AA709">
        <v>5</v>
      </c>
      <c r="AE709" s="1" t="s">
        <v>74</v>
      </c>
      <c r="AF709" s="2" t="str">
        <f>IF(AND(ISBLANK(AE709),OR(NOT(ISBLANK(AG709)),NOT(ISBLANK(AH709)))),#N/A,
IF(ISBLANK(AE709),"",
IF(AND(NOT(ISERROR(VLOOKUP(AE709,MonsterTable!$A:$B,MATCH(MonsterTable!$B$1,MonsterTable!$A$1:$B$1,0),0))),OR(ISBLANK(AG709),ISBLANK(AH709))),#N/A,
IFERROR(VLOOKUP(AE709,MonsterTable!$A:$B,MATCH(MonsterTable!$B$1,MonsterTable!$A$1:$B$1,0),0),
IF(OR(NOT(ISBLANK(AG709)),ISBLANK(AH709)),#N/A,
IF(AE709="empty","empty",
VLOOKUP(AE709,MonsterGroupTable!$A:$A,1,0)))))))</f>
        <v>empty</v>
      </c>
      <c r="AH709">
        <v>3</v>
      </c>
      <c r="AL709" s="1" t="s">
        <v>338</v>
      </c>
      <c r="AM709" s="2">
        <f>IF(AND(ISBLANK(AL709),OR(NOT(ISBLANK(AN709)),NOT(ISBLANK(AO709)))),#N/A,
IF(ISBLANK(AL709),"",
IF(AND(NOT(ISERROR(VLOOKUP(AL709,MonsterTable!$A:$B,MATCH(MonsterTable!$B$1,MonsterTable!$A$1:$B$1,0),0))),OR(ISBLANK(AN709),ISBLANK(AO709))),#N/A,
IFERROR(VLOOKUP(AL709,MonsterTable!$A:$B,MATCH(MonsterTable!$B$1,MonsterTable!$A$1:$B$1,0),0),
IF(OR(NOT(ISBLANK(AN709)),ISBLANK(AO709)),#N/A,
IF(AL709="empty","empty",
VLOOKUP(AL709,MonsterGroupTable!$A:$A,1,0)))))))</f>
        <v>202</v>
      </c>
      <c r="AN709">
        <v>1</v>
      </c>
      <c r="AO709">
        <v>1</v>
      </c>
      <c r="AP709">
        <v>0</v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BA709" s="2" t="str">
        <f>IF(AND(ISBLANK(AZ709),OR(NOT(ISBLANK(BB709)),NOT(ISBLANK(BC709)))),#N/A,
IF(ISBLANK(AZ709),"",
IF(AND(NOT(ISERROR(VLOOKUP(AZ709,MonsterTable!$A:$B,MATCH(MonsterTable!$B$1,MonsterTable!$A$1:$B$1,0),0))),OR(ISBLANK(BB709),ISBLANK(BC709))),#N/A,
IFERROR(VLOOKUP(AZ709,MonsterTable!$A:$B,MATCH(MonsterTable!$B$1,MonsterTable!$A$1:$B$1,0),0),
IF(OR(NOT(ISBLANK(BB709)),ISBLANK(BC709)),#N/A,
IF(AZ709="empty","empty",
VLOOKUP(AZ709,MonsterGroupTable!$A:$A,1,0)))))))</f>
        <v/>
      </c>
      <c r="BH709" s="2" t="str">
        <f>IF(AND(ISBLANK(BG709),OR(NOT(ISBLANK(BI709)),NOT(ISBLANK(BJ709)))),#N/A,
IF(ISBLANK(BG709),"",
IF(AND(NOT(ISERROR(VLOOKUP(BG709,MonsterTable!$A:$B,MATCH(MonsterTable!$B$1,MonsterTable!$A$1:$B$1,0),0))),OR(ISBLANK(BI709),ISBLANK(BJ709))),#N/A,
IFERROR(VLOOKUP(BG709,MonsterTable!$A:$B,MATCH(MonsterTable!$B$1,MonsterTable!$A$1:$B$1,0),0),
IF(OR(NOT(ISBLANK(BI709)),ISBLANK(BJ709)),#N/A,
IF(BG709="empty","empty",
VLOOKUP(BG709,MonsterGroupTable!$A:$A,1,0)))))))</f>
        <v/>
      </c>
      <c r="BO709" s="2" t="str">
        <f>IF(AND(ISBLANK(BN709),OR(NOT(ISBLANK(BP709)),NOT(ISBLANK(BQ709)))),#N/A,
IF(ISBLANK(BN709),"",
IF(AND(NOT(ISERROR(VLOOKUP(BN709,MonsterTable!$A:$B,MATCH(MonsterTable!$B$1,MonsterTable!$A$1:$B$1,0),0))),OR(ISBLANK(BP709),ISBLANK(BQ709))),#N/A,
IFERROR(VLOOKUP(BN709,MonsterTable!$A:$B,MATCH(MonsterTable!$B$1,MonsterTable!$A$1:$B$1,0),0),
IF(OR(NOT(ISBLANK(BP709)),ISBLANK(BQ709)),#N/A,
IF(BN709="empty","empty",
VLOOKUP(BN709,MonsterGroupTable!$A:$A,1,0)))))))</f>
        <v/>
      </c>
      <c r="BV709" s="2" t="str">
        <f>IF(AND(ISBLANK(BU709),OR(NOT(ISBLANK(BW709)),NOT(ISBLANK(BX709)))),#N/A,
IF(ISBLANK(BU709),"",
IF(AND(NOT(ISERROR(VLOOKUP(BU709,MonsterTable!$A:$B,MATCH(MonsterTable!$B$1,MonsterTable!$A$1:$B$1,0),0))),OR(ISBLANK(BW709),ISBLANK(BX709))),#N/A,
IFERROR(VLOOKUP(BU709,MonsterTable!$A:$B,MATCH(MonsterTable!$B$1,MonsterTable!$A$1:$B$1,0),0),
IF(OR(NOT(ISBLANK(BW709)),ISBLANK(BX709)),#N/A,
IF(BU709="empty","empty",
VLOOKUP(BU709,MonsterGroupTable!$A:$A,1,0)))))))</f>
        <v/>
      </c>
      <c r="CC709" s="2" t="str">
        <f>IF(AND(ISBLANK(CB709),OR(NOT(ISBLANK(CD709)),NOT(ISBLANK(CE709)))),#N/A,
IF(ISBLANK(CB709),"",
IF(AND(NOT(ISERROR(VLOOKUP(CB709,MonsterTable!$A:$B,MATCH(MonsterTable!$B$1,MonsterTable!$A$1:$B$1,0),0))),OR(ISBLANK(CD709),ISBLANK(CE709))),#N/A,
IFERROR(VLOOKUP(CB709,MonsterTable!$A:$B,MATCH(MonsterTable!$B$1,MonsterTable!$A$1:$B$1,0),0),
IF(OR(NOT(ISBLANK(CD709)),ISBLANK(CE709)),#N/A,
IF(CB709="empty","empty",
VLOOKUP(CB709,MonsterGroupTable!$A:$A,1,0)))))))</f>
        <v/>
      </c>
      <c r="CJ709" s="2" t="str">
        <f>IF(AND(ISBLANK(CI709),OR(NOT(ISBLANK(CK709)),NOT(ISBLANK(CL709)))),#N/A,
IF(ISBLANK(CI709),"",
IF(AND(NOT(ISERROR(VLOOKUP(CI709,MonsterTable!$A:$B,MATCH(MonsterTable!$B$1,MonsterTable!$A$1:$B$1,0),0))),OR(ISBLANK(CK709),ISBLANK(CL709))),#N/A,
IFERROR(VLOOKUP(CI709,MonsterTable!$A:$B,MATCH(MonsterTable!$B$1,MonsterTable!$A$1:$B$1,0),0),
IF(OR(NOT(ISBLANK(CK709)),ISBLANK(CL709)),#N/A,
IF(CI709="empty","empty",
VLOOKUP(CI709,MonsterGroupTable!$A:$A,1,0)))))))</f>
        <v/>
      </c>
    </row>
    <row r="710" spans="1:88">
      <c r="A710">
        <v>20011</v>
      </c>
      <c r="B710">
        <f t="shared" si="22"/>
        <v>1.1000000000000001</v>
      </c>
      <c r="C710">
        <f t="shared" si="22"/>
        <v>1.1000000000000001</v>
      </c>
      <c r="F710">
        <v>55</v>
      </c>
      <c r="G710">
        <v>45</v>
      </c>
      <c r="H710">
        <v>0</v>
      </c>
      <c r="I710">
        <v>0</v>
      </c>
      <c r="J710">
        <v>0</v>
      </c>
      <c r="K710" t="s">
        <v>28</v>
      </c>
      <c r="L710" t="s">
        <v>243</v>
      </c>
      <c r="M710" t="s">
        <v>79</v>
      </c>
      <c r="N710" t="s">
        <v>80</v>
      </c>
      <c r="O710">
        <v>0</v>
      </c>
      <c r="P710">
        <v>-4.75</v>
      </c>
      <c r="Q710">
        <v>-3.5</v>
      </c>
      <c r="R710">
        <v>4.75</v>
      </c>
      <c r="S710">
        <v>3</v>
      </c>
      <c r="T710">
        <v>-13.5</v>
      </c>
      <c r="U710">
        <v>2.5499999999999998</v>
      </c>
      <c r="V710">
        <v>-6.75</v>
      </c>
      <c r="W710" t="str">
        <f t="shared" si="23"/>
        <v>g102,5,empty,3,201,1,1,0</v>
      </c>
      <c r="X710" s="1" t="s">
        <v>280</v>
      </c>
      <c r="Y710" s="2" t="str">
        <f>IF(AND(ISBLANK(X710),OR(NOT(ISBLANK(Z710)),NOT(ISBLANK(AA710)))),#N/A,
IF(ISBLANK(X710),"",
IF(AND(NOT(ISERROR(VLOOKUP(X710,MonsterTable!$A:$B,MATCH(MonsterTable!$B$1,MonsterTable!$A$1:$B$1,0),0))),OR(ISBLANK(Z710),ISBLANK(AA710))),#N/A,
IFERROR(VLOOKUP(X710,MonsterTable!$A:$B,MATCH(MonsterTable!$B$1,MonsterTable!$A$1:$B$1,0),0),
IF(OR(NOT(ISBLANK(Z710)),ISBLANK(AA710)),#N/A,
IF(X710="empty","empty",
VLOOKUP(X710,MonsterGroupTable!$A:$A,1,0)))))))</f>
        <v>g102</v>
      </c>
      <c r="AA710">
        <v>5</v>
      </c>
      <c r="AE710" s="1" t="s">
        <v>74</v>
      </c>
      <c r="AF710" s="2" t="str">
        <f>IF(AND(ISBLANK(AE710),OR(NOT(ISBLANK(AG710)),NOT(ISBLANK(AH710)))),#N/A,
IF(ISBLANK(AE710),"",
IF(AND(NOT(ISERROR(VLOOKUP(AE710,MonsterTable!$A:$B,MATCH(MonsterTable!$B$1,MonsterTable!$A$1:$B$1,0),0))),OR(ISBLANK(AG710),ISBLANK(AH710))),#N/A,
IFERROR(VLOOKUP(AE710,MonsterTable!$A:$B,MATCH(MonsterTable!$B$1,MonsterTable!$A$1:$B$1,0),0),
IF(OR(NOT(ISBLANK(AG710)),ISBLANK(AH710)),#N/A,
IF(AE710="empty","empty",
VLOOKUP(AE710,MonsterGroupTable!$A:$A,1,0)))))))</f>
        <v>empty</v>
      </c>
      <c r="AH710">
        <v>3</v>
      </c>
      <c r="AL710" s="1" t="s">
        <v>242</v>
      </c>
      <c r="AM710" s="2">
        <f>IF(AND(ISBLANK(AL710),OR(NOT(ISBLANK(AN710)),NOT(ISBLANK(AO710)))),#N/A,
IF(ISBLANK(AL710),"",
IF(AND(NOT(ISERROR(VLOOKUP(AL710,MonsterTable!$A:$B,MATCH(MonsterTable!$B$1,MonsterTable!$A$1:$B$1,0),0))),OR(ISBLANK(AN710),ISBLANK(AO710))),#N/A,
IFERROR(VLOOKUP(AL710,MonsterTable!$A:$B,MATCH(MonsterTable!$B$1,MonsterTable!$A$1:$B$1,0),0),
IF(OR(NOT(ISBLANK(AN710)),ISBLANK(AO710)),#N/A,
IF(AL710="empty","empty",
VLOOKUP(AL710,MonsterGroupTable!$A:$A,1,0)))))))</f>
        <v>201</v>
      </c>
      <c r="AN710">
        <v>1</v>
      </c>
      <c r="AO710">
        <v>1</v>
      </c>
      <c r="AP710">
        <v>0</v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BA710" s="2" t="str">
        <f>IF(AND(ISBLANK(AZ710),OR(NOT(ISBLANK(BB710)),NOT(ISBLANK(BC710)))),#N/A,
IF(ISBLANK(AZ710),"",
IF(AND(NOT(ISERROR(VLOOKUP(AZ710,MonsterTable!$A:$B,MATCH(MonsterTable!$B$1,MonsterTable!$A$1:$B$1,0),0))),OR(ISBLANK(BB710),ISBLANK(BC710))),#N/A,
IFERROR(VLOOKUP(AZ710,MonsterTable!$A:$B,MATCH(MonsterTable!$B$1,MonsterTable!$A$1:$B$1,0),0),
IF(OR(NOT(ISBLANK(BB710)),ISBLANK(BC710)),#N/A,
IF(AZ710="empty","empty",
VLOOKUP(AZ710,MonsterGroupTable!$A:$A,1,0)))))))</f>
        <v/>
      </c>
      <c r="BH710" s="2" t="str">
        <f>IF(AND(ISBLANK(BG710),OR(NOT(ISBLANK(BI710)),NOT(ISBLANK(BJ710)))),#N/A,
IF(ISBLANK(BG710),"",
IF(AND(NOT(ISERROR(VLOOKUP(BG710,MonsterTable!$A:$B,MATCH(MonsterTable!$B$1,MonsterTable!$A$1:$B$1,0),0))),OR(ISBLANK(BI710),ISBLANK(BJ710))),#N/A,
IFERROR(VLOOKUP(BG710,MonsterTable!$A:$B,MATCH(MonsterTable!$B$1,MonsterTable!$A$1:$B$1,0),0),
IF(OR(NOT(ISBLANK(BI710)),ISBLANK(BJ710)),#N/A,
IF(BG710="empty","empty",
VLOOKUP(BG710,MonsterGroupTable!$A:$A,1,0)))))))</f>
        <v/>
      </c>
      <c r="BO710" s="2" t="str">
        <f>IF(AND(ISBLANK(BN710),OR(NOT(ISBLANK(BP710)),NOT(ISBLANK(BQ710)))),#N/A,
IF(ISBLANK(BN710),"",
IF(AND(NOT(ISERROR(VLOOKUP(BN710,MonsterTable!$A:$B,MATCH(MonsterTable!$B$1,MonsterTable!$A$1:$B$1,0),0))),OR(ISBLANK(BP710),ISBLANK(BQ710))),#N/A,
IFERROR(VLOOKUP(BN710,MonsterTable!$A:$B,MATCH(MonsterTable!$B$1,MonsterTable!$A$1:$B$1,0),0),
IF(OR(NOT(ISBLANK(BP710)),ISBLANK(BQ710)),#N/A,
IF(BN710="empty","empty",
VLOOKUP(BN710,MonsterGroupTable!$A:$A,1,0)))))))</f>
        <v/>
      </c>
      <c r="BV710" s="2" t="str">
        <f>IF(AND(ISBLANK(BU710),OR(NOT(ISBLANK(BW710)),NOT(ISBLANK(BX710)))),#N/A,
IF(ISBLANK(BU710),"",
IF(AND(NOT(ISERROR(VLOOKUP(BU710,MonsterTable!$A:$B,MATCH(MonsterTable!$B$1,MonsterTable!$A$1:$B$1,0),0))),OR(ISBLANK(BW710),ISBLANK(BX710))),#N/A,
IFERROR(VLOOKUP(BU710,MonsterTable!$A:$B,MATCH(MonsterTable!$B$1,MonsterTable!$A$1:$B$1,0),0),
IF(OR(NOT(ISBLANK(BW710)),ISBLANK(BX710)),#N/A,
IF(BU710="empty","empty",
VLOOKUP(BU710,MonsterGroupTable!$A:$A,1,0)))))))</f>
        <v/>
      </c>
      <c r="CC710" s="2" t="str">
        <f>IF(AND(ISBLANK(CB710),OR(NOT(ISBLANK(CD710)),NOT(ISBLANK(CE710)))),#N/A,
IF(ISBLANK(CB710),"",
IF(AND(NOT(ISERROR(VLOOKUP(CB710,MonsterTable!$A:$B,MATCH(MonsterTable!$B$1,MonsterTable!$A$1:$B$1,0),0))),OR(ISBLANK(CD710),ISBLANK(CE710))),#N/A,
IFERROR(VLOOKUP(CB710,MonsterTable!$A:$B,MATCH(MonsterTable!$B$1,MonsterTable!$A$1:$B$1,0),0),
IF(OR(NOT(ISBLANK(CD710)),ISBLANK(CE710)),#N/A,
IF(CB710="empty","empty",
VLOOKUP(CB710,MonsterGroupTable!$A:$A,1,0)))))))</f>
        <v/>
      </c>
      <c r="CJ710" s="2" t="str">
        <f>IF(AND(ISBLANK(CI710),OR(NOT(ISBLANK(CK710)),NOT(ISBLANK(CL710)))),#N/A,
IF(ISBLANK(CI710),"",
IF(AND(NOT(ISERROR(VLOOKUP(CI710,MonsterTable!$A:$B,MATCH(MonsterTable!$B$1,MonsterTable!$A$1:$B$1,0),0))),OR(ISBLANK(CK710),ISBLANK(CL710))),#N/A,
IFERROR(VLOOKUP(CI710,MonsterTable!$A:$B,MATCH(MonsterTable!$B$1,MonsterTable!$A$1:$B$1,0),0),
IF(OR(NOT(ISBLANK(CK710)),ISBLANK(CL710)),#N/A,
IF(CI710="empty","empty",
VLOOKUP(CI710,MonsterGroupTable!$A:$A,1,0)))))))</f>
        <v/>
      </c>
    </row>
    <row r="711" spans="1:88">
      <c r="A711">
        <v>20012</v>
      </c>
      <c r="B711">
        <f t="shared" si="22"/>
        <v>1.1000000000000001</v>
      </c>
      <c r="C711">
        <f t="shared" si="22"/>
        <v>1.1000000000000001</v>
      </c>
      <c r="F711">
        <v>60</v>
      </c>
      <c r="G711">
        <v>54</v>
      </c>
      <c r="H711">
        <v>0</v>
      </c>
      <c r="I711">
        <v>0</v>
      </c>
      <c r="J711">
        <v>0</v>
      </c>
      <c r="K711" t="s">
        <v>28</v>
      </c>
      <c r="L711" t="s">
        <v>243</v>
      </c>
      <c r="M711" t="s">
        <v>79</v>
      </c>
      <c r="N711" t="s">
        <v>80</v>
      </c>
      <c r="O711">
        <v>0</v>
      </c>
      <c r="P711">
        <v>-4.75</v>
      </c>
      <c r="Q711">
        <v>-3.5</v>
      </c>
      <c r="R711">
        <v>4.75</v>
      </c>
      <c r="S711">
        <v>3</v>
      </c>
      <c r="T711">
        <v>-13.5</v>
      </c>
      <c r="U711">
        <v>2.5499999999999998</v>
      </c>
      <c r="V711">
        <v>-6.75</v>
      </c>
      <c r="W711" t="str">
        <f t="shared" si="23"/>
        <v>g102,5,empty,3,201,1,1,0</v>
      </c>
      <c r="X711" s="1" t="s">
        <v>280</v>
      </c>
      <c r="Y711" s="2" t="str">
        <f>IF(AND(ISBLANK(X711),OR(NOT(ISBLANK(Z711)),NOT(ISBLANK(AA711)))),#N/A,
IF(ISBLANK(X711),"",
IF(AND(NOT(ISERROR(VLOOKUP(X711,MonsterTable!$A:$B,MATCH(MonsterTable!$B$1,MonsterTable!$A$1:$B$1,0),0))),OR(ISBLANK(Z711),ISBLANK(AA711))),#N/A,
IFERROR(VLOOKUP(X711,MonsterTable!$A:$B,MATCH(MonsterTable!$B$1,MonsterTable!$A$1:$B$1,0),0),
IF(OR(NOT(ISBLANK(Z711)),ISBLANK(AA711)),#N/A,
IF(X711="empty","empty",
VLOOKUP(X711,MonsterGroupTable!$A:$A,1,0)))))))</f>
        <v>g102</v>
      </c>
      <c r="AA711">
        <v>5</v>
      </c>
      <c r="AE711" s="1" t="s">
        <v>74</v>
      </c>
      <c r="AF711" s="2" t="str">
        <f>IF(AND(ISBLANK(AE711),OR(NOT(ISBLANK(AG711)),NOT(ISBLANK(AH711)))),#N/A,
IF(ISBLANK(AE711),"",
IF(AND(NOT(ISERROR(VLOOKUP(AE711,MonsterTable!$A:$B,MATCH(MonsterTable!$B$1,MonsterTable!$A$1:$B$1,0),0))),OR(ISBLANK(AG711),ISBLANK(AH711))),#N/A,
IFERROR(VLOOKUP(AE711,MonsterTable!$A:$B,MATCH(MonsterTable!$B$1,MonsterTable!$A$1:$B$1,0),0),
IF(OR(NOT(ISBLANK(AG711)),ISBLANK(AH711)),#N/A,
IF(AE711="empty","empty",
VLOOKUP(AE711,MonsterGroupTable!$A:$A,1,0)))))))</f>
        <v>empty</v>
      </c>
      <c r="AH711">
        <v>3</v>
      </c>
      <c r="AL711" s="1" t="s">
        <v>242</v>
      </c>
      <c r="AM711" s="2">
        <f>IF(AND(ISBLANK(AL711),OR(NOT(ISBLANK(AN711)),NOT(ISBLANK(AO711)))),#N/A,
IF(ISBLANK(AL711),"",
IF(AND(NOT(ISERROR(VLOOKUP(AL711,MonsterTable!$A:$B,MATCH(MonsterTable!$B$1,MonsterTable!$A$1:$B$1,0),0))),OR(ISBLANK(AN711),ISBLANK(AO711))),#N/A,
IFERROR(VLOOKUP(AL711,MonsterTable!$A:$B,MATCH(MonsterTable!$B$1,MonsterTable!$A$1:$B$1,0),0),
IF(OR(NOT(ISBLANK(AN711)),ISBLANK(AO711)),#N/A,
IF(AL711="empty","empty",
VLOOKUP(AL711,MonsterGroupTable!$A:$A,1,0)))))))</f>
        <v>201</v>
      </c>
      <c r="AN711">
        <v>1</v>
      </c>
      <c r="AO711">
        <v>1</v>
      </c>
      <c r="AP711">
        <v>0</v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BA711" s="2" t="str">
        <f>IF(AND(ISBLANK(AZ711),OR(NOT(ISBLANK(BB711)),NOT(ISBLANK(BC711)))),#N/A,
IF(ISBLANK(AZ711),"",
IF(AND(NOT(ISERROR(VLOOKUP(AZ711,MonsterTable!$A:$B,MATCH(MonsterTable!$B$1,MonsterTable!$A$1:$B$1,0),0))),OR(ISBLANK(BB711),ISBLANK(BC711))),#N/A,
IFERROR(VLOOKUP(AZ711,MonsterTable!$A:$B,MATCH(MonsterTable!$B$1,MonsterTable!$A$1:$B$1,0),0),
IF(OR(NOT(ISBLANK(BB711)),ISBLANK(BC711)),#N/A,
IF(AZ711="empty","empty",
VLOOKUP(AZ711,MonsterGroupTable!$A:$A,1,0)))))))</f>
        <v/>
      </c>
      <c r="BH711" s="2" t="str">
        <f>IF(AND(ISBLANK(BG711),OR(NOT(ISBLANK(BI711)),NOT(ISBLANK(BJ711)))),#N/A,
IF(ISBLANK(BG711),"",
IF(AND(NOT(ISERROR(VLOOKUP(BG711,MonsterTable!$A:$B,MATCH(MonsterTable!$B$1,MonsterTable!$A$1:$B$1,0),0))),OR(ISBLANK(BI711),ISBLANK(BJ711))),#N/A,
IFERROR(VLOOKUP(BG711,MonsterTable!$A:$B,MATCH(MonsterTable!$B$1,MonsterTable!$A$1:$B$1,0),0),
IF(OR(NOT(ISBLANK(BI711)),ISBLANK(BJ711)),#N/A,
IF(BG711="empty","empty",
VLOOKUP(BG711,MonsterGroupTable!$A:$A,1,0)))))))</f>
        <v/>
      </c>
      <c r="BO711" s="2" t="str">
        <f>IF(AND(ISBLANK(BN711),OR(NOT(ISBLANK(BP711)),NOT(ISBLANK(BQ711)))),#N/A,
IF(ISBLANK(BN711),"",
IF(AND(NOT(ISERROR(VLOOKUP(BN711,MonsterTable!$A:$B,MATCH(MonsterTable!$B$1,MonsterTable!$A$1:$B$1,0),0))),OR(ISBLANK(BP711),ISBLANK(BQ711))),#N/A,
IFERROR(VLOOKUP(BN711,MonsterTable!$A:$B,MATCH(MonsterTable!$B$1,MonsterTable!$A$1:$B$1,0),0),
IF(OR(NOT(ISBLANK(BP711)),ISBLANK(BQ711)),#N/A,
IF(BN711="empty","empty",
VLOOKUP(BN711,MonsterGroupTable!$A:$A,1,0)))))))</f>
        <v/>
      </c>
      <c r="BV711" s="2" t="str">
        <f>IF(AND(ISBLANK(BU711),OR(NOT(ISBLANK(BW711)),NOT(ISBLANK(BX711)))),#N/A,
IF(ISBLANK(BU711),"",
IF(AND(NOT(ISERROR(VLOOKUP(BU711,MonsterTable!$A:$B,MATCH(MonsterTable!$B$1,MonsterTable!$A$1:$B$1,0),0))),OR(ISBLANK(BW711),ISBLANK(BX711))),#N/A,
IFERROR(VLOOKUP(BU711,MonsterTable!$A:$B,MATCH(MonsterTable!$B$1,MonsterTable!$A$1:$B$1,0),0),
IF(OR(NOT(ISBLANK(BW711)),ISBLANK(BX711)),#N/A,
IF(BU711="empty","empty",
VLOOKUP(BU711,MonsterGroupTable!$A:$A,1,0)))))))</f>
        <v/>
      </c>
      <c r="CC711" s="2" t="str">
        <f>IF(AND(ISBLANK(CB711),OR(NOT(ISBLANK(CD711)),NOT(ISBLANK(CE711)))),#N/A,
IF(ISBLANK(CB711),"",
IF(AND(NOT(ISERROR(VLOOKUP(CB711,MonsterTable!$A:$B,MATCH(MonsterTable!$B$1,MonsterTable!$A$1:$B$1,0),0))),OR(ISBLANK(CD711),ISBLANK(CE711))),#N/A,
IFERROR(VLOOKUP(CB711,MonsterTable!$A:$B,MATCH(MonsterTable!$B$1,MonsterTable!$A$1:$B$1,0),0),
IF(OR(NOT(ISBLANK(CD711)),ISBLANK(CE711)),#N/A,
IF(CB711="empty","empty",
VLOOKUP(CB711,MonsterGroupTable!$A:$A,1,0)))))))</f>
        <v/>
      </c>
      <c r="CJ711" s="2" t="str">
        <f>IF(AND(ISBLANK(CI711),OR(NOT(ISBLANK(CK711)),NOT(ISBLANK(CL711)))),#N/A,
IF(ISBLANK(CI711),"",
IF(AND(NOT(ISERROR(VLOOKUP(CI711,MonsterTable!$A:$B,MATCH(MonsterTable!$B$1,MonsterTable!$A$1:$B$1,0),0))),OR(ISBLANK(CK711),ISBLANK(CL711))),#N/A,
IFERROR(VLOOKUP(CI711,MonsterTable!$A:$B,MATCH(MonsterTable!$B$1,MonsterTable!$A$1:$B$1,0),0),
IF(OR(NOT(ISBLANK(CK711)),ISBLANK(CL711)),#N/A,
IF(CI711="empty","empty",
VLOOKUP(CI711,MonsterGroupTable!$A:$A,1,0)))))))</f>
        <v/>
      </c>
    </row>
    <row r="712" spans="1:88">
      <c r="A712">
        <v>20013</v>
      </c>
      <c r="B712">
        <f t="shared" si="22"/>
        <v>1.1000000000000001</v>
      </c>
      <c r="C712">
        <f t="shared" si="22"/>
        <v>1.1000000000000001</v>
      </c>
      <c r="F712">
        <v>60</v>
      </c>
      <c r="G712">
        <v>63</v>
      </c>
      <c r="H712">
        <v>0</v>
      </c>
      <c r="I712">
        <v>0</v>
      </c>
      <c r="J712">
        <v>0</v>
      </c>
      <c r="K712" t="s">
        <v>28</v>
      </c>
      <c r="L712" t="s">
        <v>243</v>
      </c>
      <c r="M712" t="s">
        <v>79</v>
      </c>
      <c r="N712" t="s">
        <v>80</v>
      </c>
      <c r="O712">
        <v>0</v>
      </c>
      <c r="P712">
        <v>-4.75</v>
      </c>
      <c r="Q712">
        <v>-3.5</v>
      </c>
      <c r="R712">
        <v>4.75</v>
      </c>
      <c r="S712">
        <v>3</v>
      </c>
      <c r="T712">
        <v>-13.5</v>
      </c>
      <c r="U712">
        <v>2.5499999999999998</v>
      </c>
      <c r="V712">
        <v>-6.75</v>
      </c>
      <c r="W712" t="str">
        <f t="shared" si="23"/>
        <v>g102,5,empty,3,201,1,1,0</v>
      </c>
      <c r="X712" s="1" t="s">
        <v>280</v>
      </c>
      <c r="Y712" s="2" t="str">
        <f>IF(AND(ISBLANK(X712),OR(NOT(ISBLANK(Z712)),NOT(ISBLANK(AA712)))),#N/A,
IF(ISBLANK(X712),"",
IF(AND(NOT(ISERROR(VLOOKUP(X712,MonsterTable!$A:$B,MATCH(MonsterTable!$B$1,MonsterTable!$A$1:$B$1,0),0))),OR(ISBLANK(Z712),ISBLANK(AA712))),#N/A,
IFERROR(VLOOKUP(X712,MonsterTable!$A:$B,MATCH(MonsterTable!$B$1,MonsterTable!$A$1:$B$1,0),0),
IF(OR(NOT(ISBLANK(Z712)),ISBLANK(AA712)),#N/A,
IF(X712="empty","empty",
VLOOKUP(X712,MonsterGroupTable!$A:$A,1,0)))))))</f>
        <v>g102</v>
      </c>
      <c r="AA712">
        <v>5</v>
      </c>
      <c r="AE712" s="1" t="s">
        <v>74</v>
      </c>
      <c r="AF712" s="2" t="str">
        <f>IF(AND(ISBLANK(AE712),OR(NOT(ISBLANK(AG712)),NOT(ISBLANK(AH712)))),#N/A,
IF(ISBLANK(AE712),"",
IF(AND(NOT(ISERROR(VLOOKUP(AE712,MonsterTable!$A:$B,MATCH(MonsterTable!$B$1,MonsterTable!$A$1:$B$1,0),0))),OR(ISBLANK(AG712),ISBLANK(AH712))),#N/A,
IFERROR(VLOOKUP(AE712,MonsterTable!$A:$B,MATCH(MonsterTable!$B$1,MonsterTable!$A$1:$B$1,0),0),
IF(OR(NOT(ISBLANK(AG712)),ISBLANK(AH712)),#N/A,
IF(AE712="empty","empty",
VLOOKUP(AE712,MonsterGroupTable!$A:$A,1,0)))))))</f>
        <v>empty</v>
      </c>
      <c r="AH712">
        <v>3</v>
      </c>
      <c r="AL712" s="1" t="s">
        <v>242</v>
      </c>
      <c r="AM712" s="2">
        <f>IF(AND(ISBLANK(AL712),OR(NOT(ISBLANK(AN712)),NOT(ISBLANK(AO712)))),#N/A,
IF(ISBLANK(AL712),"",
IF(AND(NOT(ISERROR(VLOOKUP(AL712,MonsterTable!$A:$B,MATCH(MonsterTable!$B$1,MonsterTable!$A$1:$B$1,0),0))),OR(ISBLANK(AN712),ISBLANK(AO712))),#N/A,
IFERROR(VLOOKUP(AL712,MonsterTable!$A:$B,MATCH(MonsterTable!$B$1,MonsterTable!$A$1:$B$1,0),0),
IF(OR(NOT(ISBLANK(AN712)),ISBLANK(AO712)),#N/A,
IF(AL712="empty","empty",
VLOOKUP(AL712,MonsterGroupTable!$A:$A,1,0)))))))</f>
        <v>201</v>
      </c>
      <c r="AN712">
        <v>1</v>
      </c>
      <c r="AO712">
        <v>1</v>
      </c>
      <c r="AP712">
        <v>0</v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BA712" s="2" t="str">
        <f>IF(AND(ISBLANK(AZ712),OR(NOT(ISBLANK(BB712)),NOT(ISBLANK(BC712)))),#N/A,
IF(ISBLANK(AZ712),"",
IF(AND(NOT(ISERROR(VLOOKUP(AZ712,MonsterTable!$A:$B,MATCH(MonsterTable!$B$1,MonsterTable!$A$1:$B$1,0),0))),OR(ISBLANK(BB712),ISBLANK(BC712))),#N/A,
IFERROR(VLOOKUP(AZ712,MonsterTable!$A:$B,MATCH(MonsterTable!$B$1,MonsterTable!$A$1:$B$1,0),0),
IF(OR(NOT(ISBLANK(BB712)),ISBLANK(BC712)),#N/A,
IF(AZ712="empty","empty",
VLOOKUP(AZ712,MonsterGroupTable!$A:$A,1,0)))))))</f>
        <v/>
      </c>
      <c r="BH712" s="2" t="str">
        <f>IF(AND(ISBLANK(BG712),OR(NOT(ISBLANK(BI712)),NOT(ISBLANK(BJ712)))),#N/A,
IF(ISBLANK(BG712),"",
IF(AND(NOT(ISERROR(VLOOKUP(BG712,MonsterTable!$A:$B,MATCH(MonsterTable!$B$1,MonsterTable!$A$1:$B$1,0),0))),OR(ISBLANK(BI712),ISBLANK(BJ712))),#N/A,
IFERROR(VLOOKUP(BG712,MonsterTable!$A:$B,MATCH(MonsterTable!$B$1,MonsterTable!$A$1:$B$1,0),0),
IF(OR(NOT(ISBLANK(BI712)),ISBLANK(BJ712)),#N/A,
IF(BG712="empty","empty",
VLOOKUP(BG712,MonsterGroupTable!$A:$A,1,0)))))))</f>
        <v/>
      </c>
      <c r="BO712" s="2" t="str">
        <f>IF(AND(ISBLANK(BN712),OR(NOT(ISBLANK(BP712)),NOT(ISBLANK(BQ712)))),#N/A,
IF(ISBLANK(BN712),"",
IF(AND(NOT(ISERROR(VLOOKUP(BN712,MonsterTable!$A:$B,MATCH(MonsterTable!$B$1,MonsterTable!$A$1:$B$1,0),0))),OR(ISBLANK(BP712),ISBLANK(BQ712))),#N/A,
IFERROR(VLOOKUP(BN712,MonsterTable!$A:$B,MATCH(MonsterTable!$B$1,MonsterTable!$A$1:$B$1,0),0),
IF(OR(NOT(ISBLANK(BP712)),ISBLANK(BQ712)),#N/A,
IF(BN712="empty","empty",
VLOOKUP(BN712,MonsterGroupTable!$A:$A,1,0)))))))</f>
        <v/>
      </c>
      <c r="BV712" s="2" t="str">
        <f>IF(AND(ISBLANK(BU712),OR(NOT(ISBLANK(BW712)),NOT(ISBLANK(BX712)))),#N/A,
IF(ISBLANK(BU712),"",
IF(AND(NOT(ISERROR(VLOOKUP(BU712,MonsterTable!$A:$B,MATCH(MonsterTable!$B$1,MonsterTable!$A$1:$B$1,0),0))),OR(ISBLANK(BW712),ISBLANK(BX712))),#N/A,
IFERROR(VLOOKUP(BU712,MonsterTable!$A:$B,MATCH(MonsterTable!$B$1,MonsterTable!$A$1:$B$1,0),0),
IF(OR(NOT(ISBLANK(BW712)),ISBLANK(BX712)),#N/A,
IF(BU712="empty","empty",
VLOOKUP(BU712,MonsterGroupTable!$A:$A,1,0)))))))</f>
        <v/>
      </c>
      <c r="CC712" s="2" t="str">
        <f>IF(AND(ISBLANK(CB712),OR(NOT(ISBLANK(CD712)),NOT(ISBLANK(CE712)))),#N/A,
IF(ISBLANK(CB712),"",
IF(AND(NOT(ISERROR(VLOOKUP(CB712,MonsterTable!$A:$B,MATCH(MonsterTable!$B$1,MonsterTable!$A$1:$B$1,0),0))),OR(ISBLANK(CD712),ISBLANK(CE712))),#N/A,
IFERROR(VLOOKUP(CB712,MonsterTable!$A:$B,MATCH(MonsterTable!$B$1,MonsterTable!$A$1:$B$1,0),0),
IF(OR(NOT(ISBLANK(CD712)),ISBLANK(CE712)),#N/A,
IF(CB712="empty","empty",
VLOOKUP(CB712,MonsterGroupTable!$A:$A,1,0)))))))</f>
        <v/>
      </c>
      <c r="CJ712" s="2" t="str">
        <f>IF(AND(ISBLANK(CI712),OR(NOT(ISBLANK(CK712)),NOT(ISBLANK(CL712)))),#N/A,
IF(ISBLANK(CI712),"",
IF(AND(NOT(ISERROR(VLOOKUP(CI712,MonsterTable!$A:$B,MATCH(MonsterTable!$B$1,MonsterTable!$A$1:$B$1,0),0))),OR(ISBLANK(CK712),ISBLANK(CL712))),#N/A,
IFERROR(VLOOKUP(CI712,MonsterTable!$A:$B,MATCH(MonsterTable!$B$1,MonsterTable!$A$1:$B$1,0),0),
IF(OR(NOT(ISBLANK(CK712)),ISBLANK(CL712)),#N/A,
IF(CI712="empty","empty",
VLOOKUP(CI712,MonsterGroupTable!$A:$A,1,0)))))))</f>
        <v/>
      </c>
    </row>
    <row r="713" spans="1:88">
      <c r="A713">
        <v>20014</v>
      </c>
      <c r="B713">
        <f t="shared" si="22"/>
        <v>1.1000000000000001</v>
      </c>
      <c r="C713">
        <f t="shared" si="22"/>
        <v>1.1000000000000001</v>
      </c>
      <c r="F713">
        <v>60</v>
      </c>
      <c r="G713">
        <v>72</v>
      </c>
      <c r="H713">
        <v>0</v>
      </c>
      <c r="I713">
        <v>0</v>
      </c>
      <c r="J713">
        <v>0</v>
      </c>
      <c r="K713" t="s">
        <v>28</v>
      </c>
      <c r="L713" t="s">
        <v>243</v>
      </c>
      <c r="M713" t="s">
        <v>79</v>
      </c>
      <c r="N713" t="s">
        <v>80</v>
      </c>
      <c r="O713">
        <v>0</v>
      </c>
      <c r="P713">
        <v>-4.75</v>
      </c>
      <c r="Q713">
        <v>-3.5</v>
      </c>
      <c r="R713">
        <v>4.75</v>
      </c>
      <c r="S713">
        <v>3</v>
      </c>
      <c r="T713">
        <v>-13.5</v>
      </c>
      <c r="U713">
        <v>2.5499999999999998</v>
      </c>
      <c r="V713">
        <v>-6.75</v>
      </c>
      <c r="W713" t="str">
        <f t="shared" si="23"/>
        <v>g102,5,empty,3,201,1,1,0</v>
      </c>
      <c r="X713" s="1" t="s">
        <v>280</v>
      </c>
      <c r="Y713" s="2" t="str">
        <f>IF(AND(ISBLANK(X713),OR(NOT(ISBLANK(Z713)),NOT(ISBLANK(AA713)))),#N/A,
IF(ISBLANK(X713),"",
IF(AND(NOT(ISERROR(VLOOKUP(X713,MonsterTable!$A:$B,MATCH(MonsterTable!$B$1,MonsterTable!$A$1:$B$1,0),0))),OR(ISBLANK(Z713),ISBLANK(AA713))),#N/A,
IFERROR(VLOOKUP(X713,MonsterTable!$A:$B,MATCH(MonsterTable!$B$1,MonsterTable!$A$1:$B$1,0),0),
IF(OR(NOT(ISBLANK(Z713)),ISBLANK(AA713)),#N/A,
IF(X713="empty","empty",
VLOOKUP(X713,MonsterGroupTable!$A:$A,1,0)))))))</f>
        <v>g102</v>
      </c>
      <c r="AA713">
        <v>5</v>
      </c>
      <c r="AE713" s="1" t="s">
        <v>74</v>
      </c>
      <c r="AF713" s="2" t="str">
        <f>IF(AND(ISBLANK(AE713),OR(NOT(ISBLANK(AG713)),NOT(ISBLANK(AH713)))),#N/A,
IF(ISBLANK(AE713),"",
IF(AND(NOT(ISERROR(VLOOKUP(AE713,MonsterTable!$A:$B,MATCH(MonsterTable!$B$1,MonsterTable!$A$1:$B$1,0),0))),OR(ISBLANK(AG713),ISBLANK(AH713))),#N/A,
IFERROR(VLOOKUP(AE713,MonsterTable!$A:$B,MATCH(MonsterTable!$B$1,MonsterTable!$A$1:$B$1,0),0),
IF(OR(NOT(ISBLANK(AG713)),ISBLANK(AH713)),#N/A,
IF(AE713="empty","empty",
VLOOKUP(AE713,MonsterGroupTable!$A:$A,1,0)))))))</f>
        <v>empty</v>
      </c>
      <c r="AH713">
        <v>3</v>
      </c>
      <c r="AL713" s="1" t="s">
        <v>242</v>
      </c>
      <c r="AM713" s="2">
        <f>IF(AND(ISBLANK(AL713),OR(NOT(ISBLANK(AN713)),NOT(ISBLANK(AO713)))),#N/A,
IF(ISBLANK(AL713),"",
IF(AND(NOT(ISERROR(VLOOKUP(AL713,MonsterTable!$A:$B,MATCH(MonsterTable!$B$1,MonsterTable!$A$1:$B$1,0),0))),OR(ISBLANK(AN713),ISBLANK(AO713))),#N/A,
IFERROR(VLOOKUP(AL713,MonsterTable!$A:$B,MATCH(MonsterTable!$B$1,MonsterTable!$A$1:$B$1,0),0),
IF(OR(NOT(ISBLANK(AN713)),ISBLANK(AO713)),#N/A,
IF(AL713="empty","empty",
VLOOKUP(AL713,MonsterGroupTable!$A:$A,1,0)))))))</f>
        <v>201</v>
      </c>
      <c r="AN713">
        <v>1</v>
      </c>
      <c r="AO713">
        <v>1</v>
      </c>
      <c r="AP713">
        <v>0</v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BA713" s="2" t="str">
        <f>IF(AND(ISBLANK(AZ713),OR(NOT(ISBLANK(BB713)),NOT(ISBLANK(BC713)))),#N/A,
IF(ISBLANK(AZ713),"",
IF(AND(NOT(ISERROR(VLOOKUP(AZ713,MonsterTable!$A:$B,MATCH(MonsterTable!$B$1,MonsterTable!$A$1:$B$1,0),0))),OR(ISBLANK(BB713),ISBLANK(BC713))),#N/A,
IFERROR(VLOOKUP(AZ713,MonsterTable!$A:$B,MATCH(MonsterTable!$B$1,MonsterTable!$A$1:$B$1,0),0),
IF(OR(NOT(ISBLANK(BB713)),ISBLANK(BC713)),#N/A,
IF(AZ713="empty","empty",
VLOOKUP(AZ713,MonsterGroupTable!$A:$A,1,0)))))))</f>
        <v/>
      </c>
      <c r="BH713" s="2" t="str">
        <f>IF(AND(ISBLANK(BG713),OR(NOT(ISBLANK(BI713)),NOT(ISBLANK(BJ713)))),#N/A,
IF(ISBLANK(BG713),"",
IF(AND(NOT(ISERROR(VLOOKUP(BG713,MonsterTable!$A:$B,MATCH(MonsterTable!$B$1,MonsterTable!$A$1:$B$1,0),0))),OR(ISBLANK(BI713),ISBLANK(BJ713))),#N/A,
IFERROR(VLOOKUP(BG713,MonsterTable!$A:$B,MATCH(MonsterTable!$B$1,MonsterTable!$A$1:$B$1,0),0),
IF(OR(NOT(ISBLANK(BI713)),ISBLANK(BJ713)),#N/A,
IF(BG713="empty","empty",
VLOOKUP(BG713,MonsterGroupTable!$A:$A,1,0)))))))</f>
        <v/>
      </c>
      <c r="BO713" s="2" t="str">
        <f>IF(AND(ISBLANK(BN713),OR(NOT(ISBLANK(BP713)),NOT(ISBLANK(BQ713)))),#N/A,
IF(ISBLANK(BN713),"",
IF(AND(NOT(ISERROR(VLOOKUP(BN713,MonsterTable!$A:$B,MATCH(MonsterTable!$B$1,MonsterTable!$A$1:$B$1,0),0))),OR(ISBLANK(BP713),ISBLANK(BQ713))),#N/A,
IFERROR(VLOOKUP(BN713,MonsterTable!$A:$B,MATCH(MonsterTable!$B$1,MonsterTable!$A$1:$B$1,0),0),
IF(OR(NOT(ISBLANK(BP713)),ISBLANK(BQ713)),#N/A,
IF(BN713="empty","empty",
VLOOKUP(BN713,MonsterGroupTable!$A:$A,1,0)))))))</f>
        <v/>
      </c>
      <c r="BV713" s="2" t="str">
        <f>IF(AND(ISBLANK(BU713),OR(NOT(ISBLANK(BW713)),NOT(ISBLANK(BX713)))),#N/A,
IF(ISBLANK(BU713),"",
IF(AND(NOT(ISERROR(VLOOKUP(BU713,MonsterTable!$A:$B,MATCH(MonsterTable!$B$1,MonsterTable!$A$1:$B$1,0),0))),OR(ISBLANK(BW713),ISBLANK(BX713))),#N/A,
IFERROR(VLOOKUP(BU713,MonsterTable!$A:$B,MATCH(MonsterTable!$B$1,MonsterTable!$A$1:$B$1,0),0),
IF(OR(NOT(ISBLANK(BW713)),ISBLANK(BX713)),#N/A,
IF(BU713="empty","empty",
VLOOKUP(BU713,MonsterGroupTable!$A:$A,1,0)))))))</f>
        <v/>
      </c>
      <c r="CC713" s="2" t="str">
        <f>IF(AND(ISBLANK(CB713),OR(NOT(ISBLANK(CD713)),NOT(ISBLANK(CE713)))),#N/A,
IF(ISBLANK(CB713),"",
IF(AND(NOT(ISERROR(VLOOKUP(CB713,MonsterTable!$A:$B,MATCH(MonsterTable!$B$1,MonsterTable!$A$1:$B$1,0),0))),OR(ISBLANK(CD713),ISBLANK(CE713))),#N/A,
IFERROR(VLOOKUP(CB713,MonsterTable!$A:$B,MATCH(MonsterTable!$B$1,MonsterTable!$A$1:$B$1,0),0),
IF(OR(NOT(ISBLANK(CD713)),ISBLANK(CE713)),#N/A,
IF(CB713="empty","empty",
VLOOKUP(CB713,MonsterGroupTable!$A:$A,1,0)))))))</f>
        <v/>
      </c>
      <c r="CJ713" s="2" t="str">
        <f>IF(AND(ISBLANK(CI713),OR(NOT(ISBLANK(CK713)),NOT(ISBLANK(CL713)))),#N/A,
IF(ISBLANK(CI713),"",
IF(AND(NOT(ISERROR(VLOOKUP(CI713,MonsterTable!$A:$B,MATCH(MonsterTable!$B$1,MonsterTable!$A$1:$B$1,0),0))),OR(ISBLANK(CK713),ISBLANK(CL713))),#N/A,
IFERROR(VLOOKUP(CI713,MonsterTable!$A:$B,MATCH(MonsterTable!$B$1,MonsterTable!$A$1:$B$1,0),0),
IF(OR(NOT(ISBLANK(CK713)),ISBLANK(CL713)),#N/A,
IF(CI713="empty","empty",
VLOOKUP(CI713,MonsterGroupTable!$A:$A,1,0)))))))</f>
        <v/>
      </c>
    </row>
    <row r="714" spans="1:88">
      <c r="A714">
        <v>20015</v>
      </c>
      <c r="B714">
        <f t="shared" si="22"/>
        <v>1.1000000000000001</v>
      </c>
      <c r="C714">
        <f t="shared" si="22"/>
        <v>1.1000000000000001</v>
      </c>
      <c r="F714">
        <v>60</v>
      </c>
      <c r="G714">
        <v>81</v>
      </c>
      <c r="H714">
        <v>0</v>
      </c>
      <c r="I714">
        <v>0</v>
      </c>
      <c r="J714">
        <v>0</v>
      </c>
      <c r="K714" t="s">
        <v>28</v>
      </c>
      <c r="L714" t="s">
        <v>243</v>
      </c>
      <c r="M714" t="s">
        <v>79</v>
      </c>
      <c r="N714" t="s">
        <v>80</v>
      </c>
      <c r="O714">
        <v>0</v>
      </c>
      <c r="P714">
        <v>-4.75</v>
      </c>
      <c r="Q714">
        <v>-3.5</v>
      </c>
      <c r="R714">
        <v>4.75</v>
      </c>
      <c r="S714">
        <v>3</v>
      </c>
      <c r="T714">
        <v>-13.5</v>
      </c>
      <c r="U714">
        <v>2.5499999999999998</v>
      </c>
      <c r="V714">
        <v>-6.75</v>
      </c>
      <c r="W714" t="str">
        <f t="shared" si="23"/>
        <v>g102,5,empty,3,201,1,1,0</v>
      </c>
      <c r="X714" s="1" t="s">
        <v>280</v>
      </c>
      <c r="Y714" s="2" t="str">
        <f>IF(AND(ISBLANK(X714),OR(NOT(ISBLANK(Z714)),NOT(ISBLANK(AA714)))),#N/A,
IF(ISBLANK(X714),"",
IF(AND(NOT(ISERROR(VLOOKUP(X714,MonsterTable!$A:$B,MATCH(MonsterTable!$B$1,MonsterTable!$A$1:$B$1,0),0))),OR(ISBLANK(Z714),ISBLANK(AA714))),#N/A,
IFERROR(VLOOKUP(X714,MonsterTable!$A:$B,MATCH(MonsterTable!$B$1,MonsterTable!$A$1:$B$1,0),0),
IF(OR(NOT(ISBLANK(Z714)),ISBLANK(AA714)),#N/A,
IF(X714="empty","empty",
VLOOKUP(X714,MonsterGroupTable!$A:$A,1,0)))))))</f>
        <v>g102</v>
      </c>
      <c r="AA714">
        <v>5</v>
      </c>
      <c r="AE714" s="1" t="s">
        <v>74</v>
      </c>
      <c r="AF714" s="2" t="str">
        <f>IF(AND(ISBLANK(AE714),OR(NOT(ISBLANK(AG714)),NOT(ISBLANK(AH714)))),#N/A,
IF(ISBLANK(AE714),"",
IF(AND(NOT(ISERROR(VLOOKUP(AE714,MonsterTable!$A:$B,MATCH(MonsterTable!$B$1,MonsterTable!$A$1:$B$1,0),0))),OR(ISBLANK(AG714),ISBLANK(AH714))),#N/A,
IFERROR(VLOOKUP(AE714,MonsterTable!$A:$B,MATCH(MonsterTable!$B$1,MonsterTable!$A$1:$B$1,0),0),
IF(OR(NOT(ISBLANK(AG714)),ISBLANK(AH714)),#N/A,
IF(AE714="empty","empty",
VLOOKUP(AE714,MonsterGroupTable!$A:$A,1,0)))))))</f>
        <v>empty</v>
      </c>
      <c r="AH714">
        <v>3</v>
      </c>
      <c r="AL714" s="1" t="s">
        <v>242</v>
      </c>
      <c r="AM714" s="2">
        <f>IF(AND(ISBLANK(AL714),OR(NOT(ISBLANK(AN714)),NOT(ISBLANK(AO714)))),#N/A,
IF(ISBLANK(AL714),"",
IF(AND(NOT(ISERROR(VLOOKUP(AL714,MonsterTable!$A:$B,MATCH(MonsterTable!$B$1,MonsterTable!$A$1:$B$1,0),0))),OR(ISBLANK(AN714),ISBLANK(AO714))),#N/A,
IFERROR(VLOOKUP(AL714,MonsterTable!$A:$B,MATCH(MonsterTable!$B$1,MonsterTable!$A$1:$B$1,0),0),
IF(OR(NOT(ISBLANK(AN714)),ISBLANK(AO714)),#N/A,
IF(AL714="empty","empty",
VLOOKUP(AL714,MonsterGroupTable!$A:$A,1,0)))))))</f>
        <v>201</v>
      </c>
      <c r="AN714">
        <v>1</v>
      </c>
      <c r="AO714">
        <v>1</v>
      </c>
      <c r="AP714">
        <v>0</v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BA714" s="2" t="str">
        <f>IF(AND(ISBLANK(AZ714),OR(NOT(ISBLANK(BB714)),NOT(ISBLANK(BC714)))),#N/A,
IF(ISBLANK(AZ714),"",
IF(AND(NOT(ISERROR(VLOOKUP(AZ714,MonsterTable!$A:$B,MATCH(MonsterTable!$B$1,MonsterTable!$A$1:$B$1,0),0))),OR(ISBLANK(BB714),ISBLANK(BC714))),#N/A,
IFERROR(VLOOKUP(AZ714,MonsterTable!$A:$B,MATCH(MonsterTable!$B$1,MonsterTable!$A$1:$B$1,0),0),
IF(OR(NOT(ISBLANK(BB714)),ISBLANK(BC714)),#N/A,
IF(AZ714="empty","empty",
VLOOKUP(AZ714,MonsterGroupTable!$A:$A,1,0)))))))</f>
        <v/>
      </c>
      <c r="BH714" s="2" t="str">
        <f>IF(AND(ISBLANK(BG714),OR(NOT(ISBLANK(BI714)),NOT(ISBLANK(BJ714)))),#N/A,
IF(ISBLANK(BG714),"",
IF(AND(NOT(ISERROR(VLOOKUP(BG714,MonsterTable!$A:$B,MATCH(MonsterTable!$B$1,MonsterTable!$A$1:$B$1,0),0))),OR(ISBLANK(BI714),ISBLANK(BJ714))),#N/A,
IFERROR(VLOOKUP(BG714,MonsterTable!$A:$B,MATCH(MonsterTable!$B$1,MonsterTable!$A$1:$B$1,0),0),
IF(OR(NOT(ISBLANK(BI714)),ISBLANK(BJ714)),#N/A,
IF(BG714="empty","empty",
VLOOKUP(BG714,MonsterGroupTable!$A:$A,1,0)))))))</f>
        <v/>
      </c>
      <c r="BO714" s="2" t="str">
        <f>IF(AND(ISBLANK(BN714),OR(NOT(ISBLANK(BP714)),NOT(ISBLANK(BQ714)))),#N/A,
IF(ISBLANK(BN714),"",
IF(AND(NOT(ISERROR(VLOOKUP(BN714,MonsterTable!$A:$B,MATCH(MonsterTable!$B$1,MonsterTable!$A$1:$B$1,0),0))),OR(ISBLANK(BP714),ISBLANK(BQ714))),#N/A,
IFERROR(VLOOKUP(BN714,MonsterTable!$A:$B,MATCH(MonsterTable!$B$1,MonsterTable!$A$1:$B$1,0),0),
IF(OR(NOT(ISBLANK(BP714)),ISBLANK(BQ714)),#N/A,
IF(BN714="empty","empty",
VLOOKUP(BN714,MonsterGroupTable!$A:$A,1,0)))))))</f>
        <v/>
      </c>
      <c r="BV714" s="2" t="str">
        <f>IF(AND(ISBLANK(BU714),OR(NOT(ISBLANK(BW714)),NOT(ISBLANK(BX714)))),#N/A,
IF(ISBLANK(BU714),"",
IF(AND(NOT(ISERROR(VLOOKUP(BU714,MonsterTable!$A:$B,MATCH(MonsterTable!$B$1,MonsterTable!$A$1:$B$1,0),0))),OR(ISBLANK(BW714),ISBLANK(BX714))),#N/A,
IFERROR(VLOOKUP(BU714,MonsterTable!$A:$B,MATCH(MonsterTable!$B$1,MonsterTable!$A$1:$B$1,0),0),
IF(OR(NOT(ISBLANK(BW714)),ISBLANK(BX714)),#N/A,
IF(BU714="empty","empty",
VLOOKUP(BU714,MonsterGroupTable!$A:$A,1,0)))))))</f>
        <v/>
      </c>
      <c r="CC714" s="2" t="str">
        <f>IF(AND(ISBLANK(CB714),OR(NOT(ISBLANK(CD714)),NOT(ISBLANK(CE714)))),#N/A,
IF(ISBLANK(CB714),"",
IF(AND(NOT(ISERROR(VLOOKUP(CB714,MonsterTable!$A:$B,MATCH(MonsterTable!$B$1,MonsterTable!$A$1:$B$1,0),0))),OR(ISBLANK(CD714),ISBLANK(CE714))),#N/A,
IFERROR(VLOOKUP(CB714,MonsterTable!$A:$B,MATCH(MonsterTable!$B$1,MonsterTable!$A$1:$B$1,0),0),
IF(OR(NOT(ISBLANK(CD714)),ISBLANK(CE714)),#N/A,
IF(CB714="empty","empty",
VLOOKUP(CB714,MonsterGroupTable!$A:$A,1,0)))))))</f>
        <v/>
      </c>
      <c r="CJ714" s="2" t="str">
        <f>IF(AND(ISBLANK(CI714),OR(NOT(ISBLANK(CK714)),NOT(ISBLANK(CL714)))),#N/A,
IF(ISBLANK(CI714),"",
IF(AND(NOT(ISERROR(VLOOKUP(CI714,MonsterTable!$A:$B,MATCH(MonsterTable!$B$1,MonsterTable!$A$1:$B$1,0),0))),OR(ISBLANK(CK714),ISBLANK(CL714))),#N/A,
IFERROR(VLOOKUP(CI714,MonsterTable!$A:$B,MATCH(MonsterTable!$B$1,MonsterTable!$A$1:$B$1,0),0),
IF(OR(NOT(ISBLANK(CK714)),ISBLANK(CL714)),#N/A,
IF(CI714="empty","empty",
VLOOKUP(CI714,MonsterGroupTable!$A:$A,1,0)))))))</f>
        <v/>
      </c>
    </row>
    <row r="715" spans="1:88">
      <c r="A715">
        <v>20016</v>
      </c>
      <c r="B715">
        <f t="shared" si="22"/>
        <v>1.1000000000000001</v>
      </c>
      <c r="C715">
        <f t="shared" si="22"/>
        <v>1.1000000000000001</v>
      </c>
      <c r="F715">
        <v>60</v>
      </c>
      <c r="G715">
        <v>90</v>
      </c>
      <c r="H715">
        <v>0</v>
      </c>
      <c r="I715">
        <v>0</v>
      </c>
      <c r="J715">
        <v>0</v>
      </c>
      <c r="K715" t="s">
        <v>28</v>
      </c>
      <c r="L715" t="s">
        <v>243</v>
      </c>
      <c r="M715" t="s">
        <v>79</v>
      </c>
      <c r="N715" t="s">
        <v>80</v>
      </c>
      <c r="O715">
        <v>0</v>
      </c>
      <c r="P715">
        <v>-4.75</v>
      </c>
      <c r="Q715">
        <v>-3.5</v>
      </c>
      <c r="R715">
        <v>4.75</v>
      </c>
      <c r="S715">
        <v>3</v>
      </c>
      <c r="T715">
        <v>-13.5</v>
      </c>
      <c r="U715">
        <v>2.5499999999999998</v>
      </c>
      <c r="V715">
        <v>-6.75</v>
      </c>
      <c r="W715" t="str">
        <f t="shared" si="23"/>
        <v>g102,5,empty,3,201,1,1,0</v>
      </c>
      <c r="X715" s="1" t="s">
        <v>280</v>
      </c>
      <c r="Y715" s="2" t="str">
        <f>IF(AND(ISBLANK(X715),OR(NOT(ISBLANK(Z715)),NOT(ISBLANK(AA715)))),#N/A,
IF(ISBLANK(X715),"",
IF(AND(NOT(ISERROR(VLOOKUP(X715,MonsterTable!$A:$B,MATCH(MonsterTable!$B$1,MonsterTable!$A$1:$B$1,0),0))),OR(ISBLANK(Z715),ISBLANK(AA715))),#N/A,
IFERROR(VLOOKUP(X715,MonsterTable!$A:$B,MATCH(MonsterTable!$B$1,MonsterTable!$A$1:$B$1,0),0),
IF(OR(NOT(ISBLANK(Z715)),ISBLANK(AA715)),#N/A,
IF(X715="empty","empty",
VLOOKUP(X715,MonsterGroupTable!$A:$A,1,0)))))))</f>
        <v>g102</v>
      </c>
      <c r="AA715">
        <v>5</v>
      </c>
      <c r="AE715" s="1" t="s">
        <v>74</v>
      </c>
      <c r="AF715" s="2" t="str">
        <f>IF(AND(ISBLANK(AE715),OR(NOT(ISBLANK(AG715)),NOT(ISBLANK(AH715)))),#N/A,
IF(ISBLANK(AE715),"",
IF(AND(NOT(ISERROR(VLOOKUP(AE715,MonsterTable!$A:$B,MATCH(MonsterTable!$B$1,MonsterTable!$A$1:$B$1,0),0))),OR(ISBLANK(AG715),ISBLANK(AH715))),#N/A,
IFERROR(VLOOKUP(AE715,MonsterTable!$A:$B,MATCH(MonsterTable!$B$1,MonsterTable!$A$1:$B$1,0),0),
IF(OR(NOT(ISBLANK(AG715)),ISBLANK(AH715)),#N/A,
IF(AE715="empty","empty",
VLOOKUP(AE715,MonsterGroupTable!$A:$A,1,0)))))))</f>
        <v>empty</v>
      </c>
      <c r="AH715">
        <v>3</v>
      </c>
      <c r="AL715" s="1" t="s">
        <v>242</v>
      </c>
      <c r="AM715" s="2">
        <f>IF(AND(ISBLANK(AL715),OR(NOT(ISBLANK(AN715)),NOT(ISBLANK(AO715)))),#N/A,
IF(ISBLANK(AL715),"",
IF(AND(NOT(ISERROR(VLOOKUP(AL715,MonsterTable!$A:$B,MATCH(MonsterTable!$B$1,MonsterTable!$A$1:$B$1,0),0))),OR(ISBLANK(AN715),ISBLANK(AO715))),#N/A,
IFERROR(VLOOKUP(AL715,MonsterTable!$A:$B,MATCH(MonsterTable!$B$1,MonsterTable!$A$1:$B$1,0),0),
IF(OR(NOT(ISBLANK(AN715)),ISBLANK(AO715)),#N/A,
IF(AL715="empty","empty",
VLOOKUP(AL715,MonsterGroupTable!$A:$A,1,0)))))))</f>
        <v>201</v>
      </c>
      <c r="AN715">
        <v>1</v>
      </c>
      <c r="AO715">
        <v>1</v>
      </c>
      <c r="AP715">
        <v>0</v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BA715" s="2" t="str">
        <f>IF(AND(ISBLANK(AZ715),OR(NOT(ISBLANK(BB715)),NOT(ISBLANK(BC715)))),#N/A,
IF(ISBLANK(AZ715),"",
IF(AND(NOT(ISERROR(VLOOKUP(AZ715,MonsterTable!$A:$B,MATCH(MonsterTable!$B$1,MonsterTable!$A$1:$B$1,0),0))),OR(ISBLANK(BB715),ISBLANK(BC715))),#N/A,
IFERROR(VLOOKUP(AZ715,MonsterTable!$A:$B,MATCH(MonsterTable!$B$1,MonsterTable!$A$1:$B$1,0),0),
IF(OR(NOT(ISBLANK(BB715)),ISBLANK(BC715)),#N/A,
IF(AZ715="empty","empty",
VLOOKUP(AZ715,MonsterGroupTable!$A:$A,1,0)))))))</f>
        <v/>
      </c>
      <c r="BH715" s="2" t="str">
        <f>IF(AND(ISBLANK(BG715),OR(NOT(ISBLANK(BI715)),NOT(ISBLANK(BJ715)))),#N/A,
IF(ISBLANK(BG715),"",
IF(AND(NOT(ISERROR(VLOOKUP(BG715,MonsterTable!$A:$B,MATCH(MonsterTable!$B$1,MonsterTable!$A$1:$B$1,0),0))),OR(ISBLANK(BI715),ISBLANK(BJ715))),#N/A,
IFERROR(VLOOKUP(BG715,MonsterTable!$A:$B,MATCH(MonsterTable!$B$1,MonsterTable!$A$1:$B$1,0),0),
IF(OR(NOT(ISBLANK(BI715)),ISBLANK(BJ715)),#N/A,
IF(BG715="empty","empty",
VLOOKUP(BG715,MonsterGroupTable!$A:$A,1,0)))))))</f>
        <v/>
      </c>
      <c r="BO715" s="2" t="str">
        <f>IF(AND(ISBLANK(BN715),OR(NOT(ISBLANK(BP715)),NOT(ISBLANK(BQ715)))),#N/A,
IF(ISBLANK(BN715),"",
IF(AND(NOT(ISERROR(VLOOKUP(BN715,MonsterTable!$A:$B,MATCH(MonsterTable!$B$1,MonsterTable!$A$1:$B$1,0),0))),OR(ISBLANK(BP715),ISBLANK(BQ715))),#N/A,
IFERROR(VLOOKUP(BN715,MonsterTable!$A:$B,MATCH(MonsterTable!$B$1,MonsterTable!$A$1:$B$1,0),0),
IF(OR(NOT(ISBLANK(BP715)),ISBLANK(BQ715)),#N/A,
IF(BN715="empty","empty",
VLOOKUP(BN715,MonsterGroupTable!$A:$A,1,0)))))))</f>
        <v/>
      </c>
      <c r="BV715" s="2" t="str">
        <f>IF(AND(ISBLANK(BU715),OR(NOT(ISBLANK(BW715)),NOT(ISBLANK(BX715)))),#N/A,
IF(ISBLANK(BU715),"",
IF(AND(NOT(ISERROR(VLOOKUP(BU715,MonsterTable!$A:$B,MATCH(MonsterTable!$B$1,MonsterTable!$A$1:$B$1,0),0))),OR(ISBLANK(BW715),ISBLANK(BX715))),#N/A,
IFERROR(VLOOKUP(BU715,MonsterTable!$A:$B,MATCH(MonsterTable!$B$1,MonsterTable!$A$1:$B$1,0),0),
IF(OR(NOT(ISBLANK(BW715)),ISBLANK(BX715)),#N/A,
IF(BU715="empty","empty",
VLOOKUP(BU715,MonsterGroupTable!$A:$A,1,0)))))))</f>
        <v/>
      </c>
      <c r="CC715" s="2" t="str">
        <f>IF(AND(ISBLANK(CB715),OR(NOT(ISBLANK(CD715)),NOT(ISBLANK(CE715)))),#N/A,
IF(ISBLANK(CB715),"",
IF(AND(NOT(ISERROR(VLOOKUP(CB715,MonsterTable!$A:$B,MATCH(MonsterTable!$B$1,MonsterTable!$A$1:$B$1,0),0))),OR(ISBLANK(CD715),ISBLANK(CE715))),#N/A,
IFERROR(VLOOKUP(CB715,MonsterTable!$A:$B,MATCH(MonsterTable!$B$1,MonsterTable!$A$1:$B$1,0),0),
IF(OR(NOT(ISBLANK(CD715)),ISBLANK(CE715)),#N/A,
IF(CB715="empty","empty",
VLOOKUP(CB715,MonsterGroupTable!$A:$A,1,0)))))))</f>
        <v/>
      </c>
      <c r="CJ715" s="2" t="str">
        <f>IF(AND(ISBLANK(CI715),OR(NOT(ISBLANK(CK715)),NOT(ISBLANK(CL715)))),#N/A,
IF(ISBLANK(CI715),"",
IF(AND(NOT(ISERROR(VLOOKUP(CI715,MonsterTable!$A:$B,MATCH(MonsterTable!$B$1,MonsterTable!$A$1:$B$1,0),0))),OR(ISBLANK(CK715),ISBLANK(CL715))),#N/A,
IFERROR(VLOOKUP(CI715,MonsterTable!$A:$B,MATCH(MonsterTable!$B$1,MonsterTable!$A$1:$B$1,0),0),
IF(OR(NOT(ISBLANK(CK715)),ISBLANK(CL715)),#N/A,
IF(CI715="empty","empty",
VLOOKUP(CI715,MonsterGroupTable!$A:$A,1,0)))))))</f>
        <v/>
      </c>
    </row>
    <row r="716" spans="1:88">
      <c r="A716">
        <v>20017</v>
      </c>
      <c r="B716">
        <f t="shared" si="22"/>
        <v>1.1000000000000001</v>
      </c>
      <c r="C716">
        <f t="shared" si="22"/>
        <v>1.1000000000000001</v>
      </c>
      <c r="F716">
        <v>60</v>
      </c>
      <c r="G716">
        <v>99</v>
      </c>
      <c r="H716">
        <v>0</v>
      </c>
      <c r="I716">
        <v>0</v>
      </c>
      <c r="J716">
        <v>0</v>
      </c>
      <c r="K716" t="s">
        <v>28</v>
      </c>
      <c r="L716" t="s">
        <v>243</v>
      </c>
      <c r="M716" t="s">
        <v>79</v>
      </c>
      <c r="N716" t="s">
        <v>80</v>
      </c>
      <c r="O716">
        <v>0</v>
      </c>
      <c r="P716">
        <v>-4.75</v>
      </c>
      <c r="Q716">
        <v>-3.5</v>
      </c>
      <c r="R716">
        <v>4.75</v>
      </c>
      <c r="S716">
        <v>3</v>
      </c>
      <c r="T716">
        <v>-13.5</v>
      </c>
      <c r="U716">
        <v>2.5499999999999998</v>
      </c>
      <c r="V716">
        <v>-6.75</v>
      </c>
      <c r="W716" t="str">
        <f t="shared" si="23"/>
        <v>g102,5,empty,3,201,1,1,0</v>
      </c>
      <c r="X716" s="1" t="s">
        <v>280</v>
      </c>
      <c r="Y716" s="2" t="str">
        <f>IF(AND(ISBLANK(X716),OR(NOT(ISBLANK(Z716)),NOT(ISBLANK(AA716)))),#N/A,
IF(ISBLANK(X716),"",
IF(AND(NOT(ISERROR(VLOOKUP(X716,MonsterTable!$A:$B,MATCH(MonsterTable!$B$1,MonsterTable!$A$1:$B$1,0),0))),OR(ISBLANK(Z716),ISBLANK(AA716))),#N/A,
IFERROR(VLOOKUP(X716,MonsterTable!$A:$B,MATCH(MonsterTable!$B$1,MonsterTable!$A$1:$B$1,0),0),
IF(OR(NOT(ISBLANK(Z716)),ISBLANK(AA716)),#N/A,
IF(X716="empty","empty",
VLOOKUP(X716,MonsterGroupTable!$A:$A,1,0)))))))</f>
        <v>g102</v>
      </c>
      <c r="AA716">
        <v>5</v>
      </c>
      <c r="AE716" s="1" t="s">
        <v>74</v>
      </c>
      <c r="AF716" s="2" t="str">
        <f>IF(AND(ISBLANK(AE716),OR(NOT(ISBLANK(AG716)),NOT(ISBLANK(AH716)))),#N/A,
IF(ISBLANK(AE716),"",
IF(AND(NOT(ISERROR(VLOOKUP(AE716,MonsterTable!$A:$B,MATCH(MonsterTable!$B$1,MonsterTable!$A$1:$B$1,0),0))),OR(ISBLANK(AG716),ISBLANK(AH716))),#N/A,
IFERROR(VLOOKUP(AE716,MonsterTable!$A:$B,MATCH(MonsterTable!$B$1,MonsterTable!$A$1:$B$1,0),0),
IF(OR(NOT(ISBLANK(AG716)),ISBLANK(AH716)),#N/A,
IF(AE716="empty","empty",
VLOOKUP(AE716,MonsterGroupTable!$A:$A,1,0)))))))</f>
        <v>empty</v>
      </c>
      <c r="AH716">
        <v>3</v>
      </c>
      <c r="AL716" s="1" t="s">
        <v>242</v>
      </c>
      <c r="AM716" s="2">
        <f>IF(AND(ISBLANK(AL716),OR(NOT(ISBLANK(AN716)),NOT(ISBLANK(AO716)))),#N/A,
IF(ISBLANK(AL716),"",
IF(AND(NOT(ISERROR(VLOOKUP(AL716,MonsterTable!$A:$B,MATCH(MonsterTable!$B$1,MonsterTable!$A$1:$B$1,0),0))),OR(ISBLANK(AN716),ISBLANK(AO716))),#N/A,
IFERROR(VLOOKUP(AL716,MonsterTable!$A:$B,MATCH(MonsterTable!$B$1,MonsterTable!$A$1:$B$1,0),0),
IF(OR(NOT(ISBLANK(AN716)),ISBLANK(AO716)),#N/A,
IF(AL716="empty","empty",
VLOOKUP(AL716,MonsterGroupTable!$A:$A,1,0)))))))</f>
        <v>201</v>
      </c>
      <c r="AN716">
        <v>1</v>
      </c>
      <c r="AO716">
        <v>1</v>
      </c>
      <c r="AP716">
        <v>0</v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BA716" s="2" t="str">
        <f>IF(AND(ISBLANK(AZ716),OR(NOT(ISBLANK(BB716)),NOT(ISBLANK(BC716)))),#N/A,
IF(ISBLANK(AZ716),"",
IF(AND(NOT(ISERROR(VLOOKUP(AZ716,MonsterTable!$A:$B,MATCH(MonsterTable!$B$1,MonsterTable!$A$1:$B$1,0),0))),OR(ISBLANK(BB716),ISBLANK(BC716))),#N/A,
IFERROR(VLOOKUP(AZ716,MonsterTable!$A:$B,MATCH(MonsterTable!$B$1,MonsterTable!$A$1:$B$1,0),0),
IF(OR(NOT(ISBLANK(BB716)),ISBLANK(BC716)),#N/A,
IF(AZ716="empty","empty",
VLOOKUP(AZ716,MonsterGroupTable!$A:$A,1,0)))))))</f>
        <v/>
      </c>
      <c r="BH716" s="2" t="str">
        <f>IF(AND(ISBLANK(BG716),OR(NOT(ISBLANK(BI716)),NOT(ISBLANK(BJ716)))),#N/A,
IF(ISBLANK(BG716),"",
IF(AND(NOT(ISERROR(VLOOKUP(BG716,MonsterTable!$A:$B,MATCH(MonsterTable!$B$1,MonsterTable!$A$1:$B$1,0),0))),OR(ISBLANK(BI716),ISBLANK(BJ716))),#N/A,
IFERROR(VLOOKUP(BG716,MonsterTable!$A:$B,MATCH(MonsterTable!$B$1,MonsterTable!$A$1:$B$1,0),0),
IF(OR(NOT(ISBLANK(BI716)),ISBLANK(BJ716)),#N/A,
IF(BG716="empty","empty",
VLOOKUP(BG716,MonsterGroupTable!$A:$A,1,0)))))))</f>
        <v/>
      </c>
      <c r="BO716" s="2" t="str">
        <f>IF(AND(ISBLANK(BN716),OR(NOT(ISBLANK(BP716)),NOT(ISBLANK(BQ716)))),#N/A,
IF(ISBLANK(BN716),"",
IF(AND(NOT(ISERROR(VLOOKUP(BN716,MonsterTable!$A:$B,MATCH(MonsterTable!$B$1,MonsterTable!$A$1:$B$1,0),0))),OR(ISBLANK(BP716),ISBLANK(BQ716))),#N/A,
IFERROR(VLOOKUP(BN716,MonsterTable!$A:$B,MATCH(MonsterTable!$B$1,MonsterTable!$A$1:$B$1,0),0),
IF(OR(NOT(ISBLANK(BP716)),ISBLANK(BQ716)),#N/A,
IF(BN716="empty","empty",
VLOOKUP(BN716,MonsterGroupTable!$A:$A,1,0)))))))</f>
        <v/>
      </c>
      <c r="BV716" s="2" t="str">
        <f>IF(AND(ISBLANK(BU716),OR(NOT(ISBLANK(BW716)),NOT(ISBLANK(BX716)))),#N/A,
IF(ISBLANK(BU716),"",
IF(AND(NOT(ISERROR(VLOOKUP(BU716,MonsterTable!$A:$B,MATCH(MonsterTable!$B$1,MonsterTable!$A$1:$B$1,0),0))),OR(ISBLANK(BW716),ISBLANK(BX716))),#N/A,
IFERROR(VLOOKUP(BU716,MonsterTable!$A:$B,MATCH(MonsterTable!$B$1,MonsterTable!$A$1:$B$1,0),0),
IF(OR(NOT(ISBLANK(BW716)),ISBLANK(BX716)),#N/A,
IF(BU716="empty","empty",
VLOOKUP(BU716,MonsterGroupTable!$A:$A,1,0)))))))</f>
        <v/>
      </c>
      <c r="CC716" s="2" t="str">
        <f>IF(AND(ISBLANK(CB716),OR(NOT(ISBLANK(CD716)),NOT(ISBLANK(CE716)))),#N/A,
IF(ISBLANK(CB716),"",
IF(AND(NOT(ISERROR(VLOOKUP(CB716,MonsterTable!$A:$B,MATCH(MonsterTable!$B$1,MonsterTable!$A$1:$B$1,0),0))),OR(ISBLANK(CD716),ISBLANK(CE716))),#N/A,
IFERROR(VLOOKUP(CB716,MonsterTable!$A:$B,MATCH(MonsterTable!$B$1,MonsterTable!$A$1:$B$1,0),0),
IF(OR(NOT(ISBLANK(CD716)),ISBLANK(CE716)),#N/A,
IF(CB716="empty","empty",
VLOOKUP(CB716,MonsterGroupTable!$A:$A,1,0)))))))</f>
        <v/>
      </c>
      <c r="CJ716" s="2" t="str">
        <f>IF(AND(ISBLANK(CI716),OR(NOT(ISBLANK(CK716)),NOT(ISBLANK(CL716)))),#N/A,
IF(ISBLANK(CI716),"",
IF(AND(NOT(ISERROR(VLOOKUP(CI716,MonsterTable!$A:$B,MATCH(MonsterTable!$B$1,MonsterTable!$A$1:$B$1,0),0))),OR(ISBLANK(CK716),ISBLANK(CL716))),#N/A,
IFERROR(VLOOKUP(CI716,MonsterTable!$A:$B,MATCH(MonsterTable!$B$1,MonsterTable!$A$1:$B$1,0),0),
IF(OR(NOT(ISBLANK(CK716)),ISBLANK(CL716)),#N/A,
IF(CI716="empty","empty",
VLOOKUP(CI716,MonsterGroupTable!$A:$A,1,0)))))))</f>
        <v/>
      </c>
    </row>
    <row r="717" spans="1:88">
      <c r="A717">
        <v>20018</v>
      </c>
      <c r="B717">
        <f t="shared" si="22"/>
        <v>1.1000000000000001</v>
      </c>
      <c r="C717">
        <f t="shared" si="22"/>
        <v>1.1000000000000001</v>
      </c>
      <c r="F717">
        <v>60</v>
      </c>
      <c r="G717">
        <v>108</v>
      </c>
      <c r="H717">
        <v>0</v>
      </c>
      <c r="I717">
        <v>0</v>
      </c>
      <c r="J717">
        <v>0</v>
      </c>
      <c r="K717" t="s">
        <v>28</v>
      </c>
      <c r="L717" t="s">
        <v>243</v>
      </c>
      <c r="M717" t="s">
        <v>79</v>
      </c>
      <c r="N717" t="s">
        <v>80</v>
      </c>
      <c r="O717">
        <v>0</v>
      </c>
      <c r="P717">
        <v>-4.75</v>
      </c>
      <c r="Q717">
        <v>-3.5</v>
      </c>
      <c r="R717">
        <v>4.75</v>
      </c>
      <c r="S717">
        <v>3</v>
      </c>
      <c r="T717">
        <v>-13.5</v>
      </c>
      <c r="U717">
        <v>2.5499999999999998</v>
      </c>
      <c r="V717">
        <v>-6.75</v>
      </c>
      <c r="W717" t="str">
        <f t="shared" si="23"/>
        <v>g102,5,empty,3,201,1,1,0</v>
      </c>
      <c r="X717" s="1" t="s">
        <v>280</v>
      </c>
      <c r="Y717" s="2" t="str">
        <f>IF(AND(ISBLANK(X717),OR(NOT(ISBLANK(Z717)),NOT(ISBLANK(AA717)))),#N/A,
IF(ISBLANK(X717),"",
IF(AND(NOT(ISERROR(VLOOKUP(X717,MonsterTable!$A:$B,MATCH(MonsterTable!$B$1,MonsterTable!$A$1:$B$1,0),0))),OR(ISBLANK(Z717),ISBLANK(AA717))),#N/A,
IFERROR(VLOOKUP(X717,MonsterTable!$A:$B,MATCH(MonsterTable!$B$1,MonsterTable!$A$1:$B$1,0),0),
IF(OR(NOT(ISBLANK(Z717)),ISBLANK(AA717)),#N/A,
IF(X717="empty","empty",
VLOOKUP(X717,MonsterGroupTable!$A:$A,1,0)))))))</f>
        <v>g102</v>
      </c>
      <c r="AA717">
        <v>5</v>
      </c>
      <c r="AE717" s="1" t="s">
        <v>74</v>
      </c>
      <c r="AF717" s="2" t="str">
        <f>IF(AND(ISBLANK(AE717),OR(NOT(ISBLANK(AG717)),NOT(ISBLANK(AH717)))),#N/A,
IF(ISBLANK(AE717),"",
IF(AND(NOT(ISERROR(VLOOKUP(AE717,MonsterTable!$A:$B,MATCH(MonsterTable!$B$1,MonsterTable!$A$1:$B$1,0),0))),OR(ISBLANK(AG717),ISBLANK(AH717))),#N/A,
IFERROR(VLOOKUP(AE717,MonsterTable!$A:$B,MATCH(MonsterTable!$B$1,MonsterTable!$A$1:$B$1,0),0),
IF(OR(NOT(ISBLANK(AG717)),ISBLANK(AH717)),#N/A,
IF(AE717="empty","empty",
VLOOKUP(AE717,MonsterGroupTable!$A:$A,1,0)))))))</f>
        <v>empty</v>
      </c>
      <c r="AH717">
        <v>3</v>
      </c>
      <c r="AL717" s="1" t="s">
        <v>242</v>
      </c>
      <c r="AM717" s="2">
        <f>IF(AND(ISBLANK(AL717),OR(NOT(ISBLANK(AN717)),NOT(ISBLANK(AO717)))),#N/A,
IF(ISBLANK(AL717),"",
IF(AND(NOT(ISERROR(VLOOKUP(AL717,MonsterTable!$A:$B,MATCH(MonsterTable!$B$1,MonsterTable!$A$1:$B$1,0),0))),OR(ISBLANK(AN717),ISBLANK(AO717))),#N/A,
IFERROR(VLOOKUP(AL717,MonsterTable!$A:$B,MATCH(MonsterTable!$B$1,MonsterTable!$A$1:$B$1,0),0),
IF(OR(NOT(ISBLANK(AN717)),ISBLANK(AO717)),#N/A,
IF(AL717="empty","empty",
VLOOKUP(AL717,MonsterGroupTable!$A:$A,1,0)))))))</f>
        <v>201</v>
      </c>
      <c r="AN717">
        <v>1</v>
      </c>
      <c r="AO717">
        <v>1</v>
      </c>
      <c r="AP717">
        <v>0</v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BA717" s="2" t="str">
        <f>IF(AND(ISBLANK(AZ717),OR(NOT(ISBLANK(BB717)),NOT(ISBLANK(BC717)))),#N/A,
IF(ISBLANK(AZ717),"",
IF(AND(NOT(ISERROR(VLOOKUP(AZ717,MonsterTable!$A:$B,MATCH(MonsterTable!$B$1,MonsterTable!$A$1:$B$1,0),0))),OR(ISBLANK(BB717),ISBLANK(BC717))),#N/A,
IFERROR(VLOOKUP(AZ717,MonsterTable!$A:$B,MATCH(MonsterTable!$B$1,MonsterTable!$A$1:$B$1,0),0),
IF(OR(NOT(ISBLANK(BB717)),ISBLANK(BC717)),#N/A,
IF(AZ717="empty","empty",
VLOOKUP(AZ717,MonsterGroupTable!$A:$A,1,0)))))))</f>
        <v/>
      </c>
      <c r="BH717" s="2" t="str">
        <f>IF(AND(ISBLANK(BG717),OR(NOT(ISBLANK(BI717)),NOT(ISBLANK(BJ717)))),#N/A,
IF(ISBLANK(BG717),"",
IF(AND(NOT(ISERROR(VLOOKUP(BG717,MonsterTable!$A:$B,MATCH(MonsterTable!$B$1,MonsterTable!$A$1:$B$1,0),0))),OR(ISBLANK(BI717),ISBLANK(BJ717))),#N/A,
IFERROR(VLOOKUP(BG717,MonsterTable!$A:$B,MATCH(MonsterTable!$B$1,MonsterTable!$A$1:$B$1,0),0),
IF(OR(NOT(ISBLANK(BI717)),ISBLANK(BJ717)),#N/A,
IF(BG717="empty","empty",
VLOOKUP(BG717,MonsterGroupTable!$A:$A,1,0)))))))</f>
        <v/>
      </c>
      <c r="BO717" s="2" t="str">
        <f>IF(AND(ISBLANK(BN717),OR(NOT(ISBLANK(BP717)),NOT(ISBLANK(BQ717)))),#N/A,
IF(ISBLANK(BN717),"",
IF(AND(NOT(ISERROR(VLOOKUP(BN717,MonsterTable!$A:$B,MATCH(MonsterTable!$B$1,MonsterTable!$A$1:$B$1,0),0))),OR(ISBLANK(BP717),ISBLANK(BQ717))),#N/A,
IFERROR(VLOOKUP(BN717,MonsterTable!$A:$B,MATCH(MonsterTable!$B$1,MonsterTable!$A$1:$B$1,0),0),
IF(OR(NOT(ISBLANK(BP717)),ISBLANK(BQ717)),#N/A,
IF(BN717="empty","empty",
VLOOKUP(BN717,MonsterGroupTable!$A:$A,1,0)))))))</f>
        <v/>
      </c>
      <c r="BV717" s="2" t="str">
        <f>IF(AND(ISBLANK(BU717),OR(NOT(ISBLANK(BW717)),NOT(ISBLANK(BX717)))),#N/A,
IF(ISBLANK(BU717),"",
IF(AND(NOT(ISERROR(VLOOKUP(BU717,MonsterTable!$A:$B,MATCH(MonsterTable!$B$1,MonsterTable!$A$1:$B$1,0),0))),OR(ISBLANK(BW717),ISBLANK(BX717))),#N/A,
IFERROR(VLOOKUP(BU717,MonsterTable!$A:$B,MATCH(MonsterTable!$B$1,MonsterTable!$A$1:$B$1,0),0),
IF(OR(NOT(ISBLANK(BW717)),ISBLANK(BX717)),#N/A,
IF(BU717="empty","empty",
VLOOKUP(BU717,MonsterGroupTable!$A:$A,1,0)))))))</f>
        <v/>
      </c>
      <c r="CC717" s="2" t="str">
        <f>IF(AND(ISBLANK(CB717),OR(NOT(ISBLANK(CD717)),NOT(ISBLANK(CE717)))),#N/A,
IF(ISBLANK(CB717),"",
IF(AND(NOT(ISERROR(VLOOKUP(CB717,MonsterTable!$A:$B,MATCH(MonsterTable!$B$1,MonsterTable!$A$1:$B$1,0),0))),OR(ISBLANK(CD717),ISBLANK(CE717))),#N/A,
IFERROR(VLOOKUP(CB717,MonsterTable!$A:$B,MATCH(MonsterTable!$B$1,MonsterTable!$A$1:$B$1,0),0),
IF(OR(NOT(ISBLANK(CD717)),ISBLANK(CE717)),#N/A,
IF(CB717="empty","empty",
VLOOKUP(CB717,MonsterGroupTable!$A:$A,1,0)))))))</f>
        <v/>
      </c>
      <c r="CJ717" s="2" t="str">
        <f>IF(AND(ISBLANK(CI717),OR(NOT(ISBLANK(CK717)),NOT(ISBLANK(CL717)))),#N/A,
IF(ISBLANK(CI717),"",
IF(AND(NOT(ISERROR(VLOOKUP(CI717,MonsterTable!$A:$B,MATCH(MonsterTable!$B$1,MonsterTable!$A$1:$B$1,0),0))),OR(ISBLANK(CK717),ISBLANK(CL717))),#N/A,
IFERROR(VLOOKUP(CI717,MonsterTable!$A:$B,MATCH(MonsterTable!$B$1,MonsterTable!$A$1:$B$1,0),0),
IF(OR(NOT(ISBLANK(CK717)),ISBLANK(CL717)),#N/A,
IF(CI717="empty","empty",
VLOOKUP(CI717,MonsterGroupTable!$A:$A,1,0)))))))</f>
        <v/>
      </c>
    </row>
    <row r="718" spans="1:88">
      <c r="A718">
        <v>20019</v>
      </c>
      <c r="B718">
        <f t="shared" si="22"/>
        <v>1.1000000000000001</v>
      </c>
      <c r="C718">
        <f t="shared" si="22"/>
        <v>1.1000000000000001</v>
      </c>
      <c r="F718">
        <v>60</v>
      </c>
      <c r="G718">
        <v>117</v>
      </c>
      <c r="H718">
        <v>0</v>
      </c>
      <c r="I718">
        <v>0</v>
      </c>
      <c r="J718">
        <v>0</v>
      </c>
      <c r="K718" t="s">
        <v>28</v>
      </c>
      <c r="L718" t="s">
        <v>243</v>
      </c>
      <c r="M718" t="s">
        <v>79</v>
      </c>
      <c r="N718" t="s">
        <v>80</v>
      </c>
      <c r="O718">
        <v>0</v>
      </c>
      <c r="P718">
        <v>-4.75</v>
      </c>
      <c r="Q718">
        <v>-3.5</v>
      </c>
      <c r="R718">
        <v>4.75</v>
      </c>
      <c r="S718">
        <v>3</v>
      </c>
      <c r="T718">
        <v>-13.5</v>
      </c>
      <c r="U718">
        <v>2.5499999999999998</v>
      </c>
      <c r="V718">
        <v>-6.75</v>
      </c>
      <c r="W718" t="str">
        <f t="shared" si="23"/>
        <v>g102,5,empty,3,201,1,1,0</v>
      </c>
      <c r="X718" s="1" t="s">
        <v>280</v>
      </c>
      <c r="Y718" s="2" t="str">
        <f>IF(AND(ISBLANK(X718),OR(NOT(ISBLANK(Z718)),NOT(ISBLANK(AA718)))),#N/A,
IF(ISBLANK(X718),"",
IF(AND(NOT(ISERROR(VLOOKUP(X718,MonsterTable!$A:$B,MATCH(MonsterTable!$B$1,MonsterTable!$A$1:$B$1,0),0))),OR(ISBLANK(Z718),ISBLANK(AA718))),#N/A,
IFERROR(VLOOKUP(X718,MonsterTable!$A:$B,MATCH(MonsterTable!$B$1,MonsterTable!$A$1:$B$1,0),0),
IF(OR(NOT(ISBLANK(Z718)),ISBLANK(AA718)),#N/A,
IF(X718="empty","empty",
VLOOKUP(X718,MonsterGroupTable!$A:$A,1,0)))))))</f>
        <v>g102</v>
      </c>
      <c r="AA718">
        <v>5</v>
      </c>
      <c r="AE718" s="1" t="s">
        <v>74</v>
      </c>
      <c r="AF718" s="2" t="str">
        <f>IF(AND(ISBLANK(AE718),OR(NOT(ISBLANK(AG718)),NOT(ISBLANK(AH718)))),#N/A,
IF(ISBLANK(AE718),"",
IF(AND(NOT(ISERROR(VLOOKUP(AE718,MonsterTable!$A:$B,MATCH(MonsterTable!$B$1,MonsterTable!$A$1:$B$1,0),0))),OR(ISBLANK(AG718),ISBLANK(AH718))),#N/A,
IFERROR(VLOOKUP(AE718,MonsterTable!$A:$B,MATCH(MonsterTable!$B$1,MonsterTable!$A$1:$B$1,0),0),
IF(OR(NOT(ISBLANK(AG718)),ISBLANK(AH718)),#N/A,
IF(AE718="empty","empty",
VLOOKUP(AE718,MonsterGroupTable!$A:$A,1,0)))))))</f>
        <v>empty</v>
      </c>
      <c r="AH718">
        <v>3</v>
      </c>
      <c r="AL718" s="1" t="s">
        <v>242</v>
      </c>
      <c r="AM718" s="2">
        <f>IF(AND(ISBLANK(AL718),OR(NOT(ISBLANK(AN718)),NOT(ISBLANK(AO718)))),#N/A,
IF(ISBLANK(AL718),"",
IF(AND(NOT(ISERROR(VLOOKUP(AL718,MonsterTable!$A:$B,MATCH(MonsterTable!$B$1,MonsterTable!$A$1:$B$1,0),0))),OR(ISBLANK(AN718),ISBLANK(AO718))),#N/A,
IFERROR(VLOOKUP(AL718,MonsterTable!$A:$B,MATCH(MonsterTable!$B$1,MonsterTable!$A$1:$B$1,0),0),
IF(OR(NOT(ISBLANK(AN718)),ISBLANK(AO718)),#N/A,
IF(AL718="empty","empty",
VLOOKUP(AL718,MonsterGroupTable!$A:$A,1,0)))))))</f>
        <v>201</v>
      </c>
      <c r="AN718">
        <v>1</v>
      </c>
      <c r="AO718">
        <v>1</v>
      </c>
      <c r="AP718">
        <v>0</v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BA718" s="2" t="str">
        <f>IF(AND(ISBLANK(AZ718),OR(NOT(ISBLANK(BB718)),NOT(ISBLANK(BC718)))),#N/A,
IF(ISBLANK(AZ718),"",
IF(AND(NOT(ISERROR(VLOOKUP(AZ718,MonsterTable!$A:$B,MATCH(MonsterTable!$B$1,MonsterTable!$A$1:$B$1,0),0))),OR(ISBLANK(BB718),ISBLANK(BC718))),#N/A,
IFERROR(VLOOKUP(AZ718,MonsterTable!$A:$B,MATCH(MonsterTable!$B$1,MonsterTable!$A$1:$B$1,0),0),
IF(OR(NOT(ISBLANK(BB718)),ISBLANK(BC718)),#N/A,
IF(AZ718="empty","empty",
VLOOKUP(AZ718,MonsterGroupTable!$A:$A,1,0)))))))</f>
        <v/>
      </c>
      <c r="BH718" s="2" t="str">
        <f>IF(AND(ISBLANK(BG718),OR(NOT(ISBLANK(BI718)),NOT(ISBLANK(BJ718)))),#N/A,
IF(ISBLANK(BG718),"",
IF(AND(NOT(ISERROR(VLOOKUP(BG718,MonsterTable!$A:$B,MATCH(MonsterTable!$B$1,MonsterTable!$A$1:$B$1,0),0))),OR(ISBLANK(BI718),ISBLANK(BJ718))),#N/A,
IFERROR(VLOOKUP(BG718,MonsterTable!$A:$B,MATCH(MonsterTable!$B$1,MonsterTable!$A$1:$B$1,0),0),
IF(OR(NOT(ISBLANK(BI718)),ISBLANK(BJ718)),#N/A,
IF(BG718="empty","empty",
VLOOKUP(BG718,MonsterGroupTable!$A:$A,1,0)))))))</f>
        <v/>
      </c>
      <c r="BO718" s="2" t="str">
        <f>IF(AND(ISBLANK(BN718),OR(NOT(ISBLANK(BP718)),NOT(ISBLANK(BQ718)))),#N/A,
IF(ISBLANK(BN718),"",
IF(AND(NOT(ISERROR(VLOOKUP(BN718,MonsterTable!$A:$B,MATCH(MonsterTable!$B$1,MonsterTable!$A$1:$B$1,0),0))),OR(ISBLANK(BP718),ISBLANK(BQ718))),#N/A,
IFERROR(VLOOKUP(BN718,MonsterTable!$A:$B,MATCH(MonsterTable!$B$1,MonsterTable!$A$1:$B$1,0),0),
IF(OR(NOT(ISBLANK(BP718)),ISBLANK(BQ718)),#N/A,
IF(BN718="empty","empty",
VLOOKUP(BN718,MonsterGroupTable!$A:$A,1,0)))))))</f>
        <v/>
      </c>
      <c r="BV718" s="2" t="str">
        <f>IF(AND(ISBLANK(BU718),OR(NOT(ISBLANK(BW718)),NOT(ISBLANK(BX718)))),#N/A,
IF(ISBLANK(BU718),"",
IF(AND(NOT(ISERROR(VLOOKUP(BU718,MonsterTable!$A:$B,MATCH(MonsterTable!$B$1,MonsterTable!$A$1:$B$1,0),0))),OR(ISBLANK(BW718),ISBLANK(BX718))),#N/A,
IFERROR(VLOOKUP(BU718,MonsterTable!$A:$B,MATCH(MonsterTable!$B$1,MonsterTable!$A$1:$B$1,0),0),
IF(OR(NOT(ISBLANK(BW718)),ISBLANK(BX718)),#N/A,
IF(BU718="empty","empty",
VLOOKUP(BU718,MonsterGroupTable!$A:$A,1,0)))))))</f>
        <v/>
      </c>
      <c r="CC718" s="2" t="str">
        <f>IF(AND(ISBLANK(CB718),OR(NOT(ISBLANK(CD718)),NOT(ISBLANK(CE718)))),#N/A,
IF(ISBLANK(CB718),"",
IF(AND(NOT(ISERROR(VLOOKUP(CB718,MonsterTable!$A:$B,MATCH(MonsterTable!$B$1,MonsterTable!$A$1:$B$1,0),0))),OR(ISBLANK(CD718),ISBLANK(CE718))),#N/A,
IFERROR(VLOOKUP(CB718,MonsterTable!$A:$B,MATCH(MonsterTable!$B$1,MonsterTable!$A$1:$B$1,0),0),
IF(OR(NOT(ISBLANK(CD718)),ISBLANK(CE718)),#N/A,
IF(CB718="empty","empty",
VLOOKUP(CB718,MonsterGroupTable!$A:$A,1,0)))))))</f>
        <v/>
      </c>
      <c r="CJ718" s="2" t="str">
        <f>IF(AND(ISBLANK(CI718),OR(NOT(ISBLANK(CK718)),NOT(ISBLANK(CL718)))),#N/A,
IF(ISBLANK(CI718),"",
IF(AND(NOT(ISERROR(VLOOKUP(CI718,MonsterTable!$A:$B,MATCH(MonsterTable!$B$1,MonsterTable!$A$1:$B$1,0),0))),OR(ISBLANK(CK718),ISBLANK(CL718))),#N/A,
IFERROR(VLOOKUP(CI718,MonsterTable!$A:$B,MATCH(MonsterTable!$B$1,MonsterTable!$A$1:$B$1,0),0),
IF(OR(NOT(ISBLANK(CK718)),ISBLANK(CL718)),#N/A,
IF(CI718="empty","empty",
VLOOKUP(CI718,MonsterGroupTable!$A:$A,1,0)))))))</f>
        <v/>
      </c>
    </row>
    <row r="719" spans="1:88">
      <c r="A719">
        <v>20020</v>
      </c>
      <c r="B719">
        <f t="shared" si="22"/>
        <v>1.2</v>
      </c>
      <c r="C719">
        <f t="shared" si="22"/>
        <v>1.1000000000000001</v>
      </c>
      <c r="F719">
        <v>60</v>
      </c>
      <c r="G719">
        <v>126</v>
      </c>
      <c r="H719">
        <v>0</v>
      </c>
      <c r="I719">
        <v>0</v>
      </c>
      <c r="J719">
        <v>0</v>
      </c>
      <c r="K719" t="s">
        <v>28</v>
      </c>
      <c r="L719" t="s">
        <v>243</v>
      </c>
      <c r="M719" t="s">
        <v>79</v>
      </c>
      <c r="N719" t="s">
        <v>80</v>
      </c>
      <c r="O719">
        <v>0</v>
      </c>
      <c r="P719">
        <v>-4.75</v>
      </c>
      <c r="Q719">
        <v>-3.5</v>
      </c>
      <c r="R719">
        <v>4.75</v>
      </c>
      <c r="S719">
        <v>3</v>
      </c>
      <c r="T719">
        <v>-13.5</v>
      </c>
      <c r="U719">
        <v>2.5499999999999998</v>
      </c>
      <c r="V719">
        <v>-6.75</v>
      </c>
      <c r="W719" t="str">
        <f t="shared" si="23"/>
        <v>g102,5,empty,3,201,1,1,0</v>
      </c>
      <c r="X719" s="1" t="s">
        <v>280</v>
      </c>
      <c r="Y719" s="2" t="str">
        <f>IF(AND(ISBLANK(X719),OR(NOT(ISBLANK(Z719)),NOT(ISBLANK(AA719)))),#N/A,
IF(ISBLANK(X719),"",
IF(AND(NOT(ISERROR(VLOOKUP(X719,MonsterTable!$A:$B,MATCH(MonsterTable!$B$1,MonsterTable!$A$1:$B$1,0),0))),OR(ISBLANK(Z719),ISBLANK(AA719))),#N/A,
IFERROR(VLOOKUP(X719,MonsterTable!$A:$B,MATCH(MonsterTable!$B$1,MonsterTable!$A$1:$B$1,0),0),
IF(OR(NOT(ISBLANK(Z719)),ISBLANK(AA719)),#N/A,
IF(X719="empty","empty",
VLOOKUP(X719,MonsterGroupTable!$A:$A,1,0)))))))</f>
        <v>g102</v>
      </c>
      <c r="AA719">
        <v>5</v>
      </c>
      <c r="AE719" s="1" t="s">
        <v>74</v>
      </c>
      <c r="AF719" s="2" t="str">
        <f>IF(AND(ISBLANK(AE719),OR(NOT(ISBLANK(AG719)),NOT(ISBLANK(AH719)))),#N/A,
IF(ISBLANK(AE719),"",
IF(AND(NOT(ISERROR(VLOOKUP(AE719,MonsterTable!$A:$B,MATCH(MonsterTable!$B$1,MonsterTable!$A$1:$B$1,0),0))),OR(ISBLANK(AG719),ISBLANK(AH719))),#N/A,
IFERROR(VLOOKUP(AE719,MonsterTable!$A:$B,MATCH(MonsterTable!$B$1,MonsterTable!$A$1:$B$1,0),0),
IF(OR(NOT(ISBLANK(AG719)),ISBLANK(AH719)),#N/A,
IF(AE719="empty","empty",
VLOOKUP(AE719,MonsterGroupTable!$A:$A,1,0)))))))</f>
        <v>empty</v>
      </c>
      <c r="AH719">
        <v>3</v>
      </c>
      <c r="AL719" s="1" t="s">
        <v>242</v>
      </c>
      <c r="AM719" s="2">
        <f>IF(AND(ISBLANK(AL719),OR(NOT(ISBLANK(AN719)),NOT(ISBLANK(AO719)))),#N/A,
IF(ISBLANK(AL719),"",
IF(AND(NOT(ISERROR(VLOOKUP(AL719,MonsterTable!$A:$B,MATCH(MonsterTable!$B$1,MonsterTable!$A$1:$B$1,0),0))),OR(ISBLANK(AN719),ISBLANK(AO719))),#N/A,
IFERROR(VLOOKUP(AL719,MonsterTable!$A:$B,MATCH(MonsterTable!$B$1,MonsterTable!$A$1:$B$1,0),0),
IF(OR(NOT(ISBLANK(AN719)),ISBLANK(AO719)),#N/A,
IF(AL719="empty","empty",
VLOOKUP(AL719,MonsterGroupTable!$A:$A,1,0)))))))</f>
        <v>201</v>
      </c>
      <c r="AN719">
        <v>1</v>
      </c>
      <c r="AO719">
        <v>1</v>
      </c>
      <c r="AP719">
        <v>0</v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BA719" s="2" t="str">
        <f>IF(AND(ISBLANK(AZ719),OR(NOT(ISBLANK(BB719)),NOT(ISBLANK(BC719)))),#N/A,
IF(ISBLANK(AZ719),"",
IF(AND(NOT(ISERROR(VLOOKUP(AZ719,MonsterTable!$A:$B,MATCH(MonsterTable!$B$1,MonsterTable!$A$1:$B$1,0),0))),OR(ISBLANK(BB719),ISBLANK(BC719))),#N/A,
IFERROR(VLOOKUP(AZ719,MonsterTable!$A:$B,MATCH(MonsterTable!$B$1,MonsterTable!$A$1:$B$1,0),0),
IF(OR(NOT(ISBLANK(BB719)),ISBLANK(BC719)),#N/A,
IF(AZ719="empty","empty",
VLOOKUP(AZ719,MonsterGroupTable!$A:$A,1,0)))))))</f>
        <v/>
      </c>
      <c r="BH719" s="2" t="str">
        <f>IF(AND(ISBLANK(BG719),OR(NOT(ISBLANK(BI719)),NOT(ISBLANK(BJ719)))),#N/A,
IF(ISBLANK(BG719),"",
IF(AND(NOT(ISERROR(VLOOKUP(BG719,MonsterTable!$A:$B,MATCH(MonsterTable!$B$1,MonsterTable!$A$1:$B$1,0),0))),OR(ISBLANK(BI719),ISBLANK(BJ719))),#N/A,
IFERROR(VLOOKUP(BG719,MonsterTable!$A:$B,MATCH(MonsterTable!$B$1,MonsterTable!$A$1:$B$1,0),0),
IF(OR(NOT(ISBLANK(BI719)),ISBLANK(BJ719)),#N/A,
IF(BG719="empty","empty",
VLOOKUP(BG719,MonsterGroupTable!$A:$A,1,0)))))))</f>
        <v/>
      </c>
      <c r="BO719" s="2" t="str">
        <f>IF(AND(ISBLANK(BN719),OR(NOT(ISBLANK(BP719)),NOT(ISBLANK(BQ719)))),#N/A,
IF(ISBLANK(BN719),"",
IF(AND(NOT(ISERROR(VLOOKUP(BN719,MonsterTable!$A:$B,MATCH(MonsterTable!$B$1,MonsterTable!$A$1:$B$1,0),0))),OR(ISBLANK(BP719),ISBLANK(BQ719))),#N/A,
IFERROR(VLOOKUP(BN719,MonsterTable!$A:$B,MATCH(MonsterTable!$B$1,MonsterTable!$A$1:$B$1,0),0),
IF(OR(NOT(ISBLANK(BP719)),ISBLANK(BQ719)),#N/A,
IF(BN719="empty","empty",
VLOOKUP(BN719,MonsterGroupTable!$A:$A,1,0)))))))</f>
        <v/>
      </c>
      <c r="BV719" s="2" t="str">
        <f>IF(AND(ISBLANK(BU719),OR(NOT(ISBLANK(BW719)),NOT(ISBLANK(BX719)))),#N/A,
IF(ISBLANK(BU719),"",
IF(AND(NOT(ISERROR(VLOOKUP(BU719,MonsterTable!$A:$B,MATCH(MonsterTable!$B$1,MonsterTable!$A$1:$B$1,0),0))),OR(ISBLANK(BW719),ISBLANK(BX719))),#N/A,
IFERROR(VLOOKUP(BU719,MonsterTable!$A:$B,MATCH(MonsterTable!$B$1,MonsterTable!$A$1:$B$1,0),0),
IF(OR(NOT(ISBLANK(BW719)),ISBLANK(BX719)),#N/A,
IF(BU719="empty","empty",
VLOOKUP(BU719,MonsterGroupTable!$A:$A,1,0)))))))</f>
        <v/>
      </c>
      <c r="CC719" s="2" t="str">
        <f>IF(AND(ISBLANK(CB719),OR(NOT(ISBLANK(CD719)),NOT(ISBLANK(CE719)))),#N/A,
IF(ISBLANK(CB719),"",
IF(AND(NOT(ISERROR(VLOOKUP(CB719,MonsterTable!$A:$B,MATCH(MonsterTable!$B$1,MonsterTable!$A$1:$B$1,0),0))),OR(ISBLANK(CD719),ISBLANK(CE719))),#N/A,
IFERROR(VLOOKUP(CB719,MonsterTable!$A:$B,MATCH(MonsterTable!$B$1,MonsterTable!$A$1:$B$1,0),0),
IF(OR(NOT(ISBLANK(CD719)),ISBLANK(CE719)),#N/A,
IF(CB719="empty","empty",
VLOOKUP(CB719,MonsterGroupTable!$A:$A,1,0)))))))</f>
        <v/>
      </c>
      <c r="CJ719" s="2" t="str">
        <f>IF(AND(ISBLANK(CI719),OR(NOT(ISBLANK(CK719)),NOT(ISBLANK(CL719)))),#N/A,
IF(ISBLANK(CI719),"",
IF(AND(NOT(ISERROR(VLOOKUP(CI719,MonsterTable!$A:$B,MATCH(MonsterTable!$B$1,MonsterTable!$A$1:$B$1,0),0))),OR(ISBLANK(CK719),ISBLANK(CL719))),#N/A,
IFERROR(VLOOKUP(CI719,MonsterTable!$A:$B,MATCH(MonsterTable!$B$1,MonsterTable!$A$1:$B$1,0),0),
IF(OR(NOT(ISBLANK(CK719)),ISBLANK(CL719)),#N/A,
IF(CI719="empty","empty",
VLOOKUP(CI719,MonsterGroupTable!$A:$A,1,0)))))))</f>
        <v/>
      </c>
    </row>
    <row r="720" spans="1:88">
      <c r="A720">
        <v>20021</v>
      </c>
      <c r="B720">
        <f t="shared" si="22"/>
        <v>1.1000000000000001</v>
      </c>
      <c r="C720">
        <f t="shared" si="22"/>
        <v>1.1000000000000001</v>
      </c>
      <c r="F720">
        <v>60</v>
      </c>
      <c r="G720">
        <v>135</v>
      </c>
      <c r="H720">
        <v>0</v>
      </c>
      <c r="I720">
        <v>0</v>
      </c>
      <c r="J720">
        <v>0</v>
      </c>
      <c r="K720" t="s">
        <v>28</v>
      </c>
      <c r="L720" t="s">
        <v>245</v>
      </c>
      <c r="M720" t="s">
        <v>79</v>
      </c>
      <c r="N720" t="s">
        <v>80</v>
      </c>
      <c r="O720">
        <v>0</v>
      </c>
      <c r="P720">
        <v>-4.75</v>
      </c>
      <c r="Q720">
        <v>-3.5</v>
      </c>
      <c r="R720">
        <v>4.75</v>
      </c>
      <c r="S720">
        <v>3</v>
      </c>
      <c r="T720">
        <v>-13.5</v>
      </c>
      <c r="U720">
        <v>2.5499999999999998</v>
      </c>
      <c r="V720">
        <v>-6.75</v>
      </c>
      <c r="W720" t="str">
        <f t="shared" si="23"/>
        <v>g103,5,empty,3,203,1,1,0</v>
      </c>
      <c r="X720" s="1" t="s">
        <v>320</v>
      </c>
      <c r="Y720" s="2" t="str">
        <f>IF(AND(ISBLANK(X720),OR(NOT(ISBLANK(Z720)),NOT(ISBLANK(AA720)))),#N/A,
IF(ISBLANK(X720),"",
IF(AND(NOT(ISERROR(VLOOKUP(X720,MonsterTable!$A:$B,MATCH(MonsterTable!$B$1,MonsterTable!$A$1:$B$1,0),0))),OR(ISBLANK(Z720),ISBLANK(AA720))),#N/A,
IFERROR(VLOOKUP(X720,MonsterTable!$A:$B,MATCH(MonsterTable!$B$1,MonsterTable!$A$1:$B$1,0),0),
IF(OR(NOT(ISBLANK(Z720)),ISBLANK(AA720)),#N/A,
IF(X720="empty","empty",
VLOOKUP(X720,MonsterGroupTable!$A:$A,1,0)))))))</f>
        <v>g103</v>
      </c>
      <c r="AA720">
        <v>5</v>
      </c>
      <c r="AE720" s="1" t="s">
        <v>74</v>
      </c>
      <c r="AF720" s="2" t="str">
        <f>IF(AND(ISBLANK(AE720),OR(NOT(ISBLANK(AG720)),NOT(ISBLANK(AH720)))),#N/A,
IF(ISBLANK(AE720),"",
IF(AND(NOT(ISERROR(VLOOKUP(AE720,MonsterTable!$A:$B,MATCH(MonsterTable!$B$1,MonsterTable!$A$1:$B$1,0),0))),OR(ISBLANK(AG720),ISBLANK(AH720))),#N/A,
IFERROR(VLOOKUP(AE720,MonsterTable!$A:$B,MATCH(MonsterTable!$B$1,MonsterTable!$A$1:$B$1,0),0),
IF(OR(NOT(ISBLANK(AG720)),ISBLANK(AH720)),#N/A,
IF(AE720="empty","empty",
VLOOKUP(AE720,MonsterGroupTable!$A:$A,1,0)))))))</f>
        <v>empty</v>
      </c>
      <c r="AH720">
        <v>3</v>
      </c>
      <c r="AL720" s="1" t="s">
        <v>339</v>
      </c>
      <c r="AM720" s="2">
        <f>IF(AND(ISBLANK(AL720),OR(NOT(ISBLANK(AN720)),NOT(ISBLANK(AO720)))),#N/A,
IF(ISBLANK(AL720),"",
IF(AND(NOT(ISERROR(VLOOKUP(AL720,MonsterTable!$A:$B,MATCH(MonsterTable!$B$1,MonsterTable!$A$1:$B$1,0),0))),OR(ISBLANK(AN720),ISBLANK(AO720))),#N/A,
IFERROR(VLOOKUP(AL720,MonsterTable!$A:$B,MATCH(MonsterTable!$B$1,MonsterTable!$A$1:$B$1,0),0),
IF(OR(NOT(ISBLANK(AN720)),ISBLANK(AO720)),#N/A,
IF(AL720="empty","empty",
VLOOKUP(AL720,MonsterGroupTable!$A:$A,1,0)))))))</f>
        <v>203</v>
      </c>
      <c r="AN720">
        <v>1</v>
      </c>
      <c r="AO720">
        <v>1</v>
      </c>
      <c r="AP720">
        <v>0</v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BA720" s="2" t="str">
        <f>IF(AND(ISBLANK(AZ720),OR(NOT(ISBLANK(BB720)),NOT(ISBLANK(BC720)))),#N/A,
IF(ISBLANK(AZ720),"",
IF(AND(NOT(ISERROR(VLOOKUP(AZ720,MonsterTable!$A:$B,MATCH(MonsterTable!$B$1,MonsterTable!$A$1:$B$1,0),0))),OR(ISBLANK(BB720),ISBLANK(BC720))),#N/A,
IFERROR(VLOOKUP(AZ720,MonsterTable!$A:$B,MATCH(MonsterTable!$B$1,MonsterTable!$A$1:$B$1,0),0),
IF(OR(NOT(ISBLANK(BB720)),ISBLANK(BC720)),#N/A,
IF(AZ720="empty","empty",
VLOOKUP(AZ720,MonsterGroupTable!$A:$A,1,0)))))))</f>
        <v/>
      </c>
      <c r="BH720" s="2" t="str">
        <f>IF(AND(ISBLANK(BG720),OR(NOT(ISBLANK(BI720)),NOT(ISBLANK(BJ720)))),#N/A,
IF(ISBLANK(BG720),"",
IF(AND(NOT(ISERROR(VLOOKUP(BG720,MonsterTable!$A:$B,MATCH(MonsterTable!$B$1,MonsterTable!$A$1:$B$1,0),0))),OR(ISBLANK(BI720),ISBLANK(BJ720))),#N/A,
IFERROR(VLOOKUP(BG720,MonsterTable!$A:$B,MATCH(MonsterTable!$B$1,MonsterTable!$A$1:$B$1,0),0),
IF(OR(NOT(ISBLANK(BI720)),ISBLANK(BJ720)),#N/A,
IF(BG720="empty","empty",
VLOOKUP(BG720,MonsterGroupTable!$A:$A,1,0)))))))</f>
        <v/>
      </c>
      <c r="BO720" s="2" t="str">
        <f>IF(AND(ISBLANK(BN720),OR(NOT(ISBLANK(BP720)),NOT(ISBLANK(BQ720)))),#N/A,
IF(ISBLANK(BN720),"",
IF(AND(NOT(ISERROR(VLOOKUP(BN720,MonsterTable!$A:$B,MATCH(MonsterTable!$B$1,MonsterTable!$A$1:$B$1,0),0))),OR(ISBLANK(BP720),ISBLANK(BQ720))),#N/A,
IFERROR(VLOOKUP(BN720,MonsterTable!$A:$B,MATCH(MonsterTable!$B$1,MonsterTable!$A$1:$B$1,0),0),
IF(OR(NOT(ISBLANK(BP720)),ISBLANK(BQ720)),#N/A,
IF(BN720="empty","empty",
VLOOKUP(BN720,MonsterGroupTable!$A:$A,1,0)))))))</f>
        <v/>
      </c>
      <c r="BV720" s="2" t="str">
        <f>IF(AND(ISBLANK(BU720),OR(NOT(ISBLANK(BW720)),NOT(ISBLANK(BX720)))),#N/A,
IF(ISBLANK(BU720),"",
IF(AND(NOT(ISERROR(VLOOKUP(BU720,MonsterTable!$A:$B,MATCH(MonsterTable!$B$1,MonsterTable!$A$1:$B$1,0),0))),OR(ISBLANK(BW720),ISBLANK(BX720))),#N/A,
IFERROR(VLOOKUP(BU720,MonsterTable!$A:$B,MATCH(MonsterTable!$B$1,MonsterTable!$A$1:$B$1,0),0),
IF(OR(NOT(ISBLANK(BW720)),ISBLANK(BX720)),#N/A,
IF(BU720="empty","empty",
VLOOKUP(BU720,MonsterGroupTable!$A:$A,1,0)))))))</f>
        <v/>
      </c>
      <c r="CC720" s="2" t="str">
        <f>IF(AND(ISBLANK(CB720),OR(NOT(ISBLANK(CD720)),NOT(ISBLANK(CE720)))),#N/A,
IF(ISBLANK(CB720),"",
IF(AND(NOT(ISERROR(VLOOKUP(CB720,MonsterTable!$A:$B,MATCH(MonsterTable!$B$1,MonsterTable!$A$1:$B$1,0),0))),OR(ISBLANK(CD720),ISBLANK(CE720))),#N/A,
IFERROR(VLOOKUP(CB720,MonsterTable!$A:$B,MATCH(MonsterTable!$B$1,MonsterTable!$A$1:$B$1,0),0),
IF(OR(NOT(ISBLANK(CD720)),ISBLANK(CE720)),#N/A,
IF(CB720="empty","empty",
VLOOKUP(CB720,MonsterGroupTable!$A:$A,1,0)))))))</f>
        <v/>
      </c>
      <c r="CJ720" s="2" t="str">
        <f>IF(AND(ISBLANK(CI720),OR(NOT(ISBLANK(CK720)),NOT(ISBLANK(CL720)))),#N/A,
IF(ISBLANK(CI720),"",
IF(AND(NOT(ISERROR(VLOOKUP(CI720,MonsterTable!$A:$B,MATCH(MonsterTable!$B$1,MonsterTable!$A$1:$B$1,0),0))),OR(ISBLANK(CK720),ISBLANK(CL720))),#N/A,
IFERROR(VLOOKUP(CI720,MonsterTable!$A:$B,MATCH(MonsterTable!$B$1,MonsterTable!$A$1:$B$1,0),0),
IF(OR(NOT(ISBLANK(CK720)),ISBLANK(CL720)),#N/A,
IF(CI720="empty","empty",
VLOOKUP(CI720,MonsterGroupTable!$A:$A,1,0)))))))</f>
        <v/>
      </c>
    </row>
    <row r="721" spans="1:88">
      <c r="A721">
        <v>20022</v>
      </c>
      <c r="B721">
        <f t="shared" si="22"/>
        <v>1.1000000000000001</v>
      </c>
      <c r="C721">
        <f t="shared" si="22"/>
        <v>1.1000000000000001</v>
      </c>
      <c r="F721">
        <v>60</v>
      </c>
      <c r="G721">
        <v>144</v>
      </c>
      <c r="H721">
        <v>0</v>
      </c>
      <c r="I721">
        <v>0</v>
      </c>
      <c r="J721">
        <v>0</v>
      </c>
      <c r="K721" t="s">
        <v>28</v>
      </c>
      <c r="L721" t="s">
        <v>245</v>
      </c>
      <c r="M721" t="s">
        <v>79</v>
      </c>
      <c r="N721" t="s">
        <v>80</v>
      </c>
      <c r="O721">
        <v>0</v>
      </c>
      <c r="P721">
        <v>-4.75</v>
      </c>
      <c r="Q721">
        <v>-3.5</v>
      </c>
      <c r="R721">
        <v>4.75</v>
      </c>
      <c r="S721">
        <v>3</v>
      </c>
      <c r="T721">
        <v>-13.5</v>
      </c>
      <c r="U721">
        <v>2.5499999999999998</v>
      </c>
      <c r="V721">
        <v>-6.75</v>
      </c>
      <c r="W721" t="str">
        <f t="shared" si="23"/>
        <v>g103,5,empty,3,203,1,1,0</v>
      </c>
      <c r="X721" s="1" t="s">
        <v>320</v>
      </c>
      <c r="Y721" s="2" t="str">
        <f>IF(AND(ISBLANK(X721),OR(NOT(ISBLANK(Z721)),NOT(ISBLANK(AA721)))),#N/A,
IF(ISBLANK(X721),"",
IF(AND(NOT(ISERROR(VLOOKUP(X721,MonsterTable!$A:$B,MATCH(MonsterTable!$B$1,MonsterTable!$A$1:$B$1,0),0))),OR(ISBLANK(Z721),ISBLANK(AA721))),#N/A,
IFERROR(VLOOKUP(X721,MonsterTable!$A:$B,MATCH(MonsterTable!$B$1,MonsterTable!$A$1:$B$1,0),0),
IF(OR(NOT(ISBLANK(Z721)),ISBLANK(AA721)),#N/A,
IF(X721="empty","empty",
VLOOKUP(X721,MonsterGroupTable!$A:$A,1,0)))))))</f>
        <v>g103</v>
      </c>
      <c r="AA721">
        <v>5</v>
      </c>
      <c r="AE721" s="1" t="s">
        <v>74</v>
      </c>
      <c r="AF721" s="2" t="str">
        <f>IF(AND(ISBLANK(AE721),OR(NOT(ISBLANK(AG721)),NOT(ISBLANK(AH721)))),#N/A,
IF(ISBLANK(AE721),"",
IF(AND(NOT(ISERROR(VLOOKUP(AE721,MonsterTable!$A:$B,MATCH(MonsterTable!$B$1,MonsterTable!$A$1:$B$1,0),0))),OR(ISBLANK(AG721),ISBLANK(AH721))),#N/A,
IFERROR(VLOOKUP(AE721,MonsterTable!$A:$B,MATCH(MonsterTable!$B$1,MonsterTable!$A$1:$B$1,0),0),
IF(OR(NOT(ISBLANK(AG721)),ISBLANK(AH721)),#N/A,
IF(AE721="empty","empty",
VLOOKUP(AE721,MonsterGroupTable!$A:$A,1,0)))))))</f>
        <v>empty</v>
      </c>
      <c r="AH721">
        <v>3</v>
      </c>
      <c r="AL721" s="1" t="s">
        <v>339</v>
      </c>
      <c r="AM721" s="2">
        <f>IF(AND(ISBLANK(AL721),OR(NOT(ISBLANK(AN721)),NOT(ISBLANK(AO721)))),#N/A,
IF(ISBLANK(AL721),"",
IF(AND(NOT(ISERROR(VLOOKUP(AL721,MonsterTable!$A:$B,MATCH(MonsterTable!$B$1,MonsterTable!$A$1:$B$1,0),0))),OR(ISBLANK(AN721),ISBLANK(AO721))),#N/A,
IFERROR(VLOOKUP(AL721,MonsterTable!$A:$B,MATCH(MonsterTable!$B$1,MonsterTable!$A$1:$B$1,0),0),
IF(OR(NOT(ISBLANK(AN721)),ISBLANK(AO721)),#N/A,
IF(AL721="empty","empty",
VLOOKUP(AL721,MonsterGroupTable!$A:$A,1,0)))))))</f>
        <v>203</v>
      </c>
      <c r="AN721">
        <v>1</v>
      </c>
      <c r="AO721">
        <v>1</v>
      </c>
      <c r="AP721">
        <v>0</v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BA721" s="2" t="str">
        <f>IF(AND(ISBLANK(AZ721),OR(NOT(ISBLANK(BB721)),NOT(ISBLANK(BC721)))),#N/A,
IF(ISBLANK(AZ721),"",
IF(AND(NOT(ISERROR(VLOOKUP(AZ721,MonsterTable!$A:$B,MATCH(MonsterTable!$B$1,MonsterTable!$A$1:$B$1,0),0))),OR(ISBLANK(BB721),ISBLANK(BC721))),#N/A,
IFERROR(VLOOKUP(AZ721,MonsterTable!$A:$B,MATCH(MonsterTable!$B$1,MonsterTable!$A$1:$B$1,0),0),
IF(OR(NOT(ISBLANK(BB721)),ISBLANK(BC721)),#N/A,
IF(AZ721="empty","empty",
VLOOKUP(AZ721,MonsterGroupTable!$A:$A,1,0)))))))</f>
        <v/>
      </c>
      <c r="BH721" s="2" t="str">
        <f>IF(AND(ISBLANK(BG721),OR(NOT(ISBLANK(BI721)),NOT(ISBLANK(BJ721)))),#N/A,
IF(ISBLANK(BG721),"",
IF(AND(NOT(ISERROR(VLOOKUP(BG721,MonsterTable!$A:$B,MATCH(MonsterTable!$B$1,MonsterTable!$A$1:$B$1,0),0))),OR(ISBLANK(BI721),ISBLANK(BJ721))),#N/A,
IFERROR(VLOOKUP(BG721,MonsterTable!$A:$B,MATCH(MonsterTable!$B$1,MonsterTable!$A$1:$B$1,0),0),
IF(OR(NOT(ISBLANK(BI721)),ISBLANK(BJ721)),#N/A,
IF(BG721="empty","empty",
VLOOKUP(BG721,MonsterGroupTable!$A:$A,1,0)))))))</f>
        <v/>
      </c>
      <c r="BO721" s="2" t="str">
        <f>IF(AND(ISBLANK(BN721),OR(NOT(ISBLANK(BP721)),NOT(ISBLANK(BQ721)))),#N/A,
IF(ISBLANK(BN721),"",
IF(AND(NOT(ISERROR(VLOOKUP(BN721,MonsterTable!$A:$B,MATCH(MonsterTable!$B$1,MonsterTable!$A$1:$B$1,0),0))),OR(ISBLANK(BP721),ISBLANK(BQ721))),#N/A,
IFERROR(VLOOKUP(BN721,MonsterTable!$A:$B,MATCH(MonsterTable!$B$1,MonsterTable!$A$1:$B$1,0),0),
IF(OR(NOT(ISBLANK(BP721)),ISBLANK(BQ721)),#N/A,
IF(BN721="empty","empty",
VLOOKUP(BN721,MonsterGroupTable!$A:$A,1,0)))))))</f>
        <v/>
      </c>
      <c r="BV721" s="2" t="str">
        <f>IF(AND(ISBLANK(BU721),OR(NOT(ISBLANK(BW721)),NOT(ISBLANK(BX721)))),#N/A,
IF(ISBLANK(BU721),"",
IF(AND(NOT(ISERROR(VLOOKUP(BU721,MonsterTable!$A:$B,MATCH(MonsterTable!$B$1,MonsterTable!$A$1:$B$1,0),0))),OR(ISBLANK(BW721),ISBLANK(BX721))),#N/A,
IFERROR(VLOOKUP(BU721,MonsterTable!$A:$B,MATCH(MonsterTable!$B$1,MonsterTable!$A$1:$B$1,0),0),
IF(OR(NOT(ISBLANK(BW721)),ISBLANK(BX721)),#N/A,
IF(BU721="empty","empty",
VLOOKUP(BU721,MonsterGroupTable!$A:$A,1,0)))))))</f>
        <v/>
      </c>
      <c r="CC721" s="2" t="str">
        <f>IF(AND(ISBLANK(CB721),OR(NOT(ISBLANK(CD721)),NOT(ISBLANK(CE721)))),#N/A,
IF(ISBLANK(CB721),"",
IF(AND(NOT(ISERROR(VLOOKUP(CB721,MonsterTable!$A:$B,MATCH(MonsterTable!$B$1,MonsterTable!$A$1:$B$1,0),0))),OR(ISBLANK(CD721),ISBLANK(CE721))),#N/A,
IFERROR(VLOOKUP(CB721,MonsterTable!$A:$B,MATCH(MonsterTable!$B$1,MonsterTable!$A$1:$B$1,0),0),
IF(OR(NOT(ISBLANK(CD721)),ISBLANK(CE721)),#N/A,
IF(CB721="empty","empty",
VLOOKUP(CB721,MonsterGroupTable!$A:$A,1,0)))))))</f>
        <v/>
      </c>
      <c r="CJ721" s="2" t="str">
        <f>IF(AND(ISBLANK(CI721),OR(NOT(ISBLANK(CK721)),NOT(ISBLANK(CL721)))),#N/A,
IF(ISBLANK(CI721),"",
IF(AND(NOT(ISERROR(VLOOKUP(CI721,MonsterTable!$A:$B,MATCH(MonsterTable!$B$1,MonsterTable!$A$1:$B$1,0),0))),OR(ISBLANK(CK721),ISBLANK(CL721))),#N/A,
IFERROR(VLOOKUP(CI721,MonsterTable!$A:$B,MATCH(MonsterTable!$B$1,MonsterTable!$A$1:$B$1,0),0),
IF(OR(NOT(ISBLANK(CK721)),ISBLANK(CL721)),#N/A,
IF(CI721="empty","empty",
VLOOKUP(CI721,MonsterGroupTable!$A:$A,1,0)))))))</f>
        <v/>
      </c>
    </row>
    <row r="722" spans="1:88">
      <c r="A722">
        <v>20023</v>
      </c>
      <c r="B722">
        <f t="shared" si="22"/>
        <v>1.1000000000000001</v>
      </c>
      <c r="C722">
        <f t="shared" si="22"/>
        <v>1.1000000000000001</v>
      </c>
      <c r="F722">
        <v>60</v>
      </c>
      <c r="G722">
        <v>153</v>
      </c>
      <c r="H722">
        <v>0</v>
      </c>
      <c r="I722">
        <v>0</v>
      </c>
      <c r="J722">
        <v>0</v>
      </c>
      <c r="K722" t="s">
        <v>28</v>
      </c>
      <c r="L722" t="s">
        <v>245</v>
      </c>
      <c r="M722" t="s">
        <v>79</v>
      </c>
      <c r="N722" t="s">
        <v>80</v>
      </c>
      <c r="O722">
        <v>0</v>
      </c>
      <c r="P722">
        <v>-4.75</v>
      </c>
      <c r="Q722">
        <v>-3.5</v>
      </c>
      <c r="R722">
        <v>4.75</v>
      </c>
      <c r="S722">
        <v>3</v>
      </c>
      <c r="T722">
        <v>-13.5</v>
      </c>
      <c r="U722">
        <v>2.5499999999999998</v>
      </c>
      <c r="V722">
        <v>-6.75</v>
      </c>
      <c r="W722" t="str">
        <f t="shared" si="23"/>
        <v>g103,5,empty,3,203,1,1,0</v>
      </c>
      <c r="X722" s="1" t="s">
        <v>320</v>
      </c>
      <c r="Y722" s="2" t="str">
        <f>IF(AND(ISBLANK(X722),OR(NOT(ISBLANK(Z722)),NOT(ISBLANK(AA722)))),#N/A,
IF(ISBLANK(X722),"",
IF(AND(NOT(ISERROR(VLOOKUP(X722,MonsterTable!$A:$B,MATCH(MonsterTable!$B$1,MonsterTable!$A$1:$B$1,0),0))),OR(ISBLANK(Z722),ISBLANK(AA722))),#N/A,
IFERROR(VLOOKUP(X722,MonsterTable!$A:$B,MATCH(MonsterTable!$B$1,MonsterTable!$A$1:$B$1,0),0),
IF(OR(NOT(ISBLANK(Z722)),ISBLANK(AA722)),#N/A,
IF(X722="empty","empty",
VLOOKUP(X722,MonsterGroupTable!$A:$A,1,0)))))))</f>
        <v>g103</v>
      </c>
      <c r="AA722">
        <v>5</v>
      </c>
      <c r="AE722" s="1" t="s">
        <v>74</v>
      </c>
      <c r="AF722" s="2" t="str">
        <f>IF(AND(ISBLANK(AE722),OR(NOT(ISBLANK(AG722)),NOT(ISBLANK(AH722)))),#N/A,
IF(ISBLANK(AE722),"",
IF(AND(NOT(ISERROR(VLOOKUP(AE722,MonsterTable!$A:$B,MATCH(MonsterTable!$B$1,MonsterTable!$A$1:$B$1,0),0))),OR(ISBLANK(AG722),ISBLANK(AH722))),#N/A,
IFERROR(VLOOKUP(AE722,MonsterTable!$A:$B,MATCH(MonsterTable!$B$1,MonsterTable!$A$1:$B$1,0),0),
IF(OR(NOT(ISBLANK(AG722)),ISBLANK(AH722)),#N/A,
IF(AE722="empty","empty",
VLOOKUP(AE722,MonsterGroupTable!$A:$A,1,0)))))))</f>
        <v>empty</v>
      </c>
      <c r="AH722">
        <v>3</v>
      </c>
      <c r="AL722" s="1" t="s">
        <v>339</v>
      </c>
      <c r="AM722" s="2">
        <f>IF(AND(ISBLANK(AL722),OR(NOT(ISBLANK(AN722)),NOT(ISBLANK(AO722)))),#N/A,
IF(ISBLANK(AL722),"",
IF(AND(NOT(ISERROR(VLOOKUP(AL722,MonsterTable!$A:$B,MATCH(MonsterTable!$B$1,MonsterTable!$A$1:$B$1,0),0))),OR(ISBLANK(AN722),ISBLANK(AO722))),#N/A,
IFERROR(VLOOKUP(AL722,MonsterTable!$A:$B,MATCH(MonsterTable!$B$1,MonsterTable!$A$1:$B$1,0),0),
IF(OR(NOT(ISBLANK(AN722)),ISBLANK(AO722)),#N/A,
IF(AL722="empty","empty",
VLOOKUP(AL722,MonsterGroupTable!$A:$A,1,0)))))))</f>
        <v>203</v>
      </c>
      <c r="AN722">
        <v>1</v>
      </c>
      <c r="AO722">
        <v>1</v>
      </c>
      <c r="AP722">
        <v>0</v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BA722" s="2" t="str">
        <f>IF(AND(ISBLANK(AZ722),OR(NOT(ISBLANK(BB722)),NOT(ISBLANK(BC722)))),#N/A,
IF(ISBLANK(AZ722),"",
IF(AND(NOT(ISERROR(VLOOKUP(AZ722,MonsterTable!$A:$B,MATCH(MonsterTable!$B$1,MonsterTable!$A$1:$B$1,0),0))),OR(ISBLANK(BB722),ISBLANK(BC722))),#N/A,
IFERROR(VLOOKUP(AZ722,MonsterTable!$A:$B,MATCH(MonsterTable!$B$1,MonsterTable!$A$1:$B$1,0),0),
IF(OR(NOT(ISBLANK(BB722)),ISBLANK(BC722)),#N/A,
IF(AZ722="empty","empty",
VLOOKUP(AZ722,MonsterGroupTable!$A:$A,1,0)))))))</f>
        <v/>
      </c>
      <c r="BH722" s="2" t="str">
        <f>IF(AND(ISBLANK(BG722),OR(NOT(ISBLANK(BI722)),NOT(ISBLANK(BJ722)))),#N/A,
IF(ISBLANK(BG722),"",
IF(AND(NOT(ISERROR(VLOOKUP(BG722,MonsterTable!$A:$B,MATCH(MonsterTable!$B$1,MonsterTable!$A$1:$B$1,0),0))),OR(ISBLANK(BI722),ISBLANK(BJ722))),#N/A,
IFERROR(VLOOKUP(BG722,MonsterTable!$A:$B,MATCH(MonsterTable!$B$1,MonsterTable!$A$1:$B$1,0),0),
IF(OR(NOT(ISBLANK(BI722)),ISBLANK(BJ722)),#N/A,
IF(BG722="empty","empty",
VLOOKUP(BG722,MonsterGroupTable!$A:$A,1,0)))))))</f>
        <v/>
      </c>
      <c r="BO722" s="2" t="str">
        <f>IF(AND(ISBLANK(BN722),OR(NOT(ISBLANK(BP722)),NOT(ISBLANK(BQ722)))),#N/A,
IF(ISBLANK(BN722),"",
IF(AND(NOT(ISERROR(VLOOKUP(BN722,MonsterTable!$A:$B,MATCH(MonsterTable!$B$1,MonsterTable!$A$1:$B$1,0),0))),OR(ISBLANK(BP722),ISBLANK(BQ722))),#N/A,
IFERROR(VLOOKUP(BN722,MonsterTable!$A:$B,MATCH(MonsterTable!$B$1,MonsterTable!$A$1:$B$1,0),0),
IF(OR(NOT(ISBLANK(BP722)),ISBLANK(BQ722)),#N/A,
IF(BN722="empty","empty",
VLOOKUP(BN722,MonsterGroupTable!$A:$A,1,0)))))))</f>
        <v/>
      </c>
      <c r="BV722" s="2" t="str">
        <f>IF(AND(ISBLANK(BU722),OR(NOT(ISBLANK(BW722)),NOT(ISBLANK(BX722)))),#N/A,
IF(ISBLANK(BU722),"",
IF(AND(NOT(ISERROR(VLOOKUP(BU722,MonsterTable!$A:$B,MATCH(MonsterTable!$B$1,MonsterTable!$A$1:$B$1,0),0))),OR(ISBLANK(BW722),ISBLANK(BX722))),#N/A,
IFERROR(VLOOKUP(BU722,MonsterTable!$A:$B,MATCH(MonsterTable!$B$1,MonsterTable!$A$1:$B$1,0),0),
IF(OR(NOT(ISBLANK(BW722)),ISBLANK(BX722)),#N/A,
IF(BU722="empty","empty",
VLOOKUP(BU722,MonsterGroupTable!$A:$A,1,0)))))))</f>
        <v/>
      </c>
      <c r="CC722" s="2" t="str">
        <f>IF(AND(ISBLANK(CB722),OR(NOT(ISBLANK(CD722)),NOT(ISBLANK(CE722)))),#N/A,
IF(ISBLANK(CB722),"",
IF(AND(NOT(ISERROR(VLOOKUP(CB722,MonsterTable!$A:$B,MATCH(MonsterTable!$B$1,MonsterTable!$A$1:$B$1,0),0))),OR(ISBLANK(CD722),ISBLANK(CE722))),#N/A,
IFERROR(VLOOKUP(CB722,MonsterTable!$A:$B,MATCH(MonsterTable!$B$1,MonsterTable!$A$1:$B$1,0),0),
IF(OR(NOT(ISBLANK(CD722)),ISBLANK(CE722)),#N/A,
IF(CB722="empty","empty",
VLOOKUP(CB722,MonsterGroupTable!$A:$A,1,0)))))))</f>
        <v/>
      </c>
      <c r="CJ722" s="2" t="str">
        <f>IF(AND(ISBLANK(CI722),OR(NOT(ISBLANK(CK722)),NOT(ISBLANK(CL722)))),#N/A,
IF(ISBLANK(CI722),"",
IF(AND(NOT(ISERROR(VLOOKUP(CI722,MonsterTable!$A:$B,MATCH(MonsterTable!$B$1,MonsterTable!$A$1:$B$1,0),0))),OR(ISBLANK(CK722),ISBLANK(CL722))),#N/A,
IFERROR(VLOOKUP(CI722,MonsterTable!$A:$B,MATCH(MonsterTable!$B$1,MonsterTable!$A$1:$B$1,0),0),
IF(OR(NOT(ISBLANK(CK722)),ISBLANK(CL722)),#N/A,
IF(CI722="empty","empty",
VLOOKUP(CI722,MonsterGroupTable!$A:$A,1,0)))))))</f>
        <v/>
      </c>
    </row>
    <row r="723" spans="1:88">
      <c r="A723">
        <v>20024</v>
      </c>
      <c r="B723">
        <f t="shared" si="22"/>
        <v>1.1000000000000001</v>
      </c>
      <c r="C723">
        <f t="shared" si="22"/>
        <v>1.1000000000000001</v>
      </c>
      <c r="F723">
        <v>60</v>
      </c>
      <c r="G723">
        <v>162</v>
      </c>
      <c r="H723">
        <v>0</v>
      </c>
      <c r="I723">
        <v>0</v>
      </c>
      <c r="J723">
        <v>0</v>
      </c>
      <c r="K723" t="s">
        <v>28</v>
      </c>
      <c r="L723" t="s">
        <v>245</v>
      </c>
      <c r="M723" t="s">
        <v>79</v>
      </c>
      <c r="N723" t="s">
        <v>80</v>
      </c>
      <c r="O723">
        <v>0</v>
      </c>
      <c r="P723">
        <v>-4.75</v>
      </c>
      <c r="Q723">
        <v>-3.5</v>
      </c>
      <c r="R723">
        <v>4.75</v>
      </c>
      <c r="S723">
        <v>3</v>
      </c>
      <c r="T723">
        <v>-13.5</v>
      </c>
      <c r="U723">
        <v>2.5499999999999998</v>
      </c>
      <c r="V723">
        <v>-6.75</v>
      </c>
      <c r="W723" t="str">
        <f t="shared" si="23"/>
        <v>g103,5,empty,3,203,1,1,0</v>
      </c>
      <c r="X723" s="1" t="s">
        <v>320</v>
      </c>
      <c r="Y723" s="2" t="str">
        <f>IF(AND(ISBLANK(X723),OR(NOT(ISBLANK(Z723)),NOT(ISBLANK(AA723)))),#N/A,
IF(ISBLANK(X723),"",
IF(AND(NOT(ISERROR(VLOOKUP(X723,MonsterTable!$A:$B,MATCH(MonsterTable!$B$1,MonsterTable!$A$1:$B$1,0),0))),OR(ISBLANK(Z723),ISBLANK(AA723))),#N/A,
IFERROR(VLOOKUP(X723,MonsterTable!$A:$B,MATCH(MonsterTable!$B$1,MonsterTable!$A$1:$B$1,0),0),
IF(OR(NOT(ISBLANK(Z723)),ISBLANK(AA723)),#N/A,
IF(X723="empty","empty",
VLOOKUP(X723,MonsterGroupTable!$A:$A,1,0)))))))</f>
        <v>g103</v>
      </c>
      <c r="AA723">
        <v>5</v>
      </c>
      <c r="AE723" s="1" t="s">
        <v>74</v>
      </c>
      <c r="AF723" s="2" t="str">
        <f>IF(AND(ISBLANK(AE723),OR(NOT(ISBLANK(AG723)),NOT(ISBLANK(AH723)))),#N/A,
IF(ISBLANK(AE723),"",
IF(AND(NOT(ISERROR(VLOOKUP(AE723,MonsterTable!$A:$B,MATCH(MonsterTable!$B$1,MonsterTable!$A$1:$B$1,0),0))),OR(ISBLANK(AG723),ISBLANK(AH723))),#N/A,
IFERROR(VLOOKUP(AE723,MonsterTable!$A:$B,MATCH(MonsterTable!$B$1,MonsterTable!$A$1:$B$1,0),0),
IF(OR(NOT(ISBLANK(AG723)),ISBLANK(AH723)),#N/A,
IF(AE723="empty","empty",
VLOOKUP(AE723,MonsterGroupTable!$A:$A,1,0)))))))</f>
        <v>empty</v>
      </c>
      <c r="AH723">
        <v>3</v>
      </c>
      <c r="AL723" s="1" t="s">
        <v>339</v>
      </c>
      <c r="AM723" s="2">
        <f>IF(AND(ISBLANK(AL723),OR(NOT(ISBLANK(AN723)),NOT(ISBLANK(AO723)))),#N/A,
IF(ISBLANK(AL723),"",
IF(AND(NOT(ISERROR(VLOOKUP(AL723,MonsterTable!$A:$B,MATCH(MonsterTable!$B$1,MonsterTable!$A$1:$B$1,0),0))),OR(ISBLANK(AN723),ISBLANK(AO723))),#N/A,
IFERROR(VLOOKUP(AL723,MonsterTable!$A:$B,MATCH(MonsterTable!$B$1,MonsterTable!$A$1:$B$1,0),0),
IF(OR(NOT(ISBLANK(AN723)),ISBLANK(AO723)),#N/A,
IF(AL723="empty","empty",
VLOOKUP(AL723,MonsterGroupTable!$A:$A,1,0)))))))</f>
        <v>203</v>
      </c>
      <c r="AN723">
        <v>1</v>
      </c>
      <c r="AO723">
        <v>1</v>
      </c>
      <c r="AP723">
        <v>0</v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BA723" s="2" t="str">
        <f>IF(AND(ISBLANK(AZ723),OR(NOT(ISBLANK(BB723)),NOT(ISBLANK(BC723)))),#N/A,
IF(ISBLANK(AZ723),"",
IF(AND(NOT(ISERROR(VLOOKUP(AZ723,MonsterTable!$A:$B,MATCH(MonsterTable!$B$1,MonsterTable!$A$1:$B$1,0),0))),OR(ISBLANK(BB723),ISBLANK(BC723))),#N/A,
IFERROR(VLOOKUP(AZ723,MonsterTable!$A:$B,MATCH(MonsterTable!$B$1,MonsterTable!$A$1:$B$1,0),0),
IF(OR(NOT(ISBLANK(BB723)),ISBLANK(BC723)),#N/A,
IF(AZ723="empty","empty",
VLOOKUP(AZ723,MonsterGroupTable!$A:$A,1,0)))))))</f>
        <v/>
      </c>
      <c r="BH723" s="2" t="str">
        <f>IF(AND(ISBLANK(BG723),OR(NOT(ISBLANK(BI723)),NOT(ISBLANK(BJ723)))),#N/A,
IF(ISBLANK(BG723),"",
IF(AND(NOT(ISERROR(VLOOKUP(BG723,MonsterTable!$A:$B,MATCH(MonsterTable!$B$1,MonsterTable!$A$1:$B$1,0),0))),OR(ISBLANK(BI723),ISBLANK(BJ723))),#N/A,
IFERROR(VLOOKUP(BG723,MonsterTable!$A:$B,MATCH(MonsterTable!$B$1,MonsterTable!$A$1:$B$1,0),0),
IF(OR(NOT(ISBLANK(BI723)),ISBLANK(BJ723)),#N/A,
IF(BG723="empty","empty",
VLOOKUP(BG723,MonsterGroupTable!$A:$A,1,0)))))))</f>
        <v/>
      </c>
      <c r="BO723" s="2" t="str">
        <f>IF(AND(ISBLANK(BN723),OR(NOT(ISBLANK(BP723)),NOT(ISBLANK(BQ723)))),#N/A,
IF(ISBLANK(BN723),"",
IF(AND(NOT(ISERROR(VLOOKUP(BN723,MonsterTable!$A:$B,MATCH(MonsterTable!$B$1,MonsterTable!$A$1:$B$1,0),0))),OR(ISBLANK(BP723),ISBLANK(BQ723))),#N/A,
IFERROR(VLOOKUP(BN723,MonsterTable!$A:$B,MATCH(MonsterTable!$B$1,MonsterTable!$A$1:$B$1,0),0),
IF(OR(NOT(ISBLANK(BP723)),ISBLANK(BQ723)),#N/A,
IF(BN723="empty","empty",
VLOOKUP(BN723,MonsterGroupTable!$A:$A,1,0)))))))</f>
        <v/>
      </c>
      <c r="BV723" s="2" t="str">
        <f>IF(AND(ISBLANK(BU723),OR(NOT(ISBLANK(BW723)),NOT(ISBLANK(BX723)))),#N/A,
IF(ISBLANK(BU723),"",
IF(AND(NOT(ISERROR(VLOOKUP(BU723,MonsterTable!$A:$B,MATCH(MonsterTable!$B$1,MonsterTable!$A$1:$B$1,0),0))),OR(ISBLANK(BW723),ISBLANK(BX723))),#N/A,
IFERROR(VLOOKUP(BU723,MonsterTable!$A:$B,MATCH(MonsterTable!$B$1,MonsterTable!$A$1:$B$1,0),0),
IF(OR(NOT(ISBLANK(BW723)),ISBLANK(BX723)),#N/A,
IF(BU723="empty","empty",
VLOOKUP(BU723,MonsterGroupTable!$A:$A,1,0)))))))</f>
        <v/>
      </c>
      <c r="CC723" s="2" t="str">
        <f>IF(AND(ISBLANK(CB723),OR(NOT(ISBLANK(CD723)),NOT(ISBLANK(CE723)))),#N/A,
IF(ISBLANK(CB723),"",
IF(AND(NOT(ISERROR(VLOOKUP(CB723,MonsterTable!$A:$B,MATCH(MonsterTable!$B$1,MonsterTable!$A$1:$B$1,0),0))),OR(ISBLANK(CD723),ISBLANK(CE723))),#N/A,
IFERROR(VLOOKUP(CB723,MonsterTable!$A:$B,MATCH(MonsterTable!$B$1,MonsterTable!$A$1:$B$1,0),0),
IF(OR(NOT(ISBLANK(CD723)),ISBLANK(CE723)),#N/A,
IF(CB723="empty","empty",
VLOOKUP(CB723,MonsterGroupTable!$A:$A,1,0)))))))</f>
        <v/>
      </c>
      <c r="CJ723" s="2" t="str">
        <f>IF(AND(ISBLANK(CI723),OR(NOT(ISBLANK(CK723)),NOT(ISBLANK(CL723)))),#N/A,
IF(ISBLANK(CI723),"",
IF(AND(NOT(ISERROR(VLOOKUP(CI723,MonsterTable!$A:$B,MATCH(MonsterTable!$B$1,MonsterTable!$A$1:$B$1,0),0))),OR(ISBLANK(CK723),ISBLANK(CL723))),#N/A,
IFERROR(VLOOKUP(CI723,MonsterTable!$A:$B,MATCH(MonsterTable!$B$1,MonsterTable!$A$1:$B$1,0),0),
IF(OR(NOT(ISBLANK(CK723)),ISBLANK(CL723)),#N/A,
IF(CI723="empty","empty",
VLOOKUP(CI723,MonsterGroupTable!$A:$A,1,0)))))))</f>
        <v/>
      </c>
    </row>
    <row r="724" spans="1:88">
      <c r="A724">
        <v>20025</v>
      </c>
      <c r="B724">
        <f t="shared" si="22"/>
        <v>1.1000000000000001</v>
      </c>
      <c r="C724">
        <f t="shared" si="22"/>
        <v>1.1000000000000001</v>
      </c>
      <c r="F724">
        <v>60</v>
      </c>
      <c r="G724">
        <v>171</v>
      </c>
      <c r="H724">
        <v>0</v>
      </c>
      <c r="I724">
        <v>0</v>
      </c>
      <c r="J724">
        <v>0</v>
      </c>
      <c r="K724" t="s">
        <v>28</v>
      </c>
      <c r="L724" t="s">
        <v>245</v>
      </c>
      <c r="M724" t="s">
        <v>79</v>
      </c>
      <c r="N724" t="s">
        <v>80</v>
      </c>
      <c r="O724">
        <v>0</v>
      </c>
      <c r="P724">
        <v>-4.75</v>
      </c>
      <c r="Q724">
        <v>-3.5</v>
      </c>
      <c r="R724">
        <v>4.75</v>
      </c>
      <c r="S724">
        <v>3</v>
      </c>
      <c r="T724">
        <v>-13.5</v>
      </c>
      <c r="U724">
        <v>2.5499999999999998</v>
      </c>
      <c r="V724">
        <v>-6.75</v>
      </c>
      <c r="W724" t="str">
        <f t="shared" si="23"/>
        <v>g103,5,empty,3,203,1,1,0</v>
      </c>
      <c r="X724" s="1" t="s">
        <v>320</v>
      </c>
      <c r="Y724" s="2" t="str">
        <f>IF(AND(ISBLANK(X724),OR(NOT(ISBLANK(Z724)),NOT(ISBLANK(AA724)))),#N/A,
IF(ISBLANK(X724),"",
IF(AND(NOT(ISERROR(VLOOKUP(X724,MonsterTable!$A:$B,MATCH(MonsterTable!$B$1,MonsterTable!$A$1:$B$1,0),0))),OR(ISBLANK(Z724),ISBLANK(AA724))),#N/A,
IFERROR(VLOOKUP(X724,MonsterTable!$A:$B,MATCH(MonsterTable!$B$1,MonsterTable!$A$1:$B$1,0),0),
IF(OR(NOT(ISBLANK(Z724)),ISBLANK(AA724)),#N/A,
IF(X724="empty","empty",
VLOOKUP(X724,MonsterGroupTable!$A:$A,1,0)))))))</f>
        <v>g103</v>
      </c>
      <c r="AA724">
        <v>5</v>
      </c>
      <c r="AE724" s="1" t="s">
        <v>74</v>
      </c>
      <c r="AF724" s="2" t="str">
        <f>IF(AND(ISBLANK(AE724),OR(NOT(ISBLANK(AG724)),NOT(ISBLANK(AH724)))),#N/A,
IF(ISBLANK(AE724),"",
IF(AND(NOT(ISERROR(VLOOKUP(AE724,MonsterTable!$A:$B,MATCH(MonsterTable!$B$1,MonsterTable!$A$1:$B$1,0),0))),OR(ISBLANK(AG724),ISBLANK(AH724))),#N/A,
IFERROR(VLOOKUP(AE724,MonsterTable!$A:$B,MATCH(MonsterTable!$B$1,MonsterTable!$A$1:$B$1,0),0),
IF(OR(NOT(ISBLANK(AG724)),ISBLANK(AH724)),#N/A,
IF(AE724="empty","empty",
VLOOKUP(AE724,MonsterGroupTable!$A:$A,1,0)))))))</f>
        <v>empty</v>
      </c>
      <c r="AH724">
        <v>3</v>
      </c>
      <c r="AL724" s="1" t="s">
        <v>339</v>
      </c>
      <c r="AM724" s="2">
        <f>IF(AND(ISBLANK(AL724),OR(NOT(ISBLANK(AN724)),NOT(ISBLANK(AO724)))),#N/A,
IF(ISBLANK(AL724),"",
IF(AND(NOT(ISERROR(VLOOKUP(AL724,MonsterTable!$A:$B,MATCH(MonsterTable!$B$1,MonsterTable!$A$1:$B$1,0),0))),OR(ISBLANK(AN724),ISBLANK(AO724))),#N/A,
IFERROR(VLOOKUP(AL724,MonsterTable!$A:$B,MATCH(MonsterTable!$B$1,MonsterTable!$A$1:$B$1,0),0),
IF(OR(NOT(ISBLANK(AN724)),ISBLANK(AO724)),#N/A,
IF(AL724="empty","empty",
VLOOKUP(AL724,MonsterGroupTable!$A:$A,1,0)))))))</f>
        <v>203</v>
      </c>
      <c r="AN724">
        <v>1</v>
      </c>
      <c r="AO724">
        <v>1</v>
      </c>
      <c r="AP724">
        <v>0</v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BA724" s="2" t="str">
        <f>IF(AND(ISBLANK(AZ724),OR(NOT(ISBLANK(BB724)),NOT(ISBLANK(BC724)))),#N/A,
IF(ISBLANK(AZ724),"",
IF(AND(NOT(ISERROR(VLOOKUP(AZ724,MonsterTable!$A:$B,MATCH(MonsterTable!$B$1,MonsterTable!$A$1:$B$1,0),0))),OR(ISBLANK(BB724),ISBLANK(BC724))),#N/A,
IFERROR(VLOOKUP(AZ724,MonsterTable!$A:$B,MATCH(MonsterTable!$B$1,MonsterTable!$A$1:$B$1,0),0),
IF(OR(NOT(ISBLANK(BB724)),ISBLANK(BC724)),#N/A,
IF(AZ724="empty","empty",
VLOOKUP(AZ724,MonsterGroupTable!$A:$A,1,0)))))))</f>
        <v/>
      </c>
      <c r="BH724" s="2" t="str">
        <f>IF(AND(ISBLANK(BG724),OR(NOT(ISBLANK(BI724)),NOT(ISBLANK(BJ724)))),#N/A,
IF(ISBLANK(BG724),"",
IF(AND(NOT(ISERROR(VLOOKUP(BG724,MonsterTable!$A:$B,MATCH(MonsterTable!$B$1,MonsterTable!$A$1:$B$1,0),0))),OR(ISBLANK(BI724),ISBLANK(BJ724))),#N/A,
IFERROR(VLOOKUP(BG724,MonsterTable!$A:$B,MATCH(MonsterTable!$B$1,MonsterTable!$A$1:$B$1,0),0),
IF(OR(NOT(ISBLANK(BI724)),ISBLANK(BJ724)),#N/A,
IF(BG724="empty","empty",
VLOOKUP(BG724,MonsterGroupTable!$A:$A,1,0)))))))</f>
        <v/>
      </c>
      <c r="BO724" s="2" t="str">
        <f>IF(AND(ISBLANK(BN724),OR(NOT(ISBLANK(BP724)),NOT(ISBLANK(BQ724)))),#N/A,
IF(ISBLANK(BN724),"",
IF(AND(NOT(ISERROR(VLOOKUP(BN724,MonsterTable!$A:$B,MATCH(MonsterTable!$B$1,MonsterTable!$A$1:$B$1,0),0))),OR(ISBLANK(BP724),ISBLANK(BQ724))),#N/A,
IFERROR(VLOOKUP(BN724,MonsterTable!$A:$B,MATCH(MonsterTable!$B$1,MonsterTable!$A$1:$B$1,0),0),
IF(OR(NOT(ISBLANK(BP724)),ISBLANK(BQ724)),#N/A,
IF(BN724="empty","empty",
VLOOKUP(BN724,MonsterGroupTable!$A:$A,1,0)))))))</f>
        <v/>
      </c>
      <c r="BV724" s="2" t="str">
        <f>IF(AND(ISBLANK(BU724),OR(NOT(ISBLANK(BW724)),NOT(ISBLANK(BX724)))),#N/A,
IF(ISBLANK(BU724),"",
IF(AND(NOT(ISERROR(VLOOKUP(BU724,MonsterTable!$A:$B,MATCH(MonsterTable!$B$1,MonsterTable!$A$1:$B$1,0),0))),OR(ISBLANK(BW724),ISBLANK(BX724))),#N/A,
IFERROR(VLOOKUP(BU724,MonsterTable!$A:$B,MATCH(MonsterTable!$B$1,MonsterTable!$A$1:$B$1,0),0),
IF(OR(NOT(ISBLANK(BW724)),ISBLANK(BX724)),#N/A,
IF(BU724="empty","empty",
VLOOKUP(BU724,MonsterGroupTable!$A:$A,1,0)))))))</f>
        <v/>
      </c>
      <c r="CC724" s="2" t="str">
        <f>IF(AND(ISBLANK(CB724),OR(NOT(ISBLANK(CD724)),NOT(ISBLANK(CE724)))),#N/A,
IF(ISBLANK(CB724),"",
IF(AND(NOT(ISERROR(VLOOKUP(CB724,MonsterTable!$A:$B,MATCH(MonsterTable!$B$1,MonsterTable!$A$1:$B$1,0),0))),OR(ISBLANK(CD724),ISBLANK(CE724))),#N/A,
IFERROR(VLOOKUP(CB724,MonsterTable!$A:$B,MATCH(MonsterTable!$B$1,MonsterTable!$A$1:$B$1,0),0),
IF(OR(NOT(ISBLANK(CD724)),ISBLANK(CE724)),#N/A,
IF(CB724="empty","empty",
VLOOKUP(CB724,MonsterGroupTable!$A:$A,1,0)))))))</f>
        <v/>
      </c>
      <c r="CJ724" s="2" t="str">
        <f>IF(AND(ISBLANK(CI724),OR(NOT(ISBLANK(CK724)),NOT(ISBLANK(CL724)))),#N/A,
IF(ISBLANK(CI724),"",
IF(AND(NOT(ISERROR(VLOOKUP(CI724,MonsterTable!$A:$B,MATCH(MonsterTable!$B$1,MonsterTable!$A$1:$B$1,0),0))),OR(ISBLANK(CK724),ISBLANK(CL724))),#N/A,
IFERROR(VLOOKUP(CI724,MonsterTable!$A:$B,MATCH(MonsterTable!$B$1,MonsterTable!$A$1:$B$1,0),0),
IF(OR(NOT(ISBLANK(CK724)),ISBLANK(CL724)),#N/A,
IF(CI724="empty","empty",
VLOOKUP(CI724,MonsterGroupTable!$A:$A,1,0)))))))</f>
        <v/>
      </c>
    </row>
    <row r="725" spans="1:88">
      <c r="A725">
        <v>20026</v>
      </c>
      <c r="B725">
        <f t="shared" si="22"/>
        <v>1.1000000000000001</v>
      </c>
      <c r="C725">
        <f t="shared" si="22"/>
        <v>1.1000000000000001</v>
      </c>
      <c r="F725">
        <v>60</v>
      </c>
      <c r="G725">
        <v>180</v>
      </c>
      <c r="H725">
        <v>0</v>
      </c>
      <c r="I725">
        <v>0</v>
      </c>
      <c r="J725">
        <v>0</v>
      </c>
      <c r="K725" t="s">
        <v>28</v>
      </c>
      <c r="L725" t="s">
        <v>245</v>
      </c>
      <c r="M725" t="s">
        <v>79</v>
      </c>
      <c r="N725" t="s">
        <v>80</v>
      </c>
      <c r="O725">
        <v>0</v>
      </c>
      <c r="P725">
        <v>-4.75</v>
      </c>
      <c r="Q725">
        <v>-3.5</v>
      </c>
      <c r="R725">
        <v>4.75</v>
      </c>
      <c r="S725">
        <v>3</v>
      </c>
      <c r="T725">
        <v>-13.5</v>
      </c>
      <c r="U725">
        <v>2.5499999999999998</v>
      </c>
      <c r="V725">
        <v>-6.75</v>
      </c>
      <c r="W725" t="str">
        <f t="shared" si="23"/>
        <v>g103,5,empty,3,203,1,1,0</v>
      </c>
      <c r="X725" s="1" t="s">
        <v>320</v>
      </c>
      <c r="Y725" s="2" t="str">
        <f>IF(AND(ISBLANK(X725),OR(NOT(ISBLANK(Z725)),NOT(ISBLANK(AA725)))),#N/A,
IF(ISBLANK(X725),"",
IF(AND(NOT(ISERROR(VLOOKUP(X725,MonsterTable!$A:$B,MATCH(MonsterTable!$B$1,MonsterTable!$A$1:$B$1,0),0))),OR(ISBLANK(Z725),ISBLANK(AA725))),#N/A,
IFERROR(VLOOKUP(X725,MonsterTable!$A:$B,MATCH(MonsterTable!$B$1,MonsterTable!$A$1:$B$1,0),0),
IF(OR(NOT(ISBLANK(Z725)),ISBLANK(AA725)),#N/A,
IF(X725="empty","empty",
VLOOKUP(X725,MonsterGroupTable!$A:$A,1,0)))))))</f>
        <v>g103</v>
      </c>
      <c r="AA725">
        <v>5</v>
      </c>
      <c r="AE725" s="1" t="s">
        <v>74</v>
      </c>
      <c r="AF725" s="2" t="str">
        <f>IF(AND(ISBLANK(AE725),OR(NOT(ISBLANK(AG725)),NOT(ISBLANK(AH725)))),#N/A,
IF(ISBLANK(AE725),"",
IF(AND(NOT(ISERROR(VLOOKUP(AE725,MonsterTable!$A:$B,MATCH(MonsterTable!$B$1,MonsterTable!$A$1:$B$1,0),0))),OR(ISBLANK(AG725),ISBLANK(AH725))),#N/A,
IFERROR(VLOOKUP(AE725,MonsterTable!$A:$B,MATCH(MonsterTable!$B$1,MonsterTable!$A$1:$B$1,0),0),
IF(OR(NOT(ISBLANK(AG725)),ISBLANK(AH725)),#N/A,
IF(AE725="empty","empty",
VLOOKUP(AE725,MonsterGroupTable!$A:$A,1,0)))))))</f>
        <v>empty</v>
      </c>
      <c r="AH725">
        <v>3</v>
      </c>
      <c r="AL725" s="1" t="s">
        <v>339</v>
      </c>
      <c r="AM725" s="2">
        <f>IF(AND(ISBLANK(AL725),OR(NOT(ISBLANK(AN725)),NOT(ISBLANK(AO725)))),#N/A,
IF(ISBLANK(AL725),"",
IF(AND(NOT(ISERROR(VLOOKUP(AL725,MonsterTable!$A:$B,MATCH(MonsterTable!$B$1,MonsterTable!$A$1:$B$1,0),0))),OR(ISBLANK(AN725),ISBLANK(AO725))),#N/A,
IFERROR(VLOOKUP(AL725,MonsterTable!$A:$B,MATCH(MonsterTable!$B$1,MonsterTable!$A$1:$B$1,0),0),
IF(OR(NOT(ISBLANK(AN725)),ISBLANK(AO725)),#N/A,
IF(AL725="empty","empty",
VLOOKUP(AL725,MonsterGroupTable!$A:$A,1,0)))))))</f>
        <v>203</v>
      </c>
      <c r="AN725">
        <v>1</v>
      </c>
      <c r="AO725">
        <v>1</v>
      </c>
      <c r="AP725">
        <v>0</v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BA725" s="2" t="str">
        <f>IF(AND(ISBLANK(AZ725),OR(NOT(ISBLANK(BB725)),NOT(ISBLANK(BC725)))),#N/A,
IF(ISBLANK(AZ725),"",
IF(AND(NOT(ISERROR(VLOOKUP(AZ725,MonsterTable!$A:$B,MATCH(MonsterTable!$B$1,MonsterTable!$A$1:$B$1,0),0))),OR(ISBLANK(BB725),ISBLANK(BC725))),#N/A,
IFERROR(VLOOKUP(AZ725,MonsterTable!$A:$B,MATCH(MonsterTable!$B$1,MonsterTable!$A$1:$B$1,0),0),
IF(OR(NOT(ISBLANK(BB725)),ISBLANK(BC725)),#N/A,
IF(AZ725="empty","empty",
VLOOKUP(AZ725,MonsterGroupTable!$A:$A,1,0)))))))</f>
        <v/>
      </c>
      <c r="BH725" s="2" t="str">
        <f>IF(AND(ISBLANK(BG725),OR(NOT(ISBLANK(BI725)),NOT(ISBLANK(BJ725)))),#N/A,
IF(ISBLANK(BG725),"",
IF(AND(NOT(ISERROR(VLOOKUP(BG725,MonsterTable!$A:$B,MATCH(MonsterTable!$B$1,MonsterTable!$A$1:$B$1,0),0))),OR(ISBLANK(BI725),ISBLANK(BJ725))),#N/A,
IFERROR(VLOOKUP(BG725,MonsterTable!$A:$B,MATCH(MonsterTable!$B$1,MonsterTable!$A$1:$B$1,0),0),
IF(OR(NOT(ISBLANK(BI725)),ISBLANK(BJ725)),#N/A,
IF(BG725="empty","empty",
VLOOKUP(BG725,MonsterGroupTable!$A:$A,1,0)))))))</f>
        <v/>
      </c>
      <c r="BO725" s="2" t="str">
        <f>IF(AND(ISBLANK(BN725),OR(NOT(ISBLANK(BP725)),NOT(ISBLANK(BQ725)))),#N/A,
IF(ISBLANK(BN725),"",
IF(AND(NOT(ISERROR(VLOOKUP(BN725,MonsterTable!$A:$B,MATCH(MonsterTable!$B$1,MonsterTable!$A$1:$B$1,0),0))),OR(ISBLANK(BP725),ISBLANK(BQ725))),#N/A,
IFERROR(VLOOKUP(BN725,MonsterTable!$A:$B,MATCH(MonsterTable!$B$1,MonsterTable!$A$1:$B$1,0),0),
IF(OR(NOT(ISBLANK(BP725)),ISBLANK(BQ725)),#N/A,
IF(BN725="empty","empty",
VLOOKUP(BN725,MonsterGroupTable!$A:$A,1,0)))))))</f>
        <v/>
      </c>
      <c r="BV725" s="2" t="str">
        <f>IF(AND(ISBLANK(BU725),OR(NOT(ISBLANK(BW725)),NOT(ISBLANK(BX725)))),#N/A,
IF(ISBLANK(BU725),"",
IF(AND(NOT(ISERROR(VLOOKUP(BU725,MonsterTable!$A:$B,MATCH(MonsterTable!$B$1,MonsterTable!$A$1:$B$1,0),0))),OR(ISBLANK(BW725),ISBLANK(BX725))),#N/A,
IFERROR(VLOOKUP(BU725,MonsterTable!$A:$B,MATCH(MonsterTable!$B$1,MonsterTable!$A$1:$B$1,0),0),
IF(OR(NOT(ISBLANK(BW725)),ISBLANK(BX725)),#N/A,
IF(BU725="empty","empty",
VLOOKUP(BU725,MonsterGroupTable!$A:$A,1,0)))))))</f>
        <v/>
      </c>
      <c r="CC725" s="2" t="str">
        <f>IF(AND(ISBLANK(CB725),OR(NOT(ISBLANK(CD725)),NOT(ISBLANK(CE725)))),#N/A,
IF(ISBLANK(CB725),"",
IF(AND(NOT(ISERROR(VLOOKUP(CB725,MonsterTable!$A:$B,MATCH(MonsterTable!$B$1,MonsterTable!$A$1:$B$1,0),0))),OR(ISBLANK(CD725),ISBLANK(CE725))),#N/A,
IFERROR(VLOOKUP(CB725,MonsterTable!$A:$B,MATCH(MonsterTable!$B$1,MonsterTable!$A$1:$B$1,0),0),
IF(OR(NOT(ISBLANK(CD725)),ISBLANK(CE725)),#N/A,
IF(CB725="empty","empty",
VLOOKUP(CB725,MonsterGroupTable!$A:$A,1,0)))))))</f>
        <v/>
      </c>
      <c r="CJ725" s="2" t="str">
        <f>IF(AND(ISBLANK(CI725),OR(NOT(ISBLANK(CK725)),NOT(ISBLANK(CL725)))),#N/A,
IF(ISBLANK(CI725),"",
IF(AND(NOT(ISERROR(VLOOKUP(CI725,MonsterTable!$A:$B,MATCH(MonsterTable!$B$1,MonsterTable!$A$1:$B$1,0),0))),OR(ISBLANK(CK725),ISBLANK(CL725))),#N/A,
IFERROR(VLOOKUP(CI725,MonsterTable!$A:$B,MATCH(MonsterTable!$B$1,MonsterTable!$A$1:$B$1,0),0),
IF(OR(NOT(ISBLANK(CK725)),ISBLANK(CL725)),#N/A,
IF(CI725="empty","empty",
VLOOKUP(CI725,MonsterGroupTable!$A:$A,1,0)))))))</f>
        <v/>
      </c>
    </row>
    <row r="726" spans="1:88">
      <c r="A726">
        <v>20027</v>
      </c>
      <c r="B726">
        <f t="shared" si="22"/>
        <v>1.1000000000000001</v>
      </c>
      <c r="C726">
        <f t="shared" si="22"/>
        <v>1.1000000000000001</v>
      </c>
      <c r="F726">
        <v>60</v>
      </c>
      <c r="G726">
        <v>189</v>
      </c>
      <c r="H726">
        <v>0</v>
      </c>
      <c r="I726">
        <v>0</v>
      </c>
      <c r="J726">
        <v>0</v>
      </c>
      <c r="K726" t="s">
        <v>28</v>
      </c>
      <c r="L726" t="s">
        <v>245</v>
      </c>
      <c r="M726" t="s">
        <v>79</v>
      </c>
      <c r="N726" t="s">
        <v>80</v>
      </c>
      <c r="O726">
        <v>0</v>
      </c>
      <c r="P726">
        <v>-4.75</v>
      </c>
      <c r="Q726">
        <v>-3.5</v>
      </c>
      <c r="R726">
        <v>4.75</v>
      </c>
      <c r="S726">
        <v>3</v>
      </c>
      <c r="T726">
        <v>-13.5</v>
      </c>
      <c r="U726">
        <v>2.5499999999999998</v>
      </c>
      <c r="V726">
        <v>-6.75</v>
      </c>
      <c r="W726" t="str">
        <f t="shared" si="23"/>
        <v>g103,5,empty,3,203,1,1,0</v>
      </c>
      <c r="X726" s="1" t="s">
        <v>320</v>
      </c>
      <c r="Y726" s="2" t="str">
        <f>IF(AND(ISBLANK(X726),OR(NOT(ISBLANK(Z726)),NOT(ISBLANK(AA726)))),#N/A,
IF(ISBLANK(X726),"",
IF(AND(NOT(ISERROR(VLOOKUP(X726,MonsterTable!$A:$B,MATCH(MonsterTable!$B$1,MonsterTable!$A$1:$B$1,0),0))),OR(ISBLANK(Z726),ISBLANK(AA726))),#N/A,
IFERROR(VLOOKUP(X726,MonsterTable!$A:$B,MATCH(MonsterTable!$B$1,MonsterTable!$A$1:$B$1,0),0),
IF(OR(NOT(ISBLANK(Z726)),ISBLANK(AA726)),#N/A,
IF(X726="empty","empty",
VLOOKUP(X726,MonsterGroupTable!$A:$A,1,0)))))))</f>
        <v>g103</v>
      </c>
      <c r="AA726">
        <v>5</v>
      </c>
      <c r="AE726" s="1" t="s">
        <v>74</v>
      </c>
      <c r="AF726" s="2" t="str">
        <f>IF(AND(ISBLANK(AE726),OR(NOT(ISBLANK(AG726)),NOT(ISBLANK(AH726)))),#N/A,
IF(ISBLANK(AE726),"",
IF(AND(NOT(ISERROR(VLOOKUP(AE726,MonsterTable!$A:$B,MATCH(MonsterTable!$B$1,MonsterTable!$A$1:$B$1,0),0))),OR(ISBLANK(AG726),ISBLANK(AH726))),#N/A,
IFERROR(VLOOKUP(AE726,MonsterTable!$A:$B,MATCH(MonsterTable!$B$1,MonsterTable!$A$1:$B$1,0),0),
IF(OR(NOT(ISBLANK(AG726)),ISBLANK(AH726)),#N/A,
IF(AE726="empty","empty",
VLOOKUP(AE726,MonsterGroupTable!$A:$A,1,0)))))))</f>
        <v>empty</v>
      </c>
      <c r="AH726">
        <v>3</v>
      </c>
      <c r="AL726" s="1" t="s">
        <v>339</v>
      </c>
      <c r="AM726" s="2">
        <f>IF(AND(ISBLANK(AL726),OR(NOT(ISBLANK(AN726)),NOT(ISBLANK(AO726)))),#N/A,
IF(ISBLANK(AL726),"",
IF(AND(NOT(ISERROR(VLOOKUP(AL726,MonsterTable!$A:$B,MATCH(MonsterTable!$B$1,MonsterTable!$A$1:$B$1,0),0))),OR(ISBLANK(AN726),ISBLANK(AO726))),#N/A,
IFERROR(VLOOKUP(AL726,MonsterTable!$A:$B,MATCH(MonsterTable!$B$1,MonsterTable!$A$1:$B$1,0),0),
IF(OR(NOT(ISBLANK(AN726)),ISBLANK(AO726)),#N/A,
IF(AL726="empty","empty",
VLOOKUP(AL726,MonsterGroupTable!$A:$A,1,0)))))))</f>
        <v>203</v>
      </c>
      <c r="AN726">
        <v>1</v>
      </c>
      <c r="AO726">
        <v>1</v>
      </c>
      <c r="AP726">
        <v>0</v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BA726" s="2" t="str">
        <f>IF(AND(ISBLANK(AZ726),OR(NOT(ISBLANK(BB726)),NOT(ISBLANK(BC726)))),#N/A,
IF(ISBLANK(AZ726),"",
IF(AND(NOT(ISERROR(VLOOKUP(AZ726,MonsterTable!$A:$B,MATCH(MonsterTable!$B$1,MonsterTable!$A$1:$B$1,0),0))),OR(ISBLANK(BB726),ISBLANK(BC726))),#N/A,
IFERROR(VLOOKUP(AZ726,MonsterTable!$A:$B,MATCH(MonsterTable!$B$1,MonsterTable!$A$1:$B$1,0),0),
IF(OR(NOT(ISBLANK(BB726)),ISBLANK(BC726)),#N/A,
IF(AZ726="empty","empty",
VLOOKUP(AZ726,MonsterGroupTable!$A:$A,1,0)))))))</f>
        <v/>
      </c>
      <c r="BH726" s="2" t="str">
        <f>IF(AND(ISBLANK(BG726),OR(NOT(ISBLANK(BI726)),NOT(ISBLANK(BJ726)))),#N/A,
IF(ISBLANK(BG726),"",
IF(AND(NOT(ISERROR(VLOOKUP(BG726,MonsterTable!$A:$B,MATCH(MonsterTable!$B$1,MonsterTable!$A$1:$B$1,0),0))),OR(ISBLANK(BI726),ISBLANK(BJ726))),#N/A,
IFERROR(VLOOKUP(BG726,MonsterTable!$A:$B,MATCH(MonsterTable!$B$1,MonsterTable!$A$1:$B$1,0),0),
IF(OR(NOT(ISBLANK(BI726)),ISBLANK(BJ726)),#N/A,
IF(BG726="empty","empty",
VLOOKUP(BG726,MonsterGroupTable!$A:$A,1,0)))))))</f>
        <v/>
      </c>
      <c r="BO726" s="2" t="str">
        <f>IF(AND(ISBLANK(BN726),OR(NOT(ISBLANK(BP726)),NOT(ISBLANK(BQ726)))),#N/A,
IF(ISBLANK(BN726),"",
IF(AND(NOT(ISERROR(VLOOKUP(BN726,MonsterTable!$A:$B,MATCH(MonsterTable!$B$1,MonsterTable!$A$1:$B$1,0),0))),OR(ISBLANK(BP726),ISBLANK(BQ726))),#N/A,
IFERROR(VLOOKUP(BN726,MonsterTable!$A:$B,MATCH(MonsterTable!$B$1,MonsterTable!$A$1:$B$1,0),0),
IF(OR(NOT(ISBLANK(BP726)),ISBLANK(BQ726)),#N/A,
IF(BN726="empty","empty",
VLOOKUP(BN726,MonsterGroupTable!$A:$A,1,0)))))))</f>
        <v/>
      </c>
      <c r="BV726" s="2" t="str">
        <f>IF(AND(ISBLANK(BU726),OR(NOT(ISBLANK(BW726)),NOT(ISBLANK(BX726)))),#N/A,
IF(ISBLANK(BU726),"",
IF(AND(NOT(ISERROR(VLOOKUP(BU726,MonsterTable!$A:$B,MATCH(MonsterTable!$B$1,MonsterTable!$A$1:$B$1,0),0))),OR(ISBLANK(BW726),ISBLANK(BX726))),#N/A,
IFERROR(VLOOKUP(BU726,MonsterTable!$A:$B,MATCH(MonsterTable!$B$1,MonsterTable!$A$1:$B$1,0),0),
IF(OR(NOT(ISBLANK(BW726)),ISBLANK(BX726)),#N/A,
IF(BU726="empty","empty",
VLOOKUP(BU726,MonsterGroupTable!$A:$A,1,0)))))))</f>
        <v/>
      </c>
      <c r="CC726" s="2" t="str">
        <f>IF(AND(ISBLANK(CB726),OR(NOT(ISBLANK(CD726)),NOT(ISBLANK(CE726)))),#N/A,
IF(ISBLANK(CB726),"",
IF(AND(NOT(ISERROR(VLOOKUP(CB726,MonsterTable!$A:$B,MATCH(MonsterTable!$B$1,MonsterTable!$A$1:$B$1,0),0))),OR(ISBLANK(CD726),ISBLANK(CE726))),#N/A,
IFERROR(VLOOKUP(CB726,MonsterTable!$A:$B,MATCH(MonsterTable!$B$1,MonsterTable!$A$1:$B$1,0),0),
IF(OR(NOT(ISBLANK(CD726)),ISBLANK(CE726)),#N/A,
IF(CB726="empty","empty",
VLOOKUP(CB726,MonsterGroupTable!$A:$A,1,0)))))))</f>
        <v/>
      </c>
      <c r="CJ726" s="2" t="str">
        <f>IF(AND(ISBLANK(CI726),OR(NOT(ISBLANK(CK726)),NOT(ISBLANK(CL726)))),#N/A,
IF(ISBLANK(CI726),"",
IF(AND(NOT(ISERROR(VLOOKUP(CI726,MonsterTable!$A:$B,MATCH(MonsterTable!$B$1,MonsterTable!$A$1:$B$1,0),0))),OR(ISBLANK(CK726),ISBLANK(CL726))),#N/A,
IFERROR(VLOOKUP(CI726,MonsterTable!$A:$B,MATCH(MonsterTable!$B$1,MonsterTable!$A$1:$B$1,0),0),
IF(OR(NOT(ISBLANK(CK726)),ISBLANK(CL726)),#N/A,
IF(CI726="empty","empty",
VLOOKUP(CI726,MonsterGroupTable!$A:$A,1,0)))))))</f>
        <v/>
      </c>
    </row>
    <row r="727" spans="1:88">
      <c r="A727">
        <v>20028</v>
      </c>
      <c r="B727">
        <f t="shared" si="22"/>
        <v>1.1000000000000001</v>
      </c>
      <c r="C727">
        <f t="shared" si="22"/>
        <v>1.1000000000000001</v>
      </c>
      <c r="F727">
        <v>60</v>
      </c>
      <c r="G727">
        <v>198</v>
      </c>
      <c r="H727">
        <v>0</v>
      </c>
      <c r="I727">
        <v>0</v>
      </c>
      <c r="J727">
        <v>0</v>
      </c>
      <c r="K727" t="s">
        <v>28</v>
      </c>
      <c r="L727" t="s">
        <v>245</v>
      </c>
      <c r="M727" t="s">
        <v>79</v>
      </c>
      <c r="N727" t="s">
        <v>80</v>
      </c>
      <c r="O727">
        <v>0</v>
      </c>
      <c r="P727">
        <v>-4.75</v>
      </c>
      <c r="Q727">
        <v>-3.5</v>
      </c>
      <c r="R727">
        <v>4.75</v>
      </c>
      <c r="S727">
        <v>3</v>
      </c>
      <c r="T727">
        <v>-13.5</v>
      </c>
      <c r="U727">
        <v>2.5499999999999998</v>
      </c>
      <c r="V727">
        <v>-6.75</v>
      </c>
      <c r="W727" t="str">
        <f t="shared" si="23"/>
        <v>g103,5,empty,3,203,1,1,0</v>
      </c>
      <c r="X727" s="1" t="s">
        <v>320</v>
      </c>
      <c r="Y727" s="2" t="str">
        <f>IF(AND(ISBLANK(X727),OR(NOT(ISBLANK(Z727)),NOT(ISBLANK(AA727)))),#N/A,
IF(ISBLANK(X727),"",
IF(AND(NOT(ISERROR(VLOOKUP(X727,MonsterTable!$A:$B,MATCH(MonsterTable!$B$1,MonsterTable!$A$1:$B$1,0),0))),OR(ISBLANK(Z727),ISBLANK(AA727))),#N/A,
IFERROR(VLOOKUP(X727,MonsterTable!$A:$B,MATCH(MonsterTable!$B$1,MonsterTable!$A$1:$B$1,0),0),
IF(OR(NOT(ISBLANK(Z727)),ISBLANK(AA727)),#N/A,
IF(X727="empty","empty",
VLOOKUP(X727,MonsterGroupTable!$A:$A,1,0)))))))</f>
        <v>g103</v>
      </c>
      <c r="AA727">
        <v>5</v>
      </c>
      <c r="AE727" s="1" t="s">
        <v>74</v>
      </c>
      <c r="AF727" s="2" t="str">
        <f>IF(AND(ISBLANK(AE727),OR(NOT(ISBLANK(AG727)),NOT(ISBLANK(AH727)))),#N/A,
IF(ISBLANK(AE727),"",
IF(AND(NOT(ISERROR(VLOOKUP(AE727,MonsterTable!$A:$B,MATCH(MonsterTable!$B$1,MonsterTable!$A$1:$B$1,0),0))),OR(ISBLANK(AG727),ISBLANK(AH727))),#N/A,
IFERROR(VLOOKUP(AE727,MonsterTable!$A:$B,MATCH(MonsterTable!$B$1,MonsterTable!$A$1:$B$1,0),0),
IF(OR(NOT(ISBLANK(AG727)),ISBLANK(AH727)),#N/A,
IF(AE727="empty","empty",
VLOOKUP(AE727,MonsterGroupTable!$A:$A,1,0)))))))</f>
        <v>empty</v>
      </c>
      <c r="AH727">
        <v>3</v>
      </c>
      <c r="AL727" s="1" t="s">
        <v>339</v>
      </c>
      <c r="AM727" s="2">
        <f>IF(AND(ISBLANK(AL727),OR(NOT(ISBLANK(AN727)),NOT(ISBLANK(AO727)))),#N/A,
IF(ISBLANK(AL727),"",
IF(AND(NOT(ISERROR(VLOOKUP(AL727,MonsterTable!$A:$B,MATCH(MonsterTable!$B$1,MonsterTable!$A$1:$B$1,0),0))),OR(ISBLANK(AN727),ISBLANK(AO727))),#N/A,
IFERROR(VLOOKUP(AL727,MonsterTable!$A:$B,MATCH(MonsterTable!$B$1,MonsterTable!$A$1:$B$1,0),0),
IF(OR(NOT(ISBLANK(AN727)),ISBLANK(AO727)),#N/A,
IF(AL727="empty","empty",
VLOOKUP(AL727,MonsterGroupTable!$A:$A,1,0)))))))</f>
        <v>203</v>
      </c>
      <c r="AN727">
        <v>1</v>
      </c>
      <c r="AO727">
        <v>1</v>
      </c>
      <c r="AP727">
        <v>0</v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BA727" s="2" t="str">
        <f>IF(AND(ISBLANK(AZ727),OR(NOT(ISBLANK(BB727)),NOT(ISBLANK(BC727)))),#N/A,
IF(ISBLANK(AZ727),"",
IF(AND(NOT(ISERROR(VLOOKUP(AZ727,MonsterTable!$A:$B,MATCH(MonsterTable!$B$1,MonsterTable!$A$1:$B$1,0),0))),OR(ISBLANK(BB727),ISBLANK(BC727))),#N/A,
IFERROR(VLOOKUP(AZ727,MonsterTable!$A:$B,MATCH(MonsterTable!$B$1,MonsterTable!$A$1:$B$1,0),0),
IF(OR(NOT(ISBLANK(BB727)),ISBLANK(BC727)),#N/A,
IF(AZ727="empty","empty",
VLOOKUP(AZ727,MonsterGroupTable!$A:$A,1,0)))))))</f>
        <v/>
      </c>
      <c r="BH727" s="2" t="str">
        <f>IF(AND(ISBLANK(BG727),OR(NOT(ISBLANK(BI727)),NOT(ISBLANK(BJ727)))),#N/A,
IF(ISBLANK(BG727),"",
IF(AND(NOT(ISERROR(VLOOKUP(BG727,MonsterTable!$A:$B,MATCH(MonsterTable!$B$1,MonsterTable!$A$1:$B$1,0),0))),OR(ISBLANK(BI727),ISBLANK(BJ727))),#N/A,
IFERROR(VLOOKUP(BG727,MonsterTable!$A:$B,MATCH(MonsterTable!$B$1,MonsterTable!$A$1:$B$1,0),0),
IF(OR(NOT(ISBLANK(BI727)),ISBLANK(BJ727)),#N/A,
IF(BG727="empty","empty",
VLOOKUP(BG727,MonsterGroupTable!$A:$A,1,0)))))))</f>
        <v/>
      </c>
      <c r="BO727" s="2" t="str">
        <f>IF(AND(ISBLANK(BN727),OR(NOT(ISBLANK(BP727)),NOT(ISBLANK(BQ727)))),#N/A,
IF(ISBLANK(BN727),"",
IF(AND(NOT(ISERROR(VLOOKUP(BN727,MonsterTable!$A:$B,MATCH(MonsterTable!$B$1,MonsterTable!$A$1:$B$1,0),0))),OR(ISBLANK(BP727),ISBLANK(BQ727))),#N/A,
IFERROR(VLOOKUP(BN727,MonsterTable!$A:$B,MATCH(MonsterTable!$B$1,MonsterTable!$A$1:$B$1,0),0),
IF(OR(NOT(ISBLANK(BP727)),ISBLANK(BQ727)),#N/A,
IF(BN727="empty","empty",
VLOOKUP(BN727,MonsterGroupTable!$A:$A,1,0)))))))</f>
        <v/>
      </c>
      <c r="BV727" s="2" t="str">
        <f>IF(AND(ISBLANK(BU727),OR(NOT(ISBLANK(BW727)),NOT(ISBLANK(BX727)))),#N/A,
IF(ISBLANK(BU727),"",
IF(AND(NOT(ISERROR(VLOOKUP(BU727,MonsterTable!$A:$B,MATCH(MonsterTable!$B$1,MonsterTable!$A$1:$B$1,0),0))),OR(ISBLANK(BW727),ISBLANK(BX727))),#N/A,
IFERROR(VLOOKUP(BU727,MonsterTable!$A:$B,MATCH(MonsterTable!$B$1,MonsterTable!$A$1:$B$1,0),0),
IF(OR(NOT(ISBLANK(BW727)),ISBLANK(BX727)),#N/A,
IF(BU727="empty","empty",
VLOOKUP(BU727,MonsterGroupTable!$A:$A,1,0)))))))</f>
        <v/>
      </c>
      <c r="CC727" s="2" t="str">
        <f>IF(AND(ISBLANK(CB727),OR(NOT(ISBLANK(CD727)),NOT(ISBLANK(CE727)))),#N/A,
IF(ISBLANK(CB727),"",
IF(AND(NOT(ISERROR(VLOOKUP(CB727,MonsterTable!$A:$B,MATCH(MonsterTable!$B$1,MonsterTable!$A$1:$B$1,0),0))),OR(ISBLANK(CD727),ISBLANK(CE727))),#N/A,
IFERROR(VLOOKUP(CB727,MonsterTable!$A:$B,MATCH(MonsterTable!$B$1,MonsterTable!$A$1:$B$1,0),0),
IF(OR(NOT(ISBLANK(CD727)),ISBLANK(CE727)),#N/A,
IF(CB727="empty","empty",
VLOOKUP(CB727,MonsterGroupTable!$A:$A,1,0)))))))</f>
        <v/>
      </c>
      <c r="CJ727" s="2" t="str">
        <f>IF(AND(ISBLANK(CI727),OR(NOT(ISBLANK(CK727)),NOT(ISBLANK(CL727)))),#N/A,
IF(ISBLANK(CI727),"",
IF(AND(NOT(ISERROR(VLOOKUP(CI727,MonsterTable!$A:$B,MATCH(MonsterTable!$B$1,MonsterTable!$A$1:$B$1,0),0))),OR(ISBLANK(CK727),ISBLANK(CL727))),#N/A,
IFERROR(VLOOKUP(CI727,MonsterTable!$A:$B,MATCH(MonsterTable!$B$1,MonsterTable!$A$1:$B$1,0),0),
IF(OR(NOT(ISBLANK(CK727)),ISBLANK(CL727)),#N/A,
IF(CI727="empty","empty",
VLOOKUP(CI727,MonsterGroupTable!$A:$A,1,0)))))))</f>
        <v/>
      </c>
    </row>
    <row r="728" spans="1:88">
      <c r="A728">
        <v>20029</v>
      </c>
      <c r="B728">
        <f t="shared" si="22"/>
        <v>1.1000000000000001</v>
      </c>
      <c r="C728">
        <f t="shared" si="22"/>
        <v>1.1000000000000001</v>
      </c>
      <c r="F728">
        <v>60</v>
      </c>
      <c r="G728">
        <v>207</v>
      </c>
      <c r="H728">
        <v>0</v>
      </c>
      <c r="I728">
        <v>0</v>
      </c>
      <c r="J728">
        <v>0</v>
      </c>
      <c r="K728" t="s">
        <v>28</v>
      </c>
      <c r="L728" t="s">
        <v>245</v>
      </c>
      <c r="M728" t="s">
        <v>79</v>
      </c>
      <c r="N728" t="s">
        <v>80</v>
      </c>
      <c r="O728">
        <v>0</v>
      </c>
      <c r="P728">
        <v>-4.75</v>
      </c>
      <c r="Q728">
        <v>-3.5</v>
      </c>
      <c r="R728">
        <v>4.75</v>
      </c>
      <c r="S728">
        <v>3</v>
      </c>
      <c r="T728">
        <v>-13.5</v>
      </c>
      <c r="U728">
        <v>2.5499999999999998</v>
      </c>
      <c r="V728">
        <v>-6.75</v>
      </c>
      <c r="W728" t="str">
        <f t="shared" si="23"/>
        <v>g103,5,empty,3,203,1,1,0</v>
      </c>
      <c r="X728" s="1" t="s">
        <v>320</v>
      </c>
      <c r="Y728" s="2" t="str">
        <f>IF(AND(ISBLANK(X728),OR(NOT(ISBLANK(Z728)),NOT(ISBLANK(AA728)))),#N/A,
IF(ISBLANK(X728),"",
IF(AND(NOT(ISERROR(VLOOKUP(X728,MonsterTable!$A:$B,MATCH(MonsterTable!$B$1,MonsterTable!$A$1:$B$1,0),0))),OR(ISBLANK(Z728),ISBLANK(AA728))),#N/A,
IFERROR(VLOOKUP(X728,MonsterTable!$A:$B,MATCH(MonsterTable!$B$1,MonsterTable!$A$1:$B$1,0),0),
IF(OR(NOT(ISBLANK(Z728)),ISBLANK(AA728)),#N/A,
IF(X728="empty","empty",
VLOOKUP(X728,MonsterGroupTable!$A:$A,1,0)))))))</f>
        <v>g103</v>
      </c>
      <c r="AA728">
        <v>5</v>
      </c>
      <c r="AE728" s="1" t="s">
        <v>74</v>
      </c>
      <c r="AF728" s="2" t="str">
        <f>IF(AND(ISBLANK(AE728),OR(NOT(ISBLANK(AG728)),NOT(ISBLANK(AH728)))),#N/A,
IF(ISBLANK(AE728),"",
IF(AND(NOT(ISERROR(VLOOKUP(AE728,MonsterTable!$A:$B,MATCH(MonsterTable!$B$1,MonsterTable!$A$1:$B$1,0),0))),OR(ISBLANK(AG728),ISBLANK(AH728))),#N/A,
IFERROR(VLOOKUP(AE728,MonsterTable!$A:$B,MATCH(MonsterTable!$B$1,MonsterTable!$A$1:$B$1,0),0),
IF(OR(NOT(ISBLANK(AG728)),ISBLANK(AH728)),#N/A,
IF(AE728="empty","empty",
VLOOKUP(AE728,MonsterGroupTable!$A:$A,1,0)))))))</f>
        <v>empty</v>
      </c>
      <c r="AH728">
        <v>3</v>
      </c>
      <c r="AL728" s="1" t="s">
        <v>339</v>
      </c>
      <c r="AM728" s="2">
        <f>IF(AND(ISBLANK(AL728),OR(NOT(ISBLANK(AN728)),NOT(ISBLANK(AO728)))),#N/A,
IF(ISBLANK(AL728),"",
IF(AND(NOT(ISERROR(VLOOKUP(AL728,MonsterTable!$A:$B,MATCH(MonsterTable!$B$1,MonsterTable!$A$1:$B$1,0),0))),OR(ISBLANK(AN728),ISBLANK(AO728))),#N/A,
IFERROR(VLOOKUP(AL728,MonsterTable!$A:$B,MATCH(MonsterTable!$B$1,MonsterTable!$A$1:$B$1,0),0),
IF(OR(NOT(ISBLANK(AN728)),ISBLANK(AO728)),#N/A,
IF(AL728="empty","empty",
VLOOKUP(AL728,MonsterGroupTable!$A:$A,1,0)))))))</f>
        <v>203</v>
      </c>
      <c r="AN728">
        <v>1</v>
      </c>
      <c r="AO728">
        <v>1</v>
      </c>
      <c r="AP728">
        <v>0</v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BA728" s="2" t="str">
        <f>IF(AND(ISBLANK(AZ728),OR(NOT(ISBLANK(BB728)),NOT(ISBLANK(BC728)))),#N/A,
IF(ISBLANK(AZ728),"",
IF(AND(NOT(ISERROR(VLOOKUP(AZ728,MonsterTable!$A:$B,MATCH(MonsterTable!$B$1,MonsterTable!$A$1:$B$1,0),0))),OR(ISBLANK(BB728),ISBLANK(BC728))),#N/A,
IFERROR(VLOOKUP(AZ728,MonsterTable!$A:$B,MATCH(MonsterTable!$B$1,MonsterTable!$A$1:$B$1,0),0),
IF(OR(NOT(ISBLANK(BB728)),ISBLANK(BC728)),#N/A,
IF(AZ728="empty","empty",
VLOOKUP(AZ728,MonsterGroupTable!$A:$A,1,0)))))))</f>
        <v/>
      </c>
      <c r="BH728" s="2" t="str">
        <f>IF(AND(ISBLANK(BG728),OR(NOT(ISBLANK(BI728)),NOT(ISBLANK(BJ728)))),#N/A,
IF(ISBLANK(BG728),"",
IF(AND(NOT(ISERROR(VLOOKUP(BG728,MonsterTable!$A:$B,MATCH(MonsterTable!$B$1,MonsterTable!$A$1:$B$1,0),0))),OR(ISBLANK(BI728),ISBLANK(BJ728))),#N/A,
IFERROR(VLOOKUP(BG728,MonsterTable!$A:$B,MATCH(MonsterTable!$B$1,MonsterTable!$A$1:$B$1,0),0),
IF(OR(NOT(ISBLANK(BI728)),ISBLANK(BJ728)),#N/A,
IF(BG728="empty","empty",
VLOOKUP(BG728,MonsterGroupTable!$A:$A,1,0)))))))</f>
        <v/>
      </c>
      <c r="BO728" s="2" t="str">
        <f>IF(AND(ISBLANK(BN728),OR(NOT(ISBLANK(BP728)),NOT(ISBLANK(BQ728)))),#N/A,
IF(ISBLANK(BN728),"",
IF(AND(NOT(ISERROR(VLOOKUP(BN728,MonsterTable!$A:$B,MATCH(MonsterTable!$B$1,MonsterTable!$A$1:$B$1,0),0))),OR(ISBLANK(BP728),ISBLANK(BQ728))),#N/A,
IFERROR(VLOOKUP(BN728,MonsterTable!$A:$B,MATCH(MonsterTable!$B$1,MonsterTable!$A$1:$B$1,0),0),
IF(OR(NOT(ISBLANK(BP728)),ISBLANK(BQ728)),#N/A,
IF(BN728="empty","empty",
VLOOKUP(BN728,MonsterGroupTable!$A:$A,1,0)))))))</f>
        <v/>
      </c>
      <c r="BV728" s="2" t="str">
        <f>IF(AND(ISBLANK(BU728),OR(NOT(ISBLANK(BW728)),NOT(ISBLANK(BX728)))),#N/A,
IF(ISBLANK(BU728),"",
IF(AND(NOT(ISERROR(VLOOKUP(BU728,MonsterTable!$A:$B,MATCH(MonsterTable!$B$1,MonsterTable!$A$1:$B$1,0),0))),OR(ISBLANK(BW728),ISBLANK(BX728))),#N/A,
IFERROR(VLOOKUP(BU728,MonsterTable!$A:$B,MATCH(MonsterTable!$B$1,MonsterTable!$A$1:$B$1,0),0),
IF(OR(NOT(ISBLANK(BW728)),ISBLANK(BX728)),#N/A,
IF(BU728="empty","empty",
VLOOKUP(BU728,MonsterGroupTable!$A:$A,1,0)))))))</f>
        <v/>
      </c>
      <c r="CC728" s="2" t="str">
        <f>IF(AND(ISBLANK(CB728),OR(NOT(ISBLANK(CD728)),NOT(ISBLANK(CE728)))),#N/A,
IF(ISBLANK(CB728),"",
IF(AND(NOT(ISERROR(VLOOKUP(CB728,MonsterTable!$A:$B,MATCH(MonsterTable!$B$1,MonsterTable!$A$1:$B$1,0),0))),OR(ISBLANK(CD728),ISBLANK(CE728))),#N/A,
IFERROR(VLOOKUP(CB728,MonsterTable!$A:$B,MATCH(MonsterTable!$B$1,MonsterTable!$A$1:$B$1,0),0),
IF(OR(NOT(ISBLANK(CD728)),ISBLANK(CE728)),#N/A,
IF(CB728="empty","empty",
VLOOKUP(CB728,MonsterGroupTable!$A:$A,1,0)))))))</f>
        <v/>
      </c>
      <c r="CJ728" s="2" t="str">
        <f>IF(AND(ISBLANK(CI728),OR(NOT(ISBLANK(CK728)),NOT(ISBLANK(CL728)))),#N/A,
IF(ISBLANK(CI728),"",
IF(AND(NOT(ISERROR(VLOOKUP(CI728,MonsterTable!$A:$B,MATCH(MonsterTable!$B$1,MonsterTable!$A$1:$B$1,0),0))),OR(ISBLANK(CK728),ISBLANK(CL728))),#N/A,
IFERROR(VLOOKUP(CI728,MonsterTable!$A:$B,MATCH(MonsterTable!$B$1,MonsterTable!$A$1:$B$1,0),0),
IF(OR(NOT(ISBLANK(CK728)),ISBLANK(CL728)),#N/A,
IF(CI728="empty","empty",
VLOOKUP(CI728,MonsterGroupTable!$A:$A,1,0)))))))</f>
        <v/>
      </c>
    </row>
    <row r="729" spans="1:88">
      <c r="A729">
        <v>20030</v>
      </c>
      <c r="B729">
        <f t="shared" si="22"/>
        <v>1.2</v>
      </c>
      <c r="C729">
        <f t="shared" si="22"/>
        <v>1.1000000000000001</v>
      </c>
      <c r="F729">
        <v>60</v>
      </c>
      <c r="G729">
        <v>216</v>
      </c>
      <c r="H729">
        <v>0</v>
      </c>
      <c r="I729">
        <v>0</v>
      </c>
      <c r="J729">
        <v>0</v>
      </c>
      <c r="K729" t="s">
        <v>28</v>
      </c>
      <c r="L729" t="s">
        <v>245</v>
      </c>
      <c r="M729" t="s">
        <v>79</v>
      </c>
      <c r="N729" t="s">
        <v>80</v>
      </c>
      <c r="O729">
        <v>0</v>
      </c>
      <c r="P729">
        <v>-4.75</v>
      </c>
      <c r="Q729">
        <v>-3.5</v>
      </c>
      <c r="R729">
        <v>4.75</v>
      </c>
      <c r="S729">
        <v>3</v>
      </c>
      <c r="T729">
        <v>-13.5</v>
      </c>
      <c r="U729">
        <v>2.5499999999999998</v>
      </c>
      <c r="V729">
        <v>-6.75</v>
      </c>
      <c r="W729" t="str">
        <f t="shared" si="23"/>
        <v>g103,5,empty,3,203,1,1,0</v>
      </c>
      <c r="X729" s="1" t="s">
        <v>320</v>
      </c>
      <c r="Y729" s="2" t="str">
        <f>IF(AND(ISBLANK(X729),OR(NOT(ISBLANK(Z729)),NOT(ISBLANK(AA729)))),#N/A,
IF(ISBLANK(X729),"",
IF(AND(NOT(ISERROR(VLOOKUP(X729,MonsterTable!$A:$B,MATCH(MonsterTable!$B$1,MonsterTable!$A$1:$B$1,0),0))),OR(ISBLANK(Z729),ISBLANK(AA729))),#N/A,
IFERROR(VLOOKUP(X729,MonsterTable!$A:$B,MATCH(MonsterTable!$B$1,MonsterTable!$A$1:$B$1,0),0),
IF(OR(NOT(ISBLANK(Z729)),ISBLANK(AA729)),#N/A,
IF(X729="empty","empty",
VLOOKUP(X729,MonsterGroupTable!$A:$A,1,0)))))))</f>
        <v>g103</v>
      </c>
      <c r="AA729">
        <v>5</v>
      </c>
      <c r="AE729" s="1" t="s">
        <v>74</v>
      </c>
      <c r="AF729" s="2" t="str">
        <f>IF(AND(ISBLANK(AE729),OR(NOT(ISBLANK(AG729)),NOT(ISBLANK(AH729)))),#N/A,
IF(ISBLANK(AE729),"",
IF(AND(NOT(ISERROR(VLOOKUP(AE729,MonsterTable!$A:$B,MATCH(MonsterTable!$B$1,MonsterTable!$A$1:$B$1,0),0))),OR(ISBLANK(AG729),ISBLANK(AH729))),#N/A,
IFERROR(VLOOKUP(AE729,MonsterTable!$A:$B,MATCH(MonsterTable!$B$1,MonsterTable!$A$1:$B$1,0),0),
IF(OR(NOT(ISBLANK(AG729)),ISBLANK(AH729)),#N/A,
IF(AE729="empty","empty",
VLOOKUP(AE729,MonsterGroupTable!$A:$A,1,0)))))))</f>
        <v>empty</v>
      </c>
      <c r="AH729">
        <v>3</v>
      </c>
      <c r="AL729" s="1" t="s">
        <v>339</v>
      </c>
      <c r="AM729" s="2">
        <f>IF(AND(ISBLANK(AL729),OR(NOT(ISBLANK(AN729)),NOT(ISBLANK(AO729)))),#N/A,
IF(ISBLANK(AL729),"",
IF(AND(NOT(ISERROR(VLOOKUP(AL729,MonsterTable!$A:$B,MATCH(MonsterTable!$B$1,MonsterTable!$A$1:$B$1,0),0))),OR(ISBLANK(AN729),ISBLANK(AO729))),#N/A,
IFERROR(VLOOKUP(AL729,MonsterTable!$A:$B,MATCH(MonsterTable!$B$1,MonsterTable!$A$1:$B$1,0),0),
IF(OR(NOT(ISBLANK(AN729)),ISBLANK(AO729)),#N/A,
IF(AL729="empty","empty",
VLOOKUP(AL729,MonsterGroupTable!$A:$A,1,0)))))))</f>
        <v>203</v>
      </c>
      <c r="AN729">
        <v>1</v>
      </c>
      <c r="AO729">
        <v>1</v>
      </c>
      <c r="AP729">
        <v>0</v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BA729" s="2" t="str">
        <f>IF(AND(ISBLANK(AZ729),OR(NOT(ISBLANK(BB729)),NOT(ISBLANK(BC729)))),#N/A,
IF(ISBLANK(AZ729),"",
IF(AND(NOT(ISERROR(VLOOKUP(AZ729,MonsterTable!$A:$B,MATCH(MonsterTable!$B$1,MonsterTable!$A$1:$B$1,0),0))),OR(ISBLANK(BB729),ISBLANK(BC729))),#N/A,
IFERROR(VLOOKUP(AZ729,MonsterTable!$A:$B,MATCH(MonsterTable!$B$1,MonsterTable!$A$1:$B$1,0),0),
IF(OR(NOT(ISBLANK(BB729)),ISBLANK(BC729)),#N/A,
IF(AZ729="empty","empty",
VLOOKUP(AZ729,MonsterGroupTable!$A:$A,1,0)))))))</f>
        <v/>
      </c>
      <c r="BH729" s="2" t="str">
        <f>IF(AND(ISBLANK(BG729),OR(NOT(ISBLANK(BI729)),NOT(ISBLANK(BJ729)))),#N/A,
IF(ISBLANK(BG729),"",
IF(AND(NOT(ISERROR(VLOOKUP(BG729,MonsterTable!$A:$B,MATCH(MonsterTable!$B$1,MonsterTable!$A$1:$B$1,0),0))),OR(ISBLANK(BI729),ISBLANK(BJ729))),#N/A,
IFERROR(VLOOKUP(BG729,MonsterTable!$A:$B,MATCH(MonsterTable!$B$1,MonsterTable!$A$1:$B$1,0),0),
IF(OR(NOT(ISBLANK(BI729)),ISBLANK(BJ729)),#N/A,
IF(BG729="empty","empty",
VLOOKUP(BG729,MonsterGroupTable!$A:$A,1,0)))))))</f>
        <v/>
      </c>
      <c r="BO729" s="2" t="str">
        <f>IF(AND(ISBLANK(BN729),OR(NOT(ISBLANK(BP729)),NOT(ISBLANK(BQ729)))),#N/A,
IF(ISBLANK(BN729),"",
IF(AND(NOT(ISERROR(VLOOKUP(BN729,MonsterTable!$A:$B,MATCH(MonsterTable!$B$1,MonsterTable!$A$1:$B$1,0),0))),OR(ISBLANK(BP729),ISBLANK(BQ729))),#N/A,
IFERROR(VLOOKUP(BN729,MonsterTable!$A:$B,MATCH(MonsterTable!$B$1,MonsterTable!$A$1:$B$1,0),0),
IF(OR(NOT(ISBLANK(BP729)),ISBLANK(BQ729)),#N/A,
IF(BN729="empty","empty",
VLOOKUP(BN729,MonsterGroupTable!$A:$A,1,0)))))))</f>
        <v/>
      </c>
      <c r="BV729" s="2" t="str">
        <f>IF(AND(ISBLANK(BU729),OR(NOT(ISBLANK(BW729)),NOT(ISBLANK(BX729)))),#N/A,
IF(ISBLANK(BU729),"",
IF(AND(NOT(ISERROR(VLOOKUP(BU729,MonsterTable!$A:$B,MATCH(MonsterTable!$B$1,MonsterTable!$A$1:$B$1,0),0))),OR(ISBLANK(BW729),ISBLANK(BX729))),#N/A,
IFERROR(VLOOKUP(BU729,MonsterTable!$A:$B,MATCH(MonsterTable!$B$1,MonsterTable!$A$1:$B$1,0),0),
IF(OR(NOT(ISBLANK(BW729)),ISBLANK(BX729)),#N/A,
IF(BU729="empty","empty",
VLOOKUP(BU729,MonsterGroupTable!$A:$A,1,0)))))))</f>
        <v/>
      </c>
      <c r="CC729" s="2" t="str">
        <f>IF(AND(ISBLANK(CB729),OR(NOT(ISBLANK(CD729)),NOT(ISBLANK(CE729)))),#N/A,
IF(ISBLANK(CB729),"",
IF(AND(NOT(ISERROR(VLOOKUP(CB729,MonsterTable!$A:$B,MATCH(MonsterTable!$B$1,MonsterTable!$A$1:$B$1,0),0))),OR(ISBLANK(CD729),ISBLANK(CE729))),#N/A,
IFERROR(VLOOKUP(CB729,MonsterTable!$A:$B,MATCH(MonsterTable!$B$1,MonsterTable!$A$1:$B$1,0),0),
IF(OR(NOT(ISBLANK(CD729)),ISBLANK(CE729)),#N/A,
IF(CB729="empty","empty",
VLOOKUP(CB729,MonsterGroupTable!$A:$A,1,0)))))))</f>
        <v/>
      </c>
      <c r="CJ729" s="2" t="str">
        <f>IF(AND(ISBLANK(CI729),OR(NOT(ISBLANK(CK729)),NOT(ISBLANK(CL729)))),#N/A,
IF(ISBLANK(CI729),"",
IF(AND(NOT(ISERROR(VLOOKUP(CI729,MonsterTable!$A:$B,MATCH(MonsterTable!$B$1,MonsterTable!$A$1:$B$1,0),0))),OR(ISBLANK(CK729),ISBLANK(CL729))),#N/A,
IFERROR(VLOOKUP(CI729,MonsterTable!$A:$B,MATCH(MonsterTable!$B$1,MonsterTable!$A$1:$B$1,0),0),
IF(OR(NOT(ISBLANK(CK729)),ISBLANK(CL729)),#N/A,
IF(CI729="empty","empty",
VLOOKUP(CI729,MonsterGroupTable!$A:$A,1,0)))))))</f>
        <v/>
      </c>
    </row>
    <row r="730" spans="1:88">
      <c r="A730">
        <v>20031</v>
      </c>
      <c r="B730">
        <f t="shared" si="22"/>
        <v>1.1000000000000001</v>
      </c>
      <c r="C730">
        <f t="shared" si="22"/>
        <v>1.1000000000000001</v>
      </c>
      <c r="F730">
        <v>60</v>
      </c>
      <c r="G730">
        <v>225</v>
      </c>
      <c r="H730">
        <v>0</v>
      </c>
      <c r="I730">
        <v>0</v>
      </c>
      <c r="J730">
        <v>0</v>
      </c>
      <c r="K730" t="s">
        <v>28</v>
      </c>
      <c r="L730" t="s">
        <v>247</v>
      </c>
      <c r="M730" t="s">
        <v>79</v>
      </c>
      <c r="N730" t="s">
        <v>80</v>
      </c>
      <c r="O730">
        <v>0</v>
      </c>
      <c r="P730">
        <v>-4.75</v>
      </c>
      <c r="Q730">
        <v>-3.5</v>
      </c>
      <c r="R730">
        <v>4.75</v>
      </c>
      <c r="S730">
        <v>3</v>
      </c>
      <c r="T730">
        <v>-13.5</v>
      </c>
      <c r="U730">
        <v>2.5499999999999998</v>
      </c>
      <c r="V730">
        <v>-6.75</v>
      </c>
      <c r="W730" t="str">
        <f t="shared" si="23"/>
        <v>g104,5,empty,3,204,1,1,0</v>
      </c>
      <c r="X730" s="1" t="s">
        <v>321</v>
      </c>
      <c r="Y730" s="2" t="str">
        <f>IF(AND(ISBLANK(X730),OR(NOT(ISBLANK(Z730)),NOT(ISBLANK(AA730)))),#N/A,
IF(ISBLANK(X730),"",
IF(AND(NOT(ISERROR(VLOOKUP(X730,MonsterTable!$A:$B,MATCH(MonsterTable!$B$1,MonsterTable!$A$1:$B$1,0),0))),OR(ISBLANK(Z730),ISBLANK(AA730))),#N/A,
IFERROR(VLOOKUP(X730,MonsterTable!$A:$B,MATCH(MonsterTable!$B$1,MonsterTable!$A$1:$B$1,0),0),
IF(OR(NOT(ISBLANK(Z730)),ISBLANK(AA730)),#N/A,
IF(X730="empty","empty",
VLOOKUP(X730,MonsterGroupTable!$A:$A,1,0)))))))</f>
        <v>g104</v>
      </c>
      <c r="AA730">
        <v>5</v>
      </c>
      <c r="AE730" s="1" t="s">
        <v>74</v>
      </c>
      <c r="AF730" s="2" t="str">
        <f>IF(AND(ISBLANK(AE730),OR(NOT(ISBLANK(AG730)),NOT(ISBLANK(AH730)))),#N/A,
IF(ISBLANK(AE730),"",
IF(AND(NOT(ISERROR(VLOOKUP(AE730,MonsterTable!$A:$B,MATCH(MonsterTable!$B$1,MonsterTable!$A$1:$B$1,0),0))),OR(ISBLANK(AG730),ISBLANK(AH730))),#N/A,
IFERROR(VLOOKUP(AE730,MonsterTable!$A:$B,MATCH(MonsterTable!$B$1,MonsterTable!$A$1:$B$1,0),0),
IF(OR(NOT(ISBLANK(AG730)),ISBLANK(AH730)),#N/A,
IF(AE730="empty","empty",
VLOOKUP(AE730,MonsterGroupTable!$A:$A,1,0)))))))</f>
        <v>empty</v>
      </c>
      <c r="AH730">
        <v>3</v>
      </c>
      <c r="AL730" s="1" t="s">
        <v>340</v>
      </c>
      <c r="AM730" s="2">
        <f>IF(AND(ISBLANK(AL730),OR(NOT(ISBLANK(AN730)),NOT(ISBLANK(AO730)))),#N/A,
IF(ISBLANK(AL730),"",
IF(AND(NOT(ISERROR(VLOOKUP(AL730,MonsterTable!$A:$B,MATCH(MonsterTable!$B$1,MonsterTable!$A$1:$B$1,0),0))),OR(ISBLANK(AN730),ISBLANK(AO730))),#N/A,
IFERROR(VLOOKUP(AL730,MonsterTable!$A:$B,MATCH(MonsterTable!$B$1,MonsterTable!$A$1:$B$1,0),0),
IF(OR(NOT(ISBLANK(AN730)),ISBLANK(AO730)),#N/A,
IF(AL730="empty","empty",
VLOOKUP(AL730,MonsterGroupTable!$A:$A,1,0)))))))</f>
        <v>204</v>
      </c>
      <c r="AN730">
        <v>1</v>
      </c>
      <c r="AO730">
        <v>1</v>
      </c>
      <c r="AP730">
        <v>0</v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BA730" s="2" t="str">
        <f>IF(AND(ISBLANK(AZ730),OR(NOT(ISBLANK(BB730)),NOT(ISBLANK(BC730)))),#N/A,
IF(ISBLANK(AZ730),"",
IF(AND(NOT(ISERROR(VLOOKUP(AZ730,MonsterTable!$A:$B,MATCH(MonsterTable!$B$1,MonsterTable!$A$1:$B$1,0),0))),OR(ISBLANK(BB730),ISBLANK(BC730))),#N/A,
IFERROR(VLOOKUP(AZ730,MonsterTable!$A:$B,MATCH(MonsterTable!$B$1,MonsterTable!$A$1:$B$1,0),0),
IF(OR(NOT(ISBLANK(BB730)),ISBLANK(BC730)),#N/A,
IF(AZ730="empty","empty",
VLOOKUP(AZ730,MonsterGroupTable!$A:$A,1,0)))))))</f>
        <v/>
      </c>
      <c r="BH730" s="2" t="str">
        <f>IF(AND(ISBLANK(BG730),OR(NOT(ISBLANK(BI730)),NOT(ISBLANK(BJ730)))),#N/A,
IF(ISBLANK(BG730),"",
IF(AND(NOT(ISERROR(VLOOKUP(BG730,MonsterTable!$A:$B,MATCH(MonsterTable!$B$1,MonsterTable!$A$1:$B$1,0),0))),OR(ISBLANK(BI730),ISBLANK(BJ730))),#N/A,
IFERROR(VLOOKUP(BG730,MonsterTable!$A:$B,MATCH(MonsterTable!$B$1,MonsterTable!$A$1:$B$1,0),0),
IF(OR(NOT(ISBLANK(BI730)),ISBLANK(BJ730)),#N/A,
IF(BG730="empty","empty",
VLOOKUP(BG730,MonsterGroupTable!$A:$A,1,0)))))))</f>
        <v/>
      </c>
      <c r="BO730" s="2" t="str">
        <f>IF(AND(ISBLANK(BN730),OR(NOT(ISBLANK(BP730)),NOT(ISBLANK(BQ730)))),#N/A,
IF(ISBLANK(BN730),"",
IF(AND(NOT(ISERROR(VLOOKUP(BN730,MonsterTable!$A:$B,MATCH(MonsterTable!$B$1,MonsterTable!$A$1:$B$1,0),0))),OR(ISBLANK(BP730),ISBLANK(BQ730))),#N/A,
IFERROR(VLOOKUP(BN730,MonsterTable!$A:$B,MATCH(MonsterTable!$B$1,MonsterTable!$A$1:$B$1,0),0),
IF(OR(NOT(ISBLANK(BP730)),ISBLANK(BQ730)),#N/A,
IF(BN730="empty","empty",
VLOOKUP(BN730,MonsterGroupTable!$A:$A,1,0)))))))</f>
        <v/>
      </c>
      <c r="BV730" s="2" t="str">
        <f>IF(AND(ISBLANK(BU730),OR(NOT(ISBLANK(BW730)),NOT(ISBLANK(BX730)))),#N/A,
IF(ISBLANK(BU730),"",
IF(AND(NOT(ISERROR(VLOOKUP(BU730,MonsterTable!$A:$B,MATCH(MonsterTable!$B$1,MonsterTable!$A$1:$B$1,0),0))),OR(ISBLANK(BW730),ISBLANK(BX730))),#N/A,
IFERROR(VLOOKUP(BU730,MonsterTable!$A:$B,MATCH(MonsterTable!$B$1,MonsterTable!$A$1:$B$1,0),0),
IF(OR(NOT(ISBLANK(BW730)),ISBLANK(BX730)),#N/A,
IF(BU730="empty","empty",
VLOOKUP(BU730,MonsterGroupTable!$A:$A,1,0)))))))</f>
        <v/>
      </c>
      <c r="CC730" s="2" t="str">
        <f>IF(AND(ISBLANK(CB730),OR(NOT(ISBLANK(CD730)),NOT(ISBLANK(CE730)))),#N/A,
IF(ISBLANK(CB730),"",
IF(AND(NOT(ISERROR(VLOOKUP(CB730,MonsterTable!$A:$B,MATCH(MonsterTable!$B$1,MonsterTable!$A$1:$B$1,0),0))),OR(ISBLANK(CD730),ISBLANK(CE730))),#N/A,
IFERROR(VLOOKUP(CB730,MonsterTable!$A:$B,MATCH(MonsterTable!$B$1,MonsterTable!$A$1:$B$1,0),0),
IF(OR(NOT(ISBLANK(CD730)),ISBLANK(CE730)),#N/A,
IF(CB730="empty","empty",
VLOOKUP(CB730,MonsterGroupTable!$A:$A,1,0)))))))</f>
        <v/>
      </c>
      <c r="CJ730" s="2" t="str">
        <f>IF(AND(ISBLANK(CI730),OR(NOT(ISBLANK(CK730)),NOT(ISBLANK(CL730)))),#N/A,
IF(ISBLANK(CI730),"",
IF(AND(NOT(ISERROR(VLOOKUP(CI730,MonsterTable!$A:$B,MATCH(MonsterTable!$B$1,MonsterTable!$A$1:$B$1,0),0))),OR(ISBLANK(CK730),ISBLANK(CL730))),#N/A,
IFERROR(VLOOKUP(CI730,MonsterTable!$A:$B,MATCH(MonsterTable!$B$1,MonsterTable!$A$1:$B$1,0),0),
IF(OR(NOT(ISBLANK(CK730)),ISBLANK(CL730)),#N/A,
IF(CI730="empty","empty",
VLOOKUP(CI730,MonsterGroupTable!$A:$A,1,0)))))))</f>
        <v/>
      </c>
    </row>
    <row r="731" spans="1:88">
      <c r="A731">
        <v>20032</v>
      </c>
      <c r="B731">
        <f t="shared" si="22"/>
        <v>1.1000000000000001</v>
      </c>
      <c r="C731">
        <f t="shared" si="22"/>
        <v>1.1000000000000001</v>
      </c>
      <c r="F731">
        <v>60</v>
      </c>
      <c r="G731">
        <v>234</v>
      </c>
      <c r="H731">
        <v>0</v>
      </c>
      <c r="I731">
        <v>0</v>
      </c>
      <c r="J731">
        <v>0</v>
      </c>
      <c r="K731" t="s">
        <v>28</v>
      </c>
      <c r="L731" t="s">
        <v>247</v>
      </c>
      <c r="M731" t="s">
        <v>79</v>
      </c>
      <c r="N731" t="s">
        <v>80</v>
      </c>
      <c r="O731">
        <v>0</v>
      </c>
      <c r="P731">
        <v>-4.75</v>
      </c>
      <c r="Q731">
        <v>-3.5</v>
      </c>
      <c r="R731">
        <v>4.75</v>
      </c>
      <c r="S731">
        <v>3</v>
      </c>
      <c r="T731">
        <v>-13.5</v>
      </c>
      <c r="U731">
        <v>2.5499999999999998</v>
      </c>
      <c r="V731">
        <v>-6.75</v>
      </c>
      <c r="W731" t="str">
        <f t="shared" si="23"/>
        <v>g104,5,empty,3,204,1,1,0</v>
      </c>
      <c r="X731" s="1" t="s">
        <v>321</v>
      </c>
      <c r="Y731" s="2" t="str">
        <f>IF(AND(ISBLANK(X731),OR(NOT(ISBLANK(Z731)),NOT(ISBLANK(AA731)))),#N/A,
IF(ISBLANK(X731),"",
IF(AND(NOT(ISERROR(VLOOKUP(X731,MonsterTable!$A:$B,MATCH(MonsterTable!$B$1,MonsterTable!$A$1:$B$1,0),0))),OR(ISBLANK(Z731),ISBLANK(AA731))),#N/A,
IFERROR(VLOOKUP(X731,MonsterTable!$A:$B,MATCH(MonsterTable!$B$1,MonsterTable!$A$1:$B$1,0),0),
IF(OR(NOT(ISBLANK(Z731)),ISBLANK(AA731)),#N/A,
IF(X731="empty","empty",
VLOOKUP(X731,MonsterGroupTable!$A:$A,1,0)))))))</f>
        <v>g104</v>
      </c>
      <c r="AA731">
        <v>5</v>
      </c>
      <c r="AE731" s="1" t="s">
        <v>74</v>
      </c>
      <c r="AF731" s="2" t="str">
        <f>IF(AND(ISBLANK(AE731),OR(NOT(ISBLANK(AG731)),NOT(ISBLANK(AH731)))),#N/A,
IF(ISBLANK(AE731),"",
IF(AND(NOT(ISERROR(VLOOKUP(AE731,MonsterTable!$A:$B,MATCH(MonsterTable!$B$1,MonsterTable!$A$1:$B$1,0),0))),OR(ISBLANK(AG731),ISBLANK(AH731))),#N/A,
IFERROR(VLOOKUP(AE731,MonsterTable!$A:$B,MATCH(MonsterTable!$B$1,MonsterTable!$A$1:$B$1,0),0),
IF(OR(NOT(ISBLANK(AG731)),ISBLANK(AH731)),#N/A,
IF(AE731="empty","empty",
VLOOKUP(AE731,MonsterGroupTable!$A:$A,1,0)))))))</f>
        <v>empty</v>
      </c>
      <c r="AH731">
        <v>3</v>
      </c>
      <c r="AL731" s="1" t="s">
        <v>340</v>
      </c>
      <c r="AM731" s="2">
        <f>IF(AND(ISBLANK(AL731),OR(NOT(ISBLANK(AN731)),NOT(ISBLANK(AO731)))),#N/A,
IF(ISBLANK(AL731),"",
IF(AND(NOT(ISERROR(VLOOKUP(AL731,MonsterTable!$A:$B,MATCH(MonsterTable!$B$1,MonsterTable!$A$1:$B$1,0),0))),OR(ISBLANK(AN731),ISBLANK(AO731))),#N/A,
IFERROR(VLOOKUP(AL731,MonsterTable!$A:$B,MATCH(MonsterTable!$B$1,MonsterTable!$A$1:$B$1,0),0),
IF(OR(NOT(ISBLANK(AN731)),ISBLANK(AO731)),#N/A,
IF(AL731="empty","empty",
VLOOKUP(AL731,MonsterGroupTable!$A:$A,1,0)))))))</f>
        <v>204</v>
      </c>
      <c r="AN731">
        <v>1</v>
      </c>
      <c r="AO731">
        <v>1</v>
      </c>
      <c r="AP731">
        <v>0</v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BA731" s="2" t="str">
        <f>IF(AND(ISBLANK(AZ731),OR(NOT(ISBLANK(BB731)),NOT(ISBLANK(BC731)))),#N/A,
IF(ISBLANK(AZ731),"",
IF(AND(NOT(ISERROR(VLOOKUP(AZ731,MonsterTable!$A:$B,MATCH(MonsterTable!$B$1,MonsterTable!$A$1:$B$1,0),0))),OR(ISBLANK(BB731),ISBLANK(BC731))),#N/A,
IFERROR(VLOOKUP(AZ731,MonsterTable!$A:$B,MATCH(MonsterTable!$B$1,MonsterTable!$A$1:$B$1,0),0),
IF(OR(NOT(ISBLANK(BB731)),ISBLANK(BC731)),#N/A,
IF(AZ731="empty","empty",
VLOOKUP(AZ731,MonsterGroupTable!$A:$A,1,0)))))))</f>
        <v/>
      </c>
      <c r="BH731" s="2" t="str">
        <f>IF(AND(ISBLANK(BG731),OR(NOT(ISBLANK(BI731)),NOT(ISBLANK(BJ731)))),#N/A,
IF(ISBLANK(BG731),"",
IF(AND(NOT(ISERROR(VLOOKUP(BG731,MonsterTable!$A:$B,MATCH(MonsterTable!$B$1,MonsterTable!$A$1:$B$1,0),0))),OR(ISBLANK(BI731),ISBLANK(BJ731))),#N/A,
IFERROR(VLOOKUP(BG731,MonsterTable!$A:$B,MATCH(MonsterTable!$B$1,MonsterTable!$A$1:$B$1,0),0),
IF(OR(NOT(ISBLANK(BI731)),ISBLANK(BJ731)),#N/A,
IF(BG731="empty","empty",
VLOOKUP(BG731,MonsterGroupTable!$A:$A,1,0)))))))</f>
        <v/>
      </c>
      <c r="BO731" s="2" t="str">
        <f>IF(AND(ISBLANK(BN731),OR(NOT(ISBLANK(BP731)),NOT(ISBLANK(BQ731)))),#N/A,
IF(ISBLANK(BN731),"",
IF(AND(NOT(ISERROR(VLOOKUP(BN731,MonsterTable!$A:$B,MATCH(MonsterTable!$B$1,MonsterTable!$A$1:$B$1,0),0))),OR(ISBLANK(BP731),ISBLANK(BQ731))),#N/A,
IFERROR(VLOOKUP(BN731,MonsterTable!$A:$B,MATCH(MonsterTable!$B$1,MonsterTable!$A$1:$B$1,0),0),
IF(OR(NOT(ISBLANK(BP731)),ISBLANK(BQ731)),#N/A,
IF(BN731="empty","empty",
VLOOKUP(BN731,MonsterGroupTable!$A:$A,1,0)))))))</f>
        <v/>
      </c>
      <c r="BV731" s="2" t="str">
        <f>IF(AND(ISBLANK(BU731),OR(NOT(ISBLANK(BW731)),NOT(ISBLANK(BX731)))),#N/A,
IF(ISBLANK(BU731),"",
IF(AND(NOT(ISERROR(VLOOKUP(BU731,MonsterTable!$A:$B,MATCH(MonsterTable!$B$1,MonsterTable!$A$1:$B$1,0),0))),OR(ISBLANK(BW731),ISBLANK(BX731))),#N/A,
IFERROR(VLOOKUP(BU731,MonsterTable!$A:$B,MATCH(MonsterTable!$B$1,MonsterTable!$A$1:$B$1,0),0),
IF(OR(NOT(ISBLANK(BW731)),ISBLANK(BX731)),#N/A,
IF(BU731="empty","empty",
VLOOKUP(BU731,MonsterGroupTable!$A:$A,1,0)))))))</f>
        <v/>
      </c>
      <c r="CC731" s="2" t="str">
        <f>IF(AND(ISBLANK(CB731),OR(NOT(ISBLANK(CD731)),NOT(ISBLANK(CE731)))),#N/A,
IF(ISBLANK(CB731),"",
IF(AND(NOT(ISERROR(VLOOKUP(CB731,MonsterTable!$A:$B,MATCH(MonsterTable!$B$1,MonsterTable!$A$1:$B$1,0),0))),OR(ISBLANK(CD731),ISBLANK(CE731))),#N/A,
IFERROR(VLOOKUP(CB731,MonsterTable!$A:$B,MATCH(MonsterTable!$B$1,MonsterTable!$A$1:$B$1,0),0),
IF(OR(NOT(ISBLANK(CD731)),ISBLANK(CE731)),#N/A,
IF(CB731="empty","empty",
VLOOKUP(CB731,MonsterGroupTable!$A:$A,1,0)))))))</f>
        <v/>
      </c>
      <c r="CJ731" s="2" t="str">
        <f>IF(AND(ISBLANK(CI731),OR(NOT(ISBLANK(CK731)),NOT(ISBLANK(CL731)))),#N/A,
IF(ISBLANK(CI731),"",
IF(AND(NOT(ISERROR(VLOOKUP(CI731,MonsterTable!$A:$B,MATCH(MonsterTable!$B$1,MonsterTable!$A$1:$B$1,0),0))),OR(ISBLANK(CK731),ISBLANK(CL731))),#N/A,
IFERROR(VLOOKUP(CI731,MonsterTable!$A:$B,MATCH(MonsterTable!$B$1,MonsterTable!$A$1:$B$1,0),0),
IF(OR(NOT(ISBLANK(CK731)),ISBLANK(CL731)),#N/A,
IF(CI731="empty","empty",
VLOOKUP(CI731,MonsterGroupTable!$A:$A,1,0)))))))</f>
        <v/>
      </c>
    </row>
    <row r="732" spans="1:88">
      <c r="A732">
        <v>20033</v>
      </c>
      <c r="B732">
        <f t="shared" si="22"/>
        <v>1.1000000000000001</v>
      </c>
      <c r="C732">
        <f t="shared" si="22"/>
        <v>1.1000000000000001</v>
      </c>
      <c r="F732">
        <v>60</v>
      </c>
      <c r="G732">
        <v>243</v>
      </c>
      <c r="H732">
        <v>0</v>
      </c>
      <c r="I732">
        <v>0</v>
      </c>
      <c r="J732">
        <v>0</v>
      </c>
      <c r="K732" t="s">
        <v>28</v>
      </c>
      <c r="L732" t="s">
        <v>247</v>
      </c>
      <c r="M732" t="s">
        <v>79</v>
      </c>
      <c r="N732" t="s">
        <v>80</v>
      </c>
      <c r="O732">
        <v>0</v>
      </c>
      <c r="P732">
        <v>-4.75</v>
      </c>
      <c r="Q732">
        <v>-3.5</v>
      </c>
      <c r="R732">
        <v>4.75</v>
      </c>
      <c r="S732">
        <v>3</v>
      </c>
      <c r="T732">
        <v>-13.5</v>
      </c>
      <c r="U732">
        <v>2.5499999999999998</v>
      </c>
      <c r="V732">
        <v>-6.75</v>
      </c>
      <c r="W732" t="str">
        <f t="shared" si="23"/>
        <v>g104,5,empty,3,204,1,1,0</v>
      </c>
      <c r="X732" s="1" t="s">
        <v>321</v>
      </c>
      <c r="Y732" s="2" t="str">
        <f>IF(AND(ISBLANK(X732),OR(NOT(ISBLANK(Z732)),NOT(ISBLANK(AA732)))),#N/A,
IF(ISBLANK(X732),"",
IF(AND(NOT(ISERROR(VLOOKUP(X732,MonsterTable!$A:$B,MATCH(MonsterTable!$B$1,MonsterTable!$A$1:$B$1,0),0))),OR(ISBLANK(Z732),ISBLANK(AA732))),#N/A,
IFERROR(VLOOKUP(X732,MonsterTable!$A:$B,MATCH(MonsterTable!$B$1,MonsterTable!$A$1:$B$1,0),0),
IF(OR(NOT(ISBLANK(Z732)),ISBLANK(AA732)),#N/A,
IF(X732="empty","empty",
VLOOKUP(X732,MonsterGroupTable!$A:$A,1,0)))))))</f>
        <v>g104</v>
      </c>
      <c r="AA732">
        <v>5</v>
      </c>
      <c r="AE732" s="1" t="s">
        <v>74</v>
      </c>
      <c r="AF732" s="2" t="str">
        <f>IF(AND(ISBLANK(AE732),OR(NOT(ISBLANK(AG732)),NOT(ISBLANK(AH732)))),#N/A,
IF(ISBLANK(AE732),"",
IF(AND(NOT(ISERROR(VLOOKUP(AE732,MonsterTable!$A:$B,MATCH(MonsterTable!$B$1,MonsterTable!$A$1:$B$1,0),0))),OR(ISBLANK(AG732),ISBLANK(AH732))),#N/A,
IFERROR(VLOOKUP(AE732,MonsterTable!$A:$B,MATCH(MonsterTable!$B$1,MonsterTable!$A$1:$B$1,0),0),
IF(OR(NOT(ISBLANK(AG732)),ISBLANK(AH732)),#N/A,
IF(AE732="empty","empty",
VLOOKUP(AE732,MonsterGroupTable!$A:$A,1,0)))))))</f>
        <v>empty</v>
      </c>
      <c r="AH732">
        <v>3</v>
      </c>
      <c r="AL732" s="1" t="s">
        <v>340</v>
      </c>
      <c r="AM732" s="2">
        <f>IF(AND(ISBLANK(AL732),OR(NOT(ISBLANK(AN732)),NOT(ISBLANK(AO732)))),#N/A,
IF(ISBLANK(AL732),"",
IF(AND(NOT(ISERROR(VLOOKUP(AL732,MonsterTable!$A:$B,MATCH(MonsterTable!$B$1,MonsterTable!$A$1:$B$1,0),0))),OR(ISBLANK(AN732),ISBLANK(AO732))),#N/A,
IFERROR(VLOOKUP(AL732,MonsterTable!$A:$B,MATCH(MonsterTable!$B$1,MonsterTable!$A$1:$B$1,0),0),
IF(OR(NOT(ISBLANK(AN732)),ISBLANK(AO732)),#N/A,
IF(AL732="empty","empty",
VLOOKUP(AL732,MonsterGroupTable!$A:$A,1,0)))))))</f>
        <v>204</v>
      </c>
      <c r="AN732">
        <v>1</v>
      </c>
      <c r="AO732">
        <v>1</v>
      </c>
      <c r="AP732">
        <v>0</v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BA732" s="2" t="str">
        <f>IF(AND(ISBLANK(AZ732),OR(NOT(ISBLANK(BB732)),NOT(ISBLANK(BC732)))),#N/A,
IF(ISBLANK(AZ732),"",
IF(AND(NOT(ISERROR(VLOOKUP(AZ732,MonsterTable!$A:$B,MATCH(MonsterTable!$B$1,MonsterTable!$A$1:$B$1,0),0))),OR(ISBLANK(BB732),ISBLANK(BC732))),#N/A,
IFERROR(VLOOKUP(AZ732,MonsterTable!$A:$B,MATCH(MonsterTable!$B$1,MonsterTable!$A$1:$B$1,0),0),
IF(OR(NOT(ISBLANK(BB732)),ISBLANK(BC732)),#N/A,
IF(AZ732="empty","empty",
VLOOKUP(AZ732,MonsterGroupTable!$A:$A,1,0)))))))</f>
        <v/>
      </c>
      <c r="BH732" s="2" t="str">
        <f>IF(AND(ISBLANK(BG732),OR(NOT(ISBLANK(BI732)),NOT(ISBLANK(BJ732)))),#N/A,
IF(ISBLANK(BG732),"",
IF(AND(NOT(ISERROR(VLOOKUP(BG732,MonsterTable!$A:$B,MATCH(MonsterTable!$B$1,MonsterTable!$A$1:$B$1,0),0))),OR(ISBLANK(BI732),ISBLANK(BJ732))),#N/A,
IFERROR(VLOOKUP(BG732,MonsterTable!$A:$B,MATCH(MonsterTable!$B$1,MonsterTable!$A$1:$B$1,0),0),
IF(OR(NOT(ISBLANK(BI732)),ISBLANK(BJ732)),#N/A,
IF(BG732="empty","empty",
VLOOKUP(BG732,MonsterGroupTable!$A:$A,1,0)))))))</f>
        <v/>
      </c>
      <c r="BO732" s="2" t="str">
        <f>IF(AND(ISBLANK(BN732),OR(NOT(ISBLANK(BP732)),NOT(ISBLANK(BQ732)))),#N/A,
IF(ISBLANK(BN732),"",
IF(AND(NOT(ISERROR(VLOOKUP(BN732,MonsterTable!$A:$B,MATCH(MonsterTable!$B$1,MonsterTable!$A$1:$B$1,0),0))),OR(ISBLANK(BP732),ISBLANK(BQ732))),#N/A,
IFERROR(VLOOKUP(BN732,MonsterTable!$A:$B,MATCH(MonsterTable!$B$1,MonsterTable!$A$1:$B$1,0),0),
IF(OR(NOT(ISBLANK(BP732)),ISBLANK(BQ732)),#N/A,
IF(BN732="empty","empty",
VLOOKUP(BN732,MonsterGroupTable!$A:$A,1,0)))))))</f>
        <v/>
      </c>
      <c r="BV732" s="2" t="str">
        <f>IF(AND(ISBLANK(BU732),OR(NOT(ISBLANK(BW732)),NOT(ISBLANK(BX732)))),#N/A,
IF(ISBLANK(BU732),"",
IF(AND(NOT(ISERROR(VLOOKUP(BU732,MonsterTable!$A:$B,MATCH(MonsterTable!$B$1,MonsterTable!$A$1:$B$1,0),0))),OR(ISBLANK(BW732),ISBLANK(BX732))),#N/A,
IFERROR(VLOOKUP(BU732,MonsterTable!$A:$B,MATCH(MonsterTable!$B$1,MonsterTable!$A$1:$B$1,0),0),
IF(OR(NOT(ISBLANK(BW732)),ISBLANK(BX732)),#N/A,
IF(BU732="empty","empty",
VLOOKUP(BU732,MonsterGroupTable!$A:$A,1,0)))))))</f>
        <v/>
      </c>
      <c r="CC732" s="2" t="str">
        <f>IF(AND(ISBLANK(CB732),OR(NOT(ISBLANK(CD732)),NOT(ISBLANK(CE732)))),#N/A,
IF(ISBLANK(CB732),"",
IF(AND(NOT(ISERROR(VLOOKUP(CB732,MonsterTable!$A:$B,MATCH(MonsterTable!$B$1,MonsterTable!$A$1:$B$1,0),0))),OR(ISBLANK(CD732),ISBLANK(CE732))),#N/A,
IFERROR(VLOOKUP(CB732,MonsterTable!$A:$B,MATCH(MonsterTable!$B$1,MonsterTable!$A$1:$B$1,0),0),
IF(OR(NOT(ISBLANK(CD732)),ISBLANK(CE732)),#N/A,
IF(CB732="empty","empty",
VLOOKUP(CB732,MonsterGroupTable!$A:$A,1,0)))))))</f>
        <v/>
      </c>
      <c r="CJ732" s="2" t="str">
        <f>IF(AND(ISBLANK(CI732),OR(NOT(ISBLANK(CK732)),NOT(ISBLANK(CL732)))),#N/A,
IF(ISBLANK(CI732),"",
IF(AND(NOT(ISERROR(VLOOKUP(CI732,MonsterTable!$A:$B,MATCH(MonsterTable!$B$1,MonsterTable!$A$1:$B$1,0),0))),OR(ISBLANK(CK732),ISBLANK(CL732))),#N/A,
IFERROR(VLOOKUP(CI732,MonsterTable!$A:$B,MATCH(MonsterTable!$B$1,MonsterTable!$A$1:$B$1,0),0),
IF(OR(NOT(ISBLANK(CK732)),ISBLANK(CL732)),#N/A,
IF(CI732="empty","empty",
VLOOKUP(CI732,MonsterGroupTable!$A:$A,1,0)))))))</f>
        <v/>
      </c>
    </row>
    <row r="733" spans="1:88">
      <c r="A733">
        <v>20034</v>
      </c>
      <c r="B733">
        <f t="shared" si="22"/>
        <v>1.1000000000000001</v>
      </c>
      <c r="C733">
        <f t="shared" si="22"/>
        <v>1.1000000000000001</v>
      </c>
      <c r="F733">
        <v>60</v>
      </c>
      <c r="G733">
        <v>252</v>
      </c>
      <c r="H733">
        <v>0</v>
      </c>
      <c r="I733">
        <v>0</v>
      </c>
      <c r="J733">
        <v>0</v>
      </c>
      <c r="K733" t="s">
        <v>28</v>
      </c>
      <c r="L733" t="s">
        <v>247</v>
      </c>
      <c r="M733" t="s">
        <v>79</v>
      </c>
      <c r="N733" t="s">
        <v>80</v>
      </c>
      <c r="O733">
        <v>0</v>
      </c>
      <c r="P733">
        <v>-4.75</v>
      </c>
      <c r="Q733">
        <v>-3.5</v>
      </c>
      <c r="R733">
        <v>4.75</v>
      </c>
      <c r="S733">
        <v>3</v>
      </c>
      <c r="T733">
        <v>-13.5</v>
      </c>
      <c r="U733">
        <v>2.5499999999999998</v>
      </c>
      <c r="V733">
        <v>-6.75</v>
      </c>
      <c r="W733" t="str">
        <f t="shared" si="23"/>
        <v>g104,5,empty,3,204,1,1,0</v>
      </c>
      <c r="X733" s="1" t="s">
        <v>321</v>
      </c>
      <c r="Y733" s="2" t="str">
        <f>IF(AND(ISBLANK(X733),OR(NOT(ISBLANK(Z733)),NOT(ISBLANK(AA733)))),#N/A,
IF(ISBLANK(X733),"",
IF(AND(NOT(ISERROR(VLOOKUP(X733,MonsterTable!$A:$B,MATCH(MonsterTable!$B$1,MonsterTable!$A$1:$B$1,0),0))),OR(ISBLANK(Z733),ISBLANK(AA733))),#N/A,
IFERROR(VLOOKUP(X733,MonsterTable!$A:$B,MATCH(MonsterTable!$B$1,MonsterTable!$A$1:$B$1,0),0),
IF(OR(NOT(ISBLANK(Z733)),ISBLANK(AA733)),#N/A,
IF(X733="empty","empty",
VLOOKUP(X733,MonsterGroupTable!$A:$A,1,0)))))))</f>
        <v>g104</v>
      </c>
      <c r="AA733">
        <v>5</v>
      </c>
      <c r="AE733" s="1" t="s">
        <v>74</v>
      </c>
      <c r="AF733" s="2" t="str">
        <f>IF(AND(ISBLANK(AE733),OR(NOT(ISBLANK(AG733)),NOT(ISBLANK(AH733)))),#N/A,
IF(ISBLANK(AE733),"",
IF(AND(NOT(ISERROR(VLOOKUP(AE733,MonsterTable!$A:$B,MATCH(MonsterTable!$B$1,MonsterTable!$A$1:$B$1,0),0))),OR(ISBLANK(AG733),ISBLANK(AH733))),#N/A,
IFERROR(VLOOKUP(AE733,MonsterTable!$A:$B,MATCH(MonsterTable!$B$1,MonsterTable!$A$1:$B$1,0),0),
IF(OR(NOT(ISBLANK(AG733)),ISBLANK(AH733)),#N/A,
IF(AE733="empty","empty",
VLOOKUP(AE733,MonsterGroupTable!$A:$A,1,0)))))))</f>
        <v>empty</v>
      </c>
      <c r="AH733">
        <v>3</v>
      </c>
      <c r="AL733" s="1" t="s">
        <v>340</v>
      </c>
      <c r="AM733" s="2">
        <f>IF(AND(ISBLANK(AL733),OR(NOT(ISBLANK(AN733)),NOT(ISBLANK(AO733)))),#N/A,
IF(ISBLANK(AL733),"",
IF(AND(NOT(ISERROR(VLOOKUP(AL733,MonsterTable!$A:$B,MATCH(MonsterTable!$B$1,MonsterTable!$A$1:$B$1,0),0))),OR(ISBLANK(AN733),ISBLANK(AO733))),#N/A,
IFERROR(VLOOKUP(AL733,MonsterTable!$A:$B,MATCH(MonsterTable!$B$1,MonsterTable!$A$1:$B$1,0),0),
IF(OR(NOT(ISBLANK(AN733)),ISBLANK(AO733)),#N/A,
IF(AL733="empty","empty",
VLOOKUP(AL733,MonsterGroupTable!$A:$A,1,0)))))))</f>
        <v>204</v>
      </c>
      <c r="AN733">
        <v>1</v>
      </c>
      <c r="AO733">
        <v>1</v>
      </c>
      <c r="AP733">
        <v>0</v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BA733" s="2" t="str">
        <f>IF(AND(ISBLANK(AZ733),OR(NOT(ISBLANK(BB733)),NOT(ISBLANK(BC733)))),#N/A,
IF(ISBLANK(AZ733),"",
IF(AND(NOT(ISERROR(VLOOKUP(AZ733,MonsterTable!$A:$B,MATCH(MonsterTable!$B$1,MonsterTable!$A$1:$B$1,0),0))),OR(ISBLANK(BB733),ISBLANK(BC733))),#N/A,
IFERROR(VLOOKUP(AZ733,MonsterTable!$A:$B,MATCH(MonsterTable!$B$1,MonsterTable!$A$1:$B$1,0),0),
IF(OR(NOT(ISBLANK(BB733)),ISBLANK(BC733)),#N/A,
IF(AZ733="empty","empty",
VLOOKUP(AZ733,MonsterGroupTable!$A:$A,1,0)))))))</f>
        <v/>
      </c>
      <c r="BH733" s="2" t="str">
        <f>IF(AND(ISBLANK(BG733),OR(NOT(ISBLANK(BI733)),NOT(ISBLANK(BJ733)))),#N/A,
IF(ISBLANK(BG733),"",
IF(AND(NOT(ISERROR(VLOOKUP(BG733,MonsterTable!$A:$B,MATCH(MonsterTable!$B$1,MonsterTable!$A$1:$B$1,0),0))),OR(ISBLANK(BI733),ISBLANK(BJ733))),#N/A,
IFERROR(VLOOKUP(BG733,MonsterTable!$A:$B,MATCH(MonsterTable!$B$1,MonsterTable!$A$1:$B$1,0),0),
IF(OR(NOT(ISBLANK(BI733)),ISBLANK(BJ733)),#N/A,
IF(BG733="empty","empty",
VLOOKUP(BG733,MonsterGroupTable!$A:$A,1,0)))))))</f>
        <v/>
      </c>
      <c r="BO733" s="2" t="str">
        <f>IF(AND(ISBLANK(BN733),OR(NOT(ISBLANK(BP733)),NOT(ISBLANK(BQ733)))),#N/A,
IF(ISBLANK(BN733),"",
IF(AND(NOT(ISERROR(VLOOKUP(BN733,MonsterTable!$A:$B,MATCH(MonsterTable!$B$1,MonsterTable!$A$1:$B$1,0),0))),OR(ISBLANK(BP733),ISBLANK(BQ733))),#N/A,
IFERROR(VLOOKUP(BN733,MonsterTable!$A:$B,MATCH(MonsterTable!$B$1,MonsterTable!$A$1:$B$1,0),0),
IF(OR(NOT(ISBLANK(BP733)),ISBLANK(BQ733)),#N/A,
IF(BN733="empty","empty",
VLOOKUP(BN733,MonsterGroupTable!$A:$A,1,0)))))))</f>
        <v/>
      </c>
      <c r="BV733" s="2" t="str">
        <f>IF(AND(ISBLANK(BU733),OR(NOT(ISBLANK(BW733)),NOT(ISBLANK(BX733)))),#N/A,
IF(ISBLANK(BU733),"",
IF(AND(NOT(ISERROR(VLOOKUP(BU733,MonsterTable!$A:$B,MATCH(MonsterTable!$B$1,MonsterTable!$A$1:$B$1,0),0))),OR(ISBLANK(BW733),ISBLANK(BX733))),#N/A,
IFERROR(VLOOKUP(BU733,MonsterTable!$A:$B,MATCH(MonsterTable!$B$1,MonsterTable!$A$1:$B$1,0),0),
IF(OR(NOT(ISBLANK(BW733)),ISBLANK(BX733)),#N/A,
IF(BU733="empty","empty",
VLOOKUP(BU733,MonsterGroupTable!$A:$A,1,0)))))))</f>
        <v/>
      </c>
      <c r="CC733" s="2" t="str">
        <f>IF(AND(ISBLANK(CB733),OR(NOT(ISBLANK(CD733)),NOT(ISBLANK(CE733)))),#N/A,
IF(ISBLANK(CB733),"",
IF(AND(NOT(ISERROR(VLOOKUP(CB733,MonsterTable!$A:$B,MATCH(MonsterTable!$B$1,MonsterTable!$A$1:$B$1,0),0))),OR(ISBLANK(CD733),ISBLANK(CE733))),#N/A,
IFERROR(VLOOKUP(CB733,MonsterTable!$A:$B,MATCH(MonsterTable!$B$1,MonsterTable!$A$1:$B$1,0),0),
IF(OR(NOT(ISBLANK(CD733)),ISBLANK(CE733)),#N/A,
IF(CB733="empty","empty",
VLOOKUP(CB733,MonsterGroupTable!$A:$A,1,0)))))))</f>
        <v/>
      </c>
      <c r="CJ733" s="2" t="str">
        <f>IF(AND(ISBLANK(CI733),OR(NOT(ISBLANK(CK733)),NOT(ISBLANK(CL733)))),#N/A,
IF(ISBLANK(CI733),"",
IF(AND(NOT(ISERROR(VLOOKUP(CI733,MonsterTable!$A:$B,MATCH(MonsterTable!$B$1,MonsterTable!$A$1:$B$1,0),0))),OR(ISBLANK(CK733),ISBLANK(CL733))),#N/A,
IFERROR(VLOOKUP(CI733,MonsterTable!$A:$B,MATCH(MonsterTable!$B$1,MonsterTable!$A$1:$B$1,0),0),
IF(OR(NOT(ISBLANK(CK733)),ISBLANK(CL733)),#N/A,
IF(CI733="empty","empty",
VLOOKUP(CI733,MonsterGroupTable!$A:$A,1,0)))))))</f>
        <v/>
      </c>
    </row>
    <row r="734" spans="1:88">
      <c r="A734">
        <v>20035</v>
      </c>
      <c r="B734">
        <f t="shared" si="22"/>
        <v>1.1000000000000001</v>
      </c>
      <c r="C734">
        <f t="shared" si="22"/>
        <v>1.1000000000000001</v>
      </c>
      <c r="F734">
        <v>60</v>
      </c>
      <c r="G734">
        <v>261</v>
      </c>
      <c r="H734">
        <v>0</v>
      </c>
      <c r="I734">
        <v>0</v>
      </c>
      <c r="J734">
        <v>0</v>
      </c>
      <c r="K734" t="s">
        <v>28</v>
      </c>
      <c r="L734" t="s">
        <v>247</v>
      </c>
      <c r="M734" t="s">
        <v>79</v>
      </c>
      <c r="N734" t="s">
        <v>80</v>
      </c>
      <c r="O734">
        <v>0</v>
      </c>
      <c r="P734">
        <v>-4.75</v>
      </c>
      <c r="Q734">
        <v>-3.5</v>
      </c>
      <c r="R734">
        <v>4.75</v>
      </c>
      <c r="S734">
        <v>3</v>
      </c>
      <c r="T734">
        <v>-13.5</v>
      </c>
      <c r="U734">
        <v>2.5499999999999998</v>
      </c>
      <c r="V734">
        <v>-6.75</v>
      </c>
      <c r="W734" t="str">
        <f t="shared" si="23"/>
        <v>g104,5,empty,3,204,1,1,0</v>
      </c>
      <c r="X734" s="1" t="s">
        <v>321</v>
      </c>
      <c r="Y734" s="2" t="str">
        <f>IF(AND(ISBLANK(X734),OR(NOT(ISBLANK(Z734)),NOT(ISBLANK(AA734)))),#N/A,
IF(ISBLANK(X734),"",
IF(AND(NOT(ISERROR(VLOOKUP(X734,MonsterTable!$A:$B,MATCH(MonsterTable!$B$1,MonsterTable!$A$1:$B$1,0),0))),OR(ISBLANK(Z734),ISBLANK(AA734))),#N/A,
IFERROR(VLOOKUP(X734,MonsterTable!$A:$B,MATCH(MonsterTable!$B$1,MonsterTable!$A$1:$B$1,0),0),
IF(OR(NOT(ISBLANK(Z734)),ISBLANK(AA734)),#N/A,
IF(X734="empty","empty",
VLOOKUP(X734,MonsterGroupTable!$A:$A,1,0)))))))</f>
        <v>g104</v>
      </c>
      <c r="AA734">
        <v>5</v>
      </c>
      <c r="AE734" s="1" t="s">
        <v>74</v>
      </c>
      <c r="AF734" s="2" t="str">
        <f>IF(AND(ISBLANK(AE734),OR(NOT(ISBLANK(AG734)),NOT(ISBLANK(AH734)))),#N/A,
IF(ISBLANK(AE734),"",
IF(AND(NOT(ISERROR(VLOOKUP(AE734,MonsterTable!$A:$B,MATCH(MonsterTable!$B$1,MonsterTable!$A$1:$B$1,0),0))),OR(ISBLANK(AG734),ISBLANK(AH734))),#N/A,
IFERROR(VLOOKUP(AE734,MonsterTable!$A:$B,MATCH(MonsterTable!$B$1,MonsterTable!$A$1:$B$1,0),0),
IF(OR(NOT(ISBLANK(AG734)),ISBLANK(AH734)),#N/A,
IF(AE734="empty","empty",
VLOOKUP(AE734,MonsterGroupTable!$A:$A,1,0)))))))</f>
        <v>empty</v>
      </c>
      <c r="AH734">
        <v>3</v>
      </c>
      <c r="AL734" s="1" t="s">
        <v>340</v>
      </c>
      <c r="AM734" s="2">
        <f>IF(AND(ISBLANK(AL734),OR(NOT(ISBLANK(AN734)),NOT(ISBLANK(AO734)))),#N/A,
IF(ISBLANK(AL734),"",
IF(AND(NOT(ISERROR(VLOOKUP(AL734,MonsterTable!$A:$B,MATCH(MonsterTable!$B$1,MonsterTable!$A$1:$B$1,0),0))),OR(ISBLANK(AN734),ISBLANK(AO734))),#N/A,
IFERROR(VLOOKUP(AL734,MonsterTable!$A:$B,MATCH(MonsterTable!$B$1,MonsterTable!$A$1:$B$1,0),0),
IF(OR(NOT(ISBLANK(AN734)),ISBLANK(AO734)),#N/A,
IF(AL734="empty","empty",
VLOOKUP(AL734,MonsterGroupTable!$A:$A,1,0)))))))</f>
        <v>204</v>
      </c>
      <c r="AN734">
        <v>1</v>
      </c>
      <c r="AO734">
        <v>1</v>
      </c>
      <c r="AP734">
        <v>0</v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BA734" s="2" t="str">
        <f>IF(AND(ISBLANK(AZ734),OR(NOT(ISBLANK(BB734)),NOT(ISBLANK(BC734)))),#N/A,
IF(ISBLANK(AZ734),"",
IF(AND(NOT(ISERROR(VLOOKUP(AZ734,MonsterTable!$A:$B,MATCH(MonsterTable!$B$1,MonsterTable!$A$1:$B$1,0),0))),OR(ISBLANK(BB734),ISBLANK(BC734))),#N/A,
IFERROR(VLOOKUP(AZ734,MonsterTable!$A:$B,MATCH(MonsterTable!$B$1,MonsterTable!$A$1:$B$1,0),0),
IF(OR(NOT(ISBLANK(BB734)),ISBLANK(BC734)),#N/A,
IF(AZ734="empty","empty",
VLOOKUP(AZ734,MonsterGroupTable!$A:$A,1,0)))))))</f>
        <v/>
      </c>
      <c r="BH734" s="2" t="str">
        <f>IF(AND(ISBLANK(BG734),OR(NOT(ISBLANK(BI734)),NOT(ISBLANK(BJ734)))),#N/A,
IF(ISBLANK(BG734),"",
IF(AND(NOT(ISERROR(VLOOKUP(BG734,MonsterTable!$A:$B,MATCH(MonsterTable!$B$1,MonsterTable!$A$1:$B$1,0),0))),OR(ISBLANK(BI734),ISBLANK(BJ734))),#N/A,
IFERROR(VLOOKUP(BG734,MonsterTable!$A:$B,MATCH(MonsterTable!$B$1,MonsterTable!$A$1:$B$1,0),0),
IF(OR(NOT(ISBLANK(BI734)),ISBLANK(BJ734)),#N/A,
IF(BG734="empty","empty",
VLOOKUP(BG734,MonsterGroupTable!$A:$A,1,0)))))))</f>
        <v/>
      </c>
      <c r="BO734" s="2" t="str">
        <f>IF(AND(ISBLANK(BN734),OR(NOT(ISBLANK(BP734)),NOT(ISBLANK(BQ734)))),#N/A,
IF(ISBLANK(BN734),"",
IF(AND(NOT(ISERROR(VLOOKUP(BN734,MonsterTable!$A:$B,MATCH(MonsterTable!$B$1,MonsterTable!$A$1:$B$1,0),0))),OR(ISBLANK(BP734),ISBLANK(BQ734))),#N/A,
IFERROR(VLOOKUP(BN734,MonsterTable!$A:$B,MATCH(MonsterTable!$B$1,MonsterTable!$A$1:$B$1,0),0),
IF(OR(NOT(ISBLANK(BP734)),ISBLANK(BQ734)),#N/A,
IF(BN734="empty","empty",
VLOOKUP(BN734,MonsterGroupTable!$A:$A,1,0)))))))</f>
        <v/>
      </c>
      <c r="BV734" s="2" t="str">
        <f>IF(AND(ISBLANK(BU734),OR(NOT(ISBLANK(BW734)),NOT(ISBLANK(BX734)))),#N/A,
IF(ISBLANK(BU734),"",
IF(AND(NOT(ISERROR(VLOOKUP(BU734,MonsterTable!$A:$B,MATCH(MonsterTable!$B$1,MonsterTable!$A$1:$B$1,0),0))),OR(ISBLANK(BW734),ISBLANK(BX734))),#N/A,
IFERROR(VLOOKUP(BU734,MonsterTable!$A:$B,MATCH(MonsterTable!$B$1,MonsterTable!$A$1:$B$1,0),0),
IF(OR(NOT(ISBLANK(BW734)),ISBLANK(BX734)),#N/A,
IF(BU734="empty","empty",
VLOOKUP(BU734,MonsterGroupTable!$A:$A,1,0)))))))</f>
        <v/>
      </c>
      <c r="CC734" s="2" t="str">
        <f>IF(AND(ISBLANK(CB734),OR(NOT(ISBLANK(CD734)),NOT(ISBLANK(CE734)))),#N/A,
IF(ISBLANK(CB734),"",
IF(AND(NOT(ISERROR(VLOOKUP(CB734,MonsterTable!$A:$B,MATCH(MonsterTable!$B$1,MonsterTable!$A$1:$B$1,0),0))),OR(ISBLANK(CD734),ISBLANK(CE734))),#N/A,
IFERROR(VLOOKUP(CB734,MonsterTable!$A:$B,MATCH(MonsterTable!$B$1,MonsterTable!$A$1:$B$1,0),0),
IF(OR(NOT(ISBLANK(CD734)),ISBLANK(CE734)),#N/A,
IF(CB734="empty","empty",
VLOOKUP(CB734,MonsterGroupTable!$A:$A,1,0)))))))</f>
        <v/>
      </c>
      <c r="CJ734" s="2" t="str">
        <f>IF(AND(ISBLANK(CI734),OR(NOT(ISBLANK(CK734)),NOT(ISBLANK(CL734)))),#N/A,
IF(ISBLANK(CI734),"",
IF(AND(NOT(ISERROR(VLOOKUP(CI734,MonsterTable!$A:$B,MATCH(MonsterTable!$B$1,MonsterTable!$A$1:$B$1,0),0))),OR(ISBLANK(CK734),ISBLANK(CL734))),#N/A,
IFERROR(VLOOKUP(CI734,MonsterTable!$A:$B,MATCH(MonsterTable!$B$1,MonsterTable!$A$1:$B$1,0),0),
IF(OR(NOT(ISBLANK(CK734)),ISBLANK(CL734)),#N/A,
IF(CI734="empty","empty",
VLOOKUP(CI734,MonsterGroupTable!$A:$A,1,0)))))))</f>
        <v/>
      </c>
    </row>
    <row r="735" spans="1:88">
      <c r="A735">
        <v>20036</v>
      </c>
      <c r="B735">
        <f t="shared" si="22"/>
        <v>1.1000000000000001</v>
      </c>
      <c r="C735">
        <f t="shared" si="22"/>
        <v>1.1000000000000001</v>
      </c>
      <c r="F735">
        <v>60</v>
      </c>
      <c r="G735">
        <v>270</v>
      </c>
      <c r="H735">
        <v>0</v>
      </c>
      <c r="I735">
        <v>0</v>
      </c>
      <c r="J735">
        <v>0</v>
      </c>
      <c r="K735" t="s">
        <v>28</v>
      </c>
      <c r="L735" t="s">
        <v>247</v>
      </c>
      <c r="M735" t="s">
        <v>79</v>
      </c>
      <c r="N735" t="s">
        <v>80</v>
      </c>
      <c r="O735">
        <v>0</v>
      </c>
      <c r="P735">
        <v>-4.75</v>
      </c>
      <c r="Q735">
        <v>-3.5</v>
      </c>
      <c r="R735">
        <v>4.75</v>
      </c>
      <c r="S735">
        <v>3</v>
      </c>
      <c r="T735">
        <v>-13.5</v>
      </c>
      <c r="U735">
        <v>2.5499999999999998</v>
      </c>
      <c r="V735">
        <v>-6.75</v>
      </c>
      <c r="W735" t="str">
        <f t="shared" si="23"/>
        <v>g104,5,empty,3,204,1,1,0</v>
      </c>
      <c r="X735" s="1" t="s">
        <v>321</v>
      </c>
      <c r="Y735" s="2" t="str">
        <f>IF(AND(ISBLANK(X735),OR(NOT(ISBLANK(Z735)),NOT(ISBLANK(AA735)))),#N/A,
IF(ISBLANK(X735),"",
IF(AND(NOT(ISERROR(VLOOKUP(X735,MonsterTable!$A:$B,MATCH(MonsterTable!$B$1,MonsterTable!$A$1:$B$1,0),0))),OR(ISBLANK(Z735),ISBLANK(AA735))),#N/A,
IFERROR(VLOOKUP(X735,MonsterTable!$A:$B,MATCH(MonsterTable!$B$1,MonsterTable!$A$1:$B$1,0),0),
IF(OR(NOT(ISBLANK(Z735)),ISBLANK(AA735)),#N/A,
IF(X735="empty","empty",
VLOOKUP(X735,MonsterGroupTable!$A:$A,1,0)))))))</f>
        <v>g104</v>
      </c>
      <c r="AA735">
        <v>5</v>
      </c>
      <c r="AE735" s="1" t="s">
        <v>74</v>
      </c>
      <c r="AF735" s="2" t="str">
        <f>IF(AND(ISBLANK(AE735),OR(NOT(ISBLANK(AG735)),NOT(ISBLANK(AH735)))),#N/A,
IF(ISBLANK(AE735),"",
IF(AND(NOT(ISERROR(VLOOKUP(AE735,MonsterTable!$A:$B,MATCH(MonsterTable!$B$1,MonsterTable!$A$1:$B$1,0),0))),OR(ISBLANK(AG735),ISBLANK(AH735))),#N/A,
IFERROR(VLOOKUP(AE735,MonsterTable!$A:$B,MATCH(MonsterTable!$B$1,MonsterTable!$A$1:$B$1,0),0),
IF(OR(NOT(ISBLANK(AG735)),ISBLANK(AH735)),#N/A,
IF(AE735="empty","empty",
VLOOKUP(AE735,MonsterGroupTable!$A:$A,1,0)))))))</f>
        <v>empty</v>
      </c>
      <c r="AH735">
        <v>3</v>
      </c>
      <c r="AL735" s="1" t="s">
        <v>340</v>
      </c>
      <c r="AM735" s="2">
        <f>IF(AND(ISBLANK(AL735),OR(NOT(ISBLANK(AN735)),NOT(ISBLANK(AO735)))),#N/A,
IF(ISBLANK(AL735),"",
IF(AND(NOT(ISERROR(VLOOKUP(AL735,MonsterTable!$A:$B,MATCH(MonsterTable!$B$1,MonsterTable!$A$1:$B$1,0),0))),OR(ISBLANK(AN735),ISBLANK(AO735))),#N/A,
IFERROR(VLOOKUP(AL735,MonsterTable!$A:$B,MATCH(MonsterTable!$B$1,MonsterTable!$A$1:$B$1,0),0),
IF(OR(NOT(ISBLANK(AN735)),ISBLANK(AO735)),#N/A,
IF(AL735="empty","empty",
VLOOKUP(AL735,MonsterGroupTable!$A:$A,1,0)))))))</f>
        <v>204</v>
      </c>
      <c r="AN735">
        <v>1</v>
      </c>
      <c r="AO735">
        <v>1</v>
      </c>
      <c r="AP735">
        <v>0</v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BA735" s="2" t="str">
        <f>IF(AND(ISBLANK(AZ735),OR(NOT(ISBLANK(BB735)),NOT(ISBLANK(BC735)))),#N/A,
IF(ISBLANK(AZ735),"",
IF(AND(NOT(ISERROR(VLOOKUP(AZ735,MonsterTable!$A:$B,MATCH(MonsterTable!$B$1,MonsterTable!$A$1:$B$1,0),0))),OR(ISBLANK(BB735),ISBLANK(BC735))),#N/A,
IFERROR(VLOOKUP(AZ735,MonsterTable!$A:$B,MATCH(MonsterTable!$B$1,MonsterTable!$A$1:$B$1,0),0),
IF(OR(NOT(ISBLANK(BB735)),ISBLANK(BC735)),#N/A,
IF(AZ735="empty","empty",
VLOOKUP(AZ735,MonsterGroupTable!$A:$A,1,0)))))))</f>
        <v/>
      </c>
      <c r="BH735" s="2" t="str">
        <f>IF(AND(ISBLANK(BG735),OR(NOT(ISBLANK(BI735)),NOT(ISBLANK(BJ735)))),#N/A,
IF(ISBLANK(BG735),"",
IF(AND(NOT(ISERROR(VLOOKUP(BG735,MonsterTable!$A:$B,MATCH(MonsterTable!$B$1,MonsterTable!$A$1:$B$1,0),0))),OR(ISBLANK(BI735),ISBLANK(BJ735))),#N/A,
IFERROR(VLOOKUP(BG735,MonsterTable!$A:$B,MATCH(MonsterTable!$B$1,MonsterTable!$A$1:$B$1,0),0),
IF(OR(NOT(ISBLANK(BI735)),ISBLANK(BJ735)),#N/A,
IF(BG735="empty","empty",
VLOOKUP(BG735,MonsterGroupTable!$A:$A,1,0)))))))</f>
        <v/>
      </c>
      <c r="BO735" s="2" t="str">
        <f>IF(AND(ISBLANK(BN735),OR(NOT(ISBLANK(BP735)),NOT(ISBLANK(BQ735)))),#N/A,
IF(ISBLANK(BN735),"",
IF(AND(NOT(ISERROR(VLOOKUP(BN735,MonsterTable!$A:$B,MATCH(MonsterTable!$B$1,MonsterTable!$A$1:$B$1,0),0))),OR(ISBLANK(BP735),ISBLANK(BQ735))),#N/A,
IFERROR(VLOOKUP(BN735,MonsterTable!$A:$B,MATCH(MonsterTable!$B$1,MonsterTable!$A$1:$B$1,0),0),
IF(OR(NOT(ISBLANK(BP735)),ISBLANK(BQ735)),#N/A,
IF(BN735="empty","empty",
VLOOKUP(BN735,MonsterGroupTable!$A:$A,1,0)))))))</f>
        <v/>
      </c>
      <c r="BV735" s="2" t="str">
        <f>IF(AND(ISBLANK(BU735),OR(NOT(ISBLANK(BW735)),NOT(ISBLANK(BX735)))),#N/A,
IF(ISBLANK(BU735),"",
IF(AND(NOT(ISERROR(VLOOKUP(BU735,MonsterTable!$A:$B,MATCH(MonsterTable!$B$1,MonsterTable!$A$1:$B$1,0),0))),OR(ISBLANK(BW735),ISBLANK(BX735))),#N/A,
IFERROR(VLOOKUP(BU735,MonsterTable!$A:$B,MATCH(MonsterTable!$B$1,MonsterTable!$A$1:$B$1,0),0),
IF(OR(NOT(ISBLANK(BW735)),ISBLANK(BX735)),#N/A,
IF(BU735="empty","empty",
VLOOKUP(BU735,MonsterGroupTable!$A:$A,1,0)))))))</f>
        <v/>
      </c>
      <c r="CC735" s="2" t="str">
        <f>IF(AND(ISBLANK(CB735),OR(NOT(ISBLANK(CD735)),NOT(ISBLANK(CE735)))),#N/A,
IF(ISBLANK(CB735),"",
IF(AND(NOT(ISERROR(VLOOKUP(CB735,MonsterTable!$A:$B,MATCH(MonsterTable!$B$1,MonsterTable!$A$1:$B$1,0),0))),OR(ISBLANK(CD735),ISBLANK(CE735))),#N/A,
IFERROR(VLOOKUP(CB735,MonsterTable!$A:$B,MATCH(MonsterTable!$B$1,MonsterTable!$A$1:$B$1,0),0),
IF(OR(NOT(ISBLANK(CD735)),ISBLANK(CE735)),#N/A,
IF(CB735="empty","empty",
VLOOKUP(CB735,MonsterGroupTable!$A:$A,1,0)))))))</f>
        <v/>
      </c>
      <c r="CJ735" s="2" t="str">
        <f>IF(AND(ISBLANK(CI735),OR(NOT(ISBLANK(CK735)),NOT(ISBLANK(CL735)))),#N/A,
IF(ISBLANK(CI735),"",
IF(AND(NOT(ISERROR(VLOOKUP(CI735,MonsterTable!$A:$B,MATCH(MonsterTable!$B$1,MonsterTable!$A$1:$B$1,0),0))),OR(ISBLANK(CK735),ISBLANK(CL735))),#N/A,
IFERROR(VLOOKUP(CI735,MonsterTable!$A:$B,MATCH(MonsterTable!$B$1,MonsterTable!$A$1:$B$1,0),0),
IF(OR(NOT(ISBLANK(CK735)),ISBLANK(CL735)),#N/A,
IF(CI735="empty","empty",
VLOOKUP(CI735,MonsterGroupTable!$A:$A,1,0)))))))</f>
        <v/>
      </c>
    </row>
    <row r="736" spans="1:88">
      <c r="A736">
        <v>20037</v>
      </c>
      <c r="B736">
        <f t="shared" si="22"/>
        <v>1.1000000000000001</v>
      </c>
      <c r="C736">
        <f t="shared" si="22"/>
        <v>1.1000000000000001</v>
      </c>
      <c r="F736">
        <v>60</v>
      </c>
      <c r="G736">
        <v>279</v>
      </c>
      <c r="H736">
        <v>0</v>
      </c>
      <c r="I736">
        <v>0</v>
      </c>
      <c r="J736">
        <v>0</v>
      </c>
      <c r="K736" t="s">
        <v>28</v>
      </c>
      <c r="L736" t="s">
        <v>247</v>
      </c>
      <c r="M736" t="s">
        <v>79</v>
      </c>
      <c r="N736" t="s">
        <v>80</v>
      </c>
      <c r="O736">
        <v>0</v>
      </c>
      <c r="P736">
        <v>-4.75</v>
      </c>
      <c r="Q736">
        <v>-3.5</v>
      </c>
      <c r="R736">
        <v>4.75</v>
      </c>
      <c r="S736">
        <v>3</v>
      </c>
      <c r="T736">
        <v>-13.5</v>
      </c>
      <c r="U736">
        <v>2.5499999999999998</v>
      </c>
      <c r="V736">
        <v>-6.75</v>
      </c>
      <c r="W736" t="str">
        <f t="shared" si="23"/>
        <v>g104,5,empty,3,204,1,1,0</v>
      </c>
      <c r="X736" s="1" t="s">
        <v>321</v>
      </c>
      <c r="Y736" s="2" t="str">
        <f>IF(AND(ISBLANK(X736),OR(NOT(ISBLANK(Z736)),NOT(ISBLANK(AA736)))),#N/A,
IF(ISBLANK(X736),"",
IF(AND(NOT(ISERROR(VLOOKUP(X736,MonsterTable!$A:$B,MATCH(MonsterTable!$B$1,MonsterTable!$A$1:$B$1,0),0))),OR(ISBLANK(Z736),ISBLANK(AA736))),#N/A,
IFERROR(VLOOKUP(X736,MonsterTable!$A:$B,MATCH(MonsterTable!$B$1,MonsterTable!$A$1:$B$1,0),0),
IF(OR(NOT(ISBLANK(Z736)),ISBLANK(AA736)),#N/A,
IF(X736="empty","empty",
VLOOKUP(X736,MonsterGroupTable!$A:$A,1,0)))))))</f>
        <v>g104</v>
      </c>
      <c r="AA736">
        <v>5</v>
      </c>
      <c r="AE736" s="1" t="s">
        <v>74</v>
      </c>
      <c r="AF736" s="2" t="str">
        <f>IF(AND(ISBLANK(AE736),OR(NOT(ISBLANK(AG736)),NOT(ISBLANK(AH736)))),#N/A,
IF(ISBLANK(AE736),"",
IF(AND(NOT(ISERROR(VLOOKUP(AE736,MonsterTable!$A:$B,MATCH(MonsterTable!$B$1,MonsterTable!$A$1:$B$1,0),0))),OR(ISBLANK(AG736),ISBLANK(AH736))),#N/A,
IFERROR(VLOOKUP(AE736,MonsterTable!$A:$B,MATCH(MonsterTable!$B$1,MonsterTable!$A$1:$B$1,0),0),
IF(OR(NOT(ISBLANK(AG736)),ISBLANK(AH736)),#N/A,
IF(AE736="empty","empty",
VLOOKUP(AE736,MonsterGroupTable!$A:$A,1,0)))))))</f>
        <v>empty</v>
      </c>
      <c r="AH736">
        <v>3</v>
      </c>
      <c r="AL736" s="1" t="s">
        <v>340</v>
      </c>
      <c r="AM736" s="2">
        <f>IF(AND(ISBLANK(AL736),OR(NOT(ISBLANK(AN736)),NOT(ISBLANK(AO736)))),#N/A,
IF(ISBLANK(AL736),"",
IF(AND(NOT(ISERROR(VLOOKUP(AL736,MonsterTable!$A:$B,MATCH(MonsterTable!$B$1,MonsterTable!$A$1:$B$1,0),0))),OR(ISBLANK(AN736),ISBLANK(AO736))),#N/A,
IFERROR(VLOOKUP(AL736,MonsterTable!$A:$B,MATCH(MonsterTable!$B$1,MonsterTable!$A$1:$B$1,0),0),
IF(OR(NOT(ISBLANK(AN736)),ISBLANK(AO736)),#N/A,
IF(AL736="empty","empty",
VLOOKUP(AL736,MonsterGroupTable!$A:$A,1,0)))))))</f>
        <v>204</v>
      </c>
      <c r="AN736">
        <v>1</v>
      </c>
      <c r="AO736">
        <v>1</v>
      </c>
      <c r="AP736">
        <v>0</v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BA736" s="2" t="str">
        <f>IF(AND(ISBLANK(AZ736),OR(NOT(ISBLANK(BB736)),NOT(ISBLANK(BC736)))),#N/A,
IF(ISBLANK(AZ736),"",
IF(AND(NOT(ISERROR(VLOOKUP(AZ736,MonsterTable!$A:$B,MATCH(MonsterTable!$B$1,MonsterTable!$A$1:$B$1,0),0))),OR(ISBLANK(BB736),ISBLANK(BC736))),#N/A,
IFERROR(VLOOKUP(AZ736,MonsterTable!$A:$B,MATCH(MonsterTable!$B$1,MonsterTable!$A$1:$B$1,0),0),
IF(OR(NOT(ISBLANK(BB736)),ISBLANK(BC736)),#N/A,
IF(AZ736="empty","empty",
VLOOKUP(AZ736,MonsterGroupTable!$A:$A,1,0)))))))</f>
        <v/>
      </c>
      <c r="BH736" s="2" t="str">
        <f>IF(AND(ISBLANK(BG736),OR(NOT(ISBLANK(BI736)),NOT(ISBLANK(BJ736)))),#N/A,
IF(ISBLANK(BG736),"",
IF(AND(NOT(ISERROR(VLOOKUP(BG736,MonsterTable!$A:$B,MATCH(MonsterTable!$B$1,MonsterTable!$A$1:$B$1,0),0))),OR(ISBLANK(BI736),ISBLANK(BJ736))),#N/A,
IFERROR(VLOOKUP(BG736,MonsterTable!$A:$B,MATCH(MonsterTable!$B$1,MonsterTable!$A$1:$B$1,0),0),
IF(OR(NOT(ISBLANK(BI736)),ISBLANK(BJ736)),#N/A,
IF(BG736="empty","empty",
VLOOKUP(BG736,MonsterGroupTable!$A:$A,1,0)))))))</f>
        <v/>
      </c>
      <c r="BO736" s="2" t="str">
        <f>IF(AND(ISBLANK(BN736),OR(NOT(ISBLANK(BP736)),NOT(ISBLANK(BQ736)))),#N/A,
IF(ISBLANK(BN736),"",
IF(AND(NOT(ISERROR(VLOOKUP(BN736,MonsterTable!$A:$B,MATCH(MonsterTable!$B$1,MonsterTable!$A$1:$B$1,0),0))),OR(ISBLANK(BP736),ISBLANK(BQ736))),#N/A,
IFERROR(VLOOKUP(BN736,MonsterTable!$A:$B,MATCH(MonsterTable!$B$1,MonsterTable!$A$1:$B$1,0),0),
IF(OR(NOT(ISBLANK(BP736)),ISBLANK(BQ736)),#N/A,
IF(BN736="empty","empty",
VLOOKUP(BN736,MonsterGroupTable!$A:$A,1,0)))))))</f>
        <v/>
      </c>
      <c r="BV736" s="2" t="str">
        <f>IF(AND(ISBLANK(BU736),OR(NOT(ISBLANK(BW736)),NOT(ISBLANK(BX736)))),#N/A,
IF(ISBLANK(BU736),"",
IF(AND(NOT(ISERROR(VLOOKUP(BU736,MonsterTable!$A:$B,MATCH(MonsterTable!$B$1,MonsterTable!$A$1:$B$1,0),0))),OR(ISBLANK(BW736),ISBLANK(BX736))),#N/A,
IFERROR(VLOOKUP(BU736,MonsterTable!$A:$B,MATCH(MonsterTable!$B$1,MonsterTable!$A$1:$B$1,0),0),
IF(OR(NOT(ISBLANK(BW736)),ISBLANK(BX736)),#N/A,
IF(BU736="empty","empty",
VLOOKUP(BU736,MonsterGroupTable!$A:$A,1,0)))))))</f>
        <v/>
      </c>
      <c r="CC736" s="2" t="str">
        <f>IF(AND(ISBLANK(CB736),OR(NOT(ISBLANK(CD736)),NOT(ISBLANK(CE736)))),#N/A,
IF(ISBLANK(CB736),"",
IF(AND(NOT(ISERROR(VLOOKUP(CB736,MonsterTable!$A:$B,MATCH(MonsterTable!$B$1,MonsterTable!$A$1:$B$1,0),0))),OR(ISBLANK(CD736),ISBLANK(CE736))),#N/A,
IFERROR(VLOOKUP(CB736,MonsterTable!$A:$B,MATCH(MonsterTable!$B$1,MonsterTable!$A$1:$B$1,0),0),
IF(OR(NOT(ISBLANK(CD736)),ISBLANK(CE736)),#N/A,
IF(CB736="empty","empty",
VLOOKUP(CB736,MonsterGroupTable!$A:$A,1,0)))))))</f>
        <v/>
      </c>
      <c r="CJ736" s="2" t="str">
        <f>IF(AND(ISBLANK(CI736),OR(NOT(ISBLANK(CK736)),NOT(ISBLANK(CL736)))),#N/A,
IF(ISBLANK(CI736),"",
IF(AND(NOT(ISERROR(VLOOKUP(CI736,MonsterTable!$A:$B,MATCH(MonsterTable!$B$1,MonsterTable!$A$1:$B$1,0),0))),OR(ISBLANK(CK736),ISBLANK(CL736))),#N/A,
IFERROR(VLOOKUP(CI736,MonsterTable!$A:$B,MATCH(MonsterTable!$B$1,MonsterTable!$A$1:$B$1,0),0),
IF(OR(NOT(ISBLANK(CK736)),ISBLANK(CL736)),#N/A,
IF(CI736="empty","empty",
VLOOKUP(CI736,MonsterGroupTable!$A:$A,1,0)))))))</f>
        <v/>
      </c>
    </row>
    <row r="737" spans="1:88">
      <c r="A737">
        <v>20038</v>
      </c>
      <c r="B737">
        <f t="shared" si="22"/>
        <v>1.1000000000000001</v>
      </c>
      <c r="C737">
        <f t="shared" si="22"/>
        <v>1.1000000000000001</v>
      </c>
      <c r="F737">
        <v>60</v>
      </c>
      <c r="G737">
        <v>288</v>
      </c>
      <c r="H737">
        <v>0</v>
      </c>
      <c r="I737">
        <v>0</v>
      </c>
      <c r="J737">
        <v>0</v>
      </c>
      <c r="K737" t="s">
        <v>28</v>
      </c>
      <c r="L737" t="s">
        <v>247</v>
      </c>
      <c r="M737" t="s">
        <v>79</v>
      </c>
      <c r="N737" t="s">
        <v>80</v>
      </c>
      <c r="O737">
        <v>0</v>
      </c>
      <c r="P737">
        <v>-4.75</v>
      </c>
      <c r="Q737">
        <v>-3.5</v>
      </c>
      <c r="R737">
        <v>4.75</v>
      </c>
      <c r="S737">
        <v>3</v>
      </c>
      <c r="T737">
        <v>-13.5</v>
      </c>
      <c r="U737">
        <v>2.5499999999999998</v>
      </c>
      <c r="V737">
        <v>-6.75</v>
      </c>
      <c r="W737" t="str">
        <f t="shared" si="23"/>
        <v>g104,5,empty,3,204,1,1,0</v>
      </c>
      <c r="X737" s="1" t="s">
        <v>321</v>
      </c>
      <c r="Y737" s="2" t="str">
        <f>IF(AND(ISBLANK(X737),OR(NOT(ISBLANK(Z737)),NOT(ISBLANK(AA737)))),#N/A,
IF(ISBLANK(X737),"",
IF(AND(NOT(ISERROR(VLOOKUP(X737,MonsterTable!$A:$B,MATCH(MonsterTable!$B$1,MonsterTable!$A$1:$B$1,0),0))),OR(ISBLANK(Z737),ISBLANK(AA737))),#N/A,
IFERROR(VLOOKUP(X737,MonsterTable!$A:$B,MATCH(MonsterTable!$B$1,MonsterTable!$A$1:$B$1,0),0),
IF(OR(NOT(ISBLANK(Z737)),ISBLANK(AA737)),#N/A,
IF(X737="empty","empty",
VLOOKUP(X737,MonsterGroupTable!$A:$A,1,0)))))))</f>
        <v>g104</v>
      </c>
      <c r="AA737">
        <v>5</v>
      </c>
      <c r="AE737" s="1" t="s">
        <v>74</v>
      </c>
      <c r="AF737" s="2" t="str">
        <f>IF(AND(ISBLANK(AE737),OR(NOT(ISBLANK(AG737)),NOT(ISBLANK(AH737)))),#N/A,
IF(ISBLANK(AE737),"",
IF(AND(NOT(ISERROR(VLOOKUP(AE737,MonsterTable!$A:$B,MATCH(MonsterTable!$B$1,MonsterTable!$A$1:$B$1,0),0))),OR(ISBLANK(AG737),ISBLANK(AH737))),#N/A,
IFERROR(VLOOKUP(AE737,MonsterTable!$A:$B,MATCH(MonsterTable!$B$1,MonsterTable!$A$1:$B$1,0),0),
IF(OR(NOT(ISBLANK(AG737)),ISBLANK(AH737)),#N/A,
IF(AE737="empty","empty",
VLOOKUP(AE737,MonsterGroupTable!$A:$A,1,0)))))))</f>
        <v>empty</v>
      </c>
      <c r="AH737">
        <v>3</v>
      </c>
      <c r="AL737" s="1" t="s">
        <v>340</v>
      </c>
      <c r="AM737" s="2">
        <f>IF(AND(ISBLANK(AL737),OR(NOT(ISBLANK(AN737)),NOT(ISBLANK(AO737)))),#N/A,
IF(ISBLANK(AL737),"",
IF(AND(NOT(ISERROR(VLOOKUP(AL737,MonsterTable!$A:$B,MATCH(MonsterTable!$B$1,MonsterTable!$A$1:$B$1,0),0))),OR(ISBLANK(AN737),ISBLANK(AO737))),#N/A,
IFERROR(VLOOKUP(AL737,MonsterTable!$A:$B,MATCH(MonsterTable!$B$1,MonsterTable!$A$1:$B$1,0),0),
IF(OR(NOT(ISBLANK(AN737)),ISBLANK(AO737)),#N/A,
IF(AL737="empty","empty",
VLOOKUP(AL737,MonsterGroupTable!$A:$A,1,0)))))))</f>
        <v>204</v>
      </c>
      <c r="AN737">
        <v>1</v>
      </c>
      <c r="AO737">
        <v>1</v>
      </c>
      <c r="AP737">
        <v>0</v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BA737" s="2" t="str">
        <f>IF(AND(ISBLANK(AZ737),OR(NOT(ISBLANK(BB737)),NOT(ISBLANK(BC737)))),#N/A,
IF(ISBLANK(AZ737),"",
IF(AND(NOT(ISERROR(VLOOKUP(AZ737,MonsterTable!$A:$B,MATCH(MonsterTable!$B$1,MonsterTable!$A$1:$B$1,0),0))),OR(ISBLANK(BB737),ISBLANK(BC737))),#N/A,
IFERROR(VLOOKUP(AZ737,MonsterTable!$A:$B,MATCH(MonsterTable!$B$1,MonsterTable!$A$1:$B$1,0),0),
IF(OR(NOT(ISBLANK(BB737)),ISBLANK(BC737)),#N/A,
IF(AZ737="empty","empty",
VLOOKUP(AZ737,MonsterGroupTable!$A:$A,1,0)))))))</f>
        <v/>
      </c>
      <c r="BH737" s="2" t="str">
        <f>IF(AND(ISBLANK(BG737),OR(NOT(ISBLANK(BI737)),NOT(ISBLANK(BJ737)))),#N/A,
IF(ISBLANK(BG737),"",
IF(AND(NOT(ISERROR(VLOOKUP(BG737,MonsterTable!$A:$B,MATCH(MonsterTable!$B$1,MonsterTable!$A$1:$B$1,0),0))),OR(ISBLANK(BI737),ISBLANK(BJ737))),#N/A,
IFERROR(VLOOKUP(BG737,MonsterTable!$A:$B,MATCH(MonsterTable!$B$1,MonsterTable!$A$1:$B$1,0),0),
IF(OR(NOT(ISBLANK(BI737)),ISBLANK(BJ737)),#N/A,
IF(BG737="empty","empty",
VLOOKUP(BG737,MonsterGroupTable!$A:$A,1,0)))))))</f>
        <v/>
      </c>
      <c r="BO737" s="2" t="str">
        <f>IF(AND(ISBLANK(BN737),OR(NOT(ISBLANK(BP737)),NOT(ISBLANK(BQ737)))),#N/A,
IF(ISBLANK(BN737),"",
IF(AND(NOT(ISERROR(VLOOKUP(BN737,MonsterTable!$A:$B,MATCH(MonsterTable!$B$1,MonsterTable!$A$1:$B$1,0),0))),OR(ISBLANK(BP737),ISBLANK(BQ737))),#N/A,
IFERROR(VLOOKUP(BN737,MonsterTable!$A:$B,MATCH(MonsterTable!$B$1,MonsterTable!$A$1:$B$1,0),0),
IF(OR(NOT(ISBLANK(BP737)),ISBLANK(BQ737)),#N/A,
IF(BN737="empty","empty",
VLOOKUP(BN737,MonsterGroupTable!$A:$A,1,0)))))))</f>
        <v/>
      </c>
      <c r="BV737" s="2" t="str">
        <f>IF(AND(ISBLANK(BU737),OR(NOT(ISBLANK(BW737)),NOT(ISBLANK(BX737)))),#N/A,
IF(ISBLANK(BU737),"",
IF(AND(NOT(ISERROR(VLOOKUP(BU737,MonsterTable!$A:$B,MATCH(MonsterTable!$B$1,MonsterTable!$A$1:$B$1,0),0))),OR(ISBLANK(BW737),ISBLANK(BX737))),#N/A,
IFERROR(VLOOKUP(BU737,MonsterTable!$A:$B,MATCH(MonsterTable!$B$1,MonsterTable!$A$1:$B$1,0),0),
IF(OR(NOT(ISBLANK(BW737)),ISBLANK(BX737)),#N/A,
IF(BU737="empty","empty",
VLOOKUP(BU737,MonsterGroupTable!$A:$A,1,0)))))))</f>
        <v/>
      </c>
      <c r="CC737" s="2" t="str">
        <f>IF(AND(ISBLANK(CB737),OR(NOT(ISBLANK(CD737)),NOT(ISBLANK(CE737)))),#N/A,
IF(ISBLANK(CB737),"",
IF(AND(NOT(ISERROR(VLOOKUP(CB737,MonsterTable!$A:$B,MATCH(MonsterTable!$B$1,MonsterTable!$A$1:$B$1,0),0))),OR(ISBLANK(CD737),ISBLANK(CE737))),#N/A,
IFERROR(VLOOKUP(CB737,MonsterTable!$A:$B,MATCH(MonsterTable!$B$1,MonsterTable!$A$1:$B$1,0),0),
IF(OR(NOT(ISBLANK(CD737)),ISBLANK(CE737)),#N/A,
IF(CB737="empty","empty",
VLOOKUP(CB737,MonsterGroupTable!$A:$A,1,0)))))))</f>
        <v/>
      </c>
      <c r="CJ737" s="2" t="str">
        <f>IF(AND(ISBLANK(CI737),OR(NOT(ISBLANK(CK737)),NOT(ISBLANK(CL737)))),#N/A,
IF(ISBLANK(CI737),"",
IF(AND(NOT(ISERROR(VLOOKUP(CI737,MonsterTable!$A:$B,MATCH(MonsterTable!$B$1,MonsterTable!$A$1:$B$1,0),0))),OR(ISBLANK(CK737),ISBLANK(CL737))),#N/A,
IFERROR(VLOOKUP(CI737,MonsterTable!$A:$B,MATCH(MonsterTable!$B$1,MonsterTable!$A$1:$B$1,0),0),
IF(OR(NOT(ISBLANK(CK737)),ISBLANK(CL737)),#N/A,
IF(CI737="empty","empty",
VLOOKUP(CI737,MonsterGroupTable!$A:$A,1,0)))))))</f>
        <v/>
      </c>
    </row>
    <row r="738" spans="1:88">
      <c r="A738">
        <v>20039</v>
      </c>
      <c r="B738">
        <f t="shared" si="22"/>
        <v>1.1000000000000001</v>
      </c>
      <c r="C738">
        <f t="shared" si="22"/>
        <v>1.1000000000000001</v>
      </c>
      <c r="F738">
        <v>60</v>
      </c>
      <c r="G738">
        <v>297</v>
      </c>
      <c r="H738">
        <v>0</v>
      </c>
      <c r="I738">
        <v>0</v>
      </c>
      <c r="J738">
        <v>0</v>
      </c>
      <c r="K738" t="s">
        <v>28</v>
      </c>
      <c r="L738" t="s">
        <v>247</v>
      </c>
      <c r="M738" t="s">
        <v>79</v>
      </c>
      <c r="N738" t="s">
        <v>80</v>
      </c>
      <c r="O738">
        <v>0</v>
      </c>
      <c r="P738">
        <v>-4.75</v>
      </c>
      <c r="Q738">
        <v>-3.5</v>
      </c>
      <c r="R738">
        <v>4.75</v>
      </c>
      <c r="S738">
        <v>3</v>
      </c>
      <c r="T738">
        <v>-13.5</v>
      </c>
      <c r="U738">
        <v>2.5499999999999998</v>
      </c>
      <c r="V738">
        <v>-6.75</v>
      </c>
      <c r="W738" t="str">
        <f t="shared" si="23"/>
        <v>g104,5,empty,3,204,1,1,0</v>
      </c>
      <c r="X738" s="1" t="s">
        <v>321</v>
      </c>
      <c r="Y738" s="2" t="str">
        <f>IF(AND(ISBLANK(X738),OR(NOT(ISBLANK(Z738)),NOT(ISBLANK(AA738)))),#N/A,
IF(ISBLANK(X738),"",
IF(AND(NOT(ISERROR(VLOOKUP(X738,MonsterTable!$A:$B,MATCH(MonsterTable!$B$1,MonsterTable!$A$1:$B$1,0),0))),OR(ISBLANK(Z738),ISBLANK(AA738))),#N/A,
IFERROR(VLOOKUP(X738,MonsterTable!$A:$B,MATCH(MonsterTable!$B$1,MonsterTable!$A$1:$B$1,0),0),
IF(OR(NOT(ISBLANK(Z738)),ISBLANK(AA738)),#N/A,
IF(X738="empty","empty",
VLOOKUP(X738,MonsterGroupTable!$A:$A,1,0)))))))</f>
        <v>g104</v>
      </c>
      <c r="AA738">
        <v>5</v>
      </c>
      <c r="AE738" s="1" t="s">
        <v>74</v>
      </c>
      <c r="AF738" s="2" t="str">
        <f>IF(AND(ISBLANK(AE738),OR(NOT(ISBLANK(AG738)),NOT(ISBLANK(AH738)))),#N/A,
IF(ISBLANK(AE738),"",
IF(AND(NOT(ISERROR(VLOOKUP(AE738,MonsterTable!$A:$B,MATCH(MonsterTable!$B$1,MonsterTable!$A$1:$B$1,0),0))),OR(ISBLANK(AG738),ISBLANK(AH738))),#N/A,
IFERROR(VLOOKUP(AE738,MonsterTable!$A:$B,MATCH(MonsterTable!$B$1,MonsterTable!$A$1:$B$1,0),0),
IF(OR(NOT(ISBLANK(AG738)),ISBLANK(AH738)),#N/A,
IF(AE738="empty","empty",
VLOOKUP(AE738,MonsterGroupTable!$A:$A,1,0)))))))</f>
        <v>empty</v>
      </c>
      <c r="AH738">
        <v>3</v>
      </c>
      <c r="AL738" s="1" t="s">
        <v>340</v>
      </c>
      <c r="AM738" s="2">
        <f>IF(AND(ISBLANK(AL738),OR(NOT(ISBLANK(AN738)),NOT(ISBLANK(AO738)))),#N/A,
IF(ISBLANK(AL738),"",
IF(AND(NOT(ISERROR(VLOOKUP(AL738,MonsterTable!$A:$B,MATCH(MonsterTable!$B$1,MonsterTable!$A$1:$B$1,0),0))),OR(ISBLANK(AN738),ISBLANK(AO738))),#N/A,
IFERROR(VLOOKUP(AL738,MonsterTable!$A:$B,MATCH(MonsterTable!$B$1,MonsterTable!$A$1:$B$1,0),0),
IF(OR(NOT(ISBLANK(AN738)),ISBLANK(AO738)),#N/A,
IF(AL738="empty","empty",
VLOOKUP(AL738,MonsterGroupTable!$A:$A,1,0)))))))</f>
        <v>204</v>
      </c>
      <c r="AN738">
        <v>1</v>
      </c>
      <c r="AO738">
        <v>1</v>
      </c>
      <c r="AP738">
        <v>0</v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BA738" s="2" t="str">
        <f>IF(AND(ISBLANK(AZ738),OR(NOT(ISBLANK(BB738)),NOT(ISBLANK(BC738)))),#N/A,
IF(ISBLANK(AZ738),"",
IF(AND(NOT(ISERROR(VLOOKUP(AZ738,MonsterTable!$A:$B,MATCH(MonsterTable!$B$1,MonsterTable!$A$1:$B$1,0),0))),OR(ISBLANK(BB738),ISBLANK(BC738))),#N/A,
IFERROR(VLOOKUP(AZ738,MonsterTable!$A:$B,MATCH(MonsterTable!$B$1,MonsterTable!$A$1:$B$1,0),0),
IF(OR(NOT(ISBLANK(BB738)),ISBLANK(BC738)),#N/A,
IF(AZ738="empty","empty",
VLOOKUP(AZ738,MonsterGroupTable!$A:$A,1,0)))))))</f>
        <v/>
      </c>
      <c r="BH738" s="2" t="str">
        <f>IF(AND(ISBLANK(BG738),OR(NOT(ISBLANK(BI738)),NOT(ISBLANK(BJ738)))),#N/A,
IF(ISBLANK(BG738),"",
IF(AND(NOT(ISERROR(VLOOKUP(BG738,MonsterTable!$A:$B,MATCH(MonsterTable!$B$1,MonsterTable!$A$1:$B$1,0),0))),OR(ISBLANK(BI738),ISBLANK(BJ738))),#N/A,
IFERROR(VLOOKUP(BG738,MonsterTable!$A:$B,MATCH(MonsterTable!$B$1,MonsterTable!$A$1:$B$1,0),0),
IF(OR(NOT(ISBLANK(BI738)),ISBLANK(BJ738)),#N/A,
IF(BG738="empty","empty",
VLOOKUP(BG738,MonsterGroupTable!$A:$A,1,0)))))))</f>
        <v/>
      </c>
      <c r="BO738" s="2" t="str">
        <f>IF(AND(ISBLANK(BN738),OR(NOT(ISBLANK(BP738)),NOT(ISBLANK(BQ738)))),#N/A,
IF(ISBLANK(BN738),"",
IF(AND(NOT(ISERROR(VLOOKUP(BN738,MonsterTable!$A:$B,MATCH(MonsterTable!$B$1,MonsterTable!$A$1:$B$1,0),0))),OR(ISBLANK(BP738),ISBLANK(BQ738))),#N/A,
IFERROR(VLOOKUP(BN738,MonsterTable!$A:$B,MATCH(MonsterTable!$B$1,MonsterTable!$A$1:$B$1,0),0),
IF(OR(NOT(ISBLANK(BP738)),ISBLANK(BQ738)),#N/A,
IF(BN738="empty","empty",
VLOOKUP(BN738,MonsterGroupTable!$A:$A,1,0)))))))</f>
        <v/>
      </c>
      <c r="BV738" s="2" t="str">
        <f>IF(AND(ISBLANK(BU738),OR(NOT(ISBLANK(BW738)),NOT(ISBLANK(BX738)))),#N/A,
IF(ISBLANK(BU738),"",
IF(AND(NOT(ISERROR(VLOOKUP(BU738,MonsterTable!$A:$B,MATCH(MonsterTable!$B$1,MonsterTable!$A$1:$B$1,0),0))),OR(ISBLANK(BW738),ISBLANK(BX738))),#N/A,
IFERROR(VLOOKUP(BU738,MonsterTable!$A:$B,MATCH(MonsterTable!$B$1,MonsterTable!$A$1:$B$1,0),0),
IF(OR(NOT(ISBLANK(BW738)),ISBLANK(BX738)),#N/A,
IF(BU738="empty","empty",
VLOOKUP(BU738,MonsterGroupTable!$A:$A,1,0)))))))</f>
        <v/>
      </c>
      <c r="CC738" s="2" t="str">
        <f>IF(AND(ISBLANK(CB738),OR(NOT(ISBLANK(CD738)),NOT(ISBLANK(CE738)))),#N/A,
IF(ISBLANK(CB738),"",
IF(AND(NOT(ISERROR(VLOOKUP(CB738,MonsterTable!$A:$B,MATCH(MonsterTable!$B$1,MonsterTable!$A$1:$B$1,0),0))),OR(ISBLANK(CD738),ISBLANK(CE738))),#N/A,
IFERROR(VLOOKUP(CB738,MonsterTable!$A:$B,MATCH(MonsterTable!$B$1,MonsterTable!$A$1:$B$1,0),0),
IF(OR(NOT(ISBLANK(CD738)),ISBLANK(CE738)),#N/A,
IF(CB738="empty","empty",
VLOOKUP(CB738,MonsterGroupTable!$A:$A,1,0)))))))</f>
        <v/>
      </c>
      <c r="CJ738" s="2" t="str">
        <f>IF(AND(ISBLANK(CI738),OR(NOT(ISBLANK(CK738)),NOT(ISBLANK(CL738)))),#N/A,
IF(ISBLANK(CI738),"",
IF(AND(NOT(ISERROR(VLOOKUP(CI738,MonsterTable!$A:$B,MATCH(MonsterTable!$B$1,MonsterTable!$A$1:$B$1,0),0))),OR(ISBLANK(CK738),ISBLANK(CL738))),#N/A,
IFERROR(VLOOKUP(CI738,MonsterTable!$A:$B,MATCH(MonsterTable!$B$1,MonsterTable!$A$1:$B$1,0),0),
IF(OR(NOT(ISBLANK(CK738)),ISBLANK(CL738)),#N/A,
IF(CI738="empty","empty",
VLOOKUP(CI738,MonsterGroupTable!$A:$A,1,0)))))))</f>
        <v/>
      </c>
    </row>
    <row r="739" spans="1:88">
      <c r="A739">
        <v>20040</v>
      </c>
      <c r="B739">
        <f t="shared" si="22"/>
        <v>1.2</v>
      </c>
      <c r="C739">
        <f t="shared" si="22"/>
        <v>1.1000000000000001</v>
      </c>
      <c r="F739">
        <v>60</v>
      </c>
      <c r="G739">
        <v>306</v>
      </c>
      <c r="H739">
        <v>0</v>
      </c>
      <c r="I739">
        <v>0</v>
      </c>
      <c r="J739">
        <v>0</v>
      </c>
      <c r="K739" t="s">
        <v>28</v>
      </c>
      <c r="L739" t="s">
        <v>247</v>
      </c>
      <c r="M739" t="s">
        <v>79</v>
      </c>
      <c r="N739" t="s">
        <v>80</v>
      </c>
      <c r="O739">
        <v>0</v>
      </c>
      <c r="P739">
        <v>-4.75</v>
      </c>
      <c r="Q739">
        <v>-3.5</v>
      </c>
      <c r="R739">
        <v>4.75</v>
      </c>
      <c r="S739">
        <v>3</v>
      </c>
      <c r="T739">
        <v>-13.5</v>
      </c>
      <c r="U739">
        <v>2.5499999999999998</v>
      </c>
      <c r="V739">
        <v>-6.75</v>
      </c>
      <c r="W739" t="str">
        <f t="shared" si="23"/>
        <v>g104,5,empty,3,204,1,1,0</v>
      </c>
      <c r="X739" s="1" t="s">
        <v>321</v>
      </c>
      <c r="Y739" s="2" t="str">
        <f>IF(AND(ISBLANK(X739),OR(NOT(ISBLANK(Z739)),NOT(ISBLANK(AA739)))),#N/A,
IF(ISBLANK(X739),"",
IF(AND(NOT(ISERROR(VLOOKUP(X739,MonsterTable!$A:$B,MATCH(MonsterTable!$B$1,MonsterTable!$A$1:$B$1,0),0))),OR(ISBLANK(Z739),ISBLANK(AA739))),#N/A,
IFERROR(VLOOKUP(X739,MonsterTable!$A:$B,MATCH(MonsterTable!$B$1,MonsterTable!$A$1:$B$1,0),0),
IF(OR(NOT(ISBLANK(Z739)),ISBLANK(AA739)),#N/A,
IF(X739="empty","empty",
VLOOKUP(X739,MonsterGroupTable!$A:$A,1,0)))))))</f>
        <v>g104</v>
      </c>
      <c r="AA739">
        <v>5</v>
      </c>
      <c r="AE739" s="1" t="s">
        <v>74</v>
      </c>
      <c r="AF739" s="2" t="str">
        <f>IF(AND(ISBLANK(AE739),OR(NOT(ISBLANK(AG739)),NOT(ISBLANK(AH739)))),#N/A,
IF(ISBLANK(AE739),"",
IF(AND(NOT(ISERROR(VLOOKUP(AE739,MonsterTable!$A:$B,MATCH(MonsterTable!$B$1,MonsterTable!$A$1:$B$1,0),0))),OR(ISBLANK(AG739),ISBLANK(AH739))),#N/A,
IFERROR(VLOOKUP(AE739,MonsterTable!$A:$B,MATCH(MonsterTable!$B$1,MonsterTable!$A$1:$B$1,0),0),
IF(OR(NOT(ISBLANK(AG739)),ISBLANK(AH739)),#N/A,
IF(AE739="empty","empty",
VLOOKUP(AE739,MonsterGroupTable!$A:$A,1,0)))))))</f>
        <v>empty</v>
      </c>
      <c r="AH739">
        <v>3</v>
      </c>
      <c r="AL739" s="1" t="s">
        <v>340</v>
      </c>
      <c r="AM739" s="2">
        <f>IF(AND(ISBLANK(AL739),OR(NOT(ISBLANK(AN739)),NOT(ISBLANK(AO739)))),#N/A,
IF(ISBLANK(AL739),"",
IF(AND(NOT(ISERROR(VLOOKUP(AL739,MonsterTable!$A:$B,MATCH(MonsterTable!$B$1,MonsterTable!$A$1:$B$1,0),0))),OR(ISBLANK(AN739),ISBLANK(AO739))),#N/A,
IFERROR(VLOOKUP(AL739,MonsterTable!$A:$B,MATCH(MonsterTable!$B$1,MonsterTable!$A$1:$B$1,0),0),
IF(OR(NOT(ISBLANK(AN739)),ISBLANK(AO739)),#N/A,
IF(AL739="empty","empty",
VLOOKUP(AL739,MonsterGroupTable!$A:$A,1,0)))))))</f>
        <v>204</v>
      </c>
      <c r="AN739">
        <v>1</v>
      </c>
      <c r="AO739">
        <v>1</v>
      </c>
      <c r="AP739">
        <v>0</v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BA739" s="2" t="str">
        <f>IF(AND(ISBLANK(AZ739),OR(NOT(ISBLANK(BB739)),NOT(ISBLANK(BC739)))),#N/A,
IF(ISBLANK(AZ739),"",
IF(AND(NOT(ISERROR(VLOOKUP(AZ739,MonsterTable!$A:$B,MATCH(MonsterTable!$B$1,MonsterTable!$A$1:$B$1,0),0))),OR(ISBLANK(BB739),ISBLANK(BC739))),#N/A,
IFERROR(VLOOKUP(AZ739,MonsterTable!$A:$B,MATCH(MonsterTable!$B$1,MonsterTable!$A$1:$B$1,0),0),
IF(OR(NOT(ISBLANK(BB739)),ISBLANK(BC739)),#N/A,
IF(AZ739="empty","empty",
VLOOKUP(AZ739,MonsterGroupTable!$A:$A,1,0)))))))</f>
        <v/>
      </c>
      <c r="BH739" s="2" t="str">
        <f>IF(AND(ISBLANK(BG739),OR(NOT(ISBLANK(BI739)),NOT(ISBLANK(BJ739)))),#N/A,
IF(ISBLANK(BG739),"",
IF(AND(NOT(ISERROR(VLOOKUP(BG739,MonsterTable!$A:$B,MATCH(MonsterTable!$B$1,MonsterTable!$A$1:$B$1,0),0))),OR(ISBLANK(BI739),ISBLANK(BJ739))),#N/A,
IFERROR(VLOOKUP(BG739,MonsterTable!$A:$B,MATCH(MonsterTable!$B$1,MonsterTable!$A$1:$B$1,0),0),
IF(OR(NOT(ISBLANK(BI739)),ISBLANK(BJ739)),#N/A,
IF(BG739="empty","empty",
VLOOKUP(BG739,MonsterGroupTable!$A:$A,1,0)))))))</f>
        <v/>
      </c>
      <c r="BO739" s="2" t="str">
        <f>IF(AND(ISBLANK(BN739),OR(NOT(ISBLANK(BP739)),NOT(ISBLANK(BQ739)))),#N/A,
IF(ISBLANK(BN739),"",
IF(AND(NOT(ISERROR(VLOOKUP(BN739,MonsterTable!$A:$B,MATCH(MonsterTable!$B$1,MonsterTable!$A$1:$B$1,0),0))),OR(ISBLANK(BP739),ISBLANK(BQ739))),#N/A,
IFERROR(VLOOKUP(BN739,MonsterTable!$A:$B,MATCH(MonsterTable!$B$1,MonsterTable!$A$1:$B$1,0),0),
IF(OR(NOT(ISBLANK(BP739)),ISBLANK(BQ739)),#N/A,
IF(BN739="empty","empty",
VLOOKUP(BN739,MonsterGroupTable!$A:$A,1,0)))))))</f>
        <v/>
      </c>
      <c r="BV739" s="2" t="str">
        <f>IF(AND(ISBLANK(BU739),OR(NOT(ISBLANK(BW739)),NOT(ISBLANK(BX739)))),#N/A,
IF(ISBLANK(BU739),"",
IF(AND(NOT(ISERROR(VLOOKUP(BU739,MonsterTable!$A:$B,MATCH(MonsterTable!$B$1,MonsterTable!$A$1:$B$1,0),0))),OR(ISBLANK(BW739),ISBLANK(BX739))),#N/A,
IFERROR(VLOOKUP(BU739,MonsterTable!$A:$B,MATCH(MonsterTable!$B$1,MonsterTable!$A$1:$B$1,0),0),
IF(OR(NOT(ISBLANK(BW739)),ISBLANK(BX739)),#N/A,
IF(BU739="empty","empty",
VLOOKUP(BU739,MonsterGroupTable!$A:$A,1,0)))))))</f>
        <v/>
      </c>
      <c r="CC739" s="2" t="str">
        <f>IF(AND(ISBLANK(CB739),OR(NOT(ISBLANK(CD739)),NOT(ISBLANK(CE739)))),#N/A,
IF(ISBLANK(CB739),"",
IF(AND(NOT(ISERROR(VLOOKUP(CB739,MonsterTable!$A:$B,MATCH(MonsterTable!$B$1,MonsterTable!$A$1:$B$1,0),0))),OR(ISBLANK(CD739),ISBLANK(CE739))),#N/A,
IFERROR(VLOOKUP(CB739,MonsterTable!$A:$B,MATCH(MonsterTable!$B$1,MonsterTable!$A$1:$B$1,0),0),
IF(OR(NOT(ISBLANK(CD739)),ISBLANK(CE739)),#N/A,
IF(CB739="empty","empty",
VLOOKUP(CB739,MonsterGroupTable!$A:$A,1,0)))))))</f>
        <v/>
      </c>
      <c r="CJ739" s="2" t="str">
        <f>IF(AND(ISBLANK(CI739),OR(NOT(ISBLANK(CK739)),NOT(ISBLANK(CL739)))),#N/A,
IF(ISBLANK(CI739),"",
IF(AND(NOT(ISERROR(VLOOKUP(CI739,MonsterTable!$A:$B,MATCH(MonsterTable!$B$1,MonsterTable!$A$1:$B$1,0),0))),OR(ISBLANK(CK739),ISBLANK(CL739))),#N/A,
IFERROR(VLOOKUP(CI739,MonsterTable!$A:$B,MATCH(MonsterTable!$B$1,MonsterTable!$A$1:$B$1,0),0),
IF(OR(NOT(ISBLANK(CK739)),ISBLANK(CL739)),#N/A,
IF(CI739="empty","empty",
VLOOKUP(CI739,MonsterGroupTable!$A:$A,1,0)))))))</f>
        <v/>
      </c>
    </row>
    <row r="740" spans="1:88">
      <c r="A740">
        <v>20041</v>
      </c>
      <c r="B740">
        <f t="shared" si="22"/>
        <v>1.1000000000000001</v>
      </c>
      <c r="C740">
        <f t="shared" si="22"/>
        <v>1.1000000000000001</v>
      </c>
      <c r="F740">
        <v>60</v>
      </c>
      <c r="G740">
        <v>315</v>
      </c>
      <c r="H740">
        <v>0</v>
      </c>
      <c r="I740">
        <v>0</v>
      </c>
      <c r="J740">
        <v>0</v>
      </c>
      <c r="K740" t="s">
        <v>28</v>
      </c>
      <c r="L740" t="s">
        <v>249</v>
      </c>
      <c r="M740" t="s">
        <v>79</v>
      </c>
      <c r="N740" t="s">
        <v>80</v>
      </c>
      <c r="O740">
        <v>0</v>
      </c>
      <c r="P740">
        <v>-4.75</v>
      </c>
      <c r="Q740">
        <v>-3.5</v>
      </c>
      <c r="R740">
        <v>4.75</v>
      </c>
      <c r="S740">
        <v>3</v>
      </c>
      <c r="T740">
        <v>-13.5</v>
      </c>
      <c r="U740">
        <v>2.5499999999999998</v>
      </c>
      <c r="V740">
        <v>-6.75</v>
      </c>
      <c r="W740" t="str">
        <f t="shared" si="23"/>
        <v>g105,5,empty,3,205,1,1,0</v>
      </c>
      <c r="X740" s="1" t="s">
        <v>322</v>
      </c>
      <c r="Y740" s="2" t="str">
        <f>IF(AND(ISBLANK(X740),OR(NOT(ISBLANK(Z740)),NOT(ISBLANK(AA740)))),#N/A,
IF(ISBLANK(X740),"",
IF(AND(NOT(ISERROR(VLOOKUP(X740,MonsterTable!$A:$B,MATCH(MonsterTable!$B$1,MonsterTable!$A$1:$B$1,0),0))),OR(ISBLANK(Z740),ISBLANK(AA740))),#N/A,
IFERROR(VLOOKUP(X740,MonsterTable!$A:$B,MATCH(MonsterTable!$B$1,MonsterTable!$A$1:$B$1,0),0),
IF(OR(NOT(ISBLANK(Z740)),ISBLANK(AA740)),#N/A,
IF(X740="empty","empty",
VLOOKUP(X740,MonsterGroupTable!$A:$A,1,0)))))))</f>
        <v>g105</v>
      </c>
      <c r="AA740">
        <v>5</v>
      </c>
      <c r="AE740" s="1" t="s">
        <v>74</v>
      </c>
      <c r="AF740" s="2" t="str">
        <f>IF(AND(ISBLANK(AE740),OR(NOT(ISBLANK(AG740)),NOT(ISBLANK(AH740)))),#N/A,
IF(ISBLANK(AE740),"",
IF(AND(NOT(ISERROR(VLOOKUP(AE740,MonsterTable!$A:$B,MATCH(MonsterTable!$B$1,MonsterTable!$A$1:$B$1,0),0))),OR(ISBLANK(AG740),ISBLANK(AH740))),#N/A,
IFERROR(VLOOKUP(AE740,MonsterTable!$A:$B,MATCH(MonsterTable!$B$1,MonsterTable!$A$1:$B$1,0),0),
IF(OR(NOT(ISBLANK(AG740)),ISBLANK(AH740)),#N/A,
IF(AE740="empty","empty",
VLOOKUP(AE740,MonsterGroupTable!$A:$A,1,0)))))))</f>
        <v>empty</v>
      </c>
      <c r="AH740">
        <v>3</v>
      </c>
      <c r="AL740" s="1" t="s">
        <v>341</v>
      </c>
      <c r="AM740" s="2">
        <f>IF(AND(ISBLANK(AL740),OR(NOT(ISBLANK(AN740)),NOT(ISBLANK(AO740)))),#N/A,
IF(ISBLANK(AL740),"",
IF(AND(NOT(ISERROR(VLOOKUP(AL740,MonsterTable!$A:$B,MATCH(MonsterTable!$B$1,MonsterTable!$A$1:$B$1,0),0))),OR(ISBLANK(AN740),ISBLANK(AO740))),#N/A,
IFERROR(VLOOKUP(AL740,MonsterTable!$A:$B,MATCH(MonsterTable!$B$1,MonsterTable!$A$1:$B$1,0),0),
IF(OR(NOT(ISBLANK(AN740)),ISBLANK(AO740)),#N/A,
IF(AL740="empty","empty",
VLOOKUP(AL740,MonsterGroupTable!$A:$A,1,0)))))))</f>
        <v>205</v>
      </c>
      <c r="AN740">
        <v>1</v>
      </c>
      <c r="AO740">
        <v>1</v>
      </c>
      <c r="AP740">
        <v>0</v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BA740" s="2" t="str">
        <f>IF(AND(ISBLANK(AZ740),OR(NOT(ISBLANK(BB740)),NOT(ISBLANK(BC740)))),#N/A,
IF(ISBLANK(AZ740),"",
IF(AND(NOT(ISERROR(VLOOKUP(AZ740,MonsterTable!$A:$B,MATCH(MonsterTable!$B$1,MonsterTable!$A$1:$B$1,0),0))),OR(ISBLANK(BB740),ISBLANK(BC740))),#N/A,
IFERROR(VLOOKUP(AZ740,MonsterTable!$A:$B,MATCH(MonsterTable!$B$1,MonsterTable!$A$1:$B$1,0),0),
IF(OR(NOT(ISBLANK(BB740)),ISBLANK(BC740)),#N/A,
IF(AZ740="empty","empty",
VLOOKUP(AZ740,MonsterGroupTable!$A:$A,1,0)))))))</f>
        <v/>
      </c>
      <c r="BH740" s="2" t="str">
        <f>IF(AND(ISBLANK(BG740),OR(NOT(ISBLANK(BI740)),NOT(ISBLANK(BJ740)))),#N/A,
IF(ISBLANK(BG740),"",
IF(AND(NOT(ISERROR(VLOOKUP(BG740,MonsterTable!$A:$B,MATCH(MonsterTable!$B$1,MonsterTable!$A$1:$B$1,0),0))),OR(ISBLANK(BI740),ISBLANK(BJ740))),#N/A,
IFERROR(VLOOKUP(BG740,MonsterTable!$A:$B,MATCH(MonsterTable!$B$1,MonsterTable!$A$1:$B$1,0),0),
IF(OR(NOT(ISBLANK(BI740)),ISBLANK(BJ740)),#N/A,
IF(BG740="empty","empty",
VLOOKUP(BG740,MonsterGroupTable!$A:$A,1,0)))))))</f>
        <v/>
      </c>
      <c r="BO740" s="2" t="str">
        <f>IF(AND(ISBLANK(BN740),OR(NOT(ISBLANK(BP740)),NOT(ISBLANK(BQ740)))),#N/A,
IF(ISBLANK(BN740),"",
IF(AND(NOT(ISERROR(VLOOKUP(BN740,MonsterTable!$A:$B,MATCH(MonsterTable!$B$1,MonsterTable!$A$1:$B$1,0),0))),OR(ISBLANK(BP740),ISBLANK(BQ740))),#N/A,
IFERROR(VLOOKUP(BN740,MonsterTable!$A:$B,MATCH(MonsterTable!$B$1,MonsterTable!$A$1:$B$1,0),0),
IF(OR(NOT(ISBLANK(BP740)),ISBLANK(BQ740)),#N/A,
IF(BN740="empty","empty",
VLOOKUP(BN740,MonsterGroupTable!$A:$A,1,0)))))))</f>
        <v/>
      </c>
      <c r="BV740" s="2" t="str">
        <f>IF(AND(ISBLANK(BU740),OR(NOT(ISBLANK(BW740)),NOT(ISBLANK(BX740)))),#N/A,
IF(ISBLANK(BU740),"",
IF(AND(NOT(ISERROR(VLOOKUP(BU740,MonsterTable!$A:$B,MATCH(MonsterTable!$B$1,MonsterTable!$A$1:$B$1,0),0))),OR(ISBLANK(BW740),ISBLANK(BX740))),#N/A,
IFERROR(VLOOKUP(BU740,MonsterTable!$A:$B,MATCH(MonsterTable!$B$1,MonsterTable!$A$1:$B$1,0),0),
IF(OR(NOT(ISBLANK(BW740)),ISBLANK(BX740)),#N/A,
IF(BU740="empty","empty",
VLOOKUP(BU740,MonsterGroupTable!$A:$A,1,0)))))))</f>
        <v/>
      </c>
      <c r="CC740" s="2" t="str">
        <f>IF(AND(ISBLANK(CB740),OR(NOT(ISBLANK(CD740)),NOT(ISBLANK(CE740)))),#N/A,
IF(ISBLANK(CB740),"",
IF(AND(NOT(ISERROR(VLOOKUP(CB740,MonsterTable!$A:$B,MATCH(MonsterTable!$B$1,MonsterTable!$A$1:$B$1,0),0))),OR(ISBLANK(CD740),ISBLANK(CE740))),#N/A,
IFERROR(VLOOKUP(CB740,MonsterTable!$A:$B,MATCH(MonsterTable!$B$1,MonsterTable!$A$1:$B$1,0),0),
IF(OR(NOT(ISBLANK(CD740)),ISBLANK(CE740)),#N/A,
IF(CB740="empty","empty",
VLOOKUP(CB740,MonsterGroupTable!$A:$A,1,0)))))))</f>
        <v/>
      </c>
      <c r="CJ740" s="2" t="str">
        <f>IF(AND(ISBLANK(CI740),OR(NOT(ISBLANK(CK740)),NOT(ISBLANK(CL740)))),#N/A,
IF(ISBLANK(CI740),"",
IF(AND(NOT(ISERROR(VLOOKUP(CI740,MonsterTable!$A:$B,MATCH(MonsterTable!$B$1,MonsterTable!$A$1:$B$1,0),0))),OR(ISBLANK(CK740),ISBLANK(CL740))),#N/A,
IFERROR(VLOOKUP(CI740,MonsterTable!$A:$B,MATCH(MonsterTable!$B$1,MonsterTable!$A$1:$B$1,0),0),
IF(OR(NOT(ISBLANK(CK740)),ISBLANK(CL740)),#N/A,
IF(CI740="empty","empty",
VLOOKUP(CI740,MonsterGroupTable!$A:$A,1,0)))))))</f>
        <v/>
      </c>
    </row>
    <row r="741" spans="1:88">
      <c r="A741">
        <v>20042</v>
      </c>
      <c r="B741">
        <f t="shared" si="22"/>
        <v>1.1000000000000001</v>
      </c>
      <c r="C741">
        <f t="shared" si="22"/>
        <v>1.1000000000000001</v>
      </c>
      <c r="F741">
        <v>60</v>
      </c>
      <c r="G741">
        <v>324</v>
      </c>
      <c r="H741">
        <v>0</v>
      </c>
      <c r="I741">
        <v>0</v>
      </c>
      <c r="J741">
        <v>0</v>
      </c>
      <c r="K741" t="s">
        <v>28</v>
      </c>
      <c r="L741" t="s">
        <v>249</v>
      </c>
      <c r="M741" t="s">
        <v>79</v>
      </c>
      <c r="N741" t="s">
        <v>80</v>
      </c>
      <c r="O741">
        <v>0</v>
      </c>
      <c r="P741">
        <v>-4.75</v>
      </c>
      <c r="Q741">
        <v>-3.5</v>
      </c>
      <c r="R741">
        <v>4.75</v>
      </c>
      <c r="S741">
        <v>3</v>
      </c>
      <c r="T741">
        <v>-13.5</v>
      </c>
      <c r="U741">
        <v>2.5499999999999998</v>
      </c>
      <c r="V741">
        <v>-6.75</v>
      </c>
      <c r="W741" t="str">
        <f t="shared" si="23"/>
        <v>g105,5,empty,3,205,1,1,0</v>
      </c>
      <c r="X741" s="1" t="s">
        <v>322</v>
      </c>
      <c r="Y741" s="2" t="str">
        <f>IF(AND(ISBLANK(X741),OR(NOT(ISBLANK(Z741)),NOT(ISBLANK(AA741)))),#N/A,
IF(ISBLANK(X741),"",
IF(AND(NOT(ISERROR(VLOOKUP(X741,MonsterTable!$A:$B,MATCH(MonsterTable!$B$1,MonsterTable!$A$1:$B$1,0),0))),OR(ISBLANK(Z741),ISBLANK(AA741))),#N/A,
IFERROR(VLOOKUP(X741,MonsterTable!$A:$B,MATCH(MonsterTable!$B$1,MonsterTable!$A$1:$B$1,0),0),
IF(OR(NOT(ISBLANK(Z741)),ISBLANK(AA741)),#N/A,
IF(X741="empty","empty",
VLOOKUP(X741,MonsterGroupTable!$A:$A,1,0)))))))</f>
        <v>g105</v>
      </c>
      <c r="AA741">
        <v>5</v>
      </c>
      <c r="AE741" s="1" t="s">
        <v>74</v>
      </c>
      <c r="AF741" s="2" t="str">
        <f>IF(AND(ISBLANK(AE741),OR(NOT(ISBLANK(AG741)),NOT(ISBLANK(AH741)))),#N/A,
IF(ISBLANK(AE741),"",
IF(AND(NOT(ISERROR(VLOOKUP(AE741,MonsterTable!$A:$B,MATCH(MonsterTable!$B$1,MonsterTable!$A$1:$B$1,0),0))),OR(ISBLANK(AG741),ISBLANK(AH741))),#N/A,
IFERROR(VLOOKUP(AE741,MonsterTable!$A:$B,MATCH(MonsterTable!$B$1,MonsterTable!$A$1:$B$1,0),0),
IF(OR(NOT(ISBLANK(AG741)),ISBLANK(AH741)),#N/A,
IF(AE741="empty","empty",
VLOOKUP(AE741,MonsterGroupTable!$A:$A,1,0)))))))</f>
        <v>empty</v>
      </c>
      <c r="AH741">
        <v>3</v>
      </c>
      <c r="AL741" s="1" t="s">
        <v>341</v>
      </c>
      <c r="AM741" s="2">
        <f>IF(AND(ISBLANK(AL741),OR(NOT(ISBLANK(AN741)),NOT(ISBLANK(AO741)))),#N/A,
IF(ISBLANK(AL741),"",
IF(AND(NOT(ISERROR(VLOOKUP(AL741,MonsterTable!$A:$B,MATCH(MonsterTable!$B$1,MonsterTable!$A$1:$B$1,0),0))),OR(ISBLANK(AN741),ISBLANK(AO741))),#N/A,
IFERROR(VLOOKUP(AL741,MonsterTable!$A:$B,MATCH(MonsterTable!$B$1,MonsterTable!$A$1:$B$1,0),0),
IF(OR(NOT(ISBLANK(AN741)),ISBLANK(AO741)),#N/A,
IF(AL741="empty","empty",
VLOOKUP(AL741,MonsterGroupTable!$A:$A,1,0)))))))</f>
        <v>205</v>
      </c>
      <c r="AN741">
        <v>1</v>
      </c>
      <c r="AO741">
        <v>1</v>
      </c>
      <c r="AP741">
        <v>0</v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BA741" s="2" t="str">
        <f>IF(AND(ISBLANK(AZ741),OR(NOT(ISBLANK(BB741)),NOT(ISBLANK(BC741)))),#N/A,
IF(ISBLANK(AZ741),"",
IF(AND(NOT(ISERROR(VLOOKUP(AZ741,MonsterTable!$A:$B,MATCH(MonsterTable!$B$1,MonsterTable!$A$1:$B$1,0),0))),OR(ISBLANK(BB741),ISBLANK(BC741))),#N/A,
IFERROR(VLOOKUP(AZ741,MonsterTable!$A:$B,MATCH(MonsterTable!$B$1,MonsterTable!$A$1:$B$1,0),0),
IF(OR(NOT(ISBLANK(BB741)),ISBLANK(BC741)),#N/A,
IF(AZ741="empty","empty",
VLOOKUP(AZ741,MonsterGroupTable!$A:$A,1,0)))))))</f>
        <v/>
      </c>
      <c r="BH741" s="2" t="str">
        <f>IF(AND(ISBLANK(BG741),OR(NOT(ISBLANK(BI741)),NOT(ISBLANK(BJ741)))),#N/A,
IF(ISBLANK(BG741),"",
IF(AND(NOT(ISERROR(VLOOKUP(BG741,MonsterTable!$A:$B,MATCH(MonsterTable!$B$1,MonsterTable!$A$1:$B$1,0),0))),OR(ISBLANK(BI741),ISBLANK(BJ741))),#N/A,
IFERROR(VLOOKUP(BG741,MonsterTable!$A:$B,MATCH(MonsterTable!$B$1,MonsterTable!$A$1:$B$1,0),0),
IF(OR(NOT(ISBLANK(BI741)),ISBLANK(BJ741)),#N/A,
IF(BG741="empty","empty",
VLOOKUP(BG741,MonsterGroupTable!$A:$A,1,0)))))))</f>
        <v/>
      </c>
      <c r="BO741" s="2" t="str">
        <f>IF(AND(ISBLANK(BN741),OR(NOT(ISBLANK(BP741)),NOT(ISBLANK(BQ741)))),#N/A,
IF(ISBLANK(BN741),"",
IF(AND(NOT(ISERROR(VLOOKUP(BN741,MonsterTable!$A:$B,MATCH(MonsterTable!$B$1,MonsterTable!$A$1:$B$1,0),0))),OR(ISBLANK(BP741),ISBLANK(BQ741))),#N/A,
IFERROR(VLOOKUP(BN741,MonsterTable!$A:$B,MATCH(MonsterTable!$B$1,MonsterTable!$A$1:$B$1,0),0),
IF(OR(NOT(ISBLANK(BP741)),ISBLANK(BQ741)),#N/A,
IF(BN741="empty","empty",
VLOOKUP(BN741,MonsterGroupTable!$A:$A,1,0)))))))</f>
        <v/>
      </c>
      <c r="BV741" s="2" t="str">
        <f>IF(AND(ISBLANK(BU741),OR(NOT(ISBLANK(BW741)),NOT(ISBLANK(BX741)))),#N/A,
IF(ISBLANK(BU741),"",
IF(AND(NOT(ISERROR(VLOOKUP(BU741,MonsterTable!$A:$B,MATCH(MonsterTable!$B$1,MonsterTable!$A$1:$B$1,0),0))),OR(ISBLANK(BW741),ISBLANK(BX741))),#N/A,
IFERROR(VLOOKUP(BU741,MonsterTable!$A:$B,MATCH(MonsterTable!$B$1,MonsterTable!$A$1:$B$1,0),0),
IF(OR(NOT(ISBLANK(BW741)),ISBLANK(BX741)),#N/A,
IF(BU741="empty","empty",
VLOOKUP(BU741,MonsterGroupTable!$A:$A,1,0)))))))</f>
        <v/>
      </c>
      <c r="CC741" s="2" t="str">
        <f>IF(AND(ISBLANK(CB741),OR(NOT(ISBLANK(CD741)),NOT(ISBLANK(CE741)))),#N/A,
IF(ISBLANK(CB741),"",
IF(AND(NOT(ISERROR(VLOOKUP(CB741,MonsterTable!$A:$B,MATCH(MonsterTable!$B$1,MonsterTable!$A$1:$B$1,0),0))),OR(ISBLANK(CD741),ISBLANK(CE741))),#N/A,
IFERROR(VLOOKUP(CB741,MonsterTable!$A:$B,MATCH(MonsterTable!$B$1,MonsterTable!$A$1:$B$1,0),0),
IF(OR(NOT(ISBLANK(CD741)),ISBLANK(CE741)),#N/A,
IF(CB741="empty","empty",
VLOOKUP(CB741,MonsterGroupTable!$A:$A,1,0)))))))</f>
        <v/>
      </c>
      <c r="CJ741" s="2" t="str">
        <f>IF(AND(ISBLANK(CI741),OR(NOT(ISBLANK(CK741)),NOT(ISBLANK(CL741)))),#N/A,
IF(ISBLANK(CI741),"",
IF(AND(NOT(ISERROR(VLOOKUP(CI741,MonsterTable!$A:$B,MATCH(MonsterTable!$B$1,MonsterTable!$A$1:$B$1,0),0))),OR(ISBLANK(CK741),ISBLANK(CL741))),#N/A,
IFERROR(VLOOKUP(CI741,MonsterTable!$A:$B,MATCH(MonsterTable!$B$1,MonsterTable!$A$1:$B$1,0),0),
IF(OR(NOT(ISBLANK(CK741)),ISBLANK(CL741)),#N/A,
IF(CI741="empty","empty",
VLOOKUP(CI741,MonsterGroupTable!$A:$A,1,0)))))))</f>
        <v/>
      </c>
    </row>
    <row r="742" spans="1:88">
      <c r="A742">
        <v>20043</v>
      </c>
      <c r="B742">
        <f t="shared" si="22"/>
        <v>1.1000000000000001</v>
      </c>
      <c r="C742">
        <f t="shared" si="22"/>
        <v>1.1000000000000001</v>
      </c>
      <c r="F742">
        <v>60</v>
      </c>
      <c r="G742">
        <v>333</v>
      </c>
      <c r="H742">
        <v>0</v>
      </c>
      <c r="I742">
        <v>0</v>
      </c>
      <c r="J742">
        <v>0</v>
      </c>
      <c r="K742" t="s">
        <v>28</v>
      </c>
      <c r="L742" t="s">
        <v>249</v>
      </c>
      <c r="M742" t="s">
        <v>79</v>
      </c>
      <c r="N742" t="s">
        <v>80</v>
      </c>
      <c r="O742">
        <v>0</v>
      </c>
      <c r="P742">
        <v>-4.75</v>
      </c>
      <c r="Q742">
        <v>-3.5</v>
      </c>
      <c r="R742">
        <v>4.75</v>
      </c>
      <c r="S742">
        <v>3</v>
      </c>
      <c r="T742">
        <v>-13.5</v>
      </c>
      <c r="U742">
        <v>2.5499999999999998</v>
      </c>
      <c r="V742">
        <v>-6.75</v>
      </c>
      <c r="W742" t="str">
        <f t="shared" si="23"/>
        <v>g105,5,empty,3,205,1,1,0</v>
      </c>
      <c r="X742" s="1" t="s">
        <v>322</v>
      </c>
      <c r="Y742" s="2" t="str">
        <f>IF(AND(ISBLANK(X742),OR(NOT(ISBLANK(Z742)),NOT(ISBLANK(AA742)))),#N/A,
IF(ISBLANK(X742),"",
IF(AND(NOT(ISERROR(VLOOKUP(X742,MonsterTable!$A:$B,MATCH(MonsterTable!$B$1,MonsterTable!$A$1:$B$1,0),0))),OR(ISBLANK(Z742),ISBLANK(AA742))),#N/A,
IFERROR(VLOOKUP(X742,MonsterTable!$A:$B,MATCH(MonsterTable!$B$1,MonsterTable!$A$1:$B$1,0),0),
IF(OR(NOT(ISBLANK(Z742)),ISBLANK(AA742)),#N/A,
IF(X742="empty","empty",
VLOOKUP(X742,MonsterGroupTable!$A:$A,1,0)))))))</f>
        <v>g105</v>
      </c>
      <c r="AA742">
        <v>5</v>
      </c>
      <c r="AE742" s="1" t="s">
        <v>74</v>
      </c>
      <c r="AF742" s="2" t="str">
        <f>IF(AND(ISBLANK(AE742),OR(NOT(ISBLANK(AG742)),NOT(ISBLANK(AH742)))),#N/A,
IF(ISBLANK(AE742),"",
IF(AND(NOT(ISERROR(VLOOKUP(AE742,MonsterTable!$A:$B,MATCH(MonsterTable!$B$1,MonsterTable!$A$1:$B$1,0),0))),OR(ISBLANK(AG742),ISBLANK(AH742))),#N/A,
IFERROR(VLOOKUP(AE742,MonsterTable!$A:$B,MATCH(MonsterTable!$B$1,MonsterTable!$A$1:$B$1,0),0),
IF(OR(NOT(ISBLANK(AG742)),ISBLANK(AH742)),#N/A,
IF(AE742="empty","empty",
VLOOKUP(AE742,MonsterGroupTable!$A:$A,1,0)))))))</f>
        <v>empty</v>
      </c>
      <c r="AH742">
        <v>3</v>
      </c>
      <c r="AL742" s="1" t="s">
        <v>341</v>
      </c>
      <c r="AM742" s="2">
        <f>IF(AND(ISBLANK(AL742),OR(NOT(ISBLANK(AN742)),NOT(ISBLANK(AO742)))),#N/A,
IF(ISBLANK(AL742),"",
IF(AND(NOT(ISERROR(VLOOKUP(AL742,MonsterTable!$A:$B,MATCH(MonsterTable!$B$1,MonsterTable!$A$1:$B$1,0),0))),OR(ISBLANK(AN742),ISBLANK(AO742))),#N/A,
IFERROR(VLOOKUP(AL742,MonsterTable!$A:$B,MATCH(MonsterTable!$B$1,MonsterTable!$A$1:$B$1,0),0),
IF(OR(NOT(ISBLANK(AN742)),ISBLANK(AO742)),#N/A,
IF(AL742="empty","empty",
VLOOKUP(AL742,MonsterGroupTable!$A:$A,1,0)))))))</f>
        <v>205</v>
      </c>
      <c r="AN742">
        <v>1</v>
      </c>
      <c r="AO742">
        <v>1</v>
      </c>
      <c r="AP742">
        <v>0</v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BA742" s="2" t="str">
        <f>IF(AND(ISBLANK(AZ742),OR(NOT(ISBLANK(BB742)),NOT(ISBLANK(BC742)))),#N/A,
IF(ISBLANK(AZ742),"",
IF(AND(NOT(ISERROR(VLOOKUP(AZ742,MonsterTable!$A:$B,MATCH(MonsterTable!$B$1,MonsterTable!$A$1:$B$1,0),0))),OR(ISBLANK(BB742),ISBLANK(BC742))),#N/A,
IFERROR(VLOOKUP(AZ742,MonsterTable!$A:$B,MATCH(MonsterTable!$B$1,MonsterTable!$A$1:$B$1,0),0),
IF(OR(NOT(ISBLANK(BB742)),ISBLANK(BC742)),#N/A,
IF(AZ742="empty","empty",
VLOOKUP(AZ742,MonsterGroupTable!$A:$A,1,0)))))))</f>
        <v/>
      </c>
      <c r="BH742" s="2" t="str">
        <f>IF(AND(ISBLANK(BG742),OR(NOT(ISBLANK(BI742)),NOT(ISBLANK(BJ742)))),#N/A,
IF(ISBLANK(BG742),"",
IF(AND(NOT(ISERROR(VLOOKUP(BG742,MonsterTable!$A:$B,MATCH(MonsterTable!$B$1,MonsterTable!$A$1:$B$1,0),0))),OR(ISBLANK(BI742),ISBLANK(BJ742))),#N/A,
IFERROR(VLOOKUP(BG742,MonsterTable!$A:$B,MATCH(MonsterTable!$B$1,MonsterTable!$A$1:$B$1,0),0),
IF(OR(NOT(ISBLANK(BI742)),ISBLANK(BJ742)),#N/A,
IF(BG742="empty","empty",
VLOOKUP(BG742,MonsterGroupTable!$A:$A,1,0)))))))</f>
        <v/>
      </c>
      <c r="BO742" s="2" t="str">
        <f>IF(AND(ISBLANK(BN742),OR(NOT(ISBLANK(BP742)),NOT(ISBLANK(BQ742)))),#N/A,
IF(ISBLANK(BN742),"",
IF(AND(NOT(ISERROR(VLOOKUP(BN742,MonsterTable!$A:$B,MATCH(MonsterTable!$B$1,MonsterTable!$A$1:$B$1,0),0))),OR(ISBLANK(BP742),ISBLANK(BQ742))),#N/A,
IFERROR(VLOOKUP(BN742,MonsterTable!$A:$B,MATCH(MonsterTable!$B$1,MonsterTable!$A$1:$B$1,0),0),
IF(OR(NOT(ISBLANK(BP742)),ISBLANK(BQ742)),#N/A,
IF(BN742="empty","empty",
VLOOKUP(BN742,MonsterGroupTable!$A:$A,1,0)))))))</f>
        <v/>
      </c>
      <c r="BV742" s="2" t="str">
        <f>IF(AND(ISBLANK(BU742),OR(NOT(ISBLANK(BW742)),NOT(ISBLANK(BX742)))),#N/A,
IF(ISBLANK(BU742),"",
IF(AND(NOT(ISERROR(VLOOKUP(BU742,MonsterTable!$A:$B,MATCH(MonsterTable!$B$1,MonsterTable!$A$1:$B$1,0),0))),OR(ISBLANK(BW742),ISBLANK(BX742))),#N/A,
IFERROR(VLOOKUP(BU742,MonsterTable!$A:$B,MATCH(MonsterTable!$B$1,MonsterTable!$A$1:$B$1,0),0),
IF(OR(NOT(ISBLANK(BW742)),ISBLANK(BX742)),#N/A,
IF(BU742="empty","empty",
VLOOKUP(BU742,MonsterGroupTable!$A:$A,1,0)))))))</f>
        <v/>
      </c>
      <c r="CC742" s="2" t="str">
        <f>IF(AND(ISBLANK(CB742),OR(NOT(ISBLANK(CD742)),NOT(ISBLANK(CE742)))),#N/A,
IF(ISBLANK(CB742),"",
IF(AND(NOT(ISERROR(VLOOKUP(CB742,MonsterTable!$A:$B,MATCH(MonsterTable!$B$1,MonsterTable!$A$1:$B$1,0),0))),OR(ISBLANK(CD742),ISBLANK(CE742))),#N/A,
IFERROR(VLOOKUP(CB742,MonsterTable!$A:$B,MATCH(MonsterTable!$B$1,MonsterTable!$A$1:$B$1,0),0),
IF(OR(NOT(ISBLANK(CD742)),ISBLANK(CE742)),#N/A,
IF(CB742="empty","empty",
VLOOKUP(CB742,MonsterGroupTable!$A:$A,1,0)))))))</f>
        <v/>
      </c>
      <c r="CJ742" s="2" t="str">
        <f>IF(AND(ISBLANK(CI742),OR(NOT(ISBLANK(CK742)),NOT(ISBLANK(CL742)))),#N/A,
IF(ISBLANK(CI742),"",
IF(AND(NOT(ISERROR(VLOOKUP(CI742,MonsterTable!$A:$B,MATCH(MonsterTable!$B$1,MonsterTable!$A$1:$B$1,0),0))),OR(ISBLANK(CK742),ISBLANK(CL742))),#N/A,
IFERROR(VLOOKUP(CI742,MonsterTable!$A:$B,MATCH(MonsterTable!$B$1,MonsterTable!$A$1:$B$1,0),0),
IF(OR(NOT(ISBLANK(CK742)),ISBLANK(CL742)),#N/A,
IF(CI742="empty","empty",
VLOOKUP(CI742,MonsterGroupTable!$A:$A,1,0)))))))</f>
        <v/>
      </c>
    </row>
    <row r="743" spans="1:88">
      <c r="A743">
        <v>20044</v>
      </c>
      <c r="B743">
        <f t="shared" si="22"/>
        <v>1.1000000000000001</v>
      </c>
      <c r="C743">
        <f t="shared" si="22"/>
        <v>1.1000000000000001</v>
      </c>
      <c r="F743">
        <v>60</v>
      </c>
      <c r="G743">
        <v>342</v>
      </c>
      <c r="H743">
        <v>0</v>
      </c>
      <c r="I743">
        <v>0</v>
      </c>
      <c r="J743">
        <v>0</v>
      </c>
      <c r="K743" t="s">
        <v>28</v>
      </c>
      <c r="L743" t="s">
        <v>249</v>
      </c>
      <c r="M743" t="s">
        <v>79</v>
      </c>
      <c r="N743" t="s">
        <v>80</v>
      </c>
      <c r="O743">
        <v>0</v>
      </c>
      <c r="P743">
        <v>-4.75</v>
      </c>
      <c r="Q743">
        <v>-3.5</v>
      </c>
      <c r="R743">
        <v>4.75</v>
      </c>
      <c r="S743">
        <v>3</v>
      </c>
      <c r="T743">
        <v>-13.5</v>
      </c>
      <c r="U743">
        <v>2.5499999999999998</v>
      </c>
      <c r="V743">
        <v>-6.75</v>
      </c>
      <c r="W743" t="str">
        <f t="shared" si="23"/>
        <v>g105,5,empty,3,205,1,1,0</v>
      </c>
      <c r="X743" s="1" t="s">
        <v>322</v>
      </c>
      <c r="Y743" s="2" t="str">
        <f>IF(AND(ISBLANK(X743),OR(NOT(ISBLANK(Z743)),NOT(ISBLANK(AA743)))),#N/A,
IF(ISBLANK(X743),"",
IF(AND(NOT(ISERROR(VLOOKUP(X743,MonsterTable!$A:$B,MATCH(MonsterTable!$B$1,MonsterTable!$A$1:$B$1,0),0))),OR(ISBLANK(Z743),ISBLANK(AA743))),#N/A,
IFERROR(VLOOKUP(X743,MonsterTable!$A:$B,MATCH(MonsterTable!$B$1,MonsterTable!$A$1:$B$1,0),0),
IF(OR(NOT(ISBLANK(Z743)),ISBLANK(AA743)),#N/A,
IF(X743="empty","empty",
VLOOKUP(X743,MonsterGroupTable!$A:$A,1,0)))))))</f>
        <v>g105</v>
      </c>
      <c r="AA743">
        <v>5</v>
      </c>
      <c r="AE743" s="1" t="s">
        <v>74</v>
      </c>
      <c r="AF743" s="2" t="str">
        <f>IF(AND(ISBLANK(AE743),OR(NOT(ISBLANK(AG743)),NOT(ISBLANK(AH743)))),#N/A,
IF(ISBLANK(AE743),"",
IF(AND(NOT(ISERROR(VLOOKUP(AE743,MonsterTable!$A:$B,MATCH(MonsterTable!$B$1,MonsterTable!$A$1:$B$1,0),0))),OR(ISBLANK(AG743),ISBLANK(AH743))),#N/A,
IFERROR(VLOOKUP(AE743,MonsterTable!$A:$B,MATCH(MonsterTable!$B$1,MonsterTable!$A$1:$B$1,0),0),
IF(OR(NOT(ISBLANK(AG743)),ISBLANK(AH743)),#N/A,
IF(AE743="empty","empty",
VLOOKUP(AE743,MonsterGroupTable!$A:$A,1,0)))))))</f>
        <v>empty</v>
      </c>
      <c r="AH743">
        <v>3</v>
      </c>
      <c r="AL743" s="1" t="s">
        <v>341</v>
      </c>
      <c r="AM743" s="2">
        <f>IF(AND(ISBLANK(AL743),OR(NOT(ISBLANK(AN743)),NOT(ISBLANK(AO743)))),#N/A,
IF(ISBLANK(AL743),"",
IF(AND(NOT(ISERROR(VLOOKUP(AL743,MonsterTable!$A:$B,MATCH(MonsterTable!$B$1,MonsterTable!$A$1:$B$1,0),0))),OR(ISBLANK(AN743),ISBLANK(AO743))),#N/A,
IFERROR(VLOOKUP(AL743,MonsterTable!$A:$B,MATCH(MonsterTable!$B$1,MonsterTable!$A$1:$B$1,0),0),
IF(OR(NOT(ISBLANK(AN743)),ISBLANK(AO743)),#N/A,
IF(AL743="empty","empty",
VLOOKUP(AL743,MonsterGroupTable!$A:$A,1,0)))))))</f>
        <v>205</v>
      </c>
      <c r="AN743">
        <v>1</v>
      </c>
      <c r="AO743">
        <v>1</v>
      </c>
      <c r="AP743">
        <v>0</v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BA743" s="2" t="str">
        <f>IF(AND(ISBLANK(AZ743),OR(NOT(ISBLANK(BB743)),NOT(ISBLANK(BC743)))),#N/A,
IF(ISBLANK(AZ743),"",
IF(AND(NOT(ISERROR(VLOOKUP(AZ743,MonsterTable!$A:$B,MATCH(MonsterTable!$B$1,MonsterTable!$A$1:$B$1,0),0))),OR(ISBLANK(BB743),ISBLANK(BC743))),#N/A,
IFERROR(VLOOKUP(AZ743,MonsterTable!$A:$B,MATCH(MonsterTable!$B$1,MonsterTable!$A$1:$B$1,0),0),
IF(OR(NOT(ISBLANK(BB743)),ISBLANK(BC743)),#N/A,
IF(AZ743="empty","empty",
VLOOKUP(AZ743,MonsterGroupTable!$A:$A,1,0)))))))</f>
        <v/>
      </c>
      <c r="BH743" s="2" t="str">
        <f>IF(AND(ISBLANK(BG743),OR(NOT(ISBLANK(BI743)),NOT(ISBLANK(BJ743)))),#N/A,
IF(ISBLANK(BG743),"",
IF(AND(NOT(ISERROR(VLOOKUP(BG743,MonsterTable!$A:$B,MATCH(MonsterTable!$B$1,MonsterTable!$A$1:$B$1,0),0))),OR(ISBLANK(BI743),ISBLANK(BJ743))),#N/A,
IFERROR(VLOOKUP(BG743,MonsterTable!$A:$B,MATCH(MonsterTable!$B$1,MonsterTable!$A$1:$B$1,0),0),
IF(OR(NOT(ISBLANK(BI743)),ISBLANK(BJ743)),#N/A,
IF(BG743="empty","empty",
VLOOKUP(BG743,MonsterGroupTable!$A:$A,1,0)))))))</f>
        <v/>
      </c>
      <c r="BO743" s="2" t="str">
        <f>IF(AND(ISBLANK(BN743),OR(NOT(ISBLANK(BP743)),NOT(ISBLANK(BQ743)))),#N/A,
IF(ISBLANK(BN743),"",
IF(AND(NOT(ISERROR(VLOOKUP(BN743,MonsterTable!$A:$B,MATCH(MonsterTable!$B$1,MonsterTable!$A$1:$B$1,0),0))),OR(ISBLANK(BP743),ISBLANK(BQ743))),#N/A,
IFERROR(VLOOKUP(BN743,MonsterTable!$A:$B,MATCH(MonsterTable!$B$1,MonsterTable!$A$1:$B$1,0),0),
IF(OR(NOT(ISBLANK(BP743)),ISBLANK(BQ743)),#N/A,
IF(BN743="empty","empty",
VLOOKUP(BN743,MonsterGroupTable!$A:$A,1,0)))))))</f>
        <v/>
      </c>
      <c r="BV743" s="2" t="str">
        <f>IF(AND(ISBLANK(BU743),OR(NOT(ISBLANK(BW743)),NOT(ISBLANK(BX743)))),#N/A,
IF(ISBLANK(BU743),"",
IF(AND(NOT(ISERROR(VLOOKUP(BU743,MonsterTable!$A:$B,MATCH(MonsterTable!$B$1,MonsterTable!$A$1:$B$1,0),0))),OR(ISBLANK(BW743),ISBLANK(BX743))),#N/A,
IFERROR(VLOOKUP(BU743,MonsterTable!$A:$B,MATCH(MonsterTable!$B$1,MonsterTable!$A$1:$B$1,0),0),
IF(OR(NOT(ISBLANK(BW743)),ISBLANK(BX743)),#N/A,
IF(BU743="empty","empty",
VLOOKUP(BU743,MonsterGroupTable!$A:$A,1,0)))))))</f>
        <v/>
      </c>
      <c r="CC743" s="2" t="str">
        <f>IF(AND(ISBLANK(CB743),OR(NOT(ISBLANK(CD743)),NOT(ISBLANK(CE743)))),#N/A,
IF(ISBLANK(CB743),"",
IF(AND(NOT(ISERROR(VLOOKUP(CB743,MonsterTable!$A:$B,MATCH(MonsterTable!$B$1,MonsterTable!$A$1:$B$1,0),0))),OR(ISBLANK(CD743),ISBLANK(CE743))),#N/A,
IFERROR(VLOOKUP(CB743,MonsterTable!$A:$B,MATCH(MonsterTable!$B$1,MonsterTable!$A$1:$B$1,0),0),
IF(OR(NOT(ISBLANK(CD743)),ISBLANK(CE743)),#N/A,
IF(CB743="empty","empty",
VLOOKUP(CB743,MonsterGroupTable!$A:$A,1,0)))))))</f>
        <v/>
      </c>
      <c r="CJ743" s="2" t="str">
        <f>IF(AND(ISBLANK(CI743),OR(NOT(ISBLANK(CK743)),NOT(ISBLANK(CL743)))),#N/A,
IF(ISBLANK(CI743),"",
IF(AND(NOT(ISERROR(VLOOKUP(CI743,MonsterTable!$A:$B,MATCH(MonsterTable!$B$1,MonsterTable!$A$1:$B$1,0),0))),OR(ISBLANK(CK743),ISBLANK(CL743))),#N/A,
IFERROR(VLOOKUP(CI743,MonsterTable!$A:$B,MATCH(MonsterTable!$B$1,MonsterTable!$A$1:$B$1,0),0),
IF(OR(NOT(ISBLANK(CK743)),ISBLANK(CL743)),#N/A,
IF(CI743="empty","empty",
VLOOKUP(CI743,MonsterGroupTable!$A:$A,1,0)))))))</f>
        <v/>
      </c>
    </row>
    <row r="744" spans="1:88">
      <c r="A744">
        <v>20045</v>
      </c>
      <c r="B744">
        <f t="shared" si="22"/>
        <v>1.1000000000000001</v>
      </c>
      <c r="C744">
        <f t="shared" si="22"/>
        <v>1.1000000000000001</v>
      </c>
      <c r="F744">
        <v>60</v>
      </c>
      <c r="G744">
        <v>351</v>
      </c>
      <c r="H744">
        <v>0</v>
      </c>
      <c r="I744">
        <v>0</v>
      </c>
      <c r="J744">
        <v>0</v>
      </c>
      <c r="K744" t="s">
        <v>28</v>
      </c>
      <c r="L744" t="s">
        <v>249</v>
      </c>
      <c r="M744" t="s">
        <v>79</v>
      </c>
      <c r="N744" t="s">
        <v>80</v>
      </c>
      <c r="O744">
        <v>0</v>
      </c>
      <c r="P744">
        <v>-4.75</v>
      </c>
      <c r="Q744">
        <v>-3.5</v>
      </c>
      <c r="R744">
        <v>4.75</v>
      </c>
      <c r="S744">
        <v>3</v>
      </c>
      <c r="T744">
        <v>-13.5</v>
      </c>
      <c r="U744">
        <v>2.5499999999999998</v>
      </c>
      <c r="V744">
        <v>-6.75</v>
      </c>
      <c r="W744" t="str">
        <f t="shared" si="23"/>
        <v>g105,5,empty,3,205,1,1,0</v>
      </c>
      <c r="X744" s="1" t="s">
        <v>322</v>
      </c>
      <c r="Y744" s="2" t="str">
        <f>IF(AND(ISBLANK(X744),OR(NOT(ISBLANK(Z744)),NOT(ISBLANK(AA744)))),#N/A,
IF(ISBLANK(X744),"",
IF(AND(NOT(ISERROR(VLOOKUP(X744,MonsterTable!$A:$B,MATCH(MonsterTable!$B$1,MonsterTable!$A$1:$B$1,0),0))),OR(ISBLANK(Z744),ISBLANK(AA744))),#N/A,
IFERROR(VLOOKUP(X744,MonsterTable!$A:$B,MATCH(MonsterTable!$B$1,MonsterTable!$A$1:$B$1,0),0),
IF(OR(NOT(ISBLANK(Z744)),ISBLANK(AA744)),#N/A,
IF(X744="empty","empty",
VLOOKUP(X744,MonsterGroupTable!$A:$A,1,0)))))))</f>
        <v>g105</v>
      </c>
      <c r="AA744">
        <v>5</v>
      </c>
      <c r="AE744" s="1" t="s">
        <v>74</v>
      </c>
      <c r="AF744" s="2" t="str">
        <f>IF(AND(ISBLANK(AE744),OR(NOT(ISBLANK(AG744)),NOT(ISBLANK(AH744)))),#N/A,
IF(ISBLANK(AE744),"",
IF(AND(NOT(ISERROR(VLOOKUP(AE744,MonsterTable!$A:$B,MATCH(MonsterTable!$B$1,MonsterTable!$A$1:$B$1,0),0))),OR(ISBLANK(AG744),ISBLANK(AH744))),#N/A,
IFERROR(VLOOKUP(AE744,MonsterTable!$A:$B,MATCH(MonsterTable!$B$1,MonsterTable!$A$1:$B$1,0),0),
IF(OR(NOT(ISBLANK(AG744)),ISBLANK(AH744)),#N/A,
IF(AE744="empty","empty",
VLOOKUP(AE744,MonsterGroupTable!$A:$A,1,0)))))))</f>
        <v>empty</v>
      </c>
      <c r="AH744">
        <v>3</v>
      </c>
      <c r="AL744" s="1" t="s">
        <v>341</v>
      </c>
      <c r="AM744" s="2">
        <f>IF(AND(ISBLANK(AL744),OR(NOT(ISBLANK(AN744)),NOT(ISBLANK(AO744)))),#N/A,
IF(ISBLANK(AL744),"",
IF(AND(NOT(ISERROR(VLOOKUP(AL744,MonsterTable!$A:$B,MATCH(MonsterTable!$B$1,MonsterTable!$A$1:$B$1,0),0))),OR(ISBLANK(AN744),ISBLANK(AO744))),#N/A,
IFERROR(VLOOKUP(AL744,MonsterTable!$A:$B,MATCH(MonsterTable!$B$1,MonsterTable!$A$1:$B$1,0),0),
IF(OR(NOT(ISBLANK(AN744)),ISBLANK(AO744)),#N/A,
IF(AL744="empty","empty",
VLOOKUP(AL744,MonsterGroupTable!$A:$A,1,0)))))))</f>
        <v>205</v>
      </c>
      <c r="AN744">
        <v>1</v>
      </c>
      <c r="AO744">
        <v>1</v>
      </c>
      <c r="AP744">
        <v>0</v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BA744" s="2" t="str">
        <f>IF(AND(ISBLANK(AZ744),OR(NOT(ISBLANK(BB744)),NOT(ISBLANK(BC744)))),#N/A,
IF(ISBLANK(AZ744),"",
IF(AND(NOT(ISERROR(VLOOKUP(AZ744,MonsterTable!$A:$B,MATCH(MonsterTable!$B$1,MonsterTable!$A$1:$B$1,0),0))),OR(ISBLANK(BB744),ISBLANK(BC744))),#N/A,
IFERROR(VLOOKUP(AZ744,MonsterTable!$A:$B,MATCH(MonsterTable!$B$1,MonsterTable!$A$1:$B$1,0),0),
IF(OR(NOT(ISBLANK(BB744)),ISBLANK(BC744)),#N/A,
IF(AZ744="empty","empty",
VLOOKUP(AZ744,MonsterGroupTable!$A:$A,1,0)))))))</f>
        <v/>
      </c>
      <c r="BH744" s="2" t="str">
        <f>IF(AND(ISBLANK(BG744),OR(NOT(ISBLANK(BI744)),NOT(ISBLANK(BJ744)))),#N/A,
IF(ISBLANK(BG744),"",
IF(AND(NOT(ISERROR(VLOOKUP(BG744,MonsterTable!$A:$B,MATCH(MonsterTable!$B$1,MonsterTable!$A$1:$B$1,0),0))),OR(ISBLANK(BI744),ISBLANK(BJ744))),#N/A,
IFERROR(VLOOKUP(BG744,MonsterTable!$A:$B,MATCH(MonsterTable!$B$1,MonsterTable!$A$1:$B$1,0),0),
IF(OR(NOT(ISBLANK(BI744)),ISBLANK(BJ744)),#N/A,
IF(BG744="empty","empty",
VLOOKUP(BG744,MonsterGroupTable!$A:$A,1,0)))))))</f>
        <v/>
      </c>
      <c r="BO744" s="2" t="str">
        <f>IF(AND(ISBLANK(BN744),OR(NOT(ISBLANK(BP744)),NOT(ISBLANK(BQ744)))),#N/A,
IF(ISBLANK(BN744),"",
IF(AND(NOT(ISERROR(VLOOKUP(BN744,MonsterTable!$A:$B,MATCH(MonsterTable!$B$1,MonsterTable!$A$1:$B$1,0),0))),OR(ISBLANK(BP744),ISBLANK(BQ744))),#N/A,
IFERROR(VLOOKUP(BN744,MonsterTable!$A:$B,MATCH(MonsterTable!$B$1,MonsterTable!$A$1:$B$1,0),0),
IF(OR(NOT(ISBLANK(BP744)),ISBLANK(BQ744)),#N/A,
IF(BN744="empty","empty",
VLOOKUP(BN744,MonsterGroupTable!$A:$A,1,0)))))))</f>
        <v/>
      </c>
      <c r="BV744" s="2" t="str">
        <f>IF(AND(ISBLANK(BU744),OR(NOT(ISBLANK(BW744)),NOT(ISBLANK(BX744)))),#N/A,
IF(ISBLANK(BU744),"",
IF(AND(NOT(ISERROR(VLOOKUP(BU744,MonsterTable!$A:$B,MATCH(MonsterTable!$B$1,MonsterTable!$A$1:$B$1,0),0))),OR(ISBLANK(BW744),ISBLANK(BX744))),#N/A,
IFERROR(VLOOKUP(BU744,MonsterTable!$A:$B,MATCH(MonsterTable!$B$1,MonsterTable!$A$1:$B$1,0),0),
IF(OR(NOT(ISBLANK(BW744)),ISBLANK(BX744)),#N/A,
IF(BU744="empty","empty",
VLOOKUP(BU744,MonsterGroupTable!$A:$A,1,0)))))))</f>
        <v/>
      </c>
      <c r="CC744" s="2" t="str">
        <f>IF(AND(ISBLANK(CB744),OR(NOT(ISBLANK(CD744)),NOT(ISBLANK(CE744)))),#N/A,
IF(ISBLANK(CB744),"",
IF(AND(NOT(ISERROR(VLOOKUP(CB744,MonsterTable!$A:$B,MATCH(MonsterTable!$B$1,MonsterTable!$A$1:$B$1,0),0))),OR(ISBLANK(CD744),ISBLANK(CE744))),#N/A,
IFERROR(VLOOKUP(CB744,MonsterTable!$A:$B,MATCH(MonsterTable!$B$1,MonsterTable!$A$1:$B$1,0),0),
IF(OR(NOT(ISBLANK(CD744)),ISBLANK(CE744)),#N/A,
IF(CB744="empty","empty",
VLOOKUP(CB744,MonsterGroupTable!$A:$A,1,0)))))))</f>
        <v/>
      </c>
      <c r="CJ744" s="2" t="str">
        <f>IF(AND(ISBLANK(CI744),OR(NOT(ISBLANK(CK744)),NOT(ISBLANK(CL744)))),#N/A,
IF(ISBLANK(CI744),"",
IF(AND(NOT(ISERROR(VLOOKUP(CI744,MonsterTable!$A:$B,MATCH(MonsterTable!$B$1,MonsterTable!$A$1:$B$1,0),0))),OR(ISBLANK(CK744),ISBLANK(CL744))),#N/A,
IFERROR(VLOOKUP(CI744,MonsterTable!$A:$B,MATCH(MonsterTable!$B$1,MonsterTable!$A$1:$B$1,0),0),
IF(OR(NOT(ISBLANK(CK744)),ISBLANK(CL744)),#N/A,
IF(CI744="empty","empty",
VLOOKUP(CI744,MonsterGroupTable!$A:$A,1,0)))))))</f>
        <v/>
      </c>
    </row>
    <row r="745" spans="1:88">
      <c r="A745">
        <v>20046</v>
      </c>
      <c r="B745">
        <f t="shared" si="22"/>
        <v>1.1000000000000001</v>
      </c>
      <c r="C745">
        <f t="shared" si="22"/>
        <v>1.1000000000000001</v>
      </c>
      <c r="F745">
        <v>60</v>
      </c>
      <c r="G745">
        <v>360</v>
      </c>
      <c r="H745">
        <v>0</v>
      </c>
      <c r="I745">
        <v>0</v>
      </c>
      <c r="J745">
        <v>0</v>
      </c>
      <c r="K745" t="s">
        <v>28</v>
      </c>
      <c r="L745" t="s">
        <v>249</v>
      </c>
      <c r="M745" t="s">
        <v>79</v>
      </c>
      <c r="N745" t="s">
        <v>80</v>
      </c>
      <c r="O745">
        <v>0</v>
      </c>
      <c r="P745">
        <v>-4.75</v>
      </c>
      <c r="Q745">
        <v>-3.5</v>
      </c>
      <c r="R745">
        <v>4.75</v>
      </c>
      <c r="S745">
        <v>3</v>
      </c>
      <c r="T745">
        <v>-13.5</v>
      </c>
      <c r="U745">
        <v>2.5499999999999998</v>
      </c>
      <c r="V745">
        <v>-6.75</v>
      </c>
      <c r="W745" t="str">
        <f t="shared" si="23"/>
        <v>g105,5,empty,3,205,1,1,0</v>
      </c>
      <c r="X745" s="1" t="s">
        <v>322</v>
      </c>
      <c r="Y745" s="2" t="str">
        <f>IF(AND(ISBLANK(X745),OR(NOT(ISBLANK(Z745)),NOT(ISBLANK(AA745)))),#N/A,
IF(ISBLANK(X745),"",
IF(AND(NOT(ISERROR(VLOOKUP(X745,MonsterTable!$A:$B,MATCH(MonsterTable!$B$1,MonsterTable!$A$1:$B$1,0),0))),OR(ISBLANK(Z745),ISBLANK(AA745))),#N/A,
IFERROR(VLOOKUP(X745,MonsterTable!$A:$B,MATCH(MonsterTable!$B$1,MonsterTable!$A$1:$B$1,0),0),
IF(OR(NOT(ISBLANK(Z745)),ISBLANK(AA745)),#N/A,
IF(X745="empty","empty",
VLOOKUP(X745,MonsterGroupTable!$A:$A,1,0)))))))</f>
        <v>g105</v>
      </c>
      <c r="AA745">
        <v>5</v>
      </c>
      <c r="AE745" s="1" t="s">
        <v>74</v>
      </c>
      <c r="AF745" s="2" t="str">
        <f>IF(AND(ISBLANK(AE745),OR(NOT(ISBLANK(AG745)),NOT(ISBLANK(AH745)))),#N/A,
IF(ISBLANK(AE745),"",
IF(AND(NOT(ISERROR(VLOOKUP(AE745,MonsterTable!$A:$B,MATCH(MonsterTable!$B$1,MonsterTable!$A$1:$B$1,0),0))),OR(ISBLANK(AG745),ISBLANK(AH745))),#N/A,
IFERROR(VLOOKUP(AE745,MonsterTable!$A:$B,MATCH(MonsterTable!$B$1,MonsterTable!$A$1:$B$1,0),0),
IF(OR(NOT(ISBLANK(AG745)),ISBLANK(AH745)),#N/A,
IF(AE745="empty","empty",
VLOOKUP(AE745,MonsterGroupTable!$A:$A,1,0)))))))</f>
        <v>empty</v>
      </c>
      <c r="AH745">
        <v>3</v>
      </c>
      <c r="AL745" s="1" t="s">
        <v>341</v>
      </c>
      <c r="AM745" s="2">
        <f>IF(AND(ISBLANK(AL745),OR(NOT(ISBLANK(AN745)),NOT(ISBLANK(AO745)))),#N/A,
IF(ISBLANK(AL745),"",
IF(AND(NOT(ISERROR(VLOOKUP(AL745,MonsterTable!$A:$B,MATCH(MonsterTable!$B$1,MonsterTable!$A$1:$B$1,0),0))),OR(ISBLANK(AN745),ISBLANK(AO745))),#N/A,
IFERROR(VLOOKUP(AL745,MonsterTable!$A:$B,MATCH(MonsterTable!$B$1,MonsterTable!$A$1:$B$1,0),0),
IF(OR(NOT(ISBLANK(AN745)),ISBLANK(AO745)),#N/A,
IF(AL745="empty","empty",
VLOOKUP(AL745,MonsterGroupTable!$A:$A,1,0)))))))</f>
        <v>205</v>
      </c>
      <c r="AN745">
        <v>1</v>
      </c>
      <c r="AO745">
        <v>1</v>
      </c>
      <c r="AP745">
        <v>0</v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BA745" s="2" t="str">
        <f>IF(AND(ISBLANK(AZ745),OR(NOT(ISBLANK(BB745)),NOT(ISBLANK(BC745)))),#N/A,
IF(ISBLANK(AZ745),"",
IF(AND(NOT(ISERROR(VLOOKUP(AZ745,MonsterTable!$A:$B,MATCH(MonsterTable!$B$1,MonsterTable!$A$1:$B$1,0),0))),OR(ISBLANK(BB745),ISBLANK(BC745))),#N/A,
IFERROR(VLOOKUP(AZ745,MonsterTable!$A:$B,MATCH(MonsterTable!$B$1,MonsterTable!$A$1:$B$1,0),0),
IF(OR(NOT(ISBLANK(BB745)),ISBLANK(BC745)),#N/A,
IF(AZ745="empty","empty",
VLOOKUP(AZ745,MonsterGroupTable!$A:$A,1,0)))))))</f>
        <v/>
      </c>
      <c r="BH745" s="2" t="str">
        <f>IF(AND(ISBLANK(BG745),OR(NOT(ISBLANK(BI745)),NOT(ISBLANK(BJ745)))),#N/A,
IF(ISBLANK(BG745),"",
IF(AND(NOT(ISERROR(VLOOKUP(BG745,MonsterTable!$A:$B,MATCH(MonsterTable!$B$1,MonsterTable!$A$1:$B$1,0),0))),OR(ISBLANK(BI745),ISBLANK(BJ745))),#N/A,
IFERROR(VLOOKUP(BG745,MonsterTable!$A:$B,MATCH(MonsterTable!$B$1,MonsterTable!$A$1:$B$1,0),0),
IF(OR(NOT(ISBLANK(BI745)),ISBLANK(BJ745)),#N/A,
IF(BG745="empty","empty",
VLOOKUP(BG745,MonsterGroupTable!$A:$A,1,0)))))))</f>
        <v/>
      </c>
      <c r="BO745" s="2" t="str">
        <f>IF(AND(ISBLANK(BN745),OR(NOT(ISBLANK(BP745)),NOT(ISBLANK(BQ745)))),#N/A,
IF(ISBLANK(BN745),"",
IF(AND(NOT(ISERROR(VLOOKUP(BN745,MonsterTable!$A:$B,MATCH(MonsterTable!$B$1,MonsterTable!$A$1:$B$1,0),0))),OR(ISBLANK(BP745),ISBLANK(BQ745))),#N/A,
IFERROR(VLOOKUP(BN745,MonsterTable!$A:$B,MATCH(MonsterTable!$B$1,MonsterTable!$A$1:$B$1,0),0),
IF(OR(NOT(ISBLANK(BP745)),ISBLANK(BQ745)),#N/A,
IF(BN745="empty","empty",
VLOOKUP(BN745,MonsterGroupTable!$A:$A,1,0)))))))</f>
        <v/>
      </c>
      <c r="BV745" s="2" t="str">
        <f>IF(AND(ISBLANK(BU745),OR(NOT(ISBLANK(BW745)),NOT(ISBLANK(BX745)))),#N/A,
IF(ISBLANK(BU745),"",
IF(AND(NOT(ISERROR(VLOOKUP(BU745,MonsterTable!$A:$B,MATCH(MonsterTable!$B$1,MonsterTable!$A$1:$B$1,0),0))),OR(ISBLANK(BW745),ISBLANK(BX745))),#N/A,
IFERROR(VLOOKUP(BU745,MonsterTable!$A:$B,MATCH(MonsterTable!$B$1,MonsterTable!$A$1:$B$1,0),0),
IF(OR(NOT(ISBLANK(BW745)),ISBLANK(BX745)),#N/A,
IF(BU745="empty","empty",
VLOOKUP(BU745,MonsterGroupTable!$A:$A,1,0)))))))</f>
        <v/>
      </c>
      <c r="CC745" s="2" t="str">
        <f>IF(AND(ISBLANK(CB745),OR(NOT(ISBLANK(CD745)),NOT(ISBLANK(CE745)))),#N/A,
IF(ISBLANK(CB745),"",
IF(AND(NOT(ISERROR(VLOOKUP(CB745,MonsterTable!$A:$B,MATCH(MonsterTable!$B$1,MonsterTable!$A$1:$B$1,0),0))),OR(ISBLANK(CD745),ISBLANK(CE745))),#N/A,
IFERROR(VLOOKUP(CB745,MonsterTable!$A:$B,MATCH(MonsterTable!$B$1,MonsterTable!$A$1:$B$1,0),0),
IF(OR(NOT(ISBLANK(CD745)),ISBLANK(CE745)),#N/A,
IF(CB745="empty","empty",
VLOOKUP(CB745,MonsterGroupTable!$A:$A,1,0)))))))</f>
        <v/>
      </c>
      <c r="CJ745" s="2" t="str">
        <f>IF(AND(ISBLANK(CI745),OR(NOT(ISBLANK(CK745)),NOT(ISBLANK(CL745)))),#N/A,
IF(ISBLANK(CI745),"",
IF(AND(NOT(ISERROR(VLOOKUP(CI745,MonsterTable!$A:$B,MATCH(MonsterTable!$B$1,MonsterTable!$A$1:$B$1,0),0))),OR(ISBLANK(CK745),ISBLANK(CL745))),#N/A,
IFERROR(VLOOKUP(CI745,MonsterTable!$A:$B,MATCH(MonsterTable!$B$1,MonsterTable!$A$1:$B$1,0),0),
IF(OR(NOT(ISBLANK(CK745)),ISBLANK(CL745)),#N/A,
IF(CI745="empty","empty",
VLOOKUP(CI745,MonsterGroupTable!$A:$A,1,0)))))))</f>
        <v/>
      </c>
    </row>
    <row r="746" spans="1:88">
      <c r="A746">
        <v>20047</v>
      </c>
      <c r="B746">
        <f t="shared" si="22"/>
        <v>1.1000000000000001</v>
      </c>
      <c r="C746">
        <f t="shared" si="22"/>
        <v>1.1000000000000001</v>
      </c>
      <c r="F746">
        <v>60</v>
      </c>
      <c r="G746">
        <v>369</v>
      </c>
      <c r="H746">
        <v>0</v>
      </c>
      <c r="I746">
        <v>0</v>
      </c>
      <c r="J746">
        <v>0</v>
      </c>
      <c r="K746" t="s">
        <v>28</v>
      </c>
      <c r="L746" t="s">
        <v>249</v>
      </c>
      <c r="M746" t="s">
        <v>79</v>
      </c>
      <c r="N746" t="s">
        <v>80</v>
      </c>
      <c r="O746">
        <v>0</v>
      </c>
      <c r="P746">
        <v>-4.75</v>
      </c>
      <c r="Q746">
        <v>-3.5</v>
      </c>
      <c r="R746">
        <v>4.75</v>
      </c>
      <c r="S746">
        <v>3</v>
      </c>
      <c r="T746">
        <v>-13.5</v>
      </c>
      <c r="U746">
        <v>2.5499999999999998</v>
      </c>
      <c r="V746">
        <v>-6.75</v>
      </c>
      <c r="W746" t="str">
        <f t="shared" si="23"/>
        <v>g105,5,empty,3,205,1,1,0</v>
      </c>
      <c r="X746" s="1" t="s">
        <v>322</v>
      </c>
      <c r="Y746" s="2" t="str">
        <f>IF(AND(ISBLANK(X746),OR(NOT(ISBLANK(Z746)),NOT(ISBLANK(AA746)))),#N/A,
IF(ISBLANK(X746),"",
IF(AND(NOT(ISERROR(VLOOKUP(X746,MonsterTable!$A:$B,MATCH(MonsterTable!$B$1,MonsterTable!$A$1:$B$1,0),0))),OR(ISBLANK(Z746),ISBLANK(AA746))),#N/A,
IFERROR(VLOOKUP(X746,MonsterTable!$A:$B,MATCH(MonsterTable!$B$1,MonsterTable!$A$1:$B$1,0),0),
IF(OR(NOT(ISBLANK(Z746)),ISBLANK(AA746)),#N/A,
IF(X746="empty","empty",
VLOOKUP(X746,MonsterGroupTable!$A:$A,1,0)))))))</f>
        <v>g105</v>
      </c>
      <c r="AA746">
        <v>5</v>
      </c>
      <c r="AE746" s="1" t="s">
        <v>74</v>
      </c>
      <c r="AF746" s="2" t="str">
        <f>IF(AND(ISBLANK(AE746),OR(NOT(ISBLANK(AG746)),NOT(ISBLANK(AH746)))),#N/A,
IF(ISBLANK(AE746),"",
IF(AND(NOT(ISERROR(VLOOKUP(AE746,MonsterTable!$A:$B,MATCH(MonsterTable!$B$1,MonsterTable!$A$1:$B$1,0),0))),OR(ISBLANK(AG746),ISBLANK(AH746))),#N/A,
IFERROR(VLOOKUP(AE746,MonsterTable!$A:$B,MATCH(MonsterTable!$B$1,MonsterTable!$A$1:$B$1,0),0),
IF(OR(NOT(ISBLANK(AG746)),ISBLANK(AH746)),#N/A,
IF(AE746="empty","empty",
VLOOKUP(AE746,MonsterGroupTable!$A:$A,1,0)))))))</f>
        <v>empty</v>
      </c>
      <c r="AH746">
        <v>3</v>
      </c>
      <c r="AL746" s="1" t="s">
        <v>341</v>
      </c>
      <c r="AM746" s="2">
        <f>IF(AND(ISBLANK(AL746),OR(NOT(ISBLANK(AN746)),NOT(ISBLANK(AO746)))),#N/A,
IF(ISBLANK(AL746),"",
IF(AND(NOT(ISERROR(VLOOKUP(AL746,MonsterTable!$A:$B,MATCH(MonsterTable!$B$1,MonsterTable!$A$1:$B$1,0),0))),OR(ISBLANK(AN746),ISBLANK(AO746))),#N/A,
IFERROR(VLOOKUP(AL746,MonsterTable!$A:$B,MATCH(MonsterTable!$B$1,MonsterTable!$A$1:$B$1,0),0),
IF(OR(NOT(ISBLANK(AN746)),ISBLANK(AO746)),#N/A,
IF(AL746="empty","empty",
VLOOKUP(AL746,MonsterGroupTable!$A:$A,1,0)))))))</f>
        <v>205</v>
      </c>
      <c r="AN746">
        <v>1</v>
      </c>
      <c r="AO746">
        <v>1</v>
      </c>
      <c r="AP746">
        <v>0</v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BA746" s="2" t="str">
        <f>IF(AND(ISBLANK(AZ746),OR(NOT(ISBLANK(BB746)),NOT(ISBLANK(BC746)))),#N/A,
IF(ISBLANK(AZ746),"",
IF(AND(NOT(ISERROR(VLOOKUP(AZ746,MonsterTable!$A:$B,MATCH(MonsterTable!$B$1,MonsterTable!$A$1:$B$1,0),0))),OR(ISBLANK(BB746),ISBLANK(BC746))),#N/A,
IFERROR(VLOOKUP(AZ746,MonsterTable!$A:$B,MATCH(MonsterTable!$B$1,MonsterTable!$A$1:$B$1,0),0),
IF(OR(NOT(ISBLANK(BB746)),ISBLANK(BC746)),#N/A,
IF(AZ746="empty","empty",
VLOOKUP(AZ746,MonsterGroupTable!$A:$A,1,0)))))))</f>
        <v/>
      </c>
      <c r="BH746" s="2" t="str">
        <f>IF(AND(ISBLANK(BG746),OR(NOT(ISBLANK(BI746)),NOT(ISBLANK(BJ746)))),#N/A,
IF(ISBLANK(BG746),"",
IF(AND(NOT(ISERROR(VLOOKUP(BG746,MonsterTable!$A:$B,MATCH(MonsterTable!$B$1,MonsterTable!$A$1:$B$1,0),0))),OR(ISBLANK(BI746),ISBLANK(BJ746))),#N/A,
IFERROR(VLOOKUP(BG746,MonsterTable!$A:$B,MATCH(MonsterTable!$B$1,MonsterTable!$A$1:$B$1,0),0),
IF(OR(NOT(ISBLANK(BI746)),ISBLANK(BJ746)),#N/A,
IF(BG746="empty","empty",
VLOOKUP(BG746,MonsterGroupTable!$A:$A,1,0)))))))</f>
        <v/>
      </c>
      <c r="BO746" s="2" t="str">
        <f>IF(AND(ISBLANK(BN746),OR(NOT(ISBLANK(BP746)),NOT(ISBLANK(BQ746)))),#N/A,
IF(ISBLANK(BN746),"",
IF(AND(NOT(ISERROR(VLOOKUP(BN746,MonsterTable!$A:$B,MATCH(MonsterTable!$B$1,MonsterTable!$A$1:$B$1,0),0))),OR(ISBLANK(BP746),ISBLANK(BQ746))),#N/A,
IFERROR(VLOOKUP(BN746,MonsterTable!$A:$B,MATCH(MonsterTable!$B$1,MonsterTable!$A$1:$B$1,0),0),
IF(OR(NOT(ISBLANK(BP746)),ISBLANK(BQ746)),#N/A,
IF(BN746="empty","empty",
VLOOKUP(BN746,MonsterGroupTable!$A:$A,1,0)))))))</f>
        <v/>
      </c>
      <c r="BV746" s="2" t="str">
        <f>IF(AND(ISBLANK(BU746),OR(NOT(ISBLANK(BW746)),NOT(ISBLANK(BX746)))),#N/A,
IF(ISBLANK(BU746),"",
IF(AND(NOT(ISERROR(VLOOKUP(BU746,MonsterTable!$A:$B,MATCH(MonsterTable!$B$1,MonsterTable!$A$1:$B$1,0),0))),OR(ISBLANK(BW746),ISBLANK(BX746))),#N/A,
IFERROR(VLOOKUP(BU746,MonsterTable!$A:$B,MATCH(MonsterTable!$B$1,MonsterTable!$A$1:$B$1,0),0),
IF(OR(NOT(ISBLANK(BW746)),ISBLANK(BX746)),#N/A,
IF(BU746="empty","empty",
VLOOKUP(BU746,MonsterGroupTable!$A:$A,1,0)))))))</f>
        <v/>
      </c>
      <c r="CC746" s="2" t="str">
        <f>IF(AND(ISBLANK(CB746),OR(NOT(ISBLANK(CD746)),NOT(ISBLANK(CE746)))),#N/A,
IF(ISBLANK(CB746),"",
IF(AND(NOT(ISERROR(VLOOKUP(CB746,MonsterTable!$A:$B,MATCH(MonsterTable!$B$1,MonsterTable!$A$1:$B$1,0),0))),OR(ISBLANK(CD746),ISBLANK(CE746))),#N/A,
IFERROR(VLOOKUP(CB746,MonsterTable!$A:$B,MATCH(MonsterTable!$B$1,MonsterTable!$A$1:$B$1,0),0),
IF(OR(NOT(ISBLANK(CD746)),ISBLANK(CE746)),#N/A,
IF(CB746="empty","empty",
VLOOKUP(CB746,MonsterGroupTable!$A:$A,1,0)))))))</f>
        <v/>
      </c>
      <c r="CJ746" s="2" t="str">
        <f>IF(AND(ISBLANK(CI746),OR(NOT(ISBLANK(CK746)),NOT(ISBLANK(CL746)))),#N/A,
IF(ISBLANK(CI746),"",
IF(AND(NOT(ISERROR(VLOOKUP(CI746,MonsterTable!$A:$B,MATCH(MonsterTable!$B$1,MonsterTable!$A$1:$B$1,0),0))),OR(ISBLANK(CK746),ISBLANK(CL746))),#N/A,
IFERROR(VLOOKUP(CI746,MonsterTable!$A:$B,MATCH(MonsterTable!$B$1,MonsterTable!$A$1:$B$1,0),0),
IF(OR(NOT(ISBLANK(CK746)),ISBLANK(CL746)),#N/A,
IF(CI746="empty","empty",
VLOOKUP(CI746,MonsterGroupTable!$A:$A,1,0)))))))</f>
        <v/>
      </c>
    </row>
    <row r="747" spans="1:88">
      <c r="A747">
        <v>20048</v>
      </c>
      <c r="B747">
        <f t="shared" si="22"/>
        <v>1.1000000000000001</v>
      </c>
      <c r="C747">
        <f t="shared" si="22"/>
        <v>1.1000000000000001</v>
      </c>
      <c r="F747">
        <v>60</v>
      </c>
      <c r="G747">
        <v>378</v>
      </c>
      <c r="H747">
        <v>0</v>
      </c>
      <c r="I747">
        <v>0</v>
      </c>
      <c r="J747">
        <v>0</v>
      </c>
      <c r="K747" t="s">
        <v>28</v>
      </c>
      <c r="L747" t="s">
        <v>249</v>
      </c>
      <c r="M747" t="s">
        <v>79</v>
      </c>
      <c r="N747" t="s">
        <v>80</v>
      </c>
      <c r="O747">
        <v>0</v>
      </c>
      <c r="P747">
        <v>-4.75</v>
      </c>
      <c r="Q747">
        <v>-3.5</v>
      </c>
      <c r="R747">
        <v>4.75</v>
      </c>
      <c r="S747">
        <v>3</v>
      </c>
      <c r="T747">
        <v>-13.5</v>
      </c>
      <c r="U747">
        <v>2.5499999999999998</v>
      </c>
      <c r="V747">
        <v>-6.75</v>
      </c>
      <c r="W747" t="str">
        <f t="shared" si="23"/>
        <v>g105,5,empty,3,205,1,1,0</v>
      </c>
      <c r="X747" s="1" t="s">
        <v>322</v>
      </c>
      <c r="Y747" s="2" t="str">
        <f>IF(AND(ISBLANK(X747),OR(NOT(ISBLANK(Z747)),NOT(ISBLANK(AA747)))),#N/A,
IF(ISBLANK(X747),"",
IF(AND(NOT(ISERROR(VLOOKUP(X747,MonsterTable!$A:$B,MATCH(MonsterTable!$B$1,MonsterTable!$A$1:$B$1,0),0))),OR(ISBLANK(Z747),ISBLANK(AA747))),#N/A,
IFERROR(VLOOKUP(X747,MonsterTable!$A:$B,MATCH(MonsterTable!$B$1,MonsterTable!$A$1:$B$1,0),0),
IF(OR(NOT(ISBLANK(Z747)),ISBLANK(AA747)),#N/A,
IF(X747="empty","empty",
VLOOKUP(X747,MonsterGroupTable!$A:$A,1,0)))))))</f>
        <v>g105</v>
      </c>
      <c r="AA747">
        <v>5</v>
      </c>
      <c r="AE747" s="1" t="s">
        <v>74</v>
      </c>
      <c r="AF747" s="2" t="str">
        <f>IF(AND(ISBLANK(AE747),OR(NOT(ISBLANK(AG747)),NOT(ISBLANK(AH747)))),#N/A,
IF(ISBLANK(AE747),"",
IF(AND(NOT(ISERROR(VLOOKUP(AE747,MonsterTable!$A:$B,MATCH(MonsterTable!$B$1,MonsterTable!$A$1:$B$1,0),0))),OR(ISBLANK(AG747),ISBLANK(AH747))),#N/A,
IFERROR(VLOOKUP(AE747,MonsterTable!$A:$B,MATCH(MonsterTable!$B$1,MonsterTable!$A$1:$B$1,0),0),
IF(OR(NOT(ISBLANK(AG747)),ISBLANK(AH747)),#N/A,
IF(AE747="empty","empty",
VLOOKUP(AE747,MonsterGroupTable!$A:$A,1,0)))))))</f>
        <v>empty</v>
      </c>
      <c r="AH747">
        <v>3</v>
      </c>
      <c r="AL747" s="1" t="s">
        <v>341</v>
      </c>
      <c r="AM747" s="2">
        <f>IF(AND(ISBLANK(AL747),OR(NOT(ISBLANK(AN747)),NOT(ISBLANK(AO747)))),#N/A,
IF(ISBLANK(AL747),"",
IF(AND(NOT(ISERROR(VLOOKUP(AL747,MonsterTable!$A:$B,MATCH(MonsterTable!$B$1,MonsterTable!$A$1:$B$1,0),0))),OR(ISBLANK(AN747),ISBLANK(AO747))),#N/A,
IFERROR(VLOOKUP(AL747,MonsterTable!$A:$B,MATCH(MonsterTable!$B$1,MonsterTable!$A$1:$B$1,0),0),
IF(OR(NOT(ISBLANK(AN747)),ISBLANK(AO747)),#N/A,
IF(AL747="empty","empty",
VLOOKUP(AL747,MonsterGroupTable!$A:$A,1,0)))))))</f>
        <v>205</v>
      </c>
      <c r="AN747">
        <v>1</v>
      </c>
      <c r="AO747">
        <v>1</v>
      </c>
      <c r="AP747">
        <v>0</v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BA747" s="2" t="str">
        <f>IF(AND(ISBLANK(AZ747),OR(NOT(ISBLANK(BB747)),NOT(ISBLANK(BC747)))),#N/A,
IF(ISBLANK(AZ747),"",
IF(AND(NOT(ISERROR(VLOOKUP(AZ747,MonsterTable!$A:$B,MATCH(MonsterTable!$B$1,MonsterTable!$A$1:$B$1,0),0))),OR(ISBLANK(BB747),ISBLANK(BC747))),#N/A,
IFERROR(VLOOKUP(AZ747,MonsterTable!$A:$B,MATCH(MonsterTable!$B$1,MonsterTable!$A$1:$B$1,0),0),
IF(OR(NOT(ISBLANK(BB747)),ISBLANK(BC747)),#N/A,
IF(AZ747="empty","empty",
VLOOKUP(AZ747,MonsterGroupTable!$A:$A,1,0)))))))</f>
        <v/>
      </c>
      <c r="BH747" s="2" t="str">
        <f>IF(AND(ISBLANK(BG747),OR(NOT(ISBLANK(BI747)),NOT(ISBLANK(BJ747)))),#N/A,
IF(ISBLANK(BG747),"",
IF(AND(NOT(ISERROR(VLOOKUP(BG747,MonsterTable!$A:$B,MATCH(MonsterTable!$B$1,MonsterTable!$A$1:$B$1,0),0))),OR(ISBLANK(BI747),ISBLANK(BJ747))),#N/A,
IFERROR(VLOOKUP(BG747,MonsterTable!$A:$B,MATCH(MonsterTable!$B$1,MonsterTable!$A$1:$B$1,0),0),
IF(OR(NOT(ISBLANK(BI747)),ISBLANK(BJ747)),#N/A,
IF(BG747="empty","empty",
VLOOKUP(BG747,MonsterGroupTable!$A:$A,1,0)))))))</f>
        <v/>
      </c>
      <c r="BO747" s="2" t="str">
        <f>IF(AND(ISBLANK(BN747),OR(NOT(ISBLANK(BP747)),NOT(ISBLANK(BQ747)))),#N/A,
IF(ISBLANK(BN747),"",
IF(AND(NOT(ISERROR(VLOOKUP(BN747,MonsterTable!$A:$B,MATCH(MonsterTable!$B$1,MonsterTable!$A$1:$B$1,0),0))),OR(ISBLANK(BP747),ISBLANK(BQ747))),#N/A,
IFERROR(VLOOKUP(BN747,MonsterTable!$A:$B,MATCH(MonsterTable!$B$1,MonsterTable!$A$1:$B$1,0),0),
IF(OR(NOT(ISBLANK(BP747)),ISBLANK(BQ747)),#N/A,
IF(BN747="empty","empty",
VLOOKUP(BN747,MonsterGroupTable!$A:$A,1,0)))))))</f>
        <v/>
      </c>
      <c r="BV747" s="2" t="str">
        <f>IF(AND(ISBLANK(BU747),OR(NOT(ISBLANK(BW747)),NOT(ISBLANK(BX747)))),#N/A,
IF(ISBLANK(BU747),"",
IF(AND(NOT(ISERROR(VLOOKUP(BU747,MonsterTable!$A:$B,MATCH(MonsterTable!$B$1,MonsterTable!$A$1:$B$1,0),0))),OR(ISBLANK(BW747),ISBLANK(BX747))),#N/A,
IFERROR(VLOOKUP(BU747,MonsterTable!$A:$B,MATCH(MonsterTable!$B$1,MonsterTable!$A$1:$B$1,0),0),
IF(OR(NOT(ISBLANK(BW747)),ISBLANK(BX747)),#N/A,
IF(BU747="empty","empty",
VLOOKUP(BU747,MonsterGroupTable!$A:$A,1,0)))))))</f>
        <v/>
      </c>
      <c r="CC747" s="2" t="str">
        <f>IF(AND(ISBLANK(CB747),OR(NOT(ISBLANK(CD747)),NOT(ISBLANK(CE747)))),#N/A,
IF(ISBLANK(CB747),"",
IF(AND(NOT(ISERROR(VLOOKUP(CB747,MonsterTable!$A:$B,MATCH(MonsterTable!$B$1,MonsterTable!$A$1:$B$1,0),0))),OR(ISBLANK(CD747),ISBLANK(CE747))),#N/A,
IFERROR(VLOOKUP(CB747,MonsterTable!$A:$B,MATCH(MonsterTable!$B$1,MonsterTable!$A$1:$B$1,0),0),
IF(OR(NOT(ISBLANK(CD747)),ISBLANK(CE747)),#N/A,
IF(CB747="empty","empty",
VLOOKUP(CB747,MonsterGroupTable!$A:$A,1,0)))))))</f>
        <v/>
      </c>
      <c r="CJ747" s="2" t="str">
        <f>IF(AND(ISBLANK(CI747),OR(NOT(ISBLANK(CK747)),NOT(ISBLANK(CL747)))),#N/A,
IF(ISBLANK(CI747),"",
IF(AND(NOT(ISERROR(VLOOKUP(CI747,MonsterTable!$A:$B,MATCH(MonsterTable!$B$1,MonsterTable!$A$1:$B$1,0),0))),OR(ISBLANK(CK747),ISBLANK(CL747))),#N/A,
IFERROR(VLOOKUP(CI747,MonsterTable!$A:$B,MATCH(MonsterTable!$B$1,MonsterTable!$A$1:$B$1,0),0),
IF(OR(NOT(ISBLANK(CK747)),ISBLANK(CL747)),#N/A,
IF(CI747="empty","empty",
VLOOKUP(CI747,MonsterGroupTable!$A:$A,1,0)))))))</f>
        <v/>
      </c>
    </row>
    <row r="748" spans="1:88">
      <c r="A748">
        <v>20049</v>
      </c>
      <c r="B748">
        <f t="shared" si="22"/>
        <v>1.1000000000000001</v>
      </c>
      <c r="C748">
        <f t="shared" si="22"/>
        <v>1.1000000000000001</v>
      </c>
      <c r="F748">
        <v>60</v>
      </c>
      <c r="G748">
        <v>387</v>
      </c>
      <c r="H748">
        <v>0</v>
      </c>
      <c r="I748">
        <v>0</v>
      </c>
      <c r="J748">
        <v>0</v>
      </c>
      <c r="K748" t="s">
        <v>28</v>
      </c>
      <c r="L748" t="s">
        <v>249</v>
      </c>
      <c r="M748" t="s">
        <v>79</v>
      </c>
      <c r="N748" t="s">
        <v>80</v>
      </c>
      <c r="O748">
        <v>0</v>
      </c>
      <c r="P748">
        <v>-4.75</v>
      </c>
      <c r="Q748">
        <v>-3.5</v>
      </c>
      <c r="R748">
        <v>4.75</v>
      </c>
      <c r="S748">
        <v>3</v>
      </c>
      <c r="T748">
        <v>-13.5</v>
      </c>
      <c r="U748">
        <v>2.5499999999999998</v>
      </c>
      <c r="V748">
        <v>-6.75</v>
      </c>
      <c r="W748" t="str">
        <f t="shared" si="23"/>
        <v>g105,5,empty,3,205,1,1,0</v>
      </c>
      <c r="X748" s="1" t="s">
        <v>322</v>
      </c>
      <c r="Y748" s="2" t="str">
        <f>IF(AND(ISBLANK(X748),OR(NOT(ISBLANK(Z748)),NOT(ISBLANK(AA748)))),#N/A,
IF(ISBLANK(X748),"",
IF(AND(NOT(ISERROR(VLOOKUP(X748,MonsterTable!$A:$B,MATCH(MonsterTable!$B$1,MonsterTable!$A$1:$B$1,0),0))),OR(ISBLANK(Z748),ISBLANK(AA748))),#N/A,
IFERROR(VLOOKUP(X748,MonsterTable!$A:$B,MATCH(MonsterTable!$B$1,MonsterTable!$A$1:$B$1,0),0),
IF(OR(NOT(ISBLANK(Z748)),ISBLANK(AA748)),#N/A,
IF(X748="empty","empty",
VLOOKUP(X748,MonsterGroupTable!$A:$A,1,0)))))))</f>
        <v>g105</v>
      </c>
      <c r="AA748">
        <v>5</v>
      </c>
      <c r="AE748" s="1" t="s">
        <v>74</v>
      </c>
      <c r="AF748" s="2" t="str">
        <f>IF(AND(ISBLANK(AE748),OR(NOT(ISBLANK(AG748)),NOT(ISBLANK(AH748)))),#N/A,
IF(ISBLANK(AE748),"",
IF(AND(NOT(ISERROR(VLOOKUP(AE748,MonsterTable!$A:$B,MATCH(MonsterTable!$B$1,MonsterTable!$A$1:$B$1,0),0))),OR(ISBLANK(AG748),ISBLANK(AH748))),#N/A,
IFERROR(VLOOKUP(AE748,MonsterTable!$A:$B,MATCH(MonsterTable!$B$1,MonsterTable!$A$1:$B$1,0),0),
IF(OR(NOT(ISBLANK(AG748)),ISBLANK(AH748)),#N/A,
IF(AE748="empty","empty",
VLOOKUP(AE748,MonsterGroupTable!$A:$A,1,0)))))))</f>
        <v>empty</v>
      </c>
      <c r="AH748">
        <v>3</v>
      </c>
      <c r="AL748" s="1" t="s">
        <v>341</v>
      </c>
      <c r="AM748" s="2">
        <f>IF(AND(ISBLANK(AL748),OR(NOT(ISBLANK(AN748)),NOT(ISBLANK(AO748)))),#N/A,
IF(ISBLANK(AL748),"",
IF(AND(NOT(ISERROR(VLOOKUP(AL748,MonsterTable!$A:$B,MATCH(MonsterTable!$B$1,MonsterTable!$A$1:$B$1,0),0))),OR(ISBLANK(AN748),ISBLANK(AO748))),#N/A,
IFERROR(VLOOKUP(AL748,MonsterTable!$A:$B,MATCH(MonsterTable!$B$1,MonsterTable!$A$1:$B$1,0),0),
IF(OR(NOT(ISBLANK(AN748)),ISBLANK(AO748)),#N/A,
IF(AL748="empty","empty",
VLOOKUP(AL748,MonsterGroupTable!$A:$A,1,0)))))))</f>
        <v>205</v>
      </c>
      <c r="AN748">
        <v>1</v>
      </c>
      <c r="AO748">
        <v>1</v>
      </c>
      <c r="AP748">
        <v>0</v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BA748" s="2" t="str">
        <f>IF(AND(ISBLANK(AZ748),OR(NOT(ISBLANK(BB748)),NOT(ISBLANK(BC748)))),#N/A,
IF(ISBLANK(AZ748),"",
IF(AND(NOT(ISERROR(VLOOKUP(AZ748,MonsterTable!$A:$B,MATCH(MonsterTable!$B$1,MonsterTable!$A$1:$B$1,0),0))),OR(ISBLANK(BB748),ISBLANK(BC748))),#N/A,
IFERROR(VLOOKUP(AZ748,MonsterTable!$A:$B,MATCH(MonsterTable!$B$1,MonsterTable!$A$1:$B$1,0),0),
IF(OR(NOT(ISBLANK(BB748)),ISBLANK(BC748)),#N/A,
IF(AZ748="empty","empty",
VLOOKUP(AZ748,MonsterGroupTable!$A:$A,1,0)))))))</f>
        <v/>
      </c>
      <c r="BH748" s="2" t="str">
        <f>IF(AND(ISBLANK(BG748),OR(NOT(ISBLANK(BI748)),NOT(ISBLANK(BJ748)))),#N/A,
IF(ISBLANK(BG748),"",
IF(AND(NOT(ISERROR(VLOOKUP(BG748,MonsterTable!$A:$B,MATCH(MonsterTable!$B$1,MonsterTable!$A$1:$B$1,0),0))),OR(ISBLANK(BI748),ISBLANK(BJ748))),#N/A,
IFERROR(VLOOKUP(BG748,MonsterTable!$A:$B,MATCH(MonsterTable!$B$1,MonsterTable!$A$1:$B$1,0),0),
IF(OR(NOT(ISBLANK(BI748)),ISBLANK(BJ748)),#N/A,
IF(BG748="empty","empty",
VLOOKUP(BG748,MonsterGroupTable!$A:$A,1,0)))))))</f>
        <v/>
      </c>
      <c r="BO748" s="2" t="str">
        <f>IF(AND(ISBLANK(BN748),OR(NOT(ISBLANK(BP748)),NOT(ISBLANK(BQ748)))),#N/A,
IF(ISBLANK(BN748),"",
IF(AND(NOT(ISERROR(VLOOKUP(BN748,MonsterTable!$A:$B,MATCH(MonsterTable!$B$1,MonsterTable!$A$1:$B$1,0),0))),OR(ISBLANK(BP748),ISBLANK(BQ748))),#N/A,
IFERROR(VLOOKUP(BN748,MonsterTable!$A:$B,MATCH(MonsterTable!$B$1,MonsterTable!$A$1:$B$1,0),0),
IF(OR(NOT(ISBLANK(BP748)),ISBLANK(BQ748)),#N/A,
IF(BN748="empty","empty",
VLOOKUP(BN748,MonsterGroupTable!$A:$A,1,0)))))))</f>
        <v/>
      </c>
      <c r="BV748" s="2" t="str">
        <f>IF(AND(ISBLANK(BU748),OR(NOT(ISBLANK(BW748)),NOT(ISBLANK(BX748)))),#N/A,
IF(ISBLANK(BU748),"",
IF(AND(NOT(ISERROR(VLOOKUP(BU748,MonsterTable!$A:$B,MATCH(MonsterTable!$B$1,MonsterTable!$A$1:$B$1,0),0))),OR(ISBLANK(BW748),ISBLANK(BX748))),#N/A,
IFERROR(VLOOKUP(BU748,MonsterTable!$A:$B,MATCH(MonsterTable!$B$1,MonsterTable!$A$1:$B$1,0),0),
IF(OR(NOT(ISBLANK(BW748)),ISBLANK(BX748)),#N/A,
IF(BU748="empty","empty",
VLOOKUP(BU748,MonsterGroupTable!$A:$A,1,0)))))))</f>
        <v/>
      </c>
      <c r="CC748" s="2" t="str">
        <f>IF(AND(ISBLANK(CB748),OR(NOT(ISBLANK(CD748)),NOT(ISBLANK(CE748)))),#N/A,
IF(ISBLANK(CB748),"",
IF(AND(NOT(ISERROR(VLOOKUP(CB748,MonsterTable!$A:$B,MATCH(MonsterTable!$B$1,MonsterTable!$A$1:$B$1,0),0))),OR(ISBLANK(CD748),ISBLANK(CE748))),#N/A,
IFERROR(VLOOKUP(CB748,MonsterTable!$A:$B,MATCH(MonsterTable!$B$1,MonsterTable!$A$1:$B$1,0),0),
IF(OR(NOT(ISBLANK(CD748)),ISBLANK(CE748)),#N/A,
IF(CB748="empty","empty",
VLOOKUP(CB748,MonsterGroupTable!$A:$A,1,0)))))))</f>
        <v/>
      </c>
      <c r="CJ748" s="2" t="str">
        <f>IF(AND(ISBLANK(CI748),OR(NOT(ISBLANK(CK748)),NOT(ISBLANK(CL748)))),#N/A,
IF(ISBLANK(CI748),"",
IF(AND(NOT(ISERROR(VLOOKUP(CI748,MonsterTable!$A:$B,MATCH(MonsterTable!$B$1,MonsterTable!$A$1:$B$1,0),0))),OR(ISBLANK(CK748),ISBLANK(CL748))),#N/A,
IFERROR(VLOOKUP(CI748,MonsterTable!$A:$B,MATCH(MonsterTable!$B$1,MonsterTable!$A$1:$B$1,0),0),
IF(OR(NOT(ISBLANK(CK748)),ISBLANK(CL748)),#N/A,
IF(CI748="empty","empty",
VLOOKUP(CI748,MonsterGroupTable!$A:$A,1,0)))))))</f>
        <v/>
      </c>
    </row>
    <row r="749" spans="1:88">
      <c r="A749">
        <v>20050</v>
      </c>
      <c r="B749">
        <f t="shared" si="22"/>
        <v>1.2</v>
      </c>
      <c r="C749">
        <f t="shared" si="22"/>
        <v>1.1000000000000001</v>
      </c>
      <c r="F749">
        <v>60</v>
      </c>
      <c r="G749">
        <v>837</v>
      </c>
      <c r="H749">
        <v>0</v>
      </c>
      <c r="I749">
        <v>0</v>
      </c>
      <c r="J749">
        <v>0</v>
      </c>
      <c r="K749" t="s">
        <v>28</v>
      </c>
      <c r="L749" t="s">
        <v>249</v>
      </c>
      <c r="M749" t="s">
        <v>79</v>
      </c>
      <c r="N749" t="s">
        <v>80</v>
      </c>
      <c r="O749">
        <v>0</v>
      </c>
      <c r="P749">
        <v>-4.75</v>
      </c>
      <c r="Q749">
        <v>-3.5</v>
      </c>
      <c r="R749">
        <v>4.75</v>
      </c>
      <c r="S749">
        <v>3</v>
      </c>
      <c r="T749">
        <v>-13.5</v>
      </c>
      <c r="U749">
        <v>2.5499999999999998</v>
      </c>
      <c r="V749">
        <v>-6.75</v>
      </c>
      <c r="W749" t="str">
        <f t="shared" si="23"/>
        <v>g105,5,empty,3,205,1,1,0</v>
      </c>
      <c r="X749" s="1" t="s">
        <v>322</v>
      </c>
      <c r="Y749" s="2" t="str">
        <f>IF(AND(ISBLANK(X749),OR(NOT(ISBLANK(Z749)),NOT(ISBLANK(AA749)))),#N/A,
IF(ISBLANK(X749),"",
IF(AND(NOT(ISERROR(VLOOKUP(X749,MonsterTable!$A:$B,MATCH(MonsterTable!$B$1,MonsterTable!$A$1:$B$1,0),0))),OR(ISBLANK(Z749),ISBLANK(AA749))),#N/A,
IFERROR(VLOOKUP(X749,MonsterTable!$A:$B,MATCH(MonsterTable!$B$1,MonsterTable!$A$1:$B$1,0),0),
IF(OR(NOT(ISBLANK(Z749)),ISBLANK(AA749)),#N/A,
IF(X749="empty","empty",
VLOOKUP(X749,MonsterGroupTable!$A:$A,1,0)))))))</f>
        <v>g105</v>
      </c>
      <c r="AA749">
        <v>5</v>
      </c>
      <c r="AE749" s="1" t="s">
        <v>74</v>
      </c>
      <c r="AF749" s="2" t="str">
        <f>IF(AND(ISBLANK(AE749),OR(NOT(ISBLANK(AG749)),NOT(ISBLANK(AH749)))),#N/A,
IF(ISBLANK(AE749),"",
IF(AND(NOT(ISERROR(VLOOKUP(AE749,MonsterTable!$A:$B,MATCH(MonsterTable!$B$1,MonsterTable!$A$1:$B$1,0),0))),OR(ISBLANK(AG749),ISBLANK(AH749))),#N/A,
IFERROR(VLOOKUP(AE749,MonsterTable!$A:$B,MATCH(MonsterTable!$B$1,MonsterTable!$A$1:$B$1,0),0),
IF(OR(NOT(ISBLANK(AG749)),ISBLANK(AH749)),#N/A,
IF(AE749="empty","empty",
VLOOKUP(AE749,MonsterGroupTable!$A:$A,1,0)))))))</f>
        <v>empty</v>
      </c>
      <c r="AH749">
        <v>3</v>
      </c>
      <c r="AL749" s="1" t="s">
        <v>341</v>
      </c>
      <c r="AM749" s="2">
        <f>IF(AND(ISBLANK(AL749),OR(NOT(ISBLANK(AN749)),NOT(ISBLANK(AO749)))),#N/A,
IF(ISBLANK(AL749),"",
IF(AND(NOT(ISERROR(VLOOKUP(AL749,MonsterTable!$A:$B,MATCH(MonsterTable!$B$1,MonsterTable!$A$1:$B$1,0),0))),OR(ISBLANK(AN749),ISBLANK(AO749))),#N/A,
IFERROR(VLOOKUP(AL749,MonsterTable!$A:$B,MATCH(MonsterTable!$B$1,MonsterTable!$A$1:$B$1,0),0),
IF(OR(NOT(ISBLANK(AN749)),ISBLANK(AO749)),#N/A,
IF(AL749="empty","empty",
VLOOKUP(AL749,MonsterGroupTable!$A:$A,1,0)))))))</f>
        <v>205</v>
      </c>
      <c r="AN749">
        <v>1</v>
      </c>
      <c r="AO749">
        <v>1</v>
      </c>
      <c r="AP749">
        <v>0</v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BA749" s="2" t="str">
        <f>IF(AND(ISBLANK(AZ749),OR(NOT(ISBLANK(BB749)),NOT(ISBLANK(BC749)))),#N/A,
IF(ISBLANK(AZ749),"",
IF(AND(NOT(ISERROR(VLOOKUP(AZ749,MonsterTable!$A:$B,MATCH(MonsterTable!$B$1,MonsterTable!$A$1:$B$1,0),0))),OR(ISBLANK(BB749),ISBLANK(BC749))),#N/A,
IFERROR(VLOOKUP(AZ749,MonsterTable!$A:$B,MATCH(MonsterTable!$B$1,MonsterTable!$A$1:$B$1,0),0),
IF(OR(NOT(ISBLANK(BB749)),ISBLANK(BC749)),#N/A,
IF(AZ749="empty","empty",
VLOOKUP(AZ749,MonsterGroupTable!$A:$A,1,0)))))))</f>
        <v/>
      </c>
      <c r="BH749" s="2" t="str">
        <f>IF(AND(ISBLANK(BG749),OR(NOT(ISBLANK(BI749)),NOT(ISBLANK(BJ749)))),#N/A,
IF(ISBLANK(BG749),"",
IF(AND(NOT(ISERROR(VLOOKUP(BG749,MonsterTable!$A:$B,MATCH(MonsterTable!$B$1,MonsterTable!$A$1:$B$1,0),0))),OR(ISBLANK(BI749),ISBLANK(BJ749))),#N/A,
IFERROR(VLOOKUP(BG749,MonsterTable!$A:$B,MATCH(MonsterTable!$B$1,MonsterTable!$A$1:$B$1,0),0),
IF(OR(NOT(ISBLANK(BI749)),ISBLANK(BJ749)),#N/A,
IF(BG749="empty","empty",
VLOOKUP(BG749,MonsterGroupTable!$A:$A,1,0)))))))</f>
        <v/>
      </c>
      <c r="BO749" s="2" t="str">
        <f>IF(AND(ISBLANK(BN749),OR(NOT(ISBLANK(BP749)),NOT(ISBLANK(BQ749)))),#N/A,
IF(ISBLANK(BN749),"",
IF(AND(NOT(ISERROR(VLOOKUP(BN749,MonsterTable!$A:$B,MATCH(MonsterTable!$B$1,MonsterTable!$A$1:$B$1,0),0))),OR(ISBLANK(BP749),ISBLANK(BQ749))),#N/A,
IFERROR(VLOOKUP(BN749,MonsterTable!$A:$B,MATCH(MonsterTable!$B$1,MonsterTable!$A$1:$B$1,0),0),
IF(OR(NOT(ISBLANK(BP749)),ISBLANK(BQ749)),#N/A,
IF(BN749="empty","empty",
VLOOKUP(BN749,MonsterGroupTable!$A:$A,1,0)))))))</f>
        <v/>
      </c>
      <c r="BV749" s="2" t="str">
        <f>IF(AND(ISBLANK(BU749),OR(NOT(ISBLANK(BW749)),NOT(ISBLANK(BX749)))),#N/A,
IF(ISBLANK(BU749),"",
IF(AND(NOT(ISERROR(VLOOKUP(BU749,MonsterTable!$A:$B,MATCH(MonsterTable!$B$1,MonsterTable!$A$1:$B$1,0),0))),OR(ISBLANK(BW749),ISBLANK(BX749))),#N/A,
IFERROR(VLOOKUP(BU749,MonsterTable!$A:$B,MATCH(MonsterTable!$B$1,MonsterTable!$A$1:$B$1,0),0),
IF(OR(NOT(ISBLANK(BW749)),ISBLANK(BX749)),#N/A,
IF(BU749="empty","empty",
VLOOKUP(BU749,MonsterGroupTable!$A:$A,1,0)))))))</f>
        <v/>
      </c>
      <c r="CC749" s="2" t="str">
        <f>IF(AND(ISBLANK(CB749),OR(NOT(ISBLANK(CD749)),NOT(ISBLANK(CE749)))),#N/A,
IF(ISBLANK(CB749),"",
IF(AND(NOT(ISERROR(VLOOKUP(CB749,MonsterTable!$A:$B,MATCH(MonsterTable!$B$1,MonsterTable!$A$1:$B$1,0),0))),OR(ISBLANK(CD749),ISBLANK(CE749))),#N/A,
IFERROR(VLOOKUP(CB749,MonsterTable!$A:$B,MATCH(MonsterTable!$B$1,MonsterTable!$A$1:$B$1,0),0),
IF(OR(NOT(ISBLANK(CD749)),ISBLANK(CE749)),#N/A,
IF(CB749="empty","empty",
VLOOKUP(CB749,MonsterGroupTable!$A:$A,1,0)))))))</f>
        <v/>
      </c>
      <c r="CJ749" s="2" t="str">
        <f>IF(AND(ISBLANK(CI749),OR(NOT(ISBLANK(CK749)),NOT(ISBLANK(CL749)))),#N/A,
IF(ISBLANK(CI749),"",
IF(AND(NOT(ISERROR(VLOOKUP(CI749,MonsterTable!$A:$B,MATCH(MonsterTable!$B$1,MonsterTable!$A$1:$B$1,0),0))),OR(ISBLANK(CK749),ISBLANK(CL749))),#N/A,
IFERROR(VLOOKUP(CI749,MonsterTable!$A:$B,MATCH(MonsterTable!$B$1,MonsterTable!$A$1:$B$1,0),0),
IF(OR(NOT(ISBLANK(CK749)),ISBLANK(CL749)),#N/A,
IF(CI749="empty","empty",
VLOOKUP(CI749,MonsterGroupTable!$A:$A,1,0)))))))</f>
        <v/>
      </c>
    </row>
    <row r="750" spans="1:88">
      <c r="A750">
        <v>20051</v>
      </c>
      <c r="B750">
        <f t="shared" si="22"/>
        <v>1.1000000000000001</v>
      </c>
      <c r="C750">
        <f t="shared" si="22"/>
        <v>1.1000000000000001</v>
      </c>
      <c r="F750">
        <v>80</v>
      </c>
      <c r="G750">
        <v>846</v>
      </c>
      <c r="H750">
        <v>0</v>
      </c>
      <c r="I750">
        <v>0</v>
      </c>
      <c r="J750">
        <v>0</v>
      </c>
      <c r="K750" t="s">
        <v>28</v>
      </c>
      <c r="L750" t="s">
        <v>251</v>
      </c>
      <c r="M750" t="s">
        <v>79</v>
      </c>
      <c r="N750" t="s">
        <v>80</v>
      </c>
      <c r="O750">
        <v>0</v>
      </c>
      <c r="P750">
        <v>-4.75</v>
      </c>
      <c r="Q750">
        <v>-3.5</v>
      </c>
      <c r="R750">
        <v>4.75</v>
      </c>
      <c r="S750">
        <v>3</v>
      </c>
      <c r="T750">
        <v>-13.5</v>
      </c>
      <c r="U750">
        <v>2.5499999999999998</v>
      </c>
      <c r="V750">
        <v>-6.75</v>
      </c>
      <c r="W750" t="str">
        <f t="shared" si="23"/>
        <v>g106,5,empty,3,202,1,1,0</v>
      </c>
      <c r="X750" s="1" t="s">
        <v>323</v>
      </c>
      <c r="Y750" s="2" t="str">
        <f>IF(AND(ISBLANK(X750),OR(NOT(ISBLANK(Z750)),NOT(ISBLANK(AA750)))),#N/A,
IF(ISBLANK(X750),"",
IF(AND(NOT(ISERROR(VLOOKUP(X750,MonsterTable!$A:$B,MATCH(MonsterTable!$B$1,MonsterTable!$A$1:$B$1,0),0))),OR(ISBLANK(Z750),ISBLANK(AA750))),#N/A,
IFERROR(VLOOKUP(X750,MonsterTable!$A:$B,MATCH(MonsterTable!$B$1,MonsterTable!$A$1:$B$1,0),0),
IF(OR(NOT(ISBLANK(Z750)),ISBLANK(AA750)),#N/A,
IF(X750="empty","empty",
VLOOKUP(X750,MonsterGroupTable!$A:$A,1,0)))))))</f>
        <v>g106</v>
      </c>
      <c r="AA750">
        <v>5</v>
      </c>
      <c r="AE750" s="1" t="s">
        <v>74</v>
      </c>
      <c r="AF750" s="2" t="str">
        <f>IF(AND(ISBLANK(AE750),OR(NOT(ISBLANK(AG750)),NOT(ISBLANK(AH750)))),#N/A,
IF(ISBLANK(AE750),"",
IF(AND(NOT(ISERROR(VLOOKUP(AE750,MonsterTable!$A:$B,MATCH(MonsterTable!$B$1,MonsterTable!$A$1:$B$1,0),0))),OR(ISBLANK(AG750),ISBLANK(AH750))),#N/A,
IFERROR(VLOOKUP(AE750,MonsterTable!$A:$B,MATCH(MonsterTable!$B$1,MonsterTable!$A$1:$B$1,0),0),
IF(OR(NOT(ISBLANK(AG750)),ISBLANK(AH750)),#N/A,
IF(AE750="empty","empty",
VLOOKUP(AE750,MonsterGroupTable!$A:$A,1,0)))))))</f>
        <v>empty</v>
      </c>
      <c r="AH750">
        <v>3</v>
      </c>
      <c r="AL750" s="1" t="s">
        <v>338</v>
      </c>
      <c r="AM750" s="2">
        <f>IF(AND(ISBLANK(AL750),OR(NOT(ISBLANK(AN750)),NOT(ISBLANK(AO750)))),#N/A,
IF(ISBLANK(AL750),"",
IF(AND(NOT(ISERROR(VLOOKUP(AL750,MonsterTable!$A:$B,MATCH(MonsterTable!$B$1,MonsterTable!$A$1:$B$1,0),0))),OR(ISBLANK(AN750),ISBLANK(AO750))),#N/A,
IFERROR(VLOOKUP(AL750,MonsterTable!$A:$B,MATCH(MonsterTable!$B$1,MonsterTable!$A$1:$B$1,0),0),
IF(OR(NOT(ISBLANK(AN750)),ISBLANK(AO750)),#N/A,
IF(AL750="empty","empty",
VLOOKUP(AL750,MonsterGroupTable!$A:$A,1,0)))))))</f>
        <v>202</v>
      </c>
      <c r="AN750">
        <v>1</v>
      </c>
      <c r="AO750">
        <v>1</v>
      </c>
      <c r="AP750">
        <v>0</v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BA750" s="2" t="str">
        <f>IF(AND(ISBLANK(AZ750),OR(NOT(ISBLANK(BB750)),NOT(ISBLANK(BC750)))),#N/A,
IF(ISBLANK(AZ750),"",
IF(AND(NOT(ISERROR(VLOOKUP(AZ750,MonsterTable!$A:$B,MATCH(MonsterTable!$B$1,MonsterTable!$A$1:$B$1,0),0))),OR(ISBLANK(BB750),ISBLANK(BC750))),#N/A,
IFERROR(VLOOKUP(AZ750,MonsterTable!$A:$B,MATCH(MonsterTable!$B$1,MonsterTable!$A$1:$B$1,0),0),
IF(OR(NOT(ISBLANK(BB750)),ISBLANK(BC750)),#N/A,
IF(AZ750="empty","empty",
VLOOKUP(AZ750,MonsterGroupTable!$A:$A,1,0)))))))</f>
        <v/>
      </c>
      <c r="BH750" s="2" t="str">
        <f>IF(AND(ISBLANK(BG750),OR(NOT(ISBLANK(BI750)),NOT(ISBLANK(BJ750)))),#N/A,
IF(ISBLANK(BG750),"",
IF(AND(NOT(ISERROR(VLOOKUP(BG750,MonsterTable!$A:$B,MATCH(MonsterTable!$B$1,MonsterTable!$A$1:$B$1,0),0))),OR(ISBLANK(BI750),ISBLANK(BJ750))),#N/A,
IFERROR(VLOOKUP(BG750,MonsterTable!$A:$B,MATCH(MonsterTable!$B$1,MonsterTable!$A$1:$B$1,0),0),
IF(OR(NOT(ISBLANK(BI750)),ISBLANK(BJ750)),#N/A,
IF(BG750="empty","empty",
VLOOKUP(BG750,MonsterGroupTable!$A:$A,1,0)))))))</f>
        <v/>
      </c>
      <c r="BO750" s="2" t="str">
        <f>IF(AND(ISBLANK(BN750),OR(NOT(ISBLANK(BP750)),NOT(ISBLANK(BQ750)))),#N/A,
IF(ISBLANK(BN750),"",
IF(AND(NOT(ISERROR(VLOOKUP(BN750,MonsterTable!$A:$B,MATCH(MonsterTable!$B$1,MonsterTable!$A$1:$B$1,0),0))),OR(ISBLANK(BP750),ISBLANK(BQ750))),#N/A,
IFERROR(VLOOKUP(BN750,MonsterTable!$A:$B,MATCH(MonsterTable!$B$1,MonsterTable!$A$1:$B$1,0),0),
IF(OR(NOT(ISBLANK(BP750)),ISBLANK(BQ750)),#N/A,
IF(BN750="empty","empty",
VLOOKUP(BN750,MonsterGroupTable!$A:$A,1,0)))))))</f>
        <v/>
      </c>
      <c r="BV750" s="2" t="str">
        <f>IF(AND(ISBLANK(BU750),OR(NOT(ISBLANK(BW750)),NOT(ISBLANK(BX750)))),#N/A,
IF(ISBLANK(BU750),"",
IF(AND(NOT(ISERROR(VLOOKUP(BU750,MonsterTable!$A:$B,MATCH(MonsterTable!$B$1,MonsterTable!$A$1:$B$1,0),0))),OR(ISBLANK(BW750),ISBLANK(BX750))),#N/A,
IFERROR(VLOOKUP(BU750,MonsterTable!$A:$B,MATCH(MonsterTable!$B$1,MonsterTable!$A$1:$B$1,0),0),
IF(OR(NOT(ISBLANK(BW750)),ISBLANK(BX750)),#N/A,
IF(BU750="empty","empty",
VLOOKUP(BU750,MonsterGroupTable!$A:$A,1,0)))))))</f>
        <v/>
      </c>
      <c r="CC750" s="2" t="str">
        <f>IF(AND(ISBLANK(CB750),OR(NOT(ISBLANK(CD750)),NOT(ISBLANK(CE750)))),#N/A,
IF(ISBLANK(CB750),"",
IF(AND(NOT(ISERROR(VLOOKUP(CB750,MonsterTable!$A:$B,MATCH(MonsterTable!$B$1,MonsterTable!$A$1:$B$1,0),0))),OR(ISBLANK(CD750),ISBLANK(CE750))),#N/A,
IFERROR(VLOOKUP(CB750,MonsterTable!$A:$B,MATCH(MonsterTable!$B$1,MonsterTable!$A$1:$B$1,0),0),
IF(OR(NOT(ISBLANK(CD750)),ISBLANK(CE750)),#N/A,
IF(CB750="empty","empty",
VLOOKUP(CB750,MonsterGroupTable!$A:$A,1,0)))))))</f>
        <v/>
      </c>
      <c r="CJ750" s="2" t="str">
        <f>IF(AND(ISBLANK(CI750),OR(NOT(ISBLANK(CK750)),NOT(ISBLANK(CL750)))),#N/A,
IF(ISBLANK(CI750),"",
IF(AND(NOT(ISERROR(VLOOKUP(CI750,MonsterTable!$A:$B,MATCH(MonsterTable!$B$1,MonsterTable!$A$1:$B$1,0),0))),OR(ISBLANK(CK750),ISBLANK(CL750))),#N/A,
IFERROR(VLOOKUP(CI750,MonsterTable!$A:$B,MATCH(MonsterTable!$B$1,MonsterTable!$A$1:$B$1,0),0),
IF(OR(NOT(ISBLANK(CK750)),ISBLANK(CL750)),#N/A,
IF(CI750="empty","empty",
VLOOKUP(CI750,MonsterGroupTable!$A:$A,1,0)))))))</f>
        <v/>
      </c>
    </row>
    <row r="751" spans="1:88">
      <c r="A751">
        <v>20052</v>
      </c>
      <c r="B751">
        <f t="shared" si="22"/>
        <v>1.1000000000000001</v>
      </c>
      <c r="C751">
        <f t="shared" si="22"/>
        <v>1.1000000000000001</v>
      </c>
      <c r="F751">
        <v>100</v>
      </c>
      <c r="G751">
        <v>855</v>
      </c>
      <c r="H751">
        <v>0</v>
      </c>
      <c r="I751">
        <v>0</v>
      </c>
      <c r="J751">
        <v>0</v>
      </c>
      <c r="K751" t="s">
        <v>28</v>
      </c>
      <c r="L751" t="s">
        <v>251</v>
      </c>
      <c r="M751" t="s">
        <v>79</v>
      </c>
      <c r="N751" t="s">
        <v>80</v>
      </c>
      <c r="O751">
        <v>0</v>
      </c>
      <c r="P751">
        <v>-4.75</v>
      </c>
      <c r="Q751">
        <v>-3.5</v>
      </c>
      <c r="R751">
        <v>4.75</v>
      </c>
      <c r="S751">
        <v>3</v>
      </c>
      <c r="T751">
        <v>-13.5</v>
      </c>
      <c r="U751">
        <v>2.5499999999999998</v>
      </c>
      <c r="V751">
        <v>-6.75</v>
      </c>
      <c r="W751" t="str">
        <f t="shared" si="23"/>
        <v>g106,5,empty,3,202,1,1,0</v>
      </c>
      <c r="X751" s="1" t="s">
        <v>323</v>
      </c>
      <c r="Y751" s="2" t="str">
        <f>IF(AND(ISBLANK(X751),OR(NOT(ISBLANK(Z751)),NOT(ISBLANK(AA751)))),#N/A,
IF(ISBLANK(X751),"",
IF(AND(NOT(ISERROR(VLOOKUP(X751,MonsterTable!$A:$B,MATCH(MonsterTable!$B$1,MonsterTable!$A$1:$B$1,0),0))),OR(ISBLANK(Z751),ISBLANK(AA751))),#N/A,
IFERROR(VLOOKUP(X751,MonsterTable!$A:$B,MATCH(MonsterTable!$B$1,MonsterTable!$A$1:$B$1,0),0),
IF(OR(NOT(ISBLANK(Z751)),ISBLANK(AA751)),#N/A,
IF(X751="empty","empty",
VLOOKUP(X751,MonsterGroupTable!$A:$A,1,0)))))))</f>
        <v>g106</v>
      </c>
      <c r="AA751">
        <v>5</v>
      </c>
      <c r="AE751" s="1" t="s">
        <v>74</v>
      </c>
      <c r="AF751" s="2" t="str">
        <f>IF(AND(ISBLANK(AE751),OR(NOT(ISBLANK(AG751)),NOT(ISBLANK(AH751)))),#N/A,
IF(ISBLANK(AE751),"",
IF(AND(NOT(ISERROR(VLOOKUP(AE751,MonsterTable!$A:$B,MATCH(MonsterTable!$B$1,MonsterTable!$A$1:$B$1,0),0))),OR(ISBLANK(AG751),ISBLANK(AH751))),#N/A,
IFERROR(VLOOKUP(AE751,MonsterTable!$A:$B,MATCH(MonsterTable!$B$1,MonsterTable!$A$1:$B$1,0),0),
IF(OR(NOT(ISBLANK(AG751)),ISBLANK(AH751)),#N/A,
IF(AE751="empty","empty",
VLOOKUP(AE751,MonsterGroupTable!$A:$A,1,0)))))))</f>
        <v>empty</v>
      </c>
      <c r="AH751">
        <v>3</v>
      </c>
      <c r="AL751" s="1" t="s">
        <v>338</v>
      </c>
      <c r="AM751" s="2">
        <f>IF(AND(ISBLANK(AL751),OR(NOT(ISBLANK(AN751)),NOT(ISBLANK(AO751)))),#N/A,
IF(ISBLANK(AL751),"",
IF(AND(NOT(ISERROR(VLOOKUP(AL751,MonsterTable!$A:$B,MATCH(MonsterTable!$B$1,MonsterTable!$A$1:$B$1,0),0))),OR(ISBLANK(AN751),ISBLANK(AO751))),#N/A,
IFERROR(VLOOKUP(AL751,MonsterTable!$A:$B,MATCH(MonsterTable!$B$1,MonsterTable!$A$1:$B$1,0),0),
IF(OR(NOT(ISBLANK(AN751)),ISBLANK(AO751)),#N/A,
IF(AL751="empty","empty",
VLOOKUP(AL751,MonsterGroupTable!$A:$A,1,0)))))))</f>
        <v>202</v>
      </c>
      <c r="AN751">
        <v>1</v>
      </c>
      <c r="AO751">
        <v>1</v>
      </c>
      <c r="AP751">
        <v>0</v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BA751" s="2" t="str">
        <f>IF(AND(ISBLANK(AZ751),OR(NOT(ISBLANK(BB751)),NOT(ISBLANK(BC751)))),#N/A,
IF(ISBLANK(AZ751),"",
IF(AND(NOT(ISERROR(VLOOKUP(AZ751,MonsterTable!$A:$B,MATCH(MonsterTable!$B$1,MonsterTable!$A$1:$B$1,0),0))),OR(ISBLANK(BB751),ISBLANK(BC751))),#N/A,
IFERROR(VLOOKUP(AZ751,MonsterTable!$A:$B,MATCH(MonsterTable!$B$1,MonsterTable!$A$1:$B$1,0),0),
IF(OR(NOT(ISBLANK(BB751)),ISBLANK(BC751)),#N/A,
IF(AZ751="empty","empty",
VLOOKUP(AZ751,MonsterGroupTable!$A:$A,1,0)))))))</f>
        <v/>
      </c>
      <c r="BH751" s="2" t="str">
        <f>IF(AND(ISBLANK(BG751),OR(NOT(ISBLANK(BI751)),NOT(ISBLANK(BJ751)))),#N/A,
IF(ISBLANK(BG751),"",
IF(AND(NOT(ISERROR(VLOOKUP(BG751,MonsterTable!$A:$B,MATCH(MonsterTable!$B$1,MonsterTable!$A$1:$B$1,0),0))),OR(ISBLANK(BI751),ISBLANK(BJ751))),#N/A,
IFERROR(VLOOKUP(BG751,MonsterTable!$A:$B,MATCH(MonsterTable!$B$1,MonsterTable!$A$1:$B$1,0),0),
IF(OR(NOT(ISBLANK(BI751)),ISBLANK(BJ751)),#N/A,
IF(BG751="empty","empty",
VLOOKUP(BG751,MonsterGroupTable!$A:$A,1,0)))))))</f>
        <v/>
      </c>
      <c r="BO751" s="2" t="str">
        <f>IF(AND(ISBLANK(BN751),OR(NOT(ISBLANK(BP751)),NOT(ISBLANK(BQ751)))),#N/A,
IF(ISBLANK(BN751),"",
IF(AND(NOT(ISERROR(VLOOKUP(BN751,MonsterTable!$A:$B,MATCH(MonsterTable!$B$1,MonsterTable!$A$1:$B$1,0),0))),OR(ISBLANK(BP751),ISBLANK(BQ751))),#N/A,
IFERROR(VLOOKUP(BN751,MonsterTable!$A:$B,MATCH(MonsterTable!$B$1,MonsterTable!$A$1:$B$1,0),0),
IF(OR(NOT(ISBLANK(BP751)),ISBLANK(BQ751)),#N/A,
IF(BN751="empty","empty",
VLOOKUP(BN751,MonsterGroupTable!$A:$A,1,0)))))))</f>
        <v/>
      </c>
      <c r="BV751" s="2" t="str">
        <f>IF(AND(ISBLANK(BU751),OR(NOT(ISBLANK(BW751)),NOT(ISBLANK(BX751)))),#N/A,
IF(ISBLANK(BU751),"",
IF(AND(NOT(ISERROR(VLOOKUP(BU751,MonsterTable!$A:$B,MATCH(MonsterTable!$B$1,MonsterTable!$A$1:$B$1,0),0))),OR(ISBLANK(BW751),ISBLANK(BX751))),#N/A,
IFERROR(VLOOKUP(BU751,MonsterTable!$A:$B,MATCH(MonsterTable!$B$1,MonsterTable!$A$1:$B$1,0),0),
IF(OR(NOT(ISBLANK(BW751)),ISBLANK(BX751)),#N/A,
IF(BU751="empty","empty",
VLOOKUP(BU751,MonsterGroupTable!$A:$A,1,0)))))))</f>
        <v/>
      </c>
      <c r="CC751" s="2" t="str">
        <f>IF(AND(ISBLANK(CB751),OR(NOT(ISBLANK(CD751)),NOT(ISBLANK(CE751)))),#N/A,
IF(ISBLANK(CB751),"",
IF(AND(NOT(ISERROR(VLOOKUP(CB751,MonsterTable!$A:$B,MATCH(MonsterTable!$B$1,MonsterTable!$A$1:$B$1,0),0))),OR(ISBLANK(CD751),ISBLANK(CE751))),#N/A,
IFERROR(VLOOKUP(CB751,MonsterTable!$A:$B,MATCH(MonsterTable!$B$1,MonsterTable!$A$1:$B$1,0),0),
IF(OR(NOT(ISBLANK(CD751)),ISBLANK(CE751)),#N/A,
IF(CB751="empty","empty",
VLOOKUP(CB751,MonsterGroupTable!$A:$A,1,0)))))))</f>
        <v/>
      </c>
      <c r="CJ751" s="2" t="str">
        <f>IF(AND(ISBLANK(CI751),OR(NOT(ISBLANK(CK751)),NOT(ISBLANK(CL751)))),#N/A,
IF(ISBLANK(CI751),"",
IF(AND(NOT(ISERROR(VLOOKUP(CI751,MonsterTable!$A:$B,MATCH(MonsterTable!$B$1,MonsterTable!$A$1:$B$1,0),0))),OR(ISBLANK(CK751),ISBLANK(CL751))),#N/A,
IFERROR(VLOOKUP(CI751,MonsterTable!$A:$B,MATCH(MonsterTable!$B$1,MonsterTable!$A$1:$B$1,0),0),
IF(OR(NOT(ISBLANK(CK751)),ISBLANK(CL751)),#N/A,
IF(CI751="empty","empty",
VLOOKUP(CI751,MonsterGroupTable!$A:$A,1,0)))))))</f>
        <v/>
      </c>
    </row>
    <row r="752" spans="1:88">
      <c r="A752">
        <v>20053</v>
      </c>
      <c r="B752">
        <f t="shared" si="22"/>
        <v>1.1000000000000001</v>
      </c>
      <c r="C752">
        <f t="shared" si="22"/>
        <v>1.1000000000000001</v>
      </c>
      <c r="F752">
        <v>120</v>
      </c>
      <c r="G752">
        <v>864</v>
      </c>
      <c r="H752">
        <v>0</v>
      </c>
      <c r="I752">
        <v>0</v>
      </c>
      <c r="J752">
        <v>0</v>
      </c>
      <c r="K752" t="s">
        <v>28</v>
      </c>
      <c r="L752" t="s">
        <v>251</v>
      </c>
      <c r="M752" t="s">
        <v>79</v>
      </c>
      <c r="N752" t="s">
        <v>80</v>
      </c>
      <c r="O752">
        <v>0</v>
      </c>
      <c r="P752">
        <v>-4.75</v>
      </c>
      <c r="Q752">
        <v>-3.5</v>
      </c>
      <c r="R752">
        <v>4.75</v>
      </c>
      <c r="S752">
        <v>3</v>
      </c>
      <c r="T752">
        <v>-13.5</v>
      </c>
      <c r="U752">
        <v>2.5499999999999998</v>
      </c>
      <c r="V752">
        <v>-6.75</v>
      </c>
      <c r="W752" t="str">
        <f t="shared" si="23"/>
        <v>g106,5,empty,3,202,1,1,0</v>
      </c>
      <c r="X752" s="1" t="s">
        <v>323</v>
      </c>
      <c r="Y752" s="2" t="str">
        <f>IF(AND(ISBLANK(X752),OR(NOT(ISBLANK(Z752)),NOT(ISBLANK(AA752)))),#N/A,
IF(ISBLANK(X752),"",
IF(AND(NOT(ISERROR(VLOOKUP(X752,MonsterTable!$A:$B,MATCH(MonsterTable!$B$1,MonsterTable!$A$1:$B$1,0),0))),OR(ISBLANK(Z752),ISBLANK(AA752))),#N/A,
IFERROR(VLOOKUP(X752,MonsterTable!$A:$B,MATCH(MonsterTable!$B$1,MonsterTable!$A$1:$B$1,0),0),
IF(OR(NOT(ISBLANK(Z752)),ISBLANK(AA752)),#N/A,
IF(X752="empty","empty",
VLOOKUP(X752,MonsterGroupTable!$A:$A,1,0)))))))</f>
        <v>g106</v>
      </c>
      <c r="AA752">
        <v>5</v>
      </c>
      <c r="AE752" s="1" t="s">
        <v>74</v>
      </c>
      <c r="AF752" s="2" t="str">
        <f>IF(AND(ISBLANK(AE752),OR(NOT(ISBLANK(AG752)),NOT(ISBLANK(AH752)))),#N/A,
IF(ISBLANK(AE752),"",
IF(AND(NOT(ISERROR(VLOOKUP(AE752,MonsterTable!$A:$B,MATCH(MonsterTable!$B$1,MonsterTable!$A$1:$B$1,0),0))),OR(ISBLANK(AG752),ISBLANK(AH752))),#N/A,
IFERROR(VLOOKUP(AE752,MonsterTable!$A:$B,MATCH(MonsterTable!$B$1,MonsterTable!$A$1:$B$1,0),0),
IF(OR(NOT(ISBLANK(AG752)),ISBLANK(AH752)),#N/A,
IF(AE752="empty","empty",
VLOOKUP(AE752,MonsterGroupTable!$A:$A,1,0)))))))</f>
        <v>empty</v>
      </c>
      <c r="AH752">
        <v>3</v>
      </c>
      <c r="AL752" s="1" t="s">
        <v>338</v>
      </c>
      <c r="AM752" s="2">
        <f>IF(AND(ISBLANK(AL752),OR(NOT(ISBLANK(AN752)),NOT(ISBLANK(AO752)))),#N/A,
IF(ISBLANK(AL752),"",
IF(AND(NOT(ISERROR(VLOOKUP(AL752,MonsterTable!$A:$B,MATCH(MonsterTable!$B$1,MonsterTable!$A$1:$B$1,0),0))),OR(ISBLANK(AN752),ISBLANK(AO752))),#N/A,
IFERROR(VLOOKUP(AL752,MonsterTable!$A:$B,MATCH(MonsterTable!$B$1,MonsterTable!$A$1:$B$1,0),0),
IF(OR(NOT(ISBLANK(AN752)),ISBLANK(AO752)),#N/A,
IF(AL752="empty","empty",
VLOOKUP(AL752,MonsterGroupTable!$A:$A,1,0)))))))</f>
        <v>202</v>
      </c>
      <c r="AN752">
        <v>1</v>
      </c>
      <c r="AO752">
        <v>1</v>
      </c>
      <c r="AP752">
        <v>0</v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BA752" s="2" t="str">
        <f>IF(AND(ISBLANK(AZ752),OR(NOT(ISBLANK(BB752)),NOT(ISBLANK(BC752)))),#N/A,
IF(ISBLANK(AZ752),"",
IF(AND(NOT(ISERROR(VLOOKUP(AZ752,MonsterTable!$A:$B,MATCH(MonsterTable!$B$1,MonsterTable!$A$1:$B$1,0),0))),OR(ISBLANK(BB752),ISBLANK(BC752))),#N/A,
IFERROR(VLOOKUP(AZ752,MonsterTable!$A:$B,MATCH(MonsterTable!$B$1,MonsterTable!$A$1:$B$1,0),0),
IF(OR(NOT(ISBLANK(BB752)),ISBLANK(BC752)),#N/A,
IF(AZ752="empty","empty",
VLOOKUP(AZ752,MonsterGroupTable!$A:$A,1,0)))))))</f>
        <v/>
      </c>
      <c r="BH752" s="2" t="str">
        <f>IF(AND(ISBLANK(BG752),OR(NOT(ISBLANK(BI752)),NOT(ISBLANK(BJ752)))),#N/A,
IF(ISBLANK(BG752),"",
IF(AND(NOT(ISERROR(VLOOKUP(BG752,MonsterTable!$A:$B,MATCH(MonsterTable!$B$1,MonsterTable!$A$1:$B$1,0),0))),OR(ISBLANK(BI752),ISBLANK(BJ752))),#N/A,
IFERROR(VLOOKUP(BG752,MonsterTable!$A:$B,MATCH(MonsterTable!$B$1,MonsterTable!$A$1:$B$1,0),0),
IF(OR(NOT(ISBLANK(BI752)),ISBLANK(BJ752)),#N/A,
IF(BG752="empty","empty",
VLOOKUP(BG752,MonsterGroupTable!$A:$A,1,0)))))))</f>
        <v/>
      </c>
      <c r="BO752" s="2" t="str">
        <f>IF(AND(ISBLANK(BN752),OR(NOT(ISBLANK(BP752)),NOT(ISBLANK(BQ752)))),#N/A,
IF(ISBLANK(BN752),"",
IF(AND(NOT(ISERROR(VLOOKUP(BN752,MonsterTable!$A:$B,MATCH(MonsterTable!$B$1,MonsterTable!$A$1:$B$1,0),0))),OR(ISBLANK(BP752),ISBLANK(BQ752))),#N/A,
IFERROR(VLOOKUP(BN752,MonsterTable!$A:$B,MATCH(MonsterTable!$B$1,MonsterTable!$A$1:$B$1,0),0),
IF(OR(NOT(ISBLANK(BP752)),ISBLANK(BQ752)),#N/A,
IF(BN752="empty","empty",
VLOOKUP(BN752,MonsterGroupTable!$A:$A,1,0)))))))</f>
        <v/>
      </c>
      <c r="BV752" s="2" t="str">
        <f>IF(AND(ISBLANK(BU752),OR(NOT(ISBLANK(BW752)),NOT(ISBLANK(BX752)))),#N/A,
IF(ISBLANK(BU752),"",
IF(AND(NOT(ISERROR(VLOOKUP(BU752,MonsterTable!$A:$B,MATCH(MonsterTable!$B$1,MonsterTable!$A$1:$B$1,0),0))),OR(ISBLANK(BW752),ISBLANK(BX752))),#N/A,
IFERROR(VLOOKUP(BU752,MonsterTable!$A:$B,MATCH(MonsterTable!$B$1,MonsterTable!$A$1:$B$1,0),0),
IF(OR(NOT(ISBLANK(BW752)),ISBLANK(BX752)),#N/A,
IF(BU752="empty","empty",
VLOOKUP(BU752,MonsterGroupTable!$A:$A,1,0)))))))</f>
        <v/>
      </c>
      <c r="CC752" s="2" t="str">
        <f>IF(AND(ISBLANK(CB752),OR(NOT(ISBLANK(CD752)),NOT(ISBLANK(CE752)))),#N/A,
IF(ISBLANK(CB752),"",
IF(AND(NOT(ISERROR(VLOOKUP(CB752,MonsterTable!$A:$B,MATCH(MonsterTable!$B$1,MonsterTable!$A$1:$B$1,0),0))),OR(ISBLANK(CD752),ISBLANK(CE752))),#N/A,
IFERROR(VLOOKUP(CB752,MonsterTable!$A:$B,MATCH(MonsterTable!$B$1,MonsterTable!$A$1:$B$1,0),0),
IF(OR(NOT(ISBLANK(CD752)),ISBLANK(CE752)),#N/A,
IF(CB752="empty","empty",
VLOOKUP(CB752,MonsterGroupTable!$A:$A,1,0)))))))</f>
        <v/>
      </c>
      <c r="CJ752" s="2" t="str">
        <f>IF(AND(ISBLANK(CI752),OR(NOT(ISBLANK(CK752)),NOT(ISBLANK(CL752)))),#N/A,
IF(ISBLANK(CI752),"",
IF(AND(NOT(ISERROR(VLOOKUP(CI752,MonsterTable!$A:$B,MATCH(MonsterTable!$B$1,MonsterTable!$A$1:$B$1,0),0))),OR(ISBLANK(CK752),ISBLANK(CL752))),#N/A,
IFERROR(VLOOKUP(CI752,MonsterTable!$A:$B,MATCH(MonsterTable!$B$1,MonsterTable!$A$1:$B$1,0),0),
IF(OR(NOT(ISBLANK(CK752)),ISBLANK(CL752)),#N/A,
IF(CI752="empty","empty",
VLOOKUP(CI752,MonsterGroupTable!$A:$A,1,0)))))))</f>
        <v/>
      </c>
    </row>
    <row r="753" spans="1:88">
      <c r="A753">
        <v>20054</v>
      </c>
      <c r="B753">
        <f t="shared" si="22"/>
        <v>1.1000000000000001</v>
      </c>
      <c r="C753">
        <f t="shared" si="22"/>
        <v>1.1000000000000001</v>
      </c>
      <c r="F753">
        <v>140</v>
      </c>
      <c r="G753">
        <v>873</v>
      </c>
      <c r="H753">
        <v>0</v>
      </c>
      <c r="I753">
        <v>0</v>
      </c>
      <c r="J753">
        <v>0</v>
      </c>
      <c r="K753" t="s">
        <v>28</v>
      </c>
      <c r="L753" t="s">
        <v>251</v>
      </c>
      <c r="M753" t="s">
        <v>79</v>
      </c>
      <c r="N753" t="s">
        <v>80</v>
      </c>
      <c r="O753">
        <v>0</v>
      </c>
      <c r="P753">
        <v>-4.75</v>
      </c>
      <c r="Q753">
        <v>-3.5</v>
      </c>
      <c r="R753">
        <v>4.75</v>
      </c>
      <c r="S753">
        <v>3</v>
      </c>
      <c r="T753">
        <v>-13.5</v>
      </c>
      <c r="U753">
        <v>2.5499999999999998</v>
      </c>
      <c r="V753">
        <v>-6.75</v>
      </c>
      <c r="W753" t="str">
        <f t="shared" si="23"/>
        <v>g106,5,empty,3,202,1,1,0</v>
      </c>
      <c r="X753" s="1" t="s">
        <v>323</v>
      </c>
      <c r="Y753" s="2" t="str">
        <f>IF(AND(ISBLANK(X753),OR(NOT(ISBLANK(Z753)),NOT(ISBLANK(AA753)))),#N/A,
IF(ISBLANK(X753),"",
IF(AND(NOT(ISERROR(VLOOKUP(X753,MonsterTable!$A:$B,MATCH(MonsterTable!$B$1,MonsterTable!$A$1:$B$1,0),0))),OR(ISBLANK(Z753),ISBLANK(AA753))),#N/A,
IFERROR(VLOOKUP(X753,MonsterTable!$A:$B,MATCH(MonsterTable!$B$1,MonsterTable!$A$1:$B$1,0),0),
IF(OR(NOT(ISBLANK(Z753)),ISBLANK(AA753)),#N/A,
IF(X753="empty","empty",
VLOOKUP(X753,MonsterGroupTable!$A:$A,1,0)))))))</f>
        <v>g106</v>
      </c>
      <c r="AA753">
        <v>5</v>
      </c>
      <c r="AE753" s="1" t="s">
        <v>74</v>
      </c>
      <c r="AF753" s="2" t="str">
        <f>IF(AND(ISBLANK(AE753),OR(NOT(ISBLANK(AG753)),NOT(ISBLANK(AH753)))),#N/A,
IF(ISBLANK(AE753),"",
IF(AND(NOT(ISERROR(VLOOKUP(AE753,MonsterTable!$A:$B,MATCH(MonsterTable!$B$1,MonsterTable!$A$1:$B$1,0),0))),OR(ISBLANK(AG753),ISBLANK(AH753))),#N/A,
IFERROR(VLOOKUP(AE753,MonsterTable!$A:$B,MATCH(MonsterTable!$B$1,MonsterTable!$A$1:$B$1,0),0),
IF(OR(NOT(ISBLANK(AG753)),ISBLANK(AH753)),#N/A,
IF(AE753="empty","empty",
VLOOKUP(AE753,MonsterGroupTable!$A:$A,1,0)))))))</f>
        <v>empty</v>
      </c>
      <c r="AH753">
        <v>3</v>
      </c>
      <c r="AL753" s="1" t="s">
        <v>338</v>
      </c>
      <c r="AM753" s="2">
        <f>IF(AND(ISBLANK(AL753),OR(NOT(ISBLANK(AN753)),NOT(ISBLANK(AO753)))),#N/A,
IF(ISBLANK(AL753),"",
IF(AND(NOT(ISERROR(VLOOKUP(AL753,MonsterTable!$A:$B,MATCH(MonsterTable!$B$1,MonsterTable!$A$1:$B$1,0),0))),OR(ISBLANK(AN753),ISBLANK(AO753))),#N/A,
IFERROR(VLOOKUP(AL753,MonsterTable!$A:$B,MATCH(MonsterTable!$B$1,MonsterTable!$A$1:$B$1,0),0),
IF(OR(NOT(ISBLANK(AN753)),ISBLANK(AO753)),#N/A,
IF(AL753="empty","empty",
VLOOKUP(AL753,MonsterGroupTable!$A:$A,1,0)))))))</f>
        <v>202</v>
      </c>
      <c r="AN753">
        <v>1</v>
      </c>
      <c r="AO753">
        <v>1</v>
      </c>
      <c r="AP753">
        <v>0</v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BA753" s="2" t="str">
        <f>IF(AND(ISBLANK(AZ753),OR(NOT(ISBLANK(BB753)),NOT(ISBLANK(BC753)))),#N/A,
IF(ISBLANK(AZ753),"",
IF(AND(NOT(ISERROR(VLOOKUP(AZ753,MonsterTable!$A:$B,MATCH(MonsterTable!$B$1,MonsterTable!$A$1:$B$1,0),0))),OR(ISBLANK(BB753),ISBLANK(BC753))),#N/A,
IFERROR(VLOOKUP(AZ753,MonsterTable!$A:$B,MATCH(MonsterTable!$B$1,MonsterTable!$A$1:$B$1,0),0),
IF(OR(NOT(ISBLANK(BB753)),ISBLANK(BC753)),#N/A,
IF(AZ753="empty","empty",
VLOOKUP(AZ753,MonsterGroupTable!$A:$A,1,0)))))))</f>
        <v/>
      </c>
      <c r="BH753" s="2" t="str">
        <f>IF(AND(ISBLANK(BG753),OR(NOT(ISBLANK(BI753)),NOT(ISBLANK(BJ753)))),#N/A,
IF(ISBLANK(BG753),"",
IF(AND(NOT(ISERROR(VLOOKUP(BG753,MonsterTable!$A:$B,MATCH(MonsterTable!$B$1,MonsterTable!$A$1:$B$1,0),0))),OR(ISBLANK(BI753),ISBLANK(BJ753))),#N/A,
IFERROR(VLOOKUP(BG753,MonsterTable!$A:$B,MATCH(MonsterTable!$B$1,MonsterTable!$A$1:$B$1,0),0),
IF(OR(NOT(ISBLANK(BI753)),ISBLANK(BJ753)),#N/A,
IF(BG753="empty","empty",
VLOOKUP(BG753,MonsterGroupTable!$A:$A,1,0)))))))</f>
        <v/>
      </c>
      <c r="BO753" s="2" t="str">
        <f>IF(AND(ISBLANK(BN753),OR(NOT(ISBLANK(BP753)),NOT(ISBLANK(BQ753)))),#N/A,
IF(ISBLANK(BN753),"",
IF(AND(NOT(ISERROR(VLOOKUP(BN753,MonsterTable!$A:$B,MATCH(MonsterTable!$B$1,MonsterTable!$A$1:$B$1,0),0))),OR(ISBLANK(BP753),ISBLANK(BQ753))),#N/A,
IFERROR(VLOOKUP(BN753,MonsterTable!$A:$B,MATCH(MonsterTable!$B$1,MonsterTable!$A$1:$B$1,0),0),
IF(OR(NOT(ISBLANK(BP753)),ISBLANK(BQ753)),#N/A,
IF(BN753="empty","empty",
VLOOKUP(BN753,MonsterGroupTable!$A:$A,1,0)))))))</f>
        <v/>
      </c>
      <c r="BV753" s="2" t="str">
        <f>IF(AND(ISBLANK(BU753),OR(NOT(ISBLANK(BW753)),NOT(ISBLANK(BX753)))),#N/A,
IF(ISBLANK(BU753),"",
IF(AND(NOT(ISERROR(VLOOKUP(BU753,MonsterTable!$A:$B,MATCH(MonsterTable!$B$1,MonsterTable!$A$1:$B$1,0),0))),OR(ISBLANK(BW753),ISBLANK(BX753))),#N/A,
IFERROR(VLOOKUP(BU753,MonsterTable!$A:$B,MATCH(MonsterTable!$B$1,MonsterTable!$A$1:$B$1,0),0),
IF(OR(NOT(ISBLANK(BW753)),ISBLANK(BX753)),#N/A,
IF(BU753="empty","empty",
VLOOKUP(BU753,MonsterGroupTable!$A:$A,1,0)))))))</f>
        <v/>
      </c>
      <c r="CC753" s="2" t="str">
        <f>IF(AND(ISBLANK(CB753),OR(NOT(ISBLANK(CD753)),NOT(ISBLANK(CE753)))),#N/A,
IF(ISBLANK(CB753),"",
IF(AND(NOT(ISERROR(VLOOKUP(CB753,MonsterTable!$A:$B,MATCH(MonsterTable!$B$1,MonsterTable!$A$1:$B$1,0),0))),OR(ISBLANK(CD753),ISBLANK(CE753))),#N/A,
IFERROR(VLOOKUP(CB753,MonsterTable!$A:$B,MATCH(MonsterTable!$B$1,MonsterTable!$A$1:$B$1,0),0),
IF(OR(NOT(ISBLANK(CD753)),ISBLANK(CE753)),#N/A,
IF(CB753="empty","empty",
VLOOKUP(CB753,MonsterGroupTable!$A:$A,1,0)))))))</f>
        <v/>
      </c>
      <c r="CJ753" s="2" t="str">
        <f>IF(AND(ISBLANK(CI753),OR(NOT(ISBLANK(CK753)),NOT(ISBLANK(CL753)))),#N/A,
IF(ISBLANK(CI753),"",
IF(AND(NOT(ISERROR(VLOOKUP(CI753,MonsterTable!$A:$B,MATCH(MonsterTable!$B$1,MonsterTable!$A$1:$B$1,0),0))),OR(ISBLANK(CK753),ISBLANK(CL753))),#N/A,
IFERROR(VLOOKUP(CI753,MonsterTable!$A:$B,MATCH(MonsterTable!$B$1,MonsterTable!$A$1:$B$1,0),0),
IF(OR(NOT(ISBLANK(CK753)),ISBLANK(CL753)),#N/A,
IF(CI753="empty","empty",
VLOOKUP(CI753,MonsterGroupTable!$A:$A,1,0)))))))</f>
        <v/>
      </c>
    </row>
    <row r="754" spans="1:88">
      <c r="A754">
        <v>20055</v>
      </c>
      <c r="B754">
        <f t="shared" si="22"/>
        <v>1.1000000000000001</v>
      </c>
      <c r="C754">
        <f t="shared" si="22"/>
        <v>1.1000000000000001</v>
      </c>
      <c r="F754">
        <v>160</v>
      </c>
      <c r="G754">
        <v>882</v>
      </c>
      <c r="H754">
        <v>0</v>
      </c>
      <c r="I754">
        <v>0</v>
      </c>
      <c r="J754">
        <v>0</v>
      </c>
      <c r="K754" t="s">
        <v>28</v>
      </c>
      <c r="L754" t="s">
        <v>251</v>
      </c>
      <c r="M754" t="s">
        <v>79</v>
      </c>
      <c r="N754" t="s">
        <v>80</v>
      </c>
      <c r="O754">
        <v>0</v>
      </c>
      <c r="P754">
        <v>-4.75</v>
      </c>
      <c r="Q754">
        <v>-3.5</v>
      </c>
      <c r="R754">
        <v>4.75</v>
      </c>
      <c r="S754">
        <v>3</v>
      </c>
      <c r="T754">
        <v>-13.5</v>
      </c>
      <c r="U754">
        <v>2.5499999999999998</v>
      </c>
      <c r="V754">
        <v>-6.75</v>
      </c>
      <c r="W754" t="str">
        <f t="shared" si="23"/>
        <v>g106,5,empty,3,202,1,1,0</v>
      </c>
      <c r="X754" s="1" t="s">
        <v>323</v>
      </c>
      <c r="Y754" s="2" t="str">
        <f>IF(AND(ISBLANK(X754),OR(NOT(ISBLANK(Z754)),NOT(ISBLANK(AA754)))),#N/A,
IF(ISBLANK(X754),"",
IF(AND(NOT(ISERROR(VLOOKUP(X754,MonsterTable!$A:$B,MATCH(MonsterTable!$B$1,MonsterTable!$A$1:$B$1,0),0))),OR(ISBLANK(Z754),ISBLANK(AA754))),#N/A,
IFERROR(VLOOKUP(X754,MonsterTable!$A:$B,MATCH(MonsterTable!$B$1,MonsterTable!$A$1:$B$1,0),0),
IF(OR(NOT(ISBLANK(Z754)),ISBLANK(AA754)),#N/A,
IF(X754="empty","empty",
VLOOKUP(X754,MonsterGroupTable!$A:$A,1,0)))))))</f>
        <v>g106</v>
      </c>
      <c r="AA754">
        <v>5</v>
      </c>
      <c r="AE754" s="1" t="s">
        <v>74</v>
      </c>
      <c r="AF754" s="2" t="str">
        <f>IF(AND(ISBLANK(AE754),OR(NOT(ISBLANK(AG754)),NOT(ISBLANK(AH754)))),#N/A,
IF(ISBLANK(AE754),"",
IF(AND(NOT(ISERROR(VLOOKUP(AE754,MonsterTable!$A:$B,MATCH(MonsterTable!$B$1,MonsterTable!$A$1:$B$1,0),0))),OR(ISBLANK(AG754),ISBLANK(AH754))),#N/A,
IFERROR(VLOOKUP(AE754,MonsterTable!$A:$B,MATCH(MonsterTable!$B$1,MonsterTable!$A$1:$B$1,0),0),
IF(OR(NOT(ISBLANK(AG754)),ISBLANK(AH754)),#N/A,
IF(AE754="empty","empty",
VLOOKUP(AE754,MonsterGroupTable!$A:$A,1,0)))))))</f>
        <v>empty</v>
      </c>
      <c r="AH754">
        <v>3</v>
      </c>
      <c r="AL754" s="1" t="s">
        <v>338</v>
      </c>
      <c r="AM754" s="2">
        <f>IF(AND(ISBLANK(AL754),OR(NOT(ISBLANK(AN754)),NOT(ISBLANK(AO754)))),#N/A,
IF(ISBLANK(AL754),"",
IF(AND(NOT(ISERROR(VLOOKUP(AL754,MonsterTable!$A:$B,MATCH(MonsterTable!$B$1,MonsterTable!$A$1:$B$1,0),0))),OR(ISBLANK(AN754),ISBLANK(AO754))),#N/A,
IFERROR(VLOOKUP(AL754,MonsterTable!$A:$B,MATCH(MonsterTable!$B$1,MonsterTable!$A$1:$B$1,0),0),
IF(OR(NOT(ISBLANK(AN754)),ISBLANK(AO754)),#N/A,
IF(AL754="empty","empty",
VLOOKUP(AL754,MonsterGroupTable!$A:$A,1,0)))))))</f>
        <v>202</v>
      </c>
      <c r="AN754">
        <v>1</v>
      </c>
      <c r="AO754">
        <v>1</v>
      </c>
      <c r="AP754">
        <v>0</v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BA754" s="2" t="str">
        <f>IF(AND(ISBLANK(AZ754),OR(NOT(ISBLANK(BB754)),NOT(ISBLANK(BC754)))),#N/A,
IF(ISBLANK(AZ754),"",
IF(AND(NOT(ISERROR(VLOOKUP(AZ754,MonsterTable!$A:$B,MATCH(MonsterTable!$B$1,MonsterTable!$A$1:$B$1,0),0))),OR(ISBLANK(BB754),ISBLANK(BC754))),#N/A,
IFERROR(VLOOKUP(AZ754,MonsterTable!$A:$B,MATCH(MonsterTable!$B$1,MonsterTable!$A$1:$B$1,0),0),
IF(OR(NOT(ISBLANK(BB754)),ISBLANK(BC754)),#N/A,
IF(AZ754="empty","empty",
VLOOKUP(AZ754,MonsterGroupTable!$A:$A,1,0)))))))</f>
        <v/>
      </c>
      <c r="BH754" s="2" t="str">
        <f>IF(AND(ISBLANK(BG754),OR(NOT(ISBLANK(BI754)),NOT(ISBLANK(BJ754)))),#N/A,
IF(ISBLANK(BG754),"",
IF(AND(NOT(ISERROR(VLOOKUP(BG754,MonsterTable!$A:$B,MATCH(MonsterTable!$B$1,MonsterTable!$A$1:$B$1,0),0))),OR(ISBLANK(BI754),ISBLANK(BJ754))),#N/A,
IFERROR(VLOOKUP(BG754,MonsterTable!$A:$B,MATCH(MonsterTable!$B$1,MonsterTable!$A$1:$B$1,0),0),
IF(OR(NOT(ISBLANK(BI754)),ISBLANK(BJ754)),#N/A,
IF(BG754="empty","empty",
VLOOKUP(BG754,MonsterGroupTable!$A:$A,1,0)))))))</f>
        <v/>
      </c>
      <c r="BO754" s="2" t="str">
        <f>IF(AND(ISBLANK(BN754),OR(NOT(ISBLANK(BP754)),NOT(ISBLANK(BQ754)))),#N/A,
IF(ISBLANK(BN754),"",
IF(AND(NOT(ISERROR(VLOOKUP(BN754,MonsterTable!$A:$B,MATCH(MonsterTable!$B$1,MonsterTable!$A$1:$B$1,0),0))),OR(ISBLANK(BP754),ISBLANK(BQ754))),#N/A,
IFERROR(VLOOKUP(BN754,MonsterTable!$A:$B,MATCH(MonsterTable!$B$1,MonsterTable!$A$1:$B$1,0),0),
IF(OR(NOT(ISBLANK(BP754)),ISBLANK(BQ754)),#N/A,
IF(BN754="empty","empty",
VLOOKUP(BN754,MonsterGroupTable!$A:$A,1,0)))))))</f>
        <v/>
      </c>
      <c r="BV754" s="2" t="str">
        <f>IF(AND(ISBLANK(BU754),OR(NOT(ISBLANK(BW754)),NOT(ISBLANK(BX754)))),#N/A,
IF(ISBLANK(BU754),"",
IF(AND(NOT(ISERROR(VLOOKUP(BU754,MonsterTable!$A:$B,MATCH(MonsterTable!$B$1,MonsterTable!$A$1:$B$1,0),0))),OR(ISBLANK(BW754),ISBLANK(BX754))),#N/A,
IFERROR(VLOOKUP(BU754,MonsterTable!$A:$B,MATCH(MonsterTable!$B$1,MonsterTable!$A$1:$B$1,0),0),
IF(OR(NOT(ISBLANK(BW754)),ISBLANK(BX754)),#N/A,
IF(BU754="empty","empty",
VLOOKUP(BU754,MonsterGroupTable!$A:$A,1,0)))))))</f>
        <v/>
      </c>
      <c r="CC754" s="2" t="str">
        <f>IF(AND(ISBLANK(CB754),OR(NOT(ISBLANK(CD754)),NOT(ISBLANK(CE754)))),#N/A,
IF(ISBLANK(CB754),"",
IF(AND(NOT(ISERROR(VLOOKUP(CB754,MonsterTable!$A:$B,MATCH(MonsterTable!$B$1,MonsterTable!$A$1:$B$1,0),0))),OR(ISBLANK(CD754),ISBLANK(CE754))),#N/A,
IFERROR(VLOOKUP(CB754,MonsterTable!$A:$B,MATCH(MonsterTable!$B$1,MonsterTable!$A$1:$B$1,0),0),
IF(OR(NOT(ISBLANK(CD754)),ISBLANK(CE754)),#N/A,
IF(CB754="empty","empty",
VLOOKUP(CB754,MonsterGroupTable!$A:$A,1,0)))))))</f>
        <v/>
      </c>
      <c r="CJ754" s="2" t="str">
        <f>IF(AND(ISBLANK(CI754),OR(NOT(ISBLANK(CK754)),NOT(ISBLANK(CL754)))),#N/A,
IF(ISBLANK(CI754),"",
IF(AND(NOT(ISERROR(VLOOKUP(CI754,MonsterTable!$A:$B,MATCH(MonsterTable!$B$1,MonsterTable!$A$1:$B$1,0),0))),OR(ISBLANK(CK754),ISBLANK(CL754))),#N/A,
IFERROR(VLOOKUP(CI754,MonsterTable!$A:$B,MATCH(MonsterTable!$B$1,MonsterTable!$A$1:$B$1,0),0),
IF(OR(NOT(ISBLANK(CK754)),ISBLANK(CL754)),#N/A,
IF(CI754="empty","empty",
VLOOKUP(CI754,MonsterGroupTable!$A:$A,1,0)))))))</f>
        <v/>
      </c>
    </row>
    <row r="755" spans="1:88">
      <c r="A755">
        <v>20056</v>
      </c>
      <c r="B755">
        <f t="shared" si="22"/>
        <v>1.1000000000000001</v>
      </c>
      <c r="C755">
        <f t="shared" si="22"/>
        <v>1.1000000000000001</v>
      </c>
      <c r="F755">
        <v>180</v>
      </c>
      <c r="G755">
        <v>891</v>
      </c>
      <c r="H755">
        <v>0</v>
      </c>
      <c r="I755">
        <v>0</v>
      </c>
      <c r="J755">
        <v>0</v>
      </c>
      <c r="K755" t="s">
        <v>28</v>
      </c>
      <c r="L755" t="s">
        <v>251</v>
      </c>
      <c r="M755" t="s">
        <v>79</v>
      </c>
      <c r="N755" t="s">
        <v>80</v>
      </c>
      <c r="O755">
        <v>0</v>
      </c>
      <c r="P755">
        <v>-4.75</v>
      </c>
      <c r="Q755">
        <v>-3.5</v>
      </c>
      <c r="R755">
        <v>4.75</v>
      </c>
      <c r="S755">
        <v>3</v>
      </c>
      <c r="T755">
        <v>-13.5</v>
      </c>
      <c r="U755">
        <v>2.5499999999999998</v>
      </c>
      <c r="V755">
        <v>-6.75</v>
      </c>
      <c r="W755" t="str">
        <f t="shared" si="23"/>
        <v>g106,5,empty,3,202,1,1,0</v>
      </c>
      <c r="X755" s="1" t="s">
        <v>323</v>
      </c>
      <c r="Y755" s="2" t="str">
        <f>IF(AND(ISBLANK(X755),OR(NOT(ISBLANK(Z755)),NOT(ISBLANK(AA755)))),#N/A,
IF(ISBLANK(X755),"",
IF(AND(NOT(ISERROR(VLOOKUP(X755,MonsterTable!$A:$B,MATCH(MonsterTable!$B$1,MonsterTable!$A$1:$B$1,0),0))),OR(ISBLANK(Z755),ISBLANK(AA755))),#N/A,
IFERROR(VLOOKUP(X755,MonsterTable!$A:$B,MATCH(MonsterTable!$B$1,MonsterTable!$A$1:$B$1,0),0),
IF(OR(NOT(ISBLANK(Z755)),ISBLANK(AA755)),#N/A,
IF(X755="empty","empty",
VLOOKUP(X755,MonsterGroupTable!$A:$A,1,0)))))))</f>
        <v>g106</v>
      </c>
      <c r="AA755">
        <v>5</v>
      </c>
      <c r="AE755" s="1" t="s">
        <v>74</v>
      </c>
      <c r="AF755" s="2" t="str">
        <f>IF(AND(ISBLANK(AE755),OR(NOT(ISBLANK(AG755)),NOT(ISBLANK(AH755)))),#N/A,
IF(ISBLANK(AE755),"",
IF(AND(NOT(ISERROR(VLOOKUP(AE755,MonsterTable!$A:$B,MATCH(MonsterTable!$B$1,MonsterTable!$A$1:$B$1,0),0))),OR(ISBLANK(AG755),ISBLANK(AH755))),#N/A,
IFERROR(VLOOKUP(AE755,MonsterTable!$A:$B,MATCH(MonsterTable!$B$1,MonsterTable!$A$1:$B$1,0),0),
IF(OR(NOT(ISBLANK(AG755)),ISBLANK(AH755)),#N/A,
IF(AE755="empty","empty",
VLOOKUP(AE755,MonsterGroupTable!$A:$A,1,0)))))))</f>
        <v>empty</v>
      </c>
      <c r="AH755">
        <v>3</v>
      </c>
      <c r="AL755" s="1" t="s">
        <v>338</v>
      </c>
      <c r="AM755" s="2">
        <f>IF(AND(ISBLANK(AL755),OR(NOT(ISBLANK(AN755)),NOT(ISBLANK(AO755)))),#N/A,
IF(ISBLANK(AL755),"",
IF(AND(NOT(ISERROR(VLOOKUP(AL755,MonsterTable!$A:$B,MATCH(MonsterTable!$B$1,MonsterTable!$A$1:$B$1,0),0))),OR(ISBLANK(AN755),ISBLANK(AO755))),#N/A,
IFERROR(VLOOKUP(AL755,MonsterTable!$A:$B,MATCH(MonsterTable!$B$1,MonsterTable!$A$1:$B$1,0),0),
IF(OR(NOT(ISBLANK(AN755)),ISBLANK(AO755)),#N/A,
IF(AL755="empty","empty",
VLOOKUP(AL755,MonsterGroupTable!$A:$A,1,0)))))))</f>
        <v>202</v>
      </c>
      <c r="AN755">
        <v>1</v>
      </c>
      <c r="AO755">
        <v>1</v>
      </c>
      <c r="AP755">
        <v>0</v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BA755" s="2" t="str">
        <f>IF(AND(ISBLANK(AZ755),OR(NOT(ISBLANK(BB755)),NOT(ISBLANK(BC755)))),#N/A,
IF(ISBLANK(AZ755),"",
IF(AND(NOT(ISERROR(VLOOKUP(AZ755,MonsterTable!$A:$B,MATCH(MonsterTable!$B$1,MonsterTable!$A$1:$B$1,0),0))),OR(ISBLANK(BB755),ISBLANK(BC755))),#N/A,
IFERROR(VLOOKUP(AZ755,MonsterTable!$A:$B,MATCH(MonsterTable!$B$1,MonsterTable!$A$1:$B$1,0),0),
IF(OR(NOT(ISBLANK(BB755)),ISBLANK(BC755)),#N/A,
IF(AZ755="empty","empty",
VLOOKUP(AZ755,MonsterGroupTable!$A:$A,1,0)))))))</f>
        <v/>
      </c>
      <c r="BH755" s="2" t="str">
        <f>IF(AND(ISBLANK(BG755),OR(NOT(ISBLANK(BI755)),NOT(ISBLANK(BJ755)))),#N/A,
IF(ISBLANK(BG755),"",
IF(AND(NOT(ISERROR(VLOOKUP(BG755,MonsterTable!$A:$B,MATCH(MonsterTable!$B$1,MonsterTable!$A$1:$B$1,0),0))),OR(ISBLANK(BI755),ISBLANK(BJ755))),#N/A,
IFERROR(VLOOKUP(BG755,MonsterTable!$A:$B,MATCH(MonsterTable!$B$1,MonsterTable!$A$1:$B$1,0),0),
IF(OR(NOT(ISBLANK(BI755)),ISBLANK(BJ755)),#N/A,
IF(BG755="empty","empty",
VLOOKUP(BG755,MonsterGroupTable!$A:$A,1,0)))))))</f>
        <v/>
      </c>
      <c r="BO755" s="2" t="str">
        <f>IF(AND(ISBLANK(BN755),OR(NOT(ISBLANK(BP755)),NOT(ISBLANK(BQ755)))),#N/A,
IF(ISBLANK(BN755),"",
IF(AND(NOT(ISERROR(VLOOKUP(BN755,MonsterTable!$A:$B,MATCH(MonsterTable!$B$1,MonsterTable!$A$1:$B$1,0),0))),OR(ISBLANK(BP755),ISBLANK(BQ755))),#N/A,
IFERROR(VLOOKUP(BN755,MonsterTable!$A:$B,MATCH(MonsterTable!$B$1,MonsterTable!$A$1:$B$1,0),0),
IF(OR(NOT(ISBLANK(BP755)),ISBLANK(BQ755)),#N/A,
IF(BN755="empty","empty",
VLOOKUP(BN755,MonsterGroupTable!$A:$A,1,0)))))))</f>
        <v/>
      </c>
      <c r="BV755" s="2" t="str">
        <f>IF(AND(ISBLANK(BU755),OR(NOT(ISBLANK(BW755)),NOT(ISBLANK(BX755)))),#N/A,
IF(ISBLANK(BU755),"",
IF(AND(NOT(ISERROR(VLOOKUP(BU755,MonsterTable!$A:$B,MATCH(MonsterTable!$B$1,MonsterTable!$A$1:$B$1,0),0))),OR(ISBLANK(BW755),ISBLANK(BX755))),#N/A,
IFERROR(VLOOKUP(BU755,MonsterTable!$A:$B,MATCH(MonsterTable!$B$1,MonsterTable!$A$1:$B$1,0),0),
IF(OR(NOT(ISBLANK(BW755)),ISBLANK(BX755)),#N/A,
IF(BU755="empty","empty",
VLOOKUP(BU755,MonsterGroupTable!$A:$A,1,0)))))))</f>
        <v/>
      </c>
      <c r="CC755" s="2" t="str">
        <f>IF(AND(ISBLANK(CB755),OR(NOT(ISBLANK(CD755)),NOT(ISBLANK(CE755)))),#N/A,
IF(ISBLANK(CB755),"",
IF(AND(NOT(ISERROR(VLOOKUP(CB755,MonsterTable!$A:$B,MATCH(MonsterTable!$B$1,MonsterTable!$A$1:$B$1,0),0))),OR(ISBLANK(CD755),ISBLANK(CE755))),#N/A,
IFERROR(VLOOKUP(CB755,MonsterTable!$A:$B,MATCH(MonsterTable!$B$1,MonsterTable!$A$1:$B$1,0),0),
IF(OR(NOT(ISBLANK(CD755)),ISBLANK(CE755)),#N/A,
IF(CB755="empty","empty",
VLOOKUP(CB755,MonsterGroupTable!$A:$A,1,0)))))))</f>
        <v/>
      </c>
      <c r="CJ755" s="2" t="str">
        <f>IF(AND(ISBLANK(CI755),OR(NOT(ISBLANK(CK755)),NOT(ISBLANK(CL755)))),#N/A,
IF(ISBLANK(CI755),"",
IF(AND(NOT(ISERROR(VLOOKUP(CI755,MonsterTable!$A:$B,MATCH(MonsterTable!$B$1,MonsterTable!$A$1:$B$1,0),0))),OR(ISBLANK(CK755),ISBLANK(CL755))),#N/A,
IFERROR(VLOOKUP(CI755,MonsterTable!$A:$B,MATCH(MonsterTable!$B$1,MonsterTable!$A$1:$B$1,0),0),
IF(OR(NOT(ISBLANK(CK755)),ISBLANK(CL755)),#N/A,
IF(CI755="empty","empty",
VLOOKUP(CI755,MonsterGroupTable!$A:$A,1,0)))))))</f>
        <v/>
      </c>
    </row>
    <row r="756" spans="1:88">
      <c r="A756">
        <v>20057</v>
      </c>
      <c r="B756">
        <f t="shared" si="22"/>
        <v>1.1000000000000001</v>
      </c>
      <c r="C756">
        <f t="shared" si="22"/>
        <v>1.1000000000000001</v>
      </c>
      <c r="F756">
        <v>180</v>
      </c>
      <c r="G756">
        <v>918</v>
      </c>
      <c r="H756">
        <v>0</v>
      </c>
      <c r="I756">
        <v>0</v>
      </c>
      <c r="J756">
        <v>0</v>
      </c>
      <c r="K756" t="s">
        <v>28</v>
      </c>
      <c r="L756" t="s">
        <v>251</v>
      </c>
      <c r="M756" t="s">
        <v>79</v>
      </c>
      <c r="N756" t="s">
        <v>80</v>
      </c>
      <c r="O756">
        <v>0</v>
      </c>
      <c r="P756">
        <v>-4.75</v>
      </c>
      <c r="Q756">
        <v>-3.5</v>
      </c>
      <c r="R756">
        <v>4.75</v>
      </c>
      <c r="S756">
        <v>3</v>
      </c>
      <c r="T756">
        <v>-13.5</v>
      </c>
      <c r="U756">
        <v>2.5499999999999998</v>
      </c>
      <c r="V756">
        <v>-6.75</v>
      </c>
      <c r="W756" t="str">
        <f t="shared" si="23"/>
        <v>g106,5,empty,3,202,1,1,0</v>
      </c>
      <c r="X756" s="1" t="s">
        <v>323</v>
      </c>
      <c r="Y756" s="2" t="str">
        <f>IF(AND(ISBLANK(X756),OR(NOT(ISBLANK(Z756)),NOT(ISBLANK(AA756)))),#N/A,
IF(ISBLANK(X756),"",
IF(AND(NOT(ISERROR(VLOOKUP(X756,MonsterTable!$A:$B,MATCH(MonsterTable!$B$1,MonsterTable!$A$1:$B$1,0),0))),OR(ISBLANK(Z756),ISBLANK(AA756))),#N/A,
IFERROR(VLOOKUP(X756,MonsterTable!$A:$B,MATCH(MonsterTable!$B$1,MonsterTable!$A$1:$B$1,0),0),
IF(OR(NOT(ISBLANK(Z756)),ISBLANK(AA756)),#N/A,
IF(X756="empty","empty",
VLOOKUP(X756,MonsterGroupTable!$A:$A,1,0)))))))</f>
        <v>g106</v>
      </c>
      <c r="AA756">
        <v>5</v>
      </c>
      <c r="AE756" s="1" t="s">
        <v>74</v>
      </c>
      <c r="AF756" s="2" t="str">
        <f>IF(AND(ISBLANK(AE756),OR(NOT(ISBLANK(AG756)),NOT(ISBLANK(AH756)))),#N/A,
IF(ISBLANK(AE756),"",
IF(AND(NOT(ISERROR(VLOOKUP(AE756,MonsterTable!$A:$B,MATCH(MonsterTable!$B$1,MonsterTable!$A$1:$B$1,0),0))),OR(ISBLANK(AG756),ISBLANK(AH756))),#N/A,
IFERROR(VLOOKUP(AE756,MonsterTable!$A:$B,MATCH(MonsterTable!$B$1,MonsterTable!$A$1:$B$1,0),0),
IF(OR(NOT(ISBLANK(AG756)),ISBLANK(AH756)),#N/A,
IF(AE756="empty","empty",
VLOOKUP(AE756,MonsterGroupTable!$A:$A,1,0)))))))</f>
        <v>empty</v>
      </c>
      <c r="AH756">
        <v>3</v>
      </c>
      <c r="AL756" s="1" t="s">
        <v>338</v>
      </c>
      <c r="AM756" s="2">
        <f>IF(AND(ISBLANK(AL756),OR(NOT(ISBLANK(AN756)),NOT(ISBLANK(AO756)))),#N/A,
IF(ISBLANK(AL756),"",
IF(AND(NOT(ISERROR(VLOOKUP(AL756,MonsterTable!$A:$B,MATCH(MonsterTable!$B$1,MonsterTable!$A$1:$B$1,0),0))),OR(ISBLANK(AN756),ISBLANK(AO756))),#N/A,
IFERROR(VLOOKUP(AL756,MonsterTable!$A:$B,MATCH(MonsterTable!$B$1,MonsterTable!$A$1:$B$1,0),0),
IF(OR(NOT(ISBLANK(AN756)),ISBLANK(AO756)),#N/A,
IF(AL756="empty","empty",
VLOOKUP(AL756,MonsterGroupTable!$A:$A,1,0)))))))</f>
        <v>202</v>
      </c>
      <c r="AN756">
        <v>1</v>
      </c>
      <c r="AO756">
        <v>1</v>
      </c>
      <c r="AP756">
        <v>0</v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BA756" s="2" t="str">
        <f>IF(AND(ISBLANK(AZ756),OR(NOT(ISBLANK(BB756)),NOT(ISBLANK(BC756)))),#N/A,
IF(ISBLANK(AZ756),"",
IF(AND(NOT(ISERROR(VLOOKUP(AZ756,MonsterTable!$A:$B,MATCH(MonsterTable!$B$1,MonsterTable!$A$1:$B$1,0),0))),OR(ISBLANK(BB756),ISBLANK(BC756))),#N/A,
IFERROR(VLOOKUP(AZ756,MonsterTable!$A:$B,MATCH(MonsterTable!$B$1,MonsterTable!$A$1:$B$1,0),0),
IF(OR(NOT(ISBLANK(BB756)),ISBLANK(BC756)),#N/A,
IF(AZ756="empty","empty",
VLOOKUP(AZ756,MonsterGroupTable!$A:$A,1,0)))))))</f>
        <v/>
      </c>
      <c r="BH756" s="2" t="str">
        <f>IF(AND(ISBLANK(BG756),OR(NOT(ISBLANK(BI756)),NOT(ISBLANK(BJ756)))),#N/A,
IF(ISBLANK(BG756),"",
IF(AND(NOT(ISERROR(VLOOKUP(BG756,MonsterTable!$A:$B,MATCH(MonsterTable!$B$1,MonsterTable!$A$1:$B$1,0),0))),OR(ISBLANK(BI756),ISBLANK(BJ756))),#N/A,
IFERROR(VLOOKUP(BG756,MonsterTable!$A:$B,MATCH(MonsterTable!$B$1,MonsterTable!$A$1:$B$1,0),0),
IF(OR(NOT(ISBLANK(BI756)),ISBLANK(BJ756)),#N/A,
IF(BG756="empty","empty",
VLOOKUP(BG756,MonsterGroupTable!$A:$A,1,0)))))))</f>
        <v/>
      </c>
      <c r="BO756" s="2" t="str">
        <f>IF(AND(ISBLANK(BN756),OR(NOT(ISBLANK(BP756)),NOT(ISBLANK(BQ756)))),#N/A,
IF(ISBLANK(BN756),"",
IF(AND(NOT(ISERROR(VLOOKUP(BN756,MonsterTable!$A:$B,MATCH(MonsterTable!$B$1,MonsterTable!$A$1:$B$1,0),0))),OR(ISBLANK(BP756),ISBLANK(BQ756))),#N/A,
IFERROR(VLOOKUP(BN756,MonsterTable!$A:$B,MATCH(MonsterTable!$B$1,MonsterTable!$A$1:$B$1,0),0),
IF(OR(NOT(ISBLANK(BP756)),ISBLANK(BQ756)),#N/A,
IF(BN756="empty","empty",
VLOOKUP(BN756,MonsterGroupTable!$A:$A,1,0)))))))</f>
        <v/>
      </c>
      <c r="BV756" s="2" t="str">
        <f>IF(AND(ISBLANK(BU756),OR(NOT(ISBLANK(BW756)),NOT(ISBLANK(BX756)))),#N/A,
IF(ISBLANK(BU756),"",
IF(AND(NOT(ISERROR(VLOOKUP(BU756,MonsterTable!$A:$B,MATCH(MonsterTable!$B$1,MonsterTable!$A$1:$B$1,0),0))),OR(ISBLANK(BW756),ISBLANK(BX756))),#N/A,
IFERROR(VLOOKUP(BU756,MonsterTable!$A:$B,MATCH(MonsterTable!$B$1,MonsterTable!$A$1:$B$1,0),0),
IF(OR(NOT(ISBLANK(BW756)),ISBLANK(BX756)),#N/A,
IF(BU756="empty","empty",
VLOOKUP(BU756,MonsterGroupTable!$A:$A,1,0)))))))</f>
        <v/>
      </c>
      <c r="CC756" s="2" t="str">
        <f>IF(AND(ISBLANK(CB756),OR(NOT(ISBLANK(CD756)),NOT(ISBLANK(CE756)))),#N/A,
IF(ISBLANK(CB756),"",
IF(AND(NOT(ISERROR(VLOOKUP(CB756,MonsterTable!$A:$B,MATCH(MonsterTable!$B$1,MonsterTable!$A$1:$B$1,0),0))),OR(ISBLANK(CD756),ISBLANK(CE756))),#N/A,
IFERROR(VLOOKUP(CB756,MonsterTable!$A:$B,MATCH(MonsterTable!$B$1,MonsterTable!$A$1:$B$1,0),0),
IF(OR(NOT(ISBLANK(CD756)),ISBLANK(CE756)),#N/A,
IF(CB756="empty","empty",
VLOOKUP(CB756,MonsterGroupTable!$A:$A,1,0)))))))</f>
        <v/>
      </c>
      <c r="CJ756" s="2" t="str">
        <f>IF(AND(ISBLANK(CI756),OR(NOT(ISBLANK(CK756)),NOT(ISBLANK(CL756)))),#N/A,
IF(ISBLANK(CI756),"",
IF(AND(NOT(ISERROR(VLOOKUP(CI756,MonsterTable!$A:$B,MATCH(MonsterTable!$B$1,MonsterTable!$A$1:$B$1,0),0))),OR(ISBLANK(CK756),ISBLANK(CL756))),#N/A,
IFERROR(VLOOKUP(CI756,MonsterTable!$A:$B,MATCH(MonsterTable!$B$1,MonsterTable!$A$1:$B$1,0),0),
IF(OR(NOT(ISBLANK(CK756)),ISBLANK(CL756)),#N/A,
IF(CI756="empty","empty",
VLOOKUP(CI756,MonsterGroupTable!$A:$A,1,0)))))))</f>
        <v/>
      </c>
    </row>
    <row r="757" spans="1:88">
      <c r="A757">
        <v>20058</v>
      </c>
      <c r="B757">
        <f t="shared" si="22"/>
        <v>1.1000000000000001</v>
      </c>
      <c r="C757">
        <f t="shared" si="22"/>
        <v>1.1000000000000001</v>
      </c>
      <c r="F757">
        <v>180</v>
      </c>
      <c r="G757">
        <v>945</v>
      </c>
      <c r="H757">
        <v>0</v>
      </c>
      <c r="I757">
        <v>0</v>
      </c>
      <c r="J757">
        <v>0</v>
      </c>
      <c r="K757" t="s">
        <v>28</v>
      </c>
      <c r="L757" t="s">
        <v>251</v>
      </c>
      <c r="M757" t="s">
        <v>79</v>
      </c>
      <c r="N757" t="s">
        <v>80</v>
      </c>
      <c r="O757">
        <v>0</v>
      </c>
      <c r="P757">
        <v>-4.75</v>
      </c>
      <c r="Q757">
        <v>-3.5</v>
      </c>
      <c r="R757">
        <v>4.75</v>
      </c>
      <c r="S757">
        <v>3</v>
      </c>
      <c r="T757">
        <v>-13.5</v>
      </c>
      <c r="U757">
        <v>2.5499999999999998</v>
      </c>
      <c r="V757">
        <v>-6.75</v>
      </c>
      <c r="W757" t="str">
        <f t="shared" si="23"/>
        <v>g106,5,empty,3,202,1,1,0</v>
      </c>
      <c r="X757" s="1" t="s">
        <v>323</v>
      </c>
      <c r="Y757" s="2" t="str">
        <f>IF(AND(ISBLANK(X757),OR(NOT(ISBLANK(Z757)),NOT(ISBLANK(AA757)))),#N/A,
IF(ISBLANK(X757),"",
IF(AND(NOT(ISERROR(VLOOKUP(X757,MonsterTable!$A:$B,MATCH(MonsterTable!$B$1,MonsterTable!$A$1:$B$1,0),0))),OR(ISBLANK(Z757),ISBLANK(AA757))),#N/A,
IFERROR(VLOOKUP(X757,MonsterTable!$A:$B,MATCH(MonsterTable!$B$1,MonsterTable!$A$1:$B$1,0),0),
IF(OR(NOT(ISBLANK(Z757)),ISBLANK(AA757)),#N/A,
IF(X757="empty","empty",
VLOOKUP(X757,MonsterGroupTable!$A:$A,1,0)))))))</f>
        <v>g106</v>
      </c>
      <c r="AA757">
        <v>5</v>
      </c>
      <c r="AE757" s="1" t="s">
        <v>74</v>
      </c>
      <c r="AF757" s="2" t="str">
        <f>IF(AND(ISBLANK(AE757),OR(NOT(ISBLANK(AG757)),NOT(ISBLANK(AH757)))),#N/A,
IF(ISBLANK(AE757),"",
IF(AND(NOT(ISERROR(VLOOKUP(AE757,MonsterTable!$A:$B,MATCH(MonsterTable!$B$1,MonsterTable!$A$1:$B$1,0),0))),OR(ISBLANK(AG757),ISBLANK(AH757))),#N/A,
IFERROR(VLOOKUP(AE757,MonsterTable!$A:$B,MATCH(MonsterTable!$B$1,MonsterTable!$A$1:$B$1,0),0),
IF(OR(NOT(ISBLANK(AG757)),ISBLANK(AH757)),#N/A,
IF(AE757="empty","empty",
VLOOKUP(AE757,MonsterGroupTable!$A:$A,1,0)))))))</f>
        <v>empty</v>
      </c>
      <c r="AH757">
        <v>3</v>
      </c>
      <c r="AL757" s="1" t="s">
        <v>338</v>
      </c>
      <c r="AM757" s="2">
        <f>IF(AND(ISBLANK(AL757),OR(NOT(ISBLANK(AN757)),NOT(ISBLANK(AO757)))),#N/A,
IF(ISBLANK(AL757),"",
IF(AND(NOT(ISERROR(VLOOKUP(AL757,MonsterTable!$A:$B,MATCH(MonsterTable!$B$1,MonsterTable!$A$1:$B$1,0),0))),OR(ISBLANK(AN757),ISBLANK(AO757))),#N/A,
IFERROR(VLOOKUP(AL757,MonsterTable!$A:$B,MATCH(MonsterTable!$B$1,MonsterTable!$A$1:$B$1,0),0),
IF(OR(NOT(ISBLANK(AN757)),ISBLANK(AO757)),#N/A,
IF(AL757="empty","empty",
VLOOKUP(AL757,MonsterGroupTable!$A:$A,1,0)))))))</f>
        <v>202</v>
      </c>
      <c r="AN757">
        <v>1</v>
      </c>
      <c r="AO757">
        <v>1</v>
      </c>
      <c r="AP757">
        <v>0</v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BA757" s="2" t="str">
        <f>IF(AND(ISBLANK(AZ757),OR(NOT(ISBLANK(BB757)),NOT(ISBLANK(BC757)))),#N/A,
IF(ISBLANK(AZ757),"",
IF(AND(NOT(ISERROR(VLOOKUP(AZ757,MonsterTable!$A:$B,MATCH(MonsterTable!$B$1,MonsterTable!$A$1:$B$1,0),0))),OR(ISBLANK(BB757),ISBLANK(BC757))),#N/A,
IFERROR(VLOOKUP(AZ757,MonsterTable!$A:$B,MATCH(MonsterTable!$B$1,MonsterTable!$A$1:$B$1,0),0),
IF(OR(NOT(ISBLANK(BB757)),ISBLANK(BC757)),#N/A,
IF(AZ757="empty","empty",
VLOOKUP(AZ757,MonsterGroupTable!$A:$A,1,0)))))))</f>
        <v/>
      </c>
      <c r="BH757" s="2" t="str">
        <f>IF(AND(ISBLANK(BG757),OR(NOT(ISBLANK(BI757)),NOT(ISBLANK(BJ757)))),#N/A,
IF(ISBLANK(BG757),"",
IF(AND(NOT(ISERROR(VLOOKUP(BG757,MonsterTable!$A:$B,MATCH(MonsterTable!$B$1,MonsterTable!$A$1:$B$1,0),0))),OR(ISBLANK(BI757),ISBLANK(BJ757))),#N/A,
IFERROR(VLOOKUP(BG757,MonsterTable!$A:$B,MATCH(MonsterTable!$B$1,MonsterTable!$A$1:$B$1,0),0),
IF(OR(NOT(ISBLANK(BI757)),ISBLANK(BJ757)),#N/A,
IF(BG757="empty","empty",
VLOOKUP(BG757,MonsterGroupTable!$A:$A,1,0)))))))</f>
        <v/>
      </c>
      <c r="BO757" s="2" t="str">
        <f>IF(AND(ISBLANK(BN757),OR(NOT(ISBLANK(BP757)),NOT(ISBLANK(BQ757)))),#N/A,
IF(ISBLANK(BN757),"",
IF(AND(NOT(ISERROR(VLOOKUP(BN757,MonsterTable!$A:$B,MATCH(MonsterTable!$B$1,MonsterTable!$A$1:$B$1,0),0))),OR(ISBLANK(BP757),ISBLANK(BQ757))),#N/A,
IFERROR(VLOOKUP(BN757,MonsterTable!$A:$B,MATCH(MonsterTable!$B$1,MonsterTable!$A$1:$B$1,0),0),
IF(OR(NOT(ISBLANK(BP757)),ISBLANK(BQ757)),#N/A,
IF(BN757="empty","empty",
VLOOKUP(BN757,MonsterGroupTable!$A:$A,1,0)))))))</f>
        <v/>
      </c>
      <c r="BV757" s="2" t="str">
        <f>IF(AND(ISBLANK(BU757),OR(NOT(ISBLANK(BW757)),NOT(ISBLANK(BX757)))),#N/A,
IF(ISBLANK(BU757),"",
IF(AND(NOT(ISERROR(VLOOKUP(BU757,MonsterTable!$A:$B,MATCH(MonsterTable!$B$1,MonsterTable!$A$1:$B$1,0),0))),OR(ISBLANK(BW757),ISBLANK(BX757))),#N/A,
IFERROR(VLOOKUP(BU757,MonsterTable!$A:$B,MATCH(MonsterTable!$B$1,MonsterTable!$A$1:$B$1,0),0),
IF(OR(NOT(ISBLANK(BW757)),ISBLANK(BX757)),#N/A,
IF(BU757="empty","empty",
VLOOKUP(BU757,MonsterGroupTable!$A:$A,1,0)))))))</f>
        <v/>
      </c>
      <c r="CC757" s="2" t="str">
        <f>IF(AND(ISBLANK(CB757),OR(NOT(ISBLANK(CD757)),NOT(ISBLANK(CE757)))),#N/A,
IF(ISBLANK(CB757),"",
IF(AND(NOT(ISERROR(VLOOKUP(CB757,MonsterTable!$A:$B,MATCH(MonsterTable!$B$1,MonsterTable!$A$1:$B$1,0),0))),OR(ISBLANK(CD757),ISBLANK(CE757))),#N/A,
IFERROR(VLOOKUP(CB757,MonsterTable!$A:$B,MATCH(MonsterTable!$B$1,MonsterTable!$A$1:$B$1,0),0),
IF(OR(NOT(ISBLANK(CD757)),ISBLANK(CE757)),#N/A,
IF(CB757="empty","empty",
VLOOKUP(CB757,MonsterGroupTable!$A:$A,1,0)))))))</f>
        <v/>
      </c>
      <c r="CJ757" s="2" t="str">
        <f>IF(AND(ISBLANK(CI757),OR(NOT(ISBLANK(CK757)),NOT(ISBLANK(CL757)))),#N/A,
IF(ISBLANK(CI757),"",
IF(AND(NOT(ISERROR(VLOOKUP(CI757,MonsterTable!$A:$B,MATCH(MonsterTable!$B$1,MonsterTable!$A$1:$B$1,0),0))),OR(ISBLANK(CK757),ISBLANK(CL757))),#N/A,
IFERROR(VLOOKUP(CI757,MonsterTable!$A:$B,MATCH(MonsterTable!$B$1,MonsterTable!$A$1:$B$1,0),0),
IF(OR(NOT(ISBLANK(CK757)),ISBLANK(CL757)),#N/A,
IF(CI757="empty","empty",
VLOOKUP(CI757,MonsterGroupTable!$A:$A,1,0)))))))</f>
        <v/>
      </c>
    </row>
    <row r="758" spans="1:88">
      <c r="A758">
        <v>20059</v>
      </c>
      <c r="B758">
        <f t="shared" si="22"/>
        <v>1.1000000000000001</v>
      </c>
      <c r="C758">
        <f t="shared" si="22"/>
        <v>1.1000000000000001</v>
      </c>
      <c r="F758">
        <v>180</v>
      </c>
      <c r="G758">
        <v>972</v>
      </c>
      <c r="H758">
        <v>0</v>
      </c>
      <c r="I758">
        <v>0</v>
      </c>
      <c r="J758">
        <v>0</v>
      </c>
      <c r="K758" t="s">
        <v>28</v>
      </c>
      <c r="L758" t="s">
        <v>251</v>
      </c>
      <c r="M758" t="s">
        <v>79</v>
      </c>
      <c r="N758" t="s">
        <v>80</v>
      </c>
      <c r="O758">
        <v>0</v>
      </c>
      <c r="P758">
        <v>-4.75</v>
      </c>
      <c r="Q758">
        <v>-3.5</v>
      </c>
      <c r="R758">
        <v>4.75</v>
      </c>
      <c r="S758">
        <v>3</v>
      </c>
      <c r="T758">
        <v>-13.5</v>
      </c>
      <c r="U758">
        <v>2.5499999999999998</v>
      </c>
      <c r="V758">
        <v>-6.75</v>
      </c>
      <c r="W758" t="str">
        <f t="shared" si="23"/>
        <v>g106,5,empty,3,202,1,1,0</v>
      </c>
      <c r="X758" s="1" t="s">
        <v>323</v>
      </c>
      <c r="Y758" s="2" t="str">
        <f>IF(AND(ISBLANK(X758),OR(NOT(ISBLANK(Z758)),NOT(ISBLANK(AA758)))),#N/A,
IF(ISBLANK(X758),"",
IF(AND(NOT(ISERROR(VLOOKUP(X758,MonsterTable!$A:$B,MATCH(MonsterTable!$B$1,MonsterTable!$A$1:$B$1,0),0))),OR(ISBLANK(Z758),ISBLANK(AA758))),#N/A,
IFERROR(VLOOKUP(X758,MonsterTable!$A:$B,MATCH(MonsterTable!$B$1,MonsterTable!$A$1:$B$1,0),0),
IF(OR(NOT(ISBLANK(Z758)),ISBLANK(AA758)),#N/A,
IF(X758="empty","empty",
VLOOKUP(X758,MonsterGroupTable!$A:$A,1,0)))))))</f>
        <v>g106</v>
      </c>
      <c r="AA758">
        <v>5</v>
      </c>
      <c r="AE758" s="1" t="s">
        <v>74</v>
      </c>
      <c r="AF758" s="2" t="str">
        <f>IF(AND(ISBLANK(AE758),OR(NOT(ISBLANK(AG758)),NOT(ISBLANK(AH758)))),#N/A,
IF(ISBLANK(AE758),"",
IF(AND(NOT(ISERROR(VLOOKUP(AE758,MonsterTable!$A:$B,MATCH(MonsterTable!$B$1,MonsterTable!$A$1:$B$1,0),0))),OR(ISBLANK(AG758),ISBLANK(AH758))),#N/A,
IFERROR(VLOOKUP(AE758,MonsterTable!$A:$B,MATCH(MonsterTable!$B$1,MonsterTable!$A$1:$B$1,0),0),
IF(OR(NOT(ISBLANK(AG758)),ISBLANK(AH758)),#N/A,
IF(AE758="empty","empty",
VLOOKUP(AE758,MonsterGroupTable!$A:$A,1,0)))))))</f>
        <v>empty</v>
      </c>
      <c r="AH758">
        <v>3</v>
      </c>
      <c r="AL758" s="1" t="s">
        <v>338</v>
      </c>
      <c r="AM758" s="2">
        <f>IF(AND(ISBLANK(AL758),OR(NOT(ISBLANK(AN758)),NOT(ISBLANK(AO758)))),#N/A,
IF(ISBLANK(AL758),"",
IF(AND(NOT(ISERROR(VLOOKUP(AL758,MonsterTable!$A:$B,MATCH(MonsterTable!$B$1,MonsterTable!$A$1:$B$1,0),0))),OR(ISBLANK(AN758),ISBLANK(AO758))),#N/A,
IFERROR(VLOOKUP(AL758,MonsterTable!$A:$B,MATCH(MonsterTable!$B$1,MonsterTable!$A$1:$B$1,0),0),
IF(OR(NOT(ISBLANK(AN758)),ISBLANK(AO758)),#N/A,
IF(AL758="empty","empty",
VLOOKUP(AL758,MonsterGroupTable!$A:$A,1,0)))))))</f>
        <v>202</v>
      </c>
      <c r="AN758">
        <v>1</v>
      </c>
      <c r="AO758">
        <v>1</v>
      </c>
      <c r="AP758">
        <v>0</v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BA758" s="2" t="str">
        <f>IF(AND(ISBLANK(AZ758),OR(NOT(ISBLANK(BB758)),NOT(ISBLANK(BC758)))),#N/A,
IF(ISBLANK(AZ758),"",
IF(AND(NOT(ISERROR(VLOOKUP(AZ758,MonsterTable!$A:$B,MATCH(MonsterTable!$B$1,MonsterTable!$A$1:$B$1,0),0))),OR(ISBLANK(BB758),ISBLANK(BC758))),#N/A,
IFERROR(VLOOKUP(AZ758,MonsterTable!$A:$B,MATCH(MonsterTable!$B$1,MonsterTable!$A$1:$B$1,0),0),
IF(OR(NOT(ISBLANK(BB758)),ISBLANK(BC758)),#N/A,
IF(AZ758="empty","empty",
VLOOKUP(AZ758,MonsterGroupTable!$A:$A,1,0)))))))</f>
        <v/>
      </c>
      <c r="BH758" s="2" t="str">
        <f>IF(AND(ISBLANK(BG758),OR(NOT(ISBLANK(BI758)),NOT(ISBLANK(BJ758)))),#N/A,
IF(ISBLANK(BG758),"",
IF(AND(NOT(ISERROR(VLOOKUP(BG758,MonsterTable!$A:$B,MATCH(MonsterTable!$B$1,MonsterTable!$A$1:$B$1,0),0))),OR(ISBLANK(BI758),ISBLANK(BJ758))),#N/A,
IFERROR(VLOOKUP(BG758,MonsterTable!$A:$B,MATCH(MonsterTable!$B$1,MonsterTable!$A$1:$B$1,0),0),
IF(OR(NOT(ISBLANK(BI758)),ISBLANK(BJ758)),#N/A,
IF(BG758="empty","empty",
VLOOKUP(BG758,MonsterGroupTable!$A:$A,1,0)))))))</f>
        <v/>
      </c>
      <c r="BO758" s="2" t="str">
        <f>IF(AND(ISBLANK(BN758),OR(NOT(ISBLANK(BP758)),NOT(ISBLANK(BQ758)))),#N/A,
IF(ISBLANK(BN758),"",
IF(AND(NOT(ISERROR(VLOOKUP(BN758,MonsterTable!$A:$B,MATCH(MonsterTable!$B$1,MonsterTable!$A$1:$B$1,0),0))),OR(ISBLANK(BP758),ISBLANK(BQ758))),#N/A,
IFERROR(VLOOKUP(BN758,MonsterTable!$A:$B,MATCH(MonsterTable!$B$1,MonsterTable!$A$1:$B$1,0),0),
IF(OR(NOT(ISBLANK(BP758)),ISBLANK(BQ758)),#N/A,
IF(BN758="empty","empty",
VLOOKUP(BN758,MonsterGroupTable!$A:$A,1,0)))))))</f>
        <v/>
      </c>
      <c r="BV758" s="2" t="str">
        <f>IF(AND(ISBLANK(BU758),OR(NOT(ISBLANK(BW758)),NOT(ISBLANK(BX758)))),#N/A,
IF(ISBLANK(BU758),"",
IF(AND(NOT(ISERROR(VLOOKUP(BU758,MonsterTable!$A:$B,MATCH(MonsterTable!$B$1,MonsterTable!$A$1:$B$1,0),0))),OR(ISBLANK(BW758),ISBLANK(BX758))),#N/A,
IFERROR(VLOOKUP(BU758,MonsterTable!$A:$B,MATCH(MonsterTable!$B$1,MonsterTable!$A$1:$B$1,0),0),
IF(OR(NOT(ISBLANK(BW758)),ISBLANK(BX758)),#N/A,
IF(BU758="empty","empty",
VLOOKUP(BU758,MonsterGroupTable!$A:$A,1,0)))))))</f>
        <v/>
      </c>
      <c r="CC758" s="2" t="str">
        <f>IF(AND(ISBLANK(CB758),OR(NOT(ISBLANK(CD758)),NOT(ISBLANK(CE758)))),#N/A,
IF(ISBLANK(CB758),"",
IF(AND(NOT(ISERROR(VLOOKUP(CB758,MonsterTable!$A:$B,MATCH(MonsterTable!$B$1,MonsterTable!$A$1:$B$1,0),0))),OR(ISBLANK(CD758),ISBLANK(CE758))),#N/A,
IFERROR(VLOOKUP(CB758,MonsterTable!$A:$B,MATCH(MonsterTable!$B$1,MonsterTable!$A$1:$B$1,0),0),
IF(OR(NOT(ISBLANK(CD758)),ISBLANK(CE758)),#N/A,
IF(CB758="empty","empty",
VLOOKUP(CB758,MonsterGroupTable!$A:$A,1,0)))))))</f>
        <v/>
      </c>
      <c r="CJ758" s="2" t="str">
        <f>IF(AND(ISBLANK(CI758),OR(NOT(ISBLANK(CK758)),NOT(ISBLANK(CL758)))),#N/A,
IF(ISBLANK(CI758),"",
IF(AND(NOT(ISERROR(VLOOKUP(CI758,MonsterTable!$A:$B,MATCH(MonsterTable!$B$1,MonsterTable!$A$1:$B$1,0),0))),OR(ISBLANK(CK758),ISBLANK(CL758))),#N/A,
IFERROR(VLOOKUP(CI758,MonsterTable!$A:$B,MATCH(MonsterTable!$B$1,MonsterTable!$A$1:$B$1,0),0),
IF(OR(NOT(ISBLANK(CK758)),ISBLANK(CL758)),#N/A,
IF(CI758="empty","empty",
VLOOKUP(CI758,MonsterGroupTable!$A:$A,1,0)))))))</f>
        <v/>
      </c>
    </row>
    <row r="759" spans="1:88">
      <c r="A759">
        <v>20060</v>
      </c>
      <c r="B759">
        <f t="shared" si="22"/>
        <v>1.2</v>
      </c>
      <c r="C759">
        <f t="shared" si="22"/>
        <v>1.1000000000000001</v>
      </c>
      <c r="F759">
        <v>180</v>
      </c>
      <c r="G759">
        <v>999</v>
      </c>
      <c r="H759">
        <v>0</v>
      </c>
      <c r="I759">
        <v>0</v>
      </c>
      <c r="J759">
        <v>0</v>
      </c>
      <c r="K759" t="s">
        <v>28</v>
      </c>
      <c r="L759" t="s">
        <v>251</v>
      </c>
      <c r="M759" t="s">
        <v>79</v>
      </c>
      <c r="N759" t="s">
        <v>80</v>
      </c>
      <c r="O759">
        <v>0</v>
      </c>
      <c r="P759">
        <v>-4.75</v>
      </c>
      <c r="Q759">
        <v>-3.5</v>
      </c>
      <c r="R759">
        <v>4.75</v>
      </c>
      <c r="S759">
        <v>3</v>
      </c>
      <c r="T759">
        <v>-13.5</v>
      </c>
      <c r="U759">
        <v>2.5499999999999998</v>
      </c>
      <c r="V759">
        <v>-6.75</v>
      </c>
      <c r="W759" t="str">
        <f t="shared" si="23"/>
        <v>g106,5,empty,3,202,1,1,0</v>
      </c>
      <c r="X759" s="1" t="s">
        <v>323</v>
      </c>
      <c r="Y759" s="2" t="str">
        <f>IF(AND(ISBLANK(X759),OR(NOT(ISBLANK(Z759)),NOT(ISBLANK(AA759)))),#N/A,
IF(ISBLANK(X759),"",
IF(AND(NOT(ISERROR(VLOOKUP(X759,MonsterTable!$A:$B,MATCH(MonsterTable!$B$1,MonsterTable!$A$1:$B$1,0),0))),OR(ISBLANK(Z759),ISBLANK(AA759))),#N/A,
IFERROR(VLOOKUP(X759,MonsterTable!$A:$B,MATCH(MonsterTable!$B$1,MonsterTable!$A$1:$B$1,0),0),
IF(OR(NOT(ISBLANK(Z759)),ISBLANK(AA759)),#N/A,
IF(X759="empty","empty",
VLOOKUP(X759,MonsterGroupTable!$A:$A,1,0)))))))</f>
        <v>g106</v>
      </c>
      <c r="AA759">
        <v>5</v>
      </c>
      <c r="AE759" s="1" t="s">
        <v>74</v>
      </c>
      <c r="AF759" s="2" t="str">
        <f>IF(AND(ISBLANK(AE759),OR(NOT(ISBLANK(AG759)),NOT(ISBLANK(AH759)))),#N/A,
IF(ISBLANK(AE759),"",
IF(AND(NOT(ISERROR(VLOOKUP(AE759,MonsterTable!$A:$B,MATCH(MonsterTable!$B$1,MonsterTable!$A$1:$B$1,0),0))),OR(ISBLANK(AG759),ISBLANK(AH759))),#N/A,
IFERROR(VLOOKUP(AE759,MonsterTable!$A:$B,MATCH(MonsterTable!$B$1,MonsterTable!$A$1:$B$1,0),0),
IF(OR(NOT(ISBLANK(AG759)),ISBLANK(AH759)),#N/A,
IF(AE759="empty","empty",
VLOOKUP(AE759,MonsterGroupTable!$A:$A,1,0)))))))</f>
        <v>empty</v>
      </c>
      <c r="AH759">
        <v>3</v>
      </c>
      <c r="AL759" s="1" t="s">
        <v>338</v>
      </c>
      <c r="AM759" s="2">
        <f>IF(AND(ISBLANK(AL759),OR(NOT(ISBLANK(AN759)),NOT(ISBLANK(AO759)))),#N/A,
IF(ISBLANK(AL759),"",
IF(AND(NOT(ISERROR(VLOOKUP(AL759,MonsterTable!$A:$B,MATCH(MonsterTable!$B$1,MonsterTable!$A$1:$B$1,0),0))),OR(ISBLANK(AN759),ISBLANK(AO759))),#N/A,
IFERROR(VLOOKUP(AL759,MonsterTable!$A:$B,MATCH(MonsterTable!$B$1,MonsterTable!$A$1:$B$1,0),0),
IF(OR(NOT(ISBLANK(AN759)),ISBLANK(AO759)),#N/A,
IF(AL759="empty","empty",
VLOOKUP(AL759,MonsterGroupTable!$A:$A,1,0)))))))</f>
        <v>202</v>
      </c>
      <c r="AN759">
        <v>1</v>
      </c>
      <c r="AO759">
        <v>1</v>
      </c>
      <c r="AP759">
        <v>0</v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BA759" s="2" t="str">
        <f>IF(AND(ISBLANK(AZ759),OR(NOT(ISBLANK(BB759)),NOT(ISBLANK(BC759)))),#N/A,
IF(ISBLANK(AZ759),"",
IF(AND(NOT(ISERROR(VLOOKUP(AZ759,MonsterTable!$A:$B,MATCH(MonsterTable!$B$1,MonsterTable!$A$1:$B$1,0),0))),OR(ISBLANK(BB759),ISBLANK(BC759))),#N/A,
IFERROR(VLOOKUP(AZ759,MonsterTable!$A:$B,MATCH(MonsterTable!$B$1,MonsterTable!$A$1:$B$1,0),0),
IF(OR(NOT(ISBLANK(BB759)),ISBLANK(BC759)),#N/A,
IF(AZ759="empty","empty",
VLOOKUP(AZ759,MonsterGroupTable!$A:$A,1,0)))))))</f>
        <v/>
      </c>
      <c r="BH759" s="2" t="str">
        <f>IF(AND(ISBLANK(BG759),OR(NOT(ISBLANK(BI759)),NOT(ISBLANK(BJ759)))),#N/A,
IF(ISBLANK(BG759),"",
IF(AND(NOT(ISERROR(VLOOKUP(BG759,MonsterTable!$A:$B,MATCH(MonsterTable!$B$1,MonsterTable!$A$1:$B$1,0),0))),OR(ISBLANK(BI759),ISBLANK(BJ759))),#N/A,
IFERROR(VLOOKUP(BG759,MonsterTable!$A:$B,MATCH(MonsterTable!$B$1,MonsterTable!$A$1:$B$1,0),0),
IF(OR(NOT(ISBLANK(BI759)),ISBLANK(BJ759)),#N/A,
IF(BG759="empty","empty",
VLOOKUP(BG759,MonsterGroupTable!$A:$A,1,0)))))))</f>
        <v/>
      </c>
      <c r="BO759" s="2" t="str">
        <f>IF(AND(ISBLANK(BN759),OR(NOT(ISBLANK(BP759)),NOT(ISBLANK(BQ759)))),#N/A,
IF(ISBLANK(BN759),"",
IF(AND(NOT(ISERROR(VLOOKUP(BN759,MonsterTable!$A:$B,MATCH(MonsterTable!$B$1,MonsterTable!$A$1:$B$1,0),0))),OR(ISBLANK(BP759),ISBLANK(BQ759))),#N/A,
IFERROR(VLOOKUP(BN759,MonsterTable!$A:$B,MATCH(MonsterTable!$B$1,MonsterTable!$A$1:$B$1,0),0),
IF(OR(NOT(ISBLANK(BP759)),ISBLANK(BQ759)),#N/A,
IF(BN759="empty","empty",
VLOOKUP(BN759,MonsterGroupTable!$A:$A,1,0)))))))</f>
        <v/>
      </c>
      <c r="BV759" s="2" t="str">
        <f>IF(AND(ISBLANK(BU759),OR(NOT(ISBLANK(BW759)),NOT(ISBLANK(BX759)))),#N/A,
IF(ISBLANK(BU759),"",
IF(AND(NOT(ISERROR(VLOOKUP(BU759,MonsterTable!$A:$B,MATCH(MonsterTable!$B$1,MonsterTable!$A$1:$B$1,0),0))),OR(ISBLANK(BW759),ISBLANK(BX759))),#N/A,
IFERROR(VLOOKUP(BU759,MonsterTable!$A:$B,MATCH(MonsterTable!$B$1,MonsterTable!$A$1:$B$1,0),0),
IF(OR(NOT(ISBLANK(BW759)),ISBLANK(BX759)),#N/A,
IF(BU759="empty","empty",
VLOOKUP(BU759,MonsterGroupTable!$A:$A,1,0)))))))</f>
        <v/>
      </c>
      <c r="CC759" s="2" t="str">
        <f>IF(AND(ISBLANK(CB759),OR(NOT(ISBLANK(CD759)),NOT(ISBLANK(CE759)))),#N/A,
IF(ISBLANK(CB759),"",
IF(AND(NOT(ISERROR(VLOOKUP(CB759,MonsterTable!$A:$B,MATCH(MonsterTable!$B$1,MonsterTable!$A$1:$B$1,0),0))),OR(ISBLANK(CD759),ISBLANK(CE759))),#N/A,
IFERROR(VLOOKUP(CB759,MonsterTable!$A:$B,MATCH(MonsterTable!$B$1,MonsterTable!$A$1:$B$1,0),0),
IF(OR(NOT(ISBLANK(CD759)),ISBLANK(CE759)),#N/A,
IF(CB759="empty","empty",
VLOOKUP(CB759,MonsterGroupTable!$A:$A,1,0)))))))</f>
        <v/>
      </c>
      <c r="CJ759" s="2" t="str">
        <f>IF(AND(ISBLANK(CI759),OR(NOT(ISBLANK(CK759)),NOT(ISBLANK(CL759)))),#N/A,
IF(ISBLANK(CI759),"",
IF(AND(NOT(ISERROR(VLOOKUP(CI759,MonsterTable!$A:$B,MATCH(MonsterTable!$B$1,MonsterTable!$A$1:$B$1,0),0))),OR(ISBLANK(CK759),ISBLANK(CL759))),#N/A,
IFERROR(VLOOKUP(CI759,MonsterTable!$A:$B,MATCH(MonsterTable!$B$1,MonsterTable!$A$1:$B$1,0),0),
IF(OR(NOT(ISBLANK(CK759)),ISBLANK(CL759)),#N/A,
IF(CI759="empty","empty",
VLOOKUP(CI759,MonsterGroupTable!$A:$A,1,0)))))))</f>
        <v/>
      </c>
    </row>
    <row r="760" spans="1:88">
      <c r="A760">
        <v>20061</v>
      </c>
      <c r="B760">
        <f t="shared" si="22"/>
        <v>1.1000000000000001</v>
      </c>
      <c r="C760">
        <f t="shared" si="22"/>
        <v>1.1000000000000001</v>
      </c>
      <c r="F760">
        <v>180</v>
      </c>
      <c r="G760">
        <v>1026</v>
      </c>
      <c r="H760">
        <v>0</v>
      </c>
      <c r="I760">
        <v>0</v>
      </c>
      <c r="J760">
        <v>0</v>
      </c>
      <c r="K760" t="s">
        <v>28</v>
      </c>
      <c r="L760" t="s">
        <v>253</v>
      </c>
      <c r="M760" t="s">
        <v>79</v>
      </c>
      <c r="N760" t="s">
        <v>80</v>
      </c>
      <c r="O760">
        <v>0</v>
      </c>
      <c r="P760">
        <v>-4.75</v>
      </c>
      <c r="Q760">
        <v>-3.5</v>
      </c>
      <c r="R760">
        <v>4.75</v>
      </c>
      <c r="S760">
        <v>3</v>
      </c>
      <c r="T760">
        <v>-13.5</v>
      </c>
      <c r="U760">
        <v>2.5499999999999998</v>
      </c>
      <c r="V760">
        <v>-6.75</v>
      </c>
      <c r="W760" t="str">
        <f t="shared" si="23"/>
        <v>g107,5,empty,3,203,1,1,0</v>
      </c>
      <c r="X760" s="1" t="s">
        <v>324</v>
      </c>
      <c r="Y760" s="2" t="str">
        <f>IF(AND(ISBLANK(X760),OR(NOT(ISBLANK(Z760)),NOT(ISBLANK(AA760)))),#N/A,
IF(ISBLANK(X760),"",
IF(AND(NOT(ISERROR(VLOOKUP(X760,MonsterTable!$A:$B,MATCH(MonsterTable!$B$1,MonsterTable!$A$1:$B$1,0),0))),OR(ISBLANK(Z760),ISBLANK(AA760))),#N/A,
IFERROR(VLOOKUP(X760,MonsterTable!$A:$B,MATCH(MonsterTable!$B$1,MonsterTable!$A$1:$B$1,0),0),
IF(OR(NOT(ISBLANK(Z760)),ISBLANK(AA760)),#N/A,
IF(X760="empty","empty",
VLOOKUP(X760,MonsterGroupTable!$A:$A,1,0)))))))</f>
        <v>g107</v>
      </c>
      <c r="AA760">
        <v>5</v>
      </c>
      <c r="AE760" s="1" t="s">
        <v>74</v>
      </c>
      <c r="AF760" s="2" t="str">
        <f>IF(AND(ISBLANK(AE760),OR(NOT(ISBLANK(AG760)),NOT(ISBLANK(AH760)))),#N/A,
IF(ISBLANK(AE760),"",
IF(AND(NOT(ISERROR(VLOOKUP(AE760,MonsterTable!$A:$B,MATCH(MonsterTable!$B$1,MonsterTable!$A$1:$B$1,0),0))),OR(ISBLANK(AG760),ISBLANK(AH760))),#N/A,
IFERROR(VLOOKUP(AE760,MonsterTable!$A:$B,MATCH(MonsterTable!$B$1,MonsterTable!$A$1:$B$1,0),0),
IF(OR(NOT(ISBLANK(AG760)),ISBLANK(AH760)),#N/A,
IF(AE760="empty","empty",
VLOOKUP(AE760,MonsterGroupTable!$A:$A,1,0)))))))</f>
        <v>empty</v>
      </c>
      <c r="AH760">
        <v>3</v>
      </c>
      <c r="AL760" s="1" t="s">
        <v>339</v>
      </c>
      <c r="AM760" s="2">
        <f>IF(AND(ISBLANK(AL760),OR(NOT(ISBLANK(AN760)),NOT(ISBLANK(AO760)))),#N/A,
IF(ISBLANK(AL760),"",
IF(AND(NOT(ISERROR(VLOOKUP(AL760,MonsterTable!$A:$B,MATCH(MonsterTable!$B$1,MonsterTable!$A$1:$B$1,0),0))),OR(ISBLANK(AN760),ISBLANK(AO760))),#N/A,
IFERROR(VLOOKUP(AL760,MonsterTable!$A:$B,MATCH(MonsterTable!$B$1,MonsterTable!$A$1:$B$1,0),0),
IF(OR(NOT(ISBLANK(AN760)),ISBLANK(AO760)),#N/A,
IF(AL760="empty","empty",
VLOOKUP(AL760,MonsterGroupTable!$A:$A,1,0)))))))</f>
        <v>203</v>
      </c>
      <c r="AN760">
        <v>1</v>
      </c>
      <c r="AO760">
        <v>1</v>
      </c>
      <c r="AP760">
        <v>0</v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BA760" s="2" t="str">
        <f>IF(AND(ISBLANK(AZ760),OR(NOT(ISBLANK(BB760)),NOT(ISBLANK(BC760)))),#N/A,
IF(ISBLANK(AZ760),"",
IF(AND(NOT(ISERROR(VLOOKUP(AZ760,MonsterTable!$A:$B,MATCH(MonsterTable!$B$1,MonsterTable!$A$1:$B$1,0),0))),OR(ISBLANK(BB760),ISBLANK(BC760))),#N/A,
IFERROR(VLOOKUP(AZ760,MonsterTable!$A:$B,MATCH(MonsterTable!$B$1,MonsterTable!$A$1:$B$1,0),0),
IF(OR(NOT(ISBLANK(BB760)),ISBLANK(BC760)),#N/A,
IF(AZ760="empty","empty",
VLOOKUP(AZ760,MonsterGroupTable!$A:$A,1,0)))))))</f>
        <v/>
      </c>
      <c r="BH760" s="2" t="str">
        <f>IF(AND(ISBLANK(BG760),OR(NOT(ISBLANK(BI760)),NOT(ISBLANK(BJ760)))),#N/A,
IF(ISBLANK(BG760),"",
IF(AND(NOT(ISERROR(VLOOKUP(BG760,MonsterTable!$A:$B,MATCH(MonsterTable!$B$1,MonsterTable!$A$1:$B$1,0),0))),OR(ISBLANK(BI760),ISBLANK(BJ760))),#N/A,
IFERROR(VLOOKUP(BG760,MonsterTable!$A:$B,MATCH(MonsterTable!$B$1,MonsterTable!$A$1:$B$1,0),0),
IF(OR(NOT(ISBLANK(BI760)),ISBLANK(BJ760)),#N/A,
IF(BG760="empty","empty",
VLOOKUP(BG760,MonsterGroupTable!$A:$A,1,0)))))))</f>
        <v/>
      </c>
      <c r="BO760" s="2" t="str">
        <f>IF(AND(ISBLANK(BN760),OR(NOT(ISBLANK(BP760)),NOT(ISBLANK(BQ760)))),#N/A,
IF(ISBLANK(BN760),"",
IF(AND(NOT(ISERROR(VLOOKUP(BN760,MonsterTable!$A:$B,MATCH(MonsterTable!$B$1,MonsterTable!$A$1:$B$1,0),0))),OR(ISBLANK(BP760),ISBLANK(BQ760))),#N/A,
IFERROR(VLOOKUP(BN760,MonsterTable!$A:$B,MATCH(MonsterTable!$B$1,MonsterTable!$A$1:$B$1,0),0),
IF(OR(NOT(ISBLANK(BP760)),ISBLANK(BQ760)),#N/A,
IF(BN760="empty","empty",
VLOOKUP(BN760,MonsterGroupTable!$A:$A,1,0)))))))</f>
        <v/>
      </c>
      <c r="BV760" s="2" t="str">
        <f>IF(AND(ISBLANK(BU760),OR(NOT(ISBLANK(BW760)),NOT(ISBLANK(BX760)))),#N/A,
IF(ISBLANK(BU760),"",
IF(AND(NOT(ISERROR(VLOOKUP(BU760,MonsterTable!$A:$B,MATCH(MonsterTable!$B$1,MonsterTable!$A$1:$B$1,0),0))),OR(ISBLANK(BW760),ISBLANK(BX760))),#N/A,
IFERROR(VLOOKUP(BU760,MonsterTable!$A:$B,MATCH(MonsterTable!$B$1,MonsterTable!$A$1:$B$1,0),0),
IF(OR(NOT(ISBLANK(BW760)),ISBLANK(BX760)),#N/A,
IF(BU760="empty","empty",
VLOOKUP(BU760,MonsterGroupTable!$A:$A,1,0)))))))</f>
        <v/>
      </c>
      <c r="CC760" s="2" t="str">
        <f>IF(AND(ISBLANK(CB760),OR(NOT(ISBLANK(CD760)),NOT(ISBLANK(CE760)))),#N/A,
IF(ISBLANK(CB760),"",
IF(AND(NOT(ISERROR(VLOOKUP(CB760,MonsterTable!$A:$B,MATCH(MonsterTable!$B$1,MonsterTable!$A$1:$B$1,0),0))),OR(ISBLANK(CD760),ISBLANK(CE760))),#N/A,
IFERROR(VLOOKUP(CB760,MonsterTable!$A:$B,MATCH(MonsterTable!$B$1,MonsterTable!$A$1:$B$1,0),0),
IF(OR(NOT(ISBLANK(CD760)),ISBLANK(CE760)),#N/A,
IF(CB760="empty","empty",
VLOOKUP(CB760,MonsterGroupTable!$A:$A,1,0)))))))</f>
        <v/>
      </c>
      <c r="CJ760" s="2" t="str">
        <f>IF(AND(ISBLANK(CI760),OR(NOT(ISBLANK(CK760)),NOT(ISBLANK(CL760)))),#N/A,
IF(ISBLANK(CI760),"",
IF(AND(NOT(ISERROR(VLOOKUP(CI760,MonsterTable!$A:$B,MATCH(MonsterTable!$B$1,MonsterTable!$A$1:$B$1,0),0))),OR(ISBLANK(CK760),ISBLANK(CL760))),#N/A,
IFERROR(VLOOKUP(CI760,MonsterTable!$A:$B,MATCH(MonsterTable!$B$1,MonsterTable!$A$1:$B$1,0),0),
IF(OR(NOT(ISBLANK(CK760)),ISBLANK(CL760)),#N/A,
IF(CI760="empty","empty",
VLOOKUP(CI760,MonsterGroupTable!$A:$A,1,0)))))))</f>
        <v/>
      </c>
    </row>
    <row r="761" spans="1:88">
      <c r="A761">
        <v>20062</v>
      </c>
      <c r="B761">
        <f t="shared" si="22"/>
        <v>1.1000000000000001</v>
      </c>
      <c r="C761">
        <f t="shared" si="22"/>
        <v>1.1000000000000001</v>
      </c>
      <c r="F761">
        <v>180</v>
      </c>
      <c r="G761">
        <v>1053</v>
      </c>
      <c r="H761">
        <v>0</v>
      </c>
      <c r="I761">
        <v>0</v>
      </c>
      <c r="J761">
        <v>0</v>
      </c>
      <c r="K761" t="s">
        <v>28</v>
      </c>
      <c r="L761" t="s">
        <v>253</v>
      </c>
      <c r="M761" t="s">
        <v>79</v>
      </c>
      <c r="N761" t="s">
        <v>80</v>
      </c>
      <c r="O761">
        <v>0</v>
      </c>
      <c r="P761">
        <v>-4.75</v>
      </c>
      <c r="Q761">
        <v>-3.5</v>
      </c>
      <c r="R761">
        <v>4.75</v>
      </c>
      <c r="S761">
        <v>3</v>
      </c>
      <c r="T761">
        <v>-13.5</v>
      </c>
      <c r="U761">
        <v>2.5499999999999998</v>
      </c>
      <c r="V761">
        <v>-6.75</v>
      </c>
      <c r="W761" t="str">
        <f t="shared" si="23"/>
        <v>g107,5,empty,3,203,1,1,0</v>
      </c>
      <c r="X761" s="1" t="s">
        <v>324</v>
      </c>
      <c r="Y761" s="2" t="str">
        <f>IF(AND(ISBLANK(X761),OR(NOT(ISBLANK(Z761)),NOT(ISBLANK(AA761)))),#N/A,
IF(ISBLANK(X761),"",
IF(AND(NOT(ISERROR(VLOOKUP(X761,MonsterTable!$A:$B,MATCH(MonsterTable!$B$1,MonsterTable!$A$1:$B$1,0),0))),OR(ISBLANK(Z761),ISBLANK(AA761))),#N/A,
IFERROR(VLOOKUP(X761,MonsterTable!$A:$B,MATCH(MonsterTable!$B$1,MonsterTable!$A$1:$B$1,0),0),
IF(OR(NOT(ISBLANK(Z761)),ISBLANK(AA761)),#N/A,
IF(X761="empty","empty",
VLOOKUP(X761,MonsterGroupTable!$A:$A,1,0)))))))</f>
        <v>g107</v>
      </c>
      <c r="AA761">
        <v>5</v>
      </c>
      <c r="AE761" s="1" t="s">
        <v>74</v>
      </c>
      <c r="AF761" s="2" t="str">
        <f>IF(AND(ISBLANK(AE761),OR(NOT(ISBLANK(AG761)),NOT(ISBLANK(AH761)))),#N/A,
IF(ISBLANK(AE761),"",
IF(AND(NOT(ISERROR(VLOOKUP(AE761,MonsterTable!$A:$B,MATCH(MonsterTable!$B$1,MonsterTable!$A$1:$B$1,0),0))),OR(ISBLANK(AG761),ISBLANK(AH761))),#N/A,
IFERROR(VLOOKUP(AE761,MonsterTable!$A:$B,MATCH(MonsterTable!$B$1,MonsterTable!$A$1:$B$1,0),0),
IF(OR(NOT(ISBLANK(AG761)),ISBLANK(AH761)),#N/A,
IF(AE761="empty","empty",
VLOOKUP(AE761,MonsterGroupTable!$A:$A,1,0)))))))</f>
        <v>empty</v>
      </c>
      <c r="AH761">
        <v>3</v>
      </c>
      <c r="AL761" s="1" t="s">
        <v>339</v>
      </c>
      <c r="AM761" s="2">
        <f>IF(AND(ISBLANK(AL761),OR(NOT(ISBLANK(AN761)),NOT(ISBLANK(AO761)))),#N/A,
IF(ISBLANK(AL761),"",
IF(AND(NOT(ISERROR(VLOOKUP(AL761,MonsterTable!$A:$B,MATCH(MonsterTable!$B$1,MonsterTable!$A$1:$B$1,0),0))),OR(ISBLANK(AN761),ISBLANK(AO761))),#N/A,
IFERROR(VLOOKUP(AL761,MonsterTable!$A:$B,MATCH(MonsterTable!$B$1,MonsterTable!$A$1:$B$1,0),0),
IF(OR(NOT(ISBLANK(AN761)),ISBLANK(AO761)),#N/A,
IF(AL761="empty","empty",
VLOOKUP(AL761,MonsterGroupTable!$A:$A,1,0)))))))</f>
        <v>203</v>
      </c>
      <c r="AN761">
        <v>1</v>
      </c>
      <c r="AO761">
        <v>1</v>
      </c>
      <c r="AP761">
        <v>0</v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BA761" s="2" t="str">
        <f>IF(AND(ISBLANK(AZ761),OR(NOT(ISBLANK(BB761)),NOT(ISBLANK(BC761)))),#N/A,
IF(ISBLANK(AZ761),"",
IF(AND(NOT(ISERROR(VLOOKUP(AZ761,MonsterTable!$A:$B,MATCH(MonsterTable!$B$1,MonsterTable!$A$1:$B$1,0),0))),OR(ISBLANK(BB761),ISBLANK(BC761))),#N/A,
IFERROR(VLOOKUP(AZ761,MonsterTable!$A:$B,MATCH(MonsterTable!$B$1,MonsterTable!$A$1:$B$1,0),0),
IF(OR(NOT(ISBLANK(BB761)),ISBLANK(BC761)),#N/A,
IF(AZ761="empty","empty",
VLOOKUP(AZ761,MonsterGroupTable!$A:$A,1,0)))))))</f>
        <v/>
      </c>
      <c r="BH761" s="2" t="str">
        <f>IF(AND(ISBLANK(BG761),OR(NOT(ISBLANK(BI761)),NOT(ISBLANK(BJ761)))),#N/A,
IF(ISBLANK(BG761),"",
IF(AND(NOT(ISERROR(VLOOKUP(BG761,MonsterTable!$A:$B,MATCH(MonsterTable!$B$1,MonsterTable!$A$1:$B$1,0),0))),OR(ISBLANK(BI761),ISBLANK(BJ761))),#N/A,
IFERROR(VLOOKUP(BG761,MonsterTable!$A:$B,MATCH(MonsterTable!$B$1,MonsterTable!$A$1:$B$1,0),0),
IF(OR(NOT(ISBLANK(BI761)),ISBLANK(BJ761)),#N/A,
IF(BG761="empty","empty",
VLOOKUP(BG761,MonsterGroupTable!$A:$A,1,0)))))))</f>
        <v/>
      </c>
      <c r="BO761" s="2" t="str">
        <f>IF(AND(ISBLANK(BN761),OR(NOT(ISBLANK(BP761)),NOT(ISBLANK(BQ761)))),#N/A,
IF(ISBLANK(BN761),"",
IF(AND(NOT(ISERROR(VLOOKUP(BN761,MonsterTable!$A:$B,MATCH(MonsterTable!$B$1,MonsterTable!$A$1:$B$1,0),0))),OR(ISBLANK(BP761),ISBLANK(BQ761))),#N/A,
IFERROR(VLOOKUP(BN761,MonsterTable!$A:$B,MATCH(MonsterTable!$B$1,MonsterTable!$A$1:$B$1,0),0),
IF(OR(NOT(ISBLANK(BP761)),ISBLANK(BQ761)),#N/A,
IF(BN761="empty","empty",
VLOOKUP(BN761,MonsterGroupTable!$A:$A,1,0)))))))</f>
        <v/>
      </c>
      <c r="BV761" s="2" t="str">
        <f>IF(AND(ISBLANK(BU761),OR(NOT(ISBLANK(BW761)),NOT(ISBLANK(BX761)))),#N/A,
IF(ISBLANK(BU761),"",
IF(AND(NOT(ISERROR(VLOOKUP(BU761,MonsterTable!$A:$B,MATCH(MonsterTable!$B$1,MonsterTable!$A$1:$B$1,0),0))),OR(ISBLANK(BW761),ISBLANK(BX761))),#N/A,
IFERROR(VLOOKUP(BU761,MonsterTable!$A:$B,MATCH(MonsterTable!$B$1,MonsterTable!$A$1:$B$1,0),0),
IF(OR(NOT(ISBLANK(BW761)),ISBLANK(BX761)),#N/A,
IF(BU761="empty","empty",
VLOOKUP(BU761,MonsterGroupTable!$A:$A,1,0)))))))</f>
        <v/>
      </c>
      <c r="CC761" s="2" t="str">
        <f>IF(AND(ISBLANK(CB761),OR(NOT(ISBLANK(CD761)),NOT(ISBLANK(CE761)))),#N/A,
IF(ISBLANK(CB761),"",
IF(AND(NOT(ISERROR(VLOOKUP(CB761,MonsterTable!$A:$B,MATCH(MonsterTable!$B$1,MonsterTable!$A$1:$B$1,0),0))),OR(ISBLANK(CD761),ISBLANK(CE761))),#N/A,
IFERROR(VLOOKUP(CB761,MonsterTable!$A:$B,MATCH(MonsterTable!$B$1,MonsterTable!$A$1:$B$1,0),0),
IF(OR(NOT(ISBLANK(CD761)),ISBLANK(CE761)),#N/A,
IF(CB761="empty","empty",
VLOOKUP(CB761,MonsterGroupTable!$A:$A,1,0)))))))</f>
        <v/>
      </c>
      <c r="CJ761" s="2" t="str">
        <f>IF(AND(ISBLANK(CI761),OR(NOT(ISBLANK(CK761)),NOT(ISBLANK(CL761)))),#N/A,
IF(ISBLANK(CI761),"",
IF(AND(NOT(ISERROR(VLOOKUP(CI761,MonsterTable!$A:$B,MATCH(MonsterTable!$B$1,MonsterTable!$A$1:$B$1,0),0))),OR(ISBLANK(CK761),ISBLANK(CL761))),#N/A,
IFERROR(VLOOKUP(CI761,MonsterTable!$A:$B,MATCH(MonsterTable!$B$1,MonsterTable!$A$1:$B$1,0),0),
IF(OR(NOT(ISBLANK(CK761)),ISBLANK(CL761)),#N/A,
IF(CI761="empty","empty",
VLOOKUP(CI761,MonsterGroupTable!$A:$A,1,0)))))))</f>
        <v/>
      </c>
    </row>
    <row r="762" spans="1:88">
      <c r="A762">
        <v>20063</v>
      </c>
      <c r="B762">
        <f t="shared" si="22"/>
        <v>1.1000000000000001</v>
      </c>
      <c r="C762">
        <f t="shared" si="22"/>
        <v>1.1000000000000001</v>
      </c>
      <c r="F762">
        <v>180</v>
      </c>
      <c r="G762">
        <v>1080</v>
      </c>
      <c r="H762">
        <v>0</v>
      </c>
      <c r="I762">
        <v>0</v>
      </c>
      <c r="J762">
        <v>0</v>
      </c>
      <c r="K762" t="s">
        <v>28</v>
      </c>
      <c r="L762" t="s">
        <v>253</v>
      </c>
      <c r="M762" t="s">
        <v>79</v>
      </c>
      <c r="N762" t="s">
        <v>80</v>
      </c>
      <c r="O762">
        <v>0</v>
      </c>
      <c r="P762">
        <v>-4.75</v>
      </c>
      <c r="Q762">
        <v>-3.5</v>
      </c>
      <c r="R762">
        <v>4.75</v>
      </c>
      <c r="S762">
        <v>3</v>
      </c>
      <c r="T762">
        <v>-13.5</v>
      </c>
      <c r="U762">
        <v>2.5499999999999998</v>
      </c>
      <c r="V762">
        <v>-6.75</v>
      </c>
      <c r="W762" t="str">
        <f t="shared" si="23"/>
        <v>g107,5,empty,3,203,1,1,0</v>
      </c>
      <c r="X762" s="1" t="s">
        <v>324</v>
      </c>
      <c r="Y762" s="2" t="str">
        <f>IF(AND(ISBLANK(X762),OR(NOT(ISBLANK(Z762)),NOT(ISBLANK(AA762)))),#N/A,
IF(ISBLANK(X762),"",
IF(AND(NOT(ISERROR(VLOOKUP(X762,MonsterTable!$A:$B,MATCH(MonsterTable!$B$1,MonsterTable!$A$1:$B$1,0),0))),OR(ISBLANK(Z762),ISBLANK(AA762))),#N/A,
IFERROR(VLOOKUP(X762,MonsterTable!$A:$B,MATCH(MonsterTable!$B$1,MonsterTable!$A$1:$B$1,0),0),
IF(OR(NOT(ISBLANK(Z762)),ISBLANK(AA762)),#N/A,
IF(X762="empty","empty",
VLOOKUP(X762,MonsterGroupTable!$A:$A,1,0)))))))</f>
        <v>g107</v>
      </c>
      <c r="AA762">
        <v>5</v>
      </c>
      <c r="AE762" s="1" t="s">
        <v>74</v>
      </c>
      <c r="AF762" s="2" t="str">
        <f>IF(AND(ISBLANK(AE762),OR(NOT(ISBLANK(AG762)),NOT(ISBLANK(AH762)))),#N/A,
IF(ISBLANK(AE762),"",
IF(AND(NOT(ISERROR(VLOOKUP(AE762,MonsterTable!$A:$B,MATCH(MonsterTable!$B$1,MonsterTable!$A$1:$B$1,0),0))),OR(ISBLANK(AG762),ISBLANK(AH762))),#N/A,
IFERROR(VLOOKUP(AE762,MonsterTable!$A:$B,MATCH(MonsterTable!$B$1,MonsterTable!$A$1:$B$1,0),0),
IF(OR(NOT(ISBLANK(AG762)),ISBLANK(AH762)),#N/A,
IF(AE762="empty","empty",
VLOOKUP(AE762,MonsterGroupTable!$A:$A,1,0)))))))</f>
        <v>empty</v>
      </c>
      <c r="AH762">
        <v>3</v>
      </c>
      <c r="AL762" s="1" t="s">
        <v>339</v>
      </c>
      <c r="AM762" s="2">
        <f>IF(AND(ISBLANK(AL762),OR(NOT(ISBLANK(AN762)),NOT(ISBLANK(AO762)))),#N/A,
IF(ISBLANK(AL762),"",
IF(AND(NOT(ISERROR(VLOOKUP(AL762,MonsterTable!$A:$B,MATCH(MonsterTable!$B$1,MonsterTable!$A$1:$B$1,0),0))),OR(ISBLANK(AN762),ISBLANK(AO762))),#N/A,
IFERROR(VLOOKUP(AL762,MonsterTable!$A:$B,MATCH(MonsterTable!$B$1,MonsterTable!$A$1:$B$1,0),0),
IF(OR(NOT(ISBLANK(AN762)),ISBLANK(AO762)),#N/A,
IF(AL762="empty","empty",
VLOOKUP(AL762,MonsterGroupTable!$A:$A,1,0)))))))</f>
        <v>203</v>
      </c>
      <c r="AN762">
        <v>1</v>
      </c>
      <c r="AO762">
        <v>1</v>
      </c>
      <c r="AP762">
        <v>0</v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BA762" s="2" t="str">
        <f>IF(AND(ISBLANK(AZ762),OR(NOT(ISBLANK(BB762)),NOT(ISBLANK(BC762)))),#N/A,
IF(ISBLANK(AZ762),"",
IF(AND(NOT(ISERROR(VLOOKUP(AZ762,MonsterTable!$A:$B,MATCH(MonsterTable!$B$1,MonsterTable!$A$1:$B$1,0),0))),OR(ISBLANK(BB762),ISBLANK(BC762))),#N/A,
IFERROR(VLOOKUP(AZ762,MonsterTable!$A:$B,MATCH(MonsterTable!$B$1,MonsterTable!$A$1:$B$1,0),0),
IF(OR(NOT(ISBLANK(BB762)),ISBLANK(BC762)),#N/A,
IF(AZ762="empty","empty",
VLOOKUP(AZ762,MonsterGroupTable!$A:$A,1,0)))))))</f>
        <v/>
      </c>
      <c r="BH762" s="2" t="str">
        <f>IF(AND(ISBLANK(BG762),OR(NOT(ISBLANK(BI762)),NOT(ISBLANK(BJ762)))),#N/A,
IF(ISBLANK(BG762),"",
IF(AND(NOT(ISERROR(VLOOKUP(BG762,MonsterTable!$A:$B,MATCH(MonsterTable!$B$1,MonsterTable!$A$1:$B$1,0),0))),OR(ISBLANK(BI762),ISBLANK(BJ762))),#N/A,
IFERROR(VLOOKUP(BG762,MonsterTable!$A:$B,MATCH(MonsterTable!$B$1,MonsterTable!$A$1:$B$1,0),0),
IF(OR(NOT(ISBLANK(BI762)),ISBLANK(BJ762)),#N/A,
IF(BG762="empty","empty",
VLOOKUP(BG762,MonsterGroupTable!$A:$A,1,0)))))))</f>
        <v/>
      </c>
      <c r="BO762" s="2" t="str">
        <f>IF(AND(ISBLANK(BN762),OR(NOT(ISBLANK(BP762)),NOT(ISBLANK(BQ762)))),#N/A,
IF(ISBLANK(BN762),"",
IF(AND(NOT(ISERROR(VLOOKUP(BN762,MonsterTable!$A:$B,MATCH(MonsterTable!$B$1,MonsterTable!$A$1:$B$1,0),0))),OR(ISBLANK(BP762),ISBLANK(BQ762))),#N/A,
IFERROR(VLOOKUP(BN762,MonsterTable!$A:$B,MATCH(MonsterTable!$B$1,MonsterTable!$A$1:$B$1,0),0),
IF(OR(NOT(ISBLANK(BP762)),ISBLANK(BQ762)),#N/A,
IF(BN762="empty","empty",
VLOOKUP(BN762,MonsterGroupTable!$A:$A,1,0)))))))</f>
        <v/>
      </c>
      <c r="BV762" s="2" t="str">
        <f>IF(AND(ISBLANK(BU762),OR(NOT(ISBLANK(BW762)),NOT(ISBLANK(BX762)))),#N/A,
IF(ISBLANK(BU762),"",
IF(AND(NOT(ISERROR(VLOOKUP(BU762,MonsterTable!$A:$B,MATCH(MonsterTable!$B$1,MonsterTable!$A$1:$B$1,0),0))),OR(ISBLANK(BW762),ISBLANK(BX762))),#N/A,
IFERROR(VLOOKUP(BU762,MonsterTable!$A:$B,MATCH(MonsterTable!$B$1,MonsterTable!$A$1:$B$1,0),0),
IF(OR(NOT(ISBLANK(BW762)),ISBLANK(BX762)),#N/A,
IF(BU762="empty","empty",
VLOOKUP(BU762,MonsterGroupTable!$A:$A,1,0)))))))</f>
        <v/>
      </c>
      <c r="CC762" s="2" t="str">
        <f>IF(AND(ISBLANK(CB762),OR(NOT(ISBLANK(CD762)),NOT(ISBLANK(CE762)))),#N/A,
IF(ISBLANK(CB762),"",
IF(AND(NOT(ISERROR(VLOOKUP(CB762,MonsterTable!$A:$B,MATCH(MonsterTable!$B$1,MonsterTable!$A$1:$B$1,0),0))),OR(ISBLANK(CD762),ISBLANK(CE762))),#N/A,
IFERROR(VLOOKUP(CB762,MonsterTable!$A:$B,MATCH(MonsterTable!$B$1,MonsterTable!$A$1:$B$1,0),0),
IF(OR(NOT(ISBLANK(CD762)),ISBLANK(CE762)),#N/A,
IF(CB762="empty","empty",
VLOOKUP(CB762,MonsterGroupTable!$A:$A,1,0)))))))</f>
        <v/>
      </c>
      <c r="CJ762" s="2" t="str">
        <f>IF(AND(ISBLANK(CI762),OR(NOT(ISBLANK(CK762)),NOT(ISBLANK(CL762)))),#N/A,
IF(ISBLANK(CI762),"",
IF(AND(NOT(ISERROR(VLOOKUP(CI762,MonsterTable!$A:$B,MATCH(MonsterTable!$B$1,MonsterTable!$A$1:$B$1,0),0))),OR(ISBLANK(CK762),ISBLANK(CL762))),#N/A,
IFERROR(VLOOKUP(CI762,MonsterTable!$A:$B,MATCH(MonsterTable!$B$1,MonsterTable!$A$1:$B$1,0),0),
IF(OR(NOT(ISBLANK(CK762)),ISBLANK(CL762)),#N/A,
IF(CI762="empty","empty",
VLOOKUP(CI762,MonsterGroupTable!$A:$A,1,0)))))))</f>
        <v/>
      </c>
    </row>
    <row r="763" spans="1:88">
      <c r="A763">
        <v>20064</v>
      </c>
      <c r="B763">
        <f t="shared" si="22"/>
        <v>1.1000000000000001</v>
      </c>
      <c r="C763">
        <f t="shared" si="22"/>
        <v>1.1000000000000001</v>
      </c>
      <c r="F763">
        <v>180</v>
      </c>
      <c r="G763">
        <v>1107</v>
      </c>
      <c r="H763">
        <v>0</v>
      </c>
      <c r="I763">
        <v>0</v>
      </c>
      <c r="J763">
        <v>0</v>
      </c>
      <c r="K763" t="s">
        <v>28</v>
      </c>
      <c r="L763" t="s">
        <v>253</v>
      </c>
      <c r="M763" t="s">
        <v>79</v>
      </c>
      <c r="N763" t="s">
        <v>80</v>
      </c>
      <c r="O763">
        <v>0</v>
      </c>
      <c r="P763">
        <v>-4.75</v>
      </c>
      <c r="Q763">
        <v>-3.5</v>
      </c>
      <c r="R763">
        <v>4.75</v>
      </c>
      <c r="S763">
        <v>3</v>
      </c>
      <c r="T763">
        <v>-13.5</v>
      </c>
      <c r="U763">
        <v>2.5499999999999998</v>
      </c>
      <c r="V763">
        <v>-6.75</v>
      </c>
      <c r="W763" t="str">
        <f t="shared" si="23"/>
        <v>g107,5,empty,3,203,1,1,0</v>
      </c>
      <c r="X763" s="1" t="s">
        <v>324</v>
      </c>
      <c r="Y763" s="2" t="str">
        <f>IF(AND(ISBLANK(X763),OR(NOT(ISBLANK(Z763)),NOT(ISBLANK(AA763)))),#N/A,
IF(ISBLANK(X763),"",
IF(AND(NOT(ISERROR(VLOOKUP(X763,MonsterTable!$A:$B,MATCH(MonsterTable!$B$1,MonsterTable!$A$1:$B$1,0),0))),OR(ISBLANK(Z763),ISBLANK(AA763))),#N/A,
IFERROR(VLOOKUP(X763,MonsterTable!$A:$B,MATCH(MonsterTable!$B$1,MonsterTable!$A$1:$B$1,0),0),
IF(OR(NOT(ISBLANK(Z763)),ISBLANK(AA763)),#N/A,
IF(X763="empty","empty",
VLOOKUP(X763,MonsterGroupTable!$A:$A,1,0)))))))</f>
        <v>g107</v>
      </c>
      <c r="AA763">
        <v>5</v>
      </c>
      <c r="AE763" s="1" t="s">
        <v>74</v>
      </c>
      <c r="AF763" s="2" t="str">
        <f>IF(AND(ISBLANK(AE763),OR(NOT(ISBLANK(AG763)),NOT(ISBLANK(AH763)))),#N/A,
IF(ISBLANK(AE763),"",
IF(AND(NOT(ISERROR(VLOOKUP(AE763,MonsterTable!$A:$B,MATCH(MonsterTable!$B$1,MonsterTable!$A$1:$B$1,0),0))),OR(ISBLANK(AG763),ISBLANK(AH763))),#N/A,
IFERROR(VLOOKUP(AE763,MonsterTable!$A:$B,MATCH(MonsterTable!$B$1,MonsterTable!$A$1:$B$1,0),0),
IF(OR(NOT(ISBLANK(AG763)),ISBLANK(AH763)),#N/A,
IF(AE763="empty","empty",
VLOOKUP(AE763,MonsterGroupTable!$A:$A,1,0)))))))</f>
        <v>empty</v>
      </c>
      <c r="AH763">
        <v>3</v>
      </c>
      <c r="AL763" s="1" t="s">
        <v>339</v>
      </c>
      <c r="AM763" s="2">
        <f>IF(AND(ISBLANK(AL763),OR(NOT(ISBLANK(AN763)),NOT(ISBLANK(AO763)))),#N/A,
IF(ISBLANK(AL763),"",
IF(AND(NOT(ISERROR(VLOOKUP(AL763,MonsterTable!$A:$B,MATCH(MonsterTable!$B$1,MonsterTable!$A$1:$B$1,0),0))),OR(ISBLANK(AN763),ISBLANK(AO763))),#N/A,
IFERROR(VLOOKUP(AL763,MonsterTable!$A:$B,MATCH(MonsterTable!$B$1,MonsterTable!$A$1:$B$1,0),0),
IF(OR(NOT(ISBLANK(AN763)),ISBLANK(AO763)),#N/A,
IF(AL763="empty","empty",
VLOOKUP(AL763,MonsterGroupTable!$A:$A,1,0)))))))</f>
        <v>203</v>
      </c>
      <c r="AN763">
        <v>1</v>
      </c>
      <c r="AO763">
        <v>1</v>
      </c>
      <c r="AP763">
        <v>0</v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BA763" s="2" t="str">
        <f>IF(AND(ISBLANK(AZ763),OR(NOT(ISBLANK(BB763)),NOT(ISBLANK(BC763)))),#N/A,
IF(ISBLANK(AZ763),"",
IF(AND(NOT(ISERROR(VLOOKUP(AZ763,MonsterTable!$A:$B,MATCH(MonsterTable!$B$1,MonsterTable!$A$1:$B$1,0),0))),OR(ISBLANK(BB763),ISBLANK(BC763))),#N/A,
IFERROR(VLOOKUP(AZ763,MonsterTable!$A:$B,MATCH(MonsterTable!$B$1,MonsterTable!$A$1:$B$1,0),0),
IF(OR(NOT(ISBLANK(BB763)),ISBLANK(BC763)),#N/A,
IF(AZ763="empty","empty",
VLOOKUP(AZ763,MonsterGroupTable!$A:$A,1,0)))))))</f>
        <v/>
      </c>
      <c r="BH763" s="2" t="str">
        <f>IF(AND(ISBLANK(BG763),OR(NOT(ISBLANK(BI763)),NOT(ISBLANK(BJ763)))),#N/A,
IF(ISBLANK(BG763),"",
IF(AND(NOT(ISERROR(VLOOKUP(BG763,MonsterTable!$A:$B,MATCH(MonsterTable!$B$1,MonsterTable!$A$1:$B$1,0),0))),OR(ISBLANK(BI763),ISBLANK(BJ763))),#N/A,
IFERROR(VLOOKUP(BG763,MonsterTable!$A:$B,MATCH(MonsterTable!$B$1,MonsterTable!$A$1:$B$1,0),0),
IF(OR(NOT(ISBLANK(BI763)),ISBLANK(BJ763)),#N/A,
IF(BG763="empty","empty",
VLOOKUP(BG763,MonsterGroupTable!$A:$A,1,0)))))))</f>
        <v/>
      </c>
      <c r="BO763" s="2" t="str">
        <f>IF(AND(ISBLANK(BN763),OR(NOT(ISBLANK(BP763)),NOT(ISBLANK(BQ763)))),#N/A,
IF(ISBLANK(BN763),"",
IF(AND(NOT(ISERROR(VLOOKUP(BN763,MonsterTable!$A:$B,MATCH(MonsterTable!$B$1,MonsterTable!$A$1:$B$1,0),0))),OR(ISBLANK(BP763),ISBLANK(BQ763))),#N/A,
IFERROR(VLOOKUP(BN763,MonsterTable!$A:$B,MATCH(MonsterTable!$B$1,MonsterTable!$A$1:$B$1,0),0),
IF(OR(NOT(ISBLANK(BP763)),ISBLANK(BQ763)),#N/A,
IF(BN763="empty","empty",
VLOOKUP(BN763,MonsterGroupTable!$A:$A,1,0)))))))</f>
        <v/>
      </c>
      <c r="BV763" s="2" t="str">
        <f>IF(AND(ISBLANK(BU763),OR(NOT(ISBLANK(BW763)),NOT(ISBLANK(BX763)))),#N/A,
IF(ISBLANK(BU763),"",
IF(AND(NOT(ISERROR(VLOOKUP(BU763,MonsterTable!$A:$B,MATCH(MonsterTable!$B$1,MonsterTable!$A$1:$B$1,0),0))),OR(ISBLANK(BW763),ISBLANK(BX763))),#N/A,
IFERROR(VLOOKUP(BU763,MonsterTable!$A:$B,MATCH(MonsterTable!$B$1,MonsterTable!$A$1:$B$1,0),0),
IF(OR(NOT(ISBLANK(BW763)),ISBLANK(BX763)),#N/A,
IF(BU763="empty","empty",
VLOOKUP(BU763,MonsterGroupTable!$A:$A,1,0)))))))</f>
        <v/>
      </c>
      <c r="CC763" s="2" t="str">
        <f>IF(AND(ISBLANK(CB763),OR(NOT(ISBLANK(CD763)),NOT(ISBLANK(CE763)))),#N/A,
IF(ISBLANK(CB763),"",
IF(AND(NOT(ISERROR(VLOOKUP(CB763,MonsterTable!$A:$B,MATCH(MonsterTable!$B$1,MonsterTable!$A$1:$B$1,0),0))),OR(ISBLANK(CD763),ISBLANK(CE763))),#N/A,
IFERROR(VLOOKUP(CB763,MonsterTable!$A:$B,MATCH(MonsterTable!$B$1,MonsterTable!$A$1:$B$1,0),0),
IF(OR(NOT(ISBLANK(CD763)),ISBLANK(CE763)),#N/A,
IF(CB763="empty","empty",
VLOOKUP(CB763,MonsterGroupTable!$A:$A,1,0)))))))</f>
        <v/>
      </c>
      <c r="CJ763" s="2" t="str">
        <f>IF(AND(ISBLANK(CI763),OR(NOT(ISBLANK(CK763)),NOT(ISBLANK(CL763)))),#N/A,
IF(ISBLANK(CI763),"",
IF(AND(NOT(ISERROR(VLOOKUP(CI763,MonsterTable!$A:$B,MATCH(MonsterTable!$B$1,MonsterTable!$A$1:$B$1,0),0))),OR(ISBLANK(CK763),ISBLANK(CL763))),#N/A,
IFERROR(VLOOKUP(CI763,MonsterTable!$A:$B,MATCH(MonsterTable!$B$1,MonsterTable!$A$1:$B$1,0),0),
IF(OR(NOT(ISBLANK(CK763)),ISBLANK(CL763)),#N/A,
IF(CI763="empty","empty",
VLOOKUP(CI763,MonsterGroupTable!$A:$A,1,0)))))))</f>
        <v/>
      </c>
    </row>
    <row r="764" spans="1:88">
      <c r="A764">
        <v>20065</v>
      </c>
      <c r="B764">
        <f t="shared" si="22"/>
        <v>1.1000000000000001</v>
      </c>
      <c r="C764">
        <f t="shared" si="22"/>
        <v>1.1000000000000001</v>
      </c>
      <c r="F764">
        <v>180</v>
      </c>
      <c r="G764">
        <v>1134</v>
      </c>
      <c r="H764">
        <v>0</v>
      </c>
      <c r="I764">
        <v>0</v>
      </c>
      <c r="J764">
        <v>0</v>
      </c>
      <c r="K764" t="s">
        <v>28</v>
      </c>
      <c r="L764" t="s">
        <v>253</v>
      </c>
      <c r="M764" t="s">
        <v>79</v>
      </c>
      <c r="N764" t="s">
        <v>80</v>
      </c>
      <c r="O764">
        <v>0</v>
      </c>
      <c r="P764">
        <v>-4.75</v>
      </c>
      <c r="Q764">
        <v>-3.5</v>
      </c>
      <c r="R764">
        <v>4.75</v>
      </c>
      <c r="S764">
        <v>3</v>
      </c>
      <c r="T764">
        <v>-13.5</v>
      </c>
      <c r="U764">
        <v>2.5499999999999998</v>
      </c>
      <c r="V764">
        <v>-6.75</v>
      </c>
      <c r="W764" t="str">
        <f t="shared" si="23"/>
        <v>g107,5,empty,3,203,1,1,0</v>
      </c>
      <c r="X764" s="1" t="s">
        <v>324</v>
      </c>
      <c r="Y764" s="2" t="str">
        <f>IF(AND(ISBLANK(X764),OR(NOT(ISBLANK(Z764)),NOT(ISBLANK(AA764)))),#N/A,
IF(ISBLANK(X764),"",
IF(AND(NOT(ISERROR(VLOOKUP(X764,MonsterTable!$A:$B,MATCH(MonsterTable!$B$1,MonsterTable!$A$1:$B$1,0),0))),OR(ISBLANK(Z764),ISBLANK(AA764))),#N/A,
IFERROR(VLOOKUP(X764,MonsterTable!$A:$B,MATCH(MonsterTable!$B$1,MonsterTable!$A$1:$B$1,0),0),
IF(OR(NOT(ISBLANK(Z764)),ISBLANK(AA764)),#N/A,
IF(X764="empty","empty",
VLOOKUP(X764,MonsterGroupTable!$A:$A,1,0)))))))</f>
        <v>g107</v>
      </c>
      <c r="AA764">
        <v>5</v>
      </c>
      <c r="AE764" s="1" t="s">
        <v>74</v>
      </c>
      <c r="AF764" s="2" t="str">
        <f>IF(AND(ISBLANK(AE764),OR(NOT(ISBLANK(AG764)),NOT(ISBLANK(AH764)))),#N/A,
IF(ISBLANK(AE764),"",
IF(AND(NOT(ISERROR(VLOOKUP(AE764,MonsterTable!$A:$B,MATCH(MonsterTable!$B$1,MonsterTable!$A$1:$B$1,0),0))),OR(ISBLANK(AG764),ISBLANK(AH764))),#N/A,
IFERROR(VLOOKUP(AE764,MonsterTable!$A:$B,MATCH(MonsterTable!$B$1,MonsterTable!$A$1:$B$1,0),0),
IF(OR(NOT(ISBLANK(AG764)),ISBLANK(AH764)),#N/A,
IF(AE764="empty","empty",
VLOOKUP(AE764,MonsterGroupTable!$A:$A,1,0)))))))</f>
        <v>empty</v>
      </c>
      <c r="AH764">
        <v>3</v>
      </c>
      <c r="AL764" s="1" t="s">
        <v>339</v>
      </c>
      <c r="AM764" s="2">
        <f>IF(AND(ISBLANK(AL764),OR(NOT(ISBLANK(AN764)),NOT(ISBLANK(AO764)))),#N/A,
IF(ISBLANK(AL764),"",
IF(AND(NOT(ISERROR(VLOOKUP(AL764,MonsterTable!$A:$B,MATCH(MonsterTable!$B$1,MonsterTable!$A$1:$B$1,0),0))),OR(ISBLANK(AN764),ISBLANK(AO764))),#N/A,
IFERROR(VLOOKUP(AL764,MonsterTable!$A:$B,MATCH(MonsterTable!$B$1,MonsterTable!$A$1:$B$1,0),0),
IF(OR(NOT(ISBLANK(AN764)),ISBLANK(AO764)),#N/A,
IF(AL764="empty","empty",
VLOOKUP(AL764,MonsterGroupTable!$A:$A,1,0)))))))</f>
        <v>203</v>
      </c>
      <c r="AN764">
        <v>1</v>
      </c>
      <c r="AO764">
        <v>1</v>
      </c>
      <c r="AP764">
        <v>0</v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BA764" s="2" t="str">
        <f>IF(AND(ISBLANK(AZ764),OR(NOT(ISBLANK(BB764)),NOT(ISBLANK(BC764)))),#N/A,
IF(ISBLANK(AZ764),"",
IF(AND(NOT(ISERROR(VLOOKUP(AZ764,MonsterTable!$A:$B,MATCH(MonsterTable!$B$1,MonsterTable!$A$1:$B$1,0),0))),OR(ISBLANK(BB764),ISBLANK(BC764))),#N/A,
IFERROR(VLOOKUP(AZ764,MonsterTable!$A:$B,MATCH(MonsterTable!$B$1,MonsterTable!$A$1:$B$1,0),0),
IF(OR(NOT(ISBLANK(BB764)),ISBLANK(BC764)),#N/A,
IF(AZ764="empty","empty",
VLOOKUP(AZ764,MonsterGroupTable!$A:$A,1,0)))))))</f>
        <v/>
      </c>
      <c r="BH764" s="2" t="str">
        <f>IF(AND(ISBLANK(BG764),OR(NOT(ISBLANK(BI764)),NOT(ISBLANK(BJ764)))),#N/A,
IF(ISBLANK(BG764),"",
IF(AND(NOT(ISERROR(VLOOKUP(BG764,MonsterTable!$A:$B,MATCH(MonsterTable!$B$1,MonsterTable!$A$1:$B$1,0),0))),OR(ISBLANK(BI764),ISBLANK(BJ764))),#N/A,
IFERROR(VLOOKUP(BG764,MonsterTable!$A:$B,MATCH(MonsterTable!$B$1,MonsterTable!$A$1:$B$1,0),0),
IF(OR(NOT(ISBLANK(BI764)),ISBLANK(BJ764)),#N/A,
IF(BG764="empty","empty",
VLOOKUP(BG764,MonsterGroupTable!$A:$A,1,0)))))))</f>
        <v/>
      </c>
      <c r="BO764" s="2" t="str">
        <f>IF(AND(ISBLANK(BN764),OR(NOT(ISBLANK(BP764)),NOT(ISBLANK(BQ764)))),#N/A,
IF(ISBLANK(BN764),"",
IF(AND(NOT(ISERROR(VLOOKUP(BN764,MonsterTable!$A:$B,MATCH(MonsterTable!$B$1,MonsterTable!$A$1:$B$1,0),0))),OR(ISBLANK(BP764),ISBLANK(BQ764))),#N/A,
IFERROR(VLOOKUP(BN764,MonsterTable!$A:$B,MATCH(MonsterTable!$B$1,MonsterTable!$A$1:$B$1,0),0),
IF(OR(NOT(ISBLANK(BP764)),ISBLANK(BQ764)),#N/A,
IF(BN764="empty","empty",
VLOOKUP(BN764,MonsterGroupTable!$A:$A,1,0)))))))</f>
        <v/>
      </c>
      <c r="BV764" s="2" t="str">
        <f>IF(AND(ISBLANK(BU764),OR(NOT(ISBLANK(BW764)),NOT(ISBLANK(BX764)))),#N/A,
IF(ISBLANK(BU764),"",
IF(AND(NOT(ISERROR(VLOOKUP(BU764,MonsterTable!$A:$B,MATCH(MonsterTable!$B$1,MonsterTable!$A$1:$B$1,0),0))),OR(ISBLANK(BW764),ISBLANK(BX764))),#N/A,
IFERROR(VLOOKUP(BU764,MonsterTable!$A:$B,MATCH(MonsterTable!$B$1,MonsterTable!$A$1:$B$1,0),0),
IF(OR(NOT(ISBLANK(BW764)),ISBLANK(BX764)),#N/A,
IF(BU764="empty","empty",
VLOOKUP(BU764,MonsterGroupTable!$A:$A,1,0)))))))</f>
        <v/>
      </c>
      <c r="CC764" s="2" t="str">
        <f>IF(AND(ISBLANK(CB764),OR(NOT(ISBLANK(CD764)),NOT(ISBLANK(CE764)))),#N/A,
IF(ISBLANK(CB764),"",
IF(AND(NOT(ISERROR(VLOOKUP(CB764,MonsterTable!$A:$B,MATCH(MonsterTable!$B$1,MonsterTable!$A$1:$B$1,0),0))),OR(ISBLANK(CD764),ISBLANK(CE764))),#N/A,
IFERROR(VLOOKUP(CB764,MonsterTable!$A:$B,MATCH(MonsterTable!$B$1,MonsterTable!$A$1:$B$1,0),0),
IF(OR(NOT(ISBLANK(CD764)),ISBLANK(CE764)),#N/A,
IF(CB764="empty","empty",
VLOOKUP(CB764,MonsterGroupTable!$A:$A,1,0)))))))</f>
        <v/>
      </c>
      <c r="CJ764" s="2" t="str">
        <f>IF(AND(ISBLANK(CI764),OR(NOT(ISBLANK(CK764)),NOT(ISBLANK(CL764)))),#N/A,
IF(ISBLANK(CI764),"",
IF(AND(NOT(ISERROR(VLOOKUP(CI764,MonsterTable!$A:$B,MATCH(MonsterTable!$B$1,MonsterTable!$A$1:$B$1,0),0))),OR(ISBLANK(CK764),ISBLANK(CL764))),#N/A,
IFERROR(VLOOKUP(CI764,MonsterTable!$A:$B,MATCH(MonsterTable!$B$1,MonsterTable!$A$1:$B$1,0),0),
IF(OR(NOT(ISBLANK(CK764)),ISBLANK(CL764)),#N/A,
IF(CI764="empty","empty",
VLOOKUP(CI764,MonsterGroupTable!$A:$A,1,0)))))))</f>
        <v/>
      </c>
    </row>
    <row r="765" spans="1:88">
      <c r="A765">
        <v>20066</v>
      </c>
      <c r="B765">
        <f t="shared" si="22"/>
        <v>1.1000000000000001</v>
      </c>
      <c r="C765">
        <f t="shared" si="22"/>
        <v>1.1000000000000001</v>
      </c>
      <c r="F765">
        <v>180</v>
      </c>
      <c r="G765">
        <v>1161</v>
      </c>
      <c r="H765">
        <v>0</v>
      </c>
      <c r="I765">
        <v>0</v>
      </c>
      <c r="J765">
        <v>0</v>
      </c>
      <c r="K765" t="s">
        <v>28</v>
      </c>
      <c r="L765" t="s">
        <v>253</v>
      </c>
      <c r="M765" t="s">
        <v>79</v>
      </c>
      <c r="N765" t="s">
        <v>80</v>
      </c>
      <c r="O765">
        <v>0</v>
      </c>
      <c r="P765">
        <v>-4.75</v>
      </c>
      <c r="Q765">
        <v>-3.5</v>
      </c>
      <c r="R765">
        <v>4.75</v>
      </c>
      <c r="S765">
        <v>3</v>
      </c>
      <c r="T765">
        <v>-13.5</v>
      </c>
      <c r="U765">
        <v>2.5499999999999998</v>
      </c>
      <c r="V765">
        <v>-6.75</v>
      </c>
      <c r="W765" t="str">
        <f t="shared" si="23"/>
        <v>g107,5,empty,3,203,1,1,0</v>
      </c>
      <c r="X765" s="1" t="s">
        <v>324</v>
      </c>
      <c r="Y765" s="2" t="str">
        <f>IF(AND(ISBLANK(X765),OR(NOT(ISBLANK(Z765)),NOT(ISBLANK(AA765)))),#N/A,
IF(ISBLANK(X765),"",
IF(AND(NOT(ISERROR(VLOOKUP(X765,MonsterTable!$A:$B,MATCH(MonsterTable!$B$1,MonsterTable!$A$1:$B$1,0),0))),OR(ISBLANK(Z765),ISBLANK(AA765))),#N/A,
IFERROR(VLOOKUP(X765,MonsterTable!$A:$B,MATCH(MonsterTable!$B$1,MonsterTable!$A$1:$B$1,0),0),
IF(OR(NOT(ISBLANK(Z765)),ISBLANK(AA765)),#N/A,
IF(X765="empty","empty",
VLOOKUP(X765,MonsterGroupTable!$A:$A,1,0)))))))</f>
        <v>g107</v>
      </c>
      <c r="AA765">
        <v>5</v>
      </c>
      <c r="AE765" s="1" t="s">
        <v>74</v>
      </c>
      <c r="AF765" s="2" t="str">
        <f>IF(AND(ISBLANK(AE765),OR(NOT(ISBLANK(AG765)),NOT(ISBLANK(AH765)))),#N/A,
IF(ISBLANK(AE765),"",
IF(AND(NOT(ISERROR(VLOOKUP(AE765,MonsterTable!$A:$B,MATCH(MonsterTable!$B$1,MonsterTable!$A$1:$B$1,0),0))),OR(ISBLANK(AG765),ISBLANK(AH765))),#N/A,
IFERROR(VLOOKUP(AE765,MonsterTable!$A:$B,MATCH(MonsterTable!$B$1,MonsterTable!$A$1:$B$1,0),0),
IF(OR(NOT(ISBLANK(AG765)),ISBLANK(AH765)),#N/A,
IF(AE765="empty","empty",
VLOOKUP(AE765,MonsterGroupTable!$A:$A,1,0)))))))</f>
        <v>empty</v>
      </c>
      <c r="AH765">
        <v>3</v>
      </c>
      <c r="AL765" s="1" t="s">
        <v>339</v>
      </c>
      <c r="AM765" s="2">
        <f>IF(AND(ISBLANK(AL765),OR(NOT(ISBLANK(AN765)),NOT(ISBLANK(AO765)))),#N/A,
IF(ISBLANK(AL765),"",
IF(AND(NOT(ISERROR(VLOOKUP(AL765,MonsterTable!$A:$B,MATCH(MonsterTable!$B$1,MonsterTable!$A$1:$B$1,0),0))),OR(ISBLANK(AN765),ISBLANK(AO765))),#N/A,
IFERROR(VLOOKUP(AL765,MonsterTable!$A:$B,MATCH(MonsterTable!$B$1,MonsterTable!$A$1:$B$1,0),0),
IF(OR(NOT(ISBLANK(AN765)),ISBLANK(AO765)),#N/A,
IF(AL765="empty","empty",
VLOOKUP(AL765,MonsterGroupTable!$A:$A,1,0)))))))</f>
        <v>203</v>
      </c>
      <c r="AN765">
        <v>1</v>
      </c>
      <c r="AO765">
        <v>1</v>
      </c>
      <c r="AP765">
        <v>0</v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BA765" s="2" t="str">
        <f>IF(AND(ISBLANK(AZ765),OR(NOT(ISBLANK(BB765)),NOT(ISBLANK(BC765)))),#N/A,
IF(ISBLANK(AZ765),"",
IF(AND(NOT(ISERROR(VLOOKUP(AZ765,MonsterTable!$A:$B,MATCH(MonsterTable!$B$1,MonsterTable!$A$1:$B$1,0),0))),OR(ISBLANK(BB765),ISBLANK(BC765))),#N/A,
IFERROR(VLOOKUP(AZ765,MonsterTable!$A:$B,MATCH(MonsterTable!$B$1,MonsterTable!$A$1:$B$1,0),0),
IF(OR(NOT(ISBLANK(BB765)),ISBLANK(BC765)),#N/A,
IF(AZ765="empty","empty",
VLOOKUP(AZ765,MonsterGroupTable!$A:$A,1,0)))))))</f>
        <v/>
      </c>
      <c r="BH765" s="2" t="str">
        <f>IF(AND(ISBLANK(BG765),OR(NOT(ISBLANK(BI765)),NOT(ISBLANK(BJ765)))),#N/A,
IF(ISBLANK(BG765),"",
IF(AND(NOT(ISERROR(VLOOKUP(BG765,MonsterTable!$A:$B,MATCH(MonsterTable!$B$1,MonsterTable!$A$1:$B$1,0),0))),OR(ISBLANK(BI765),ISBLANK(BJ765))),#N/A,
IFERROR(VLOOKUP(BG765,MonsterTable!$A:$B,MATCH(MonsterTable!$B$1,MonsterTable!$A$1:$B$1,0),0),
IF(OR(NOT(ISBLANK(BI765)),ISBLANK(BJ765)),#N/A,
IF(BG765="empty","empty",
VLOOKUP(BG765,MonsterGroupTable!$A:$A,1,0)))))))</f>
        <v/>
      </c>
      <c r="BO765" s="2" t="str">
        <f>IF(AND(ISBLANK(BN765),OR(NOT(ISBLANK(BP765)),NOT(ISBLANK(BQ765)))),#N/A,
IF(ISBLANK(BN765),"",
IF(AND(NOT(ISERROR(VLOOKUP(BN765,MonsterTable!$A:$B,MATCH(MonsterTable!$B$1,MonsterTable!$A$1:$B$1,0),0))),OR(ISBLANK(BP765),ISBLANK(BQ765))),#N/A,
IFERROR(VLOOKUP(BN765,MonsterTable!$A:$B,MATCH(MonsterTable!$B$1,MonsterTable!$A$1:$B$1,0),0),
IF(OR(NOT(ISBLANK(BP765)),ISBLANK(BQ765)),#N/A,
IF(BN765="empty","empty",
VLOOKUP(BN765,MonsterGroupTable!$A:$A,1,0)))))))</f>
        <v/>
      </c>
      <c r="BV765" s="2" t="str">
        <f>IF(AND(ISBLANK(BU765),OR(NOT(ISBLANK(BW765)),NOT(ISBLANK(BX765)))),#N/A,
IF(ISBLANK(BU765),"",
IF(AND(NOT(ISERROR(VLOOKUP(BU765,MonsterTable!$A:$B,MATCH(MonsterTable!$B$1,MonsterTable!$A$1:$B$1,0),0))),OR(ISBLANK(BW765),ISBLANK(BX765))),#N/A,
IFERROR(VLOOKUP(BU765,MonsterTable!$A:$B,MATCH(MonsterTable!$B$1,MonsterTable!$A$1:$B$1,0),0),
IF(OR(NOT(ISBLANK(BW765)),ISBLANK(BX765)),#N/A,
IF(BU765="empty","empty",
VLOOKUP(BU765,MonsterGroupTable!$A:$A,1,0)))))))</f>
        <v/>
      </c>
      <c r="CC765" s="2" t="str">
        <f>IF(AND(ISBLANK(CB765),OR(NOT(ISBLANK(CD765)),NOT(ISBLANK(CE765)))),#N/A,
IF(ISBLANK(CB765),"",
IF(AND(NOT(ISERROR(VLOOKUP(CB765,MonsterTable!$A:$B,MATCH(MonsterTable!$B$1,MonsterTable!$A$1:$B$1,0),0))),OR(ISBLANK(CD765),ISBLANK(CE765))),#N/A,
IFERROR(VLOOKUP(CB765,MonsterTable!$A:$B,MATCH(MonsterTable!$B$1,MonsterTable!$A$1:$B$1,0),0),
IF(OR(NOT(ISBLANK(CD765)),ISBLANK(CE765)),#N/A,
IF(CB765="empty","empty",
VLOOKUP(CB765,MonsterGroupTable!$A:$A,1,0)))))))</f>
        <v/>
      </c>
      <c r="CJ765" s="2" t="str">
        <f>IF(AND(ISBLANK(CI765),OR(NOT(ISBLANK(CK765)),NOT(ISBLANK(CL765)))),#N/A,
IF(ISBLANK(CI765),"",
IF(AND(NOT(ISERROR(VLOOKUP(CI765,MonsterTable!$A:$B,MATCH(MonsterTable!$B$1,MonsterTable!$A$1:$B$1,0),0))),OR(ISBLANK(CK765),ISBLANK(CL765))),#N/A,
IFERROR(VLOOKUP(CI765,MonsterTable!$A:$B,MATCH(MonsterTable!$B$1,MonsterTable!$A$1:$B$1,0),0),
IF(OR(NOT(ISBLANK(CK765)),ISBLANK(CL765)),#N/A,
IF(CI765="empty","empty",
VLOOKUP(CI765,MonsterGroupTable!$A:$A,1,0)))))))</f>
        <v/>
      </c>
    </row>
    <row r="766" spans="1:88">
      <c r="A766">
        <v>20067</v>
      </c>
      <c r="B766">
        <f t="shared" si="22"/>
        <v>1.1000000000000001</v>
      </c>
      <c r="C766">
        <f t="shared" si="22"/>
        <v>1.1000000000000001</v>
      </c>
      <c r="F766">
        <v>180</v>
      </c>
      <c r="G766">
        <v>1188</v>
      </c>
      <c r="H766">
        <v>0</v>
      </c>
      <c r="I766">
        <v>0</v>
      </c>
      <c r="J766">
        <v>0</v>
      </c>
      <c r="K766" t="s">
        <v>28</v>
      </c>
      <c r="L766" t="s">
        <v>253</v>
      </c>
      <c r="M766" t="s">
        <v>79</v>
      </c>
      <c r="N766" t="s">
        <v>80</v>
      </c>
      <c r="O766">
        <v>0</v>
      </c>
      <c r="P766">
        <v>-4.75</v>
      </c>
      <c r="Q766">
        <v>-3.5</v>
      </c>
      <c r="R766">
        <v>4.75</v>
      </c>
      <c r="S766">
        <v>3</v>
      </c>
      <c r="T766">
        <v>-13.5</v>
      </c>
      <c r="U766">
        <v>2.5499999999999998</v>
      </c>
      <c r="V766">
        <v>-6.75</v>
      </c>
      <c r="W766" t="str">
        <f t="shared" si="23"/>
        <v>g107,5,empty,3,203,1,1,0</v>
      </c>
      <c r="X766" s="1" t="s">
        <v>324</v>
      </c>
      <c r="Y766" s="2" t="str">
        <f>IF(AND(ISBLANK(X766),OR(NOT(ISBLANK(Z766)),NOT(ISBLANK(AA766)))),#N/A,
IF(ISBLANK(X766),"",
IF(AND(NOT(ISERROR(VLOOKUP(X766,MonsterTable!$A:$B,MATCH(MonsterTable!$B$1,MonsterTable!$A$1:$B$1,0),0))),OR(ISBLANK(Z766),ISBLANK(AA766))),#N/A,
IFERROR(VLOOKUP(X766,MonsterTable!$A:$B,MATCH(MonsterTable!$B$1,MonsterTable!$A$1:$B$1,0),0),
IF(OR(NOT(ISBLANK(Z766)),ISBLANK(AA766)),#N/A,
IF(X766="empty","empty",
VLOOKUP(X766,MonsterGroupTable!$A:$A,1,0)))))))</f>
        <v>g107</v>
      </c>
      <c r="AA766">
        <v>5</v>
      </c>
      <c r="AE766" s="1" t="s">
        <v>74</v>
      </c>
      <c r="AF766" s="2" t="str">
        <f>IF(AND(ISBLANK(AE766),OR(NOT(ISBLANK(AG766)),NOT(ISBLANK(AH766)))),#N/A,
IF(ISBLANK(AE766),"",
IF(AND(NOT(ISERROR(VLOOKUP(AE766,MonsterTable!$A:$B,MATCH(MonsterTable!$B$1,MonsterTable!$A$1:$B$1,0),0))),OR(ISBLANK(AG766),ISBLANK(AH766))),#N/A,
IFERROR(VLOOKUP(AE766,MonsterTable!$A:$B,MATCH(MonsterTable!$B$1,MonsterTable!$A$1:$B$1,0),0),
IF(OR(NOT(ISBLANK(AG766)),ISBLANK(AH766)),#N/A,
IF(AE766="empty","empty",
VLOOKUP(AE766,MonsterGroupTable!$A:$A,1,0)))))))</f>
        <v>empty</v>
      </c>
      <c r="AH766">
        <v>3</v>
      </c>
      <c r="AL766" s="1" t="s">
        <v>339</v>
      </c>
      <c r="AM766" s="2">
        <f>IF(AND(ISBLANK(AL766),OR(NOT(ISBLANK(AN766)),NOT(ISBLANK(AO766)))),#N/A,
IF(ISBLANK(AL766),"",
IF(AND(NOT(ISERROR(VLOOKUP(AL766,MonsterTable!$A:$B,MATCH(MonsterTable!$B$1,MonsterTable!$A$1:$B$1,0),0))),OR(ISBLANK(AN766),ISBLANK(AO766))),#N/A,
IFERROR(VLOOKUP(AL766,MonsterTable!$A:$B,MATCH(MonsterTable!$B$1,MonsterTable!$A$1:$B$1,0),0),
IF(OR(NOT(ISBLANK(AN766)),ISBLANK(AO766)),#N/A,
IF(AL766="empty","empty",
VLOOKUP(AL766,MonsterGroupTable!$A:$A,1,0)))))))</f>
        <v>203</v>
      </c>
      <c r="AN766">
        <v>1</v>
      </c>
      <c r="AO766">
        <v>1</v>
      </c>
      <c r="AP766">
        <v>0</v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BA766" s="2" t="str">
        <f>IF(AND(ISBLANK(AZ766),OR(NOT(ISBLANK(BB766)),NOT(ISBLANK(BC766)))),#N/A,
IF(ISBLANK(AZ766),"",
IF(AND(NOT(ISERROR(VLOOKUP(AZ766,MonsterTable!$A:$B,MATCH(MonsterTable!$B$1,MonsterTable!$A$1:$B$1,0),0))),OR(ISBLANK(BB766),ISBLANK(BC766))),#N/A,
IFERROR(VLOOKUP(AZ766,MonsterTable!$A:$B,MATCH(MonsterTable!$B$1,MonsterTable!$A$1:$B$1,0),0),
IF(OR(NOT(ISBLANK(BB766)),ISBLANK(BC766)),#N/A,
IF(AZ766="empty","empty",
VLOOKUP(AZ766,MonsterGroupTable!$A:$A,1,0)))))))</f>
        <v/>
      </c>
      <c r="BH766" s="2" t="str">
        <f>IF(AND(ISBLANK(BG766),OR(NOT(ISBLANK(BI766)),NOT(ISBLANK(BJ766)))),#N/A,
IF(ISBLANK(BG766),"",
IF(AND(NOT(ISERROR(VLOOKUP(BG766,MonsterTable!$A:$B,MATCH(MonsterTable!$B$1,MonsterTable!$A$1:$B$1,0),0))),OR(ISBLANK(BI766),ISBLANK(BJ766))),#N/A,
IFERROR(VLOOKUP(BG766,MonsterTable!$A:$B,MATCH(MonsterTable!$B$1,MonsterTable!$A$1:$B$1,0),0),
IF(OR(NOT(ISBLANK(BI766)),ISBLANK(BJ766)),#N/A,
IF(BG766="empty","empty",
VLOOKUP(BG766,MonsterGroupTable!$A:$A,1,0)))))))</f>
        <v/>
      </c>
      <c r="BO766" s="2" t="str">
        <f>IF(AND(ISBLANK(BN766),OR(NOT(ISBLANK(BP766)),NOT(ISBLANK(BQ766)))),#N/A,
IF(ISBLANK(BN766),"",
IF(AND(NOT(ISERROR(VLOOKUP(BN766,MonsterTable!$A:$B,MATCH(MonsterTable!$B$1,MonsterTable!$A$1:$B$1,0),0))),OR(ISBLANK(BP766),ISBLANK(BQ766))),#N/A,
IFERROR(VLOOKUP(BN766,MonsterTable!$A:$B,MATCH(MonsterTable!$B$1,MonsterTable!$A$1:$B$1,0),0),
IF(OR(NOT(ISBLANK(BP766)),ISBLANK(BQ766)),#N/A,
IF(BN766="empty","empty",
VLOOKUP(BN766,MonsterGroupTable!$A:$A,1,0)))))))</f>
        <v/>
      </c>
      <c r="BV766" s="2" t="str">
        <f>IF(AND(ISBLANK(BU766),OR(NOT(ISBLANK(BW766)),NOT(ISBLANK(BX766)))),#N/A,
IF(ISBLANK(BU766),"",
IF(AND(NOT(ISERROR(VLOOKUP(BU766,MonsterTable!$A:$B,MATCH(MonsterTable!$B$1,MonsterTable!$A$1:$B$1,0),0))),OR(ISBLANK(BW766),ISBLANK(BX766))),#N/A,
IFERROR(VLOOKUP(BU766,MonsterTable!$A:$B,MATCH(MonsterTable!$B$1,MonsterTable!$A$1:$B$1,0),0),
IF(OR(NOT(ISBLANK(BW766)),ISBLANK(BX766)),#N/A,
IF(BU766="empty","empty",
VLOOKUP(BU766,MonsterGroupTable!$A:$A,1,0)))))))</f>
        <v/>
      </c>
      <c r="CC766" s="2" t="str">
        <f>IF(AND(ISBLANK(CB766),OR(NOT(ISBLANK(CD766)),NOT(ISBLANK(CE766)))),#N/A,
IF(ISBLANK(CB766),"",
IF(AND(NOT(ISERROR(VLOOKUP(CB766,MonsterTable!$A:$B,MATCH(MonsterTable!$B$1,MonsterTable!$A$1:$B$1,0),0))),OR(ISBLANK(CD766),ISBLANK(CE766))),#N/A,
IFERROR(VLOOKUP(CB766,MonsterTable!$A:$B,MATCH(MonsterTable!$B$1,MonsterTable!$A$1:$B$1,0),0),
IF(OR(NOT(ISBLANK(CD766)),ISBLANK(CE766)),#N/A,
IF(CB766="empty","empty",
VLOOKUP(CB766,MonsterGroupTable!$A:$A,1,0)))))))</f>
        <v/>
      </c>
      <c r="CJ766" s="2" t="str">
        <f>IF(AND(ISBLANK(CI766),OR(NOT(ISBLANK(CK766)),NOT(ISBLANK(CL766)))),#N/A,
IF(ISBLANK(CI766),"",
IF(AND(NOT(ISERROR(VLOOKUP(CI766,MonsterTable!$A:$B,MATCH(MonsterTable!$B$1,MonsterTable!$A$1:$B$1,0),0))),OR(ISBLANK(CK766),ISBLANK(CL766))),#N/A,
IFERROR(VLOOKUP(CI766,MonsterTable!$A:$B,MATCH(MonsterTable!$B$1,MonsterTable!$A$1:$B$1,0),0),
IF(OR(NOT(ISBLANK(CK766)),ISBLANK(CL766)),#N/A,
IF(CI766="empty","empty",
VLOOKUP(CI766,MonsterGroupTable!$A:$A,1,0)))))))</f>
        <v/>
      </c>
    </row>
    <row r="767" spans="1:88">
      <c r="A767">
        <v>20068</v>
      </c>
      <c r="B767">
        <f t="shared" si="22"/>
        <v>1.1000000000000001</v>
      </c>
      <c r="C767">
        <f t="shared" si="22"/>
        <v>1.1000000000000001</v>
      </c>
      <c r="F767">
        <v>180</v>
      </c>
      <c r="G767">
        <v>1215</v>
      </c>
      <c r="H767">
        <v>0</v>
      </c>
      <c r="I767">
        <v>0</v>
      </c>
      <c r="J767">
        <v>0</v>
      </c>
      <c r="K767" t="s">
        <v>28</v>
      </c>
      <c r="L767" t="s">
        <v>253</v>
      </c>
      <c r="M767" t="s">
        <v>79</v>
      </c>
      <c r="N767" t="s">
        <v>80</v>
      </c>
      <c r="O767">
        <v>0</v>
      </c>
      <c r="P767">
        <v>-4.75</v>
      </c>
      <c r="Q767">
        <v>-3.5</v>
      </c>
      <c r="R767">
        <v>4.75</v>
      </c>
      <c r="S767">
        <v>3</v>
      </c>
      <c r="T767">
        <v>-13.5</v>
      </c>
      <c r="U767">
        <v>2.5499999999999998</v>
      </c>
      <c r="V767">
        <v>-6.75</v>
      </c>
      <c r="W767" t="str">
        <f t="shared" si="23"/>
        <v>g107,5,empty,3,203,1,1,0</v>
      </c>
      <c r="X767" s="1" t="s">
        <v>324</v>
      </c>
      <c r="Y767" s="2" t="str">
        <f>IF(AND(ISBLANK(X767),OR(NOT(ISBLANK(Z767)),NOT(ISBLANK(AA767)))),#N/A,
IF(ISBLANK(X767),"",
IF(AND(NOT(ISERROR(VLOOKUP(X767,MonsterTable!$A:$B,MATCH(MonsterTable!$B$1,MonsterTable!$A$1:$B$1,0),0))),OR(ISBLANK(Z767),ISBLANK(AA767))),#N/A,
IFERROR(VLOOKUP(X767,MonsterTable!$A:$B,MATCH(MonsterTable!$B$1,MonsterTable!$A$1:$B$1,0),0),
IF(OR(NOT(ISBLANK(Z767)),ISBLANK(AA767)),#N/A,
IF(X767="empty","empty",
VLOOKUP(X767,MonsterGroupTable!$A:$A,1,0)))))))</f>
        <v>g107</v>
      </c>
      <c r="AA767">
        <v>5</v>
      </c>
      <c r="AE767" s="1" t="s">
        <v>74</v>
      </c>
      <c r="AF767" s="2" t="str">
        <f>IF(AND(ISBLANK(AE767),OR(NOT(ISBLANK(AG767)),NOT(ISBLANK(AH767)))),#N/A,
IF(ISBLANK(AE767),"",
IF(AND(NOT(ISERROR(VLOOKUP(AE767,MonsterTable!$A:$B,MATCH(MonsterTable!$B$1,MonsterTable!$A$1:$B$1,0),0))),OR(ISBLANK(AG767),ISBLANK(AH767))),#N/A,
IFERROR(VLOOKUP(AE767,MonsterTable!$A:$B,MATCH(MonsterTable!$B$1,MonsterTable!$A$1:$B$1,0),0),
IF(OR(NOT(ISBLANK(AG767)),ISBLANK(AH767)),#N/A,
IF(AE767="empty","empty",
VLOOKUP(AE767,MonsterGroupTable!$A:$A,1,0)))))))</f>
        <v>empty</v>
      </c>
      <c r="AH767">
        <v>3</v>
      </c>
      <c r="AL767" s="1" t="s">
        <v>339</v>
      </c>
      <c r="AM767" s="2">
        <f>IF(AND(ISBLANK(AL767),OR(NOT(ISBLANK(AN767)),NOT(ISBLANK(AO767)))),#N/A,
IF(ISBLANK(AL767),"",
IF(AND(NOT(ISERROR(VLOOKUP(AL767,MonsterTable!$A:$B,MATCH(MonsterTable!$B$1,MonsterTable!$A$1:$B$1,0),0))),OR(ISBLANK(AN767),ISBLANK(AO767))),#N/A,
IFERROR(VLOOKUP(AL767,MonsterTable!$A:$B,MATCH(MonsterTable!$B$1,MonsterTable!$A$1:$B$1,0),0),
IF(OR(NOT(ISBLANK(AN767)),ISBLANK(AO767)),#N/A,
IF(AL767="empty","empty",
VLOOKUP(AL767,MonsterGroupTable!$A:$A,1,0)))))))</f>
        <v>203</v>
      </c>
      <c r="AN767">
        <v>1</v>
      </c>
      <c r="AO767">
        <v>1</v>
      </c>
      <c r="AP767">
        <v>0</v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BA767" s="2" t="str">
        <f>IF(AND(ISBLANK(AZ767),OR(NOT(ISBLANK(BB767)),NOT(ISBLANK(BC767)))),#N/A,
IF(ISBLANK(AZ767),"",
IF(AND(NOT(ISERROR(VLOOKUP(AZ767,MonsterTable!$A:$B,MATCH(MonsterTable!$B$1,MonsterTable!$A$1:$B$1,0),0))),OR(ISBLANK(BB767),ISBLANK(BC767))),#N/A,
IFERROR(VLOOKUP(AZ767,MonsterTable!$A:$B,MATCH(MonsterTable!$B$1,MonsterTable!$A$1:$B$1,0),0),
IF(OR(NOT(ISBLANK(BB767)),ISBLANK(BC767)),#N/A,
IF(AZ767="empty","empty",
VLOOKUP(AZ767,MonsterGroupTable!$A:$A,1,0)))))))</f>
        <v/>
      </c>
      <c r="BH767" s="2" t="str">
        <f>IF(AND(ISBLANK(BG767),OR(NOT(ISBLANK(BI767)),NOT(ISBLANK(BJ767)))),#N/A,
IF(ISBLANK(BG767),"",
IF(AND(NOT(ISERROR(VLOOKUP(BG767,MonsterTable!$A:$B,MATCH(MonsterTable!$B$1,MonsterTable!$A$1:$B$1,0),0))),OR(ISBLANK(BI767),ISBLANK(BJ767))),#N/A,
IFERROR(VLOOKUP(BG767,MonsterTable!$A:$B,MATCH(MonsterTable!$B$1,MonsterTable!$A$1:$B$1,0),0),
IF(OR(NOT(ISBLANK(BI767)),ISBLANK(BJ767)),#N/A,
IF(BG767="empty","empty",
VLOOKUP(BG767,MonsterGroupTable!$A:$A,1,0)))))))</f>
        <v/>
      </c>
      <c r="BO767" s="2" t="str">
        <f>IF(AND(ISBLANK(BN767),OR(NOT(ISBLANK(BP767)),NOT(ISBLANK(BQ767)))),#N/A,
IF(ISBLANK(BN767),"",
IF(AND(NOT(ISERROR(VLOOKUP(BN767,MonsterTable!$A:$B,MATCH(MonsterTable!$B$1,MonsterTable!$A$1:$B$1,0),0))),OR(ISBLANK(BP767),ISBLANK(BQ767))),#N/A,
IFERROR(VLOOKUP(BN767,MonsterTable!$A:$B,MATCH(MonsterTable!$B$1,MonsterTable!$A$1:$B$1,0),0),
IF(OR(NOT(ISBLANK(BP767)),ISBLANK(BQ767)),#N/A,
IF(BN767="empty","empty",
VLOOKUP(BN767,MonsterGroupTable!$A:$A,1,0)))))))</f>
        <v/>
      </c>
      <c r="BV767" s="2" t="str">
        <f>IF(AND(ISBLANK(BU767),OR(NOT(ISBLANK(BW767)),NOT(ISBLANK(BX767)))),#N/A,
IF(ISBLANK(BU767),"",
IF(AND(NOT(ISERROR(VLOOKUP(BU767,MonsterTable!$A:$B,MATCH(MonsterTable!$B$1,MonsterTable!$A$1:$B$1,0),0))),OR(ISBLANK(BW767),ISBLANK(BX767))),#N/A,
IFERROR(VLOOKUP(BU767,MonsterTable!$A:$B,MATCH(MonsterTable!$B$1,MonsterTable!$A$1:$B$1,0),0),
IF(OR(NOT(ISBLANK(BW767)),ISBLANK(BX767)),#N/A,
IF(BU767="empty","empty",
VLOOKUP(BU767,MonsterGroupTable!$A:$A,1,0)))))))</f>
        <v/>
      </c>
      <c r="CC767" s="2" t="str">
        <f>IF(AND(ISBLANK(CB767),OR(NOT(ISBLANK(CD767)),NOT(ISBLANK(CE767)))),#N/A,
IF(ISBLANK(CB767),"",
IF(AND(NOT(ISERROR(VLOOKUP(CB767,MonsterTable!$A:$B,MATCH(MonsterTable!$B$1,MonsterTable!$A$1:$B$1,0),0))),OR(ISBLANK(CD767),ISBLANK(CE767))),#N/A,
IFERROR(VLOOKUP(CB767,MonsterTable!$A:$B,MATCH(MonsterTable!$B$1,MonsterTable!$A$1:$B$1,0),0),
IF(OR(NOT(ISBLANK(CD767)),ISBLANK(CE767)),#N/A,
IF(CB767="empty","empty",
VLOOKUP(CB767,MonsterGroupTable!$A:$A,1,0)))))))</f>
        <v/>
      </c>
      <c r="CJ767" s="2" t="str">
        <f>IF(AND(ISBLANK(CI767),OR(NOT(ISBLANK(CK767)),NOT(ISBLANK(CL767)))),#N/A,
IF(ISBLANK(CI767),"",
IF(AND(NOT(ISERROR(VLOOKUP(CI767,MonsterTable!$A:$B,MATCH(MonsterTable!$B$1,MonsterTable!$A$1:$B$1,0),0))),OR(ISBLANK(CK767),ISBLANK(CL767))),#N/A,
IFERROR(VLOOKUP(CI767,MonsterTable!$A:$B,MATCH(MonsterTable!$B$1,MonsterTable!$A$1:$B$1,0),0),
IF(OR(NOT(ISBLANK(CK767)),ISBLANK(CL767)),#N/A,
IF(CI767="empty","empty",
VLOOKUP(CI767,MonsterGroupTable!$A:$A,1,0)))))))</f>
        <v/>
      </c>
    </row>
    <row r="768" spans="1:88">
      <c r="A768">
        <v>20069</v>
      </c>
      <c r="B768">
        <f t="shared" si="22"/>
        <v>1.1000000000000001</v>
      </c>
      <c r="C768">
        <f t="shared" si="22"/>
        <v>1.1000000000000001</v>
      </c>
      <c r="F768">
        <v>180</v>
      </c>
      <c r="G768">
        <v>1242</v>
      </c>
      <c r="H768">
        <v>0</v>
      </c>
      <c r="I768">
        <v>0</v>
      </c>
      <c r="J768">
        <v>0</v>
      </c>
      <c r="K768" t="s">
        <v>28</v>
      </c>
      <c r="L768" t="s">
        <v>253</v>
      </c>
      <c r="M768" t="s">
        <v>79</v>
      </c>
      <c r="N768" t="s">
        <v>80</v>
      </c>
      <c r="O768">
        <v>0</v>
      </c>
      <c r="P768">
        <v>-4.75</v>
      </c>
      <c r="Q768">
        <v>-3.5</v>
      </c>
      <c r="R768">
        <v>4.75</v>
      </c>
      <c r="S768">
        <v>3</v>
      </c>
      <c r="T768">
        <v>-13.5</v>
      </c>
      <c r="U768">
        <v>2.5499999999999998</v>
      </c>
      <c r="V768">
        <v>-6.75</v>
      </c>
      <c r="W768" t="str">
        <f t="shared" si="23"/>
        <v>g107,5,empty,3,203,1,1,0</v>
      </c>
      <c r="X768" s="1" t="s">
        <v>324</v>
      </c>
      <c r="Y768" s="2" t="str">
        <f>IF(AND(ISBLANK(X768),OR(NOT(ISBLANK(Z768)),NOT(ISBLANK(AA768)))),#N/A,
IF(ISBLANK(X768),"",
IF(AND(NOT(ISERROR(VLOOKUP(X768,MonsterTable!$A:$B,MATCH(MonsterTable!$B$1,MonsterTable!$A$1:$B$1,0),0))),OR(ISBLANK(Z768),ISBLANK(AA768))),#N/A,
IFERROR(VLOOKUP(X768,MonsterTable!$A:$B,MATCH(MonsterTable!$B$1,MonsterTable!$A$1:$B$1,0),0),
IF(OR(NOT(ISBLANK(Z768)),ISBLANK(AA768)),#N/A,
IF(X768="empty","empty",
VLOOKUP(X768,MonsterGroupTable!$A:$A,1,0)))))))</f>
        <v>g107</v>
      </c>
      <c r="AA768">
        <v>5</v>
      </c>
      <c r="AE768" s="1" t="s">
        <v>74</v>
      </c>
      <c r="AF768" s="2" t="str">
        <f>IF(AND(ISBLANK(AE768),OR(NOT(ISBLANK(AG768)),NOT(ISBLANK(AH768)))),#N/A,
IF(ISBLANK(AE768),"",
IF(AND(NOT(ISERROR(VLOOKUP(AE768,MonsterTable!$A:$B,MATCH(MonsterTable!$B$1,MonsterTable!$A$1:$B$1,0),0))),OR(ISBLANK(AG768),ISBLANK(AH768))),#N/A,
IFERROR(VLOOKUP(AE768,MonsterTable!$A:$B,MATCH(MonsterTable!$B$1,MonsterTable!$A$1:$B$1,0),0),
IF(OR(NOT(ISBLANK(AG768)),ISBLANK(AH768)),#N/A,
IF(AE768="empty","empty",
VLOOKUP(AE768,MonsterGroupTable!$A:$A,1,0)))))))</f>
        <v>empty</v>
      </c>
      <c r="AH768">
        <v>3</v>
      </c>
      <c r="AL768" s="1" t="s">
        <v>339</v>
      </c>
      <c r="AM768" s="2">
        <f>IF(AND(ISBLANK(AL768),OR(NOT(ISBLANK(AN768)),NOT(ISBLANK(AO768)))),#N/A,
IF(ISBLANK(AL768),"",
IF(AND(NOT(ISERROR(VLOOKUP(AL768,MonsterTable!$A:$B,MATCH(MonsterTable!$B$1,MonsterTable!$A$1:$B$1,0),0))),OR(ISBLANK(AN768),ISBLANK(AO768))),#N/A,
IFERROR(VLOOKUP(AL768,MonsterTable!$A:$B,MATCH(MonsterTable!$B$1,MonsterTable!$A$1:$B$1,0),0),
IF(OR(NOT(ISBLANK(AN768)),ISBLANK(AO768)),#N/A,
IF(AL768="empty","empty",
VLOOKUP(AL768,MonsterGroupTable!$A:$A,1,0)))))))</f>
        <v>203</v>
      </c>
      <c r="AN768">
        <v>1</v>
      </c>
      <c r="AO768">
        <v>1</v>
      </c>
      <c r="AP768">
        <v>0</v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BA768" s="2" t="str">
        <f>IF(AND(ISBLANK(AZ768),OR(NOT(ISBLANK(BB768)),NOT(ISBLANK(BC768)))),#N/A,
IF(ISBLANK(AZ768),"",
IF(AND(NOT(ISERROR(VLOOKUP(AZ768,MonsterTable!$A:$B,MATCH(MonsterTable!$B$1,MonsterTable!$A$1:$B$1,0),0))),OR(ISBLANK(BB768),ISBLANK(BC768))),#N/A,
IFERROR(VLOOKUP(AZ768,MonsterTable!$A:$B,MATCH(MonsterTable!$B$1,MonsterTable!$A$1:$B$1,0),0),
IF(OR(NOT(ISBLANK(BB768)),ISBLANK(BC768)),#N/A,
IF(AZ768="empty","empty",
VLOOKUP(AZ768,MonsterGroupTable!$A:$A,1,0)))))))</f>
        <v/>
      </c>
      <c r="BH768" s="2" t="str">
        <f>IF(AND(ISBLANK(BG768),OR(NOT(ISBLANK(BI768)),NOT(ISBLANK(BJ768)))),#N/A,
IF(ISBLANK(BG768),"",
IF(AND(NOT(ISERROR(VLOOKUP(BG768,MonsterTable!$A:$B,MATCH(MonsterTable!$B$1,MonsterTable!$A$1:$B$1,0),0))),OR(ISBLANK(BI768),ISBLANK(BJ768))),#N/A,
IFERROR(VLOOKUP(BG768,MonsterTable!$A:$B,MATCH(MonsterTable!$B$1,MonsterTable!$A$1:$B$1,0),0),
IF(OR(NOT(ISBLANK(BI768)),ISBLANK(BJ768)),#N/A,
IF(BG768="empty","empty",
VLOOKUP(BG768,MonsterGroupTable!$A:$A,1,0)))))))</f>
        <v/>
      </c>
      <c r="BO768" s="2" t="str">
        <f>IF(AND(ISBLANK(BN768),OR(NOT(ISBLANK(BP768)),NOT(ISBLANK(BQ768)))),#N/A,
IF(ISBLANK(BN768),"",
IF(AND(NOT(ISERROR(VLOOKUP(BN768,MonsterTable!$A:$B,MATCH(MonsterTable!$B$1,MonsterTable!$A$1:$B$1,0),0))),OR(ISBLANK(BP768),ISBLANK(BQ768))),#N/A,
IFERROR(VLOOKUP(BN768,MonsterTable!$A:$B,MATCH(MonsterTable!$B$1,MonsterTable!$A$1:$B$1,0),0),
IF(OR(NOT(ISBLANK(BP768)),ISBLANK(BQ768)),#N/A,
IF(BN768="empty","empty",
VLOOKUP(BN768,MonsterGroupTable!$A:$A,1,0)))))))</f>
        <v/>
      </c>
      <c r="BV768" s="2" t="str">
        <f>IF(AND(ISBLANK(BU768),OR(NOT(ISBLANK(BW768)),NOT(ISBLANK(BX768)))),#N/A,
IF(ISBLANK(BU768),"",
IF(AND(NOT(ISERROR(VLOOKUP(BU768,MonsterTable!$A:$B,MATCH(MonsterTable!$B$1,MonsterTable!$A$1:$B$1,0),0))),OR(ISBLANK(BW768),ISBLANK(BX768))),#N/A,
IFERROR(VLOOKUP(BU768,MonsterTable!$A:$B,MATCH(MonsterTable!$B$1,MonsterTable!$A$1:$B$1,0),0),
IF(OR(NOT(ISBLANK(BW768)),ISBLANK(BX768)),#N/A,
IF(BU768="empty","empty",
VLOOKUP(BU768,MonsterGroupTable!$A:$A,1,0)))))))</f>
        <v/>
      </c>
      <c r="CC768" s="2" t="str">
        <f>IF(AND(ISBLANK(CB768),OR(NOT(ISBLANK(CD768)),NOT(ISBLANK(CE768)))),#N/A,
IF(ISBLANK(CB768),"",
IF(AND(NOT(ISERROR(VLOOKUP(CB768,MonsterTable!$A:$B,MATCH(MonsterTable!$B$1,MonsterTable!$A$1:$B$1,0),0))),OR(ISBLANK(CD768),ISBLANK(CE768))),#N/A,
IFERROR(VLOOKUP(CB768,MonsterTable!$A:$B,MATCH(MonsterTable!$B$1,MonsterTable!$A$1:$B$1,0),0),
IF(OR(NOT(ISBLANK(CD768)),ISBLANK(CE768)),#N/A,
IF(CB768="empty","empty",
VLOOKUP(CB768,MonsterGroupTable!$A:$A,1,0)))))))</f>
        <v/>
      </c>
      <c r="CJ768" s="2" t="str">
        <f>IF(AND(ISBLANK(CI768),OR(NOT(ISBLANK(CK768)),NOT(ISBLANK(CL768)))),#N/A,
IF(ISBLANK(CI768),"",
IF(AND(NOT(ISERROR(VLOOKUP(CI768,MonsterTable!$A:$B,MATCH(MonsterTable!$B$1,MonsterTable!$A$1:$B$1,0),0))),OR(ISBLANK(CK768),ISBLANK(CL768))),#N/A,
IFERROR(VLOOKUP(CI768,MonsterTable!$A:$B,MATCH(MonsterTable!$B$1,MonsterTable!$A$1:$B$1,0),0),
IF(OR(NOT(ISBLANK(CK768)),ISBLANK(CL768)),#N/A,
IF(CI768="empty","empty",
VLOOKUP(CI768,MonsterGroupTable!$A:$A,1,0)))))))</f>
        <v/>
      </c>
    </row>
    <row r="769" spans="1:88">
      <c r="A769">
        <v>20070</v>
      </c>
      <c r="B769">
        <f t="shared" si="22"/>
        <v>1.2</v>
      </c>
      <c r="C769">
        <f t="shared" si="22"/>
        <v>1.1000000000000001</v>
      </c>
      <c r="F769">
        <v>180</v>
      </c>
      <c r="G769">
        <v>1269</v>
      </c>
      <c r="H769">
        <v>0</v>
      </c>
      <c r="I769">
        <v>0</v>
      </c>
      <c r="J769">
        <v>0</v>
      </c>
      <c r="K769" t="s">
        <v>28</v>
      </c>
      <c r="L769" t="s">
        <v>253</v>
      </c>
      <c r="M769" t="s">
        <v>79</v>
      </c>
      <c r="N769" t="s">
        <v>80</v>
      </c>
      <c r="O769">
        <v>0</v>
      </c>
      <c r="P769">
        <v>-4.75</v>
      </c>
      <c r="Q769">
        <v>-3.5</v>
      </c>
      <c r="R769">
        <v>4.75</v>
      </c>
      <c r="S769">
        <v>3</v>
      </c>
      <c r="T769">
        <v>-13.5</v>
      </c>
      <c r="U769">
        <v>2.5499999999999998</v>
      </c>
      <c r="V769">
        <v>-6.75</v>
      </c>
      <c r="W769" t="str">
        <f t="shared" si="23"/>
        <v>g107,5,empty,3,203,1,1,0</v>
      </c>
      <c r="X769" s="1" t="s">
        <v>324</v>
      </c>
      <c r="Y769" s="2" t="str">
        <f>IF(AND(ISBLANK(X769),OR(NOT(ISBLANK(Z769)),NOT(ISBLANK(AA769)))),#N/A,
IF(ISBLANK(X769),"",
IF(AND(NOT(ISERROR(VLOOKUP(X769,MonsterTable!$A:$B,MATCH(MonsterTable!$B$1,MonsterTable!$A$1:$B$1,0),0))),OR(ISBLANK(Z769),ISBLANK(AA769))),#N/A,
IFERROR(VLOOKUP(X769,MonsterTable!$A:$B,MATCH(MonsterTable!$B$1,MonsterTable!$A$1:$B$1,0),0),
IF(OR(NOT(ISBLANK(Z769)),ISBLANK(AA769)),#N/A,
IF(X769="empty","empty",
VLOOKUP(X769,MonsterGroupTable!$A:$A,1,0)))))))</f>
        <v>g107</v>
      </c>
      <c r="AA769">
        <v>5</v>
      </c>
      <c r="AE769" s="1" t="s">
        <v>74</v>
      </c>
      <c r="AF769" s="2" t="str">
        <f>IF(AND(ISBLANK(AE769),OR(NOT(ISBLANK(AG769)),NOT(ISBLANK(AH769)))),#N/A,
IF(ISBLANK(AE769),"",
IF(AND(NOT(ISERROR(VLOOKUP(AE769,MonsterTable!$A:$B,MATCH(MonsterTable!$B$1,MonsterTable!$A$1:$B$1,0),0))),OR(ISBLANK(AG769),ISBLANK(AH769))),#N/A,
IFERROR(VLOOKUP(AE769,MonsterTable!$A:$B,MATCH(MonsterTable!$B$1,MonsterTable!$A$1:$B$1,0),0),
IF(OR(NOT(ISBLANK(AG769)),ISBLANK(AH769)),#N/A,
IF(AE769="empty","empty",
VLOOKUP(AE769,MonsterGroupTable!$A:$A,1,0)))))))</f>
        <v>empty</v>
      </c>
      <c r="AH769">
        <v>3</v>
      </c>
      <c r="AL769" s="1" t="s">
        <v>339</v>
      </c>
      <c r="AM769" s="2">
        <f>IF(AND(ISBLANK(AL769),OR(NOT(ISBLANK(AN769)),NOT(ISBLANK(AO769)))),#N/A,
IF(ISBLANK(AL769),"",
IF(AND(NOT(ISERROR(VLOOKUP(AL769,MonsterTable!$A:$B,MATCH(MonsterTable!$B$1,MonsterTable!$A$1:$B$1,0),0))),OR(ISBLANK(AN769),ISBLANK(AO769))),#N/A,
IFERROR(VLOOKUP(AL769,MonsterTable!$A:$B,MATCH(MonsterTable!$B$1,MonsterTable!$A$1:$B$1,0),0),
IF(OR(NOT(ISBLANK(AN769)),ISBLANK(AO769)),#N/A,
IF(AL769="empty","empty",
VLOOKUP(AL769,MonsterGroupTable!$A:$A,1,0)))))))</f>
        <v>203</v>
      </c>
      <c r="AN769">
        <v>1</v>
      </c>
      <c r="AO769">
        <v>1</v>
      </c>
      <c r="AP769">
        <v>0</v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BA769" s="2" t="str">
        <f>IF(AND(ISBLANK(AZ769),OR(NOT(ISBLANK(BB769)),NOT(ISBLANK(BC769)))),#N/A,
IF(ISBLANK(AZ769),"",
IF(AND(NOT(ISERROR(VLOOKUP(AZ769,MonsterTable!$A:$B,MATCH(MonsterTable!$B$1,MonsterTable!$A$1:$B$1,0),0))),OR(ISBLANK(BB769),ISBLANK(BC769))),#N/A,
IFERROR(VLOOKUP(AZ769,MonsterTable!$A:$B,MATCH(MonsterTable!$B$1,MonsterTable!$A$1:$B$1,0),0),
IF(OR(NOT(ISBLANK(BB769)),ISBLANK(BC769)),#N/A,
IF(AZ769="empty","empty",
VLOOKUP(AZ769,MonsterGroupTable!$A:$A,1,0)))))))</f>
        <v/>
      </c>
      <c r="BH769" s="2" t="str">
        <f>IF(AND(ISBLANK(BG769),OR(NOT(ISBLANK(BI769)),NOT(ISBLANK(BJ769)))),#N/A,
IF(ISBLANK(BG769),"",
IF(AND(NOT(ISERROR(VLOOKUP(BG769,MonsterTable!$A:$B,MATCH(MonsterTable!$B$1,MonsterTable!$A$1:$B$1,0),0))),OR(ISBLANK(BI769),ISBLANK(BJ769))),#N/A,
IFERROR(VLOOKUP(BG769,MonsterTable!$A:$B,MATCH(MonsterTable!$B$1,MonsterTable!$A$1:$B$1,0),0),
IF(OR(NOT(ISBLANK(BI769)),ISBLANK(BJ769)),#N/A,
IF(BG769="empty","empty",
VLOOKUP(BG769,MonsterGroupTable!$A:$A,1,0)))))))</f>
        <v/>
      </c>
      <c r="BO769" s="2" t="str">
        <f>IF(AND(ISBLANK(BN769),OR(NOT(ISBLANK(BP769)),NOT(ISBLANK(BQ769)))),#N/A,
IF(ISBLANK(BN769),"",
IF(AND(NOT(ISERROR(VLOOKUP(BN769,MonsterTable!$A:$B,MATCH(MonsterTable!$B$1,MonsterTable!$A$1:$B$1,0),0))),OR(ISBLANK(BP769),ISBLANK(BQ769))),#N/A,
IFERROR(VLOOKUP(BN769,MonsterTable!$A:$B,MATCH(MonsterTable!$B$1,MonsterTable!$A$1:$B$1,0),0),
IF(OR(NOT(ISBLANK(BP769)),ISBLANK(BQ769)),#N/A,
IF(BN769="empty","empty",
VLOOKUP(BN769,MonsterGroupTable!$A:$A,1,0)))))))</f>
        <v/>
      </c>
      <c r="BV769" s="2" t="str">
        <f>IF(AND(ISBLANK(BU769),OR(NOT(ISBLANK(BW769)),NOT(ISBLANK(BX769)))),#N/A,
IF(ISBLANK(BU769),"",
IF(AND(NOT(ISERROR(VLOOKUP(BU769,MonsterTable!$A:$B,MATCH(MonsterTable!$B$1,MonsterTable!$A$1:$B$1,0),0))),OR(ISBLANK(BW769),ISBLANK(BX769))),#N/A,
IFERROR(VLOOKUP(BU769,MonsterTable!$A:$B,MATCH(MonsterTable!$B$1,MonsterTable!$A$1:$B$1,0),0),
IF(OR(NOT(ISBLANK(BW769)),ISBLANK(BX769)),#N/A,
IF(BU769="empty","empty",
VLOOKUP(BU769,MonsterGroupTable!$A:$A,1,0)))))))</f>
        <v/>
      </c>
      <c r="CC769" s="2" t="str">
        <f>IF(AND(ISBLANK(CB769),OR(NOT(ISBLANK(CD769)),NOT(ISBLANK(CE769)))),#N/A,
IF(ISBLANK(CB769),"",
IF(AND(NOT(ISERROR(VLOOKUP(CB769,MonsterTable!$A:$B,MATCH(MonsterTable!$B$1,MonsterTable!$A$1:$B$1,0),0))),OR(ISBLANK(CD769),ISBLANK(CE769))),#N/A,
IFERROR(VLOOKUP(CB769,MonsterTable!$A:$B,MATCH(MonsterTable!$B$1,MonsterTable!$A$1:$B$1,0),0),
IF(OR(NOT(ISBLANK(CD769)),ISBLANK(CE769)),#N/A,
IF(CB769="empty","empty",
VLOOKUP(CB769,MonsterGroupTable!$A:$A,1,0)))))))</f>
        <v/>
      </c>
      <c r="CJ769" s="2" t="str">
        <f>IF(AND(ISBLANK(CI769),OR(NOT(ISBLANK(CK769)),NOT(ISBLANK(CL769)))),#N/A,
IF(ISBLANK(CI769),"",
IF(AND(NOT(ISERROR(VLOOKUP(CI769,MonsterTable!$A:$B,MATCH(MonsterTable!$B$1,MonsterTable!$A$1:$B$1,0),0))),OR(ISBLANK(CK769),ISBLANK(CL769))),#N/A,
IFERROR(VLOOKUP(CI769,MonsterTable!$A:$B,MATCH(MonsterTable!$B$1,MonsterTable!$A$1:$B$1,0),0),
IF(OR(NOT(ISBLANK(CK769)),ISBLANK(CL769)),#N/A,
IF(CI769="empty","empty",
VLOOKUP(CI769,MonsterGroupTable!$A:$A,1,0)))))))</f>
        <v/>
      </c>
    </row>
    <row r="770" spans="1:88">
      <c r="A770">
        <v>20071</v>
      </c>
      <c r="B770">
        <f t="shared" si="22"/>
        <v>1.1000000000000001</v>
      </c>
      <c r="C770">
        <f t="shared" si="22"/>
        <v>1.1000000000000001</v>
      </c>
      <c r="F770">
        <v>180</v>
      </c>
      <c r="G770">
        <v>1296</v>
      </c>
      <c r="H770">
        <v>0</v>
      </c>
      <c r="I770">
        <v>0</v>
      </c>
      <c r="J770">
        <v>0</v>
      </c>
      <c r="K770" t="s">
        <v>28</v>
      </c>
      <c r="L770" t="s">
        <v>254</v>
      </c>
      <c r="M770" t="s">
        <v>79</v>
      </c>
      <c r="N770" t="s">
        <v>80</v>
      </c>
      <c r="O770">
        <v>0</v>
      </c>
      <c r="P770">
        <v>-4.75</v>
      </c>
      <c r="Q770">
        <v>-3.5</v>
      </c>
      <c r="R770">
        <v>4.75</v>
      </c>
      <c r="S770">
        <v>3</v>
      </c>
      <c r="T770">
        <v>-13.5</v>
      </c>
      <c r="U770">
        <v>2.5499999999999998</v>
      </c>
      <c r="V770">
        <v>-6.75</v>
      </c>
      <c r="W770" t="str">
        <f t="shared" si="23"/>
        <v>g108,5,empty,3,201,1,1,0</v>
      </c>
      <c r="X770" s="1" t="s">
        <v>325</v>
      </c>
      <c r="Y770" s="2" t="str">
        <f>IF(AND(ISBLANK(X770),OR(NOT(ISBLANK(Z770)),NOT(ISBLANK(AA770)))),#N/A,
IF(ISBLANK(X770),"",
IF(AND(NOT(ISERROR(VLOOKUP(X770,MonsterTable!$A:$B,MATCH(MonsterTable!$B$1,MonsterTable!$A$1:$B$1,0),0))),OR(ISBLANK(Z770),ISBLANK(AA770))),#N/A,
IFERROR(VLOOKUP(X770,MonsterTable!$A:$B,MATCH(MonsterTable!$B$1,MonsterTable!$A$1:$B$1,0),0),
IF(OR(NOT(ISBLANK(Z770)),ISBLANK(AA770)),#N/A,
IF(X770="empty","empty",
VLOOKUP(X770,MonsterGroupTable!$A:$A,1,0)))))))</f>
        <v>g108</v>
      </c>
      <c r="AA770">
        <v>5</v>
      </c>
      <c r="AE770" s="1" t="s">
        <v>74</v>
      </c>
      <c r="AF770" s="2" t="str">
        <f>IF(AND(ISBLANK(AE770),OR(NOT(ISBLANK(AG770)),NOT(ISBLANK(AH770)))),#N/A,
IF(ISBLANK(AE770),"",
IF(AND(NOT(ISERROR(VLOOKUP(AE770,MonsterTable!$A:$B,MATCH(MonsterTable!$B$1,MonsterTable!$A$1:$B$1,0),0))),OR(ISBLANK(AG770),ISBLANK(AH770))),#N/A,
IFERROR(VLOOKUP(AE770,MonsterTable!$A:$B,MATCH(MonsterTable!$B$1,MonsterTable!$A$1:$B$1,0),0),
IF(OR(NOT(ISBLANK(AG770)),ISBLANK(AH770)),#N/A,
IF(AE770="empty","empty",
VLOOKUP(AE770,MonsterGroupTable!$A:$A,1,0)))))))</f>
        <v>empty</v>
      </c>
      <c r="AH770">
        <v>3</v>
      </c>
      <c r="AL770" s="1" t="s">
        <v>242</v>
      </c>
      <c r="AM770" s="2">
        <f>IF(AND(ISBLANK(AL770),OR(NOT(ISBLANK(AN770)),NOT(ISBLANK(AO770)))),#N/A,
IF(ISBLANK(AL770),"",
IF(AND(NOT(ISERROR(VLOOKUP(AL770,MonsterTable!$A:$B,MATCH(MonsterTable!$B$1,MonsterTable!$A$1:$B$1,0),0))),OR(ISBLANK(AN770),ISBLANK(AO770))),#N/A,
IFERROR(VLOOKUP(AL770,MonsterTable!$A:$B,MATCH(MonsterTable!$B$1,MonsterTable!$A$1:$B$1,0),0),
IF(OR(NOT(ISBLANK(AN770)),ISBLANK(AO770)),#N/A,
IF(AL770="empty","empty",
VLOOKUP(AL770,MonsterGroupTable!$A:$A,1,0)))))))</f>
        <v>201</v>
      </c>
      <c r="AN770">
        <v>1</v>
      </c>
      <c r="AO770">
        <v>1</v>
      </c>
      <c r="AP770">
        <v>0</v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BA770" s="2" t="str">
        <f>IF(AND(ISBLANK(AZ770),OR(NOT(ISBLANK(BB770)),NOT(ISBLANK(BC770)))),#N/A,
IF(ISBLANK(AZ770),"",
IF(AND(NOT(ISERROR(VLOOKUP(AZ770,MonsterTable!$A:$B,MATCH(MonsterTable!$B$1,MonsterTable!$A$1:$B$1,0),0))),OR(ISBLANK(BB770),ISBLANK(BC770))),#N/A,
IFERROR(VLOOKUP(AZ770,MonsterTable!$A:$B,MATCH(MonsterTable!$B$1,MonsterTable!$A$1:$B$1,0),0),
IF(OR(NOT(ISBLANK(BB770)),ISBLANK(BC770)),#N/A,
IF(AZ770="empty","empty",
VLOOKUP(AZ770,MonsterGroupTable!$A:$A,1,0)))))))</f>
        <v/>
      </c>
      <c r="BH770" s="2" t="str">
        <f>IF(AND(ISBLANK(BG770),OR(NOT(ISBLANK(BI770)),NOT(ISBLANK(BJ770)))),#N/A,
IF(ISBLANK(BG770),"",
IF(AND(NOT(ISERROR(VLOOKUP(BG770,MonsterTable!$A:$B,MATCH(MonsterTable!$B$1,MonsterTable!$A$1:$B$1,0),0))),OR(ISBLANK(BI770),ISBLANK(BJ770))),#N/A,
IFERROR(VLOOKUP(BG770,MonsterTable!$A:$B,MATCH(MonsterTable!$B$1,MonsterTable!$A$1:$B$1,0),0),
IF(OR(NOT(ISBLANK(BI770)),ISBLANK(BJ770)),#N/A,
IF(BG770="empty","empty",
VLOOKUP(BG770,MonsterGroupTable!$A:$A,1,0)))))))</f>
        <v/>
      </c>
      <c r="BO770" s="2" t="str">
        <f>IF(AND(ISBLANK(BN770),OR(NOT(ISBLANK(BP770)),NOT(ISBLANK(BQ770)))),#N/A,
IF(ISBLANK(BN770),"",
IF(AND(NOT(ISERROR(VLOOKUP(BN770,MonsterTable!$A:$B,MATCH(MonsterTable!$B$1,MonsterTable!$A$1:$B$1,0),0))),OR(ISBLANK(BP770),ISBLANK(BQ770))),#N/A,
IFERROR(VLOOKUP(BN770,MonsterTable!$A:$B,MATCH(MonsterTable!$B$1,MonsterTable!$A$1:$B$1,0),0),
IF(OR(NOT(ISBLANK(BP770)),ISBLANK(BQ770)),#N/A,
IF(BN770="empty","empty",
VLOOKUP(BN770,MonsterGroupTable!$A:$A,1,0)))))))</f>
        <v/>
      </c>
      <c r="BV770" s="2" t="str">
        <f>IF(AND(ISBLANK(BU770),OR(NOT(ISBLANK(BW770)),NOT(ISBLANK(BX770)))),#N/A,
IF(ISBLANK(BU770),"",
IF(AND(NOT(ISERROR(VLOOKUP(BU770,MonsterTable!$A:$B,MATCH(MonsterTable!$B$1,MonsterTable!$A$1:$B$1,0),0))),OR(ISBLANK(BW770),ISBLANK(BX770))),#N/A,
IFERROR(VLOOKUP(BU770,MonsterTable!$A:$B,MATCH(MonsterTable!$B$1,MonsterTable!$A$1:$B$1,0),0),
IF(OR(NOT(ISBLANK(BW770)),ISBLANK(BX770)),#N/A,
IF(BU770="empty","empty",
VLOOKUP(BU770,MonsterGroupTable!$A:$A,1,0)))))))</f>
        <v/>
      </c>
      <c r="CC770" s="2" t="str">
        <f>IF(AND(ISBLANK(CB770),OR(NOT(ISBLANK(CD770)),NOT(ISBLANK(CE770)))),#N/A,
IF(ISBLANK(CB770),"",
IF(AND(NOT(ISERROR(VLOOKUP(CB770,MonsterTable!$A:$B,MATCH(MonsterTable!$B$1,MonsterTable!$A$1:$B$1,0),0))),OR(ISBLANK(CD770),ISBLANK(CE770))),#N/A,
IFERROR(VLOOKUP(CB770,MonsterTable!$A:$B,MATCH(MonsterTable!$B$1,MonsterTable!$A$1:$B$1,0),0),
IF(OR(NOT(ISBLANK(CD770)),ISBLANK(CE770)),#N/A,
IF(CB770="empty","empty",
VLOOKUP(CB770,MonsterGroupTable!$A:$A,1,0)))))))</f>
        <v/>
      </c>
      <c r="CJ770" s="2" t="str">
        <f>IF(AND(ISBLANK(CI770),OR(NOT(ISBLANK(CK770)),NOT(ISBLANK(CL770)))),#N/A,
IF(ISBLANK(CI770),"",
IF(AND(NOT(ISERROR(VLOOKUP(CI770,MonsterTable!$A:$B,MATCH(MonsterTable!$B$1,MonsterTable!$A$1:$B$1,0),0))),OR(ISBLANK(CK770),ISBLANK(CL770))),#N/A,
IFERROR(VLOOKUP(CI770,MonsterTable!$A:$B,MATCH(MonsterTable!$B$1,MonsterTable!$A$1:$B$1,0),0),
IF(OR(NOT(ISBLANK(CK770)),ISBLANK(CL770)),#N/A,
IF(CI770="empty","empty",
VLOOKUP(CI770,MonsterGroupTable!$A:$A,1,0)))))))</f>
        <v/>
      </c>
    </row>
    <row r="771" spans="1:88">
      <c r="A771">
        <v>20072</v>
      </c>
      <c r="B771">
        <f t="shared" ref="B771:C834" si="24">IF(MOD(A771,10)=0,1.2,1.1)</f>
        <v>1.1000000000000001</v>
      </c>
      <c r="C771">
        <f t="shared" si="24"/>
        <v>1.1000000000000001</v>
      </c>
      <c r="F771">
        <v>180</v>
      </c>
      <c r="G771">
        <v>1323</v>
      </c>
      <c r="H771">
        <v>0</v>
      </c>
      <c r="I771">
        <v>0</v>
      </c>
      <c r="J771">
        <v>0</v>
      </c>
      <c r="K771" t="s">
        <v>28</v>
      </c>
      <c r="L771" t="s">
        <v>254</v>
      </c>
      <c r="M771" t="s">
        <v>79</v>
      </c>
      <c r="N771" t="s">
        <v>80</v>
      </c>
      <c r="O771">
        <v>0</v>
      </c>
      <c r="P771">
        <v>-4.75</v>
      </c>
      <c r="Q771">
        <v>-3.5</v>
      </c>
      <c r="R771">
        <v>4.75</v>
      </c>
      <c r="S771">
        <v>3</v>
      </c>
      <c r="T771">
        <v>-13.5</v>
      </c>
      <c r="U771">
        <v>2.5499999999999998</v>
      </c>
      <c r="V771">
        <v>-6.75</v>
      </c>
      <c r="W771" t="str">
        <f t="shared" ref="W771:W834" si="25">Y771&amp;IF(ISBLANK(Z771),"",","&amp;Z771)&amp;IF(ISBLANK(AA771),"",","&amp;AA771)&amp;IF(ISBLANK(AB771),"",","&amp;AB771)&amp;IF(ISBLANK(AC771),"",","&amp;AC771)&amp;IF(ISBLANK(AD771),"",","&amp;AD771)
&amp;IF(LEN(AF771)=0,"",","&amp;AF771)&amp;IF(ISBLANK(AG771),"",","&amp;AG771)&amp;IF(ISBLANK(AH771),"",","&amp;AH771)&amp;IF(ISBLANK(AI771),"",","&amp;AI771)&amp;IF(ISBLANK(AJ771),"",","&amp;AJ771)&amp;IF(ISBLANK(AK771),"",","&amp;AK771)
&amp;IF(LEN(AM771)=0,"",","&amp;AM771)&amp;IF(ISBLANK(AN771),"",","&amp;AN771)&amp;IF(ISBLANK(AO771),"",","&amp;AO771)&amp;IF(ISBLANK(AP771),"",","&amp;AP771)&amp;IF(ISBLANK(AQ771),"",","&amp;AQ771)&amp;IF(ISBLANK(AR771),"",","&amp;AR771)
&amp;IF(LEN(AT771)=0,"",","&amp;AT771)&amp;IF(ISBLANK(AU771),"",","&amp;AU771)&amp;IF(ISBLANK(AV771),"",","&amp;AV771)&amp;IF(ISBLANK(AW771),"",","&amp;AW771)&amp;IF(ISBLANK(AX771),"",","&amp;AX771)&amp;IF(ISBLANK(AY771),"",","&amp;AY771)
&amp;IF(LEN(BA771)=0,"",","&amp;BA771)&amp;IF(ISBLANK(BB771),"",","&amp;BB771)&amp;IF(ISBLANK(BC771),"",","&amp;BC771)&amp;IF(ISBLANK(BD771),"",","&amp;BD771)&amp;IF(ISBLANK(BE771),"",","&amp;BE771)&amp;IF(ISBLANK(BF771),"",","&amp;BF771)
&amp;IF(LEN(BH771)=0,"",","&amp;BH771)&amp;IF(ISBLANK(BI771),"",","&amp;BI771)&amp;IF(ISBLANK(BJ771),"",","&amp;BJ771)&amp;IF(ISBLANK(BK771),"",","&amp;BK771)&amp;IF(ISBLANK(BL771),"",","&amp;BL771)&amp;IF(ISBLANK(BM771),"",","&amp;BM771)
&amp;IF(LEN(BO771)=0,"",","&amp;BO771)&amp;IF(ISBLANK(BP771),"",","&amp;BP771)&amp;IF(ISBLANK(BQ771),"",","&amp;BQ771)&amp;IF(ISBLANK(BR771),"",","&amp;BR771)&amp;IF(ISBLANK(BS771),"",","&amp;BS771)&amp;IF(ISBLANK(BT771),"",","&amp;BT771)
&amp;IF(LEN(BV771)=0,"",","&amp;BV771)&amp;IF(ISBLANK(BW771),"",","&amp;BW771)&amp;IF(ISBLANK(BX771),"",","&amp;BX771)&amp;IF(ISBLANK(BY771),"",","&amp;BY771)&amp;IF(ISBLANK(BZ771),"",","&amp;BZ771)&amp;IF(ISBLANK(CA771),"",","&amp;CA771)
&amp;IF(LEN(CC771)=0,"",","&amp;CC771)&amp;IF(ISBLANK(CD771),"",","&amp;CD771)&amp;IF(ISBLANK(CE771),"",","&amp;CE771)&amp;IF(ISBLANK(CF771),"",","&amp;CF771)&amp;IF(ISBLANK(CG771),"",","&amp;CG771)&amp;IF(ISBLANK(CH771),"",","&amp;CH771)
&amp;IF(LEN(CJ771)=0,"",","&amp;CJ771)&amp;IF(ISBLANK(CK771),"",","&amp;CK771)&amp;IF(ISBLANK(CL771),"",","&amp;CL771)&amp;IF(ISBLANK(CM771),"",","&amp;CM771)&amp;IF(ISBLANK(CN771),"",","&amp;CN771)&amp;IF(ISBLANK(CO771),"",","&amp;CO771)</f>
        <v>g108,5,empty,3,201,1,1,0</v>
      </c>
      <c r="X771" s="1" t="s">
        <v>325</v>
      </c>
      <c r="Y771" s="2" t="str">
        <f>IF(AND(ISBLANK(X771),OR(NOT(ISBLANK(Z771)),NOT(ISBLANK(AA771)))),#N/A,
IF(ISBLANK(X771),"",
IF(AND(NOT(ISERROR(VLOOKUP(X771,MonsterTable!$A:$B,MATCH(MonsterTable!$B$1,MonsterTable!$A$1:$B$1,0),0))),OR(ISBLANK(Z771),ISBLANK(AA771))),#N/A,
IFERROR(VLOOKUP(X771,MonsterTable!$A:$B,MATCH(MonsterTable!$B$1,MonsterTable!$A$1:$B$1,0),0),
IF(OR(NOT(ISBLANK(Z771)),ISBLANK(AA771)),#N/A,
IF(X771="empty","empty",
VLOOKUP(X771,MonsterGroupTable!$A:$A,1,0)))))))</f>
        <v>g108</v>
      </c>
      <c r="AA771">
        <v>5</v>
      </c>
      <c r="AE771" s="1" t="s">
        <v>74</v>
      </c>
      <c r="AF771" s="2" t="str">
        <f>IF(AND(ISBLANK(AE771),OR(NOT(ISBLANK(AG771)),NOT(ISBLANK(AH771)))),#N/A,
IF(ISBLANK(AE771),"",
IF(AND(NOT(ISERROR(VLOOKUP(AE771,MonsterTable!$A:$B,MATCH(MonsterTable!$B$1,MonsterTable!$A$1:$B$1,0),0))),OR(ISBLANK(AG771),ISBLANK(AH771))),#N/A,
IFERROR(VLOOKUP(AE771,MonsterTable!$A:$B,MATCH(MonsterTable!$B$1,MonsterTable!$A$1:$B$1,0),0),
IF(OR(NOT(ISBLANK(AG771)),ISBLANK(AH771)),#N/A,
IF(AE771="empty","empty",
VLOOKUP(AE771,MonsterGroupTable!$A:$A,1,0)))))))</f>
        <v>empty</v>
      </c>
      <c r="AH771">
        <v>3</v>
      </c>
      <c r="AL771" s="1" t="s">
        <v>242</v>
      </c>
      <c r="AM771" s="2">
        <f>IF(AND(ISBLANK(AL771),OR(NOT(ISBLANK(AN771)),NOT(ISBLANK(AO771)))),#N/A,
IF(ISBLANK(AL771),"",
IF(AND(NOT(ISERROR(VLOOKUP(AL771,MonsterTable!$A:$B,MATCH(MonsterTable!$B$1,MonsterTable!$A$1:$B$1,0),0))),OR(ISBLANK(AN771),ISBLANK(AO771))),#N/A,
IFERROR(VLOOKUP(AL771,MonsterTable!$A:$B,MATCH(MonsterTable!$B$1,MonsterTable!$A$1:$B$1,0),0),
IF(OR(NOT(ISBLANK(AN771)),ISBLANK(AO771)),#N/A,
IF(AL771="empty","empty",
VLOOKUP(AL771,MonsterGroupTable!$A:$A,1,0)))))))</f>
        <v>201</v>
      </c>
      <c r="AN771">
        <v>1</v>
      </c>
      <c r="AO771">
        <v>1</v>
      </c>
      <c r="AP771">
        <v>0</v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BA771" s="2" t="str">
        <f>IF(AND(ISBLANK(AZ771),OR(NOT(ISBLANK(BB771)),NOT(ISBLANK(BC771)))),#N/A,
IF(ISBLANK(AZ771),"",
IF(AND(NOT(ISERROR(VLOOKUP(AZ771,MonsterTable!$A:$B,MATCH(MonsterTable!$B$1,MonsterTable!$A$1:$B$1,0),0))),OR(ISBLANK(BB771),ISBLANK(BC771))),#N/A,
IFERROR(VLOOKUP(AZ771,MonsterTable!$A:$B,MATCH(MonsterTable!$B$1,MonsterTable!$A$1:$B$1,0),0),
IF(OR(NOT(ISBLANK(BB771)),ISBLANK(BC771)),#N/A,
IF(AZ771="empty","empty",
VLOOKUP(AZ771,MonsterGroupTable!$A:$A,1,0)))))))</f>
        <v/>
      </c>
      <c r="BH771" s="2" t="str">
        <f>IF(AND(ISBLANK(BG771),OR(NOT(ISBLANK(BI771)),NOT(ISBLANK(BJ771)))),#N/A,
IF(ISBLANK(BG771),"",
IF(AND(NOT(ISERROR(VLOOKUP(BG771,MonsterTable!$A:$B,MATCH(MonsterTable!$B$1,MonsterTable!$A$1:$B$1,0),0))),OR(ISBLANK(BI771),ISBLANK(BJ771))),#N/A,
IFERROR(VLOOKUP(BG771,MonsterTable!$A:$B,MATCH(MonsterTable!$B$1,MonsterTable!$A$1:$B$1,0),0),
IF(OR(NOT(ISBLANK(BI771)),ISBLANK(BJ771)),#N/A,
IF(BG771="empty","empty",
VLOOKUP(BG771,MonsterGroupTable!$A:$A,1,0)))))))</f>
        <v/>
      </c>
      <c r="BO771" s="2" t="str">
        <f>IF(AND(ISBLANK(BN771),OR(NOT(ISBLANK(BP771)),NOT(ISBLANK(BQ771)))),#N/A,
IF(ISBLANK(BN771),"",
IF(AND(NOT(ISERROR(VLOOKUP(BN771,MonsterTable!$A:$B,MATCH(MonsterTable!$B$1,MonsterTable!$A$1:$B$1,0),0))),OR(ISBLANK(BP771),ISBLANK(BQ771))),#N/A,
IFERROR(VLOOKUP(BN771,MonsterTable!$A:$B,MATCH(MonsterTable!$B$1,MonsterTable!$A$1:$B$1,0),0),
IF(OR(NOT(ISBLANK(BP771)),ISBLANK(BQ771)),#N/A,
IF(BN771="empty","empty",
VLOOKUP(BN771,MonsterGroupTable!$A:$A,1,0)))))))</f>
        <v/>
      </c>
      <c r="BV771" s="2" t="str">
        <f>IF(AND(ISBLANK(BU771),OR(NOT(ISBLANK(BW771)),NOT(ISBLANK(BX771)))),#N/A,
IF(ISBLANK(BU771),"",
IF(AND(NOT(ISERROR(VLOOKUP(BU771,MonsterTable!$A:$B,MATCH(MonsterTable!$B$1,MonsterTable!$A$1:$B$1,0),0))),OR(ISBLANK(BW771),ISBLANK(BX771))),#N/A,
IFERROR(VLOOKUP(BU771,MonsterTable!$A:$B,MATCH(MonsterTable!$B$1,MonsterTable!$A$1:$B$1,0),0),
IF(OR(NOT(ISBLANK(BW771)),ISBLANK(BX771)),#N/A,
IF(BU771="empty","empty",
VLOOKUP(BU771,MonsterGroupTable!$A:$A,1,0)))))))</f>
        <v/>
      </c>
      <c r="CC771" s="2" t="str">
        <f>IF(AND(ISBLANK(CB771),OR(NOT(ISBLANK(CD771)),NOT(ISBLANK(CE771)))),#N/A,
IF(ISBLANK(CB771),"",
IF(AND(NOT(ISERROR(VLOOKUP(CB771,MonsterTable!$A:$B,MATCH(MonsterTable!$B$1,MonsterTable!$A$1:$B$1,0),0))),OR(ISBLANK(CD771),ISBLANK(CE771))),#N/A,
IFERROR(VLOOKUP(CB771,MonsterTable!$A:$B,MATCH(MonsterTable!$B$1,MonsterTable!$A$1:$B$1,0),0),
IF(OR(NOT(ISBLANK(CD771)),ISBLANK(CE771)),#N/A,
IF(CB771="empty","empty",
VLOOKUP(CB771,MonsterGroupTable!$A:$A,1,0)))))))</f>
        <v/>
      </c>
      <c r="CJ771" s="2" t="str">
        <f>IF(AND(ISBLANK(CI771),OR(NOT(ISBLANK(CK771)),NOT(ISBLANK(CL771)))),#N/A,
IF(ISBLANK(CI771),"",
IF(AND(NOT(ISERROR(VLOOKUP(CI771,MonsterTable!$A:$B,MATCH(MonsterTable!$B$1,MonsterTable!$A$1:$B$1,0),0))),OR(ISBLANK(CK771),ISBLANK(CL771))),#N/A,
IFERROR(VLOOKUP(CI771,MonsterTable!$A:$B,MATCH(MonsterTable!$B$1,MonsterTable!$A$1:$B$1,0),0),
IF(OR(NOT(ISBLANK(CK771)),ISBLANK(CL771)),#N/A,
IF(CI771="empty","empty",
VLOOKUP(CI771,MonsterGroupTable!$A:$A,1,0)))))))</f>
        <v/>
      </c>
    </row>
    <row r="772" spans="1:88">
      <c r="A772">
        <v>20073</v>
      </c>
      <c r="B772">
        <f t="shared" si="24"/>
        <v>1.1000000000000001</v>
      </c>
      <c r="C772">
        <f t="shared" si="24"/>
        <v>1.1000000000000001</v>
      </c>
      <c r="F772">
        <v>180</v>
      </c>
      <c r="G772">
        <v>1350</v>
      </c>
      <c r="H772">
        <v>0</v>
      </c>
      <c r="I772">
        <v>0</v>
      </c>
      <c r="J772">
        <v>0</v>
      </c>
      <c r="K772" t="s">
        <v>28</v>
      </c>
      <c r="L772" t="s">
        <v>254</v>
      </c>
      <c r="M772" t="s">
        <v>79</v>
      </c>
      <c r="N772" t="s">
        <v>80</v>
      </c>
      <c r="O772">
        <v>0</v>
      </c>
      <c r="P772">
        <v>-4.75</v>
      </c>
      <c r="Q772">
        <v>-3.5</v>
      </c>
      <c r="R772">
        <v>4.75</v>
      </c>
      <c r="S772">
        <v>3</v>
      </c>
      <c r="T772">
        <v>-13.5</v>
      </c>
      <c r="U772">
        <v>2.5499999999999998</v>
      </c>
      <c r="V772">
        <v>-6.75</v>
      </c>
      <c r="W772" t="str">
        <f t="shared" si="25"/>
        <v>g108,5,empty,3,201,1,1,0</v>
      </c>
      <c r="X772" s="1" t="s">
        <v>325</v>
      </c>
      <c r="Y772" s="2" t="str">
        <f>IF(AND(ISBLANK(X772),OR(NOT(ISBLANK(Z772)),NOT(ISBLANK(AA772)))),#N/A,
IF(ISBLANK(X772),"",
IF(AND(NOT(ISERROR(VLOOKUP(X772,MonsterTable!$A:$B,MATCH(MonsterTable!$B$1,MonsterTable!$A$1:$B$1,0),0))),OR(ISBLANK(Z772),ISBLANK(AA772))),#N/A,
IFERROR(VLOOKUP(X772,MonsterTable!$A:$B,MATCH(MonsterTable!$B$1,MonsterTable!$A$1:$B$1,0),0),
IF(OR(NOT(ISBLANK(Z772)),ISBLANK(AA772)),#N/A,
IF(X772="empty","empty",
VLOOKUP(X772,MonsterGroupTable!$A:$A,1,0)))))))</f>
        <v>g108</v>
      </c>
      <c r="AA772">
        <v>5</v>
      </c>
      <c r="AE772" s="1" t="s">
        <v>74</v>
      </c>
      <c r="AF772" s="2" t="str">
        <f>IF(AND(ISBLANK(AE772),OR(NOT(ISBLANK(AG772)),NOT(ISBLANK(AH772)))),#N/A,
IF(ISBLANK(AE772),"",
IF(AND(NOT(ISERROR(VLOOKUP(AE772,MonsterTable!$A:$B,MATCH(MonsterTable!$B$1,MonsterTable!$A$1:$B$1,0),0))),OR(ISBLANK(AG772),ISBLANK(AH772))),#N/A,
IFERROR(VLOOKUP(AE772,MonsterTable!$A:$B,MATCH(MonsterTable!$B$1,MonsterTable!$A$1:$B$1,0),0),
IF(OR(NOT(ISBLANK(AG772)),ISBLANK(AH772)),#N/A,
IF(AE772="empty","empty",
VLOOKUP(AE772,MonsterGroupTable!$A:$A,1,0)))))))</f>
        <v>empty</v>
      </c>
      <c r="AH772">
        <v>3</v>
      </c>
      <c r="AL772" s="1" t="s">
        <v>242</v>
      </c>
      <c r="AM772" s="2">
        <f>IF(AND(ISBLANK(AL772),OR(NOT(ISBLANK(AN772)),NOT(ISBLANK(AO772)))),#N/A,
IF(ISBLANK(AL772),"",
IF(AND(NOT(ISERROR(VLOOKUP(AL772,MonsterTable!$A:$B,MATCH(MonsterTable!$B$1,MonsterTable!$A$1:$B$1,0),0))),OR(ISBLANK(AN772),ISBLANK(AO772))),#N/A,
IFERROR(VLOOKUP(AL772,MonsterTable!$A:$B,MATCH(MonsterTable!$B$1,MonsterTable!$A$1:$B$1,0),0),
IF(OR(NOT(ISBLANK(AN772)),ISBLANK(AO772)),#N/A,
IF(AL772="empty","empty",
VLOOKUP(AL772,MonsterGroupTable!$A:$A,1,0)))))))</f>
        <v>201</v>
      </c>
      <c r="AN772">
        <v>1</v>
      </c>
      <c r="AO772">
        <v>1</v>
      </c>
      <c r="AP772">
        <v>0</v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BA772" s="2" t="str">
        <f>IF(AND(ISBLANK(AZ772),OR(NOT(ISBLANK(BB772)),NOT(ISBLANK(BC772)))),#N/A,
IF(ISBLANK(AZ772),"",
IF(AND(NOT(ISERROR(VLOOKUP(AZ772,MonsterTable!$A:$B,MATCH(MonsterTable!$B$1,MonsterTable!$A$1:$B$1,0),0))),OR(ISBLANK(BB772),ISBLANK(BC772))),#N/A,
IFERROR(VLOOKUP(AZ772,MonsterTable!$A:$B,MATCH(MonsterTable!$B$1,MonsterTable!$A$1:$B$1,0),0),
IF(OR(NOT(ISBLANK(BB772)),ISBLANK(BC772)),#N/A,
IF(AZ772="empty","empty",
VLOOKUP(AZ772,MonsterGroupTable!$A:$A,1,0)))))))</f>
        <v/>
      </c>
      <c r="BH772" s="2" t="str">
        <f>IF(AND(ISBLANK(BG772),OR(NOT(ISBLANK(BI772)),NOT(ISBLANK(BJ772)))),#N/A,
IF(ISBLANK(BG772),"",
IF(AND(NOT(ISERROR(VLOOKUP(BG772,MonsterTable!$A:$B,MATCH(MonsterTable!$B$1,MonsterTable!$A$1:$B$1,0),0))),OR(ISBLANK(BI772),ISBLANK(BJ772))),#N/A,
IFERROR(VLOOKUP(BG772,MonsterTable!$A:$B,MATCH(MonsterTable!$B$1,MonsterTable!$A$1:$B$1,0),0),
IF(OR(NOT(ISBLANK(BI772)),ISBLANK(BJ772)),#N/A,
IF(BG772="empty","empty",
VLOOKUP(BG772,MonsterGroupTable!$A:$A,1,0)))))))</f>
        <v/>
      </c>
      <c r="BO772" s="2" t="str">
        <f>IF(AND(ISBLANK(BN772),OR(NOT(ISBLANK(BP772)),NOT(ISBLANK(BQ772)))),#N/A,
IF(ISBLANK(BN772),"",
IF(AND(NOT(ISERROR(VLOOKUP(BN772,MonsterTable!$A:$B,MATCH(MonsterTable!$B$1,MonsterTable!$A$1:$B$1,0),0))),OR(ISBLANK(BP772),ISBLANK(BQ772))),#N/A,
IFERROR(VLOOKUP(BN772,MonsterTable!$A:$B,MATCH(MonsterTable!$B$1,MonsterTable!$A$1:$B$1,0),0),
IF(OR(NOT(ISBLANK(BP772)),ISBLANK(BQ772)),#N/A,
IF(BN772="empty","empty",
VLOOKUP(BN772,MonsterGroupTable!$A:$A,1,0)))))))</f>
        <v/>
      </c>
      <c r="BV772" s="2" t="str">
        <f>IF(AND(ISBLANK(BU772),OR(NOT(ISBLANK(BW772)),NOT(ISBLANK(BX772)))),#N/A,
IF(ISBLANK(BU772),"",
IF(AND(NOT(ISERROR(VLOOKUP(BU772,MonsterTable!$A:$B,MATCH(MonsterTable!$B$1,MonsterTable!$A$1:$B$1,0),0))),OR(ISBLANK(BW772),ISBLANK(BX772))),#N/A,
IFERROR(VLOOKUP(BU772,MonsterTable!$A:$B,MATCH(MonsterTable!$B$1,MonsterTable!$A$1:$B$1,0),0),
IF(OR(NOT(ISBLANK(BW772)),ISBLANK(BX772)),#N/A,
IF(BU772="empty","empty",
VLOOKUP(BU772,MonsterGroupTable!$A:$A,1,0)))))))</f>
        <v/>
      </c>
      <c r="CC772" s="2" t="str">
        <f>IF(AND(ISBLANK(CB772),OR(NOT(ISBLANK(CD772)),NOT(ISBLANK(CE772)))),#N/A,
IF(ISBLANK(CB772),"",
IF(AND(NOT(ISERROR(VLOOKUP(CB772,MonsterTable!$A:$B,MATCH(MonsterTable!$B$1,MonsterTable!$A$1:$B$1,0),0))),OR(ISBLANK(CD772),ISBLANK(CE772))),#N/A,
IFERROR(VLOOKUP(CB772,MonsterTable!$A:$B,MATCH(MonsterTable!$B$1,MonsterTable!$A$1:$B$1,0),0),
IF(OR(NOT(ISBLANK(CD772)),ISBLANK(CE772)),#N/A,
IF(CB772="empty","empty",
VLOOKUP(CB772,MonsterGroupTable!$A:$A,1,0)))))))</f>
        <v/>
      </c>
      <c r="CJ772" s="2" t="str">
        <f>IF(AND(ISBLANK(CI772),OR(NOT(ISBLANK(CK772)),NOT(ISBLANK(CL772)))),#N/A,
IF(ISBLANK(CI772),"",
IF(AND(NOT(ISERROR(VLOOKUP(CI772,MonsterTable!$A:$B,MATCH(MonsterTable!$B$1,MonsterTable!$A$1:$B$1,0),0))),OR(ISBLANK(CK772),ISBLANK(CL772))),#N/A,
IFERROR(VLOOKUP(CI772,MonsterTable!$A:$B,MATCH(MonsterTable!$B$1,MonsterTable!$A$1:$B$1,0),0),
IF(OR(NOT(ISBLANK(CK772)),ISBLANK(CL772)),#N/A,
IF(CI772="empty","empty",
VLOOKUP(CI772,MonsterGroupTable!$A:$A,1,0)))))))</f>
        <v/>
      </c>
    </row>
    <row r="773" spans="1:88">
      <c r="A773">
        <v>20074</v>
      </c>
      <c r="B773">
        <f t="shared" si="24"/>
        <v>1.1000000000000001</v>
      </c>
      <c r="C773">
        <f t="shared" si="24"/>
        <v>1.1000000000000001</v>
      </c>
      <c r="F773">
        <v>180</v>
      </c>
      <c r="G773">
        <v>1377</v>
      </c>
      <c r="H773">
        <v>0</v>
      </c>
      <c r="I773">
        <v>0</v>
      </c>
      <c r="J773">
        <v>0</v>
      </c>
      <c r="K773" t="s">
        <v>28</v>
      </c>
      <c r="L773" t="s">
        <v>254</v>
      </c>
      <c r="M773" t="s">
        <v>79</v>
      </c>
      <c r="N773" t="s">
        <v>80</v>
      </c>
      <c r="O773">
        <v>0</v>
      </c>
      <c r="P773">
        <v>-4.75</v>
      </c>
      <c r="Q773">
        <v>-3.5</v>
      </c>
      <c r="R773">
        <v>4.75</v>
      </c>
      <c r="S773">
        <v>3</v>
      </c>
      <c r="T773">
        <v>-13.5</v>
      </c>
      <c r="U773">
        <v>2.5499999999999998</v>
      </c>
      <c r="V773">
        <v>-6.75</v>
      </c>
      <c r="W773" t="str">
        <f t="shared" si="25"/>
        <v>g108,5,empty,3,201,1,1,0</v>
      </c>
      <c r="X773" s="1" t="s">
        <v>325</v>
      </c>
      <c r="Y773" s="2" t="str">
        <f>IF(AND(ISBLANK(X773),OR(NOT(ISBLANK(Z773)),NOT(ISBLANK(AA773)))),#N/A,
IF(ISBLANK(X773),"",
IF(AND(NOT(ISERROR(VLOOKUP(X773,MonsterTable!$A:$B,MATCH(MonsterTable!$B$1,MonsterTable!$A$1:$B$1,0),0))),OR(ISBLANK(Z773),ISBLANK(AA773))),#N/A,
IFERROR(VLOOKUP(X773,MonsterTable!$A:$B,MATCH(MonsterTable!$B$1,MonsterTable!$A$1:$B$1,0),0),
IF(OR(NOT(ISBLANK(Z773)),ISBLANK(AA773)),#N/A,
IF(X773="empty","empty",
VLOOKUP(X773,MonsterGroupTable!$A:$A,1,0)))))))</f>
        <v>g108</v>
      </c>
      <c r="AA773">
        <v>5</v>
      </c>
      <c r="AE773" s="1" t="s">
        <v>74</v>
      </c>
      <c r="AF773" s="2" t="str">
        <f>IF(AND(ISBLANK(AE773),OR(NOT(ISBLANK(AG773)),NOT(ISBLANK(AH773)))),#N/A,
IF(ISBLANK(AE773),"",
IF(AND(NOT(ISERROR(VLOOKUP(AE773,MonsterTable!$A:$B,MATCH(MonsterTable!$B$1,MonsterTable!$A$1:$B$1,0),0))),OR(ISBLANK(AG773),ISBLANK(AH773))),#N/A,
IFERROR(VLOOKUP(AE773,MonsterTable!$A:$B,MATCH(MonsterTable!$B$1,MonsterTable!$A$1:$B$1,0),0),
IF(OR(NOT(ISBLANK(AG773)),ISBLANK(AH773)),#N/A,
IF(AE773="empty","empty",
VLOOKUP(AE773,MonsterGroupTable!$A:$A,1,0)))))))</f>
        <v>empty</v>
      </c>
      <c r="AH773">
        <v>3</v>
      </c>
      <c r="AL773" s="1" t="s">
        <v>242</v>
      </c>
      <c r="AM773" s="2">
        <f>IF(AND(ISBLANK(AL773),OR(NOT(ISBLANK(AN773)),NOT(ISBLANK(AO773)))),#N/A,
IF(ISBLANK(AL773),"",
IF(AND(NOT(ISERROR(VLOOKUP(AL773,MonsterTable!$A:$B,MATCH(MonsterTable!$B$1,MonsterTable!$A$1:$B$1,0),0))),OR(ISBLANK(AN773),ISBLANK(AO773))),#N/A,
IFERROR(VLOOKUP(AL773,MonsterTable!$A:$B,MATCH(MonsterTable!$B$1,MonsterTable!$A$1:$B$1,0),0),
IF(OR(NOT(ISBLANK(AN773)),ISBLANK(AO773)),#N/A,
IF(AL773="empty","empty",
VLOOKUP(AL773,MonsterGroupTable!$A:$A,1,0)))))))</f>
        <v>201</v>
      </c>
      <c r="AN773">
        <v>1</v>
      </c>
      <c r="AO773">
        <v>1</v>
      </c>
      <c r="AP773">
        <v>0</v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BA773" s="2" t="str">
        <f>IF(AND(ISBLANK(AZ773),OR(NOT(ISBLANK(BB773)),NOT(ISBLANK(BC773)))),#N/A,
IF(ISBLANK(AZ773),"",
IF(AND(NOT(ISERROR(VLOOKUP(AZ773,MonsterTable!$A:$B,MATCH(MonsterTable!$B$1,MonsterTable!$A$1:$B$1,0),0))),OR(ISBLANK(BB773),ISBLANK(BC773))),#N/A,
IFERROR(VLOOKUP(AZ773,MonsterTable!$A:$B,MATCH(MonsterTable!$B$1,MonsterTable!$A$1:$B$1,0),0),
IF(OR(NOT(ISBLANK(BB773)),ISBLANK(BC773)),#N/A,
IF(AZ773="empty","empty",
VLOOKUP(AZ773,MonsterGroupTable!$A:$A,1,0)))))))</f>
        <v/>
      </c>
      <c r="BH773" s="2" t="str">
        <f>IF(AND(ISBLANK(BG773),OR(NOT(ISBLANK(BI773)),NOT(ISBLANK(BJ773)))),#N/A,
IF(ISBLANK(BG773),"",
IF(AND(NOT(ISERROR(VLOOKUP(BG773,MonsterTable!$A:$B,MATCH(MonsterTable!$B$1,MonsterTable!$A$1:$B$1,0),0))),OR(ISBLANK(BI773),ISBLANK(BJ773))),#N/A,
IFERROR(VLOOKUP(BG773,MonsterTable!$A:$B,MATCH(MonsterTable!$B$1,MonsterTable!$A$1:$B$1,0),0),
IF(OR(NOT(ISBLANK(BI773)),ISBLANK(BJ773)),#N/A,
IF(BG773="empty","empty",
VLOOKUP(BG773,MonsterGroupTable!$A:$A,1,0)))))))</f>
        <v/>
      </c>
      <c r="BO773" s="2" t="str">
        <f>IF(AND(ISBLANK(BN773),OR(NOT(ISBLANK(BP773)),NOT(ISBLANK(BQ773)))),#N/A,
IF(ISBLANK(BN773),"",
IF(AND(NOT(ISERROR(VLOOKUP(BN773,MonsterTable!$A:$B,MATCH(MonsterTable!$B$1,MonsterTable!$A$1:$B$1,0),0))),OR(ISBLANK(BP773),ISBLANK(BQ773))),#N/A,
IFERROR(VLOOKUP(BN773,MonsterTable!$A:$B,MATCH(MonsterTable!$B$1,MonsterTable!$A$1:$B$1,0),0),
IF(OR(NOT(ISBLANK(BP773)),ISBLANK(BQ773)),#N/A,
IF(BN773="empty","empty",
VLOOKUP(BN773,MonsterGroupTable!$A:$A,1,0)))))))</f>
        <v/>
      </c>
      <c r="BV773" s="2" t="str">
        <f>IF(AND(ISBLANK(BU773),OR(NOT(ISBLANK(BW773)),NOT(ISBLANK(BX773)))),#N/A,
IF(ISBLANK(BU773),"",
IF(AND(NOT(ISERROR(VLOOKUP(BU773,MonsterTable!$A:$B,MATCH(MonsterTable!$B$1,MonsterTable!$A$1:$B$1,0),0))),OR(ISBLANK(BW773),ISBLANK(BX773))),#N/A,
IFERROR(VLOOKUP(BU773,MonsterTable!$A:$B,MATCH(MonsterTable!$B$1,MonsterTable!$A$1:$B$1,0),0),
IF(OR(NOT(ISBLANK(BW773)),ISBLANK(BX773)),#N/A,
IF(BU773="empty","empty",
VLOOKUP(BU773,MonsterGroupTable!$A:$A,1,0)))))))</f>
        <v/>
      </c>
      <c r="CC773" s="2" t="str">
        <f>IF(AND(ISBLANK(CB773),OR(NOT(ISBLANK(CD773)),NOT(ISBLANK(CE773)))),#N/A,
IF(ISBLANK(CB773),"",
IF(AND(NOT(ISERROR(VLOOKUP(CB773,MonsterTable!$A:$B,MATCH(MonsterTable!$B$1,MonsterTable!$A$1:$B$1,0),0))),OR(ISBLANK(CD773),ISBLANK(CE773))),#N/A,
IFERROR(VLOOKUP(CB773,MonsterTable!$A:$B,MATCH(MonsterTable!$B$1,MonsterTable!$A$1:$B$1,0),0),
IF(OR(NOT(ISBLANK(CD773)),ISBLANK(CE773)),#N/A,
IF(CB773="empty","empty",
VLOOKUP(CB773,MonsterGroupTable!$A:$A,1,0)))))))</f>
        <v/>
      </c>
      <c r="CJ773" s="2" t="str">
        <f>IF(AND(ISBLANK(CI773),OR(NOT(ISBLANK(CK773)),NOT(ISBLANK(CL773)))),#N/A,
IF(ISBLANK(CI773),"",
IF(AND(NOT(ISERROR(VLOOKUP(CI773,MonsterTable!$A:$B,MATCH(MonsterTable!$B$1,MonsterTable!$A$1:$B$1,0),0))),OR(ISBLANK(CK773),ISBLANK(CL773))),#N/A,
IFERROR(VLOOKUP(CI773,MonsterTable!$A:$B,MATCH(MonsterTable!$B$1,MonsterTable!$A$1:$B$1,0),0),
IF(OR(NOT(ISBLANK(CK773)),ISBLANK(CL773)),#N/A,
IF(CI773="empty","empty",
VLOOKUP(CI773,MonsterGroupTable!$A:$A,1,0)))))))</f>
        <v/>
      </c>
    </row>
    <row r="774" spans="1:88">
      <c r="A774">
        <v>20075</v>
      </c>
      <c r="B774">
        <f t="shared" si="24"/>
        <v>1.1000000000000001</v>
      </c>
      <c r="C774">
        <f t="shared" si="24"/>
        <v>1.1000000000000001</v>
      </c>
      <c r="F774">
        <v>180</v>
      </c>
      <c r="G774">
        <v>1404</v>
      </c>
      <c r="H774">
        <v>0</v>
      </c>
      <c r="I774">
        <v>0</v>
      </c>
      <c r="J774">
        <v>0</v>
      </c>
      <c r="K774" t="s">
        <v>28</v>
      </c>
      <c r="L774" t="s">
        <v>254</v>
      </c>
      <c r="M774" t="s">
        <v>79</v>
      </c>
      <c r="N774" t="s">
        <v>80</v>
      </c>
      <c r="O774">
        <v>0</v>
      </c>
      <c r="P774">
        <v>-4.75</v>
      </c>
      <c r="Q774">
        <v>-3.5</v>
      </c>
      <c r="R774">
        <v>4.75</v>
      </c>
      <c r="S774">
        <v>3</v>
      </c>
      <c r="T774">
        <v>-13.5</v>
      </c>
      <c r="U774">
        <v>2.5499999999999998</v>
      </c>
      <c r="V774">
        <v>-6.75</v>
      </c>
      <c r="W774" t="str">
        <f t="shared" si="25"/>
        <v>g108,5,empty,3,201,1,1,0</v>
      </c>
      <c r="X774" s="1" t="s">
        <v>325</v>
      </c>
      <c r="Y774" s="2" t="str">
        <f>IF(AND(ISBLANK(X774),OR(NOT(ISBLANK(Z774)),NOT(ISBLANK(AA774)))),#N/A,
IF(ISBLANK(X774),"",
IF(AND(NOT(ISERROR(VLOOKUP(X774,MonsterTable!$A:$B,MATCH(MonsterTable!$B$1,MonsterTable!$A$1:$B$1,0),0))),OR(ISBLANK(Z774),ISBLANK(AA774))),#N/A,
IFERROR(VLOOKUP(X774,MonsterTable!$A:$B,MATCH(MonsterTable!$B$1,MonsterTable!$A$1:$B$1,0),0),
IF(OR(NOT(ISBLANK(Z774)),ISBLANK(AA774)),#N/A,
IF(X774="empty","empty",
VLOOKUP(X774,MonsterGroupTable!$A:$A,1,0)))))))</f>
        <v>g108</v>
      </c>
      <c r="AA774">
        <v>5</v>
      </c>
      <c r="AE774" s="1" t="s">
        <v>74</v>
      </c>
      <c r="AF774" s="2" t="str">
        <f>IF(AND(ISBLANK(AE774),OR(NOT(ISBLANK(AG774)),NOT(ISBLANK(AH774)))),#N/A,
IF(ISBLANK(AE774),"",
IF(AND(NOT(ISERROR(VLOOKUP(AE774,MonsterTable!$A:$B,MATCH(MonsterTable!$B$1,MonsterTable!$A$1:$B$1,0),0))),OR(ISBLANK(AG774),ISBLANK(AH774))),#N/A,
IFERROR(VLOOKUP(AE774,MonsterTable!$A:$B,MATCH(MonsterTable!$B$1,MonsterTable!$A$1:$B$1,0),0),
IF(OR(NOT(ISBLANK(AG774)),ISBLANK(AH774)),#N/A,
IF(AE774="empty","empty",
VLOOKUP(AE774,MonsterGroupTable!$A:$A,1,0)))))))</f>
        <v>empty</v>
      </c>
      <c r="AH774">
        <v>3</v>
      </c>
      <c r="AL774" s="1" t="s">
        <v>242</v>
      </c>
      <c r="AM774" s="2">
        <f>IF(AND(ISBLANK(AL774),OR(NOT(ISBLANK(AN774)),NOT(ISBLANK(AO774)))),#N/A,
IF(ISBLANK(AL774),"",
IF(AND(NOT(ISERROR(VLOOKUP(AL774,MonsterTable!$A:$B,MATCH(MonsterTable!$B$1,MonsterTable!$A$1:$B$1,0),0))),OR(ISBLANK(AN774),ISBLANK(AO774))),#N/A,
IFERROR(VLOOKUP(AL774,MonsterTable!$A:$B,MATCH(MonsterTable!$B$1,MonsterTable!$A$1:$B$1,0),0),
IF(OR(NOT(ISBLANK(AN774)),ISBLANK(AO774)),#N/A,
IF(AL774="empty","empty",
VLOOKUP(AL774,MonsterGroupTable!$A:$A,1,0)))))))</f>
        <v>201</v>
      </c>
      <c r="AN774">
        <v>1</v>
      </c>
      <c r="AO774">
        <v>1</v>
      </c>
      <c r="AP774">
        <v>0</v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BA774" s="2" t="str">
        <f>IF(AND(ISBLANK(AZ774),OR(NOT(ISBLANK(BB774)),NOT(ISBLANK(BC774)))),#N/A,
IF(ISBLANK(AZ774),"",
IF(AND(NOT(ISERROR(VLOOKUP(AZ774,MonsterTable!$A:$B,MATCH(MonsterTable!$B$1,MonsterTable!$A$1:$B$1,0),0))),OR(ISBLANK(BB774),ISBLANK(BC774))),#N/A,
IFERROR(VLOOKUP(AZ774,MonsterTable!$A:$B,MATCH(MonsterTable!$B$1,MonsterTable!$A$1:$B$1,0),0),
IF(OR(NOT(ISBLANK(BB774)),ISBLANK(BC774)),#N/A,
IF(AZ774="empty","empty",
VLOOKUP(AZ774,MonsterGroupTable!$A:$A,1,0)))))))</f>
        <v/>
      </c>
      <c r="BH774" s="2" t="str">
        <f>IF(AND(ISBLANK(BG774),OR(NOT(ISBLANK(BI774)),NOT(ISBLANK(BJ774)))),#N/A,
IF(ISBLANK(BG774),"",
IF(AND(NOT(ISERROR(VLOOKUP(BG774,MonsterTable!$A:$B,MATCH(MonsterTable!$B$1,MonsterTable!$A$1:$B$1,0),0))),OR(ISBLANK(BI774),ISBLANK(BJ774))),#N/A,
IFERROR(VLOOKUP(BG774,MonsterTable!$A:$B,MATCH(MonsterTable!$B$1,MonsterTable!$A$1:$B$1,0),0),
IF(OR(NOT(ISBLANK(BI774)),ISBLANK(BJ774)),#N/A,
IF(BG774="empty","empty",
VLOOKUP(BG774,MonsterGroupTable!$A:$A,1,0)))))))</f>
        <v/>
      </c>
      <c r="BO774" s="2" t="str">
        <f>IF(AND(ISBLANK(BN774),OR(NOT(ISBLANK(BP774)),NOT(ISBLANK(BQ774)))),#N/A,
IF(ISBLANK(BN774),"",
IF(AND(NOT(ISERROR(VLOOKUP(BN774,MonsterTable!$A:$B,MATCH(MonsterTable!$B$1,MonsterTable!$A$1:$B$1,0),0))),OR(ISBLANK(BP774),ISBLANK(BQ774))),#N/A,
IFERROR(VLOOKUP(BN774,MonsterTable!$A:$B,MATCH(MonsterTable!$B$1,MonsterTable!$A$1:$B$1,0),0),
IF(OR(NOT(ISBLANK(BP774)),ISBLANK(BQ774)),#N/A,
IF(BN774="empty","empty",
VLOOKUP(BN774,MonsterGroupTable!$A:$A,1,0)))))))</f>
        <v/>
      </c>
      <c r="BV774" s="2" t="str">
        <f>IF(AND(ISBLANK(BU774),OR(NOT(ISBLANK(BW774)),NOT(ISBLANK(BX774)))),#N/A,
IF(ISBLANK(BU774),"",
IF(AND(NOT(ISERROR(VLOOKUP(BU774,MonsterTable!$A:$B,MATCH(MonsterTable!$B$1,MonsterTable!$A$1:$B$1,0),0))),OR(ISBLANK(BW774),ISBLANK(BX774))),#N/A,
IFERROR(VLOOKUP(BU774,MonsterTable!$A:$B,MATCH(MonsterTable!$B$1,MonsterTable!$A$1:$B$1,0),0),
IF(OR(NOT(ISBLANK(BW774)),ISBLANK(BX774)),#N/A,
IF(BU774="empty","empty",
VLOOKUP(BU774,MonsterGroupTable!$A:$A,1,0)))))))</f>
        <v/>
      </c>
      <c r="CC774" s="2" t="str">
        <f>IF(AND(ISBLANK(CB774),OR(NOT(ISBLANK(CD774)),NOT(ISBLANK(CE774)))),#N/A,
IF(ISBLANK(CB774),"",
IF(AND(NOT(ISERROR(VLOOKUP(CB774,MonsterTable!$A:$B,MATCH(MonsterTable!$B$1,MonsterTable!$A$1:$B$1,0),0))),OR(ISBLANK(CD774),ISBLANK(CE774))),#N/A,
IFERROR(VLOOKUP(CB774,MonsterTable!$A:$B,MATCH(MonsterTable!$B$1,MonsterTable!$A$1:$B$1,0),0),
IF(OR(NOT(ISBLANK(CD774)),ISBLANK(CE774)),#N/A,
IF(CB774="empty","empty",
VLOOKUP(CB774,MonsterGroupTable!$A:$A,1,0)))))))</f>
        <v/>
      </c>
      <c r="CJ774" s="2" t="str">
        <f>IF(AND(ISBLANK(CI774),OR(NOT(ISBLANK(CK774)),NOT(ISBLANK(CL774)))),#N/A,
IF(ISBLANK(CI774),"",
IF(AND(NOT(ISERROR(VLOOKUP(CI774,MonsterTable!$A:$B,MATCH(MonsterTable!$B$1,MonsterTable!$A$1:$B$1,0),0))),OR(ISBLANK(CK774),ISBLANK(CL774))),#N/A,
IFERROR(VLOOKUP(CI774,MonsterTable!$A:$B,MATCH(MonsterTable!$B$1,MonsterTable!$A$1:$B$1,0),0),
IF(OR(NOT(ISBLANK(CK774)),ISBLANK(CL774)),#N/A,
IF(CI774="empty","empty",
VLOOKUP(CI774,MonsterGroupTable!$A:$A,1,0)))))))</f>
        <v/>
      </c>
    </row>
    <row r="775" spans="1:88">
      <c r="A775">
        <v>20076</v>
      </c>
      <c r="B775">
        <f t="shared" si="24"/>
        <v>1.1000000000000001</v>
      </c>
      <c r="C775">
        <f t="shared" si="24"/>
        <v>1.1000000000000001</v>
      </c>
      <c r="F775">
        <v>180</v>
      </c>
      <c r="G775">
        <v>1431</v>
      </c>
      <c r="H775">
        <v>0</v>
      </c>
      <c r="I775">
        <v>0</v>
      </c>
      <c r="J775">
        <v>0</v>
      </c>
      <c r="K775" t="s">
        <v>28</v>
      </c>
      <c r="L775" t="s">
        <v>254</v>
      </c>
      <c r="M775" t="s">
        <v>79</v>
      </c>
      <c r="N775" t="s">
        <v>80</v>
      </c>
      <c r="O775">
        <v>0</v>
      </c>
      <c r="P775">
        <v>-4.75</v>
      </c>
      <c r="Q775">
        <v>-3.5</v>
      </c>
      <c r="R775">
        <v>4.75</v>
      </c>
      <c r="S775">
        <v>3</v>
      </c>
      <c r="T775">
        <v>-13.5</v>
      </c>
      <c r="U775">
        <v>2.5499999999999998</v>
      </c>
      <c r="V775">
        <v>-6.75</v>
      </c>
      <c r="W775" t="str">
        <f t="shared" si="25"/>
        <v>g108,5,empty,3,201,1,1,0</v>
      </c>
      <c r="X775" s="1" t="s">
        <v>325</v>
      </c>
      <c r="Y775" s="2" t="str">
        <f>IF(AND(ISBLANK(X775),OR(NOT(ISBLANK(Z775)),NOT(ISBLANK(AA775)))),#N/A,
IF(ISBLANK(X775),"",
IF(AND(NOT(ISERROR(VLOOKUP(X775,MonsterTable!$A:$B,MATCH(MonsterTable!$B$1,MonsterTable!$A$1:$B$1,0),0))),OR(ISBLANK(Z775),ISBLANK(AA775))),#N/A,
IFERROR(VLOOKUP(X775,MonsterTable!$A:$B,MATCH(MonsterTable!$B$1,MonsterTable!$A$1:$B$1,0),0),
IF(OR(NOT(ISBLANK(Z775)),ISBLANK(AA775)),#N/A,
IF(X775="empty","empty",
VLOOKUP(X775,MonsterGroupTable!$A:$A,1,0)))))))</f>
        <v>g108</v>
      </c>
      <c r="AA775">
        <v>5</v>
      </c>
      <c r="AE775" s="1" t="s">
        <v>74</v>
      </c>
      <c r="AF775" s="2" t="str">
        <f>IF(AND(ISBLANK(AE775),OR(NOT(ISBLANK(AG775)),NOT(ISBLANK(AH775)))),#N/A,
IF(ISBLANK(AE775),"",
IF(AND(NOT(ISERROR(VLOOKUP(AE775,MonsterTable!$A:$B,MATCH(MonsterTable!$B$1,MonsterTable!$A$1:$B$1,0),0))),OR(ISBLANK(AG775),ISBLANK(AH775))),#N/A,
IFERROR(VLOOKUP(AE775,MonsterTable!$A:$B,MATCH(MonsterTable!$B$1,MonsterTable!$A$1:$B$1,0),0),
IF(OR(NOT(ISBLANK(AG775)),ISBLANK(AH775)),#N/A,
IF(AE775="empty","empty",
VLOOKUP(AE775,MonsterGroupTable!$A:$A,1,0)))))))</f>
        <v>empty</v>
      </c>
      <c r="AH775">
        <v>3</v>
      </c>
      <c r="AL775" s="1" t="s">
        <v>242</v>
      </c>
      <c r="AM775" s="2">
        <f>IF(AND(ISBLANK(AL775),OR(NOT(ISBLANK(AN775)),NOT(ISBLANK(AO775)))),#N/A,
IF(ISBLANK(AL775),"",
IF(AND(NOT(ISERROR(VLOOKUP(AL775,MonsterTable!$A:$B,MATCH(MonsterTable!$B$1,MonsterTable!$A$1:$B$1,0),0))),OR(ISBLANK(AN775),ISBLANK(AO775))),#N/A,
IFERROR(VLOOKUP(AL775,MonsterTable!$A:$B,MATCH(MonsterTable!$B$1,MonsterTable!$A$1:$B$1,0),0),
IF(OR(NOT(ISBLANK(AN775)),ISBLANK(AO775)),#N/A,
IF(AL775="empty","empty",
VLOOKUP(AL775,MonsterGroupTable!$A:$A,1,0)))))))</f>
        <v>201</v>
      </c>
      <c r="AN775">
        <v>1</v>
      </c>
      <c r="AO775">
        <v>1</v>
      </c>
      <c r="AP775">
        <v>0</v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BA775" s="2" t="str">
        <f>IF(AND(ISBLANK(AZ775),OR(NOT(ISBLANK(BB775)),NOT(ISBLANK(BC775)))),#N/A,
IF(ISBLANK(AZ775),"",
IF(AND(NOT(ISERROR(VLOOKUP(AZ775,MonsterTable!$A:$B,MATCH(MonsterTable!$B$1,MonsterTable!$A$1:$B$1,0),0))),OR(ISBLANK(BB775),ISBLANK(BC775))),#N/A,
IFERROR(VLOOKUP(AZ775,MonsterTable!$A:$B,MATCH(MonsterTable!$B$1,MonsterTable!$A$1:$B$1,0),0),
IF(OR(NOT(ISBLANK(BB775)),ISBLANK(BC775)),#N/A,
IF(AZ775="empty","empty",
VLOOKUP(AZ775,MonsterGroupTable!$A:$A,1,0)))))))</f>
        <v/>
      </c>
      <c r="BH775" s="2" t="str">
        <f>IF(AND(ISBLANK(BG775),OR(NOT(ISBLANK(BI775)),NOT(ISBLANK(BJ775)))),#N/A,
IF(ISBLANK(BG775),"",
IF(AND(NOT(ISERROR(VLOOKUP(BG775,MonsterTable!$A:$B,MATCH(MonsterTable!$B$1,MonsterTable!$A$1:$B$1,0),0))),OR(ISBLANK(BI775),ISBLANK(BJ775))),#N/A,
IFERROR(VLOOKUP(BG775,MonsterTable!$A:$B,MATCH(MonsterTable!$B$1,MonsterTable!$A$1:$B$1,0),0),
IF(OR(NOT(ISBLANK(BI775)),ISBLANK(BJ775)),#N/A,
IF(BG775="empty","empty",
VLOOKUP(BG775,MonsterGroupTable!$A:$A,1,0)))))))</f>
        <v/>
      </c>
      <c r="BO775" s="2" t="str">
        <f>IF(AND(ISBLANK(BN775),OR(NOT(ISBLANK(BP775)),NOT(ISBLANK(BQ775)))),#N/A,
IF(ISBLANK(BN775),"",
IF(AND(NOT(ISERROR(VLOOKUP(BN775,MonsterTable!$A:$B,MATCH(MonsterTable!$B$1,MonsterTable!$A$1:$B$1,0),0))),OR(ISBLANK(BP775),ISBLANK(BQ775))),#N/A,
IFERROR(VLOOKUP(BN775,MonsterTable!$A:$B,MATCH(MonsterTable!$B$1,MonsterTable!$A$1:$B$1,0),0),
IF(OR(NOT(ISBLANK(BP775)),ISBLANK(BQ775)),#N/A,
IF(BN775="empty","empty",
VLOOKUP(BN775,MonsterGroupTable!$A:$A,1,0)))))))</f>
        <v/>
      </c>
      <c r="BV775" s="2" t="str">
        <f>IF(AND(ISBLANK(BU775),OR(NOT(ISBLANK(BW775)),NOT(ISBLANK(BX775)))),#N/A,
IF(ISBLANK(BU775),"",
IF(AND(NOT(ISERROR(VLOOKUP(BU775,MonsterTable!$A:$B,MATCH(MonsterTable!$B$1,MonsterTable!$A$1:$B$1,0),0))),OR(ISBLANK(BW775),ISBLANK(BX775))),#N/A,
IFERROR(VLOOKUP(BU775,MonsterTable!$A:$B,MATCH(MonsterTable!$B$1,MonsterTable!$A$1:$B$1,0),0),
IF(OR(NOT(ISBLANK(BW775)),ISBLANK(BX775)),#N/A,
IF(BU775="empty","empty",
VLOOKUP(BU775,MonsterGroupTable!$A:$A,1,0)))))))</f>
        <v/>
      </c>
      <c r="CC775" s="2" t="str">
        <f>IF(AND(ISBLANK(CB775),OR(NOT(ISBLANK(CD775)),NOT(ISBLANK(CE775)))),#N/A,
IF(ISBLANK(CB775),"",
IF(AND(NOT(ISERROR(VLOOKUP(CB775,MonsterTable!$A:$B,MATCH(MonsterTable!$B$1,MonsterTable!$A$1:$B$1,0),0))),OR(ISBLANK(CD775),ISBLANK(CE775))),#N/A,
IFERROR(VLOOKUP(CB775,MonsterTable!$A:$B,MATCH(MonsterTable!$B$1,MonsterTable!$A$1:$B$1,0),0),
IF(OR(NOT(ISBLANK(CD775)),ISBLANK(CE775)),#N/A,
IF(CB775="empty","empty",
VLOOKUP(CB775,MonsterGroupTable!$A:$A,1,0)))))))</f>
        <v/>
      </c>
      <c r="CJ775" s="2" t="str">
        <f>IF(AND(ISBLANK(CI775),OR(NOT(ISBLANK(CK775)),NOT(ISBLANK(CL775)))),#N/A,
IF(ISBLANK(CI775),"",
IF(AND(NOT(ISERROR(VLOOKUP(CI775,MonsterTable!$A:$B,MATCH(MonsterTable!$B$1,MonsterTable!$A$1:$B$1,0),0))),OR(ISBLANK(CK775),ISBLANK(CL775))),#N/A,
IFERROR(VLOOKUP(CI775,MonsterTable!$A:$B,MATCH(MonsterTable!$B$1,MonsterTable!$A$1:$B$1,0),0),
IF(OR(NOT(ISBLANK(CK775)),ISBLANK(CL775)),#N/A,
IF(CI775="empty","empty",
VLOOKUP(CI775,MonsterGroupTable!$A:$A,1,0)))))))</f>
        <v/>
      </c>
    </row>
    <row r="776" spans="1:88">
      <c r="A776">
        <v>20077</v>
      </c>
      <c r="B776">
        <f t="shared" si="24"/>
        <v>1.1000000000000001</v>
      </c>
      <c r="C776">
        <f t="shared" si="24"/>
        <v>1.1000000000000001</v>
      </c>
      <c r="F776">
        <v>180</v>
      </c>
      <c r="G776">
        <v>1458</v>
      </c>
      <c r="H776">
        <v>0</v>
      </c>
      <c r="I776">
        <v>0</v>
      </c>
      <c r="J776">
        <v>0</v>
      </c>
      <c r="K776" t="s">
        <v>28</v>
      </c>
      <c r="L776" t="s">
        <v>254</v>
      </c>
      <c r="M776" t="s">
        <v>79</v>
      </c>
      <c r="N776" t="s">
        <v>80</v>
      </c>
      <c r="O776">
        <v>0</v>
      </c>
      <c r="P776">
        <v>-4.75</v>
      </c>
      <c r="Q776">
        <v>-3.5</v>
      </c>
      <c r="R776">
        <v>4.75</v>
      </c>
      <c r="S776">
        <v>3</v>
      </c>
      <c r="T776">
        <v>-13.5</v>
      </c>
      <c r="U776">
        <v>2.5499999999999998</v>
      </c>
      <c r="V776">
        <v>-6.75</v>
      </c>
      <c r="W776" t="str">
        <f t="shared" si="25"/>
        <v>g108,5,empty,3,201,1,1,0</v>
      </c>
      <c r="X776" s="1" t="s">
        <v>325</v>
      </c>
      <c r="Y776" s="2" t="str">
        <f>IF(AND(ISBLANK(X776),OR(NOT(ISBLANK(Z776)),NOT(ISBLANK(AA776)))),#N/A,
IF(ISBLANK(X776),"",
IF(AND(NOT(ISERROR(VLOOKUP(X776,MonsterTable!$A:$B,MATCH(MonsterTable!$B$1,MonsterTable!$A$1:$B$1,0),0))),OR(ISBLANK(Z776),ISBLANK(AA776))),#N/A,
IFERROR(VLOOKUP(X776,MonsterTable!$A:$B,MATCH(MonsterTable!$B$1,MonsterTable!$A$1:$B$1,0),0),
IF(OR(NOT(ISBLANK(Z776)),ISBLANK(AA776)),#N/A,
IF(X776="empty","empty",
VLOOKUP(X776,MonsterGroupTable!$A:$A,1,0)))))))</f>
        <v>g108</v>
      </c>
      <c r="AA776">
        <v>5</v>
      </c>
      <c r="AE776" s="1" t="s">
        <v>74</v>
      </c>
      <c r="AF776" s="2" t="str">
        <f>IF(AND(ISBLANK(AE776),OR(NOT(ISBLANK(AG776)),NOT(ISBLANK(AH776)))),#N/A,
IF(ISBLANK(AE776),"",
IF(AND(NOT(ISERROR(VLOOKUP(AE776,MonsterTable!$A:$B,MATCH(MonsterTable!$B$1,MonsterTable!$A$1:$B$1,0),0))),OR(ISBLANK(AG776),ISBLANK(AH776))),#N/A,
IFERROR(VLOOKUP(AE776,MonsterTable!$A:$B,MATCH(MonsterTable!$B$1,MonsterTable!$A$1:$B$1,0),0),
IF(OR(NOT(ISBLANK(AG776)),ISBLANK(AH776)),#N/A,
IF(AE776="empty","empty",
VLOOKUP(AE776,MonsterGroupTable!$A:$A,1,0)))))))</f>
        <v>empty</v>
      </c>
      <c r="AH776">
        <v>3</v>
      </c>
      <c r="AL776" s="1" t="s">
        <v>242</v>
      </c>
      <c r="AM776" s="2">
        <f>IF(AND(ISBLANK(AL776),OR(NOT(ISBLANK(AN776)),NOT(ISBLANK(AO776)))),#N/A,
IF(ISBLANK(AL776),"",
IF(AND(NOT(ISERROR(VLOOKUP(AL776,MonsterTable!$A:$B,MATCH(MonsterTable!$B$1,MonsterTable!$A$1:$B$1,0),0))),OR(ISBLANK(AN776),ISBLANK(AO776))),#N/A,
IFERROR(VLOOKUP(AL776,MonsterTable!$A:$B,MATCH(MonsterTable!$B$1,MonsterTable!$A$1:$B$1,0),0),
IF(OR(NOT(ISBLANK(AN776)),ISBLANK(AO776)),#N/A,
IF(AL776="empty","empty",
VLOOKUP(AL776,MonsterGroupTable!$A:$A,1,0)))))))</f>
        <v>201</v>
      </c>
      <c r="AN776">
        <v>1</v>
      </c>
      <c r="AO776">
        <v>1</v>
      </c>
      <c r="AP776">
        <v>0</v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BA776" s="2" t="str">
        <f>IF(AND(ISBLANK(AZ776),OR(NOT(ISBLANK(BB776)),NOT(ISBLANK(BC776)))),#N/A,
IF(ISBLANK(AZ776),"",
IF(AND(NOT(ISERROR(VLOOKUP(AZ776,MonsterTable!$A:$B,MATCH(MonsterTable!$B$1,MonsterTable!$A$1:$B$1,0),0))),OR(ISBLANK(BB776),ISBLANK(BC776))),#N/A,
IFERROR(VLOOKUP(AZ776,MonsterTable!$A:$B,MATCH(MonsterTable!$B$1,MonsterTable!$A$1:$B$1,0),0),
IF(OR(NOT(ISBLANK(BB776)),ISBLANK(BC776)),#N/A,
IF(AZ776="empty","empty",
VLOOKUP(AZ776,MonsterGroupTable!$A:$A,1,0)))))))</f>
        <v/>
      </c>
      <c r="BH776" s="2" t="str">
        <f>IF(AND(ISBLANK(BG776),OR(NOT(ISBLANK(BI776)),NOT(ISBLANK(BJ776)))),#N/A,
IF(ISBLANK(BG776),"",
IF(AND(NOT(ISERROR(VLOOKUP(BG776,MonsterTable!$A:$B,MATCH(MonsterTable!$B$1,MonsterTable!$A$1:$B$1,0),0))),OR(ISBLANK(BI776),ISBLANK(BJ776))),#N/A,
IFERROR(VLOOKUP(BG776,MonsterTable!$A:$B,MATCH(MonsterTable!$B$1,MonsterTable!$A$1:$B$1,0),0),
IF(OR(NOT(ISBLANK(BI776)),ISBLANK(BJ776)),#N/A,
IF(BG776="empty","empty",
VLOOKUP(BG776,MonsterGroupTable!$A:$A,1,0)))))))</f>
        <v/>
      </c>
      <c r="BO776" s="2" t="str">
        <f>IF(AND(ISBLANK(BN776),OR(NOT(ISBLANK(BP776)),NOT(ISBLANK(BQ776)))),#N/A,
IF(ISBLANK(BN776),"",
IF(AND(NOT(ISERROR(VLOOKUP(BN776,MonsterTable!$A:$B,MATCH(MonsterTable!$B$1,MonsterTable!$A$1:$B$1,0),0))),OR(ISBLANK(BP776),ISBLANK(BQ776))),#N/A,
IFERROR(VLOOKUP(BN776,MonsterTable!$A:$B,MATCH(MonsterTable!$B$1,MonsterTable!$A$1:$B$1,0),0),
IF(OR(NOT(ISBLANK(BP776)),ISBLANK(BQ776)),#N/A,
IF(BN776="empty","empty",
VLOOKUP(BN776,MonsterGroupTable!$A:$A,1,0)))))))</f>
        <v/>
      </c>
      <c r="BV776" s="2" t="str">
        <f>IF(AND(ISBLANK(BU776),OR(NOT(ISBLANK(BW776)),NOT(ISBLANK(BX776)))),#N/A,
IF(ISBLANK(BU776),"",
IF(AND(NOT(ISERROR(VLOOKUP(BU776,MonsterTable!$A:$B,MATCH(MonsterTable!$B$1,MonsterTable!$A$1:$B$1,0),0))),OR(ISBLANK(BW776),ISBLANK(BX776))),#N/A,
IFERROR(VLOOKUP(BU776,MonsterTable!$A:$B,MATCH(MonsterTable!$B$1,MonsterTable!$A$1:$B$1,0),0),
IF(OR(NOT(ISBLANK(BW776)),ISBLANK(BX776)),#N/A,
IF(BU776="empty","empty",
VLOOKUP(BU776,MonsterGroupTable!$A:$A,1,0)))))))</f>
        <v/>
      </c>
      <c r="CC776" s="2" t="str">
        <f>IF(AND(ISBLANK(CB776),OR(NOT(ISBLANK(CD776)),NOT(ISBLANK(CE776)))),#N/A,
IF(ISBLANK(CB776),"",
IF(AND(NOT(ISERROR(VLOOKUP(CB776,MonsterTable!$A:$B,MATCH(MonsterTable!$B$1,MonsterTable!$A$1:$B$1,0),0))),OR(ISBLANK(CD776),ISBLANK(CE776))),#N/A,
IFERROR(VLOOKUP(CB776,MonsterTable!$A:$B,MATCH(MonsterTable!$B$1,MonsterTable!$A$1:$B$1,0),0),
IF(OR(NOT(ISBLANK(CD776)),ISBLANK(CE776)),#N/A,
IF(CB776="empty","empty",
VLOOKUP(CB776,MonsterGroupTable!$A:$A,1,0)))))))</f>
        <v/>
      </c>
      <c r="CJ776" s="2" t="str">
        <f>IF(AND(ISBLANK(CI776),OR(NOT(ISBLANK(CK776)),NOT(ISBLANK(CL776)))),#N/A,
IF(ISBLANK(CI776),"",
IF(AND(NOT(ISERROR(VLOOKUP(CI776,MonsterTable!$A:$B,MATCH(MonsterTable!$B$1,MonsterTable!$A$1:$B$1,0),0))),OR(ISBLANK(CK776),ISBLANK(CL776))),#N/A,
IFERROR(VLOOKUP(CI776,MonsterTable!$A:$B,MATCH(MonsterTable!$B$1,MonsterTable!$A$1:$B$1,0),0),
IF(OR(NOT(ISBLANK(CK776)),ISBLANK(CL776)),#N/A,
IF(CI776="empty","empty",
VLOOKUP(CI776,MonsterGroupTable!$A:$A,1,0)))))))</f>
        <v/>
      </c>
    </row>
    <row r="777" spans="1:88">
      <c r="A777">
        <v>20078</v>
      </c>
      <c r="B777">
        <f t="shared" si="24"/>
        <v>1.1000000000000001</v>
      </c>
      <c r="C777">
        <f t="shared" si="24"/>
        <v>1.1000000000000001</v>
      </c>
      <c r="F777">
        <v>180</v>
      </c>
      <c r="G777">
        <v>1485</v>
      </c>
      <c r="H777">
        <v>0</v>
      </c>
      <c r="I777">
        <v>0</v>
      </c>
      <c r="J777">
        <v>0</v>
      </c>
      <c r="K777" t="s">
        <v>28</v>
      </c>
      <c r="L777" t="s">
        <v>254</v>
      </c>
      <c r="M777" t="s">
        <v>79</v>
      </c>
      <c r="N777" t="s">
        <v>80</v>
      </c>
      <c r="O777">
        <v>0</v>
      </c>
      <c r="P777">
        <v>-4.75</v>
      </c>
      <c r="Q777">
        <v>-3.5</v>
      </c>
      <c r="R777">
        <v>4.75</v>
      </c>
      <c r="S777">
        <v>3</v>
      </c>
      <c r="T777">
        <v>-13.5</v>
      </c>
      <c r="U777">
        <v>2.5499999999999998</v>
      </c>
      <c r="V777">
        <v>-6.75</v>
      </c>
      <c r="W777" t="str">
        <f t="shared" si="25"/>
        <v>g108,5,empty,3,201,1,1,0</v>
      </c>
      <c r="X777" s="1" t="s">
        <v>325</v>
      </c>
      <c r="Y777" s="2" t="str">
        <f>IF(AND(ISBLANK(X777),OR(NOT(ISBLANK(Z777)),NOT(ISBLANK(AA777)))),#N/A,
IF(ISBLANK(X777),"",
IF(AND(NOT(ISERROR(VLOOKUP(X777,MonsterTable!$A:$B,MATCH(MonsterTable!$B$1,MonsterTable!$A$1:$B$1,0),0))),OR(ISBLANK(Z777),ISBLANK(AA777))),#N/A,
IFERROR(VLOOKUP(X777,MonsterTable!$A:$B,MATCH(MonsterTable!$B$1,MonsterTable!$A$1:$B$1,0),0),
IF(OR(NOT(ISBLANK(Z777)),ISBLANK(AA777)),#N/A,
IF(X777="empty","empty",
VLOOKUP(X777,MonsterGroupTable!$A:$A,1,0)))))))</f>
        <v>g108</v>
      </c>
      <c r="AA777">
        <v>5</v>
      </c>
      <c r="AE777" s="1" t="s">
        <v>74</v>
      </c>
      <c r="AF777" s="2" t="str">
        <f>IF(AND(ISBLANK(AE777),OR(NOT(ISBLANK(AG777)),NOT(ISBLANK(AH777)))),#N/A,
IF(ISBLANK(AE777),"",
IF(AND(NOT(ISERROR(VLOOKUP(AE777,MonsterTable!$A:$B,MATCH(MonsterTable!$B$1,MonsterTable!$A$1:$B$1,0),0))),OR(ISBLANK(AG777),ISBLANK(AH777))),#N/A,
IFERROR(VLOOKUP(AE777,MonsterTable!$A:$B,MATCH(MonsterTable!$B$1,MonsterTable!$A$1:$B$1,0),0),
IF(OR(NOT(ISBLANK(AG777)),ISBLANK(AH777)),#N/A,
IF(AE777="empty","empty",
VLOOKUP(AE777,MonsterGroupTable!$A:$A,1,0)))))))</f>
        <v>empty</v>
      </c>
      <c r="AH777">
        <v>3</v>
      </c>
      <c r="AL777" s="1" t="s">
        <v>242</v>
      </c>
      <c r="AM777" s="2">
        <f>IF(AND(ISBLANK(AL777),OR(NOT(ISBLANK(AN777)),NOT(ISBLANK(AO777)))),#N/A,
IF(ISBLANK(AL777),"",
IF(AND(NOT(ISERROR(VLOOKUP(AL777,MonsterTable!$A:$B,MATCH(MonsterTable!$B$1,MonsterTable!$A$1:$B$1,0),0))),OR(ISBLANK(AN777),ISBLANK(AO777))),#N/A,
IFERROR(VLOOKUP(AL777,MonsterTable!$A:$B,MATCH(MonsterTable!$B$1,MonsterTable!$A$1:$B$1,0),0),
IF(OR(NOT(ISBLANK(AN777)),ISBLANK(AO777)),#N/A,
IF(AL777="empty","empty",
VLOOKUP(AL777,MonsterGroupTable!$A:$A,1,0)))))))</f>
        <v>201</v>
      </c>
      <c r="AN777">
        <v>1</v>
      </c>
      <c r="AO777">
        <v>1</v>
      </c>
      <c r="AP777">
        <v>0</v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BA777" s="2" t="str">
        <f>IF(AND(ISBLANK(AZ777),OR(NOT(ISBLANK(BB777)),NOT(ISBLANK(BC777)))),#N/A,
IF(ISBLANK(AZ777),"",
IF(AND(NOT(ISERROR(VLOOKUP(AZ777,MonsterTable!$A:$B,MATCH(MonsterTable!$B$1,MonsterTable!$A$1:$B$1,0),0))),OR(ISBLANK(BB777),ISBLANK(BC777))),#N/A,
IFERROR(VLOOKUP(AZ777,MonsterTable!$A:$B,MATCH(MonsterTable!$B$1,MonsterTable!$A$1:$B$1,0),0),
IF(OR(NOT(ISBLANK(BB777)),ISBLANK(BC777)),#N/A,
IF(AZ777="empty","empty",
VLOOKUP(AZ777,MonsterGroupTable!$A:$A,1,0)))))))</f>
        <v/>
      </c>
      <c r="BH777" s="2" t="str">
        <f>IF(AND(ISBLANK(BG777),OR(NOT(ISBLANK(BI777)),NOT(ISBLANK(BJ777)))),#N/A,
IF(ISBLANK(BG777),"",
IF(AND(NOT(ISERROR(VLOOKUP(BG777,MonsterTable!$A:$B,MATCH(MonsterTable!$B$1,MonsterTable!$A$1:$B$1,0),0))),OR(ISBLANK(BI777),ISBLANK(BJ777))),#N/A,
IFERROR(VLOOKUP(BG777,MonsterTable!$A:$B,MATCH(MonsterTable!$B$1,MonsterTable!$A$1:$B$1,0),0),
IF(OR(NOT(ISBLANK(BI777)),ISBLANK(BJ777)),#N/A,
IF(BG777="empty","empty",
VLOOKUP(BG777,MonsterGroupTable!$A:$A,1,0)))))))</f>
        <v/>
      </c>
      <c r="BO777" s="2" t="str">
        <f>IF(AND(ISBLANK(BN777),OR(NOT(ISBLANK(BP777)),NOT(ISBLANK(BQ777)))),#N/A,
IF(ISBLANK(BN777),"",
IF(AND(NOT(ISERROR(VLOOKUP(BN777,MonsterTable!$A:$B,MATCH(MonsterTable!$B$1,MonsterTable!$A$1:$B$1,0),0))),OR(ISBLANK(BP777),ISBLANK(BQ777))),#N/A,
IFERROR(VLOOKUP(BN777,MonsterTable!$A:$B,MATCH(MonsterTable!$B$1,MonsterTable!$A$1:$B$1,0),0),
IF(OR(NOT(ISBLANK(BP777)),ISBLANK(BQ777)),#N/A,
IF(BN777="empty","empty",
VLOOKUP(BN777,MonsterGroupTable!$A:$A,1,0)))))))</f>
        <v/>
      </c>
      <c r="BV777" s="2" t="str">
        <f>IF(AND(ISBLANK(BU777),OR(NOT(ISBLANK(BW777)),NOT(ISBLANK(BX777)))),#N/A,
IF(ISBLANK(BU777),"",
IF(AND(NOT(ISERROR(VLOOKUP(BU777,MonsterTable!$A:$B,MATCH(MonsterTable!$B$1,MonsterTable!$A$1:$B$1,0),0))),OR(ISBLANK(BW777),ISBLANK(BX777))),#N/A,
IFERROR(VLOOKUP(BU777,MonsterTable!$A:$B,MATCH(MonsterTable!$B$1,MonsterTable!$A$1:$B$1,0),0),
IF(OR(NOT(ISBLANK(BW777)),ISBLANK(BX777)),#N/A,
IF(BU777="empty","empty",
VLOOKUP(BU777,MonsterGroupTable!$A:$A,1,0)))))))</f>
        <v/>
      </c>
      <c r="CC777" s="2" t="str">
        <f>IF(AND(ISBLANK(CB777),OR(NOT(ISBLANK(CD777)),NOT(ISBLANK(CE777)))),#N/A,
IF(ISBLANK(CB777),"",
IF(AND(NOT(ISERROR(VLOOKUP(CB777,MonsterTable!$A:$B,MATCH(MonsterTable!$B$1,MonsterTable!$A$1:$B$1,0),0))),OR(ISBLANK(CD777),ISBLANK(CE777))),#N/A,
IFERROR(VLOOKUP(CB777,MonsterTable!$A:$B,MATCH(MonsterTable!$B$1,MonsterTable!$A$1:$B$1,0),0),
IF(OR(NOT(ISBLANK(CD777)),ISBLANK(CE777)),#N/A,
IF(CB777="empty","empty",
VLOOKUP(CB777,MonsterGroupTable!$A:$A,1,0)))))))</f>
        <v/>
      </c>
      <c r="CJ777" s="2" t="str">
        <f>IF(AND(ISBLANK(CI777),OR(NOT(ISBLANK(CK777)),NOT(ISBLANK(CL777)))),#N/A,
IF(ISBLANK(CI777),"",
IF(AND(NOT(ISERROR(VLOOKUP(CI777,MonsterTable!$A:$B,MATCH(MonsterTable!$B$1,MonsterTable!$A$1:$B$1,0),0))),OR(ISBLANK(CK777),ISBLANK(CL777))),#N/A,
IFERROR(VLOOKUP(CI777,MonsterTable!$A:$B,MATCH(MonsterTable!$B$1,MonsterTable!$A$1:$B$1,0),0),
IF(OR(NOT(ISBLANK(CK777)),ISBLANK(CL777)),#N/A,
IF(CI777="empty","empty",
VLOOKUP(CI777,MonsterGroupTable!$A:$A,1,0)))))))</f>
        <v/>
      </c>
    </row>
    <row r="778" spans="1:88">
      <c r="A778">
        <v>20079</v>
      </c>
      <c r="B778">
        <f t="shared" si="24"/>
        <v>1.1000000000000001</v>
      </c>
      <c r="C778">
        <f t="shared" si="24"/>
        <v>1.1000000000000001</v>
      </c>
      <c r="F778">
        <v>180</v>
      </c>
      <c r="G778">
        <v>1512</v>
      </c>
      <c r="H778">
        <v>0</v>
      </c>
      <c r="I778">
        <v>0</v>
      </c>
      <c r="J778">
        <v>0</v>
      </c>
      <c r="K778" t="s">
        <v>28</v>
      </c>
      <c r="L778" t="s">
        <v>254</v>
      </c>
      <c r="M778" t="s">
        <v>79</v>
      </c>
      <c r="N778" t="s">
        <v>80</v>
      </c>
      <c r="O778">
        <v>0</v>
      </c>
      <c r="P778">
        <v>-4.75</v>
      </c>
      <c r="Q778">
        <v>-3.5</v>
      </c>
      <c r="R778">
        <v>4.75</v>
      </c>
      <c r="S778">
        <v>3</v>
      </c>
      <c r="T778">
        <v>-13.5</v>
      </c>
      <c r="U778">
        <v>2.5499999999999998</v>
      </c>
      <c r="V778">
        <v>-6.75</v>
      </c>
      <c r="W778" t="str">
        <f t="shared" si="25"/>
        <v>g108,5,empty,3,201,1,1,0</v>
      </c>
      <c r="X778" s="1" t="s">
        <v>325</v>
      </c>
      <c r="Y778" s="2" t="str">
        <f>IF(AND(ISBLANK(X778),OR(NOT(ISBLANK(Z778)),NOT(ISBLANK(AA778)))),#N/A,
IF(ISBLANK(X778),"",
IF(AND(NOT(ISERROR(VLOOKUP(X778,MonsterTable!$A:$B,MATCH(MonsterTable!$B$1,MonsterTable!$A$1:$B$1,0),0))),OR(ISBLANK(Z778),ISBLANK(AA778))),#N/A,
IFERROR(VLOOKUP(X778,MonsterTable!$A:$B,MATCH(MonsterTable!$B$1,MonsterTable!$A$1:$B$1,0),0),
IF(OR(NOT(ISBLANK(Z778)),ISBLANK(AA778)),#N/A,
IF(X778="empty","empty",
VLOOKUP(X778,MonsterGroupTable!$A:$A,1,0)))))))</f>
        <v>g108</v>
      </c>
      <c r="AA778">
        <v>5</v>
      </c>
      <c r="AE778" s="1" t="s">
        <v>74</v>
      </c>
      <c r="AF778" s="2" t="str">
        <f>IF(AND(ISBLANK(AE778),OR(NOT(ISBLANK(AG778)),NOT(ISBLANK(AH778)))),#N/A,
IF(ISBLANK(AE778),"",
IF(AND(NOT(ISERROR(VLOOKUP(AE778,MonsterTable!$A:$B,MATCH(MonsterTable!$B$1,MonsterTable!$A$1:$B$1,0),0))),OR(ISBLANK(AG778),ISBLANK(AH778))),#N/A,
IFERROR(VLOOKUP(AE778,MonsterTable!$A:$B,MATCH(MonsterTable!$B$1,MonsterTable!$A$1:$B$1,0),0),
IF(OR(NOT(ISBLANK(AG778)),ISBLANK(AH778)),#N/A,
IF(AE778="empty","empty",
VLOOKUP(AE778,MonsterGroupTable!$A:$A,1,0)))))))</f>
        <v>empty</v>
      </c>
      <c r="AH778">
        <v>3</v>
      </c>
      <c r="AL778" s="1" t="s">
        <v>242</v>
      </c>
      <c r="AM778" s="2">
        <f>IF(AND(ISBLANK(AL778),OR(NOT(ISBLANK(AN778)),NOT(ISBLANK(AO778)))),#N/A,
IF(ISBLANK(AL778),"",
IF(AND(NOT(ISERROR(VLOOKUP(AL778,MonsterTable!$A:$B,MATCH(MonsterTable!$B$1,MonsterTable!$A$1:$B$1,0),0))),OR(ISBLANK(AN778),ISBLANK(AO778))),#N/A,
IFERROR(VLOOKUP(AL778,MonsterTable!$A:$B,MATCH(MonsterTable!$B$1,MonsterTable!$A$1:$B$1,0),0),
IF(OR(NOT(ISBLANK(AN778)),ISBLANK(AO778)),#N/A,
IF(AL778="empty","empty",
VLOOKUP(AL778,MonsterGroupTable!$A:$A,1,0)))))))</f>
        <v>201</v>
      </c>
      <c r="AN778">
        <v>1</v>
      </c>
      <c r="AO778">
        <v>1</v>
      </c>
      <c r="AP778">
        <v>0</v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BA778" s="2" t="str">
        <f>IF(AND(ISBLANK(AZ778),OR(NOT(ISBLANK(BB778)),NOT(ISBLANK(BC778)))),#N/A,
IF(ISBLANK(AZ778),"",
IF(AND(NOT(ISERROR(VLOOKUP(AZ778,MonsterTable!$A:$B,MATCH(MonsterTable!$B$1,MonsterTable!$A$1:$B$1,0),0))),OR(ISBLANK(BB778),ISBLANK(BC778))),#N/A,
IFERROR(VLOOKUP(AZ778,MonsterTable!$A:$B,MATCH(MonsterTable!$B$1,MonsterTable!$A$1:$B$1,0),0),
IF(OR(NOT(ISBLANK(BB778)),ISBLANK(BC778)),#N/A,
IF(AZ778="empty","empty",
VLOOKUP(AZ778,MonsterGroupTable!$A:$A,1,0)))))))</f>
        <v/>
      </c>
      <c r="BH778" s="2" t="str">
        <f>IF(AND(ISBLANK(BG778),OR(NOT(ISBLANK(BI778)),NOT(ISBLANK(BJ778)))),#N/A,
IF(ISBLANK(BG778),"",
IF(AND(NOT(ISERROR(VLOOKUP(BG778,MonsterTable!$A:$B,MATCH(MonsterTable!$B$1,MonsterTable!$A$1:$B$1,0),0))),OR(ISBLANK(BI778),ISBLANK(BJ778))),#N/A,
IFERROR(VLOOKUP(BG778,MonsterTable!$A:$B,MATCH(MonsterTable!$B$1,MonsterTable!$A$1:$B$1,0),0),
IF(OR(NOT(ISBLANK(BI778)),ISBLANK(BJ778)),#N/A,
IF(BG778="empty","empty",
VLOOKUP(BG778,MonsterGroupTable!$A:$A,1,0)))))))</f>
        <v/>
      </c>
      <c r="BO778" s="2" t="str">
        <f>IF(AND(ISBLANK(BN778),OR(NOT(ISBLANK(BP778)),NOT(ISBLANK(BQ778)))),#N/A,
IF(ISBLANK(BN778),"",
IF(AND(NOT(ISERROR(VLOOKUP(BN778,MonsterTable!$A:$B,MATCH(MonsterTable!$B$1,MonsterTable!$A$1:$B$1,0),0))),OR(ISBLANK(BP778),ISBLANK(BQ778))),#N/A,
IFERROR(VLOOKUP(BN778,MonsterTable!$A:$B,MATCH(MonsterTable!$B$1,MonsterTable!$A$1:$B$1,0),0),
IF(OR(NOT(ISBLANK(BP778)),ISBLANK(BQ778)),#N/A,
IF(BN778="empty","empty",
VLOOKUP(BN778,MonsterGroupTable!$A:$A,1,0)))))))</f>
        <v/>
      </c>
      <c r="BV778" s="2" t="str">
        <f>IF(AND(ISBLANK(BU778),OR(NOT(ISBLANK(BW778)),NOT(ISBLANK(BX778)))),#N/A,
IF(ISBLANK(BU778),"",
IF(AND(NOT(ISERROR(VLOOKUP(BU778,MonsterTable!$A:$B,MATCH(MonsterTable!$B$1,MonsterTable!$A$1:$B$1,0),0))),OR(ISBLANK(BW778),ISBLANK(BX778))),#N/A,
IFERROR(VLOOKUP(BU778,MonsterTable!$A:$B,MATCH(MonsterTable!$B$1,MonsterTable!$A$1:$B$1,0),0),
IF(OR(NOT(ISBLANK(BW778)),ISBLANK(BX778)),#N/A,
IF(BU778="empty","empty",
VLOOKUP(BU778,MonsterGroupTable!$A:$A,1,0)))))))</f>
        <v/>
      </c>
      <c r="CC778" s="2" t="str">
        <f>IF(AND(ISBLANK(CB778),OR(NOT(ISBLANK(CD778)),NOT(ISBLANK(CE778)))),#N/A,
IF(ISBLANK(CB778),"",
IF(AND(NOT(ISERROR(VLOOKUP(CB778,MonsterTable!$A:$B,MATCH(MonsterTable!$B$1,MonsterTable!$A$1:$B$1,0),0))),OR(ISBLANK(CD778),ISBLANK(CE778))),#N/A,
IFERROR(VLOOKUP(CB778,MonsterTable!$A:$B,MATCH(MonsterTable!$B$1,MonsterTable!$A$1:$B$1,0),0),
IF(OR(NOT(ISBLANK(CD778)),ISBLANK(CE778)),#N/A,
IF(CB778="empty","empty",
VLOOKUP(CB778,MonsterGroupTable!$A:$A,1,0)))))))</f>
        <v/>
      </c>
      <c r="CJ778" s="2" t="str">
        <f>IF(AND(ISBLANK(CI778),OR(NOT(ISBLANK(CK778)),NOT(ISBLANK(CL778)))),#N/A,
IF(ISBLANK(CI778),"",
IF(AND(NOT(ISERROR(VLOOKUP(CI778,MonsterTable!$A:$B,MATCH(MonsterTable!$B$1,MonsterTable!$A$1:$B$1,0),0))),OR(ISBLANK(CK778),ISBLANK(CL778))),#N/A,
IFERROR(VLOOKUP(CI778,MonsterTable!$A:$B,MATCH(MonsterTable!$B$1,MonsterTable!$A$1:$B$1,0),0),
IF(OR(NOT(ISBLANK(CK778)),ISBLANK(CL778)),#N/A,
IF(CI778="empty","empty",
VLOOKUP(CI778,MonsterGroupTable!$A:$A,1,0)))))))</f>
        <v/>
      </c>
    </row>
    <row r="779" spans="1:88">
      <c r="A779">
        <v>20080</v>
      </c>
      <c r="B779">
        <f t="shared" si="24"/>
        <v>1.2</v>
      </c>
      <c r="C779">
        <f t="shared" si="24"/>
        <v>1.1000000000000001</v>
      </c>
      <c r="F779">
        <v>180</v>
      </c>
      <c r="G779">
        <v>1539</v>
      </c>
      <c r="H779">
        <v>0</v>
      </c>
      <c r="I779">
        <v>0</v>
      </c>
      <c r="J779">
        <v>0</v>
      </c>
      <c r="K779" t="s">
        <v>28</v>
      </c>
      <c r="L779" t="s">
        <v>254</v>
      </c>
      <c r="M779" t="s">
        <v>79</v>
      </c>
      <c r="N779" t="s">
        <v>80</v>
      </c>
      <c r="O779">
        <v>0</v>
      </c>
      <c r="P779">
        <v>-4.75</v>
      </c>
      <c r="Q779">
        <v>-3.5</v>
      </c>
      <c r="R779">
        <v>4.75</v>
      </c>
      <c r="S779">
        <v>3</v>
      </c>
      <c r="T779">
        <v>-13.5</v>
      </c>
      <c r="U779">
        <v>2.5499999999999998</v>
      </c>
      <c r="V779">
        <v>-6.75</v>
      </c>
      <c r="W779" t="str">
        <f t="shared" si="25"/>
        <v>g108,5,empty,3,201,1,1,0</v>
      </c>
      <c r="X779" s="1" t="s">
        <v>325</v>
      </c>
      <c r="Y779" s="2" t="str">
        <f>IF(AND(ISBLANK(X779),OR(NOT(ISBLANK(Z779)),NOT(ISBLANK(AA779)))),#N/A,
IF(ISBLANK(X779),"",
IF(AND(NOT(ISERROR(VLOOKUP(X779,MonsterTable!$A:$B,MATCH(MonsterTable!$B$1,MonsterTable!$A$1:$B$1,0),0))),OR(ISBLANK(Z779),ISBLANK(AA779))),#N/A,
IFERROR(VLOOKUP(X779,MonsterTable!$A:$B,MATCH(MonsterTable!$B$1,MonsterTable!$A$1:$B$1,0),0),
IF(OR(NOT(ISBLANK(Z779)),ISBLANK(AA779)),#N/A,
IF(X779="empty","empty",
VLOOKUP(X779,MonsterGroupTable!$A:$A,1,0)))))))</f>
        <v>g108</v>
      </c>
      <c r="AA779">
        <v>5</v>
      </c>
      <c r="AE779" s="1" t="s">
        <v>74</v>
      </c>
      <c r="AF779" s="2" t="str">
        <f>IF(AND(ISBLANK(AE779),OR(NOT(ISBLANK(AG779)),NOT(ISBLANK(AH779)))),#N/A,
IF(ISBLANK(AE779),"",
IF(AND(NOT(ISERROR(VLOOKUP(AE779,MonsterTable!$A:$B,MATCH(MonsterTable!$B$1,MonsterTable!$A$1:$B$1,0),0))),OR(ISBLANK(AG779),ISBLANK(AH779))),#N/A,
IFERROR(VLOOKUP(AE779,MonsterTable!$A:$B,MATCH(MonsterTable!$B$1,MonsterTable!$A$1:$B$1,0),0),
IF(OR(NOT(ISBLANK(AG779)),ISBLANK(AH779)),#N/A,
IF(AE779="empty","empty",
VLOOKUP(AE779,MonsterGroupTable!$A:$A,1,0)))))))</f>
        <v>empty</v>
      </c>
      <c r="AH779">
        <v>3</v>
      </c>
      <c r="AL779" s="1" t="s">
        <v>242</v>
      </c>
      <c r="AM779" s="2">
        <f>IF(AND(ISBLANK(AL779),OR(NOT(ISBLANK(AN779)),NOT(ISBLANK(AO779)))),#N/A,
IF(ISBLANK(AL779),"",
IF(AND(NOT(ISERROR(VLOOKUP(AL779,MonsterTable!$A:$B,MATCH(MonsterTable!$B$1,MonsterTable!$A$1:$B$1,0),0))),OR(ISBLANK(AN779),ISBLANK(AO779))),#N/A,
IFERROR(VLOOKUP(AL779,MonsterTable!$A:$B,MATCH(MonsterTable!$B$1,MonsterTable!$A$1:$B$1,0),0),
IF(OR(NOT(ISBLANK(AN779)),ISBLANK(AO779)),#N/A,
IF(AL779="empty","empty",
VLOOKUP(AL779,MonsterGroupTable!$A:$A,1,0)))))))</f>
        <v>201</v>
      </c>
      <c r="AN779">
        <v>1</v>
      </c>
      <c r="AO779">
        <v>1</v>
      </c>
      <c r="AP779">
        <v>0</v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BA779" s="2" t="str">
        <f>IF(AND(ISBLANK(AZ779),OR(NOT(ISBLANK(BB779)),NOT(ISBLANK(BC779)))),#N/A,
IF(ISBLANK(AZ779),"",
IF(AND(NOT(ISERROR(VLOOKUP(AZ779,MonsterTable!$A:$B,MATCH(MonsterTable!$B$1,MonsterTable!$A$1:$B$1,0),0))),OR(ISBLANK(BB779),ISBLANK(BC779))),#N/A,
IFERROR(VLOOKUP(AZ779,MonsterTable!$A:$B,MATCH(MonsterTable!$B$1,MonsterTable!$A$1:$B$1,0),0),
IF(OR(NOT(ISBLANK(BB779)),ISBLANK(BC779)),#N/A,
IF(AZ779="empty","empty",
VLOOKUP(AZ779,MonsterGroupTable!$A:$A,1,0)))))))</f>
        <v/>
      </c>
      <c r="BH779" s="2" t="str">
        <f>IF(AND(ISBLANK(BG779),OR(NOT(ISBLANK(BI779)),NOT(ISBLANK(BJ779)))),#N/A,
IF(ISBLANK(BG779),"",
IF(AND(NOT(ISERROR(VLOOKUP(BG779,MonsterTable!$A:$B,MATCH(MonsterTable!$B$1,MonsterTable!$A$1:$B$1,0),0))),OR(ISBLANK(BI779),ISBLANK(BJ779))),#N/A,
IFERROR(VLOOKUP(BG779,MonsterTable!$A:$B,MATCH(MonsterTable!$B$1,MonsterTable!$A$1:$B$1,0),0),
IF(OR(NOT(ISBLANK(BI779)),ISBLANK(BJ779)),#N/A,
IF(BG779="empty","empty",
VLOOKUP(BG779,MonsterGroupTable!$A:$A,1,0)))))))</f>
        <v/>
      </c>
      <c r="BO779" s="2" t="str">
        <f>IF(AND(ISBLANK(BN779),OR(NOT(ISBLANK(BP779)),NOT(ISBLANK(BQ779)))),#N/A,
IF(ISBLANK(BN779),"",
IF(AND(NOT(ISERROR(VLOOKUP(BN779,MonsterTable!$A:$B,MATCH(MonsterTable!$B$1,MonsterTable!$A$1:$B$1,0),0))),OR(ISBLANK(BP779),ISBLANK(BQ779))),#N/A,
IFERROR(VLOOKUP(BN779,MonsterTable!$A:$B,MATCH(MonsterTable!$B$1,MonsterTable!$A$1:$B$1,0),0),
IF(OR(NOT(ISBLANK(BP779)),ISBLANK(BQ779)),#N/A,
IF(BN779="empty","empty",
VLOOKUP(BN779,MonsterGroupTable!$A:$A,1,0)))))))</f>
        <v/>
      </c>
      <c r="BV779" s="2" t="str">
        <f>IF(AND(ISBLANK(BU779),OR(NOT(ISBLANK(BW779)),NOT(ISBLANK(BX779)))),#N/A,
IF(ISBLANK(BU779),"",
IF(AND(NOT(ISERROR(VLOOKUP(BU779,MonsterTable!$A:$B,MATCH(MonsterTable!$B$1,MonsterTable!$A$1:$B$1,0),0))),OR(ISBLANK(BW779),ISBLANK(BX779))),#N/A,
IFERROR(VLOOKUP(BU779,MonsterTable!$A:$B,MATCH(MonsterTable!$B$1,MonsterTable!$A$1:$B$1,0),0),
IF(OR(NOT(ISBLANK(BW779)),ISBLANK(BX779)),#N/A,
IF(BU779="empty","empty",
VLOOKUP(BU779,MonsterGroupTable!$A:$A,1,0)))))))</f>
        <v/>
      </c>
      <c r="CC779" s="2" t="str">
        <f>IF(AND(ISBLANK(CB779),OR(NOT(ISBLANK(CD779)),NOT(ISBLANK(CE779)))),#N/A,
IF(ISBLANK(CB779),"",
IF(AND(NOT(ISERROR(VLOOKUP(CB779,MonsterTable!$A:$B,MATCH(MonsterTable!$B$1,MonsterTable!$A$1:$B$1,0),0))),OR(ISBLANK(CD779),ISBLANK(CE779))),#N/A,
IFERROR(VLOOKUP(CB779,MonsterTable!$A:$B,MATCH(MonsterTable!$B$1,MonsterTable!$A$1:$B$1,0),0),
IF(OR(NOT(ISBLANK(CD779)),ISBLANK(CE779)),#N/A,
IF(CB779="empty","empty",
VLOOKUP(CB779,MonsterGroupTable!$A:$A,1,0)))))))</f>
        <v/>
      </c>
      <c r="CJ779" s="2" t="str">
        <f>IF(AND(ISBLANK(CI779),OR(NOT(ISBLANK(CK779)),NOT(ISBLANK(CL779)))),#N/A,
IF(ISBLANK(CI779),"",
IF(AND(NOT(ISERROR(VLOOKUP(CI779,MonsterTable!$A:$B,MATCH(MonsterTable!$B$1,MonsterTable!$A$1:$B$1,0),0))),OR(ISBLANK(CK779),ISBLANK(CL779))),#N/A,
IFERROR(VLOOKUP(CI779,MonsterTable!$A:$B,MATCH(MonsterTable!$B$1,MonsterTable!$A$1:$B$1,0),0),
IF(OR(NOT(ISBLANK(CK779)),ISBLANK(CL779)),#N/A,
IF(CI779="empty","empty",
VLOOKUP(CI779,MonsterGroupTable!$A:$A,1,0)))))))</f>
        <v/>
      </c>
    </row>
    <row r="780" spans="1:88">
      <c r="A780">
        <v>20081</v>
      </c>
      <c r="B780">
        <f t="shared" si="24"/>
        <v>1.1000000000000001</v>
      </c>
      <c r="C780">
        <f t="shared" si="24"/>
        <v>1.1000000000000001</v>
      </c>
      <c r="F780">
        <v>180</v>
      </c>
      <c r="G780">
        <v>1566</v>
      </c>
      <c r="H780">
        <v>0</v>
      </c>
      <c r="I780">
        <v>0</v>
      </c>
      <c r="J780">
        <v>0</v>
      </c>
      <c r="K780" t="s">
        <v>28</v>
      </c>
      <c r="L780" t="s">
        <v>255</v>
      </c>
      <c r="M780" t="s">
        <v>79</v>
      </c>
      <c r="N780" t="s">
        <v>80</v>
      </c>
      <c r="O780">
        <v>0</v>
      </c>
      <c r="P780">
        <v>-4.75</v>
      </c>
      <c r="Q780">
        <v>-3.5</v>
      </c>
      <c r="R780">
        <v>4.75</v>
      </c>
      <c r="S780">
        <v>3</v>
      </c>
      <c r="T780">
        <v>-13.5</v>
      </c>
      <c r="U780">
        <v>2.5499999999999998</v>
      </c>
      <c r="V780">
        <v>-6.75</v>
      </c>
      <c r="W780" t="str">
        <f t="shared" si="25"/>
        <v>g109,5,empty,3,204,1,1,0</v>
      </c>
      <c r="X780" s="1" t="s">
        <v>326</v>
      </c>
      <c r="Y780" s="2" t="str">
        <f>IF(AND(ISBLANK(X780),OR(NOT(ISBLANK(Z780)),NOT(ISBLANK(AA780)))),#N/A,
IF(ISBLANK(X780),"",
IF(AND(NOT(ISERROR(VLOOKUP(X780,MonsterTable!$A:$B,MATCH(MonsterTable!$B$1,MonsterTable!$A$1:$B$1,0),0))),OR(ISBLANK(Z780),ISBLANK(AA780))),#N/A,
IFERROR(VLOOKUP(X780,MonsterTable!$A:$B,MATCH(MonsterTable!$B$1,MonsterTable!$A$1:$B$1,0),0),
IF(OR(NOT(ISBLANK(Z780)),ISBLANK(AA780)),#N/A,
IF(X780="empty","empty",
VLOOKUP(X780,MonsterGroupTable!$A:$A,1,0)))))))</f>
        <v>g109</v>
      </c>
      <c r="AA780">
        <v>5</v>
      </c>
      <c r="AE780" s="1" t="s">
        <v>74</v>
      </c>
      <c r="AF780" s="2" t="str">
        <f>IF(AND(ISBLANK(AE780),OR(NOT(ISBLANK(AG780)),NOT(ISBLANK(AH780)))),#N/A,
IF(ISBLANK(AE780),"",
IF(AND(NOT(ISERROR(VLOOKUP(AE780,MonsterTable!$A:$B,MATCH(MonsterTable!$B$1,MonsterTable!$A$1:$B$1,0),0))),OR(ISBLANK(AG780),ISBLANK(AH780))),#N/A,
IFERROR(VLOOKUP(AE780,MonsterTable!$A:$B,MATCH(MonsterTable!$B$1,MonsterTable!$A$1:$B$1,0),0),
IF(OR(NOT(ISBLANK(AG780)),ISBLANK(AH780)),#N/A,
IF(AE780="empty","empty",
VLOOKUP(AE780,MonsterGroupTable!$A:$A,1,0)))))))</f>
        <v>empty</v>
      </c>
      <c r="AH780">
        <v>3</v>
      </c>
      <c r="AL780" s="1" t="s">
        <v>340</v>
      </c>
      <c r="AM780" s="2">
        <f>IF(AND(ISBLANK(AL780),OR(NOT(ISBLANK(AN780)),NOT(ISBLANK(AO780)))),#N/A,
IF(ISBLANK(AL780),"",
IF(AND(NOT(ISERROR(VLOOKUP(AL780,MonsterTable!$A:$B,MATCH(MonsterTable!$B$1,MonsterTable!$A$1:$B$1,0),0))),OR(ISBLANK(AN780),ISBLANK(AO780))),#N/A,
IFERROR(VLOOKUP(AL780,MonsterTable!$A:$B,MATCH(MonsterTable!$B$1,MonsterTable!$A$1:$B$1,0),0),
IF(OR(NOT(ISBLANK(AN780)),ISBLANK(AO780)),#N/A,
IF(AL780="empty","empty",
VLOOKUP(AL780,MonsterGroupTable!$A:$A,1,0)))))))</f>
        <v>204</v>
      </c>
      <c r="AN780">
        <v>1</v>
      </c>
      <c r="AO780">
        <v>1</v>
      </c>
      <c r="AP780">
        <v>0</v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BA780" s="2" t="str">
        <f>IF(AND(ISBLANK(AZ780),OR(NOT(ISBLANK(BB780)),NOT(ISBLANK(BC780)))),#N/A,
IF(ISBLANK(AZ780),"",
IF(AND(NOT(ISERROR(VLOOKUP(AZ780,MonsterTable!$A:$B,MATCH(MonsterTable!$B$1,MonsterTable!$A$1:$B$1,0),0))),OR(ISBLANK(BB780),ISBLANK(BC780))),#N/A,
IFERROR(VLOOKUP(AZ780,MonsterTable!$A:$B,MATCH(MonsterTable!$B$1,MonsterTable!$A$1:$B$1,0),0),
IF(OR(NOT(ISBLANK(BB780)),ISBLANK(BC780)),#N/A,
IF(AZ780="empty","empty",
VLOOKUP(AZ780,MonsterGroupTable!$A:$A,1,0)))))))</f>
        <v/>
      </c>
      <c r="BH780" s="2" t="str">
        <f>IF(AND(ISBLANK(BG780),OR(NOT(ISBLANK(BI780)),NOT(ISBLANK(BJ780)))),#N/A,
IF(ISBLANK(BG780),"",
IF(AND(NOT(ISERROR(VLOOKUP(BG780,MonsterTable!$A:$B,MATCH(MonsterTable!$B$1,MonsterTable!$A$1:$B$1,0),0))),OR(ISBLANK(BI780),ISBLANK(BJ780))),#N/A,
IFERROR(VLOOKUP(BG780,MonsterTable!$A:$B,MATCH(MonsterTable!$B$1,MonsterTable!$A$1:$B$1,0),0),
IF(OR(NOT(ISBLANK(BI780)),ISBLANK(BJ780)),#N/A,
IF(BG780="empty","empty",
VLOOKUP(BG780,MonsterGroupTable!$A:$A,1,0)))))))</f>
        <v/>
      </c>
      <c r="BO780" s="2" t="str">
        <f>IF(AND(ISBLANK(BN780),OR(NOT(ISBLANK(BP780)),NOT(ISBLANK(BQ780)))),#N/A,
IF(ISBLANK(BN780),"",
IF(AND(NOT(ISERROR(VLOOKUP(BN780,MonsterTable!$A:$B,MATCH(MonsterTable!$B$1,MonsterTable!$A$1:$B$1,0),0))),OR(ISBLANK(BP780),ISBLANK(BQ780))),#N/A,
IFERROR(VLOOKUP(BN780,MonsterTable!$A:$B,MATCH(MonsterTable!$B$1,MonsterTable!$A$1:$B$1,0),0),
IF(OR(NOT(ISBLANK(BP780)),ISBLANK(BQ780)),#N/A,
IF(BN780="empty","empty",
VLOOKUP(BN780,MonsterGroupTable!$A:$A,1,0)))))))</f>
        <v/>
      </c>
      <c r="BV780" s="2" t="str">
        <f>IF(AND(ISBLANK(BU780),OR(NOT(ISBLANK(BW780)),NOT(ISBLANK(BX780)))),#N/A,
IF(ISBLANK(BU780),"",
IF(AND(NOT(ISERROR(VLOOKUP(BU780,MonsterTable!$A:$B,MATCH(MonsterTable!$B$1,MonsterTable!$A$1:$B$1,0),0))),OR(ISBLANK(BW780),ISBLANK(BX780))),#N/A,
IFERROR(VLOOKUP(BU780,MonsterTable!$A:$B,MATCH(MonsterTable!$B$1,MonsterTable!$A$1:$B$1,0),0),
IF(OR(NOT(ISBLANK(BW780)),ISBLANK(BX780)),#N/A,
IF(BU780="empty","empty",
VLOOKUP(BU780,MonsterGroupTable!$A:$A,1,0)))))))</f>
        <v/>
      </c>
      <c r="CC780" s="2" t="str">
        <f>IF(AND(ISBLANK(CB780),OR(NOT(ISBLANK(CD780)),NOT(ISBLANK(CE780)))),#N/A,
IF(ISBLANK(CB780),"",
IF(AND(NOT(ISERROR(VLOOKUP(CB780,MonsterTable!$A:$B,MATCH(MonsterTable!$B$1,MonsterTable!$A$1:$B$1,0),0))),OR(ISBLANK(CD780),ISBLANK(CE780))),#N/A,
IFERROR(VLOOKUP(CB780,MonsterTable!$A:$B,MATCH(MonsterTable!$B$1,MonsterTable!$A$1:$B$1,0),0),
IF(OR(NOT(ISBLANK(CD780)),ISBLANK(CE780)),#N/A,
IF(CB780="empty","empty",
VLOOKUP(CB780,MonsterGroupTable!$A:$A,1,0)))))))</f>
        <v/>
      </c>
      <c r="CJ780" s="2" t="str">
        <f>IF(AND(ISBLANK(CI780),OR(NOT(ISBLANK(CK780)),NOT(ISBLANK(CL780)))),#N/A,
IF(ISBLANK(CI780),"",
IF(AND(NOT(ISERROR(VLOOKUP(CI780,MonsterTable!$A:$B,MATCH(MonsterTable!$B$1,MonsterTable!$A$1:$B$1,0),0))),OR(ISBLANK(CK780),ISBLANK(CL780))),#N/A,
IFERROR(VLOOKUP(CI780,MonsterTable!$A:$B,MATCH(MonsterTable!$B$1,MonsterTable!$A$1:$B$1,0),0),
IF(OR(NOT(ISBLANK(CK780)),ISBLANK(CL780)),#N/A,
IF(CI780="empty","empty",
VLOOKUP(CI780,MonsterGroupTable!$A:$A,1,0)))))))</f>
        <v/>
      </c>
    </row>
    <row r="781" spans="1:88">
      <c r="A781">
        <v>20082</v>
      </c>
      <c r="B781">
        <f t="shared" si="24"/>
        <v>1.1000000000000001</v>
      </c>
      <c r="C781">
        <f t="shared" si="24"/>
        <v>1.1000000000000001</v>
      </c>
      <c r="F781">
        <v>180</v>
      </c>
      <c r="G781">
        <v>1593</v>
      </c>
      <c r="H781">
        <v>0</v>
      </c>
      <c r="I781">
        <v>0</v>
      </c>
      <c r="J781">
        <v>0</v>
      </c>
      <c r="K781" t="s">
        <v>28</v>
      </c>
      <c r="L781" t="s">
        <v>255</v>
      </c>
      <c r="M781" t="s">
        <v>79</v>
      </c>
      <c r="N781" t="s">
        <v>80</v>
      </c>
      <c r="O781">
        <v>0</v>
      </c>
      <c r="P781">
        <v>-4.75</v>
      </c>
      <c r="Q781">
        <v>-3.5</v>
      </c>
      <c r="R781">
        <v>4.75</v>
      </c>
      <c r="S781">
        <v>3</v>
      </c>
      <c r="T781">
        <v>-13.5</v>
      </c>
      <c r="U781">
        <v>2.5499999999999998</v>
      </c>
      <c r="V781">
        <v>-6.75</v>
      </c>
      <c r="W781" t="str">
        <f t="shared" si="25"/>
        <v>g109,5,empty,3,204,1,1,0</v>
      </c>
      <c r="X781" s="1" t="s">
        <v>326</v>
      </c>
      <c r="Y781" s="2" t="str">
        <f>IF(AND(ISBLANK(X781),OR(NOT(ISBLANK(Z781)),NOT(ISBLANK(AA781)))),#N/A,
IF(ISBLANK(X781),"",
IF(AND(NOT(ISERROR(VLOOKUP(X781,MonsterTable!$A:$B,MATCH(MonsterTable!$B$1,MonsterTable!$A$1:$B$1,0),0))),OR(ISBLANK(Z781),ISBLANK(AA781))),#N/A,
IFERROR(VLOOKUP(X781,MonsterTable!$A:$B,MATCH(MonsterTable!$B$1,MonsterTable!$A$1:$B$1,0),0),
IF(OR(NOT(ISBLANK(Z781)),ISBLANK(AA781)),#N/A,
IF(X781="empty","empty",
VLOOKUP(X781,MonsterGroupTable!$A:$A,1,0)))))))</f>
        <v>g109</v>
      </c>
      <c r="AA781">
        <v>5</v>
      </c>
      <c r="AE781" s="1" t="s">
        <v>74</v>
      </c>
      <c r="AF781" s="2" t="str">
        <f>IF(AND(ISBLANK(AE781),OR(NOT(ISBLANK(AG781)),NOT(ISBLANK(AH781)))),#N/A,
IF(ISBLANK(AE781),"",
IF(AND(NOT(ISERROR(VLOOKUP(AE781,MonsterTable!$A:$B,MATCH(MonsterTable!$B$1,MonsterTable!$A$1:$B$1,0),0))),OR(ISBLANK(AG781),ISBLANK(AH781))),#N/A,
IFERROR(VLOOKUP(AE781,MonsterTable!$A:$B,MATCH(MonsterTable!$B$1,MonsterTable!$A$1:$B$1,0),0),
IF(OR(NOT(ISBLANK(AG781)),ISBLANK(AH781)),#N/A,
IF(AE781="empty","empty",
VLOOKUP(AE781,MonsterGroupTable!$A:$A,1,0)))))))</f>
        <v>empty</v>
      </c>
      <c r="AH781">
        <v>3</v>
      </c>
      <c r="AL781" s="1" t="s">
        <v>340</v>
      </c>
      <c r="AM781" s="2">
        <f>IF(AND(ISBLANK(AL781),OR(NOT(ISBLANK(AN781)),NOT(ISBLANK(AO781)))),#N/A,
IF(ISBLANK(AL781),"",
IF(AND(NOT(ISERROR(VLOOKUP(AL781,MonsterTable!$A:$B,MATCH(MonsterTable!$B$1,MonsterTable!$A$1:$B$1,0),0))),OR(ISBLANK(AN781),ISBLANK(AO781))),#N/A,
IFERROR(VLOOKUP(AL781,MonsterTable!$A:$B,MATCH(MonsterTable!$B$1,MonsterTable!$A$1:$B$1,0),0),
IF(OR(NOT(ISBLANK(AN781)),ISBLANK(AO781)),#N/A,
IF(AL781="empty","empty",
VLOOKUP(AL781,MonsterGroupTable!$A:$A,1,0)))))))</f>
        <v>204</v>
      </c>
      <c r="AN781">
        <v>1</v>
      </c>
      <c r="AO781">
        <v>1</v>
      </c>
      <c r="AP781">
        <v>0</v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BA781" s="2" t="str">
        <f>IF(AND(ISBLANK(AZ781),OR(NOT(ISBLANK(BB781)),NOT(ISBLANK(BC781)))),#N/A,
IF(ISBLANK(AZ781),"",
IF(AND(NOT(ISERROR(VLOOKUP(AZ781,MonsterTable!$A:$B,MATCH(MonsterTable!$B$1,MonsterTable!$A$1:$B$1,0),0))),OR(ISBLANK(BB781),ISBLANK(BC781))),#N/A,
IFERROR(VLOOKUP(AZ781,MonsterTable!$A:$B,MATCH(MonsterTable!$B$1,MonsterTable!$A$1:$B$1,0),0),
IF(OR(NOT(ISBLANK(BB781)),ISBLANK(BC781)),#N/A,
IF(AZ781="empty","empty",
VLOOKUP(AZ781,MonsterGroupTable!$A:$A,1,0)))))))</f>
        <v/>
      </c>
      <c r="BH781" s="2" t="str">
        <f>IF(AND(ISBLANK(BG781),OR(NOT(ISBLANK(BI781)),NOT(ISBLANK(BJ781)))),#N/A,
IF(ISBLANK(BG781),"",
IF(AND(NOT(ISERROR(VLOOKUP(BG781,MonsterTable!$A:$B,MATCH(MonsterTable!$B$1,MonsterTable!$A$1:$B$1,0),0))),OR(ISBLANK(BI781),ISBLANK(BJ781))),#N/A,
IFERROR(VLOOKUP(BG781,MonsterTable!$A:$B,MATCH(MonsterTable!$B$1,MonsterTable!$A$1:$B$1,0),0),
IF(OR(NOT(ISBLANK(BI781)),ISBLANK(BJ781)),#N/A,
IF(BG781="empty","empty",
VLOOKUP(BG781,MonsterGroupTable!$A:$A,1,0)))))))</f>
        <v/>
      </c>
      <c r="BO781" s="2" t="str">
        <f>IF(AND(ISBLANK(BN781),OR(NOT(ISBLANK(BP781)),NOT(ISBLANK(BQ781)))),#N/A,
IF(ISBLANK(BN781),"",
IF(AND(NOT(ISERROR(VLOOKUP(BN781,MonsterTable!$A:$B,MATCH(MonsterTable!$B$1,MonsterTable!$A$1:$B$1,0),0))),OR(ISBLANK(BP781),ISBLANK(BQ781))),#N/A,
IFERROR(VLOOKUP(BN781,MonsterTable!$A:$B,MATCH(MonsterTable!$B$1,MonsterTable!$A$1:$B$1,0),0),
IF(OR(NOT(ISBLANK(BP781)),ISBLANK(BQ781)),#N/A,
IF(BN781="empty","empty",
VLOOKUP(BN781,MonsterGroupTable!$A:$A,1,0)))))))</f>
        <v/>
      </c>
      <c r="BV781" s="2" t="str">
        <f>IF(AND(ISBLANK(BU781),OR(NOT(ISBLANK(BW781)),NOT(ISBLANK(BX781)))),#N/A,
IF(ISBLANK(BU781),"",
IF(AND(NOT(ISERROR(VLOOKUP(BU781,MonsterTable!$A:$B,MATCH(MonsterTable!$B$1,MonsterTable!$A$1:$B$1,0),0))),OR(ISBLANK(BW781),ISBLANK(BX781))),#N/A,
IFERROR(VLOOKUP(BU781,MonsterTable!$A:$B,MATCH(MonsterTable!$B$1,MonsterTable!$A$1:$B$1,0),0),
IF(OR(NOT(ISBLANK(BW781)),ISBLANK(BX781)),#N/A,
IF(BU781="empty","empty",
VLOOKUP(BU781,MonsterGroupTable!$A:$A,1,0)))))))</f>
        <v/>
      </c>
      <c r="CC781" s="2" t="str">
        <f>IF(AND(ISBLANK(CB781),OR(NOT(ISBLANK(CD781)),NOT(ISBLANK(CE781)))),#N/A,
IF(ISBLANK(CB781),"",
IF(AND(NOT(ISERROR(VLOOKUP(CB781,MonsterTable!$A:$B,MATCH(MonsterTable!$B$1,MonsterTable!$A$1:$B$1,0),0))),OR(ISBLANK(CD781),ISBLANK(CE781))),#N/A,
IFERROR(VLOOKUP(CB781,MonsterTable!$A:$B,MATCH(MonsterTable!$B$1,MonsterTable!$A$1:$B$1,0),0),
IF(OR(NOT(ISBLANK(CD781)),ISBLANK(CE781)),#N/A,
IF(CB781="empty","empty",
VLOOKUP(CB781,MonsterGroupTable!$A:$A,1,0)))))))</f>
        <v/>
      </c>
      <c r="CJ781" s="2" t="str">
        <f>IF(AND(ISBLANK(CI781),OR(NOT(ISBLANK(CK781)),NOT(ISBLANK(CL781)))),#N/A,
IF(ISBLANK(CI781),"",
IF(AND(NOT(ISERROR(VLOOKUP(CI781,MonsterTable!$A:$B,MATCH(MonsterTable!$B$1,MonsterTable!$A$1:$B$1,0),0))),OR(ISBLANK(CK781),ISBLANK(CL781))),#N/A,
IFERROR(VLOOKUP(CI781,MonsterTable!$A:$B,MATCH(MonsterTable!$B$1,MonsterTable!$A$1:$B$1,0),0),
IF(OR(NOT(ISBLANK(CK781)),ISBLANK(CL781)),#N/A,
IF(CI781="empty","empty",
VLOOKUP(CI781,MonsterGroupTable!$A:$A,1,0)))))))</f>
        <v/>
      </c>
    </row>
    <row r="782" spans="1:88">
      <c r="A782">
        <v>20083</v>
      </c>
      <c r="B782">
        <f t="shared" si="24"/>
        <v>1.1000000000000001</v>
      </c>
      <c r="C782">
        <f t="shared" si="24"/>
        <v>1.1000000000000001</v>
      </c>
      <c r="F782">
        <v>180</v>
      </c>
      <c r="G782">
        <v>1620</v>
      </c>
      <c r="H782">
        <v>0</v>
      </c>
      <c r="I782">
        <v>0</v>
      </c>
      <c r="J782">
        <v>0</v>
      </c>
      <c r="K782" t="s">
        <v>28</v>
      </c>
      <c r="L782" t="s">
        <v>255</v>
      </c>
      <c r="M782" t="s">
        <v>79</v>
      </c>
      <c r="N782" t="s">
        <v>80</v>
      </c>
      <c r="O782">
        <v>0</v>
      </c>
      <c r="P782">
        <v>-4.75</v>
      </c>
      <c r="Q782">
        <v>-3.5</v>
      </c>
      <c r="R782">
        <v>4.75</v>
      </c>
      <c r="S782">
        <v>3</v>
      </c>
      <c r="T782">
        <v>-13.5</v>
      </c>
      <c r="U782">
        <v>2.5499999999999998</v>
      </c>
      <c r="V782">
        <v>-6.75</v>
      </c>
      <c r="W782" t="str">
        <f t="shared" si="25"/>
        <v>g109,5,empty,3,204,1,1,0</v>
      </c>
      <c r="X782" s="1" t="s">
        <v>326</v>
      </c>
      <c r="Y782" s="2" t="str">
        <f>IF(AND(ISBLANK(X782),OR(NOT(ISBLANK(Z782)),NOT(ISBLANK(AA782)))),#N/A,
IF(ISBLANK(X782),"",
IF(AND(NOT(ISERROR(VLOOKUP(X782,MonsterTable!$A:$B,MATCH(MonsterTable!$B$1,MonsterTable!$A$1:$B$1,0),0))),OR(ISBLANK(Z782),ISBLANK(AA782))),#N/A,
IFERROR(VLOOKUP(X782,MonsterTable!$A:$B,MATCH(MonsterTable!$B$1,MonsterTable!$A$1:$B$1,0),0),
IF(OR(NOT(ISBLANK(Z782)),ISBLANK(AA782)),#N/A,
IF(X782="empty","empty",
VLOOKUP(X782,MonsterGroupTable!$A:$A,1,0)))))))</f>
        <v>g109</v>
      </c>
      <c r="AA782">
        <v>5</v>
      </c>
      <c r="AE782" s="1" t="s">
        <v>74</v>
      </c>
      <c r="AF782" s="2" t="str">
        <f>IF(AND(ISBLANK(AE782),OR(NOT(ISBLANK(AG782)),NOT(ISBLANK(AH782)))),#N/A,
IF(ISBLANK(AE782),"",
IF(AND(NOT(ISERROR(VLOOKUP(AE782,MonsterTable!$A:$B,MATCH(MonsterTable!$B$1,MonsterTable!$A$1:$B$1,0),0))),OR(ISBLANK(AG782),ISBLANK(AH782))),#N/A,
IFERROR(VLOOKUP(AE782,MonsterTable!$A:$B,MATCH(MonsterTable!$B$1,MonsterTable!$A$1:$B$1,0),0),
IF(OR(NOT(ISBLANK(AG782)),ISBLANK(AH782)),#N/A,
IF(AE782="empty","empty",
VLOOKUP(AE782,MonsterGroupTable!$A:$A,1,0)))))))</f>
        <v>empty</v>
      </c>
      <c r="AH782">
        <v>3</v>
      </c>
      <c r="AL782" s="1" t="s">
        <v>340</v>
      </c>
      <c r="AM782" s="2">
        <f>IF(AND(ISBLANK(AL782),OR(NOT(ISBLANK(AN782)),NOT(ISBLANK(AO782)))),#N/A,
IF(ISBLANK(AL782),"",
IF(AND(NOT(ISERROR(VLOOKUP(AL782,MonsterTable!$A:$B,MATCH(MonsterTable!$B$1,MonsterTable!$A$1:$B$1,0),0))),OR(ISBLANK(AN782),ISBLANK(AO782))),#N/A,
IFERROR(VLOOKUP(AL782,MonsterTable!$A:$B,MATCH(MonsterTable!$B$1,MonsterTable!$A$1:$B$1,0),0),
IF(OR(NOT(ISBLANK(AN782)),ISBLANK(AO782)),#N/A,
IF(AL782="empty","empty",
VLOOKUP(AL782,MonsterGroupTable!$A:$A,1,0)))))))</f>
        <v>204</v>
      </c>
      <c r="AN782">
        <v>1</v>
      </c>
      <c r="AO782">
        <v>1</v>
      </c>
      <c r="AP782">
        <v>0</v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BA782" s="2" t="str">
        <f>IF(AND(ISBLANK(AZ782),OR(NOT(ISBLANK(BB782)),NOT(ISBLANK(BC782)))),#N/A,
IF(ISBLANK(AZ782),"",
IF(AND(NOT(ISERROR(VLOOKUP(AZ782,MonsterTable!$A:$B,MATCH(MonsterTable!$B$1,MonsterTable!$A$1:$B$1,0),0))),OR(ISBLANK(BB782),ISBLANK(BC782))),#N/A,
IFERROR(VLOOKUP(AZ782,MonsterTable!$A:$B,MATCH(MonsterTable!$B$1,MonsterTable!$A$1:$B$1,0),0),
IF(OR(NOT(ISBLANK(BB782)),ISBLANK(BC782)),#N/A,
IF(AZ782="empty","empty",
VLOOKUP(AZ782,MonsterGroupTable!$A:$A,1,0)))))))</f>
        <v/>
      </c>
      <c r="BH782" s="2" t="str">
        <f>IF(AND(ISBLANK(BG782),OR(NOT(ISBLANK(BI782)),NOT(ISBLANK(BJ782)))),#N/A,
IF(ISBLANK(BG782),"",
IF(AND(NOT(ISERROR(VLOOKUP(BG782,MonsterTable!$A:$B,MATCH(MonsterTable!$B$1,MonsterTable!$A$1:$B$1,0),0))),OR(ISBLANK(BI782),ISBLANK(BJ782))),#N/A,
IFERROR(VLOOKUP(BG782,MonsterTable!$A:$B,MATCH(MonsterTable!$B$1,MonsterTable!$A$1:$B$1,0),0),
IF(OR(NOT(ISBLANK(BI782)),ISBLANK(BJ782)),#N/A,
IF(BG782="empty","empty",
VLOOKUP(BG782,MonsterGroupTable!$A:$A,1,0)))))))</f>
        <v/>
      </c>
      <c r="BO782" s="2" t="str">
        <f>IF(AND(ISBLANK(BN782),OR(NOT(ISBLANK(BP782)),NOT(ISBLANK(BQ782)))),#N/A,
IF(ISBLANK(BN782),"",
IF(AND(NOT(ISERROR(VLOOKUP(BN782,MonsterTable!$A:$B,MATCH(MonsterTable!$B$1,MonsterTable!$A$1:$B$1,0),0))),OR(ISBLANK(BP782),ISBLANK(BQ782))),#N/A,
IFERROR(VLOOKUP(BN782,MonsterTable!$A:$B,MATCH(MonsterTable!$B$1,MonsterTable!$A$1:$B$1,0),0),
IF(OR(NOT(ISBLANK(BP782)),ISBLANK(BQ782)),#N/A,
IF(BN782="empty","empty",
VLOOKUP(BN782,MonsterGroupTable!$A:$A,1,0)))))))</f>
        <v/>
      </c>
      <c r="BV782" s="2" t="str">
        <f>IF(AND(ISBLANK(BU782),OR(NOT(ISBLANK(BW782)),NOT(ISBLANK(BX782)))),#N/A,
IF(ISBLANK(BU782),"",
IF(AND(NOT(ISERROR(VLOOKUP(BU782,MonsterTable!$A:$B,MATCH(MonsterTable!$B$1,MonsterTable!$A$1:$B$1,0),0))),OR(ISBLANK(BW782),ISBLANK(BX782))),#N/A,
IFERROR(VLOOKUP(BU782,MonsterTable!$A:$B,MATCH(MonsterTable!$B$1,MonsterTable!$A$1:$B$1,0),0),
IF(OR(NOT(ISBLANK(BW782)),ISBLANK(BX782)),#N/A,
IF(BU782="empty","empty",
VLOOKUP(BU782,MonsterGroupTable!$A:$A,1,0)))))))</f>
        <v/>
      </c>
      <c r="CC782" s="2" t="str">
        <f>IF(AND(ISBLANK(CB782),OR(NOT(ISBLANK(CD782)),NOT(ISBLANK(CE782)))),#N/A,
IF(ISBLANK(CB782),"",
IF(AND(NOT(ISERROR(VLOOKUP(CB782,MonsterTable!$A:$B,MATCH(MonsterTable!$B$1,MonsterTable!$A$1:$B$1,0),0))),OR(ISBLANK(CD782),ISBLANK(CE782))),#N/A,
IFERROR(VLOOKUP(CB782,MonsterTable!$A:$B,MATCH(MonsterTable!$B$1,MonsterTable!$A$1:$B$1,0),0),
IF(OR(NOT(ISBLANK(CD782)),ISBLANK(CE782)),#N/A,
IF(CB782="empty","empty",
VLOOKUP(CB782,MonsterGroupTable!$A:$A,1,0)))))))</f>
        <v/>
      </c>
      <c r="CJ782" s="2" t="str">
        <f>IF(AND(ISBLANK(CI782),OR(NOT(ISBLANK(CK782)),NOT(ISBLANK(CL782)))),#N/A,
IF(ISBLANK(CI782),"",
IF(AND(NOT(ISERROR(VLOOKUP(CI782,MonsterTable!$A:$B,MATCH(MonsterTable!$B$1,MonsterTable!$A$1:$B$1,0),0))),OR(ISBLANK(CK782),ISBLANK(CL782))),#N/A,
IFERROR(VLOOKUP(CI782,MonsterTable!$A:$B,MATCH(MonsterTable!$B$1,MonsterTable!$A$1:$B$1,0),0),
IF(OR(NOT(ISBLANK(CK782)),ISBLANK(CL782)),#N/A,
IF(CI782="empty","empty",
VLOOKUP(CI782,MonsterGroupTable!$A:$A,1,0)))))))</f>
        <v/>
      </c>
    </row>
    <row r="783" spans="1:88">
      <c r="A783">
        <v>20084</v>
      </c>
      <c r="B783">
        <f t="shared" si="24"/>
        <v>1.1000000000000001</v>
      </c>
      <c r="C783">
        <f t="shared" si="24"/>
        <v>1.1000000000000001</v>
      </c>
      <c r="F783">
        <v>180</v>
      </c>
      <c r="G783">
        <v>1647</v>
      </c>
      <c r="H783">
        <v>0</v>
      </c>
      <c r="I783">
        <v>0</v>
      </c>
      <c r="J783">
        <v>0</v>
      </c>
      <c r="K783" t="s">
        <v>28</v>
      </c>
      <c r="L783" t="s">
        <v>255</v>
      </c>
      <c r="M783" t="s">
        <v>79</v>
      </c>
      <c r="N783" t="s">
        <v>80</v>
      </c>
      <c r="O783">
        <v>0</v>
      </c>
      <c r="P783">
        <v>-4.75</v>
      </c>
      <c r="Q783">
        <v>-3.5</v>
      </c>
      <c r="R783">
        <v>4.75</v>
      </c>
      <c r="S783">
        <v>3</v>
      </c>
      <c r="T783">
        <v>-13.5</v>
      </c>
      <c r="U783">
        <v>2.5499999999999998</v>
      </c>
      <c r="V783">
        <v>-6.75</v>
      </c>
      <c r="W783" t="str">
        <f t="shared" si="25"/>
        <v>g109,5,empty,3,204,1,1,0</v>
      </c>
      <c r="X783" s="1" t="s">
        <v>326</v>
      </c>
      <c r="Y783" s="2" t="str">
        <f>IF(AND(ISBLANK(X783),OR(NOT(ISBLANK(Z783)),NOT(ISBLANK(AA783)))),#N/A,
IF(ISBLANK(X783),"",
IF(AND(NOT(ISERROR(VLOOKUP(X783,MonsterTable!$A:$B,MATCH(MonsterTable!$B$1,MonsterTable!$A$1:$B$1,0),0))),OR(ISBLANK(Z783),ISBLANK(AA783))),#N/A,
IFERROR(VLOOKUP(X783,MonsterTable!$A:$B,MATCH(MonsterTable!$B$1,MonsterTable!$A$1:$B$1,0),0),
IF(OR(NOT(ISBLANK(Z783)),ISBLANK(AA783)),#N/A,
IF(X783="empty","empty",
VLOOKUP(X783,MonsterGroupTable!$A:$A,1,0)))))))</f>
        <v>g109</v>
      </c>
      <c r="AA783">
        <v>5</v>
      </c>
      <c r="AE783" s="1" t="s">
        <v>74</v>
      </c>
      <c r="AF783" s="2" t="str">
        <f>IF(AND(ISBLANK(AE783),OR(NOT(ISBLANK(AG783)),NOT(ISBLANK(AH783)))),#N/A,
IF(ISBLANK(AE783),"",
IF(AND(NOT(ISERROR(VLOOKUP(AE783,MonsterTable!$A:$B,MATCH(MonsterTable!$B$1,MonsterTable!$A$1:$B$1,0),0))),OR(ISBLANK(AG783),ISBLANK(AH783))),#N/A,
IFERROR(VLOOKUP(AE783,MonsterTable!$A:$B,MATCH(MonsterTable!$B$1,MonsterTable!$A$1:$B$1,0),0),
IF(OR(NOT(ISBLANK(AG783)),ISBLANK(AH783)),#N/A,
IF(AE783="empty","empty",
VLOOKUP(AE783,MonsterGroupTable!$A:$A,1,0)))))))</f>
        <v>empty</v>
      </c>
      <c r="AH783">
        <v>3</v>
      </c>
      <c r="AL783" s="1" t="s">
        <v>340</v>
      </c>
      <c r="AM783" s="2">
        <f>IF(AND(ISBLANK(AL783),OR(NOT(ISBLANK(AN783)),NOT(ISBLANK(AO783)))),#N/A,
IF(ISBLANK(AL783),"",
IF(AND(NOT(ISERROR(VLOOKUP(AL783,MonsterTable!$A:$B,MATCH(MonsterTable!$B$1,MonsterTable!$A$1:$B$1,0),0))),OR(ISBLANK(AN783),ISBLANK(AO783))),#N/A,
IFERROR(VLOOKUP(AL783,MonsterTable!$A:$B,MATCH(MonsterTable!$B$1,MonsterTable!$A$1:$B$1,0),0),
IF(OR(NOT(ISBLANK(AN783)),ISBLANK(AO783)),#N/A,
IF(AL783="empty","empty",
VLOOKUP(AL783,MonsterGroupTable!$A:$A,1,0)))))))</f>
        <v>204</v>
      </c>
      <c r="AN783">
        <v>1</v>
      </c>
      <c r="AO783">
        <v>1</v>
      </c>
      <c r="AP783">
        <v>0</v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BA783" s="2" t="str">
        <f>IF(AND(ISBLANK(AZ783),OR(NOT(ISBLANK(BB783)),NOT(ISBLANK(BC783)))),#N/A,
IF(ISBLANK(AZ783),"",
IF(AND(NOT(ISERROR(VLOOKUP(AZ783,MonsterTable!$A:$B,MATCH(MonsterTable!$B$1,MonsterTable!$A$1:$B$1,0),0))),OR(ISBLANK(BB783),ISBLANK(BC783))),#N/A,
IFERROR(VLOOKUP(AZ783,MonsterTable!$A:$B,MATCH(MonsterTable!$B$1,MonsterTable!$A$1:$B$1,0),0),
IF(OR(NOT(ISBLANK(BB783)),ISBLANK(BC783)),#N/A,
IF(AZ783="empty","empty",
VLOOKUP(AZ783,MonsterGroupTable!$A:$A,1,0)))))))</f>
        <v/>
      </c>
      <c r="BH783" s="2" t="str">
        <f>IF(AND(ISBLANK(BG783),OR(NOT(ISBLANK(BI783)),NOT(ISBLANK(BJ783)))),#N/A,
IF(ISBLANK(BG783),"",
IF(AND(NOT(ISERROR(VLOOKUP(BG783,MonsterTable!$A:$B,MATCH(MonsterTable!$B$1,MonsterTable!$A$1:$B$1,0),0))),OR(ISBLANK(BI783),ISBLANK(BJ783))),#N/A,
IFERROR(VLOOKUP(BG783,MonsterTable!$A:$B,MATCH(MonsterTable!$B$1,MonsterTable!$A$1:$B$1,0),0),
IF(OR(NOT(ISBLANK(BI783)),ISBLANK(BJ783)),#N/A,
IF(BG783="empty","empty",
VLOOKUP(BG783,MonsterGroupTable!$A:$A,1,0)))))))</f>
        <v/>
      </c>
      <c r="BO783" s="2" t="str">
        <f>IF(AND(ISBLANK(BN783),OR(NOT(ISBLANK(BP783)),NOT(ISBLANK(BQ783)))),#N/A,
IF(ISBLANK(BN783),"",
IF(AND(NOT(ISERROR(VLOOKUP(BN783,MonsterTable!$A:$B,MATCH(MonsterTable!$B$1,MonsterTable!$A$1:$B$1,0),0))),OR(ISBLANK(BP783),ISBLANK(BQ783))),#N/A,
IFERROR(VLOOKUP(BN783,MonsterTable!$A:$B,MATCH(MonsterTable!$B$1,MonsterTable!$A$1:$B$1,0),0),
IF(OR(NOT(ISBLANK(BP783)),ISBLANK(BQ783)),#N/A,
IF(BN783="empty","empty",
VLOOKUP(BN783,MonsterGroupTable!$A:$A,1,0)))))))</f>
        <v/>
      </c>
      <c r="BV783" s="2" t="str">
        <f>IF(AND(ISBLANK(BU783),OR(NOT(ISBLANK(BW783)),NOT(ISBLANK(BX783)))),#N/A,
IF(ISBLANK(BU783),"",
IF(AND(NOT(ISERROR(VLOOKUP(BU783,MonsterTable!$A:$B,MATCH(MonsterTable!$B$1,MonsterTable!$A$1:$B$1,0),0))),OR(ISBLANK(BW783),ISBLANK(BX783))),#N/A,
IFERROR(VLOOKUP(BU783,MonsterTable!$A:$B,MATCH(MonsterTable!$B$1,MonsterTable!$A$1:$B$1,0),0),
IF(OR(NOT(ISBLANK(BW783)),ISBLANK(BX783)),#N/A,
IF(BU783="empty","empty",
VLOOKUP(BU783,MonsterGroupTable!$A:$A,1,0)))))))</f>
        <v/>
      </c>
      <c r="CC783" s="2" t="str">
        <f>IF(AND(ISBLANK(CB783),OR(NOT(ISBLANK(CD783)),NOT(ISBLANK(CE783)))),#N/A,
IF(ISBLANK(CB783),"",
IF(AND(NOT(ISERROR(VLOOKUP(CB783,MonsterTable!$A:$B,MATCH(MonsterTable!$B$1,MonsterTable!$A$1:$B$1,0),0))),OR(ISBLANK(CD783),ISBLANK(CE783))),#N/A,
IFERROR(VLOOKUP(CB783,MonsterTable!$A:$B,MATCH(MonsterTable!$B$1,MonsterTable!$A$1:$B$1,0),0),
IF(OR(NOT(ISBLANK(CD783)),ISBLANK(CE783)),#N/A,
IF(CB783="empty","empty",
VLOOKUP(CB783,MonsterGroupTable!$A:$A,1,0)))))))</f>
        <v/>
      </c>
      <c r="CJ783" s="2" t="str">
        <f>IF(AND(ISBLANK(CI783),OR(NOT(ISBLANK(CK783)),NOT(ISBLANK(CL783)))),#N/A,
IF(ISBLANK(CI783),"",
IF(AND(NOT(ISERROR(VLOOKUP(CI783,MonsterTable!$A:$B,MATCH(MonsterTable!$B$1,MonsterTable!$A$1:$B$1,0),0))),OR(ISBLANK(CK783),ISBLANK(CL783))),#N/A,
IFERROR(VLOOKUP(CI783,MonsterTable!$A:$B,MATCH(MonsterTable!$B$1,MonsterTable!$A$1:$B$1,0),0),
IF(OR(NOT(ISBLANK(CK783)),ISBLANK(CL783)),#N/A,
IF(CI783="empty","empty",
VLOOKUP(CI783,MonsterGroupTable!$A:$A,1,0)))))))</f>
        <v/>
      </c>
    </row>
    <row r="784" spans="1:88">
      <c r="A784">
        <v>20085</v>
      </c>
      <c r="B784">
        <f t="shared" si="24"/>
        <v>1.1000000000000001</v>
      </c>
      <c r="C784">
        <f t="shared" si="24"/>
        <v>1.1000000000000001</v>
      </c>
      <c r="F784">
        <v>180</v>
      </c>
      <c r="G784">
        <v>1674</v>
      </c>
      <c r="H784">
        <v>0</v>
      </c>
      <c r="I784">
        <v>0</v>
      </c>
      <c r="J784">
        <v>0</v>
      </c>
      <c r="K784" t="s">
        <v>28</v>
      </c>
      <c r="L784" t="s">
        <v>255</v>
      </c>
      <c r="M784" t="s">
        <v>79</v>
      </c>
      <c r="N784" t="s">
        <v>80</v>
      </c>
      <c r="O784">
        <v>0</v>
      </c>
      <c r="P784">
        <v>-4.75</v>
      </c>
      <c r="Q784">
        <v>-3.5</v>
      </c>
      <c r="R784">
        <v>4.75</v>
      </c>
      <c r="S784">
        <v>3</v>
      </c>
      <c r="T784">
        <v>-13.5</v>
      </c>
      <c r="U784">
        <v>2.5499999999999998</v>
      </c>
      <c r="V784">
        <v>-6.75</v>
      </c>
      <c r="W784" t="str">
        <f t="shared" si="25"/>
        <v>g109,5,empty,3,204,1,1,0</v>
      </c>
      <c r="X784" s="1" t="s">
        <v>326</v>
      </c>
      <c r="Y784" s="2" t="str">
        <f>IF(AND(ISBLANK(X784),OR(NOT(ISBLANK(Z784)),NOT(ISBLANK(AA784)))),#N/A,
IF(ISBLANK(X784),"",
IF(AND(NOT(ISERROR(VLOOKUP(X784,MonsterTable!$A:$B,MATCH(MonsterTable!$B$1,MonsterTable!$A$1:$B$1,0),0))),OR(ISBLANK(Z784),ISBLANK(AA784))),#N/A,
IFERROR(VLOOKUP(X784,MonsterTable!$A:$B,MATCH(MonsterTable!$B$1,MonsterTable!$A$1:$B$1,0),0),
IF(OR(NOT(ISBLANK(Z784)),ISBLANK(AA784)),#N/A,
IF(X784="empty","empty",
VLOOKUP(X784,MonsterGroupTable!$A:$A,1,0)))))))</f>
        <v>g109</v>
      </c>
      <c r="AA784">
        <v>5</v>
      </c>
      <c r="AE784" s="1" t="s">
        <v>74</v>
      </c>
      <c r="AF784" s="2" t="str">
        <f>IF(AND(ISBLANK(AE784),OR(NOT(ISBLANK(AG784)),NOT(ISBLANK(AH784)))),#N/A,
IF(ISBLANK(AE784),"",
IF(AND(NOT(ISERROR(VLOOKUP(AE784,MonsterTable!$A:$B,MATCH(MonsterTable!$B$1,MonsterTable!$A$1:$B$1,0),0))),OR(ISBLANK(AG784),ISBLANK(AH784))),#N/A,
IFERROR(VLOOKUP(AE784,MonsterTable!$A:$B,MATCH(MonsterTable!$B$1,MonsterTable!$A$1:$B$1,0),0),
IF(OR(NOT(ISBLANK(AG784)),ISBLANK(AH784)),#N/A,
IF(AE784="empty","empty",
VLOOKUP(AE784,MonsterGroupTable!$A:$A,1,0)))))))</f>
        <v>empty</v>
      </c>
      <c r="AH784">
        <v>3</v>
      </c>
      <c r="AL784" s="1" t="s">
        <v>340</v>
      </c>
      <c r="AM784" s="2">
        <f>IF(AND(ISBLANK(AL784),OR(NOT(ISBLANK(AN784)),NOT(ISBLANK(AO784)))),#N/A,
IF(ISBLANK(AL784),"",
IF(AND(NOT(ISERROR(VLOOKUP(AL784,MonsterTable!$A:$B,MATCH(MonsterTable!$B$1,MonsterTable!$A$1:$B$1,0),0))),OR(ISBLANK(AN784),ISBLANK(AO784))),#N/A,
IFERROR(VLOOKUP(AL784,MonsterTable!$A:$B,MATCH(MonsterTable!$B$1,MonsterTable!$A$1:$B$1,0),0),
IF(OR(NOT(ISBLANK(AN784)),ISBLANK(AO784)),#N/A,
IF(AL784="empty","empty",
VLOOKUP(AL784,MonsterGroupTable!$A:$A,1,0)))))))</f>
        <v>204</v>
      </c>
      <c r="AN784">
        <v>1</v>
      </c>
      <c r="AO784">
        <v>1</v>
      </c>
      <c r="AP784">
        <v>0</v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BA784" s="2" t="str">
        <f>IF(AND(ISBLANK(AZ784),OR(NOT(ISBLANK(BB784)),NOT(ISBLANK(BC784)))),#N/A,
IF(ISBLANK(AZ784),"",
IF(AND(NOT(ISERROR(VLOOKUP(AZ784,MonsterTable!$A:$B,MATCH(MonsterTable!$B$1,MonsterTable!$A$1:$B$1,0),0))),OR(ISBLANK(BB784),ISBLANK(BC784))),#N/A,
IFERROR(VLOOKUP(AZ784,MonsterTable!$A:$B,MATCH(MonsterTable!$B$1,MonsterTable!$A$1:$B$1,0),0),
IF(OR(NOT(ISBLANK(BB784)),ISBLANK(BC784)),#N/A,
IF(AZ784="empty","empty",
VLOOKUP(AZ784,MonsterGroupTable!$A:$A,1,0)))))))</f>
        <v/>
      </c>
      <c r="BH784" s="2" t="str">
        <f>IF(AND(ISBLANK(BG784),OR(NOT(ISBLANK(BI784)),NOT(ISBLANK(BJ784)))),#N/A,
IF(ISBLANK(BG784),"",
IF(AND(NOT(ISERROR(VLOOKUP(BG784,MonsterTable!$A:$B,MATCH(MonsterTable!$B$1,MonsterTable!$A$1:$B$1,0),0))),OR(ISBLANK(BI784),ISBLANK(BJ784))),#N/A,
IFERROR(VLOOKUP(BG784,MonsterTable!$A:$B,MATCH(MonsterTable!$B$1,MonsterTable!$A$1:$B$1,0),0),
IF(OR(NOT(ISBLANK(BI784)),ISBLANK(BJ784)),#N/A,
IF(BG784="empty","empty",
VLOOKUP(BG784,MonsterGroupTable!$A:$A,1,0)))))))</f>
        <v/>
      </c>
      <c r="BO784" s="2" t="str">
        <f>IF(AND(ISBLANK(BN784),OR(NOT(ISBLANK(BP784)),NOT(ISBLANK(BQ784)))),#N/A,
IF(ISBLANK(BN784),"",
IF(AND(NOT(ISERROR(VLOOKUP(BN784,MonsterTable!$A:$B,MATCH(MonsterTable!$B$1,MonsterTable!$A$1:$B$1,0),0))),OR(ISBLANK(BP784),ISBLANK(BQ784))),#N/A,
IFERROR(VLOOKUP(BN784,MonsterTable!$A:$B,MATCH(MonsterTable!$B$1,MonsterTable!$A$1:$B$1,0),0),
IF(OR(NOT(ISBLANK(BP784)),ISBLANK(BQ784)),#N/A,
IF(BN784="empty","empty",
VLOOKUP(BN784,MonsterGroupTable!$A:$A,1,0)))))))</f>
        <v/>
      </c>
      <c r="BV784" s="2" t="str">
        <f>IF(AND(ISBLANK(BU784),OR(NOT(ISBLANK(BW784)),NOT(ISBLANK(BX784)))),#N/A,
IF(ISBLANK(BU784),"",
IF(AND(NOT(ISERROR(VLOOKUP(BU784,MonsterTable!$A:$B,MATCH(MonsterTable!$B$1,MonsterTable!$A$1:$B$1,0),0))),OR(ISBLANK(BW784),ISBLANK(BX784))),#N/A,
IFERROR(VLOOKUP(BU784,MonsterTable!$A:$B,MATCH(MonsterTable!$B$1,MonsterTable!$A$1:$B$1,0),0),
IF(OR(NOT(ISBLANK(BW784)),ISBLANK(BX784)),#N/A,
IF(BU784="empty","empty",
VLOOKUP(BU784,MonsterGroupTable!$A:$A,1,0)))))))</f>
        <v/>
      </c>
      <c r="CC784" s="2" t="str">
        <f>IF(AND(ISBLANK(CB784),OR(NOT(ISBLANK(CD784)),NOT(ISBLANK(CE784)))),#N/A,
IF(ISBLANK(CB784),"",
IF(AND(NOT(ISERROR(VLOOKUP(CB784,MonsterTable!$A:$B,MATCH(MonsterTable!$B$1,MonsterTable!$A$1:$B$1,0),0))),OR(ISBLANK(CD784),ISBLANK(CE784))),#N/A,
IFERROR(VLOOKUP(CB784,MonsterTable!$A:$B,MATCH(MonsterTable!$B$1,MonsterTable!$A$1:$B$1,0),0),
IF(OR(NOT(ISBLANK(CD784)),ISBLANK(CE784)),#N/A,
IF(CB784="empty","empty",
VLOOKUP(CB784,MonsterGroupTable!$A:$A,1,0)))))))</f>
        <v/>
      </c>
      <c r="CJ784" s="2" t="str">
        <f>IF(AND(ISBLANK(CI784),OR(NOT(ISBLANK(CK784)),NOT(ISBLANK(CL784)))),#N/A,
IF(ISBLANK(CI784),"",
IF(AND(NOT(ISERROR(VLOOKUP(CI784,MonsterTable!$A:$B,MATCH(MonsterTable!$B$1,MonsterTable!$A$1:$B$1,0),0))),OR(ISBLANK(CK784),ISBLANK(CL784))),#N/A,
IFERROR(VLOOKUP(CI784,MonsterTable!$A:$B,MATCH(MonsterTable!$B$1,MonsterTable!$A$1:$B$1,0),0),
IF(OR(NOT(ISBLANK(CK784)),ISBLANK(CL784)),#N/A,
IF(CI784="empty","empty",
VLOOKUP(CI784,MonsterGroupTable!$A:$A,1,0)))))))</f>
        <v/>
      </c>
    </row>
    <row r="785" spans="1:88">
      <c r="A785">
        <v>20086</v>
      </c>
      <c r="B785">
        <f t="shared" si="24"/>
        <v>1.1000000000000001</v>
      </c>
      <c r="C785">
        <f t="shared" si="24"/>
        <v>1.1000000000000001</v>
      </c>
      <c r="F785">
        <v>180</v>
      </c>
      <c r="G785">
        <v>1701</v>
      </c>
      <c r="H785">
        <v>0</v>
      </c>
      <c r="I785">
        <v>0</v>
      </c>
      <c r="J785">
        <v>0</v>
      </c>
      <c r="K785" t="s">
        <v>28</v>
      </c>
      <c r="L785" t="s">
        <v>255</v>
      </c>
      <c r="M785" t="s">
        <v>79</v>
      </c>
      <c r="N785" t="s">
        <v>80</v>
      </c>
      <c r="O785">
        <v>0</v>
      </c>
      <c r="P785">
        <v>-4.75</v>
      </c>
      <c r="Q785">
        <v>-3.5</v>
      </c>
      <c r="R785">
        <v>4.75</v>
      </c>
      <c r="S785">
        <v>3</v>
      </c>
      <c r="T785">
        <v>-13.5</v>
      </c>
      <c r="U785">
        <v>2.5499999999999998</v>
      </c>
      <c r="V785">
        <v>-6.75</v>
      </c>
      <c r="W785" t="str">
        <f t="shared" si="25"/>
        <v>g109,5,empty,3,204,1,1,0</v>
      </c>
      <c r="X785" s="1" t="s">
        <v>326</v>
      </c>
      <c r="Y785" s="2" t="str">
        <f>IF(AND(ISBLANK(X785),OR(NOT(ISBLANK(Z785)),NOT(ISBLANK(AA785)))),#N/A,
IF(ISBLANK(X785),"",
IF(AND(NOT(ISERROR(VLOOKUP(X785,MonsterTable!$A:$B,MATCH(MonsterTable!$B$1,MonsterTable!$A$1:$B$1,0),0))),OR(ISBLANK(Z785),ISBLANK(AA785))),#N/A,
IFERROR(VLOOKUP(X785,MonsterTable!$A:$B,MATCH(MonsterTable!$B$1,MonsterTable!$A$1:$B$1,0),0),
IF(OR(NOT(ISBLANK(Z785)),ISBLANK(AA785)),#N/A,
IF(X785="empty","empty",
VLOOKUP(X785,MonsterGroupTable!$A:$A,1,0)))))))</f>
        <v>g109</v>
      </c>
      <c r="AA785">
        <v>5</v>
      </c>
      <c r="AE785" s="1" t="s">
        <v>74</v>
      </c>
      <c r="AF785" s="2" t="str">
        <f>IF(AND(ISBLANK(AE785),OR(NOT(ISBLANK(AG785)),NOT(ISBLANK(AH785)))),#N/A,
IF(ISBLANK(AE785),"",
IF(AND(NOT(ISERROR(VLOOKUP(AE785,MonsterTable!$A:$B,MATCH(MonsterTable!$B$1,MonsterTable!$A$1:$B$1,0),0))),OR(ISBLANK(AG785),ISBLANK(AH785))),#N/A,
IFERROR(VLOOKUP(AE785,MonsterTable!$A:$B,MATCH(MonsterTable!$B$1,MonsterTable!$A$1:$B$1,0),0),
IF(OR(NOT(ISBLANK(AG785)),ISBLANK(AH785)),#N/A,
IF(AE785="empty","empty",
VLOOKUP(AE785,MonsterGroupTable!$A:$A,1,0)))))))</f>
        <v>empty</v>
      </c>
      <c r="AH785">
        <v>3</v>
      </c>
      <c r="AL785" s="1" t="s">
        <v>340</v>
      </c>
      <c r="AM785" s="2">
        <f>IF(AND(ISBLANK(AL785),OR(NOT(ISBLANK(AN785)),NOT(ISBLANK(AO785)))),#N/A,
IF(ISBLANK(AL785),"",
IF(AND(NOT(ISERROR(VLOOKUP(AL785,MonsterTable!$A:$B,MATCH(MonsterTable!$B$1,MonsterTable!$A$1:$B$1,0),0))),OR(ISBLANK(AN785),ISBLANK(AO785))),#N/A,
IFERROR(VLOOKUP(AL785,MonsterTable!$A:$B,MATCH(MonsterTable!$B$1,MonsterTable!$A$1:$B$1,0),0),
IF(OR(NOT(ISBLANK(AN785)),ISBLANK(AO785)),#N/A,
IF(AL785="empty","empty",
VLOOKUP(AL785,MonsterGroupTable!$A:$A,1,0)))))))</f>
        <v>204</v>
      </c>
      <c r="AN785">
        <v>1</v>
      </c>
      <c r="AO785">
        <v>1</v>
      </c>
      <c r="AP785">
        <v>0</v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BA785" s="2" t="str">
        <f>IF(AND(ISBLANK(AZ785),OR(NOT(ISBLANK(BB785)),NOT(ISBLANK(BC785)))),#N/A,
IF(ISBLANK(AZ785),"",
IF(AND(NOT(ISERROR(VLOOKUP(AZ785,MonsterTable!$A:$B,MATCH(MonsterTable!$B$1,MonsterTable!$A$1:$B$1,0),0))),OR(ISBLANK(BB785),ISBLANK(BC785))),#N/A,
IFERROR(VLOOKUP(AZ785,MonsterTable!$A:$B,MATCH(MonsterTable!$B$1,MonsterTable!$A$1:$B$1,0),0),
IF(OR(NOT(ISBLANK(BB785)),ISBLANK(BC785)),#N/A,
IF(AZ785="empty","empty",
VLOOKUP(AZ785,MonsterGroupTable!$A:$A,1,0)))))))</f>
        <v/>
      </c>
      <c r="BH785" s="2" t="str">
        <f>IF(AND(ISBLANK(BG785),OR(NOT(ISBLANK(BI785)),NOT(ISBLANK(BJ785)))),#N/A,
IF(ISBLANK(BG785),"",
IF(AND(NOT(ISERROR(VLOOKUP(BG785,MonsterTable!$A:$B,MATCH(MonsterTable!$B$1,MonsterTable!$A$1:$B$1,0),0))),OR(ISBLANK(BI785),ISBLANK(BJ785))),#N/A,
IFERROR(VLOOKUP(BG785,MonsterTable!$A:$B,MATCH(MonsterTable!$B$1,MonsterTable!$A$1:$B$1,0),0),
IF(OR(NOT(ISBLANK(BI785)),ISBLANK(BJ785)),#N/A,
IF(BG785="empty","empty",
VLOOKUP(BG785,MonsterGroupTable!$A:$A,1,0)))))))</f>
        <v/>
      </c>
      <c r="BO785" s="2" t="str">
        <f>IF(AND(ISBLANK(BN785),OR(NOT(ISBLANK(BP785)),NOT(ISBLANK(BQ785)))),#N/A,
IF(ISBLANK(BN785),"",
IF(AND(NOT(ISERROR(VLOOKUP(BN785,MonsterTable!$A:$B,MATCH(MonsterTable!$B$1,MonsterTable!$A$1:$B$1,0),0))),OR(ISBLANK(BP785),ISBLANK(BQ785))),#N/A,
IFERROR(VLOOKUP(BN785,MonsterTable!$A:$B,MATCH(MonsterTable!$B$1,MonsterTable!$A$1:$B$1,0),0),
IF(OR(NOT(ISBLANK(BP785)),ISBLANK(BQ785)),#N/A,
IF(BN785="empty","empty",
VLOOKUP(BN785,MonsterGroupTable!$A:$A,1,0)))))))</f>
        <v/>
      </c>
      <c r="BV785" s="2" t="str">
        <f>IF(AND(ISBLANK(BU785),OR(NOT(ISBLANK(BW785)),NOT(ISBLANK(BX785)))),#N/A,
IF(ISBLANK(BU785),"",
IF(AND(NOT(ISERROR(VLOOKUP(BU785,MonsterTable!$A:$B,MATCH(MonsterTable!$B$1,MonsterTable!$A$1:$B$1,0),0))),OR(ISBLANK(BW785),ISBLANK(BX785))),#N/A,
IFERROR(VLOOKUP(BU785,MonsterTable!$A:$B,MATCH(MonsterTable!$B$1,MonsterTable!$A$1:$B$1,0),0),
IF(OR(NOT(ISBLANK(BW785)),ISBLANK(BX785)),#N/A,
IF(BU785="empty","empty",
VLOOKUP(BU785,MonsterGroupTable!$A:$A,1,0)))))))</f>
        <v/>
      </c>
      <c r="CC785" s="2" t="str">
        <f>IF(AND(ISBLANK(CB785),OR(NOT(ISBLANK(CD785)),NOT(ISBLANK(CE785)))),#N/A,
IF(ISBLANK(CB785),"",
IF(AND(NOT(ISERROR(VLOOKUP(CB785,MonsterTable!$A:$B,MATCH(MonsterTable!$B$1,MonsterTable!$A$1:$B$1,0),0))),OR(ISBLANK(CD785),ISBLANK(CE785))),#N/A,
IFERROR(VLOOKUP(CB785,MonsterTable!$A:$B,MATCH(MonsterTable!$B$1,MonsterTable!$A$1:$B$1,0),0),
IF(OR(NOT(ISBLANK(CD785)),ISBLANK(CE785)),#N/A,
IF(CB785="empty","empty",
VLOOKUP(CB785,MonsterGroupTable!$A:$A,1,0)))))))</f>
        <v/>
      </c>
      <c r="CJ785" s="2" t="str">
        <f>IF(AND(ISBLANK(CI785),OR(NOT(ISBLANK(CK785)),NOT(ISBLANK(CL785)))),#N/A,
IF(ISBLANK(CI785),"",
IF(AND(NOT(ISERROR(VLOOKUP(CI785,MonsterTable!$A:$B,MATCH(MonsterTable!$B$1,MonsterTable!$A$1:$B$1,0),0))),OR(ISBLANK(CK785),ISBLANK(CL785))),#N/A,
IFERROR(VLOOKUP(CI785,MonsterTable!$A:$B,MATCH(MonsterTable!$B$1,MonsterTable!$A$1:$B$1,0),0),
IF(OR(NOT(ISBLANK(CK785)),ISBLANK(CL785)),#N/A,
IF(CI785="empty","empty",
VLOOKUP(CI785,MonsterGroupTable!$A:$A,1,0)))))))</f>
        <v/>
      </c>
    </row>
    <row r="786" spans="1:88">
      <c r="A786">
        <v>20087</v>
      </c>
      <c r="B786">
        <f t="shared" si="24"/>
        <v>1.1000000000000001</v>
      </c>
      <c r="C786">
        <f t="shared" si="24"/>
        <v>1.1000000000000001</v>
      </c>
      <c r="F786">
        <v>180</v>
      </c>
      <c r="G786">
        <v>1728</v>
      </c>
      <c r="H786">
        <v>0</v>
      </c>
      <c r="I786">
        <v>0</v>
      </c>
      <c r="J786">
        <v>0</v>
      </c>
      <c r="K786" t="s">
        <v>28</v>
      </c>
      <c r="L786" t="s">
        <v>255</v>
      </c>
      <c r="M786" t="s">
        <v>79</v>
      </c>
      <c r="N786" t="s">
        <v>80</v>
      </c>
      <c r="O786">
        <v>0</v>
      </c>
      <c r="P786">
        <v>-4.75</v>
      </c>
      <c r="Q786">
        <v>-3.5</v>
      </c>
      <c r="R786">
        <v>4.75</v>
      </c>
      <c r="S786">
        <v>3</v>
      </c>
      <c r="T786">
        <v>-13.5</v>
      </c>
      <c r="U786">
        <v>2.5499999999999998</v>
      </c>
      <c r="V786">
        <v>-6.75</v>
      </c>
      <c r="W786" t="str">
        <f t="shared" si="25"/>
        <v>g109,5,empty,3,204,1,1,0</v>
      </c>
      <c r="X786" s="1" t="s">
        <v>326</v>
      </c>
      <c r="Y786" s="2" t="str">
        <f>IF(AND(ISBLANK(X786),OR(NOT(ISBLANK(Z786)),NOT(ISBLANK(AA786)))),#N/A,
IF(ISBLANK(X786),"",
IF(AND(NOT(ISERROR(VLOOKUP(X786,MonsterTable!$A:$B,MATCH(MonsterTable!$B$1,MonsterTable!$A$1:$B$1,0),0))),OR(ISBLANK(Z786),ISBLANK(AA786))),#N/A,
IFERROR(VLOOKUP(X786,MonsterTable!$A:$B,MATCH(MonsterTable!$B$1,MonsterTable!$A$1:$B$1,0),0),
IF(OR(NOT(ISBLANK(Z786)),ISBLANK(AA786)),#N/A,
IF(X786="empty","empty",
VLOOKUP(X786,MonsterGroupTable!$A:$A,1,0)))))))</f>
        <v>g109</v>
      </c>
      <c r="AA786">
        <v>5</v>
      </c>
      <c r="AE786" s="1" t="s">
        <v>74</v>
      </c>
      <c r="AF786" s="2" t="str">
        <f>IF(AND(ISBLANK(AE786),OR(NOT(ISBLANK(AG786)),NOT(ISBLANK(AH786)))),#N/A,
IF(ISBLANK(AE786),"",
IF(AND(NOT(ISERROR(VLOOKUP(AE786,MonsterTable!$A:$B,MATCH(MonsterTable!$B$1,MonsterTable!$A$1:$B$1,0),0))),OR(ISBLANK(AG786),ISBLANK(AH786))),#N/A,
IFERROR(VLOOKUP(AE786,MonsterTable!$A:$B,MATCH(MonsterTable!$B$1,MonsterTable!$A$1:$B$1,0),0),
IF(OR(NOT(ISBLANK(AG786)),ISBLANK(AH786)),#N/A,
IF(AE786="empty","empty",
VLOOKUP(AE786,MonsterGroupTable!$A:$A,1,0)))))))</f>
        <v>empty</v>
      </c>
      <c r="AH786">
        <v>3</v>
      </c>
      <c r="AL786" s="1" t="s">
        <v>340</v>
      </c>
      <c r="AM786" s="2">
        <f>IF(AND(ISBLANK(AL786),OR(NOT(ISBLANK(AN786)),NOT(ISBLANK(AO786)))),#N/A,
IF(ISBLANK(AL786),"",
IF(AND(NOT(ISERROR(VLOOKUP(AL786,MonsterTable!$A:$B,MATCH(MonsterTable!$B$1,MonsterTable!$A$1:$B$1,0),0))),OR(ISBLANK(AN786),ISBLANK(AO786))),#N/A,
IFERROR(VLOOKUP(AL786,MonsterTable!$A:$B,MATCH(MonsterTable!$B$1,MonsterTable!$A$1:$B$1,0),0),
IF(OR(NOT(ISBLANK(AN786)),ISBLANK(AO786)),#N/A,
IF(AL786="empty","empty",
VLOOKUP(AL786,MonsterGroupTable!$A:$A,1,0)))))))</f>
        <v>204</v>
      </c>
      <c r="AN786">
        <v>1</v>
      </c>
      <c r="AO786">
        <v>1</v>
      </c>
      <c r="AP786">
        <v>0</v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BA786" s="2" t="str">
        <f>IF(AND(ISBLANK(AZ786),OR(NOT(ISBLANK(BB786)),NOT(ISBLANK(BC786)))),#N/A,
IF(ISBLANK(AZ786),"",
IF(AND(NOT(ISERROR(VLOOKUP(AZ786,MonsterTable!$A:$B,MATCH(MonsterTable!$B$1,MonsterTable!$A$1:$B$1,0),0))),OR(ISBLANK(BB786),ISBLANK(BC786))),#N/A,
IFERROR(VLOOKUP(AZ786,MonsterTable!$A:$B,MATCH(MonsterTable!$B$1,MonsterTable!$A$1:$B$1,0),0),
IF(OR(NOT(ISBLANK(BB786)),ISBLANK(BC786)),#N/A,
IF(AZ786="empty","empty",
VLOOKUP(AZ786,MonsterGroupTable!$A:$A,1,0)))))))</f>
        <v/>
      </c>
      <c r="BH786" s="2" t="str">
        <f>IF(AND(ISBLANK(BG786),OR(NOT(ISBLANK(BI786)),NOT(ISBLANK(BJ786)))),#N/A,
IF(ISBLANK(BG786),"",
IF(AND(NOT(ISERROR(VLOOKUP(BG786,MonsterTable!$A:$B,MATCH(MonsterTable!$B$1,MonsterTable!$A$1:$B$1,0),0))),OR(ISBLANK(BI786),ISBLANK(BJ786))),#N/A,
IFERROR(VLOOKUP(BG786,MonsterTable!$A:$B,MATCH(MonsterTable!$B$1,MonsterTable!$A$1:$B$1,0),0),
IF(OR(NOT(ISBLANK(BI786)),ISBLANK(BJ786)),#N/A,
IF(BG786="empty","empty",
VLOOKUP(BG786,MonsterGroupTable!$A:$A,1,0)))))))</f>
        <v/>
      </c>
      <c r="BO786" s="2" t="str">
        <f>IF(AND(ISBLANK(BN786),OR(NOT(ISBLANK(BP786)),NOT(ISBLANK(BQ786)))),#N/A,
IF(ISBLANK(BN786),"",
IF(AND(NOT(ISERROR(VLOOKUP(BN786,MonsterTable!$A:$B,MATCH(MonsterTable!$B$1,MonsterTable!$A$1:$B$1,0),0))),OR(ISBLANK(BP786),ISBLANK(BQ786))),#N/A,
IFERROR(VLOOKUP(BN786,MonsterTable!$A:$B,MATCH(MonsterTable!$B$1,MonsterTable!$A$1:$B$1,0),0),
IF(OR(NOT(ISBLANK(BP786)),ISBLANK(BQ786)),#N/A,
IF(BN786="empty","empty",
VLOOKUP(BN786,MonsterGroupTable!$A:$A,1,0)))))))</f>
        <v/>
      </c>
      <c r="BV786" s="2" t="str">
        <f>IF(AND(ISBLANK(BU786),OR(NOT(ISBLANK(BW786)),NOT(ISBLANK(BX786)))),#N/A,
IF(ISBLANK(BU786),"",
IF(AND(NOT(ISERROR(VLOOKUP(BU786,MonsterTable!$A:$B,MATCH(MonsterTable!$B$1,MonsterTable!$A$1:$B$1,0),0))),OR(ISBLANK(BW786),ISBLANK(BX786))),#N/A,
IFERROR(VLOOKUP(BU786,MonsterTable!$A:$B,MATCH(MonsterTable!$B$1,MonsterTable!$A$1:$B$1,0),0),
IF(OR(NOT(ISBLANK(BW786)),ISBLANK(BX786)),#N/A,
IF(BU786="empty","empty",
VLOOKUP(BU786,MonsterGroupTable!$A:$A,1,0)))))))</f>
        <v/>
      </c>
      <c r="CC786" s="2" t="str">
        <f>IF(AND(ISBLANK(CB786),OR(NOT(ISBLANK(CD786)),NOT(ISBLANK(CE786)))),#N/A,
IF(ISBLANK(CB786),"",
IF(AND(NOT(ISERROR(VLOOKUP(CB786,MonsterTable!$A:$B,MATCH(MonsterTable!$B$1,MonsterTable!$A$1:$B$1,0),0))),OR(ISBLANK(CD786),ISBLANK(CE786))),#N/A,
IFERROR(VLOOKUP(CB786,MonsterTable!$A:$B,MATCH(MonsterTable!$B$1,MonsterTable!$A$1:$B$1,0),0),
IF(OR(NOT(ISBLANK(CD786)),ISBLANK(CE786)),#N/A,
IF(CB786="empty","empty",
VLOOKUP(CB786,MonsterGroupTable!$A:$A,1,0)))))))</f>
        <v/>
      </c>
      <c r="CJ786" s="2" t="str">
        <f>IF(AND(ISBLANK(CI786),OR(NOT(ISBLANK(CK786)),NOT(ISBLANK(CL786)))),#N/A,
IF(ISBLANK(CI786),"",
IF(AND(NOT(ISERROR(VLOOKUP(CI786,MonsterTable!$A:$B,MATCH(MonsterTable!$B$1,MonsterTable!$A$1:$B$1,0),0))),OR(ISBLANK(CK786),ISBLANK(CL786))),#N/A,
IFERROR(VLOOKUP(CI786,MonsterTable!$A:$B,MATCH(MonsterTable!$B$1,MonsterTable!$A$1:$B$1,0),0),
IF(OR(NOT(ISBLANK(CK786)),ISBLANK(CL786)),#N/A,
IF(CI786="empty","empty",
VLOOKUP(CI786,MonsterGroupTable!$A:$A,1,0)))))))</f>
        <v/>
      </c>
    </row>
    <row r="787" spans="1:88">
      <c r="A787">
        <v>20088</v>
      </c>
      <c r="B787">
        <f t="shared" si="24"/>
        <v>1.1000000000000001</v>
      </c>
      <c r="C787">
        <f t="shared" si="24"/>
        <v>1.1000000000000001</v>
      </c>
      <c r="F787">
        <v>180</v>
      </c>
      <c r="G787">
        <v>1755</v>
      </c>
      <c r="H787">
        <v>0</v>
      </c>
      <c r="I787">
        <v>0</v>
      </c>
      <c r="J787">
        <v>0</v>
      </c>
      <c r="K787" t="s">
        <v>28</v>
      </c>
      <c r="L787" t="s">
        <v>255</v>
      </c>
      <c r="M787" t="s">
        <v>79</v>
      </c>
      <c r="N787" t="s">
        <v>80</v>
      </c>
      <c r="O787">
        <v>0</v>
      </c>
      <c r="P787">
        <v>-4.75</v>
      </c>
      <c r="Q787">
        <v>-3.5</v>
      </c>
      <c r="R787">
        <v>4.75</v>
      </c>
      <c r="S787">
        <v>3</v>
      </c>
      <c r="T787">
        <v>-13.5</v>
      </c>
      <c r="U787">
        <v>2.5499999999999998</v>
      </c>
      <c r="V787">
        <v>-6.75</v>
      </c>
      <c r="W787" t="str">
        <f t="shared" si="25"/>
        <v>g109,5,empty,3,204,1,1,0</v>
      </c>
      <c r="X787" s="1" t="s">
        <v>326</v>
      </c>
      <c r="Y787" s="2" t="str">
        <f>IF(AND(ISBLANK(X787),OR(NOT(ISBLANK(Z787)),NOT(ISBLANK(AA787)))),#N/A,
IF(ISBLANK(X787),"",
IF(AND(NOT(ISERROR(VLOOKUP(X787,MonsterTable!$A:$B,MATCH(MonsterTable!$B$1,MonsterTable!$A$1:$B$1,0),0))),OR(ISBLANK(Z787),ISBLANK(AA787))),#N/A,
IFERROR(VLOOKUP(X787,MonsterTable!$A:$B,MATCH(MonsterTable!$B$1,MonsterTable!$A$1:$B$1,0),0),
IF(OR(NOT(ISBLANK(Z787)),ISBLANK(AA787)),#N/A,
IF(X787="empty","empty",
VLOOKUP(X787,MonsterGroupTable!$A:$A,1,0)))))))</f>
        <v>g109</v>
      </c>
      <c r="AA787">
        <v>5</v>
      </c>
      <c r="AE787" s="1" t="s">
        <v>74</v>
      </c>
      <c r="AF787" s="2" t="str">
        <f>IF(AND(ISBLANK(AE787),OR(NOT(ISBLANK(AG787)),NOT(ISBLANK(AH787)))),#N/A,
IF(ISBLANK(AE787),"",
IF(AND(NOT(ISERROR(VLOOKUP(AE787,MonsterTable!$A:$B,MATCH(MonsterTable!$B$1,MonsterTable!$A$1:$B$1,0),0))),OR(ISBLANK(AG787),ISBLANK(AH787))),#N/A,
IFERROR(VLOOKUP(AE787,MonsterTable!$A:$B,MATCH(MonsterTable!$B$1,MonsterTable!$A$1:$B$1,0),0),
IF(OR(NOT(ISBLANK(AG787)),ISBLANK(AH787)),#N/A,
IF(AE787="empty","empty",
VLOOKUP(AE787,MonsterGroupTable!$A:$A,1,0)))))))</f>
        <v>empty</v>
      </c>
      <c r="AH787">
        <v>3</v>
      </c>
      <c r="AL787" s="1" t="s">
        <v>340</v>
      </c>
      <c r="AM787" s="2">
        <f>IF(AND(ISBLANK(AL787),OR(NOT(ISBLANK(AN787)),NOT(ISBLANK(AO787)))),#N/A,
IF(ISBLANK(AL787),"",
IF(AND(NOT(ISERROR(VLOOKUP(AL787,MonsterTable!$A:$B,MATCH(MonsterTable!$B$1,MonsterTable!$A$1:$B$1,0),0))),OR(ISBLANK(AN787),ISBLANK(AO787))),#N/A,
IFERROR(VLOOKUP(AL787,MonsterTable!$A:$B,MATCH(MonsterTable!$B$1,MonsterTable!$A$1:$B$1,0),0),
IF(OR(NOT(ISBLANK(AN787)),ISBLANK(AO787)),#N/A,
IF(AL787="empty","empty",
VLOOKUP(AL787,MonsterGroupTable!$A:$A,1,0)))))))</f>
        <v>204</v>
      </c>
      <c r="AN787">
        <v>1</v>
      </c>
      <c r="AO787">
        <v>1</v>
      </c>
      <c r="AP787">
        <v>0</v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BA787" s="2" t="str">
        <f>IF(AND(ISBLANK(AZ787),OR(NOT(ISBLANK(BB787)),NOT(ISBLANK(BC787)))),#N/A,
IF(ISBLANK(AZ787),"",
IF(AND(NOT(ISERROR(VLOOKUP(AZ787,MonsterTable!$A:$B,MATCH(MonsterTable!$B$1,MonsterTable!$A$1:$B$1,0),0))),OR(ISBLANK(BB787),ISBLANK(BC787))),#N/A,
IFERROR(VLOOKUP(AZ787,MonsterTable!$A:$B,MATCH(MonsterTable!$B$1,MonsterTable!$A$1:$B$1,0),0),
IF(OR(NOT(ISBLANK(BB787)),ISBLANK(BC787)),#N/A,
IF(AZ787="empty","empty",
VLOOKUP(AZ787,MonsterGroupTable!$A:$A,1,0)))))))</f>
        <v/>
      </c>
      <c r="BH787" s="2" t="str">
        <f>IF(AND(ISBLANK(BG787),OR(NOT(ISBLANK(BI787)),NOT(ISBLANK(BJ787)))),#N/A,
IF(ISBLANK(BG787),"",
IF(AND(NOT(ISERROR(VLOOKUP(BG787,MonsterTable!$A:$B,MATCH(MonsterTable!$B$1,MonsterTable!$A$1:$B$1,0),0))),OR(ISBLANK(BI787),ISBLANK(BJ787))),#N/A,
IFERROR(VLOOKUP(BG787,MonsterTable!$A:$B,MATCH(MonsterTable!$B$1,MonsterTable!$A$1:$B$1,0),0),
IF(OR(NOT(ISBLANK(BI787)),ISBLANK(BJ787)),#N/A,
IF(BG787="empty","empty",
VLOOKUP(BG787,MonsterGroupTable!$A:$A,1,0)))))))</f>
        <v/>
      </c>
      <c r="BO787" s="2" t="str">
        <f>IF(AND(ISBLANK(BN787),OR(NOT(ISBLANK(BP787)),NOT(ISBLANK(BQ787)))),#N/A,
IF(ISBLANK(BN787),"",
IF(AND(NOT(ISERROR(VLOOKUP(BN787,MonsterTable!$A:$B,MATCH(MonsterTable!$B$1,MonsterTable!$A$1:$B$1,0),0))),OR(ISBLANK(BP787),ISBLANK(BQ787))),#N/A,
IFERROR(VLOOKUP(BN787,MonsterTable!$A:$B,MATCH(MonsterTable!$B$1,MonsterTable!$A$1:$B$1,0),0),
IF(OR(NOT(ISBLANK(BP787)),ISBLANK(BQ787)),#N/A,
IF(BN787="empty","empty",
VLOOKUP(BN787,MonsterGroupTable!$A:$A,1,0)))))))</f>
        <v/>
      </c>
      <c r="BV787" s="2" t="str">
        <f>IF(AND(ISBLANK(BU787),OR(NOT(ISBLANK(BW787)),NOT(ISBLANK(BX787)))),#N/A,
IF(ISBLANK(BU787),"",
IF(AND(NOT(ISERROR(VLOOKUP(BU787,MonsterTable!$A:$B,MATCH(MonsterTable!$B$1,MonsterTable!$A$1:$B$1,0),0))),OR(ISBLANK(BW787),ISBLANK(BX787))),#N/A,
IFERROR(VLOOKUP(BU787,MonsterTable!$A:$B,MATCH(MonsterTable!$B$1,MonsterTable!$A$1:$B$1,0),0),
IF(OR(NOT(ISBLANK(BW787)),ISBLANK(BX787)),#N/A,
IF(BU787="empty","empty",
VLOOKUP(BU787,MonsterGroupTable!$A:$A,1,0)))))))</f>
        <v/>
      </c>
      <c r="CC787" s="2" t="str">
        <f>IF(AND(ISBLANK(CB787),OR(NOT(ISBLANK(CD787)),NOT(ISBLANK(CE787)))),#N/A,
IF(ISBLANK(CB787),"",
IF(AND(NOT(ISERROR(VLOOKUP(CB787,MonsterTable!$A:$B,MATCH(MonsterTable!$B$1,MonsterTable!$A$1:$B$1,0),0))),OR(ISBLANK(CD787),ISBLANK(CE787))),#N/A,
IFERROR(VLOOKUP(CB787,MonsterTable!$A:$B,MATCH(MonsterTable!$B$1,MonsterTable!$A$1:$B$1,0),0),
IF(OR(NOT(ISBLANK(CD787)),ISBLANK(CE787)),#N/A,
IF(CB787="empty","empty",
VLOOKUP(CB787,MonsterGroupTable!$A:$A,1,0)))))))</f>
        <v/>
      </c>
      <c r="CJ787" s="2" t="str">
        <f>IF(AND(ISBLANK(CI787),OR(NOT(ISBLANK(CK787)),NOT(ISBLANK(CL787)))),#N/A,
IF(ISBLANK(CI787),"",
IF(AND(NOT(ISERROR(VLOOKUP(CI787,MonsterTable!$A:$B,MATCH(MonsterTable!$B$1,MonsterTable!$A$1:$B$1,0),0))),OR(ISBLANK(CK787),ISBLANK(CL787))),#N/A,
IFERROR(VLOOKUP(CI787,MonsterTable!$A:$B,MATCH(MonsterTable!$B$1,MonsterTable!$A$1:$B$1,0),0),
IF(OR(NOT(ISBLANK(CK787)),ISBLANK(CL787)),#N/A,
IF(CI787="empty","empty",
VLOOKUP(CI787,MonsterGroupTable!$A:$A,1,0)))))))</f>
        <v/>
      </c>
    </row>
    <row r="788" spans="1:88">
      <c r="A788">
        <v>20089</v>
      </c>
      <c r="B788">
        <f t="shared" si="24"/>
        <v>1.1000000000000001</v>
      </c>
      <c r="C788">
        <f t="shared" si="24"/>
        <v>1.1000000000000001</v>
      </c>
      <c r="F788">
        <v>180</v>
      </c>
      <c r="G788">
        <v>1782</v>
      </c>
      <c r="H788">
        <v>0</v>
      </c>
      <c r="I788">
        <v>0</v>
      </c>
      <c r="J788">
        <v>0</v>
      </c>
      <c r="K788" t="s">
        <v>28</v>
      </c>
      <c r="L788" t="s">
        <v>255</v>
      </c>
      <c r="M788" t="s">
        <v>79</v>
      </c>
      <c r="N788" t="s">
        <v>80</v>
      </c>
      <c r="O788">
        <v>0</v>
      </c>
      <c r="P788">
        <v>-4.75</v>
      </c>
      <c r="Q788">
        <v>-3.5</v>
      </c>
      <c r="R788">
        <v>4.75</v>
      </c>
      <c r="S788">
        <v>3</v>
      </c>
      <c r="T788">
        <v>-13.5</v>
      </c>
      <c r="U788">
        <v>2.5499999999999998</v>
      </c>
      <c r="V788">
        <v>-6.75</v>
      </c>
      <c r="W788" t="str">
        <f t="shared" si="25"/>
        <v>g109,5,empty,3,204,1,1,0</v>
      </c>
      <c r="X788" s="1" t="s">
        <v>326</v>
      </c>
      <c r="Y788" s="2" t="str">
        <f>IF(AND(ISBLANK(X788),OR(NOT(ISBLANK(Z788)),NOT(ISBLANK(AA788)))),#N/A,
IF(ISBLANK(X788),"",
IF(AND(NOT(ISERROR(VLOOKUP(X788,MonsterTable!$A:$B,MATCH(MonsterTable!$B$1,MonsterTable!$A$1:$B$1,0),0))),OR(ISBLANK(Z788),ISBLANK(AA788))),#N/A,
IFERROR(VLOOKUP(X788,MonsterTable!$A:$B,MATCH(MonsterTable!$B$1,MonsterTable!$A$1:$B$1,0),0),
IF(OR(NOT(ISBLANK(Z788)),ISBLANK(AA788)),#N/A,
IF(X788="empty","empty",
VLOOKUP(X788,MonsterGroupTable!$A:$A,1,0)))))))</f>
        <v>g109</v>
      </c>
      <c r="AA788">
        <v>5</v>
      </c>
      <c r="AE788" s="1" t="s">
        <v>74</v>
      </c>
      <c r="AF788" s="2" t="str">
        <f>IF(AND(ISBLANK(AE788),OR(NOT(ISBLANK(AG788)),NOT(ISBLANK(AH788)))),#N/A,
IF(ISBLANK(AE788),"",
IF(AND(NOT(ISERROR(VLOOKUP(AE788,MonsterTable!$A:$B,MATCH(MonsterTable!$B$1,MonsterTable!$A$1:$B$1,0),0))),OR(ISBLANK(AG788),ISBLANK(AH788))),#N/A,
IFERROR(VLOOKUP(AE788,MonsterTable!$A:$B,MATCH(MonsterTable!$B$1,MonsterTable!$A$1:$B$1,0),0),
IF(OR(NOT(ISBLANK(AG788)),ISBLANK(AH788)),#N/A,
IF(AE788="empty","empty",
VLOOKUP(AE788,MonsterGroupTable!$A:$A,1,0)))))))</f>
        <v>empty</v>
      </c>
      <c r="AH788">
        <v>3</v>
      </c>
      <c r="AL788" s="1" t="s">
        <v>340</v>
      </c>
      <c r="AM788" s="2">
        <f>IF(AND(ISBLANK(AL788),OR(NOT(ISBLANK(AN788)),NOT(ISBLANK(AO788)))),#N/A,
IF(ISBLANK(AL788),"",
IF(AND(NOT(ISERROR(VLOOKUP(AL788,MonsterTable!$A:$B,MATCH(MonsterTable!$B$1,MonsterTable!$A$1:$B$1,0),0))),OR(ISBLANK(AN788),ISBLANK(AO788))),#N/A,
IFERROR(VLOOKUP(AL788,MonsterTable!$A:$B,MATCH(MonsterTable!$B$1,MonsterTable!$A$1:$B$1,0),0),
IF(OR(NOT(ISBLANK(AN788)),ISBLANK(AO788)),#N/A,
IF(AL788="empty","empty",
VLOOKUP(AL788,MonsterGroupTable!$A:$A,1,0)))))))</f>
        <v>204</v>
      </c>
      <c r="AN788">
        <v>1</v>
      </c>
      <c r="AO788">
        <v>1</v>
      </c>
      <c r="AP788">
        <v>0</v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BA788" s="2" t="str">
        <f>IF(AND(ISBLANK(AZ788),OR(NOT(ISBLANK(BB788)),NOT(ISBLANK(BC788)))),#N/A,
IF(ISBLANK(AZ788),"",
IF(AND(NOT(ISERROR(VLOOKUP(AZ788,MonsterTable!$A:$B,MATCH(MonsterTable!$B$1,MonsterTable!$A$1:$B$1,0),0))),OR(ISBLANK(BB788),ISBLANK(BC788))),#N/A,
IFERROR(VLOOKUP(AZ788,MonsterTable!$A:$B,MATCH(MonsterTable!$B$1,MonsterTable!$A$1:$B$1,0),0),
IF(OR(NOT(ISBLANK(BB788)),ISBLANK(BC788)),#N/A,
IF(AZ788="empty","empty",
VLOOKUP(AZ788,MonsterGroupTable!$A:$A,1,0)))))))</f>
        <v/>
      </c>
      <c r="BH788" s="2" t="str">
        <f>IF(AND(ISBLANK(BG788),OR(NOT(ISBLANK(BI788)),NOT(ISBLANK(BJ788)))),#N/A,
IF(ISBLANK(BG788),"",
IF(AND(NOT(ISERROR(VLOOKUP(BG788,MonsterTable!$A:$B,MATCH(MonsterTable!$B$1,MonsterTable!$A$1:$B$1,0),0))),OR(ISBLANK(BI788),ISBLANK(BJ788))),#N/A,
IFERROR(VLOOKUP(BG788,MonsterTable!$A:$B,MATCH(MonsterTable!$B$1,MonsterTable!$A$1:$B$1,0),0),
IF(OR(NOT(ISBLANK(BI788)),ISBLANK(BJ788)),#N/A,
IF(BG788="empty","empty",
VLOOKUP(BG788,MonsterGroupTable!$A:$A,1,0)))))))</f>
        <v/>
      </c>
      <c r="BO788" s="2" t="str">
        <f>IF(AND(ISBLANK(BN788),OR(NOT(ISBLANK(BP788)),NOT(ISBLANK(BQ788)))),#N/A,
IF(ISBLANK(BN788),"",
IF(AND(NOT(ISERROR(VLOOKUP(BN788,MonsterTable!$A:$B,MATCH(MonsterTable!$B$1,MonsterTable!$A$1:$B$1,0),0))),OR(ISBLANK(BP788),ISBLANK(BQ788))),#N/A,
IFERROR(VLOOKUP(BN788,MonsterTable!$A:$B,MATCH(MonsterTable!$B$1,MonsterTable!$A$1:$B$1,0),0),
IF(OR(NOT(ISBLANK(BP788)),ISBLANK(BQ788)),#N/A,
IF(BN788="empty","empty",
VLOOKUP(BN788,MonsterGroupTable!$A:$A,1,0)))))))</f>
        <v/>
      </c>
      <c r="BV788" s="2" t="str">
        <f>IF(AND(ISBLANK(BU788),OR(NOT(ISBLANK(BW788)),NOT(ISBLANK(BX788)))),#N/A,
IF(ISBLANK(BU788),"",
IF(AND(NOT(ISERROR(VLOOKUP(BU788,MonsterTable!$A:$B,MATCH(MonsterTable!$B$1,MonsterTable!$A$1:$B$1,0),0))),OR(ISBLANK(BW788),ISBLANK(BX788))),#N/A,
IFERROR(VLOOKUP(BU788,MonsterTable!$A:$B,MATCH(MonsterTable!$B$1,MonsterTable!$A$1:$B$1,0),0),
IF(OR(NOT(ISBLANK(BW788)),ISBLANK(BX788)),#N/A,
IF(BU788="empty","empty",
VLOOKUP(BU788,MonsterGroupTable!$A:$A,1,0)))))))</f>
        <v/>
      </c>
      <c r="CC788" s="2" t="str">
        <f>IF(AND(ISBLANK(CB788),OR(NOT(ISBLANK(CD788)),NOT(ISBLANK(CE788)))),#N/A,
IF(ISBLANK(CB788),"",
IF(AND(NOT(ISERROR(VLOOKUP(CB788,MonsterTable!$A:$B,MATCH(MonsterTable!$B$1,MonsterTable!$A$1:$B$1,0),0))),OR(ISBLANK(CD788),ISBLANK(CE788))),#N/A,
IFERROR(VLOOKUP(CB788,MonsterTable!$A:$B,MATCH(MonsterTable!$B$1,MonsterTable!$A$1:$B$1,0),0),
IF(OR(NOT(ISBLANK(CD788)),ISBLANK(CE788)),#N/A,
IF(CB788="empty","empty",
VLOOKUP(CB788,MonsterGroupTable!$A:$A,1,0)))))))</f>
        <v/>
      </c>
      <c r="CJ788" s="2" t="str">
        <f>IF(AND(ISBLANK(CI788),OR(NOT(ISBLANK(CK788)),NOT(ISBLANK(CL788)))),#N/A,
IF(ISBLANK(CI788),"",
IF(AND(NOT(ISERROR(VLOOKUP(CI788,MonsterTable!$A:$B,MATCH(MonsterTable!$B$1,MonsterTable!$A$1:$B$1,0),0))),OR(ISBLANK(CK788),ISBLANK(CL788))),#N/A,
IFERROR(VLOOKUP(CI788,MonsterTable!$A:$B,MATCH(MonsterTable!$B$1,MonsterTable!$A$1:$B$1,0),0),
IF(OR(NOT(ISBLANK(CK788)),ISBLANK(CL788)),#N/A,
IF(CI788="empty","empty",
VLOOKUP(CI788,MonsterGroupTable!$A:$A,1,0)))))))</f>
        <v/>
      </c>
    </row>
    <row r="789" spans="1:88">
      <c r="A789">
        <v>20090</v>
      </c>
      <c r="B789">
        <f t="shared" si="24"/>
        <v>1.2</v>
      </c>
      <c r="C789">
        <f t="shared" si="24"/>
        <v>1.1000000000000001</v>
      </c>
      <c r="F789">
        <v>180</v>
      </c>
      <c r="G789">
        <v>1809</v>
      </c>
      <c r="H789">
        <v>0</v>
      </c>
      <c r="I789">
        <v>0</v>
      </c>
      <c r="J789">
        <v>0</v>
      </c>
      <c r="K789" t="s">
        <v>28</v>
      </c>
      <c r="L789" t="s">
        <v>255</v>
      </c>
      <c r="M789" t="s">
        <v>79</v>
      </c>
      <c r="N789" t="s">
        <v>80</v>
      </c>
      <c r="O789">
        <v>0</v>
      </c>
      <c r="P789">
        <v>-4.75</v>
      </c>
      <c r="Q789">
        <v>-3.5</v>
      </c>
      <c r="R789">
        <v>4.75</v>
      </c>
      <c r="S789">
        <v>3</v>
      </c>
      <c r="T789">
        <v>-13.5</v>
      </c>
      <c r="U789">
        <v>2.5499999999999998</v>
      </c>
      <c r="V789">
        <v>-6.75</v>
      </c>
      <c r="W789" t="str">
        <f t="shared" si="25"/>
        <v>g109,5,empty,3,204,1,1,0</v>
      </c>
      <c r="X789" s="1" t="s">
        <v>326</v>
      </c>
      <c r="Y789" s="2" t="str">
        <f>IF(AND(ISBLANK(X789),OR(NOT(ISBLANK(Z789)),NOT(ISBLANK(AA789)))),#N/A,
IF(ISBLANK(X789),"",
IF(AND(NOT(ISERROR(VLOOKUP(X789,MonsterTable!$A:$B,MATCH(MonsterTable!$B$1,MonsterTable!$A$1:$B$1,0),0))),OR(ISBLANK(Z789),ISBLANK(AA789))),#N/A,
IFERROR(VLOOKUP(X789,MonsterTable!$A:$B,MATCH(MonsterTable!$B$1,MonsterTable!$A$1:$B$1,0),0),
IF(OR(NOT(ISBLANK(Z789)),ISBLANK(AA789)),#N/A,
IF(X789="empty","empty",
VLOOKUP(X789,MonsterGroupTable!$A:$A,1,0)))))))</f>
        <v>g109</v>
      </c>
      <c r="AA789">
        <v>5</v>
      </c>
      <c r="AE789" s="1" t="s">
        <v>74</v>
      </c>
      <c r="AF789" s="2" t="str">
        <f>IF(AND(ISBLANK(AE789),OR(NOT(ISBLANK(AG789)),NOT(ISBLANK(AH789)))),#N/A,
IF(ISBLANK(AE789),"",
IF(AND(NOT(ISERROR(VLOOKUP(AE789,MonsterTable!$A:$B,MATCH(MonsterTable!$B$1,MonsterTable!$A$1:$B$1,0),0))),OR(ISBLANK(AG789),ISBLANK(AH789))),#N/A,
IFERROR(VLOOKUP(AE789,MonsterTable!$A:$B,MATCH(MonsterTable!$B$1,MonsterTable!$A$1:$B$1,0),0),
IF(OR(NOT(ISBLANK(AG789)),ISBLANK(AH789)),#N/A,
IF(AE789="empty","empty",
VLOOKUP(AE789,MonsterGroupTable!$A:$A,1,0)))))))</f>
        <v>empty</v>
      </c>
      <c r="AH789">
        <v>3</v>
      </c>
      <c r="AL789" s="1" t="s">
        <v>340</v>
      </c>
      <c r="AM789" s="2">
        <f>IF(AND(ISBLANK(AL789),OR(NOT(ISBLANK(AN789)),NOT(ISBLANK(AO789)))),#N/A,
IF(ISBLANK(AL789),"",
IF(AND(NOT(ISERROR(VLOOKUP(AL789,MonsterTable!$A:$B,MATCH(MonsterTable!$B$1,MonsterTable!$A$1:$B$1,0),0))),OR(ISBLANK(AN789),ISBLANK(AO789))),#N/A,
IFERROR(VLOOKUP(AL789,MonsterTable!$A:$B,MATCH(MonsterTable!$B$1,MonsterTable!$A$1:$B$1,0),0),
IF(OR(NOT(ISBLANK(AN789)),ISBLANK(AO789)),#N/A,
IF(AL789="empty","empty",
VLOOKUP(AL789,MonsterGroupTable!$A:$A,1,0)))))))</f>
        <v>204</v>
      </c>
      <c r="AN789">
        <v>1</v>
      </c>
      <c r="AO789">
        <v>1</v>
      </c>
      <c r="AP789">
        <v>0</v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BA789" s="2" t="str">
        <f>IF(AND(ISBLANK(AZ789),OR(NOT(ISBLANK(BB789)),NOT(ISBLANK(BC789)))),#N/A,
IF(ISBLANK(AZ789),"",
IF(AND(NOT(ISERROR(VLOOKUP(AZ789,MonsterTable!$A:$B,MATCH(MonsterTable!$B$1,MonsterTable!$A$1:$B$1,0),0))),OR(ISBLANK(BB789),ISBLANK(BC789))),#N/A,
IFERROR(VLOOKUP(AZ789,MonsterTable!$A:$B,MATCH(MonsterTable!$B$1,MonsterTable!$A$1:$B$1,0),0),
IF(OR(NOT(ISBLANK(BB789)),ISBLANK(BC789)),#N/A,
IF(AZ789="empty","empty",
VLOOKUP(AZ789,MonsterGroupTable!$A:$A,1,0)))))))</f>
        <v/>
      </c>
      <c r="BH789" s="2" t="str">
        <f>IF(AND(ISBLANK(BG789),OR(NOT(ISBLANK(BI789)),NOT(ISBLANK(BJ789)))),#N/A,
IF(ISBLANK(BG789),"",
IF(AND(NOT(ISERROR(VLOOKUP(BG789,MonsterTable!$A:$B,MATCH(MonsterTable!$B$1,MonsterTable!$A$1:$B$1,0),0))),OR(ISBLANK(BI789),ISBLANK(BJ789))),#N/A,
IFERROR(VLOOKUP(BG789,MonsterTable!$A:$B,MATCH(MonsterTable!$B$1,MonsterTable!$A$1:$B$1,0),0),
IF(OR(NOT(ISBLANK(BI789)),ISBLANK(BJ789)),#N/A,
IF(BG789="empty","empty",
VLOOKUP(BG789,MonsterGroupTable!$A:$A,1,0)))))))</f>
        <v/>
      </c>
      <c r="BO789" s="2" t="str">
        <f>IF(AND(ISBLANK(BN789),OR(NOT(ISBLANK(BP789)),NOT(ISBLANK(BQ789)))),#N/A,
IF(ISBLANK(BN789),"",
IF(AND(NOT(ISERROR(VLOOKUP(BN789,MonsterTable!$A:$B,MATCH(MonsterTable!$B$1,MonsterTable!$A$1:$B$1,0),0))),OR(ISBLANK(BP789),ISBLANK(BQ789))),#N/A,
IFERROR(VLOOKUP(BN789,MonsterTable!$A:$B,MATCH(MonsterTable!$B$1,MonsterTable!$A$1:$B$1,0),0),
IF(OR(NOT(ISBLANK(BP789)),ISBLANK(BQ789)),#N/A,
IF(BN789="empty","empty",
VLOOKUP(BN789,MonsterGroupTable!$A:$A,1,0)))))))</f>
        <v/>
      </c>
      <c r="BV789" s="2" t="str">
        <f>IF(AND(ISBLANK(BU789),OR(NOT(ISBLANK(BW789)),NOT(ISBLANK(BX789)))),#N/A,
IF(ISBLANK(BU789),"",
IF(AND(NOT(ISERROR(VLOOKUP(BU789,MonsterTable!$A:$B,MATCH(MonsterTable!$B$1,MonsterTable!$A$1:$B$1,0),0))),OR(ISBLANK(BW789),ISBLANK(BX789))),#N/A,
IFERROR(VLOOKUP(BU789,MonsterTable!$A:$B,MATCH(MonsterTable!$B$1,MonsterTable!$A$1:$B$1,0),0),
IF(OR(NOT(ISBLANK(BW789)),ISBLANK(BX789)),#N/A,
IF(BU789="empty","empty",
VLOOKUP(BU789,MonsterGroupTable!$A:$A,1,0)))))))</f>
        <v/>
      </c>
      <c r="CC789" s="2" t="str">
        <f>IF(AND(ISBLANK(CB789),OR(NOT(ISBLANK(CD789)),NOT(ISBLANK(CE789)))),#N/A,
IF(ISBLANK(CB789),"",
IF(AND(NOT(ISERROR(VLOOKUP(CB789,MonsterTable!$A:$B,MATCH(MonsterTable!$B$1,MonsterTable!$A$1:$B$1,0),0))),OR(ISBLANK(CD789),ISBLANK(CE789))),#N/A,
IFERROR(VLOOKUP(CB789,MonsterTable!$A:$B,MATCH(MonsterTable!$B$1,MonsterTable!$A$1:$B$1,0),0),
IF(OR(NOT(ISBLANK(CD789)),ISBLANK(CE789)),#N/A,
IF(CB789="empty","empty",
VLOOKUP(CB789,MonsterGroupTable!$A:$A,1,0)))))))</f>
        <v/>
      </c>
      <c r="CJ789" s="2" t="str">
        <f>IF(AND(ISBLANK(CI789),OR(NOT(ISBLANK(CK789)),NOT(ISBLANK(CL789)))),#N/A,
IF(ISBLANK(CI789),"",
IF(AND(NOT(ISERROR(VLOOKUP(CI789,MonsterTable!$A:$B,MATCH(MonsterTable!$B$1,MonsterTable!$A$1:$B$1,0),0))),OR(ISBLANK(CK789),ISBLANK(CL789))),#N/A,
IFERROR(VLOOKUP(CI789,MonsterTable!$A:$B,MATCH(MonsterTable!$B$1,MonsterTable!$A$1:$B$1,0),0),
IF(OR(NOT(ISBLANK(CK789)),ISBLANK(CL789)),#N/A,
IF(CI789="empty","empty",
VLOOKUP(CI789,MonsterGroupTable!$A:$A,1,0)))))))</f>
        <v/>
      </c>
    </row>
    <row r="790" spans="1:88">
      <c r="A790">
        <v>20091</v>
      </c>
      <c r="B790">
        <f t="shared" si="24"/>
        <v>1.1000000000000001</v>
      </c>
      <c r="C790">
        <f t="shared" si="24"/>
        <v>1.1000000000000001</v>
      </c>
      <c r="F790">
        <v>180</v>
      </c>
      <c r="G790">
        <v>1836</v>
      </c>
      <c r="H790">
        <v>0</v>
      </c>
      <c r="I790">
        <v>0</v>
      </c>
      <c r="J790">
        <v>0</v>
      </c>
      <c r="K790" t="s">
        <v>28</v>
      </c>
      <c r="L790" t="s">
        <v>256</v>
      </c>
      <c r="M790" t="s">
        <v>79</v>
      </c>
      <c r="N790" t="s">
        <v>80</v>
      </c>
      <c r="O790">
        <v>0</v>
      </c>
      <c r="P790">
        <v>-4.75</v>
      </c>
      <c r="Q790">
        <v>-3.5</v>
      </c>
      <c r="R790">
        <v>4.75</v>
      </c>
      <c r="S790">
        <v>3</v>
      </c>
      <c r="T790">
        <v>-13.5</v>
      </c>
      <c r="U790">
        <v>2.5499999999999998</v>
      </c>
      <c r="V790">
        <v>-6.75</v>
      </c>
      <c r="W790" t="str">
        <f t="shared" si="25"/>
        <v>g110,5,empty,3,206,1,1,0</v>
      </c>
      <c r="X790" s="1" t="s">
        <v>327</v>
      </c>
      <c r="Y790" s="2" t="str">
        <f>IF(AND(ISBLANK(X790),OR(NOT(ISBLANK(Z790)),NOT(ISBLANK(AA790)))),#N/A,
IF(ISBLANK(X790),"",
IF(AND(NOT(ISERROR(VLOOKUP(X790,MonsterTable!$A:$B,MATCH(MonsterTable!$B$1,MonsterTable!$A$1:$B$1,0),0))),OR(ISBLANK(Z790),ISBLANK(AA790))),#N/A,
IFERROR(VLOOKUP(X790,MonsterTable!$A:$B,MATCH(MonsterTable!$B$1,MonsterTable!$A$1:$B$1,0),0),
IF(OR(NOT(ISBLANK(Z790)),ISBLANK(AA790)),#N/A,
IF(X790="empty","empty",
VLOOKUP(X790,MonsterGroupTable!$A:$A,1,0)))))))</f>
        <v>g110</v>
      </c>
      <c r="AA790">
        <v>5</v>
      </c>
      <c r="AE790" s="1" t="s">
        <v>74</v>
      </c>
      <c r="AF790" s="2" t="str">
        <f>IF(AND(ISBLANK(AE790),OR(NOT(ISBLANK(AG790)),NOT(ISBLANK(AH790)))),#N/A,
IF(ISBLANK(AE790),"",
IF(AND(NOT(ISERROR(VLOOKUP(AE790,MonsterTable!$A:$B,MATCH(MonsterTable!$B$1,MonsterTable!$A$1:$B$1,0),0))),OR(ISBLANK(AG790),ISBLANK(AH790))),#N/A,
IFERROR(VLOOKUP(AE790,MonsterTable!$A:$B,MATCH(MonsterTable!$B$1,MonsterTable!$A$1:$B$1,0),0),
IF(OR(NOT(ISBLANK(AG790)),ISBLANK(AH790)),#N/A,
IF(AE790="empty","empty",
VLOOKUP(AE790,MonsterGroupTable!$A:$A,1,0)))))))</f>
        <v>empty</v>
      </c>
      <c r="AH790">
        <v>3</v>
      </c>
      <c r="AL790" s="1" t="s">
        <v>342</v>
      </c>
      <c r="AM790" s="2">
        <f>IF(AND(ISBLANK(AL790),OR(NOT(ISBLANK(AN790)),NOT(ISBLANK(AO790)))),#N/A,
IF(ISBLANK(AL790),"",
IF(AND(NOT(ISERROR(VLOOKUP(AL790,MonsterTable!$A:$B,MATCH(MonsterTable!$B$1,MonsterTable!$A$1:$B$1,0),0))),OR(ISBLANK(AN790),ISBLANK(AO790))),#N/A,
IFERROR(VLOOKUP(AL790,MonsterTable!$A:$B,MATCH(MonsterTable!$B$1,MonsterTable!$A$1:$B$1,0),0),
IF(OR(NOT(ISBLANK(AN790)),ISBLANK(AO790)),#N/A,
IF(AL790="empty","empty",
VLOOKUP(AL790,MonsterGroupTable!$A:$A,1,0)))))))</f>
        <v>206</v>
      </c>
      <c r="AN790">
        <v>1</v>
      </c>
      <c r="AO790">
        <v>1</v>
      </c>
      <c r="AP790">
        <v>0</v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BA790" s="2" t="str">
        <f>IF(AND(ISBLANK(AZ790),OR(NOT(ISBLANK(BB790)),NOT(ISBLANK(BC790)))),#N/A,
IF(ISBLANK(AZ790),"",
IF(AND(NOT(ISERROR(VLOOKUP(AZ790,MonsterTable!$A:$B,MATCH(MonsterTable!$B$1,MonsterTable!$A$1:$B$1,0),0))),OR(ISBLANK(BB790),ISBLANK(BC790))),#N/A,
IFERROR(VLOOKUP(AZ790,MonsterTable!$A:$B,MATCH(MonsterTable!$B$1,MonsterTable!$A$1:$B$1,0),0),
IF(OR(NOT(ISBLANK(BB790)),ISBLANK(BC790)),#N/A,
IF(AZ790="empty","empty",
VLOOKUP(AZ790,MonsterGroupTable!$A:$A,1,0)))))))</f>
        <v/>
      </c>
      <c r="BH790" s="2" t="str">
        <f>IF(AND(ISBLANK(BG790),OR(NOT(ISBLANK(BI790)),NOT(ISBLANK(BJ790)))),#N/A,
IF(ISBLANK(BG790),"",
IF(AND(NOT(ISERROR(VLOOKUP(BG790,MonsterTable!$A:$B,MATCH(MonsterTable!$B$1,MonsterTable!$A$1:$B$1,0),0))),OR(ISBLANK(BI790),ISBLANK(BJ790))),#N/A,
IFERROR(VLOOKUP(BG790,MonsterTable!$A:$B,MATCH(MonsterTable!$B$1,MonsterTable!$A$1:$B$1,0),0),
IF(OR(NOT(ISBLANK(BI790)),ISBLANK(BJ790)),#N/A,
IF(BG790="empty","empty",
VLOOKUP(BG790,MonsterGroupTable!$A:$A,1,0)))))))</f>
        <v/>
      </c>
      <c r="BO790" s="2" t="str">
        <f>IF(AND(ISBLANK(BN790),OR(NOT(ISBLANK(BP790)),NOT(ISBLANK(BQ790)))),#N/A,
IF(ISBLANK(BN790),"",
IF(AND(NOT(ISERROR(VLOOKUP(BN790,MonsterTable!$A:$B,MATCH(MonsterTable!$B$1,MonsterTable!$A$1:$B$1,0),0))),OR(ISBLANK(BP790),ISBLANK(BQ790))),#N/A,
IFERROR(VLOOKUP(BN790,MonsterTable!$A:$B,MATCH(MonsterTable!$B$1,MonsterTable!$A$1:$B$1,0),0),
IF(OR(NOT(ISBLANK(BP790)),ISBLANK(BQ790)),#N/A,
IF(BN790="empty","empty",
VLOOKUP(BN790,MonsterGroupTable!$A:$A,1,0)))))))</f>
        <v/>
      </c>
      <c r="BV790" s="2" t="str">
        <f>IF(AND(ISBLANK(BU790),OR(NOT(ISBLANK(BW790)),NOT(ISBLANK(BX790)))),#N/A,
IF(ISBLANK(BU790),"",
IF(AND(NOT(ISERROR(VLOOKUP(BU790,MonsterTable!$A:$B,MATCH(MonsterTable!$B$1,MonsterTable!$A$1:$B$1,0),0))),OR(ISBLANK(BW790),ISBLANK(BX790))),#N/A,
IFERROR(VLOOKUP(BU790,MonsterTable!$A:$B,MATCH(MonsterTable!$B$1,MonsterTable!$A$1:$B$1,0),0),
IF(OR(NOT(ISBLANK(BW790)),ISBLANK(BX790)),#N/A,
IF(BU790="empty","empty",
VLOOKUP(BU790,MonsterGroupTable!$A:$A,1,0)))))))</f>
        <v/>
      </c>
      <c r="CC790" s="2" t="str">
        <f>IF(AND(ISBLANK(CB790),OR(NOT(ISBLANK(CD790)),NOT(ISBLANK(CE790)))),#N/A,
IF(ISBLANK(CB790),"",
IF(AND(NOT(ISERROR(VLOOKUP(CB790,MonsterTable!$A:$B,MATCH(MonsterTable!$B$1,MonsterTable!$A$1:$B$1,0),0))),OR(ISBLANK(CD790),ISBLANK(CE790))),#N/A,
IFERROR(VLOOKUP(CB790,MonsterTable!$A:$B,MATCH(MonsterTable!$B$1,MonsterTable!$A$1:$B$1,0),0),
IF(OR(NOT(ISBLANK(CD790)),ISBLANK(CE790)),#N/A,
IF(CB790="empty","empty",
VLOOKUP(CB790,MonsterGroupTable!$A:$A,1,0)))))))</f>
        <v/>
      </c>
      <c r="CJ790" s="2" t="str">
        <f>IF(AND(ISBLANK(CI790),OR(NOT(ISBLANK(CK790)),NOT(ISBLANK(CL790)))),#N/A,
IF(ISBLANK(CI790),"",
IF(AND(NOT(ISERROR(VLOOKUP(CI790,MonsterTable!$A:$B,MATCH(MonsterTable!$B$1,MonsterTable!$A$1:$B$1,0),0))),OR(ISBLANK(CK790),ISBLANK(CL790))),#N/A,
IFERROR(VLOOKUP(CI790,MonsterTable!$A:$B,MATCH(MonsterTable!$B$1,MonsterTable!$A$1:$B$1,0),0),
IF(OR(NOT(ISBLANK(CK790)),ISBLANK(CL790)),#N/A,
IF(CI790="empty","empty",
VLOOKUP(CI790,MonsterGroupTable!$A:$A,1,0)))))))</f>
        <v/>
      </c>
    </row>
    <row r="791" spans="1:88">
      <c r="A791">
        <v>20092</v>
      </c>
      <c r="B791">
        <f t="shared" si="24"/>
        <v>1.1000000000000001</v>
      </c>
      <c r="C791">
        <f t="shared" si="24"/>
        <v>1.1000000000000001</v>
      </c>
      <c r="F791">
        <v>180</v>
      </c>
      <c r="G791">
        <v>1863</v>
      </c>
      <c r="H791">
        <v>0</v>
      </c>
      <c r="I791">
        <v>0</v>
      </c>
      <c r="J791">
        <v>0</v>
      </c>
      <c r="K791" t="s">
        <v>28</v>
      </c>
      <c r="L791" t="s">
        <v>256</v>
      </c>
      <c r="M791" t="s">
        <v>79</v>
      </c>
      <c r="N791" t="s">
        <v>80</v>
      </c>
      <c r="O791">
        <v>0</v>
      </c>
      <c r="P791">
        <v>-4.75</v>
      </c>
      <c r="Q791">
        <v>-3.5</v>
      </c>
      <c r="R791">
        <v>4.75</v>
      </c>
      <c r="S791">
        <v>3</v>
      </c>
      <c r="T791">
        <v>-13.5</v>
      </c>
      <c r="U791">
        <v>2.5499999999999998</v>
      </c>
      <c r="V791">
        <v>-6.75</v>
      </c>
      <c r="W791" t="str">
        <f t="shared" si="25"/>
        <v>g110,5,empty,3,206,1,1,0</v>
      </c>
      <c r="X791" s="1" t="s">
        <v>327</v>
      </c>
      <c r="Y791" s="2" t="str">
        <f>IF(AND(ISBLANK(X791),OR(NOT(ISBLANK(Z791)),NOT(ISBLANK(AA791)))),#N/A,
IF(ISBLANK(X791),"",
IF(AND(NOT(ISERROR(VLOOKUP(X791,MonsterTable!$A:$B,MATCH(MonsterTable!$B$1,MonsterTable!$A$1:$B$1,0),0))),OR(ISBLANK(Z791),ISBLANK(AA791))),#N/A,
IFERROR(VLOOKUP(X791,MonsterTable!$A:$B,MATCH(MonsterTable!$B$1,MonsterTable!$A$1:$B$1,0),0),
IF(OR(NOT(ISBLANK(Z791)),ISBLANK(AA791)),#N/A,
IF(X791="empty","empty",
VLOOKUP(X791,MonsterGroupTable!$A:$A,1,0)))))))</f>
        <v>g110</v>
      </c>
      <c r="AA791">
        <v>5</v>
      </c>
      <c r="AE791" s="1" t="s">
        <v>74</v>
      </c>
      <c r="AF791" s="2" t="str">
        <f>IF(AND(ISBLANK(AE791),OR(NOT(ISBLANK(AG791)),NOT(ISBLANK(AH791)))),#N/A,
IF(ISBLANK(AE791),"",
IF(AND(NOT(ISERROR(VLOOKUP(AE791,MonsterTable!$A:$B,MATCH(MonsterTable!$B$1,MonsterTable!$A$1:$B$1,0),0))),OR(ISBLANK(AG791),ISBLANK(AH791))),#N/A,
IFERROR(VLOOKUP(AE791,MonsterTable!$A:$B,MATCH(MonsterTable!$B$1,MonsterTable!$A$1:$B$1,0),0),
IF(OR(NOT(ISBLANK(AG791)),ISBLANK(AH791)),#N/A,
IF(AE791="empty","empty",
VLOOKUP(AE791,MonsterGroupTable!$A:$A,1,0)))))))</f>
        <v>empty</v>
      </c>
      <c r="AH791">
        <v>3</v>
      </c>
      <c r="AL791" s="1" t="s">
        <v>342</v>
      </c>
      <c r="AM791" s="2">
        <f>IF(AND(ISBLANK(AL791),OR(NOT(ISBLANK(AN791)),NOT(ISBLANK(AO791)))),#N/A,
IF(ISBLANK(AL791),"",
IF(AND(NOT(ISERROR(VLOOKUP(AL791,MonsterTable!$A:$B,MATCH(MonsterTable!$B$1,MonsterTable!$A$1:$B$1,0),0))),OR(ISBLANK(AN791),ISBLANK(AO791))),#N/A,
IFERROR(VLOOKUP(AL791,MonsterTable!$A:$B,MATCH(MonsterTable!$B$1,MonsterTable!$A$1:$B$1,0),0),
IF(OR(NOT(ISBLANK(AN791)),ISBLANK(AO791)),#N/A,
IF(AL791="empty","empty",
VLOOKUP(AL791,MonsterGroupTable!$A:$A,1,0)))))))</f>
        <v>206</v>
      </c>
      <c r="AN791">
        <v>1</v>
      </c>
      <c r="AO791">
        <v>1</v>
      </c>
      <c r="AP791">
        <v>0</v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BA791" s="2" t="str">
        <f>IF(AND(ISBLANK(AZ791),OR(NOT(ISBLANK(BB791)),NOT(ISBLANK(BC791)))),#N/A,
IF(ISBLANK(AZ791),"",
IF(AND(NOT(ISERROR(VLOOKUP(AZ791,MonsterTable!$A:$B,MATCH(MonsterTable!$B$1,MonsterTable!$A$1:$B$1,0),0))),OR(ISBLANK(BB791),ISBLANK(BC791))),#N/A,
IFERROR(VLOOKUP(AZ791,MonsterTable!$A:$B,MATCH(MonsterTable!$B$1,MonsterTable!$A$1:$B$1,0),0),
IF(OR(NOT(ISBLANK(BB791)),ISBLANK(BC791)),#N/A,
IF(AZ791="empty","empty",
VLOOKUP(AZ791,MonsterGroupTable!$A:$A,1,0)))))))</f>
        <v/>
      </c>
      <c r="BH791" s="2" t="str">
        <f>IF(AND(ISBLANK(BG791),OR(NOT(ISBLANK(BI791)),NOT(ISBLANK(BJ791)))),#N/A,
IF(ISBLANK(BG791),"",
IF(AND(NOT(ISERROR(VLOOKUP(BG791,MonsterTable!$A:$B,MATCH(MonsterTable!$B$1,MonsterTable!$A$1:$B$1,0),0))),OR(ISBLANK(BI791),ISBLANK(BJ791))),#N/A,
IFERROR(VLOOKUP(BG791,MonsterTable!$A:$B,MATCH(MonsterTable!$B$1,MonsterTable!$A$1:$B$1,0),0),
IF(OR(NOT(ISBLANK(BI791)),ISBLANK(BJ791)),#N/A,
IF(BG791="empty","empty",
VLOOKUP(BG791,MonsterGroupTable!$A:$A,1,0)))))))</f>
        <v/>
      </c>
      <c r="BO791" s="2" t="str">
        <f>IF(AND(ISBLANK(BN791),OR(NOT(ISBLANK(BP791)),NOT(ISBLANK(BQ791)))),#N/A,
IF(ISBLANK(BN791),"",
IF(AND(NOT(ISERROR(VLOOKUP(BN791,MonsterTable!$A:$B,MATCH(MonsterTable!$B$1,MonsterTable!$A$1:$B$1,0),0))),OR(ISBLANK(BP791),ISBLANK(BQ791))),#N/A,
IFERROR(VLOOKUP(BN791,MonsterTable!$A:$B,MATCH(MonsterTable!$B$1,MonsterTable!$A$1:$B$1,0),0),
IF(OR(NOT(ISBLANK(BP791)),ISBLANK(BQ791)),#N/A,
IF(BN791="empty","empty",
VLOOKUP(BN791,MonsterGroupTable!$A:$A,1,0)))))))</f>
        <v/>
      </c>
      <c r="BV791" s="2" t="str">
        <f>IF(AND(ISBLANK(BU791),OR(NOT(ISBLANK(BW791)),NOT(ISBLANK(BX791)))),#N/A,
IF(ISBLANK(BU791),"",
IF(AND(NOT(ISERROR(VLOOKUP(BU791,MonsterTable!$A:$B,MATCH(MonsterTable!$B$1,MonsterTable!$A$1:$B$1,0),0))),OR(ISBLANK(BW791),ISBLANK(BX791))),#N/A,
IFERROR(VLOOKUP(BU791,MonsterTable!$A:$B,MATCH(MonsterTable!$B$1,MonsterTable!$A$1:$B$1,0),0),
IF(OR(NOT(ISBLANK(BW791)),ISBLANK(BX791)),#N/A,
IF(BU791="empty","empty",
VLOOKUP(BU791,MonsterGroupTable!$A:$A,1,0)))))))</f>
        <v/>
      </c>
      <c r="CC791" s="2" t="str">
        <f>IF(AND(ISBLANK(CB791),OR(NOT(ISBLANK(CD791)),NOT(ISBLANK(CE791)))),#N/A,
IF(ISBLANK(CB791),"",
IF(AND(NOT(ISERROR(VLOOKUP(CB791,MonsterTable!$A:$B,MATCH(MonsterTable!$B$1,MonsterTable!$A$1:$B$1,0),0))),OR(ISBLANK(CD791),ISBLANK(CE791))),#N/A,
IFERROR(VLOOKUP(CB791,MonsterTable!$A:$B,MATCH(MonsterTable!$B$1,MonsterTable!$A$1:$B$1,0),0),
IF(OR(NOT(ISBLANK(CD791)),ISBLANK(CE791)),#N/A,
IF(CB791="empty","empty",
VLOOKUP(CB791,MonsterGroupTable!$A:$A,1,0)))))))</f>
        <v/>
      </c>
      <c r="CJ791" s="2" t="str">
        <f>IF(AND(ISBLANK(CI791),OR(NOT(ISBLANK(CK791)),NOT(ISBLANK(CL791)))),#N/A,
IF(ISBLANK(CI791),"",
IF(AND(NOT(ISERROR(VLOOKUP(CI791,MonsterTable!$A:$B,MATCH(MonsterTable!$B$1,MonsterTable!$A$1:$B$1,0),0))),OR(ISBLANK(CK791),ISBLANK(CL791))),#N/A,
IFERROR(VLOOKUP(CI791,MonsterTable!$A:$B,MATCH(MonsterTable!$B$1,MonsterTable!$A$1:$B$1,0),0),
IF(OR(NOT(ISBLANK(CK791)),ISBLANK(CL791)),#N/A,
IF(CI791="empty","empty",
VLOOKUP(CI791,MonsterGroupTable!$A:$A,1,0)))))))</f>
        <v/>
      </c>
    </row>
    <row r="792" spans="1:88">
      <c r="A792">
        <v>20093</v>
      </c>
      <c r="B792">
        <f t="shared" si="24"/>
        <v>1.1000000000000001</v>
      </c>
      <c r="C792">
        <f t="shared" si="24"/>
        <v>1.1000000000000001</v>
      </c>
      <c r="F792">
        <v>180</v>
      </c>
      <c r="G792">
        <v>1890</v>
      </c>
      <c r="H792">
        <v>0</v>
      </c>
      <c r="I792">
        <v>0</v>
      </c>
      <c r="J792">
        <v>0</v>
      </c>
      <c r="K792" t="s">
        <v>28</v>
      </c>
      <c r="L792" t="s">
        <v>256</v>
      </c>
      <c r="M792" t="s">
        <v>79</v>
      </c>
      <c r="N792" t="s">
        <v>80</v>
      </c>
      <c r="O792">
        <v>0</v>
      </c>
      <c r="P792">
        <v>-4.75</v>
      </c>
      <c r="Q792">
        <v>-3.5</v>
      </c>
      <c r="R792">
        <v>4.75</v>
      </c>
      <c r="S792">
        <v>3</v>
      </c>
      <c r="T792">
        <v>-13.5</v>
      </c>
      <c r="U792">
        <v>2.5499999999999998</v>
      </c>
      <c r="V792">
        <v>-6.75</v>
      </c>
      <c r="W792" t="str">
        <f t="shared" si="25"/>
        <v>g110,5,empty,3,206,1,1,0</v>
      </c>
      <c r="X792" s="1" t="s">
        <v>327</v>
      </c>
      <c r="Y792" s="2" t="str">
        <f>IF(AND(ISBLANK(X792),OR(NOT(ISBLANK(Z792)),NOT(ISBLANK(AA792)))),#N/A,
IF(ISBLANK(X792),"",
IF(AND(NOT(ISERROR(VLOOKUP(X792,MonsterTable!$A:$B,MATCH(MonsterTable!$B$1,MonsterTable!$A$1:$B$1,0),0))),OR(ISBLANK(Z792),ISBLANK(AA792))),#N/A,
IFERROR(VLOOKUP(X792,MonsterTable!$A:$B,MATCH(MonsterTable!$B$1,MonsterTable!$A$1:$B$1,0),0),
IF(OR(NOT(ISBLANK(Z792)),ISBLANK(AA792)),#N/A,
IF(X792="empty","empty",
VLOOKUP(X792,MonsterGroupTable!$A:$A,1,0)))))))</f>
        <v>g110</v>
      </c>
      <c r="AA792">
        <v>5</v>
      </c>
      <c r="AE792" s="1" t="s">
        <v>74</v>
      </c>
      <c r="AF792" s="2" t="str">
        <f>IF(AND(ISBLANK(AE792),OR(NOT(ISBLANK(AG792)),NOT(ISBLANK(AH792)))),#N/A,
IF(ISBLANK(AE792),"",
IF(AND(NOT(ISERROR(VLOOKUP(AE792,MonsterTable!$A:$B,MATCH(MonsterTable!$B$1,MonsterTable!$A$1:$B$1,0),0))),OR(ISBLANK(AG792),ISBLANK(AH792))),#N/A,
IFERROR(VLOOKUP(AE792,MonsterTable!$A:$B,MATCH(MonsterTable!$B$1,MonsterTable!$A$1:$B$1,0),0),
IF(OR(NOT(ISBLANK(AG792)),ISBLANK(AH792)),#N/A,
IF(AE792="empty","empty",
VLOOKUP(AE792,MonsterGroupTable!$A:$A,1,0)))))))</f>
        <v>empty</v>
      </c>
      <c r="AH792">
        <v>3</v>
      </c>
      <c r="AL792" s="1" t="s">
        <v>342</v>
      </c>
      <c r="AM792" s="2">
        <f>IF(AND(ISBLANK(AL792),OR(NOT(ISBLANK(AN792)),NOT(ISBLANK(AO792)))),#N/A,
IF(ISBLANK(AL792),"",
IF(AND(NOT(ISERROR(VLOOKUP(AL792,MonsterTable!$A:$B,MATCH(MonsterTable!$B$1,MonsterTable!$A$1:$B$1,0),0))),OR(ISBLANK(AN792),ISBLANK(AO792))),#N/A,
IFERROR(VLOOKUP(AL792,MonsterTable!$A:$B,MATCH(MonsterTable!$B$1,MonsterTable!$A$1:$B$1,0),0),
IF(OR(NOT(ISBLANK(AN792)),ISBLANK(AO792)),#N/A,
IF(AL792="empty","empty",
VLOOKUP(AL792,MonsterGroupTable!$A:$A,1,0)))))))</f>
        <v>206</v>
      </c>
      <c r="AN792">
        <v>1</v>
      </c>
      <c r="AO792">
        <v>1</v>
      </c>
      <c r="AP792">
        <v>0</v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BA792" s="2" t="str">
        <f>IF(AND(ISBLANK(AZ792),OR(NOT(ISBLANK(BB792)),NOT(ISBLANK(BC792)))),#N/A,
IF(ISBLANK(AZ792),"",
IF(AND(NOT(ISERROR(VLOOKUP(AZ792,MonsterTable!$A:$B,MATCH(MonsterTable!$B$1,MonsterTable!$A$1:$B$1,0),0))),OR(ISBLANK(BB792),ISBLANK(BC792))),#N/A,
IFERROR(VLOOKUP(AZ792,MonsterTable!$A:$B,MATCH(MonsterTable!$B$1,MonsterTable!$A$1:$B$1,0),0),
IF(OR(NOT(ISBLANK(BB792)),ISBLANK(BC792)),#N/A,
IF(AZ792="empty","empty",
VLOOKUP(AZ792,MonsterGroupTable!$A:$A,1,0)))))))</f>
        <v/>
      </c>
      <c r="BH792" s="2" t="str">
        <f>IF(AND(ISBLANK(BG792),OR(NOT(ISBLANK(BI792)),NOT(ISBLANK(BJ792)))),#N/A,
IF(ISBLANK(BG792),"",
IF(AND(NOT(ISERROR(VLOOKUP(BG792,MonsterTable!$A:$B,MATCH(MonsterTable!$B$1,MonsterTable!$A$1:$B$1,0),0))),OR(ISBLANK(BI792),ISBLANK(BJ792))),#N/A,
IFERROR(VLOOKUP(BG792,MonsterTable!$A:$B,MATCH(MonsterTable!$B$1,MonsterTable!$A$1:$B$1,0),0),
IF(OR(NOT(ISBLANK(BI792)),ISBLANK(BJ792)),#N/A,
IF(BG792="empty","empty",
VLOOKUP(BG792,MonsterGroupTable!$A:$A,1,0)))))))</f>
        <v/>
      </c>
      <c r="BO792" s="2" t="str">
        <f>IF(AND(ISBLANK(BN792),OR(NOT(ISBLANK(BP792)),NOT(ISBLANK(BQ792)))),#N/A,
IF(ISBLANK(BN792),"",
IF(AND(NOT(ISERROR(VLOOKUP(BN792,MonsterTable!$A:$B,MATCH(MonsterTable!$B$1,MonsterTable!$A$1:$B$1,0),0))),OR(ISBLANK(BP792),ISBLANK(BQ792))),#N/A,
IFERROR(VLOOKUP(BN792,MonsterTable!$A:$B,MATCH(MonsterTable!$B$1,MonsterTable!$A$1:$B$1,0),0),
IF(OR(NOT(ISBLANK(BP792)),ISBLANK(BQ792)),#N/A,
IF(BN792="empty","empty",
VLOOKUP(BN792,MonsterGroupTable!$A:$A,1,0)))))))</f>
        <v/>
      </c>
      <c r="BV792" s="2" t="str">
        <f>IF(AND(ISBLANK(BU792),OR(NOT(ISBLANK(BW792)),NOT(ISBLANK(BX792)))),#N/A,
IF(ISBLANK(BU792),"",
IF(AND(NOT(ISERROR(VLOOKUP(BU792,MonsterTable!$A:$B,MATCH(MonsterTable!$B$1,MonsterTable!$A$1:$B$1,0),0))),OR(ISBLANK(BW792),ISBLANK(BX792))),#N/A,
IFERROR(VLOOKUP(BU792,MonsterTable!$A:$B,MATCH(MonsterTable!$B$1,MonsterTable!$A$1:$B$1,0),0),
IF(OR(NOT(ISBLANK(BW792)),ISBLANK(BX792)),#N/A,
IF(BU792="empty","empty",
VLOOKUP(BU792,MonsterGroupTable!$A:$A,1,0)))))))</f>
        <v/>
      </c>
      <c r="CC792" s="2" t="str">
        <f>IF(AND(ISBLANK(CB792),OR(NOT(ISBLANK(CD792)),NOT(ISBLANK(CE792)))),#N/A,
IF(ISBLANK(CB792),"",
IF(AND(NOT(ISERROR(VLOOKUP(CB792,MonsterTable!$A:$B,MATCH(MonsterTable!$B$1,MonsterTable!$A$1:$B$1,0),0))),OR(ISBLANK(CD792),ISBLANK(CE792))),#N/A,
IFERROR(VLOOKUP(CB792,MonsterTable!$A:$B,MATCH(MonsterTable!$B$1,MonsterTable!$A$1:$B$1,0),0),
IF(OR(NOT(ISBLANK(CD792)),ISBLANK(CE792)),#N/A,
IF(CB792="empty","empty",
VLOOKUP(CB792,MonsterGroupTable!$A:$A,1,0)))))))</f>
        <v/>
      </c>
      <c r="CJ792" s="2" t="str">
        <f>IF(AND(ISBLANK(CI792),OR(NOT(ISBLANK(CK792)),NOT(ISBLANK(CL792)))),#N/A,
IF(ISBLANK(CI792),"",
IF(AND(NOT(ISERROR(VLOOKUP(CI792,MonsterTable!$A:$B,MATCH(MonsterTable!$B$1,MonsterTable!$A$1:$B$1,0),0))),OR(ISBLANK(CK792),ISBLANK(CL792))),#N/A,
IFERROR(VLOOKUP(CI792,MonsterTable!$A:$B,MATCH(MonsterTable!$B$1,MonsterTable!$A$1:$B$1,0),0),
IF(OR(NOT(ISBLANK(CK792)),ISBLANK(CL792)),#N/A,
IF(CI792="empty","empty",
VLOOKUP(CI792,MonsterGroupTable!$A:$A,1,0)))))))</f>
        <v/>
      </c>
    </row>
    <row r="793" spans="1:88">
      <c r="A793">
        <v>20094</v>
      </c>
      <c r="B793">
        <f t="shared" si="24"/>
        <v>1.1000000000000001</v>
      </c>
      <c r="C793">
        <f t="shared" si="24"/>
        <v>1.1000000000000001</v>
      </c>
      <c r="F793">
        <v>180</v>
      </c>
      <c r="G793">
        <v>1917</v>
      </c>
      <c r="H793">
        <v>0</v>
      </c>
      <c r="I793">
        <v>0</v>
      </c>
      <c r="J793">
        <v>0</v>
      </c>
      <c r="K793" t="s">
        <v>28</v>
      </c>
      <c r="L793" t="s">
        <v>256</v>
      </c>
      <c r="M793" t="s">
        <v>79</v>
      </c>
      <c r="N793" t="s">
        <v>80</v>
      </c>
      <c r="O793">
        <v>0</v>
      </c>
      <c r="P793">
        <v>-4.75</v>
      </c>
      <c r="Q793">
        <v>-3.5</v>
      </c>
      <c r="R793">
        <v>4.75</v>
      </c>
      <c r="S793">
        <v>3</v>
      </c>
      <c r="T793">
        <v>-13.5</v>
      </c>
      <c r="U793">
        <v>2.5499999999999998</v>
      </c>
      <c r="V793">
        <v>-6.75</v>
      </c>
      <c r="W793" t="str">
        <f t="shared" si="25"/>
        <v>g110,5,empty,3,206,1,1,0</v>
      </c>
      <c r="X793" s="1" t="s">
        <v>327</v>
      </c>
      <c r="Y793" s="2" t="str">
        <f>IF(AND(ISBLANK(X793),OR(NOT(ISBLANK(Z793)),NOT(ISBLANK(AA793)))),#N/A,
IF(ISBLANK(X793),"",
IF(AND(NOT(ISERROR(VLOOKUP(X793,MonsterTable!$A:$B,MATCH(MonsterTable!$B$1,MonsterTable!$A$1:$B$1,0),0))),OR(ISBLANK(Z793),ISBLANK(AA793))),#N/A,
IFERROR(VLOOKUP(X793,MonsterTable!$A:$B,MATCH(MonsterTable!$B$1,MonsterTable!$A$1:$B$1,0),0),
IF(OR(NOT(ISBLANK(Z793)),ISBLANK(AA793)),#N/A,
IF(X793="empty","empty",
VLOOKUP(X793,MonsterGroupTable!$A:$A,1,0)))))))</f>
        <v>g110</v>
      </c>
      <c r="AA793">
        <v>5</v>
      </c>
      <c r="AE793" s="1" t="s">
        <v>74</v>
      </c>
      <c r="AF793" s="2" t="str">
        <f>IF(AND(ISBLANK(AE793),OR(NOT(ISBLANK(AG793)),NOT(ISBLANK(AH793)))),#N/A,
IF(ISBLANK(AE793),"",
IF(AND(NOT(ISERROR(VLOOKUP(AE793,MonsterTable!$A:$B,MATCH(MonsterTable!$B$1,MonsterTable!$A$1:$B$1,0),0))),OR(ISBLANK(AG793),ISBLANK(AH793))),#N/A,
IFERROR(VLOOKUP(AE793,MonsterTable!$A:$B,MATCH(MonsterTable!$B$1,MonsterTable!$A$1:$B$1,0),0),
IF(OR(NOT(ISBLANK(AG793)),ISBLANK(AH793)),#N/A,
IF(AE793="empty","empty",
VLOOKUP(AE793,MonsterGroupTable!$A:$A,1,0)))))))</f>
        <v>empty</v>
      </c>
      <c r="AH793">
        <v>3</v>
      </c>
      <c r="AL793" s="1" t="s">
        <v>342</v>
      </c>
      <c r="AM793" s="2">
        <f>IF(AND(ISBLANK(AL793),OR(NOT(ISBLANK(AN793)),NOT(ISBLANK(AO793)))),#N/A,
IF(ISBLANK(AL793),"",
IF(AND(NOT(ISERROR(VLOOKUP(AL793,MonsterTable!$A:$B,MATCH(MonsterTable!$B$1,MonsterTable!$A$1:$B$1,0),0))),OR(ISBLANK(AN793),ISBLANK(AO793))),#N/A,
IFERROR(VLOOKUP(AL793,MonsterTable!$A:$B,MATCH(MonsterTable!$B$1,MonsterTable!$A$1:$B$1,0),0),
IF(OR(NOT(ISBLANK(AN793)),ISBLANK(AO793)),#N/A,
IF(AL793="empty","empty",
VLOOKUP(AL793,MonsterGroupTable!$A:$A,1,0)))))))</f>
        <v>206</v>
      </c>
      <c r="AN793">
        <v>1</v>
      </c>
      <c r="AO793">
        <v>1</v>
      </c>
      <c r="AP793">
        <v>0</v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BA793" s="2" t="str">
        <f>IF(AND(ISBLANK(AZ793),OR(NOT(ISBLANK(BB793)),NOT(ISBLANK(BC793)))),#N/A,
IF(ISBLANK(AZ793),"",
IF(AND(NOT(ISERROR(VLOOKUP(AZ793,MonsterTable!$A:$B,MATCH(MonsterTable!$B$1,MonsterTable!$A$1:$B$1,0),0))),OR(ISBLANK(BB793),ISBLANK(BC793))),#N/A,
IFERROR(VLOOKUP(AZ793,MonsterTable!$A:$B,MATCH(MonsterTable!$B$1,MonsterTable!$A$1:$B$1,0),0),
IF(OR(NOT(ISBLANK(BB793)),ISBLANK(BC793)),#N/A,
IF(AZ793="empty","empty",
VLOOKUP(AZ793,MonsterGroupTable!$A:$A,1,0)))))))</f>
        <v/>
      </c>
      <c r="BH793" s="2" t="str">
        <f>IF(AND(ISBLANK(BG793),OR(NOT(ISBLANK(BI793)),NOT(ISBLANK(BJ793)))),#N/A,
IF(ISBLANK(BG793),"",
IF(AND(NOT(ISERROR(VLOOKUP(BG793,MonsterTable!$A:$B,MATCH(MonsterTable!$B$1,MonsterTable!$A$1:$B$1,0),0))),OR(ISBLANK(BI793),ISBLANK(BJ793))),#N/A,
IFERROR(VLOOKUP(BG793,MonsterTable!$A:$B,MATCH(MonsterTable!$B$1,MonsterTable!$A$1:$B$1,0),0),
IF(OR(NOT(ISBLANK(BI793)),ISBLANK(BJ793)),#N/A,
IF(BG793="empty","empty",
VLOOKUP(BG793,MonsterGroupTable!$A:$A,1,0)))))))</f>
        <v/>
      </c>
      <c r="BO793" s="2" t="str">
        <f>IF(AND(ISBLANK(BN793),OR(NOT(ISBLANK(BP793)),NOT(ISBLANK(BQ793)))),#N/A,
IF(ISBLANK(BN793),"",
IF(AND(NOT(ISERROR(VLOOKUP(BN793,MonsterTable!$A:$B,MATCH(MonsterTable!$B$1,MonsterTable!$A$1:$B$1,0),0))),OR(ISBLANK(BP793),ISBLANK(BQ793))),#N/A,
IFERROR(VLOOKUP(BN793,MonsterTable!$A:$B,MATCH(MonsterTable!$B$1,MonsterTable!$A$1:$B$1,0),0),
IF(OR(NOT(ISBLANK(BP793)),ISBLANK(BQ793)),#N/A,
IF(BN793="empty","empty",
VLOOKUP(BN793,MonsterGroupTable!$A:$A,1,0)))))))</f>
        <v/>
      </c>
      <c r="BV793" s="2" t="str">
        <f>IF(AND(ISBLANK(BU793),OR(NOT(ISBLANK(BW793)),NOT(ISBLANK(BX793)))),#N/A,
IF(ISBLANK(BU793),"",
IF(AND(NOT(ISERROR(VLOOKUP(BU793,MonsterTable!$A:$B,MATCH(MonsterTable!$B$1,MonsterTable!$A$1:$B$1,0),0))),OR(ISBLANK(BW793),ISBLANK(BX793))),#N/A,
IFERROR(VLOOKUP(BU793,MonsterTable!$A:$B,MATCH(MonsterTable!$B$1,MonsterTable!$A$1:$B$1,0),0),
IF(OR(NOT(ISBLANK(BW793)),ISBLANK(BX793)),#N/A,
IF(BU793="empty","empty",
VLOOKUP(BU793,MonsterGroupTable!$A:$A,1,0)))))))</f>
        <v/>
      </c>
      <c r="CC793" s="2" t="str">
        <f>IF(AND(ISBLANK(CB793),OR(NOT(ISBLANK(CD793)),NOT(ISBLANK(CE793)))),#N/A,
IF(ISBLANK(CB793),"",
IF(AND(NOT(ISERROR(VLOOKUP(CB793,MonsterTable!$A:$B,MATCH(MonsterTable!$B$1,MonsterTable!$A$1:$B$1,0),0))),OR(ISBLANK(CD793),ISBLANK(CE793))),#N/A,
IFERROR(VLOOKUP(CB793,MonsterTable!$A:$B,MATCH(MonsterTable!$B$1,MonsterTable!$A$1:$B$1,0),0),
IF(OR(NOT(ISBLANK(CD793)),ISBLANK(CE793)),#N/A,
IF(CB793="empty","empty",
VLOOKUP(CB793,MonsterGroupTable!$A:$A,1,0)))))))</f>
        <v/>
      </c>
      <c r="CJ793" s="2" t="str">
        <f>IF(AND(ISBLANK(CI793),OR(NOT(ISBLANK(CK793)),NOT(ISBLANK(CL793)))),#N/A,
IF(ISBLANK(CI793),"",
IF(AND(NOT(ISERROR(VLOOKUP(CI793,MonsterTable!$A:$B,MATCH(MonsterTable!$B$1,MonsterTable!$A$1:$B$1,0),0))),OR(ISBLANK(CK793),ISBLANK(CL793))),#N/A,
IFERROR(VLOOKUP(CI793,MonsterTable!$A:$B,MATCH(MonsterTable!$B$1,MonsterTable!$A$1:$B$1,0),0),
IF(OR(NOT(ISBLANK(CK793)),ISBLANK(CL793)),#N/A,
IF(CI793="empty","empty",
VLOOKUP(CI793,MonsterGroupTable!$A:$A,1,0)))))))</f>
        <v/>
      </c>
    </row>
    <row r="794" spans="1:88">
      <c r="A794">
        <v>20095</v>
      </c>
      <c r="B794">
        <f t="shared" si="24"/>
        <v>1.1000000000000001</v>
      </c>
      <c r="C794">
        <f t="shared" si="24"/>
        <v>1.1000000000000001</v>
      </c>
      <c r="F794">
        <v>180</v>
      </c>
      <c r="G794">
        <v>1944</v>
      </c>
      <c r="H794">
        <v>0</v>
      </c>
      <c r="I794">
        <v>0</v>
      </c>
      <c r="J794">
        <v>0</v>
      </c>
      <c r="K794" t="s">
        <v>28</v>
      </c>
      <c r="L794" t="s">
        <v>256</v>
      </c>
      <c r="M794" t="s">
        <v>79</v>
      </c>
      <c r="N794" t="s">
        <v>80</v>
      </c>
      <c r="O794">
        <v>0</v>
      </c>
      <c r="P794">
        <v>-4.75</v>
      </c>
      <c r="Q794">
        <v>-3.5</v>
      </c>
      <c r="R794">
        <v>4.75</v>
      </c>
      <c r="S794">
        <v>3</v>
      </c>
      <c r="T794">
        <v>-13.5</v>
      </c>
      <c r="U794">
        <v>2.5499999999999998</v>
      </c>
      <c r="V794">
        <v>-6.75</v>
      </c>
      <c r="W794" t="str">
        <f t="shared" si="25"/>
        <v>g110,5,empty,3,206,1,1,0</v>
      </c>
      <c r="X794" s="1" t="s">
        <v>327</v>
      </c>
      <c r="Y794" s="2" t="str">
        <f>IF(AND(ISBLANK(X794),OR(NOT(ISBLANK(Z794)),NOT(ISBLANK(AA794)))),#N/A,
IF(ISBLANK(X794),"",
IF(AND(NOT(ISERROR(VLOOKUP(X794,MonsterTable!$A:$B,MATCH(MonsterTable!$B$1,MonsterTable!$A$1:$B$1,0),0))),OR(ISBLANK(Z794),ISBLANK(AA794))),#N/A,
IFERROR(VLOOKUP(X794,MonsterTable!$A:$B,MATCH(MonsterTable!$B$1,MonsterTable!$A$1:$B$1,0),0),
IF(OR(NOT(ISBLANK(Z794)),ISBLANK(AA794)),#N/A,
IF(X794="empty","empty",
VLOOKUP(X794,MonsterGroupTable!$A:$A,1,0)))))))</f>
        <v>g110</v>
      </c>
      <c r="AA794">
        <v>5</v>
      </c>
      <c r="AE794" s="1" t="s">
        <v>74</v>
      </c>
      <c r="AF794" s="2" t="str">
        <f>IF(AND(ISBLANK(AE794),OR(NOT(ISBLANK(AG794)),NOT(ISBLANK(AH794)))),#N/A,
IF(ISBLANK(AE794),"",
IF(AND(NOT(ISERROR(VLOOKUP(AE794,MonsterTable!$A:$B,MATCH(MonsterTable!$B$1,MonsterTable!$A$1:$B$1,0),0))),OR(ISBLANK(AG794),ISBLANK(AH794))),#N/A,
IFERROR(VLOOKUP(AE794,MonsterTable!$A:$B,MATCH(MonsterTable!$B$1,MonsterTable!$A$1:$B$1,0),0),
IF(OR(NOT(ISBLANK(AG794)),ISBLANK(AH794)),#N/A,
IF(AE794="empty","empty",
VLOOKUP(AE794,MonsterGroupTable!$A:$A,1,0)))))))</f>
        <v>empty</v>
      </c>
      <c r="AH794">
        <v>3</v>
      </c>
      <c r="AL794" s="1" t="s">
        <v>342</v>
      </c>
      <c r="AM794" s="2">
        <f>IF(AND(ISBLANK(AL794),OR(NOT(ISBLANK(AN794)),NOT(ISBLANK(AO794)))),#N/A,
IF(ISBLANK(AL794),"",
IF(AND(NOT(ISERROR(VLOOKUP(AL794,MonsterTable!$A:$B,MATCH(MonsterTable!$B$1,MonsterTable!$A$1:$B$1,0),0))),OR(ISBLANK(AN794),ISBLANK(AO794))),#N/A,
IFERROR(VLOOKUP(AL794,MonsterTable!$A:$B,MATCH(MonsterTable!$B$1,MonsterTable!$A$1:$B$1,0),0),
IF(OR(NOT(ISBLANK(AN794)),ISBLANK(AO794)),#N/A,
IF(AL794="empty","empty",
VLOOKUP(AL794,MonsterGroupTable!$A:$A,1,0)))))))</f>
        <v>206</v>
      </c>
      <c r="AN794">
        <v>1</v>
      </c>
      <c r="AO794">
        <v>1</v>
      </c>
      <c r="AP794">
        <v>0</v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BA794" s="2" t="str">
        <f>IF(AND(ISBLANK(AZ794),OR(NOT(ISBLANK(BB794)),NOT(ISBLANK(BC794)))),#N/A,
IF(ISBLANK(AZ794),"",
IF(AND(NOT(ISERROR(VLOOKUP(AZ794,MonsterTable!$A:$B,MATCH(MonsterTable!$B$1,MonsterTable!$A$1:$B$1,0),0))),OR(ISBLANK(BB794),ISBLANK(BC794))),#N/A,
IFERROR(VLOOKUP(AZ794,MonsterTable!$A:$B,MATCH(MonsterTable!$B$1,MonsterTable!$A$1:$B$1,0),0),
IF(OR(NOT(ISBLANK(BB794)),ISBLANK(BC794)),#N/A,
IF(AZ794="empty","empty",
VLOOKUP(AZ794,MonsterGroupTable!$A:$A,1,0)))))))</f>
        <v/>
      </c>
      <c r="BH794" s="2" t="str">
        <f>IF(AND(ISBLANK(BG794),OR(NOT(ISBLANK(BI794)),NOT(ISBLANK(BJ794)))),#N/A,
IF(ISBLANK(BG794),"",
IF(AND(NOT(ISERROR(VLOOKUP(BG794,MonsterTable!$A:$B,MATCH(MonsterTable!$B$1,MonsterTable!$A$1:$B$1,0),0))),OR(ISBLANK(BI794),ISBLANK(BJ794))),#N/A,
IFERROR(VLOOKUP(BG794,MonsterTable!$A:$B,MATCH(MonsterTable!$B$1,MonsterTable!$A$1:$B$1,0),0),
IF(OR(NOT(ISBLANK(BI794)),ISBLANK(BJ794)),#N/A,
IF(BG794="empty","empty",
VLOOKUP(BG794,MonsterGroupTable!$A:$A,1,0)))))))</f>
        <v/>
      </c>
      <c r="BO794" s="2" t="str">
        <f>IF(AND(ISBLANK(BN794),OR(NOT(ISBLANK(BP794)),NOT(ISBLANK(BQ794)))),#N/A,
IF(ISBLANK(BN794),"",
IF(AND(NOT(ISERROR(VLOOKUP(BN794,MonsterTable!$A:$B,MATCH(MonsterTable!$B$1,MonsterTable!$A$1:$B$1,0),0))),OR(ISBLANK(BP794),ISBLANK(BQ794))),#N/A,
IFERROR(VLOOKUP(BN794,MonsterTable!$A:$B,MATCH(MonsterTable!$B$1,MonsterTable!$A$1:$B$1,0),0),
IF(OR(NOT(ISBLANK(BP794)),ISBLANK(BQ794)),#N/A,
IF(BN794="empty","empty",
VLOOKUP(BN794,MonsterGroupTable!$A:$A,1,0)))))))</f>
        <v/>
      </c>
      <c r="BV794" s="2" t="str">
        <f>IF(AND(ISBLANK(BU794),OR(NOT(ISBLANK(BW794)),NOT(ISBLANK(BX794)))),#N/A,
IF(ISBLANK(BU794),"",
IF(AND(NOT(ISERROR(VLOOKUP(BU794,MonsterTable!$A:$B,MATCH(MonsterTable!$B$1,MonsterTable!$A$1:$B$1,0),0))),OR(ISBLANK(BW794),ISBLANK(BX794))),#N/A,
IFERROR(VLOOKUP(BU794,MonsterTable!$A:$B,MATCH(MonsterTable!$B$1,MonsterTable!$A$1:$B$1,0),0),
IF(OR(NOT(ISBLANK(BW794)),ISBLANK(BX794)),#N/A,
IF(BU794="empty","empty",
VLOOKUP(BU794,MonsterGroupTable!$A:$A,1,0)))))))</f>
        <v/>
      </c>
      <c r="CC794" s="2" t="str">
        <f>IF(AND(ISBLANK(CB794),OR(NOT(ISBLANK(CD794)),NOT(ISBLANK(CE794)))),#N/A,
IF(ISBLANK(CB794),"",
IF(AND(NOT(ISERROR(VLOOKUP(CB794,MonsterTable!$A:$B,MATCH(MonsterTable!$B$1,MonsterTable!$A$1:$B$1,0),0))),OR(ISBLANK(CD794),ISBLANK(CE794))),#N/A,
IFERROR(VLOOKUP(CB794,MonsterTable!$A:$B,MATCH(MonsterTable!$B$1,MonsterTable!$A$1:$B$1,0),0),
IF(OR(NOT(ISBLANK(CD794)),ISBLANK(CE794)),#N/A,
IF(CB794="empty","empty",
VLOOKUP(CB794,MonsterGroupTable!$A:$A,1,0)))))))</f>
        <v/>
      </c>
      <c r="CJ794" s="2" t="str">
        <f>IF(AND(ISBLANK(CI794),OR(NOT(ISBLANK(CK794)),NOT(ISBLANK(CL794)))),#N/A,
IF(ISBLANK(CI794),"",
IF(AND(NOT(ISERROR(VLOOKUP(CI794,MonsterTable!$A:$B,MATCH(MonsterTable!$B$1,MonsterTable!$A$1:$B$1,0),0))),OR(ISBLANK(CK794),ISBLANK(CL794))),#N/A,
IFERROR(VLOOKUP(CI794,MonsterTable!$A:$B,MATCH(MonsterTable!$B$1,MonsterTable!$A$1:$B$1,0),0),
IF(OR(NOT(ISBLANK(CK794)),ISBLANK(CL794)),#N/A,
IF(CI794="empty","empty",
VLOOKUP(CI794,MonsterGroupTable!$A:$A,1,0)))))))</f>
        <v/>
      </c>
    </row>
    <row r="795" spans="1:88">
      <c r="A795">
        <v>20096</v>
      </c>
      <c r="B795">
        <f t="shared" si="24"/>
        <v>1.1000000000000001</v>
      </c>
      <c r="C795">
        <f t="shared" si="24"/>
        <v>1.1000000000000001</v>
      </c>
      <c r="F795">
        <v>180</v>
      </c>
      <c r="G795">
        <v>1971</v>
      </c>
      <c r="H795">
        <v>0</v>
      </c>
      <c r="I795">
        <v>0</v>
      </c>
      <c r="J795">
        <v>0</v>
      </c>
      <c r="K795" t="s">
        <v>28</v>
      </c>
      <c r="L795" t="s">
        <v>256</v>
      </c>
      <c r="M795" t="s">
        <v>79</v>
      </c>
      <c r="N795" t="s">
        <v>80</v>
      </c>
      <c r="O795">
        <v>0</v>
      </c>
      <c r="P795">
        <v>-4.75</v>
      </c>
      <c r="Q795">
        <v>-3.5</v>
      </c>
      <c r="R795">
        <v>4.75</v>
      </c>
      <c r="S795">
        <v>3</v>
      </c>
      <c r="T795">
        <v>-13.5</v>
      </c>
      <c r="U795">
        <v>2.5499999999999998</v>
      </c>
      <c r="V795">
        <v>-6.75</v>
      </c>
      <c r="W795" t="str">
        <f t="shared" si="25"/>
        <v>g110,5,empty,3,206,1,1,0</v>
      </c>
      <c r="X795" s="1" t="s">
        <v>327</v>
      </c>
      <c r="Y795" s="2" t="str">
        <f>IF(AND(ISBLANK(X795),OR(NOT(ISBLANK(Z795)),NOT(ISBLANK(AA795)))),#N/A,
IF(ISBLANK(X795),"",
IF(AND(NOT(ISERROR(VLOOKUP(X795,MonsterTable!$A:$B,MATCH(MonsterTable!$B$1,MonsterTable!$A$1:$B$1,0),0))),OR(ISBLANK(Z795),ISBLANK(AA795))),#N/A,
IFERROR(VLOOKUP(X795,MonsterTable!$A:$B,MATCH(MonsterTable!$B$1,MonsterTable!$A$1:$B$1,0),0),
IF(OR(NOT(ISBLANK(Z795)),ISBLANK(AA795)),#N/A,
IF(X795="empty","empty",
VLOOKUP(X795,MonsterGroupTable!$A:$A,1,0)))))))</f>
        <v>g110</v>
      </c>
      <c r="AA795">
        <v>5</v>
      </c>
      <c r="AE795" s="1" t="s">
        <v>74</v>
      </c>
      <c r="AF795" s="2" t="str">
        <f>IF(AND(ISBLANK(AE795),OR(NOT(ISBLANK(AG795)),NOT(ISBLANK(AH795)))),#N/A,
IF(ISBLANK(AE795),"",
IF(AND(NOT(ISERROR(VLOOKUP(AE795,MonsterTable!$A:$B,MATCH(MonsterTable!$B$1,MonsterTable!$A$1:$B$1,0),0))),OR(ISBLANK(AG795),ISBLANK(AH795))),#N/A,
IFERROR(VLOOKUP(AE795,MonsterTable!$A:$B,MATCH(MonsterTable!$B$1,MonsterTable!$A$1:$B$1,0),0),
IF(OR(NOT(ISBLANK(AG795)),ISBLANK(AH795)),#N/A,
IF(AE795="empty","empty",
VLOOKUP(AE795,MonsterGroupTable!$A:$A,1,0)))))))</f>
        <v>empty</v>
      </c>
      <c r="AH795">
        <v>3</v>
      </c>
      <c r="AL795" s="1" t="s">
        <v>342</v>
      </c>
      <c r="AM795" s="2">
        <f>IF(AND(ISBLANK(AL795),OR(NOT(ISBLANK(AN795)),NOT(ISBLANK(AO795)))),#N/A,
IF(ISBLANK(AL795),"",
IF(AND(NOT(ISERROR(VLOOKUP(AL795,MonsterTable!$A:$B,MATCH(MonsterTable!$B$1,MonsterTable!$A$1:$B$1,0),0))),OR(ISBLANK(AN795),ISBLANK(AO795))),#N/A,
IFERROR(VLOOKUP(AL795,MonsterTable!$A:$B,MATCH(MonsterTable!$B$1,MonsterTable!$A$1:$B$1,0),0),
IF(OR(NOT(ISBLANK(AN795)),ISBLANK(AO795)),#N/A,
IF(AL795="empty","empty",
VLOOKUP(AL795,MonsterGroupTable!$A:$A,1,0)))))))</f>
        <v>206</v>
      </c>
      <c r="AN795">
        <v>1</v>
      </c>
      <c r="AO795">
        <v>1</v>
      </c>
      <c r="AP795">
        <v>0</v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BA795" s="2" t="str">
        <f>IF(AND(ISBLANK(AZ795),OR(NOT(ISBLANK(BB795)),NOT(ISBLANK(BC795)))),#N/A,
IF(ISBLANK(AZ795),"",
IF(AND(NOT(ISERROR(VLOOKUP(AZ795,MonsterTable!$A:$B,MATCH(MonsterTable!$B$1,MonsterTable!$A$1:$B$1,0),0))),OR(ISBLANK(BB795),ISBLANK(BC795))),#N/A,
IFERROR(VLOOKUP(AZ795,MonsterTable!$A:$B,MATCH(MonsterTable!$B$1,MonsterTable!$A$1:$B$1,0),0),
IF(OR(NOT(ISBLANK(BB795)),ISBLANK(BC795)),#N/A,
IF(AZ795="empty","empty",
VLOOKUP(AZ795,MonsterGroupTable!$A:$A,1,0)))))))</f>
        <v/>
      </c>
      <c r="BH795" s="2" t="str">
        <f>IF(AND(ISBLANK(BG795),OR(NOT(ISBLANK(BI795)),NOT(ISBLANK(BJ795)))),#N/A,
IF(ISBLANK(BG795),"",
IF(AND(NOT(ISERROR(VLOOKUP(BG795,MonsterTable!$A:$B,MATCH(MonsterTable!$B$1,MonsterTable!$A$1:$B$1,0),0))),OR(ISBLANK(BI795),ISBLANK(BJ795))),#N/A,
IFERROR(VLOOKUP(BG795,MonsterTable!$A:$B,MATCH(MonsterTable!$B$1,MonsterTable!$A$1:$B$1,0),0),
IF(OR(NOT(ISBLANK(BI795)),ISBLANK(BJ795)),#N/A,
IF(BG795="empty","empty",
VLOOKUP(BG795,MonsterGroupTable!$A:$A,1,0)))))))</f>
        <v/>
      </c>
      <c r="BO795" s="2" t="str">
        <f>IF(AND(ISBLANK(BN795),OR(NOT(ISBLANK(BP795)),NOT(ISBLANK(BQ795)))),#N/A,
IF(ISBLANK(BN795),"",
IF(AND(NOT(ISERROR(VLOOKUP(BN795,MonsterTable!$A:$B,MATCH(MonsterTable!$B$1,MonsterTable!$A$1:$B$1,0),0))),OR(ISBLANK(BP795),ISBLANK(BQ795))),#N/A,
IFERROR(VLOOKUP(BN795,MonsterTable!$A:$B,MATCH(MonsterTable!$B$1,MonsterTable!$A$1:$B$1,0),0),
IF(OR(NOT(ISBLANK(BP795)),ISBLANK(BQ795)),#N/A,
IF(BN795="empty","empty",
VLOOKUP(BN795,MonsterGroupTable!$A:$A,1,0)))))))</f>
        <v/>
      </c>
      <c r="BV795" s="2" t="str">
        <f>IF(AND(ISBLANK(BU795),OR(NOT(ISBLANK(BW795)),NOT(ISBLANK(BX795)))),#N/A,
IF(ISBLANK(BU795),"",
IF(AND(NOT(ISERROR(VLOOKUP(BU795,MonsterTable!$A:$B,MATCH(MonsterTable!$B$1,MonsterTable!$A$1:$B$1,0),0))),OR(ISBLANK(BW795),ISBLANK(BX795))),#N/A,
IFERROR(VLOOKUP(BU795,MonsterTable!$A:$B,MATCH(MonsterTable!$B$1,MonsterTable!$A$1:$B$1,0),0),
IF(OR(NOT(ISBLANK(BW795)),ISBLANK(BX795)),#N/A,
IF(BU795="empty","empty",
VLOOKUP(BU795,MonsterGroupTable!$A:$A,1,0)))))))</f>
        <v/>
      </c>
      <c r="CC795" s="2" t="str">
        <f>IF(AND(ISBLANK(CB795),OR(NOT(ISBLANK(CD795)),NOT(ISBLANK(CE795)))),#N/A,
IF(ISBLANK(CB795),"",
IF(AND(NOT(ISERROR(VLOOKUP(CB795,MonsterTable!$A:$B,MATCH(MonsterTable!$B$1,MonsterTable!$A$1:$B$1,0),0))),OR(ISBLANK(CD795),ISBLANK(CE795))),#N/A,
IFERROR(VLOOKUP(CB795,MonsterTable!$A:$B,MATCH(MonsterTable!$B$1,MonsterTable!$A$1:$B$1,0),0),
IF(OR(NOT(ISBLANK(CD795)),ISBLANK(CE795)),#N/A,
IF(CB795="empty","empty",
VLOOKUP(CB795,MonsterGroupTable!$A:$A,1,0)))))))</f>
        <v/>
      </c>
      <c r="CJ795" s="2" t="str">
        <f>IF(AND(ISBLANK(CI795),OR(NOT(ISBLANK(CK795)),NOT(ISBLANK(CL795)))),#N/A,
IF(ISBLANK(CI795),"",
IF(AND(NOT(ISERROR(VLOOKUP(CI795,MonsterTable!$A:$B,MATCH(MonsterTable!$B$1,MonsterTable!$A$1:$B$1,0),0))),OR(ISBLANK(CK795),ISBLANK(CL795))),#N/A,
IFERROR(VLOOKUP(CI795,MonsterTable!$A:$B,MATCH(MonsterTable!$B$1,MonsterTable!$A$1:$B$1,0),0),
IF(OR(NOT(ISBLANK(CK795)),ISBLANK(CL795)),#N/A,
IF(CI795="empty","empty",
VLOOKUP(CI795,MonsterGroupTable!$A:$A,1,0)))))))</f>
        <v/>
      </c>
    </row>
    <row r="796" spans="1:88">
      <c r="A796">
        <v>20097</v>
      </c>
      <c r="B796">
        <f t="shared" si="24"/>
        <v>1.1000000000000001</v>
      </c>
      <c r="C796">
        <f t="shared" si="24"/>
        <v>1.1000000000000001</v>
      </c>
      <c r="F796">
        <v>180</v>
      </c>
      <c r="G796">
        <v>1998</v>
      </c>
      <c r="H796">
        <v>0</v>
      </c>
      <c r="I796">
        <v>0</v>
      </c>
      <c r="J796">
        <v>0</v>
      </c>
      <c r="K796" t="s">
        <v>28</v>
      </c>
      <c r="L796" t="s">
        <v>256</v>
      </c>
      <c r="M796" t="s">
        <v>79</v>
      </c>
      <c r="N796" t="s">
        <v>80</v>
      </c>
      <c r="O796">
        <v>0</v>
      </c>
      <c r="P796">
        <v>-4.75</v>
      </c>
      <c r="Q796">
        <v>-3.5</v>
      </c>
      <c r="R796">
        <v>4.75</v>
      </c>
      <c r="S796">
        <v>3</v>
      </c>
      <c r="T796">
        <v>-13.5</v>
      </c>
      <c r="U796">
        <v>2.5499999999999998</v>
      </c>
      <c r="V796">
        <v>-6.75</v>
      </c>
      <c r="W796" t="str">
        <f t="shared" si="25"/>
        <v>g110,5,empty,3,206,1,1,0</v>
      </c>
      <c r="X796" s="1" t="s">
        <v>327</v>
      </c>
      <c r="Y796" s="2" t="str">
        <f>IF(AND(ISBLANK(X796),OR(NOT(ISBLANK(Z796)),NOT(ISBLANK(AA796)))),#N/A,
IF(ISBLANK(X796),"",
IF(AND(NOT(ISERROR(VLOOKUP(X796,MonsterTable!$A:$B,MATCH(MonsterTable!$B$1,MonsterTable!$A$1:$B$1,0),0))),OR(ISBLANK(Z796),ISBLANK(AA796))),#N/A,
IFERROR(VLOOKUP(X796,MonsterTable!$A:$B,MATCH(MonsterTable!$B$1,MonsterTable!$A$1:$B$1,0),0),
IF(OR(NOT(ISBLANK(Z796)),ISBLANK(AA796)),#N/A,
IF(X796="empty","empty",
VLOOKUP(X796,MonsterGroupTable!$A:$A,1,0)))))))</f>
        <v>g110</v>
      </c>
      <c r="AA796">
        <v>5</v>
      </c>
      <c r="AE796" s="1" t="s">
        <v>74</v>
      </c>
      <c r="AF796" s="2" t="str">
        <f>IF(AND(ISBLANK(AE796),OR(NOT(ISBLANK(AG796)),NOT(ISBLANK(AH796)))),#N/A,
IF(ISBLANK(AE796),"",
IF(AND(NOT(ISERROR(VLOOKUP(AE796,MonsterTable!$A:$B,MATCH(MonsterTable!$B$1,MonsterTable!$A$1:$B$1,0),0))),OR(ISBLANK(AG796),ISBLANK(AH796))),#N/A,
IFERROR(VLOOKUP(AE796,MonsterTable!$A:$B,MATCH(MonsterTable!$B$1,MonsterTable!$A$1:$B$1,0),0),
IF(OR(NOT(ISBLANK(AG796)),ISBLANK(AH796)),#N/A,
IF(AE796="empty","empty",
VLOOKUP(AE796,MonsterGroupTable!$A:$A,1,0)))))))</f>
        <v>empty</v>
      </c>
      <c r="AH796">
        <v>3</v>
      </c>
      <c r="AL796" s="1" t="s">
        <v>342</v>
      </c>
      <c r="AM796" s="2">
        <f>IF(AND(ISBLANK(AL796),OR(NOT(ISBLANK(AN796)),NOT(ISBLANK(AO796)))),#N/A,
IF(ISBLANK(AL796),"",
IF(AND(NOT(ISERROR(VLOOKUP(AL796,MonsterTable!$A:$B,MATCH(MonsterTable!$B$1,MonsterTable!$A$1:$B$1,0),0))),OR(ISBLANK(AN796),ISBLANK(AO796))),#N/A,
IFERROR(VLOOKUP(AL796,MonsterTable!$A:$B,MATCH(MonsterTable!$B$1,MonsterTable!$A$1:$B$1,0),0),
IF(OR(NOT(ISBLANK(AN796)),ISBLANK(AO796)),#N/A,
IF(AL796="empty","empty",
VLOOKUP(AL796,MonsterGroupTable!$A:$A,1,0)))))))</f>
        <v>206</v>
      </c>
      <c r="AN796">
        <v>1</v>
      </c>
      <c r="AO796">
        <v>1</v>
      </c>
      <c r="AP796">
        <v>0</v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BA796" s="2" t="str">
        <f>IF(AND(ISBLANK(AZ796),OR(NOT(ISBLANK(BB796)),NOT(ISBLANK(BC796)))),#N/A,
IF(ISBLANK(AZ796),"",
IF(AND(NOT(ISERROR(VLOOKUP(AZ796,MonsterTable!$A:$B,MATCH(MonsterTable!$B$1,MonsterTable!$A$1:$B$1,0),0))),OR(ISBLANK(BB796),ISBLANK(BC796))),#N/A,
IFERROR(VLOOKUP(AZ796,MonsterTable!$A:$B,MATCH(MonsterTable!$B$1,MonsterTable!$A$1:$B$1,0),0),
IF(OR(NOT(ISBLANK(BB796)),ISBLANK(BC796)),#N/A,
IF(AZ796="empty","empty",
VLOOKUP(AZ796,MonsterGroupTable!$A:$A,1,0)))))))</f>
        <v/>
      </c>
      <c r="BH796" s="2" t="str">
        <f>IF(AND(ISBLANK(BG796),OR(NOT(ISBLANK(BI796)),NOT(ISBLANK(BJ796)))),#N/A,
IF(ISBLANK(BG796),"",
IF(AND(NOT(ISERROR(VLOOKUP(BG796,MonsterTable!$A:$B,MATCH(MonsterTable!$B$1,MonsterTable!$A$1:$B$1,0),0))),OR(ISBLANK(BI796),ISBLANK(BJ796))),#N/A,
IFERROR(VLOOKUP(BG796,MonsterTable!$A:$B,MATCH(MonsterTable!$B$1,MonsterTable!$A$1:$B$1,0),0),
IF(OR(NOT(ISBLANK(BI796)),ISBLANK(BJ796)),#N/A,
IF(BG796="empty","empty",
VLOOKUP(BG796,MonsterGroupTable!$A:$A,1,0)))))))</f>
        <v/>
      </c>
      <c r="BO796" s="2" t="str">
        <f>IF(AND(ISBLANK(BN796),OR(NOT(ISBLANK(BP796)),NOT(ISBLANK(BQ796)))),#N/A,
IF(ISBLANK(BN796),"",
IF(AND(NOT(ISERROR(VLOOKUP(BN796,MonsterTable!$A:$B,MATCH(MonsterTable!$B$1,MonsterTable!$A$1:$B$1,0),0))),OR(ISBLANK(BP796),ISBLANK(BQ796))),#N/A,
IFERROR(VLOOKUP(BN796,MonsterTable!$A:$B,MATCH(MonsterTable!$B$1,MonsterTable!$A$1:$B$1,0),0),
IF(OR(NOT(ISBLANK(BP796)),ISBLANK(BQ796)),#N/A,
IF(BN796="empty","empty",
VLOOKUP(BN796,MonsterGroupTable!$A:$A,1,0)))))))</f>
        <v/>
      </c>
      <c r="BV796" s="2" t="str">
        <f>IF(AND(ISBLANK(BU796),OR(NOT(ISBLANK(BW796)),NOT(ISBLANK(BX796)))),#N/A,
IF(ISBLANK(BU796),"",
IF(AND(NOT(ISERROR(VLOOKUP(BU796,MonsterTable!$A:$B,MATCH(MonsterTable!$B$1,MonsterTable!$A$1:$B$1,0),0))),OR(ISBLANK(BW796),ISBLANK(BX796))),#N/A,
IFERROR(VLOOKUP(BU796,MonsterTable!$A:$B,MATCH(MonsterTable!$B$1,MonsterTable!$A$1:$B$1,0),0),
IF(OR(NOT(ISBLANK(BW796)),ISBLANK(BX796)),#N/A,
IF(BU796="empty","empty",
VLOOKUP(BU796,MonsterGroupTable!$A:$A,1,0)))))))</f>
        <v/>
      </c>
      <c r="CC796" s="2" t="str">
        <f>IF(AND(ISBLANK(CB796),OR(NOT(ISBLANK(CD796)),NOT(ISBLANK(CE796)))),#N/A,
IF(ISBLANK(CB796),"",
IF(AND(NOT(ISERROR(VLOOKUP(CB796,MonsterTable!$A:$B,MATCH(MonsterTable!$B$1,MonsterTable!$A$1:$B$1,0),0))),OR(ISBLANK(CD796),ISBLANK(CE796))),#N/A,
IFERROR(VLOOKUP(CB796,MonsterTable!$A:$B,MATCH(MonsterTable!$B$1,MonsterTable!$A$1:$B$1,0),0),
IF(OR(NOT(ISBLANK(CD796)),ISBLANK(CE796)),#N/A,
IF(CB796="empty","empty",
VLOOKUP(CB796,MonsterGroupTable!$A:$A,1,0)))))))</f>
        <v/>
      </c>
      <c r="CJ796" s="2" t="str">
        <f>IF(AND(ISBLANK(CI796),OR(NOT(ISBLANK(CK796)),NOT(ISBLANK(CL796)))),#N/A,
IF(ISBLANK(CI796),"",
IF(AND(NOT(ISERROR(VLOOKUP(CI796,MonsterTable!$A:$B,MATCH(MonsterTable!$B$1,MonsterTable!$A$1:$B$1,0),0))),OR(ISBLANK(CK796),ISBLANK(CL796))),#N/A,
IFERROR(VLOOKUP(CI796,MonsterTable!$A:$B,MATCH(MonsterTable!$B$1,MonsterTable!$A$1:$B$1,0),0),
IF(OR(NOT(ISBLANK(CK796)),ISBLANK(CL796)),#N/A,
IF(CI796="empty","empty",
VLOOKUP(CI796,MonsterGroupTable!$A:$A,1,0)))))))</f>
        <v/>
      </c>
    </row>
    <row r="797" spans="1:88">
      <c r="A797">
        <v>20098</v>
      </c>
      <c r="B797">
        <f t="shared" si="24"/>
        <v>1.1000000000000001</v>
      </c>
      <c r="C797">
        <f t="shared" si="24"/>
        <v>1.1000000000000001</v>
      </c>
      <c r="F797">
        <v>180</v>
      </c>
      <c r="G797">
        <v>2025</v>
      </c>
      <c r="H797">
        <v>0</v>
      </c>
      <c r="I797">
        <v>0</v>
      </c>
      <c r="J797">
        <v>0</v>
      </c>
      <c r="K797" t="s">
        <v>28</v>
      </c>
      <c r="L797" t="s">
        <v>256</v>
      </c>
      <c r="M797" t="s">
        <v>79</v>
      </c>
      <c r="N797" t="s">
        <v>80</v>
      </c>
      <c r="O797">
        <v>0</v>
      </c>
      <c r="P797">
        <v>-4.75</v>
      </c>
      <c r="Q797">
        <v>-3.5</v>
      </c>
      <c r="R797">
        <v>4.75</v>
      </c>
      <c r="S797">
        <v>3</v>
      </c>
      <c r="T797">
        <v>-13.5</v>
      </c>
      <c r="U797">
        <v>2.5499999999999998</v>
      </c>
      <c r="V797">
        <v>-6.75</v>
      </c>
      <c r="W797" t="str">
        <f t="shared" si="25"/>
        <v>g110,5,empty,3,206,1,1,0</v>
      </c>
      <c r="X797" s="1" t="s">
        <v>327</v>
      </c>
      <c r="Y797" s="2" t="str">
        <f>IF(AND(ISBLANK(X797),OR(NOT(ISBLANK(Z797)),NOT(ISBLANK(AA797)))),#N/A,
IF(ISBLANK(X797),"",
IF(AND(NOT(ISERROR(VLOOKUP(X797,MonsterTable!$A:$B,MATCH(MonsterTable!$B$1,MonsterTable!$A$1:$B$1,0),0))),OR(ISBLANK(Z797),ISBLANK(AA797))),#N/A,
IFERROR(VLOOKUP(X797,MonsterTable!$A:$B,MATCH(MonsterTable!$B$1,MonsterTable!$A$1:$B$1,0),0),
IF(OR(NOT(ISBLANK(Z797)),ISBLANK(AA797)),#N/A,
IF(X797="empty","empty",
VLOOKUP(X797,MonsterGroupTable!$A:$A,1,0)))))))</f>
        <v>g110</v>
      </c>
      <c r="AA797">
        <v>5</v>
      </c>
      <c r="AE797" s="1" t="s">
        <v>74</v>
      </c>
      <c r="AF797" s="2" t="str">
        <f>IF(AND(ISBLANK(AE797),OR(NOT(ISBLANK(AG797)),NOT(ISBLANK(AH797)))),#N/A,
IF(ISBLANK(AE797),"",
IF(AND(NOT(ISERROR(VLOOKUP(AE797,MonsterTable!$A:$B,MATCH(MonsterTable!$B$1,MonsterTable!$A$1:$B$1,0),0))),OR(ISBLANK(AG797),ISBLANK(AH797))),#N/A,
IFERROR(VLOOKUP(AE797,MonsterTable!$A:$B,MATCH(MonsterTable!$B$1,MonsterTable!$A$1:$B$1,0),0),
IF(OR(NOT(ISBLANK(AG797)),ISBLANK(AH797)),#N/A,
IF(AE797="empty","empty",
VLOOKUP(AE797,MonsterGroupTable!$A:$A,1,0)))))))</f>
        <v>empty</v>
      </c>
      <c r="AH797">
        <v>3</v>
      </c>
      <c r="AL797" s="1" t="s">
        <v>342</v>
      </c>
      <c r="AM797" s="2">
        <f>IF(AND(ISBLANK(AL797),OR(NOT(ISBLANK(AN797)),NOT(ISBLANK(AO797)))),#N/A,
IF(ISBLANK(AL797),"",
IF(AND(NOT(ISERROR(VLOOKUP(AL797,MonsterTable!$A:$B,MATCH(MonsterTable!$B$1,MonsterTable!$A$1:$B$1,0),0))),OR(ISBLANK(AN797),ISBLANK(AO797))),#N/A,
IFERROR(VLOOKUP(AL797,MonsterTable!$A:$B,MATCH(MonsterTable!$B$1,MonsterTable!$A$1:$B$1,0),0),
IF(OR(NOT(ISBLANK(AN797)),ISBLANK(AO797)),#N/A,
IF(AL797="empty","empty",
VLOOKUP(AL797,MonsterGroupTable!$A:$A,1,0)))))))</f>
        <v>206</v>
      </c>
      <c r="AN797">
        <v>1</v>
      </c>
      <c r="AO797">
        <v>1</v>
      </c>
      <c r="AP797">
        <v>0</v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BA797" s="2" t="str">
        <f>IF(AND(ISBLANK(AZ797),OR(NOT(ISBLANK(BB797)),NOT(ISBLANK(BC797)))),#N/A,
IF(ISBLANK(AZ797),"",
IF(AND(NOT(ISERROR(VLOOKUP(AZ797,MonsterTable!$A:$B,MATCH(MonsterTable!$B$1,MonsterTable!$A$1:$B$1,0),0))),OR(ISBLANK(BB797),ISBLANK(BC797))),#N/A,
IFERROR(VLOOKUP(AZ797,MonsterTable!$A:$B,MATCH(MonsterTable!$B$1,MonsterTable!$A$1:$B$1,0),0),
IF(OR(NOT(ISBLANK(BB797)),ISBLANK(BC797)),#N/A,
IF(AZ797="empty","empty",
VLOOKUP(AZ797,MonsterGroupTable!$A:$A,1,0)))))))</f>
        <v/>
      </c>
      <c r="BH797" s="2" t="str">
        <f>IF(AND(ISBLANK(BG797),OR(NOT(ISBLANK(BI797)),NOT(ISBLANK(BJ797)))),#N/A,
IF(ISBLANK(BG797),"",
IF(AND(NOT(ISERROR(VLOOKUP(BG797,MonsterTable!$A:$B,MATCH(MonsterTable!$B$1,MonsterTable!$A$1:$B$1,0),0))),OR(ISBLANK(BI797),ISBLANK(BJ797))),#N/A,
IFERROR(VLOOKUP(BG797,MonsterTable!$A:$B,MATCH(MonsterTable!$B$1,MonsterTable!$A$1:$B$1,0),0),
IF(OR(NOT(ISBLANK(BI797)),ISBLANK(BJ797)),#N/A,
IF(BG797="empty","empty",
VLOOKUP(BG797,MonsterGroupTable!$A:$A,1,0)))))))</f>
        <v/>
      </c>
      <c r="BO797" s="2" t="str">
        <f>IF(AND(ISBLANK(BN797),OR(NOT(ISBLANK(BP797)),NOT(ISBLANK(BQ797)))),#N/A,
IF(ISBLANK(BN797),"",
IF(AND(NOT(ISERROR(VLOOKUP(BN797,MonsterTable!$A:$B,MATCH(MonsterTable!$B$1,MonsterTable!$A$1:$B$1,0),0))),OR(ISBLANK(BP797),ISBLANK(BQ797))),#N/A,
IFERROR(VLOOKUP(BN797,MonsterTable!$A:$B,MATCH(MonsterTable!$B$1,MonsterTable!$A$1:$B$1,0),0),
IF(OR(NOT(ISBLANK(BP797)),ISBLANK(BQ797)),#N/A,
IF(BN797="empty","empty",
VLOOKUP(BN797,MonsterGroupTable!$A:$A,1,0)))))))</f>
        <v/>
      </c>
      <c r="BV797" s="2" t="str">
        <f>IF(AND(ISBLANK(BU797),OR(NOT(ISBLANK(BW797)),NOT(ISBLANK(BX797)))),#N/A,
IF(ISBLANK(BU797),"",
IF(AND(NOT(ISERROR(VLOOKUP(BU797,MonsterTable!$A:$B,MATCH(MonsterTable!$B$1,MonsterTable!$A$1:$B$1,0),0))),OR(ISBLANK(BW797),ISBLANK(BX797))),#N/A,
IFERROR(VLOOKUP(BU797,MonsterTable!$A:$B,MATCH(MonsterTable!$B$1,MonsterTable!$A$1:$B$1,0),0),
IF(OR(NOT(ISBLANK(BW797)),ISBLANK(BX797)),#N/A,
IF(BU797="empty","empty",
VLOOKUP(BU797,MonsterGroupTable!$A:$A,1,0)))))))</f>
        <v/>
      </c>
      <c r="CC797" s="2" t="str">
        <f>IF(AND(ISBLANK(CB797),OR(NOT(ISBLANK(CD797)),NOT(ISBLANK(CE797)))),#N/A,
IF(ISBLANK(CB797),"",
IF(AND(NOT(ISERROR(VLOOKUP(CB797,MonsterTable!$A:$B,MATCH(MonsterTable!$B$1,MonsterTable!$A$1:$B$1,0),0))),OR(ISBLANK(CD797),ISBLANK(CE797))),#N/A,
IFERROR(VLOOKUP(CB797,MonsterTable!$A:$B,MATCH(MonsterTable!$B$1,MonsterTable!$A$1:$B$1,0),0),
IF(OR(NOT(ISBLANK(CD797)),ISBLANK(CE797)),#N/A,
IF(CB797="empty","empty",
VLOOKUP(CB797,MonsterGroupTable!$A:$A,1,0)))))))</f>
        <v/>
      </c>
      <c r="CJ797" s="2" t="str">
        <f>IF(AND(ISBLANK(CI797),OR(NOT(ISBLANK(CK797)),NOT(ISBLANK(CL797)))),#N/A,
IF(ISBLANK(CI797),"",
IF(AND(NOT(ISERROR(VLOOKUP(CI797,MonsterTable!$A:$B,MATCH(MonsterTable!$B$1,MonsterTable!$A$1:$B$1,0),0))),OR(ISBLANK(CK797),ISBLANK(CL797))),#N/A,
IFERROR(VLOOKUP(CI797,MonsterTable!$A:$B,MATCH(MonsterTable!$B$1,MonsterTable!$A$1:$B$1,0),0),
IF(OR(NOT(ISBLANK(CK797)),ISBLANK(CL797)),#N/A,
IF(CI797="empty","empty",
VLOOKUP(CI797,MonsterGroupTable!$A:$A,1,0)))))))</f>
        <v/>
      </c>
    </row>
    <row r="798" spans="1:88">
      <c r="A798">
        <v>20099</v>
      </c>
      <c r="B798">
        <f t="shared" si="24"/>
        <v>1.1000000000000001</v>
      </c>
      <c r="C798">
        <f t="shared" si="24"/>
        <v>1.1000000000000001</v>
      </c>
      <c r="F798">
        <v>180</v>
      </c>
      <c r="G798">
        <v>2052</v>
      </c>
      <c r="H798">
        <v>0</v>
      </c>
      <c r="I798">
        <v>0</v>
      </c>
      <c r="J798">
        <v>0</v>
      </c>
      <c r="K798" t="s">
        <v>28</v>
      </c>
      <c r="L798" t="s">
        <v>256</v>
      </c>
      <c r="M798" t="s">
        <v>79</v>
      </c>
      <c r="N798" t="s">
        <v>80</v>
      </c>
      <c r="O798">
        <v>0</v>
      </c>
      <c r="P798">
        <v>-4.75</v>
      </c>
      <c r="Q798">
        <v>-3.5</v>
      </c>
      <c r="R798">
        <v>4.75</v>
      </c>
      <c r="S798">
        <v>3</v>
      </c>
      <c r="T798">
        <v>-13.5</v>
      </c>
      <c r="U798">
        <v>2.5499999999999998</v>
      </c>
      <c r="V798">
        <v>-6.75</v>
      </c>
      <c r="W798" t="str">
        <f t="shared" si="25"/>
        <v>g110,5,empty,3,206,1,1,0</v>
      </c>
      <c r="X798" s="1" t="s">
        <v>327</v>
      </c>
      <c r="Y798" s="2" t="str">
        <f>IF(AND(ISBLANK(X798),OR(NOT(ISBLANK(Z798)),NOT(ISBLANK(AA798)))),#N/A,
IF(ISBLANK(X798),"",
IF(AND(NOT(ISERROR(VLOOKUP(X798,MonsterTable!$A:$B,MATCH(MonsterTable!$B$1,MonsterTable!$A$1:$B$1,0),0))),OR(ISBLANK(Z798),ISBLANK(AA798))),#N/A,
IFERROR(VLOOKUP(X798,MonsterTable!$A:$B,MATCH(MonsterTable!$B$1,MonsterTable!$A$1:$B$1,0),0),
IF(OR(NOT(ISBLANK(Z798)),ISBLANK(AA798)),#N/A,
IF(X798="empty","empty",
VLOOKUP(X798,MonsterGroupTable!$A:$A,1,0)))))))</f>
        <v>g110</v>
      </c>
      <c r="AA798">
        <v>5</v>
      </c>
      <c r="AE798" s="1" t="s">
        <v>74</v>
      </c>
      <c r="AF798" s="2" t="str">
        <f>IF(AND(ISBLANK(AE798),OR(NOT(ISBLANK(AG798)),NOT(ISBLANK(AH798)))),#N/A,
IF(ISBLANK(AE798),"",
IF(AND(NOT(ISERROR(VLOOKUP(AE798,MonsterTable!$A:$B,MATCH(MonsterTable!$B$1,MonsterTable!$A$1:$B$1,0),0))),OR(ISBLANK(AG798),ISBLANK(AH798))),#N/A,
IFERROR(VLOOKUP(AE798,MonsterTable!$A:$B,MATCH(MonsterTable!$B$1,MonsterTable!$A$1:$B$1,0),0),
IF(OR(NOT(ISBLANK(AG798)),ISBLANK(AH798)),#N/A,
IF(AE798="empty","empty",
VLOOKUP(AE798,MonsterGroupTable!$A:$A,1,0)))))))</f>
        <v>empty</v>
      </c>
      <c r="AH798">
        <v>3</v>
      </c>
      <c r="AL798" s="1" t="s">
        <v>342</v>
      </c>
      <c r="AM798" s="2">
        <f>IF(AND(ISBLANK(AL798),OR(NOT(ISBLANK(AN798)),NOT(ISBLANK(AO798)))),#N/A,
IF(ISBLANK(AL798),"",
IF(AND(NOT(ISERROR(VLOOKUP(AL798,MonsterTable!$A:$B,MATCH(MonsterTable!$B$1,MonsterTable!$A$1:$B$1,0),0))),OR(ISBLANK(AN798),ISBLANK(AO798))),#N/A,
IFERROR(VLOOKUP(AL798,MonsterTable!$A:$B,MATCH(MonsterTable!$B$1,MonsterTable!$A$1:$B$1,0),0),
IF(OR(NOT(ISBLANK(AN798)),ISBLANK(AO798)),#N/A,
IF(AL798="empty","empty",
VLOOKUP(AL798,MonsterGroupTable!$A:$A,1,0)))))))</f>
        <v>206</v>
      </c>
      <c r="AN798">
        <v>1</v>
      </c>
      <c r="AO798">
        <v>1</v>
      </c>
      <c r="AP798">
        <v>0</v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BA798" s="2" t="str">
        <f>IF(AND(ISBLANK(AZ798),OR(NOT(ISBLANK(BB798)),NOT(ISBLANK(BC798)))),#N/A,
IF(ISBLANK(AZ798),"",
IF(AND(NOT(ISERROR(VLOOKUP(AZ798,MonsterTable!$A:$B,MATCH(MonsterTable!$B$1,MonsterTable!$A$1:$B$1,0),0))),OR(ISBLANK(BB798),ISBLANK(BC798))),#N/A,
IFERROR(VLOOKUP(AZ798,MonsterTable!$A:$B,MATCH(MonsterTable!$B$1,MonsterTable!$A$1:$B$1,0),0),
IF(OR(NOT(ISBLANK(BB798)),ISBLANK(BC798)),#N/A,
IF(AZ798="empty","empty",
VLOOKUP(AZ798,MonsterGroupTable!$A:$A,1,0)))))))</f>
        <v/>
      </c>
      <c r="BH798" s="2" t="str">
        <f>IF(AND(ISBLANK(BG798),OR(NOT(ISBLANK(BI798)),NOT(ISBLANK(BJ798)))),#N/A,
IF(ISBLANK(BG798),"",
IF(AND(NOT(ISERROR(VLOOKUP(BG798,MonsterTable!$A:$B,MATCH(MonsterTable!$B$1,MonsterTable!$A$1:$B$1,0),0))),OR(ISBLANK(BI798),ISBLANK(BJ798))),#N/A,
IFERROR(VLOOKUP(BG798,MonsterTable!$A:$B,MATCH(MonsterTable!$B$1,MonsterTable!$A$1:$B$1,0),0),
IF(OR(NOT(ISBLANK(BI798)),ISBLANK(BJ798)),#N/A,
IF(BG798="empty","empty",
VLOOKUP(BG798,MonsterGroupTable!$A:$A,1,0)))))))</f>
        <v/>
      </c>
      <c r="BO798" s="2" t="str">
        <f>IF(AND(ISBLANK(BN798),OR(NOT(ISBLANK(BP798)),NOT(ISBLANK(BQ798)))),#N/A,
IF(ISBLANK(BN798),"",
IF(AND(NOT(ISERROR(VLOOKUP(BN798,MonsterTable!$A:$B,MATCH(MonsterTable!$B$1,MonsterTable!$A$1:$B$1,0),0))),OR(ISBLANK(BP798),ISBLANK(BQ798))),#N/A,
IFERROR(VLOOKUP(BN798,MonsterTable!$A:$B,MATCH(MonsterTable!$B$1,MonsterTable!$A$1:$B$1,0),0),
IF(OR(NOT(ISBLANK(BP798)),ISBLANK(BQ798)),#N/A,
IF(BN798="empty","empty",
VLOOKUP(BN798,MonsterGroupTable!$A:$A,1,0)))))))</f>
        <v/>
      </c>
      <c r="BV798" s="2" t="str">
        <f>IF(AND(ISBLANK(BU798),OR(NOT(ISBLANK(BW798)),NOT(ISBLANK(BX798)))),#N/A,
IF(ISBLANK(BU798),"",
IF(AND(NOT(ISERROR(VLOOKUP(BU798,MonsterTable!$A:$B,MATCH(MonsterTable!$B$1,MonsterTable!$A$1:$B$1,0),0))),OR(ISBLANK(BW798),ISBLANK(BX798))),#N/A,
IFERROR(VLOOKUP(BU798,MonsterTable!$A:$B,MATCH(MonsterTable!$B$1,MonsterTable!$A$1:$B$1,0),0),
IF(OR(NOT(ISBLANK(BW798)),ISBLANK(BX798)),#N/A,
IF(BU798="empty","empty",
VLOOKUP(BU798,MonsterGroupTable!$A:$A,1,0)))))))</f>
        <v/>
      </c>
      <c r="CC798" s="2" t="str">
        <f>IF(AND(ISBLANK(CB798),OR(NOT(ISBLANK(CD798)),NOT(ISBLANK(CE798)))),#N/A,
IF(ISBLANK(CB798),"",
IF(AND(NOT(ISERROR(VLOOKUP(CB798,MonsterTable!$A:$B,MATCH(MonsterTable!$B$1,MonsterTable!$A$1:$B$1,0),0))),OR(ISBLANK(CD798),ISBLANK(CE798))),#N/A,
IFERROR(VLOOKUP(CB798,MonsterTable!$A:$B,MATCH(MonsterTable!$B$1,MonsterTable!$A$1:$B$1,0),0),
IF(OR(NOT(ISBLANK(CD798)),ISBLANK(CE798)),#N/A,
IF(CB798="empty","empty",
VLOOKUP(CB798,MonsterGroupTable!$A:$A,1,0)))))))</f>
        <v/>
      </c>
      <c r="CJ798" s="2" t="str">
        <f>IF(AND(ISBLANK(CI798),OR(NOT(ISBLANK(CK798)),NOT(ISBLANK(CL798)))),#N/A,
IF(ISBLANK(CI798),"",
IF(AND(NOT(ISERROR(VLOOKUP(CI798,MonsterTable!$A:$B,MATCH(MonsterTable!$B$1,MonsterTable!$A$1:$B$1,0),0))),OR(ISBLANK(CK798),ISBLANK(CL798))),#N/A,
IFERROR(VLOOKUP(CI798,MonsterTable!$A:$B,MATCH(MonsterTable!$B$1,MonsterTable!$A$1:$B$1,0),0),
IF(OR(NOT(ISBLANK(CK798)),ISBLANK(CL798)),#N/A,
IF(CI798="empty","empty",
VLOOKUP(CI798,MonsterGroupTable!$A:$A,1,0)))))))</f>
        <v/>
      </c>
    </row>
    <row r="799" spans="1:88">
      <c r="A799">
        <v>20100</v>
      </c>
      <c r="B799">
        <f t="shared" si="24"/>
        <v>1.2</v>
      </c>
      <c r="C799">
        <f t="shared" si="24"/>
        <v>1.1000000000000001</v>
      </c>
      <c r="F799">
        <v>180</v>
      </c>
      <c r="G799">
        <v>3091</v>
      </c>
      <c r="H799">
        <v>0</v>
      </c>
      <c r="I799">
        <v>0</v>
      </c>
      <c r="J799">
        <v>0</v>
      </c>
      <c r="K799" t="s">
        <v>28</v>
      </c>
      <c r="L799" t="s">
        <v>258</v>
      </c>
      <c r="M799" t="s">
        <v>79</v>
      </c>
      <c r="N799" t="s">
        <v>80</v>
      </c>
      <c r="O799">
        <v>0</v>
      </c>
      <c r="P799">
        <v>-4.75</v>
      </c>
      <c r="Q799">
        <v>-3.5</v>
      </c>
      <c r="R799">
        <v>4.75</v>
      </c>
      <c r="S799">
        <v>3</v>
      </c>
      <c r="T799">
        <v>-13.5</v>
      </c>
      <c r="U799">
        <v>2.5499999999999998</v>
      </c>
      <c r="V799">
        <v>-6.75</v>
      </c>
      <c r="W799" t="str">
        <f t="shared" si="25"/>
        <v>g110,5,empty,3,206,1,1,0</v>
      </c>
      <c r="X799" s="1" t="s">
        <v>327</v>
      </c>
      <c r="Y799" s="2" t="str">
        <f>IF(AND(ISBLANK(X799),OR(NOT(ISBLANK(Z799)),NOT(ISBLANK(AA799)))),#N/A,
IF(ISBLANK(X799),"",
IF(AND(NOT(ISERROR(VLOOKUP(X799,MonsterTable!$A:$B,MATCH(MonsterTable!$B$1,MonsterTable!$A$1:$B$1,0),0))),OR(ISBLANK(Z799),ISBLANK(AA799))),#N/A,
IFERROR(VLOOKUP(X799,MonsterTable!$A:$B,MATCH(MonsterTable!$B$1,MonsterTable!$A$1:$B$1,0),0),
IF(OR(NOT(ISBLANK(Z799)),ISBLANK(AA799)),#N/A,
IF(X799="empty","empty",
VLOOKUP(X799,MonsterGroupTable!$A:$A,1,0)))))))</f>
        <v>g110</v>
      </c>
      <c r="AA799">
        <v>5</v>
      </c>
      <c r="AE799" s="1" t="s">
        <v>74</v>
      </c>
      <c r="AF799" s="2" t="str">
        <f>IF(AND(ISBLANK(AE799),OR(NOT(ISBLANK(AG799)),NOT(ISBLANK(AH799)))),#N/A,
IF(ISBLANK(AE799),"",
IF(AND(NOT(ISERROR(VLOOKUP(AE799,MonsterTable!$A:$B,MATCH(MonsterTable!$B$1,MonsterTable!$A$1:$B$1,0),0))),OR(ISBLANK(AG799),ISBLANK(AH799))),#N/A,
IFERROR(VLOOKUP(AE799,MonsterTable!$A:$B,MATCH(MonsterTable!$B$1,MonsterTable!$A$1:$B$1,0),0),
IF(OR(NOT(ISBLANK(AG799)),ISBLANK(AH799)),#N/A,
IF(AE799="empty","empty",
VLOOKUP(AE799,MonsterGroupTable!$A:$A,1,0)))))))</f>
        <v>empty</v>
      </c>
      <c r="AH799">
        <v>3</v>
      </c>
      <c r="AL799" s="1" t="s">
        <v>342</v>
      </c>
      <c r="AM799" s="2">
        <f>IF(AND(ISBLANK(AL799),OR(NOT(ISBLANK(AN799)),NOT(ISBLANK(AO799)))),#N/A,
IF(ISBLANK(AL799),"",
IF(AND(NOT(ISERROR(VLOOKUP(AL799,MonsterTable!$A:$B,MATCH(MonsterTable!$B$1,MonsterTable!$A$1:$B$1,0),0))),OR(ISBLANK(AN799),ISBLANK(AO799))),#N/A,
IFERROR(VLOOKUP(AL799,MonsterTable!$A:$B,MATCH(MonsterTable!$B$1,MonsterTable!$A$1:$B$1,0),0),
IF(OR(NOT(ISBLANK(AN799)),ISBLANK(AO799)),#N/A,
IF(AL799="empty","empty",
VLOOKUP(AL799,MonsterGroupTable!$A:$A,1,0)))))))</f>
        <v>206</v>
      </c>
      <c r="AN799">
        <v>1</v>
      </c>
      <c r="AO799">
        <v>1</v>
      </c>
      <c r="AP799">
        <v>0</v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BA799" s="2" t="str">
        <f>IF(AND(ISBLANK(AZ799),OR(NOT(ISBLANK(BB799)),NOT(ISBLANK(BC799)))),#N/A,
IF(ISBLANK(AZ799),"",
IF(AND(NOT(ISERROR(VLOOKUP(AZ799,MonsterTable!$A:$B,MATCH(MonsterTable!$B$1,MonsterTable!$A$1:$B$1,0),0))),OR(ISBLANK(BB799),ISBLANK(BC799))),#N/A,
IFERROR(VLOOKUP(AZ799,MonsterTable!$A:$B,MATCH(MonsterTable!$B$1,MonsterTable!$A$1:$B$1,0),0),
IF(OR(NOT(ISBLANK(BB799)),ISBLANK(BC799)),#N/A,
IF(AZ799="empty","empty",
VLOOKUP(AZ799,MonsterGroupTable!$A:$A,1,0)))))))</f>
        <v/>
      </c>
      <c r="BH799" s="2" t="str">
        <f>IF(AND(ISBLANK(BG799),OR(NOT(ISBLANK(BI799)),NOT(ISBLANK(BJ799)))),#N/A,
IF(ISBLANK(BG799),"",
IF(AND(NOT(ISERROR(VLOOKUP(BG799,MonsterTable!$A:$B,MATCH(MonsterTable!$B$1,MonsterTable!$A$1:$B$1,0),0))),OR(ISBLANK(BI799),ISBLANK(BJ799))),#N/A,
IFERROR(VLOOKUP(BG799,MonsterTable!$A:$B,MATCH(MonsterTable!$B$1,MonsterTable!$A$1:$B$1,0),0),
IF(OR(NOT(ISBLANK(BI799)),ISBLANK(BJ799)),#N/A,
IF(BG799="empty","empty",
VLOOKUP(BG799,MonsterGroupTable!$A:$A,1,0)))))))</f>
        <v/>
      </c>
      <c r="BO799" s="2" t="str">
        <f>IF(AND(ISBLANK(BN799),OR(NOT(ISBLANK(BP799)),NOT(ISBLANK(BQ799)))),#N/A,
IF(ISBLANK(BN799),"",
IF(AND(NOT(ISERROR(VLOOKUP(BN799,MonsterTable!$A:$B,MATCH(MonsterTable!$B$1,MonsterTable!$A$1:$B$1,0),0))),OR(ISBLANK(BP799),ISBLANK(BQ799))),#N/A,
IFERROR(VLOOKUP(BN799,MonsterTable!$A:$B,MATCH(MonsterTable!$B$1,MonsterTable!$A$1:$B$1,0),0),
IF(OR(NOT(ISBLANK(BP799)),ISBLANK(BQ799)),#N/A,
IF(BN799="empty","empty",
VLOOKUP(BN799,MonsterGroupTable!$A:$A,1,0)))))))</f>
        <v/>
      </c>
      <c r="BV799" s="2" t="str">
        <f>IF(AND(ISBLANK(BU799),OR(NOT(ISBLANK(BW799)),NOT(ISBLANK(BX799)))),#N/A,
IF(ISBLANK(BU799),"",
IF(AND(NOT(ISERROR(VLOOKUP(BU799,MonsterTable!$A:$B,MATCH(MonsterTable!$B$1,MonsterTable!$A$1:$B$1,0),0))),OR(ISBLANK(BW799),ISBLANK(BX799))),#N/A,
IFERROR(VLOOKUP(BU799,MonsterTable!$A:$B,MATCH(MonsterTable!$B$1,MonsterTable!$A$1:$B$1,0),0),
IF(OR(NOT(ISBLANK(BW799)),ISBLANK(BX799)),#N/A,
IF(BU799="empty","empty",
VLOOKUP(BU799,MonsterGroupTable!$A:$A,1,0)))))))</f>
        <v/>
      </c>
      <c r="CC799" s="2" t="str">
        <f>IF(AND(ISBLANK(CB799),OR(NOT(ISBLANK(CD799)),NOT(ISBLANK(CE799)))),#N/A,
IF(ISBLANK(CB799),"",
IF(AND(NOT(ISERROR(VLOOKUP(CB799,MonsterTable!$A:$B,MATCH(MonsterTable!$B$1,MonsterTable!$A$1:$B$1,0),0))),OR(ISBLANK(CD799),ISBLANK(CE799))),#N/A,
IFERROR(VLOOKUP(CB799,MonsterTable!$A:$B,MATCH(MonsterTable!$B$1,MonsterTable!$A$1:$B$1,0),0),
IF(OR(NOT(ISBLANK(CD799)),ISBLANK(CE799)),#N/A,
IF(CB799="empty","empty",
VLOOKUP(CB799,MonsterGroupTable!$A:$A,1,0)))))))</f>
        <v/>
      </c>
      <c r="CJ799" s="2" t="str">
        <f>IF(AND(ISBLANK(CI799),OR(NOT(ISBLANK(CK799)),NOT(ISBLANK(CL799)))),#N/A,
IF(ISBLANK(CI799),"",
IF(AND(NOT(ISERROR(VLOOKUP(CI799,MonsterTable!$A:$B,MATCH(MonsterTable!$B$1,MonsterTable!$A$1:$B$1,0),0))),OR(ISBLANK(CK799),ISBLANK(CL799))),#N/A,
IFERROR(VLOOKUP(CI799,MonsterTable!$A:$B,MATCH(MonsterTable!$B$1,MonsterTable!$A$1:$B$1,0),0),
IF(OR(NOT(ISBLANK(CK799)),ISBLANK(CL799)),#N/A,
IF(CI799="empty","empty",
VLOOKUP(CI799,MonsterGroupTable!$A:$A,1,0)))))))</f>
        <v/>
      </c>
    </row>
    <row r="800" spans="1:88">
      <c r="A800">
        <v>20101</v>
      </c>
      <c r="B800">
        <f t="shared" si="24"/>
        <v>1.1000000000000001</v>
      </c>
      <c r="C800">
        <f t="shared" si="24"/>
        <v>1.1000000000000001</v>
      </c>
      <c r="F800">
        <v>210</v>
      </c>
      <c r="G800">
        <v>3118</v>
      </c>
      <c r="H800">
        <v>0</v>
      </c>
      <c r="I800">
        <v>0</v>
      </c>
      <c r="J800">
        <v>0</v>
      </c>
      <c r="K800" t="s">
        <v>28</v>
      </c>
      <c r="L800" t="s">
        <v>260</v>
      </c>
      <c r="M800" t="s">
        <v>79</v>
      </c>
      <c r="N800" t="s">
        <v>80</v>
      </c>
      <c r="O800">
        <v>0</v>
      </c>
      <c r="P800">
        <v>-4.75</v>
      </c>
      <c r="Q800">
        <v>-3.5</v>
      </c>
      <c r="R800">
        <v>4.75</v>
      </c>
      <c r="S800">
        <v>3</v>
      </c>
      <c r="T800">
        <v>-13.5</v>
      </c>
      <c r="U800">
        <v>2.5499999999999998</v>
      </c>
      <c r="V800">
        <v>-6.75</v>
      </c>
      <c r="W800" t="str">
        <f t="shared" si="25"/>
        <v>g111,5,empty,3,202,1,1,0</v>
      </c>
      <c r="X800" s="1" t="s">
        <v>328</v>
      </c>
      <c r="Y800" s="2" t="str">
        <f>IF(AND(ISBLANK(X800),OR(NOT(ISBLANK(Z800)),NOT(ISBLANK(AA800)))),#N/A,
IF(ISBLANK(X800),"",
IF(AND(NOT(ISERROR(VLOOKUP(X800,MonsterTable!$A:$B,MATCH(MonsterTable!$B$1,MonsterTable!$A$1:$B$1,0),0))),OR(ISBLANK(Z800),ISBLANK(AA800))),#N/A,
IFERROR(VLOOKUP(X800,MonsterTable!$A:$B,MATCH(MonsterTable!$B$1,MonsterTable!$A$1:$B$1,0),0),
IF(OR(NOT(ISBLANK(Z800)),ISBLANK(AA800)),#N/A,
IF(X800="empty","empty",
VLOOKUP(X800,MonsterGroupTable!$A:$A,1,0)))))))</f>
        <v>g111</v>
      </c>
      <c r="AA800">
        <v>5</v>
      </c>
      <c r="AE800" s="1" t="s">
        <v>74</v>
      </c>
      <c r="AF800" s="2" t="str">
        <f>IF(AND(ISBLANK(AE800),OR(NOT(ISBLANK(AG800)),NOT(ISBLANK(AH800)))),#N/A,
IF(ISBLANK(AE800),"",
IF(AND(NOT(ISERROR(VLOOKUP(AE800,MonsterTable!$A:$B,MATCH(MonsterTable!$B$1,MonsterTable!$A$1:$B$1,0),0))),OR(ISBLANK(AG800),ISBLANK(AH800))),#N/A,
IFERROR(VLOOKUP(AE800,MonsterTable!$A:$B,MATCH(MonsterTable!$B$1,MonsterTable!$A$1:$B$1,0),0),
IF(OR(NOT(ISBLANK(AG800)),ISBLANK(AH800)),#N/A,
IF(AE800="empty","empty",
VLOOKUP(AE800,MonsterGroupTable!$A:$A,1,0)))))))</f>
        <v>empty</v>
      </c>
      <c r="AH800">
        <v>3</v>
      </c>
      <c r="AL800" s="1" t="s">
        <v>338</v>
      </c>
      <c r="AM800" s="2">
        <f>IF(AND(ISBLANK(AL800),OR(NOT(ISBLANK(AN800)),NOT(ISBLANK(AO800)))),#N/A,
IF(ISBLANK(AL800),"",
IF(AND(NOT(ISERROR(VLOOKUP(AL800,MonsterTable!$A:$B,MATCH(MonsterTable!$B$1,MonsterTable!$A$1:$B$1,0),0))),OR(ISBLANK(AN800),ISBLANK(AO800))),#N/A,
IFERROR(VLOOKUP(AL800,MonsterTable!$A:$B,MATCH(MonsterTable!$B$1,MonsterTable!$A$1:$B$1,0),0),
IF(OR(NOT(ISBLANK(AN800)),ISBLANK(AO800)),#N/A,
IF(AL800="empty","empty",
VLOOKUP(AL800,MonsterGroupTable!$A:$A,1,0)))))))</f>
        <v>202</v>
      </c>
      <c r="AN800">
        <v>1</v>
      </c>
      <c r="AO800">
        <v>1</v>
      </c>
      <c r="AP800">
        <v>0</v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BA800" s="2" t="str">
        <f>IF(AND(ISBLANK(AZ800),OR(NOT(ISBLANK(BB800)),NOT(ISBLANK(BC800)))),#N/A,
IF(ISBLANK(AZ800),"",
IF(AND(NOT(ISERROR(VLOOKUP(AZ800,MonsterTable!$A:$B,MATCH(MonsterTable!$B$1,MonsterTable!$A$1:$B$1,0),0))),OR(ISBLANK(BB800),ISBLANK(BC800))),#N/A,
IFERROR(VLOOKUP(AZ800,MonsterTable!$A:$B,MATCH(MonsterTable!$B$1,MonsterTable!$A$1:$B$1,0),0),
IF(OR(NOT(ISBLANK(BB800)),ISBLANK(BC800)),#N/A,
IF(AZ800="empty","empty",
VLOOKUP(AZ800,MonsterGroupTable!$A:$A,1,0)))))))</f>
        <v/>
      </c>
      <c r="BH800" s="2" t="str">
        <f>IF(AND(ISBLANK(BG800),OR(NOT(ISBLANK(BI800)),NOT(ISBLANK(BJ800)))),#N/A,
IF(ISBLANK(BG800),"",
IF(AND(NOT(ISERROR(VLOOKUP(BG800,MonsterTable!$A:$B,MATCH(MonsterTable!$B$1,MonsterTable!$A$1:$B$1,0),0))),OR(ISBLANK(BI800),ISBLANK(BJ800))),#N/A,
IFERROR(VLOOKUP(BG800,MonsterTable!$A:$B,MATCH(MonsterTable!$B$1,MonsterTable!$A$1:$B$1,0),0),
IF(OR(NOT(ISBLANK(BI800)),ISBLANK(BJ800)),#N/A,
IF(BG800="empty","empty",
VLOOKUP(BG800,MonsterGroupTable!$A:$A,1,0)))))))</f>
        <v/>
      </c>
      <c r="BO800" s="2" t="str">
        <f>IF(AND(ISBLANK(BN800),OR(NOT(ISBLANK(BP800)),NOT(ISBLANK(BQ800)))),#N/A,
IF(ISBLANK(BN800),"",
IF(AND(NOT(ISERROR(VLOOKUP(BN800,MonsterTable!$A:$B,MATCH(MonsterTable!$B$1,MonsterTable!$A$1:$B$1,0),0))),OR(ISBLANK(BP800),ISBLANK(BQ800))),#N/A,
IFERROR(VLOOKUP(BN800,MonsterTable!$A:$B,MATCH(MonsterTable!$B$1,MonsterTable!$A$1:$B$1,0),0),
IF(OR(NOT(ISBLANK(BP800)),ISBLANK(BQ800)),#N/A,
IF(BN800="empty","empty",
VLOOKUP(BN800,MonsterGroupTable!$A:$A,1,0)))))))</f>
        <v/>
      </c>
      <c r="BV800" s="2" t="str">
        <f>IF(AND(ISBLANK(BU800),OR(NOT(ISBLANK(BW800)),NOT(ISBLANK(BX800)))),#N/A,
IF(ISBLANK(BU800),"",
IF(AND(NOT(ISERROR(VLOOKUP(BU800,MonsterTable!$A:$B,MATCH(MonsterTable!$B$1,MonsterTable!$A$1:$B$1,0),0))),OR(ISBLANK(BW800),ISBLANK(BX800))),#N/A,
IFERROR(VLOOKUP(BU800,MonsterTable!$A:$B,MATCH(MonsterTable!$B$1,MonsterTable!$A$1:$B$1,0),0),
IF(OR(NOT(ISBLANK(BW800)),ISBLANK(BX800)),#N/A,
IF(BU800="empty","empty",
VLOOKUP(BU800,MonsterGroupTable!$A:$A,1,0)))))))</f>
        <v/>
      </c>
      <c r="CC800" s="2" t="str">
        <f>IF(AND(ISBLANK(CB800),OR(NOT(ISBLANK(CD800)),NOT(ISBLANK(CE800)))),#N/A,
IF(ISBLANK(CB800),"",
IF(AND(NOT(ISERROR(VLOOKUP(CB800,MonsterTable!$A:$B,MATCH(MonsterTable!$B$1,MonsterTable!$A$1:$B$1,0),0))),OR(ISBLANK(CD800),ISBLANK(CE800))),#N/A,
IFERROR(VLOOKUP(CB800,MonsterTable!$A:$B,MATCH(MonsterTable!$B$1,MonsterTable!$A$1:$B$1,0),0),
IF(OR(NOT(ISBLANK(CD800)),ISBLANK(CE800)),#N/A,
IF(CB800="empty","empty",
VLOOKUP(CB800,MonsterGroupTable!$A:$A,1,0)))))))</f>
        <v/>
      </c>
      <c r="CJ800" s="2" t="str">
        <f>IF(AND(ISBLANK(CI800),OR(NOT(ISBLANK(CK800)),NOT(ISBLANK(CL800)))),#N/A,
IF(ISBLANK(CI800),"",
IF(AND(NOT(ISERROR(VLOOKUP(CI800,MonsterTable!$A:$B,MATCH(MonsterTable!$B$1,MonsterTable!$A$1:$B$1,0),0))),OR(ISBLANK(CK800),ISBLANK(CL800))),#N/A,
IFERROR(VLOOKUP(CI800,MonsterTable!$A:$B,MATCH(MonsterTable!$B$1,MonsterTable!$A$1:$B$1,0),0),
IF(OR(NOT(ISBLANK(CK800)),ISBLANK(CL800)),#N/A,
IF(CI800="empty","empty",
VLOOKUP(CI800,MonsterGroupTable!$A:$A,1,0)))))))</f>
        <v/>
      </c>
    </row>
    <row r="801" spans="1:88">
      <c r="A801">
        <v>20102</v>
      </c>
      <c r="B801">
        <f t="shared" si="24"/>
        <v>1.1000000000000001</v>
      </c>
      <c r="C801">
        <f t="shared" si="24"/>
        <v>1.1000000000000001</v>
      </c>
      <c r="F801">
        <v>240</v>
      </c>
      <c r="G801">
        <v>3145</v>
      </c>
      <c r="H801">
        <v>0</v>
      </c>
      <c r="I801">
        <v>0</v>
      </c>
      <c r="J801">
        <v>0</v>
      </c>
      <c r="K801" t="s">
        <v>28</v>
      </c>
      <c r="L801" t="s">
        <v>260</v>
      </c>
      <c r="M801" t="s">
        <v>79</v>
      </c>
      <c r="N801" t="s">
        <v>80</v>
      </c>
      <c r="O801">
        <v>0</v>
      </c>
      <c r="P801">
        <v>-4.75</v>
      </c>
      <c r="Q801">
        <v>-3.5</v>
      </c>
      <c r="R801">
        <v>4.75</v>
      </c>
      <c r="S801">
        <v>3</v>
      </c>
      <c r="T801">
        <v>-13.5</v>
      </c>
      <c r="U801">
        <v>2.5499999999999998</v>
      </c>
      <c r="V801">
        <v>-6.75</v>
      </c>
      <c r="W801" t="str">
        <f t="shared" si="25"/>
        <v>g111,5,empty,3,202,1,1,0</v>
      </c>
      <c r="X801" s="1" t="s">
        <v>328</v>
      </c>
      <c r="Y801" s="2" t="str">
        <f>IF(AND(ISBLANK(X801),OR(NOT(ISBLANK(Z801)),NOT(ISBLANK(AA801)))),#N/A,
IF(ISBLANK(X801),"",
IF(AND(NOT(ISERROR(VLOOKUP(X801,MonsterTable!$A:$B,MATCH(MonsterTable!$B$1,MonsterTable!$A$1:$B$1,0),0))),OR(ISBLANK(Z801),ISBLANK(AA801))),#N/A,
IFERROR(VLOOKUP(X801,MonsterTable!$A:$B,MATCH(MonsterTable!$B$1,MonsterTable!$A$1:$B$1,0),0),
IF(OR(NOT(ISBLANK(Z801)),ISBLANK(AA801)),#N/A,
IF(X801="empty","empty",
VLOOKUP(X801,MonsterGroupTable!$A:$A,1,0)))))))</f>
        <v>g111</v>
      </c>
      <c r="AA801">
        <v>5</v>
      </c>
      <c r="AE801" s="1" t="s">
        <v>74</v>
      </c>
      <c r="AF801" s="2" t="str">
        <f>IF(AND(ISBLANK(AE801),OR(NOT(ISBLANK(AG801)),NOT(ISBLANK(AH801)))),#N/A,
IF(ISBLANK(AE801),"",
IF(AND(NOT(ISERROR(VLOOKUP(AE801,MonsterTable!$A:$B,MATCH(MonsterTable!$B$1,MonsterTable!$A$1:$B$1,0),0))),OR(ISBLANK(AG801),ISBLANK(AH801))),#N/A,
IFERROR(VLOOKUP(AE801,MonsterTable!$A:$B,MATCH(MonsterTable!$B$1,MonsterTable!$A$1:$B$1,0),0),
IF(OR(NOT(ISBLANK(AG801)),ISBLANK(AH801)),#N/A,
IF(AE801="empty","empty",
VLOOKUP(AE801,MonsterGroupTable!$A:$A,1,0)))))))</f>
        <v>empty</v>
      </c>
      <c r="AH801">
        <v>3</v>
      </c>
      <c r="AL801" s="1" t="s">
        <v>338</v>
      </c>
      <c r="AM801" s="2">
        <f>IF(AND(ISBLANK(AL801),OR(NOT(ISBLANK(AN801)),NOT(ISBLANK(AO801)))),#N/A,
IF(ISBLANK(AL801),"",
IF(AND(NOT(ISERROR(VLOOKUP(AL801,MonsterTable!$A:$B,MATCH(MonsterTable!$B$1,MonsterTable!$A$1:$B$1,0),0))),OR(ISBLANK(AN801),ISBLANK(AO801))),#N/A,
IFERROR(VLOOKUP(AL801,MonsterTable!$A:$B,MATCH(MonsterTable!$B$1,MonsterTable!$A$1:$B$1,0),0),
IF(OR(NOT(ISBLANK(AN801)),ISBLANK(AO801)),#N/A,
IF(AL801="empty","empty",
VLOOKUP(AL801,MonsterGroupTable!$A:$A,1,0)))))))</f>
        <v>202</v>
      </c>
      <c r="AN801">
        <v>1</v>
      </c>
      <c r="AO801">
        <v>1</v>
      </c>
      <c r="AP801">
        <v>0</v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BA801" s="2" t="str">
        <f>IF(AND(ISBLANK(AZ801),OR(NOT(ISBLANK(BB801)),NOT(ISBLANK(BC801)))),#N/A,
IF(ISBLANK(AZ801),"",
IF(AND(NOT(ISERROR(VLOOKUP(AZ801,MonsterTable!$A:$B,MATCH(MonsterTable!$B$1,MonsterTable!$A$1:$B$1,0),0))),OR(ISBLANK(BB801),ISBLANK(BC801))),#N/A,
IFERROR(VLOOKUP(AZ801,MonsterTable!$A:$B,MATCH(MonsterTable!$B$1,MonsterTable!$A$1:$B$1,0),0),
IF(OR(NOT(ISBLANK(BB801)),ISBLANK(BC801)),#N/A,
IF(AZ801="empty","empty",
VLOOKUP(AZ801,MonsterGroupTable!$A:$A,1,0)))))))</f>
        <v/>
      </c>
      <c r="BH801" s="2" t="str">
        <f>IF(AND(ISBLANK(BG801),OR(NOT(ISBLANK(BI801)),NOT(ISBLANK(BJ801)))),#N/A,
IF(ISBLANK(BG801),"",
IF(AND(NOT(ISERROR(VLOOKUP(BG801,MonsterTable!$A:$B,MATCH(MonsterTable!$B$1,MonsterTable!$A$1:$B$1,0),0))),OR(ISBLANK(BI801),ISBLANK(BJ801))),#N/A,
IFERROR(VLOOKUP(BG801,MonsterTable!$A:$B,MATCH(MonsterTable!$B$1,MonsterTable!$A$1:$B$1,0),0),
IF(OR(NOT(ISBLANK(BI801)),ISBLANK(BJ801)),#N/A,
IF(BG801="empty","empty",
VLOOKUP(BG801,MonsterGroupTable!$A:$A,1,0)))))))</f>
        <v/>
      </c>
      <c r="BO801" s="2" t="str">
        <f>IF(AND(ISBLANK(BN801),OR(NOT(ISBLANK(BP801)),NOT(ISBLANK(BQ801)))),#N/A,
IF(ISBLANK(BN801),"",
IF(AND(NOT(ISERROR(VLOOKUP(BN801,MonsterTable!$A:$B,MATCH(MonsterTable!$B$1,MonsterTable!$A$1:$B$1,0),0))),OR(ISBLANK(BP801),ISBLANK(BQ801))),#N/A,
IFERROR(VLOOKUP(BN801,MonsterTable!$A:$B,MATCH(MonsterTable!$B$1,MonsterTable!$A$1:$B$1,0),0),
IF(OR(NOT(ISBLANK(BP801)),ISBLANK(BQ801)),#N/A,
IF(BN801="empty","empty",
VLOOKUP(BN801,MonsterGroupTable!$A:$A,1,0)))))))</f>
        <v/>
      </c>
      <c r="BV801" s="2" t="str">
        <f>IF(AND(ISBLANK(BU801),OR(NOT(ISBLANK(BW801)),NOT(ISBLANK(BX801)))),#N/A,
IF(ISBLANK(BU801),"",
IF(AND(NOT(ISERROR(VLOOKUP(BU801,MonsterTable!$A:$B,MATCH(MonsterTable!$B$1,MonsterTable!$A$1:$B$1,0),0))),OR(ISBLANK(BW801),ISBLANK(BX801))),#N/A,
IFERROR(VLOOKUP(BU801,MonsterTable!$A:$B,MATCH(MonsterTable!$B$1,MonsterTable!$A$1:$B$1,0),0),
IF(OR(NOT(ISBLANK(BW801)),ISBLANK(BX801)),#N/A,
IF(BU801="empty","empty",
VLOOKUP(BU801,MonsterGroupTable!$A:$A,1,0)))))))</f>
        <v/>
      </c>
      <c r="CC801" s="2" t="str">
        <f>IF(AND(ISBLANK(CB801),OR(NOT(ISBLANK(CD801)),NOT(ISBLANK(CE801)))),#N/A,
IF(ISBLANK(CB801),"",
IF(AND(NOT(ISERROR(VLOOKUP(CB801,MonsterTable!$A:$B,MATCH(MonsterTable!$B$1,MonsterTable!$A$1:$B$1,0),0))),OR(ISBLANK(CD801),ISBLANK(CE801))),#N/A,
IFERROR(VLOOKUP(CB801,MonsterTable!$A:$B,MATCH(MonsterTable!$B$1,MonsterTable!$A$1:$B$1,0),0),
IF(OR(NOT(ISBLANK(CD801)),ISBLANK(CE801)),#N/A,
IF(CB801="empty","empty",
VLOOKUP(CB801,MonsterGroupTable!$A:$A,1,0)))))))</f>
        <v/>
      </c>
      <c r="CJ801" s="2" t="str">
        <f>IF(AND(ISBLANK(CI801),OR(NOT(ISBLANK(CK801)),NOT(ISBLANK(CL801)))),#N/A,
IF(ISBLANK(CI801),"",
IF(AND(NOT(ISERROR(VLOOKUP(CI801,MonsterTable!$A:$B,MATCH(MonsterTable!$B$1,MonsterTable!$A$1:$B$1,0),0))),OR(ISBLANK(CK801),ISBLANK(CL801))),#N/A,
IFERROR(VLOOKUP(CI801,MonsterTable!$A:$B,MATCH(MonsterTable!$B$1,MonsterTable!$A$1:$B$1,0),0),
IF(OR(NOT(ISBLANK(CK801)),ISBLANK(CL801)),#N/A,
IF(CI801="empty","empty",
VLOOKUP(CI801,MonsterGroupTable!$A:$A,1,0)))))))</f>
        <v/>
      </c>
    </row>
    <row r="802" spans="1:88">
      <c r="A802">
        <v>20103</v>
      </c>
      <c r="B802">
        <f t="shared" si="24"/>
        <v>1.1000000000000001</v>
      </c>
      <c r="C802">
        <f t="shared" si="24"/>
        <v>1.1000000000000001</v>
      </c>
      <c r="F802">
        <v>270</v>
      </c>
      <c r="G802">
        <v>3172</v>
      </c>
      <c r="H802">
        <v>0</v>
      </c>
      <c r="I802">
        <v>0</v>
      </c>
      <c r="J802">
        <v>0</v>
      </c>
      <c r="K802" t="s">
        <v>28</v>
      </c>
      <c r="L802" t="s">
        <v>260</v>
      </c>
      <c r="M802" t="s">
        <v>79</v>
      </c>
      <c r="N802" t="s">
        <v>80</v>
      </c>
      <c r="O802">
        <v>0</v>
      </c>
      <c r="P802">
        <v>-4.75</v>
      </c>
      <c r="Q802">
        <v>-3.5</v>
      </c>
      <c r="R802">
        <v>4.75</v>
      </c>
      <c r="S802">
        <v>3</v>
      </c>
      <c r="T802">
        <v>-13.5</v>
      </c>
      <c r="U802">
        <v>2.5499999999999998</v>
      </c>
      <c r="V802">
        <v>-6.75</v>
      </c>
      <c r="W802" t="str">
        <f t="shared" si="25"/>
        <v>g111,5,empty,3,202,1,1,0</v>
      </c>
      <c r="X802" s="1" t="s">
        <v>328</v>
      </c>
      <c r="Y802" s="2" t="str">
        <f>IF(AND(ISBLANK(X802),OR(NOT(ISBLANK(Z802)),NOT(ISBLANK(AA802)))),#N/A,
IF(ISBLANK(X802),"",
IF(AND(NOT(ISERROR(VLOOKUP(X802,MonsterTable!$A:$B,MATCH(MonsterTable!$B$1,MonsterTable!$A$1:$B$1,0),0))),OR(ISBLANK(Z802),ISBLANK(AA802))),#N/A,
IFERROR(VLOOKUP(X802,MonsterTable!$A:$B,MATCH(MonsterTable!$B$1,MonsterTable!$A$1:$B$1,0),0),
IF(OR(NOT(ISBLANK(Z802)),ISBLANK(AA802)),#N/A,
IF(X802="empty","empty",
VLOOKUP(X802,MonsterGroupTable!$A:$A,1,0)))))))</f>
        <v>g111</v>
      </c>
      <c r="AA802">
        <v>5</v>
      </c>
      <c r="AE802" s="1" t="s">
        <v>74</v>
      </c>
      <c r="AF802" s="2" t="str">
        <f>IF(AND(ISBLANK(AE802),OR(NOT(ISBLANK(AG802)),NOT(ISBLANK(AH802)))),#N/A,
IF(ISBLANK(AE802),"",
IF(AND(NOT(ISERROR(VLOOKUP(AE802,MonsterTable!$A:$B,MATCH(MonsterTable!$B$1,MonsterTable!$A$1:$B$1,0),0))),OR(ISBLANK(AG802),ISBLANK(AH802))),#N/A,
IFERROR(VLOOKUP(AE802,MonsterTable!$A:$B,MATCH(MonsterTable!$B$1,MonsterTable!$A$1:$B$1,0),0),
IF(OR(NOT(ISBLANK(AG802)),ISBLANK(AH802)),#N/A,
IF(AE802="empty","empty",
VLOOKUP(AE802,MonsterGroupTable!$A:$A,1,0)))))))</f>
        <v>empty</v>
      </c>
      <c r="AH802">
        <v>3</v>
      </c>
      <c r="AL802" s="1" t="s">
        <v>338</v>
      </c>
      <c r="AM802" s="2">
        <f>IF(AND(ISBLANK(AL802),OR(NOT(ISBLANK(AN802)),NOT(ISBLANK(AO802)))),#N/A,
IF(ISBLANK(AL802),"",
IF(AND(NOT(ISERROR(VLOOKUP(AL802,MonsterTable!$A:$B,MATCH(MonsterTable!$B$1,MonsterTable!$A$1:$B$1,0),0))),OR(ISBLANK(AN802),ISBLANK(AO802))),#N/A,
IFERROR(VLOOKUP(AL802,MonsterTable!$A:$B,MATCH(MonsterTable!$B$1,MonsterTable!$A$1:$B$1,0),0),
IF(OR(NOT(ISBLANK(AN802)),ISBLANK(AO802)),#N/A,
IF(AL802="empty","empty",
VLOOKUP(AL802,MonsterGroupTable!$A:$A,1,0)))))))</f>
        <v>202</v>
      </c>
      <c r="AN802">
        <v>1</v>
      </c>
      <c r="AO802">
        <v>1</v>
      </c>
      <c r="AP802">
        <v>0</v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BA802" s="2" t="str">
        <f>IF(AND(ISBLANK(AZ802),OR(NOT(ISBLANK(BB802)),NOT(ISBLANK(BC802)))),#N/A,
IF(ISBLANK(AZ802),"",
IF(AND(NOT(ISERROR(VLOOKUP(AZ802,MonsterTable!$A:$B,MATCH(MonsterTable!$B$1,MonsterTable!$A$1:$B$1,0),0))),OR(ISBLANK(BB802),ISBLANK(BC802))),#N/A,
IFERROR(VLOOKUP(AZ802,MonsterTable!$A:$B,MATCH(MonsterTable!$B$1,MonsterTable!$A$1:$B$1,0),0),
IF(OR(NOT(ISBLANK(BB802)),ISBLANK(BC802)),#N/A,
IF(AZ802="empty","empty",
VLOOKUP(AZ802,MonsterGroupTable!$A:$A,1,0)))))))</f>
        <v/>
      </c>
      <c r="BH802" s="2" t="str">
        <f>IF(AND(ISBLANK(BG802),OR(NOT(ISBLANK(BI802)),NOT(ISBLANK(BJ802)))),#N/A,
IF(ISBLANK(BG802),"",
IF(AND(NOT(ISERROR(VLOOKUP(BG802,MonsterTable!$A:$B,MATCH(MonsterTable!$B$1,MonsterTable!$A$1:$B$1,0),0))),OR(ISBLANK(BI802),ISBLANK(BJ802))),#N/A,
IFERROR(VLOOKUP(BG802,MonsterTable!$A:$B,MATCH(MonsterTable!$B$1,MonsterTable!$A$1:$B$1,0),0),
IF(OR(NOT(ISBLANK(BI802)),ISBLANK(BJ802)),#N/A,
IF(BG802="empty","empty",
VLOOKUP(BG802,MonsterGroupTable!$A:$A,1,0)))))))</f>
        <v/>
      </c>
      <c r="BO802" s="2" t="str">
        <f>IF(AND(ISBLANK(BN802),OR(NOT(ISBLANK(BP802)),NOT(ISBLANK(BQ802)))),#N/A,
IF(ISBLANK(BN802),"",
IF(AND(NOT(ISERROR(VLOOKUP(BN802,MonsterTable!$A:$B,MATCH(MonsterTable!$B$1,MonsterTable!$A$1:$B$1,0),0))),OR(ISBLANK(BP802),ISBLANK(BQ802))),#N/A,
IFERROR(VLOOKUP(BN802,MonsterTable!$A:$B,MATCH(MonsterTable!$B$1,MonsterTable!$A$1:$B$1,0),0),
IF(OR(NOT(ISBLANK(BP802)),ISBLANK(BQ802)),#N/A,
IF(BN802="empty","empty",
VLOOKUP(BN802,MonsterGroupTable!$A:$A,1,0)))))))</f>
        <v/>
      </c>
      <c r="BV802" s="2" t="str">
        <f>IF(AND(ISBLANK(BU802),OR(NOT(ISBLANK(BW802)),NOT(ISBLANK(BX802)))),#N/A,
IF(ISBLANK(BU802),"",
IF(AND(NOT(ISERROR(VLOOKUP(BU802,MonsterTable!$A:$B,MATCH(MonsterTable!$B$1,MonsterTable!$A$1:$B$1,0),0))),OR(ISBLANK(BW802),ISBLANK(BX802))),#N/A,
IFERROR(VLOOKUP(BU802,MonsterTable!$A:$B,MATCH(MonsterTable!$B$1,MonsterTable!$A$1:$B$1,0),0),
IF(OR(NOT(ISBLANK(BW802)),ISBLANK(BX802)),#N/A,
IF(BU802="empty","empty",
VLOOKUP(BU802,MonsterGroupTable!$A:$A,1,0)))))))</f>
        <v/>
      </c>
      <c r="CC802" s="2" t="str">
        <f>IF(AND(ISBLANK(CB802),OR(NOT(ISBLANK(CD802)),NOT(ISBLANK(CE802)))),#N/A,
IF(ISBLANK(CB802),"",
IF(AND(NOT(ISERROR(VLOOKUP(CB802,MonsterTable!$A:$B,MATCH(MonsterTable!$B$1,MonsterTable!$A$1:$B$1,0),0))),OR(ISBLANK(CD802),ISBLANK(CE802))),#N/A,
IFERROR(VLOOKUP(CB802,MonsterTable!$A:$B,MATCH(MonsterTable!$B$1,MonsterTable!$A$1:$B$1,0),0),
IF(OR(NOT(ISBLANK(CD802)),ISBLANK(CE802)),#N/A,
IF(CB802="empty","empty",
VLOOKUP(CB802,MonsterGroupTable!$A:$A,1,0)))))))</f>
        <v/>
      </c>
      <c r="CJ802" s="2" t="str">
        <f>IF(AND(ISBLANK(CI802),OR(NOT(ISBLANK(CK802)),NOT(ISBLANK(CL802)))),#N/A,
IF(ISBLANK(CI802),"",
IF(AND(NOT(ISERROR(VLOOKUP(CI802,MonsterTable!$A:$B,MATCH(MonsterTable!$B$1,MonsterTable!$A$1:$B$1,0),0))),OR(ISBLANK(CK802),ISBLANK(CL802))),#N/A,
IFERROR(VLOOKUP(CI802,MonsterTable!$A:$B,MATCH(MonsterTable!$B$1,MonsterTable!$A$1:$B$1,0),0),
IF(OR(NOT(ISBLANK(CK802)),ISBLANK(CL802)),#N/A,
IF(CI802="empty","empty",
VLOOKUP(CI802,MonsterGroupTable!$A:$A,1,0)))))))</f>
        <v/>
      </c>
    </row>
    <row r="803" spans="1:88">
      <c r="A803">
        <v>20104</v>
      </c>
      <c r="B803">
        <f t="shared" si="24"/>
        <v>1.1000000000000001</v>
      </c>
      <c r="C803">
        <f t="shared" si="24"/>
        <v>1.1000000000000001</v>
      </c>
      <c r="F803">
        <v>300</v>
      </c>
      <c r="G803">
        <v>3199</v>
      </c>
      <c r="H803">
        <v>0</v>
      </c>
      <c r="I803">
        <v>0</v>
      </c>
      <c r="J803">
        <v>0</v>
      </c>
      <c r="K803" t="s">
        <v>28</v>
      </c>
      <c r="L803" t="s">
        <v>260</v>
      </c>
      <c r="M803" t="s">
        <v>79</v>
      </c>
      <c r="N803" t="s">
        <v>80</v>
      </c>
      <c r="O803">
        <v>0</v>
      </c>
      <c r="P803">
        <v>-4.75</v>
      </c>
      <c r="Q803">
        <v>-3.5</v>
      </c>
      <c r="R803">
        <v>4.75</v>
      </c>
      <c r="S803">
        <v>3</v>
      </c>
      <c r="T803">
        <v>-13.5</v>
      </c>
      <c r="U803">
        <v>2.5499999999999998</v>
      </c>
      <c r="V803">
        <v>-6.75</v>
      </c>
      <c r="W803" t="str">
        <f t="shared" si="25"/>
        <v>g111,5,empty,3,202,1,1,0</v>
      </c>
      <c r="X803" s="1" t="s">
        <v>328</v>
      </c>
      <c r="Y803" s="2" t="str">
        <f>IF(AND(ISBLANK(X803),OR(NOT(ISBLANK(Z803)),NOT(ISBLANK(AA803)))),#N/A,
IF(ISBLANK(X803),"",
IF(AND(NOT(ISERROR(VLOOKUP(X803,MonsterTable!$A:$B,MATCH(MonsterTable!$B$1,MonsterTable!$A$1:$B$1,0),0))),OR(ISBLANK(Z803),ISBLANK(AA803))),#N/A,
IFERROR(VLOOKUP(X803,MonsterTable!$A:$B,MATCH(MonsterTable!$B$1,MonsterTable!$A$1:$B$1,0),0),
IF(OR(NOT(ISBLANK(Z803)),ISBLANK(AA803)),#N/A,
IF(X803="empty","empty",
VLOOKUP(X803,MonsterGroupTable!$A:$A,1,0)))))))</f>
        <v>g111</v>
      </c>
      <c r="AA803">
        <v>5</v>
      </c>
      <c r="AE803" s="1" t="s">
        <v>74</v>
      </c>
      <c r="AF803" s="2" t="str">
        <f>IF(AND(ISBLANK(AE803),OR(NOT(ISBLANK(AG803)),NOT(ISBLANK(AH803)))),#N/A,
IF(ISBLANK(AE803),"",
IF(AND(NOT(ISERROR(VLOOKUP(AE803,MonsterTable!$A:$B,MATCH(MonsterTable!$B$1,MonsterTable!$A$1:$B$1,0),0))),OR(ISBLANK(AG803),ISBLANK(AH803))),#N/A,
IFERROR(VLOOKUP(AE803,MonsterTable!$A:$B,MATCH(MonsterTable!$B$1,MonsterTable!$A$1:$B$1,0),0),
IF(OR(NOT(ISBLANK(AG803)),ISBLANK(AH803)),#N/A,
IF(AE803="empty","empty",
VLOOKUP(AE803,MonsterGroupTable!$A:$A,1,0)))))))</f>
        <v>empty</v>
      </c>
      <c r="AH803">
        <v>3</v>
      </c>
      <c r="AL803" s="1" t="s">
        <v>338</v>
      </c>
      <c r="AM803" s="2">
        <f>IF(AND(ISBLANK(AL803),OR(NOT(ISBLANK(AN803)),NOT(ISBLANK(AO803)))),#N/A,
IF(ISBLANK(AL803),"",
IF(AND(NOT(ISERROR(VLOOKUP(AL803,MonsterTable!$A:$B,MATCH(MonsterTable!$B$1,MonsterTable!$A$1:$B$1,0),0))),OR(ISBLANK(AN803),ISBLANK(AO803))),#N/A,
IFERROR(VLOOKUP(AL803,MonsterTable!$A:$B,MATCH(MonsterTable!$B$1,MonsterTable!$A$1:$B$1,0),0),
IF(OR(NOT(ISBLANK(AN803)),ISBLANK(AO803)),#N/A,
IF(AL803="empty","empty",
VLOOKUP(AL803,MonsterGroupTable!$A:$A,1,0)))))))</f>
        <v>202</v>
      </c>
      <c r="AN803">
        <v>1</v>
      </c>
      <c r="AO803">
        <v>1</v>
      </c>
      <c r="AP803">
        <v>0</v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BA803" s="2" t="str">
        <f>IF(AND(ISBLANK(AZ803),OR(NOT(ISBLANK(BB803)),NOT(ISBLANK(BC803)))),#N/A,
IF(ISBLANK(AZ803),"",
IF(AND(NOT(ISERROR(VLOOKUP(AZ803,MonsterTable!$A:$B,MATCH(MonsterTable!$B$1,MonsterTable!$A$1:$B$1,0),0))),OR(ISBLANK(BB803),ISBLANK(BC803))),#N/A,
IFERROR(VLOOKUP(AZ803,MonsterTable!$A:$B,MATCH(MonsterTable!$B$1,MonsterTable!$A$1:$B$1,0),0),
IF(OR(NOT(ISBLANK(BB803)),ISBLANK(BC803)),#N/A,
IF(AZ803="empty","empty",
VLOOKUP(AZ803,MonsterGroupTable!$A:$A,1,0)))))))</f>
        <v/>
      </c>
      <c r="BH803" s="2" t="str">
        <f>IF(AND(ISBLANK(BG803),OR(NOT(ISBLANK(BI803)),NOT(ISBLANK(BJ803)))),#N/A,
IF(ISBLANK(BG803),"",
IF(AND(NOT(ISERROR(VLOOKUP(BG803,MonsterTable!$A:$B,MATCH(MonsterTable!$B$1,MonsterTable!$A$1:$B$1,0),0))),OR(ISBLANK(BI803),ISBLANK(BJ803))),#N/A,
IFERROR(VLOOKUP(BG803,MonsterTable!$A:$B,MATCH(MonsterTable!$B$1,MonsterTable!$A$1:$B$1,0),0),
IF(OR(NOT(ISBLANK(BI803)),ISBLANK(BJ803)),#N/A,
IF(BG803="empty","empty",
VLOOKUP(BG803,MonsterGroupTable!$A:$A,1,0)))))))</f>
        <v/>
      </c>
      <c r="BO803" s="2" t="str">
        <f>IF(AND(ISBLANK(BN803),OR(NOT(ISBLANK(BP803)),NOT(ISBLANK(BQ803)))),#N/A,
IF(ISBLANK(BN803),"",
IF(AND(NOT(ISERROR(VLOOKUP(BN803,MonsterTable!$A:$B,MATCH(MonsterTable!$B$1,MonsterTable!$A$1:$B$1,0),0))),OR(ISBLANK(BP803),ISBLANK(BQ803))),#N/A,
IFERROR(VLOOKUP(BN803,MonsterTable!$A:$B,MATCH(MonsterTable!$B$1,MonsterTable!$A$1:$B$1,0),0),
IF(OR(NOT(ISBLANK(BP803)),ISBLANK(BQ803)),#N/A,
IF(BN803="empty","empty",
VLOOKUP(BN803,MonsterGroupTable!$A:$A,1,0)))))))</f>
        <v/>
      </c>
      <c r="BV803" s="2" t="str">
        <f>IF(AND(ISBLANK(BU803),OR(NOT(ISBLANK(BW803)),NOT(ISBLANK(BX803)))),#N/A,
IF(ISBLANK(BU803),"",
IF(AND(NOT(ISERROR(VLOOKUP(BU803,MonsterTable!$A:$B,MATCH(MonsterTable!$B$1,MonsterTable!$A$1:$B$1,0),0))),OR(ISBLANK(BW803),ISBLANK(BX803))),#N/A,
IFERROR(VLOOKUP(BU803,MonsterTable!$A:$B,MATCH(MonsterTable!$B$1,MonsterTable!$A$1:$B$1,0),0),
IF(OR(NOT(ISBLANK(BW803)),ISBLANK(BX803)),#N/A,
IF(BU803="empty","empty",
VLOOKUP(BU803,MonsterGroupTable!$A:$A,1,0)))))))</f>
        <v/>
      </c>
      <c r="CC803" s="2" t="str">
        <f>IF(AND(ISBLANK(CB803),OR(NOT(ISBLANK(CD803)),NOT(ISBLANK(CE803)))),#N/A,
IF(ISBLANK(CB803),"",
IF(AND(NOT(ISERROR(VLOOKUP(CB803,MonsterTable!$A:$B,MATCH(MonsterTable!$B$1,MonsterTable!$A$1:$B$1,0),0))),OR(ISBLANK(CD803),ISBLANK(CE803))),#N/A,
IFERROR(VLOOKUP(CB803,MonsterTable!$A:$B,MATCH(MonsterTable!$B$1,MonsterTable!$A$1:$B$1,0),0),
IF(OR(NOT(ISBLANK(CD803)),ISBLANK(CE803)),#N/A,
IF(CB803="empty","empty",
VLOOKUP(CB803,MonsterGroupTable!$A:$A,1,0)))))))</f>
        <v/>
      </c>
      <c r="CJ803" s="2" t="str">
        <f>IF(AND(ISBLANK(CI803),OR(NOT(ISBLANK(CK803)),NOT(ISBLANK(CL803)))),#N/A,
IF(ISBLANK(CI803),"",
IF(AND(NOT(ISERROR(VLOOKUP(CI803,MonsterTable!$A:$B,MATCH(MonsterTable!$B$1,MonsterTable!$A$1:$B$1,0),0))),OR(ISBLANK(CK803),ISBLANK(CL803))),#N/A,
IFERROR(VLOOKUP(CI803,MonsterTable!$A:$B,MATCH(MonsterTable!$B$1,MonsterTable!$A$1:$B$1,0),0),
IF(OR(NOT(ISBLANK(CK803)),ISBLANK(CL803)),#N/A,
IF(CI803="empty","empty",
VLOOKUP(CI803,MonsterGroupTable!$A:$A,1,0)))))))</f>
        <v/>
      </c>
    </row>
    <row r="804" spans="1:88">
      <c r="A804">
        <v>20105</v>
      </c>
      <c r="B804">
        <f t="shared" si="24"/>
        <v>1.1000000000000001</v>
      </c>
      <c r="C804">
        <f t="shared" si="24"/>
        <v>1.1000000000000001</v>
      </c>
      <c r="F804">
        <v>330</v>
      </c>
      <c r="G804">
        <v>3226</v>
      </c>
      <c r="H804">
        <v>0</v>
      </c>
      <c r="I804">
        <v>0</v>
      </c>
      <c r="J804">
        <v>0</v>
      </c>
      <c r="K804" t="s">
        <v>28</v>
      </c>
      <c r="L804" t="s">
        <v>260</v>
      </c>
      <c r="M804" t="s">
        <v>79</v>
      </c>
      <c r="N804" t="s">
        <v>80</v>
      </c>
      <c r="O804">
        <v>0</v>
      </c>
      <c r="P804">
        <v>-4.75</v>
      </c>
      <c r="Q804">
        <v>-3.5</v>
      </c>
      <c r="R804">
        <v>4.75</v>
      </c>
      <c r="S804">
        <v>3</v>
      </c>
      <c r="T804">
        <v>-13.5</v>
      </c>
      <c r="U804">
        <v>2.5499999999999998</v>
      </c>
      <c r="V804">
        <v>-6.75</v>
      </c>
      <c r="W804" t="str">
        <f t="shared" si="25"/>
        <v>g111,5,empty,3,202,1,1,0</v>
      </c>
      <c r="X804" s="1" t="s">
        <v>328</v>
      </c>
      <c r="Y804" s="2" t="str">
        <f>IF(AND(ISBLANK(X804),OR(NOT(ISBLANK(Z804)),NOT(ISBLANK(AA804)))),#N/A,
IF(ISBLANK(X804),"",
IF(AND(NOT(ISERROR(VLOOKUP(X804,MonsterTable!$A:$B,MATCH(MonsterTable!$B$1,MonsterTable!$A$1:$B$1,0),0))),OR(ISBLANK(Z804),ISBLANK(AA804))),#N/A,
IFERROR(VLOOKUP(X804,MonsterTable!$A:$B,MATCH(MonsterTable!$B$1,MonsterTable!$A$1:$B$1,0),0),
IF(OR(NOT(ISBLANK(Z804)),ISBLANK(AA804)),#N/A,
IF(X804="empty","empty",
VLOOKUP(X804,MonsterGroupTable!$A:$A,1,0)))))))</f>
        <v>g111</v>
      </c>
      <c r="AA804">
        <v>5</v>
      </c>
      <c r="AE804" s="1" t="s">
        <v>74</v>
      </c>
      <c r="AF804" s="2" t="str">
        <f>IF(AND(ISBLANK(AE804),OR(NOT(ISBLANK(AG804)),NOT(ISBLANK(AH804)))),#N/A,
IF(ISBLANK(AE804),"",
IF(AND(NOT(ISERROR(VLOOKUP(AE804,MonsterTable!$A:$B,MATCH(MonsterTable!$B$1,MonsterTable!$A$1:$B$1,0),0))),OR(ISBLANK(AG804),ISBLANK(AH804))),#N/A,
IFERROR(VLOOKUP(AE804,MonsterTable!$A:$B,MATCH(MonsterTable!$B$1,MonsterTable!$A$1:$B$1,0),0),
IF(OR(NOT(ISBLANK(AG804)),ISBLANK(AH804)),#N/A,
IF(AE804="empty","empty",
VLOOKUP(AE804,MonsterGroupTable!$A:$A,1,0)))))))</f>
        <v>empty</v>
      </c>
      <c r="AH804">
        <v>3</v>
      </c>
      <c r="AL804" s="1" t="s">
        <v>338</v>
      </c>
      <c r="AM804" s="2">
        <f>IF(AND(ISBLANK(AL804),OR(NOT(ISBLANK(AN804)),NOT(ISBLANK(AO804)))),#N/A,
IF(ISBLANK(AL804),"",
IF(AND(NOT(ISERROR(VLOOKUP(AL804,MonsterTable!$A:$B,MATCH(MonsterTable!$B$1,MonsterTable!$A$1:$B$1,0),0))),OR(ISBLANK(AN804),ISBLANK(AO804))),#N/A,
IFERROR(VLOOKUP(AL804,MonsterTable!$A:$B,MATCH(MonsterTable!$B$1,MonsterTable!$A$1:$B$1,0),0),
IF(OR(NOT(ISBLANK(AN804)),ISBLANK(AO804)),#N/A,
IF(AL804="empty","empty",
VLOOKUP(AL804,MonsterGroupTable!$A:$A,1,0)))))))</f>
        <v>202</v>
      </c>
      <c r="AN804">
        <v>1</v>
      </c>
      <c r="AO804">
        <v>1</v>
      </c>
      <c r="AP804">
        <v>0</v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BA804" s="2" t="str">
        <f>IF(AND(ISBLANK(AZ804),OR(NOT(ISBLANK(BB804)),NOT(ISBLANK(BC804)))),#N/A,
IF(ISBLANK(AZ804),"",
IF(AND(NOT(ISERROR(VLOOKUP(AZ804,MonsterTable!$A:$B,MATCH(MonsterTable!$B$1,MonsterTable!$A$1:$B$1,0),0))),OR(ISBLANK(BB804),ISBLANK(BC804))),#N/A,
IFERROR(VLOOKUP(AZ804,MonsterTable!$A:$B,MATCH(MonsterTable!$B$1,MonsterTable!$A$1:$B$1,0),0),
IF(OR(NOT(ISBLANK(BB804)),ISBLANK(BC804)),#N/A,
IF(AZ804="empty","empty",
VLOOKUP(AZ804,MonsterGroupTable!$A:$A,1,0)))))))</f>
        <v/>
      </c>
      <c r="BH804" s="2" t="str">
        <f>IF(AND(ISBLANK(BG804),OR(NOT(ISBLANK(BI804)),NOT(ISBLANK(BJ804)))),#N/A,
IF(ISBLANK(BG804),"",
IF(AND(NOT(ISERROR(VLOOKUP(BG804,MonsterTable!$A:$B,MATCH(MonsterTable!$B$1,MonsterTable!$A$1:$B$1,0),0))),OR(ISBLANK(BI804),ISBLANK(BJ804))),#N/A,
IFERROR(VLOOKUP(BG804,MonsterTable!$A:$B,MATCH(MonsterTable!$B$1,MonsterTable!$A$1:$B$1,0),0),
IF(OR(NOT(ISBLANK(BI804)),ISBLANK(BJ804)),#N/A,
IF(BG804="empty","empty",
VLOOKUP(BG804,MonsterGroupTable!$A:$A,1,0)))))))</f>
        <v/>
      </c>
      <c r="BO804" s="2" t="str">
        <f>IF(AND(ISBLANK(BN804),OR(NOT(ISBLANK(BP804)),NOT(ISBLANK(BQ804)))),#N/A,
IF(ISBLANK(BN804),"",
IF(AND(NOT(ISERROR(VLOOKUP(BN804,MonsterTable!$A:$B,MATCH(MonsterTable!$B$1,MonsterTable!$A$1:$B$1,0),0))),OR(ISBLANK(BP804),ISBLANK(BQ804))),#N/A,
IFERROR(VLOOKUP(BN804,MonsterTable!$A:$B,MATCH(MonsterTable!$B$1,MonsterTable!$A$1:$B$1,0),0),
IF(OR(NOT(ISBLANK(BP804)),ISBLANK(BQ804)),#N/A,
IF(BN804="empty","empty",
VLOOKUP(BN804,MonsterGroupTable!$A:$A,1,0)))))))</f>
        <v/>
      </c>
      <c r="BV804" s="2" t="str">
        <f>IF(AND(ISBLANK(BU804),OR(NOT(ISBLANK(BW804)),NOT(ISBLANK(BX804)))),#N/A,
IF(ISBLANK(BU804),"",
IF(AND(NOT(ISERROR(VLOOKUP(BU804,MonsterTable!$A:$B,MATCH(MonsterTable!$B$1,MonsterTable!$A$1:$B$1,0),0))),OR(ISBLANK(BW804),ISBLANK(BX804))),#N/A,
IFERROR(VLOOKUP(BU804,MonsterTable!$A:$B,MATCH(MonsterTable!$B$1,MonsterTable!$A$1:$B$1,0),0),
IF(OR(NOT(ISBLANK(BW804)),ISBLANK(BX804)),#N/A,
IF(BU804="empty","empty",
VLOOKUP(BU804,MonsterGroupTable!$A:$A,1,0)))))))</f>
        <v/>
      </c>
      <c r="CC804" s="2" t="str">
        <f>IF(AND(ISBLANK(CB804),OR(NOT(ISBLANK(CD804)),NOT(ISBLANK(CE804)))),#N/A,
IF(ISBLANK(CB804),"",
IF(AND(NOT(ISERROR(VLOOKUP(CB804,MonsterTable!$A:$B,MATCH(MonsterTable!$B$1,MonsterTable!$A$1:$B$1,0),0))),OR(ISBLANK(CD804),ISBLANK(CE804))),#N/A,
IFERROR(VLOOKUP(CB804,MonsterTable!$A:$B,MATCH(MonsterTable!$B$1,MonsterTable!$A$1:$B$1,0),0),
IF(OR(NOT(ISBLANK(CD804)),ISBLANK(CE804)),#N/A,
IF(CB804="empty","empty",
VLOOKUP(CB804,MonsterGroupTable!$A:$A,1,0)))))))</f>
        <v/>
      </c>
      <c r="CJ804" s="2" t="str">
        <f>IF(AND(ISBLANK(CI804),OR(NOT(ISBLANK(CK804)),NOT(ISBLANK(CL804)))),#N/A,
IF(ISBLANK(CI804),"",
IF(AND(NOT(ISERROR(VLOOKUP(CI804,MonsterTable!$A:$B,MATCH(MonsterTable!$B$1,MonsterTable!$A$1:$B$1,0),0))),OR(ISBLANK(CK804),ISBLANK(CL804))),#N/A,
IFERROR(VLOOKUP(CI804,MonsterTable!$A:$B,MATCH(MonsterTable!$B$1,MonsterTable!$A$1:$B$1,0),0),
IF(OR(NOT(ISBLANK(CK804)),ISBLANK(CL804)),#N/A,
IF(CI804="empty","empty",
VLOOKUP(CI804,MonsterGroupTable!$A:$A,1,0)))))))</f>
        <v/>
      </c>
    </row>
    <row r="805" spans="1:88">
      <c r="A805">
        <v>20106</v>
      </c>
      <c r="B805">
        <f t="shared" si="24"/>
        <v>1.1000000000000001</v>
      </c>
      <c r="C805">
        <f t="shared" si="24"/>
        <v>1.1000000000000001</v>
      </c>
      <c r="F805">
        <v>360</v>
      </c>
      <c r="G805">
        <v>3253</v>
      </c>
      <c r="H805">
        <v>0</v>
      </c>
      <c r="I805">
        <v>0</v>
      </c>
      <c r="J805">
        <v>0</v>
      </c>
      <c r="K805" t="s">
        <v>28</v>
      </c>
      <c r="L805" t="s">
        <v>260</v>
      </c>
      <c r="M805" t="s">
        <v>79</v>
      </c>
      <c r="N805" t="s">
        <v>80</v>
      </c>
      <c r="O805">
        <v>0</v>
      </c>
      <c r="P805">
        <v>-4.75</v>
      </c>
      <c r="Q805">
        <v>-3.5</v>
      </c>
      <c r="R805">
        <v>4.75</v>
      </c>
      <c r="S805">
        <v>3</v>
      </c>
      <c r="T805">
        <v>-13.5</v>
      </c>
      <c r="U805">
        <v>2.5499999999999998</v>
      </c>
      <c r="V805">
        <v>-6.75</v>
      </c>
      <c r="W805" t="str">
        <f t="shared" si="25"/>
        <v>g111,5,empty,3,202,1,1,0</v>
      </c>
      <c r="X805" s="1" t="s">
        <v>328</v>
      </c>
      <c r="Y805" s="2" t="str">
        <f>IF(AND(ISBLANK(X805),OR(NOT(ISBLANK(Z805)),NOT(ISBLANK(AA805)))),#N/A,
IF(ISBLANK(X805),"",
IF(AND(NOT(ISERROR(VLOOKUP(X805,MonsterTable!$A:$B,MATCH(MonsterTable!$B$1,MonsterTable!$A$1:$B$1,0),0))),OR(ISBLANK(Z805),ISBLANK(AA805))),#N/A,
IFERROR(VLOOKUP(X805,MonsterTable!$A:$B,MATCH(MonsterTable!$B$1,MonsterTable!$A$1:$B$1,0),0),
IF(OR(NOT(ISBLANK(Z805)),ISBLANK(AA805)),#N/A,
IF(X805="empty","empty",
VLOOKUP(X805,MonsterGroupTable!$A:$A,1,0)))))))</f>
        <v>g111</v>
      </c>
      <c r="AA805">
        <v>5</v>
      </c>
      <c r="AE805" s="1" t="s">
        <v>74</v>
      </c>
      <c r="AF805" s="2" t="str">
        <f>IF(AND(ISBLANK(AE805),OR(NOT(ISBLANK(AG805)),NOT(ISBLANK(AH805)))),#N/A,
IF(ISBLANK(AE805),"",
IF(AND(NOT(ISERROR(VLOOKUP(AE805,MonsterTable!$A:$B,MATCH(MonsterTable!$B$1,MonsterTable!$A$1:$B$1,0),0))),OR(ISBLANK(AG805),ISBLANK(AH805))),#N/A,
IFERROR(VLOOKUP(AE805,MonsterTable!$A:$B,MATCH(MonsterTable!$B$1,MonsterTable!$A$1:$B$1,0),0),
IF(OR(NOT(ISBLANK(AG805)),ISBLANK(AH805)),#N/A,
IF(AE805="empty","empty",
VLOOKUP(AE805,MonsterGroupTable!$A:$A,1,0)))))))</f>
        <v>empty</v>
      </c>
      <c r="AH805">
        <v>3</v>
      </c>
      <c r="AL805" s="1" t="s">
        <v>338</v>
      </c>
      <c r="AM805" s="2">
        <f>IF(AND(ISBLANK(AL805),OR(NOT(ISBLANK(AN805)),NOT(ISBLANK(AO805)))),#N/A,
IF(ISBLANK(AL805),"",
IF(AND(NOT(ISERROR(VLOOKUP(AL805,MonsterTable!$A:$B,MATCH(MonsterTable!$B$1,MonsterTable!$A$1:$B$1,0),0))),OR(ISBLANK(AN805),ISBLANK(AO805))),#N/A,
IFERROR(VLOOKUP(AL805,MonsterTable!$A:$B,MATCH(MonsterTable!$B$1,MonsterTable!$A$1:$B$1,0),0),
IF(OR(NOT(ISBLANK(AN805)),ISBLANK(AO805)),#N/A,
IF(AL805="empty","empty",
VLOOKUP(AL805,MonsterGroupTable!$A:$A,1,0)))))))</f>
        <v>202</v>
      </c>
      <c r="AN805">
        <v>1</v>
      </c>
      <c r="AO805">
        <v>1</v>
      </c>
      <c r="AP805">
        <v>0</v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BA805" s="2" t="str">
        <f>IF(AND(ISBLANK(AZ805),OR(NOT(ISBLANK(BB805)),NOT(ISBLANK(BC805)))),#N/A,
IF(ISBLANK(AZ805),"",
IF(AND(NOT(ISERROR(VLOOKUP(AZ805,MonsterTable!$A:$B,MATCH(MonsterTable!$B$1,MonsterTable!$A$1:$B$1,0),0))),OR(ISBLANK(BB805),ISBLANK(BC805))),#N/A,
IFERROR(VLOOKUP(AZ805,MonsterTable!$A:$B,MATCH(MonsterTable!$B$1,MonsterTable!$A$1:$B$1,0),0),
IF(OR(NOT(ISBLANK(BB805)),ISBLANK(BC805)),#N/A,
IF(AZ805="empty","empty",
VLOOKUP(AZ805,MonsterGroupTable!$A:$A,1,0)))))))</f>
        <v/>
      </c>
      <c r="BH805" s="2" t="str">
        <f>IF(AND(ISBLANK(BG805),OR(NOT(ISBLANK(BI805)),NOT(ISBLANK(BJ805)))),#N/A,
IF(ISBLANK(BG805),"",
IF(AND(NOT(ISERROR(VLOOKUP(BG805,MonsterTable!$A:$B,MATCH(MonsterTable!$B$1,MonsterTable!$A$1:$B$1,0),0))),OR(ISBLANK(BI805),ISBLANK(BJ805))),#N/A,
IFERROR(VLOOKUP(BG805,MonsterTable!$A:$B,MATCH(MonsterTable!$B$1,MonsterTable!$A$1:$B$1,0),0),
IF(OR(NOT(ISBLANK(BI805)),ISBLANK(BJ805)),#N/A,
IF(BG805="empty","empty",
VLOOKUP(BG805,MonsterGroupTable!$A:$A,1,0)))))))</f>
        <v/>
      </c>
      <c r="BO805" s="2" t="str">
        <f>IF(AND(ISBLANK(BN805),OR(NOT(ISBLANK(BP805)),NOT(ISBLANK(BQ805)))),#N/A,
IF(ISBLANK(BN805),"",
IF(AND(NOT(ISERROR(VLOOKUP(BN805,MonsterTable!$A:$B,MATCH(MonsterTable!$B$1,MonsterTable!$A$1:$B$1,0),0))),OR(ISBLANK(BP805),ISBLANK(BQ805))),#N/A,
IFERROR(VLOOKUP(BN805,MonsterTable!$A:$B,MATCH(MonsterTable!$B$1,MonsterTable!$A$1:$B$1,0),0),
IF(OR(NOT(ISBLANK(BP805)),ISBLANK(BQ805)),#N/A,
IF(BN805="empty","empty",
VLOOKUP(BN805,MonsterGroupTable!$A:$A,1,0)))))))</f>
        <v/>
      </c>
      <c r="BV805" s="2" t="str">
        <f>IF(AND(ISBLANK(BU805),OR(NOT(ISBLANK(BW805)),NOT(ISBLANK(BX805)))),#N/A,
IF(ISBLANK(BU805),"",
IF(AND(NOT(ISERROR(VLOOKUP(BU805,MonsterTable!$A:$B,MATCH(MonsterTable!$B$1,MonsterTable!$A$1:$B$1,0),0))),OR(ISBLANK(BW805),ISBLANK(BX805))),#N/A,
IFERROR(VLOOKUP(BU805,MonsterTable!$A:$B,MATCH(MonsterTable!$B$1,MonsterTable!$A$1:$B$1,0),0),
IF(OR(NOT(ISBLANK(BW805)),ISBLANK(BX805)),#N/A,
IF(BU805="empty","empty",
VLOOKUP(BU805,MonsterGroupTable!$A:$A,1,0)))))))</f>
        <v/>
      </c>
      <c r="CC805" s="2" t="str">
        <f>IF(AND(ISBLANK(CB805),OR(NOT(ISBLANK(CD805)),NOT(ISBLANK(CE805)))),#N/A,
IF(ISBLANK(CB805),"",
IF(AND(NOT(ISERROR(VLOOKUP(CB805,MonsterTable!$A:$B,MATCH(MonsterTable!$B$1,MonsterTable!$A$1:$B$1,0),0))),OR(ISBLANK(CD805),ISBLANK(CE805))),#N/A,
IFERROR(VLOOKUP(CB805,MonsterTable!$A:$B,MATCH(MonsterTable!$B$1,MonsterTable!$A$1:$B$1,0),0),
IF(OR(NOT(ISBLANK(CD805)),ISBLANK(CE805)),#N/A,
IF(CB805="empty","empty",
VLOOKUP(CB805,MonsterGroupTable!$A:$A,1,0)))))))</f>
        <v/>
      </c>
      <c r="CJ805" s="2" t="str">
        <f>IF(AND(ISBLANK(CI805),OR(NOT(ISBLANK(CK805)),NOT(ISBLANK(CL805)))),#N/A,
IF(ISBLANK(CI805),"",
IF(AND(NOT(ISERROR(VLOOKUP(CI805,MonsterTable!$A:$B,MATCH(MonsterTable!$B$1,MonsterTable!$A$1:$B$1,0),0))),OR(ISBLANK(CK805),ISBLANK(CL805))),#N/A,
IFERROR(VLOOKUP(CI805,MonsterTable!$A:$B,MATCH(MonsterTable!$B$1,MonsterTable!$A$1:$B$1,0),0),
IF(OR(NOT(ISBLANK(CK805)),ISBLANK(CL805)),#N/A,
IF(CI805="empty","empty",
VLOOKUP(CI805,MonsterGroupTable!$A:$A,1,0)))))))</f>
        <v/>
      </c>
    </row>
    <row r="806" spans="1:88">
      <c r="A806">
        <v>20107</v>
      </c>
      <c r="B806">
        <f t="shared" si="24"/>
        <v>1.1000000000000001</v>
      </c>
      <c r="C806">
        <f t="shared" si="24"/>
        <v>1.1000000000000001</v>
      </c>
      <c r="F806">
        <v>360</v>
      </c>
      <c r="G806">
        <v>3307</v>
      </c>
      <c r="H806">
        <v>0</v>
      </c>
      <c r="I806">
        <v>0</v>
      </c>
      <c r="J806">
        <v>0</v>
      </c>
      <c r="K806" t="s">
        <v>28</v>
      </c>
      <c r="L806" t="s">
        <v>260</v>
      </c>
      <c r="M806" t="s">
        <v>79</v>
      </c>
      <c r="N806" t="s">
        <v>80</v>
      </c>
      <c r="O806">
        <v>0</v>
      </c>
      <c r="P806">
        <v>-4.75</v>
      </c>
      <c r="Q806">
        <v>-3.5</v>
      </c>
      <c r="R806">
        <v>4.75</v>
      </c>
      <c r="S806">
        <v>3</v>
      </c>
      <c r="T806">
        <v>-13.5</v>
      </c>
      <c r="U806">
        <v>2.5499999999999998</v>
      </c>
      <c r="V806">
        <v>-6.75</v>
      </c>
      <c r="W806" t="str">
        <f t="shared" si="25"/>
        <v>g111,5,empty,3,202,1,1,0</v>
      </c>
      <c r="X806" s="1" t="s">
        <v>328</v>
      </c>
      <c r="Y806" s="2" t="str">
        <f>IF(AND(ISBLANK(X806),OR(NOT(ISBLANK(Z806)),NOT(ISBLANK(AA806)))),#N/A,
IF(ISBLANK(X806),"",
IF(AND(NOT(ISERROR(VLOOKUP(X806,MonsterTable!$A:$B,MATCH(MonsterTable!$B$1,MonsterTable!$A$1:$B$1,0),0))),OR(ISBLANK(Z806),ISBLANK(AA806))),#N/A,
IFERROR(VLOOKUP(X806,MonsterTable!$A:$B,MATCH(MonsterTable!$B$1,MonsterTable!$A$1:$B$1,0),0),
IF(OR(NOT(ISBLANK(Z806)),ISBLANK(AA806)),#N/A,
IF(X806="empty","empty",
VLOOKUP(X806,MonsterGroupTable!$A:$A,1,0)))))))</f>
        <v>g111</v>
      </c>
      <c r="AA806">
        <v>5</v>
      </c>
      <c r="AE806" s="1" t="s">
        <v>74</v>
      </c>
      <c r="AF806" s="2" t="str">
        <f>IF(AND(ISBLANK(AE806),OR(NOT(ISBLANK(AG806)),NOT(ISBLANK(AH806)))),#N/A,
IF(ISBLANK(AE806),"",
IF(AND(NOT(ISERROR(VLOOKUP(AE806,MonsterTable!$A:$B,MATCH(MonsterTable!$B$1,MonsterTable!$A$1:$B$1,0),0))),OR(ISBLANK(AG806),ISBLANK(AH806))),#N/A,
IFERROR(VLOOKUP(AE806,MonsterTable!$A:$B,MATCH(MonsterTable!$B$1,MonsterTable!$A$1:$B$1,0),0),
IF(OR(NOT(ISBLANK(AG806)),ISBLANK(AH806)),#N/A,
IF(AE806="empty","empty",
VLOOKUP(AE806,MonsterGroupTable!$A:$A,1,0)))))))</f>
        <v>empty</v>
      </c>
      <c r="AH806">
        <v>3</v>
      </c>
      <c r="AL806" s="1" t="s">
        <v>338</v>
      </c>
      <c r="AM806" s="2">
        <f>IF(AND(ISBLANK(AL806),OR(NOT(ISBLANK(AN806)),NOT(ISBLANK(AO806)))),#N/A,
IF(ISBLANK(AL806),"",
IF(AND(NOT(ISERROR(VLOOKUP(AL806,MonsterTable!$A:$B,MATCH(MonsterTable!$B$1,MonsterTable!$A$1:$B$1,0),0))),OR(ISBLANK(AN806),ISBLANK(AO806))),#N/A,
IFERROR(VLOOKUP(AL806,MonsterTable!$A:$B,MATCH(MonsterTable!$B$1,MonsterTable!$A$1:$B$1,0),0),
IF(OR(NOT(ISBLANK(AN806)),ISBLANK(AO806)),#N/A,
IF(AL806="empty","empty",
VLOOKUP(AL806,MonsterGroupTable!$A:$A,1,0)))))))</f>
        <v>202</v>
      </c>
      <c r="AN806">
        <v>1</v>
      </c>
      <c r="AO806">
        <v>1</v>
      </c>
      <c r="AP806">
        <v>0</v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BA806" s="2" t="str">
        <f>IF(AND(ISBLANK(AZ806),OR(NOT(ISBLANK(BB806)),NOT(ISBLANK(BC806)))),#N/A,
IF(ISBLANK(AZ806),"",
IF(AND(NOT(ISERROR(VLOOKUP(AZ806,MonsterTable!$A:$B,MATCH(MonsterTable!$B$1,MonsterTable!$A$1:$B$1,0),0))),OR(ISBLANK(BB806),ISBLANK(BC806))),#N/A,
IFERROR(VLOOKUP(AZ806,MonsterTable!$A:$B,MATCH(MonsterTable!$B$1,MonsterTable!$A$1:$B$1,0),0),
IF(OR(NOT(ISBLANK(BB806)),ISBLANK(BC806)),#N/A,
IF(AZ806="empty","empty",
VLOOKUP(AZ806,MonsterGroupTable!$A:$A,1,0)))))))</f>
        <v/>
      </c>
      <c r="BH806" s="2" t="str">
        <f>IF(AND(ISBLANK(BG806),OR(NOT(ISBLANK(BI806)),NOT(ISBLANK(BJ806)))),#N/A,
IF(ISBLANK(BG806),"",
IF(AND(NOT(ISERROR(VLOOKUP(BG806,MonsterTable!$A:$B,MATCH(MonsterTable!$B$1,MonsterTable!$A$1:$B$1,0),0))),OR(ISBLANK(BI806),ISBLANK(BJ806))),#N/A,
IFERROR(VLOOKUP(BG806,MonsterTable!$A:$B,MATCH(MonsterTable!$B$1,MonsterTable!$A$1:$B$1,0),0),
IF(OR(NOT(ISBLANK(BI806)),ISBLANK(BJ806)),#N/A,
IF(BG806="empty","empty",
VLOOKUP(BG806,MonsterGroupTable!$A:$A,1,0)))))))</f>
        <v/>
      </c>
      <c r="BO806" s="2" t="str">
        <f>IF(AND(ISBLANK(BN806),OR(NOT(ISBLANK(BP806)),NOT(ISBLANK(BQ806)))),#N/A,
IF(ISBLANK(BN806),"",
IF(AND(NOT(ISERROR(VLOOKUP(BN806,MonsterTable!$A:$B,MATCH(MonsterTable!$B$1,MonsterTable!$A$1:$B$1,0),0))),OR(ISBLANK(BP806),ISBLANK(BQ806))),#N/A,
IFERROR(VLOOKUP(BN806,MonsterTable!$A:$B,MATCH(MonsterTable!$B$1,MonsterTable!$A$1:$B$1,0),0),
IF(OR(NOT(ISBLANK(BP806)),ISBLANK(BQ806)),#N/A,
IF(BN806="empty","empty",
VLOOKUP(BN806,MonsterGroupTable!$A:$A,1,0)))))))</f>
        <v/>
      </c>
      <c r="BV806" s="2" t="str">
        <f>IF(AND(ISBLANK(BU806),OR(NOT(ISBLANK(BW806)),NOT(ISBLANK(BX806)))),#N/A,
IF(ISBLANK(BU806),"",
IF(AND(NOT(ISERROR(VLOOKUP(BU806,MonsterTable!$A:$B,MATCH(MonsterTable!$B$1,MonsterTable!$A$1:$B$1,0),0))),OR(ISBLANK(BW806),ISBLANK(BX806))),#N/A,
IFERROR(VLOOKUP(BU806,MonsterTable!$A:$B,MATCH(MonsterTable!$B$1,MonsterTable!$A$1:$B$1,0),0),
IF(OR(NOT(ISBLANK(BW806)),ISBLANK(BX806)),#N/A,
IF(BU806="empty","empty",
VLOOKUP(BU806,MonsterGroupTable!$A:$A,1,0)))))))</f>
        <v/>
      </c>
      <c r="CC806" s="2" t="str">
        <f>IF(AND(ISBLANK(CB806),OR(NOT(ISBLANK(CD806)),NOT(ISBLANK(CE806)))),#N/A,
IF(ISBLANK(CB806),"",
IF(AND(NOT(ISERROR(VLOOKUP(CB806,MonsterTable!$A:$B,MATCH(MonsterTable!$B$1,MonsterTable!$A$1:$B$1,0),0))),OR(ISBLANK(CD806),ISBLANK(CE806))),#N/A,
IFERROR(VLOOKUP(CB806,MonsterTable!$A:$B,MATCH(MonsterTable!$B$1,MonsterTable!$A$1:$B$1,0),0),
IF(OR(NOT(ISBLANK(CD806)),ISBLANK(CE806)),#N/A,
IF(CB806="empty","empty",
VLOOKUP(CB806,MonsterGroupTable!$A:$A,1,0)))))))</f>
        <v/>
      </c>
      <c r="CJ806" s="2" t="str">
        <f>IF(AND(ISBLANK(CI806),OR(NOT(ISBLANK(CK806)),NOT(ISBLANK(CL806)))),#N/A,
IF(ISBLANK(CI806),"",
IF(AND(NOT(ISERROR(VLOOKUP(CI806,MonsterTable!$A:$B,MATCH(MonsterTable!$B$1,MonsterTable!$A$1:$B$1,0),0))),OR(ISBLANK(CK806),ISBLANK(CL806))),#N/A,
IFERROR(VLOOKUP(CI806,MonsterTable!$A:$B,MATCH(MonsterTable!$B$1,MonsterTable!$A$1:$B$1,0),0),
IF(OR(NOT(ISBLANK(CK806)),ISBLANK(CL806)),#N/A,
IF(CI806="empty","empty",
VLOOKUP(CI806,MonsterGroupTable!$A:$A,1,0)))))))</f>
        <v/>
      </c>
    </row>
    <row r="807" spans="1:88">
      <c r="A807">
        <v>20108</v>
      </c>
      <c r="B807">
        <f t="shared" si="24"/>
        <v>1.1000000000000001</v>
      </c>
      <c r="C807">
        <f t="shared" si="24"/>
        <v>1.1000000000000001</v>
      </c>
      <c r="F807">
        <v>360</v>
      </c>
      <c r="G807">
        <v>3361</v>
      </c>
      <c r="H807">
        <v>0</v>
      </c>
      <c r="I807">
        <v>0</v>
      </c>
      <c r="J807">
        <v>0</v>
      </c>
      <c r="K807" t="s">
        <v>28</v>
      </c>
      <c r="L807" t="s">
        <v>260</v>
      </c>
      <c r="M807" t="s">
        <v>79</v>
      </c>
      <c r="N807" t="s">
        <v>80</v>
      </c>
      <c r="O807">
        <v>0</v>
      </c>
      <c r="P807">
        <v>-4.75</v>
      </c>
      <c r="Q807">
        <v>-3.5</v>
      </c>
      <c r="R807">
        <v>4.75</v>
      </c>
      <c r="S807">
        <v>3</v>
      </c>
      <c r="T807">
        <v>-13.5</v>
      </c>
      <c r="U807">
        <v>2.5499999999999998</v>
      </c>
      <c r="V807">
        <v>-6.75</v>
      </c>
      <c r="W807" t="str">
        <f t="shared" si="25"/>
        <v>g111,5,empty,3,202,1,1,0</v>
      </c>
      <c r="X807" s="1" t="s">
        <v>328</v>
      </c>
      <c r="Y807" s="2" t="str">
        <f>IF(AND(ISBLANK(X807),OR(NOT(ISBLANK(Z807)),NOT(ISBLANK(AA807)))),#N/A,
IF(ISBLANK(X807),"",
IF(AND(NOT(ISERROR(VLOOKUP(X807,MonsterTable!$A:$B,MATCH(MonsterTable!$B$1,MonsterTable!$A$1:$B$1,0),0))),OR(ISBLANK(Z807),ISBLANK(AA807))),#N/A,
IFERROR(VLOOKUP(X807,MonsterTable!$A:$B,MATCH(MonsterTable!$B$1,MonsterTable!$A$1:$B$1,0),0),
IF(OR(NOT(ISBLANK(Z807)),ISBLANK(AA807)),#N/A,
IF(X807="empty","empty",
VLOOKUP(X807,MonsterGroupTable!$A:$A,1,0)))))))</f>
        <v>g111</v>
      </c>
      <c r="AA807">
        <v>5</v>
      </c>
      <c r="AE807" s="1" t="s">
        <v>74</v>
      </c>
      <c r="AF807" s="2" t="str">
        <f>IF(AND(ISBLANK(AE807),OR(NOT(ISBLANK(AG807)),NOT(ISBLANK(AH807)))),#N/A,
IF(ISBLANK(AE807),"",
IF(AND(NOT(ISERROR(VLOOKUP(AE807,MonsterTable!$A:$B,MATCH(MonsterTable!$B$1,MonsterTable!$A$1:$B$1,0),0))),OR(ISBLANK(AG807),ISBLANK(AH807))),#N/A,
IFERROR(VLOOKUP(AE807,MonsterTable!$A:$B,MATCH(MonsterTable!$B$1,MonsterTable!$A$1:$B$1,0),0),
IF(OR(NOT(ISBLANK(AG807)),ISBLANK(AH807)),#N/A,
IF(AE807="empty","empty",
VLOOKUP(AE807,MonsterGroupTable!$A:$A,1,0)))))))</f>
        <v>empty</v>
      </c>
      <c r="AH807">
        <v>3</v>
      </c>
      <c r="AL807" s="1" t="s">
        <v>338</v>
      </c>
      <c r="AM807" s="2">
        <f>IF(AND(ISBLANK(AL807),OR(NOT(ISBLANK(AN807)),NOT(ISBLANK(AO807)))),#N/A,
IF(ISBLANK(AL807),"",
IF(AND(NOT(ISERROR(VLOOKUP(AL807,MonsterTable!$A:$B,MATCH(MonsterTable!$B$1,MonsterTable!$A$1:$B$1,0),0))),OR(ISBLANK(AN807),ISBLANK(AO807))),#N/A,
IFERROR(VLOOKUP(AL807,MonsterTable!$A:$B,MATCH(MonsterTable!$B$1,MonsterTable!$A$1:$B$1,0),0),
IF(OR(NOT(ISBLANK(AN807)),ISBLANK(AO807)),#N/A,
IF(AL807="empty","empty",
VLOOKUP(AL807,MonsterGroupTable!$A:$A,1,0)))))))</f>
        <v>202</v>
      </c>
      <c r="AN807">
        <v>1</v>
      </c>
      <c r="AO807">
        <v>1</v>
      </c>
      <c r="AP807">
        <v>0</v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BA807" s="2" t="str">
        <f>IF(AND(ISBLANK(AZ807),OR(NOT(ISBLANK(BB807)),NOT(ISBLANK(BC807)))),#N/A,
IF(ISBLANK(AZ807),"",
IF(AND(NOT(ISERROR(VLOOKUP(AZ807,MonsterTable!$A:$B,MATCH(MonsterTable!$B$1,MonsterTable!$A$1:$B$1,0),0))),OR(ISBLANK(BB807),ISBLANK(BC807))),#N/A,
IFERROR(VLOOKUP(AZ807,MonsterTable!$A:$B,MATCH(MonsterTable!$B$1,MonsterTable!$A$1:$B$1,0),0),
IF(OR(NOT(ISBLANK(BB807)),ISBLANK(BC807)),#N/A,
IF(AZ807="empty","empty",
VLOOKUP(AZ807,MonsterGroupTable!$A:$A,1,0)))))))</f>
        <v/>
      </c>
      <c r="BH807" s="2" t="str">
        <f>IF(AND(ISBLANK(BG807),OR(NOT(ISBLANK(BI807)),NOT(ISBLANK(BJ807)))),#N/A,
IF(ISBLANK(BG807),"",
IF(AND(NOT(ISERROR(VLOOKUP(BG807,MonsterTable!$A:$B,MATCH(MonsterTable!$B$1,MonsterTable!$A$1:$B$1,0),0))),OR(ISBLANK(BI807),ISBLANK(BJ807))),#N/A,
IFERROR(VLOOKUP(BG807,MonsterTable!$A:$B,MATCH(MonsterTable!$B$1,MonsterTable!$A$1:$B$1,0),0),
IF(OR(NOT(ISBLANK(BI807)),ISBLANK(BJ807)),#N/A,
IF(BG807="empty","empty",
VLOOKUP(BG807,MonsterGroupTable!$A:$A,1,0)))))))</f>
        <v/>
      </c>
      <c r="BO807" s="2" t="str">
        <f>IF(AND(ISBLANK(BN807),OR(NOT(ISBLANK(BP807)),NOT(ISBLANK(BQ807)))),#N/A,
IF(ISBLANK(BN807),"",
IF(AND(NOT(ISERROR(VLOOKUP(BN807,MonsterTable!$A:$B,MATCH(MonsterTable!$B$1,MonsterTable!$A$1:$B$1,0),0))),OR(ISBLANK(BP807),ISBLANK(BQ807))),#N/A,
IFERROR(VLOOKUP(BN807,MonsterTable!$A:$B,MATCH(MonsterTable!$B$1,MonsterTable!$A$1:$B$1,0),0),
IF(OR(NOT(ISBLANK(BP807)),ISBLANK(BQ807)),#N/A,
IF(BN807="empty","empty",
VLOOKUP(BN807,MonsterGroupTable!$A:$A,1,0)))))))</f>
        <v/>
      </c>
      <c r="BV807" s="2" t="str">
        <f>IF(AND(ISBLANK(BU807),OR(NOT(ISBLANK(BW807)),NOT(ISBLANK(BX807)))),#N/A,
IF(ISBLANK(BU807),"",
IF(AND(NOT(ISERROR(VLOOKUP(BU807,MonsterTable!$A:$B,MATCH(MonsterTable!$B$1,MonsterTable!$A$1:$B$1,0),0))),OR(ISBLANK(BW807),ISBLANK(BX807))),#N/A,
IFERROR(VLOOKUP(BU807,MonsterTable!$A:$B,MATCH(MonsterTable!$B$1,MonsterTable!$A$1:$B$1,0),0),
IF(OR(NOT(ISBLANK(BW807)),ISBLANK(BX807)),#N/A,
IF(BU807="empty","empty",
VLOOKUP(BU807,MonsterGroupTable!$A:$A,1,0)))))))</f>
        <v/>
      </c>
      <c r="CC807" s="2" t="str">
        <f>IF(AND(ISBLANK(CB807),OR(NOT(ISBLANK(CD807)),NOT(ISBLANK(CE807)))),#N/A,
IF(ISBLANK(CB807),"",
IF(AND(NOT(ISERROR(VLOOKUP(CB807,MonsterTable!$A:$B,MATCH(MonsterTable!$B$1,MonsterTable!$A$1:$B$1,0),0))),OR(ISBLANK(CD807),ISBLANK(CE807))),#N/A,
IFERROR(VLOOKUP(CB807,MonsterTable!$A:$B,MATCH(MonsterTable!$B$1,MonsterTable!$A$1:$B$1,0),0),
IF(OR(NOT(ISBLANK(CD807)),ISBLANK(CE807)),#N/A,
IF(CB807="empty","empty",
VLOOKUP(CB807,MonsterGroupTable!$A:$A,1,0)))))))</f>
        <v/>
      </c>
      <c r="CJ807" s="2" t="str">
        <f>IF(AND(ISBLANK(CI807),OR(NOT(ISBLANK(CK807)),NOT(ISBLANK(CL807)))),#N/A,
IF(ISBLANK(CI807),"",
IF(AND(NOT(ISERROR(VLOOKUP(CI807,MonsterTable!$A:$B,MATCH(MonsterTable!$B$1,MonsterTable!$A$1:$B$1,0),0))),OR(ISBLANK(CK807),ISBLANK(CL807))),#N/A,
IFERROR(VLOOKUP(CI807,MonsterTable!$A:$B,MATCH(MonsterTable!$B$1,MonsterTable!$A$1:$B$1,0),0),
IF(OR(NOT(ISBLANK(CK807)),ISBLANK(CL807)),#N/A,
IF(CI807="empty","empty",
VLOOKUP(CI807,MonsterGroupTable!$A:$A,1,0)))))))</f>
        <v/>
      </c>
    </row>
    <row r="808" spans="1:88">
      <c r="A808">
        <v>20109</v>
      </c>
      <c r="B808">
        <f t="shared" si="24"/>
        <v>1.1000000000000001</v>
      </c>
      <c r="C808">
        <f t="shared" si="24"/>
        <v>1.1000000000000001</v>
      </c>
      <c r="F808">
        <v>360</v>
      </c>
      <c r="G808">
        <v>3415</v>
      </c>
      <c r="H808">
        <v>0</v>
      </c>
      <c r="I808">
        <v>0</v>
      </c>
      <c r="J808">
        <v>0</v>
      </c>
      <c r="K808" t="s">
        <v>28</v>
      </c>
      <c r="L808" t="s">
        <v>260</v>
      </c>
      <c r="M808" t="s">
        <v>79</v>
      </c>
      <c r="N808" t="s">
        <v>80</v>
      </c>
      <c r="O808">
        <v>0</v>
      </c>
      <c r="P808">
        <v>-4.75</v>
      </c>
      <c r="Q808">
        <v>-3.5</v>
      </c>
      <c r="R808">
        <v>4.75</v>
      </c>
      <c r="S808">
        <v>3</v>
      </c>
      <c r="T808">
        <v>-13.5</v>
      </c>
      <c r="U808">
        <v>2.5499999999999998</v>
      </c>
      <c r="V808">
        <v>-6.75</v>
      </c>
      <c r="W808" t="str">
        <f t="shared" si="25"/>
        <v>g111,5,empty,3,202,1,1,0</v>
      </c>
      <c r="X808" s="1" t="s">
        <v>328</v>
      </c>
      <c r="Y808" s="2" t="str">
        <f>IF(AND(ISBLANK(X808),OR(NOT(ISBLANK(Z808)),NOT(ISBLANK(AA808)))),#N/A,
IF(ISBLANK(X808),"",
IF(AND(NOT(ISERROR(VLOOKUP(X808,MonsterTable!$A:$B,MATCH(MonsterTable!$B$1,MonsterTable!$A$1:$B$1,0),0))),OR(ISBLANK(Z808),ISBLANK(AA808))),#N/A,
IFERROR(VLOOKUP(X808,MonsterTable!$A:$B,MATCH(MonsterTable!$B$1,MonsterTable!$A$1:$B$1,0),0),
IF(OR(NOT(ISBLANK(Z808)),ISBLANK(AA808)),#N/A,
IF(X808="empty","empty",
VLOOKUP(X808,MonsterGroupTable!$A:$A,1,0)))))))</f>
        <v>g111</v>
      </c>
      <c r="AA808">
        <v>5</v>
      </c>
      <c r="AE808" s="1" t="s">
        <v>74</v>
      </c>
      <c r="AF808" s="2" t="str">
        <f>IF(AND(ISBLANK(AE808),OR(NOT(ISBLANK(AG808)),NOT(ISBLANK(AH808)))),#N/A,
IF(ISBLANK(AE808),"",
IF(AND(NOT(ISERROR(VLOOKUP(AE808,MonsterTable!$A:$B,MATCH(MonsterTable!$B$1,MonsterTable!$A$1:$B$1,0),0))),OR(ISBLANK(AG808),ISBLANK(AH808))),#N/A,
IFERROR(VLOOKUP(AE808,MonsterTable!$A:$B,MATCH(MonsterTable!$B$1,MonsterTable!$A$1:$B$1,0),0),
IF(OR(NOT(ISBLANK(AG808)),ISBLANK(AH808)),#N/A,
IF(AE808="empty","empty",
VLOOKUP(AE808,MonsterGroupTable!$A:$A,1,0)))))))</f>
        <v>empty</v>
      </c>
      <c r="AH808">
        <v>3</v>
      </c>
      <c r="AL808" s="1" t="s">
        <v>338</v>
      </c>
      <c r="AM808" s="2">
        <f>IF(AND(ISBLANK(AL808),OR(NOT(ISBLANK(AN808)),NOT(ISBLANK(AO808)))),#N/A,
IF(ISBLANK(AL808),"",
IF(AND(NOT(ISERROR(VLOOKUP(AL808,MonsterTable!$A:$B,MATCH(MonsterTable!$B$1,MonsterTable!$A$1:$B$1,0),0))),OR(ISBLANK(AN808),ISBLANK(AO808))),#N/A,
IFERROR(VLOOKUP(AL808,MonsterTable!$A:$B,MATCH(MonsterTable!$B$1,MonsterTable!$A$1:$B$1,0),0),
IF(OR(NOT(ISBLANK(AN808)),ISBLANK(AO808)),#N/A,
IF(AL808="empty","empty",
VLOOKUP(AL808,MonsterGroupTable!$A:$A,1,0)))))))</f>
        <v>202</v>
      </c>
      <c r="AN808">
        <v>1</v>
      </c>
      <c r="AO808">
        <v>1</v>
      </c>
      <c r="AP808">
        <v>0</v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BA808" s="2" t="str">
        <f>IF(AND(ISBLANK(AZ808),OR(NOT(ISBLANK(BB808)),NOT(ISBLANK(BC808)))),#N/A,
IF(ISBLANK(AZ808),"",
IF(AND(NOT(ISERROR(VLOOKUP(AZ808,MonsterTable!$A:$B,MATCH(MonsterTable!$B$1,MonsterTable!$A$1:$B$1,0),0))),OR(ISBLANK(BB808),ISBLANK(BC808))),#N/A,
IFERROR(VLOOKUP(AZ808,MonsterTable!$A:$B,MATCH(MonsterTable!$B$1,MonsterTable!$A$1:$B$1,0),0),
IF(OR(NOT(ISBLANK(BB808)),ISBLANK(BC808)),#N/A,
IF(AZ808="empty","empty",
VLOOKUP(AZ808,MonsterGroupTable!$A:$A,1,0)))))))</f>
        <v/>
      </c>
      <c r="BH808" s="2" t="str">
        <f>IF(AND(ISBLANK(BG808),OR(NOT(ISBLANK(BI808)),NOT(ISBLANK(BJ808)))),#N/A,
IF(ISBLANK(BG808),"",
IF(AND(NOT(ISERROR(VLOOKUP(BG808,MonsterTable!$A:$B,MATCH(MonsterTable!$B$1,MonsterTable!$A$1:$B$1,0),0))),OR(ISBLANK(BI808),ISBLANK(BJ808))),#N/A,
IFERROR(VLOOKUP(BG808,MonsterTable!$A:$B,MATCH(MonsterTable!$B$1,MonsterTable!$A$1:$B$1,0),0),
IF(OR(NOT(ISBLANK(BI808)),ISBLANK(BJ808)),#N/A,
IF(BG808="empty","empty",
VLOOKUP(BG808,MonsterGroupTable!$A:$A,1,0)))))))</f>
        <v/>
      </c>
      <c r="BO808" s="2" t="str">
        <f>IF(AND(ISBLANK(BN808),OR(NOT(ISBLANK(BP808)),NOT(ISBLANK(BQ808)))),#N/A,
IF(ISBLANK(BN808),"",
IF(AND(NOT(ISERROR(VLOOKUP(BN808,MonsterTable!$A:$B,MATCH(MonsterTable!$B$1,MonsterTable!$A$1:$B$1,0),0))),OR(ISBLANK(BP808),ISBLANK(BQ808))),#N/A,
IFERROR(VLOOKUP(BN808,MonsterTable!$A:$B,MATCH(MonsterTable!$B$1,MonsterTable!$A$1:$B$1,0),0),
IF(OR(NOT(ISBLANK(BP808)),ISBLANK(BQ808)),#N/A,
IF(BN808="empty","empty",
VLOOKUP(BN808,MonsterGroupTable!$A:$A,1,0)))))))</f>
        <v/>
      </c>
      <c r="BV808" s="2" t="str">
        <f>IF(AND(ISBLANK(BU808),OR(NOT(ISBLANK(BW808)),NOT(ISBLANK(BX808)))),#N/A,
IF(ISBLANK(BU808),"",
IF(AND(NOT(ISERROR(VLOOKUP(BU808,MonsterTable!$A:$B,MATCH(MonsterTable!$B$1,MonsterTable!$A$1:$B$1,0),0))),OR(ISBLANK(BW808),ISBLANK(BX808))),#N/A,
IFERROR(VLOOKUP(BU808,MonsterTable!$A:$B,MATCH(MonsterTable!$B$1,MonsterTable!$A$1:$B$1,0),0),
IF(OR(NOT(ISBLANK(BW808)),ISBLANK(BX808)),#N/A,
IF(BU808="empty","empty",
VLOOKUP(BU808,MonsterGroupTable!$A:$A,1,0)))))))</f>
        <v/>
      </c>
      <c r="CC808" s="2" t="str">
        <f>IF(AND(ISBLANK(CB808),OR(NOT(ISBLANK(CD808)),NOT(ISBLANK(CE808)))),#N/A,
IF(ISBLANK(CB808),"",
IF(AND(NOT(ISERROR(VLOOKUP(CB808,MonsterTable!$A:$B,MATCH(MonsterTable!$B$1,MonsterTable!$A$1:$B$1,0),0))),OR(ISBLANK(CD808),ISBLANK(CE808))),#N/A,
IFERROR(VLOOKUP(CB808,MonsterTable!$A:$B,MATCH(MonsterTable!$B$1,MonsterTable!$A$1:$B$1,0),0),
IF(OR(NOT(ISBLANK(CD808)),ISBLANK(CE808)),#N/A,
IF(CB808="empty","empty",
VLOOKUP(CB808,MonsterGroupTable!$A:$A,1,0)))))))</f>
        <v/>
      </c>
      <c r="CJ808" s="2" t="str">
        <f>IF(AND(ISBLANK(CI808),OR(NOT(ISBLANK(CK808)),NOT(ISBLANK(CL808)))),#N/A,
IF(ISBLANK(CI808),"",
IF(AND(NOT(ISERROR(VLOOKUP(CI808,MonsterTable!$A:$B,MATCH(MonsterTable!$B$1,MonsterTable!$A$1:$B$1,0),0))),OR(ISBLANK(CK808),ISBLANK(CL808))),#N/A,
IFERROR(VLOOKUP(CI808,MonsterTable!$A:$B,MATCH(MonsterTable!$B$1,MonsterTable!$A$1:$B$1,0),0),
IF(OR(NOT(ISBLANK(CK808)),ISBLANK(CL808)),#N/A,
IF(CI808="empty","empty",
VLOOKUP(CI808,MonsterGroupTable!$A:$A,1,0)))))))</f>
        <v/>
      </c>
    </row>
    <row r="809" spans="1:88">
      <c r="A809">
        <v>20110</v>
      </c>
      <c r="B809">
        <f t="shared" si="24"/>
        <v>1.2</v>
      </c>
      <c r="C809">
        <f t="shared" si="24"/>
        <v>1.1000000000000001</v>
      </c>
      <c r="F809">
        <v>360</v>
      </c>
      <c r="G809">
        <v>3469</v>
      </c>
      <c r="H809">
        <v>0</v>
      </c>
      <c r="I809">
        <v>0</v>
      </c>
      <c r="J809">
        <v>0</v>
      </c>
      <c r="K809" t="s">
        <v>28</v>
      </c>
      <c r="L809" t="s">
        <v>260</v>
      </c>
      <c r="M809" t="s">
        <v>79</v>
      </c>
      <c r="N809" t="s">
        <v>80</v>
      </c>
      <c r="O809">
        <v>0</v>
      </c>
      <c r="P809">
        <v>-4.75</v>
      </c>
      <c r="Q809">
        <v>-3.5</v>
      </c>
      <c r="R809">
        <v>4.75</v>
      </c>
      <c r="S809">
        <v>3</v>
      </c>
      <c r="T809">
        <v>-13.5</v>
      </c>
      <c r="U809">
        <v>2.5499999999999998</v>
      </c>
      <c r="V809">
        <v>-6.75</v>
      </c>
      <c r="W809" t="str">
        <f t="shared" si="25"/>
        <v>g111,5,empty,3,202,1,1,0</v>
      </c>
      <c r="X809" s="1" t="s">
        <v>328</v>
      </c>
      <c r="Y809" s="2" t="str">
        <f>IF(AND(ISBLANK(X809),OR(NOT(ISBLANK(Z809)),NOT(ISBLANK(AA809)))),#N/A,
IF(ISBLANK(X809),"",
IF(AND(NOT(ISERROR(VLOOKUP(X809,MonsterTable!$A:$B,MATCH(MonsterTable!$B$1,MonsterTable!$A$1:$B$1,0),0))),OR(ISBLANK(Z809),ISBLANK(AA809))),#N/A,
IFERROR(VLOOKUP(X809,MonsterTable!$A:$B,MATCH(MonsterTable!$B$1,MonsterTable!$A$1:$B$1,0),0),
IF(OR(NOT(ISBLANK(Z809)),ISBLANK(AA809)),#N/A,
IF(X809="empty","empty",
VLOOKUP(X809,MonsterGroupTable!$A:$A,1,0)))))))</f>
        <v>g111</v>
      </c>
      <c r="AA809">
        <v>5</v>
      </c>
      <c r="AE809" s="1" t="s">
        <v>74</v>
      </c>
      <c r="AF809" s="2" t="str">
        <f>IF(AND(ISBLANK(AE809),OR(NOT(ISBLANK(AG809)),NOT(ISBLANK(AH809)))),#N/A,
IF(ISBLANK(AE809),"",
IF(AND(NOT(ISERROR(VLOOKUP(AE809,MonsterTable!$A:$B,MATCH(MonsterTable!$B$1,MonsterTable!$A$1:$B$1,0),0))),OR(ISBLANK(AG809),ISBLANK(AH809))),#N/A,
IFERROR(VLOOKUP(AE809,MonsterTable!$A:$B,MATCH(MonsterTable!$B$1,MonsterTable!$A$1:$B$1,0),0),
IF(OR(NOT(ISBLANK(AG809)),ISBLANK(AH809)),#N/A,
IF(AE809="empty","empty",
VLOOKUP(AE809,MonsterGroupTable!$A:$A,1,0)))))))</f>
        <v>empty</v>
      </c>
      <c r="AH809">
        <v>3</v>
      </c>
      <c r="AL809" s="1" t="s">
        <v>338</v>
      </c>
      <c r="AM809" s="2">
        <f>IF(AND(ISBLANK(AL809),OR(NOT(ISBLANK(AN809)),NOT(ISBLANK(AO809)))),#N/A,
IF(ISBLANK(AL809),"",
IF(AND(NOT(ISERROR(VLOOKUP(AL809,MonsterTable!$A:$B,MATCH(MonsterTable!$B$1,MonsterTable!$A$1:$B$1,0),0))),OR(ISBLANK(AN809),ISBLANK(AO809))),#N/A,
IFERROR(VLOOKUP(AL809,MonsterTable!$A:$B,MATCH(MonsterTable!$B$1,MonsterTable!$A$1:$B$1,0),0),
IF(OR(NOT(ISBLANK(AN809)),ISBLANK(AO809)),#N/A,
IF(AL809="empty","empty",
VLOOKUP(AL809,MonsterGroupTable!$A:$A,1,0)))))))</f>
        <v>202</v>
      </c>
      <c r="AN809">
        <v>1</v>
      </c>
      <c r="AO809">
        <v>1</v>
      </c>
      <c r="AP809">
        <v>0</v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BA809" s="2" t="str">
        <f>IF(AND(ISBLANK(AZ809),OR(NOT(ISBLANK(BB809)),NOT(ISBLANK(BC809)))),#N/A,
IF(ISBLANK(AZ809),"",
IF(AND(NOT(ISERROR(VLOOKUP(AZ809,MonsterTable!$A:$B,MATCH(MonsterTable!$B$1,MonsterTable!$A$1:$B$1,0),0))),OR(ISBLANK(BB809),ISBLANK(BC809))),#N/A,
IFERROR(VLOOKUP(AZ809,MonsterTable!$A:$B,MATCH(MonsterTable!$B$1,MonsterTable!$A$1:$B$1,0),0),
IF(OR(NOT(ISBLANK(BB809)),ISBLANK(BC809)),#N/A,
IF(AZ809="empty","empty",
VLOOKUP(AZ809,MonsterGroupTable!$A:$A,1,0)))))))</f>
        <v/>
      </c>
      <c r="BH809" s="2" t="str">
        <f>IF(AND(ISBLANK(BG809),OR(NOT(ISBLANK(BI809)),NOT(ISBLANK(BJ809)))),#N/A,
IF(ISBLANK(BG809),"",
IF(AND(NOT(ISERROR(VLOOKUP(BG809,MonsterTable!$A:$B,MATCH(MonsterTable!$B$1,MonsterTable!$A$1:$B$1,0),0))),OR(ISBLANK(BI809),ISBLANK(BJ809))),#N/A,
IFERROR(VLOOKUP(BG809,MonsterTable!$A:$B,MATCH(MonsterTable!$B$1,MonsterTable!$A$1:$B$1,0),0),
IF(OR(NOT(ISBLANK(BI809)),ISBLANK(BJ809)),#N/A,
IF(BG809="empty","empty",
VLOOKUP(BG809,MonsterGroupTable!$A:$A,1,0)))))))</f>
        <v/>
      </c>
      <c r="BO809" s="2" t="str">
        <f>IF(AND(ISBLANK(BN809),OR(NOT(ISBLANK(BP809)),NOT(ISBLANK(BQ809)))),#N/A,
IF(ISBLANK(BN809),"",
IF(AND(NOT(ISERROR(VLOOKUP(BN809,MonsterTable!$A:$B,MATCH(MonsterTable!$B$1,MonsterTable!$A$1:$B$1,0),0))),OR(ISBLANK(BP809),ISBLANK(BQ809))),#N/A,
IFERROR(VLOOKUP(BN809,MonsterTable!$A:$B,MATCH(MonsterTable!$B$1,MonsterTable!$A$1:$B$1,0),0),
IF(OR(NOT(ISBLANK(BP809)),ISBLANK(BQ809)),#N/A,
IF(BN809="empty","empty",
VLOOKUP(BN809,MonsterGroupTable!$A:$A,1,0)))))))</f>
        <v/>
      </c>
      <c r="BV809" s="2" t="str">
        <f>IF(AND(ISBLANK(BU809),OR(NOT(ISBLANK(BW809)),NOT(ISBLANK(BX809)))),#N/A,
IF(ISBLANK(BU809),"",
IF(AND(NOT(ISERROR(VLOOKUP(BU809,MonsterTable!$A:$B,MATCH(MonsterTable!$B$1,MonsterTable!$A$1:$B$1,0),0))),OR(ISBLANK(BW809),ISBLANK(BX809))),#N/A,
IFERROR(VLOOKUP(BU809,MonsterTable!$A:$B,MATCH(MonsterTable!$B$1,MonsterTable!$A$1:$B$1,0),0),
IF(OR(NOT(ISBLANK(BW809)),ISBLANK(BX809)),#N/A,
IF(BU809="empty","empty",
VLOOKUP(BU809,MonsterGroupTable!$A:$A,1,0)))))))</f>
        <v/>
      </c>
      <c r="CC809" s="2" t="str">
        <f>IF(AND(ISBLANK(CB809),OR(NOT(ISBLANK(CD809)),NOT(ISBLANK(CE809)))),#N/A,
IF(ISBLANK(CB809),"",
IF(AND(NOT(ISERROR(VLOOKUP(CB809,MonsterTable!$A:$B,MATCH(MonsterTable!$B$1,MonsterTable!$A$1:$B$1,0),0))),OR(ISBLANK(CD809),ISBLANK(CE809))),#N/A,
IFERROR(VLOOKUP(CB809,MonsterTable!$A:$B,MATCH(MonsterTable!$B$1,MonsterTable!$A$1:$B$1,0),0),
IF(OR(NOT(ISBLANK(CD809)),ISBLANK(CE809)),#N/A,
IF(CB809="empty","empty",
VLOOKUP(CB809,MonsterGroupTable!$A:$A,1,0)))))))</f>
        <v/>
      </c>
      <c r="CJ809" s="2" t="str">
        <f>IF(AND(ISBLANK(CI809),OR(NOT(ISBLANK(CK809)),NOT(ISBLANK(CL809)))),#N/A,
IF(ISBLANK(CI809),"",
IF(AND(NOT(ISERROR(VLOOKUP(CI809,MonsterTable!$A:$B,MATCH(MonsterTable!$B$1,MonsterTable!$A$1:$B$1,0),0))),OR(ISBLANK(CK809),ISBLANK(CL809))),#N/A,
IFERROR(VLOOKUP(CI809,MonsterTable!$A:$B,MATCH(MonsterTable!$B$1,MonsterTable!$A$1:$B$1,0),0),
IF(OR(NOT(ISBLANK(CK809)),ISBLANK(CL809)),#N/A,
IF(CI809="empty","empty",
VLOOKUP(CI809,MonsterGroupTable!$A:$A,1,0)))))))</f>
        <v/>
      </c>
    </row>
    <row r="810" spans="1:88">
      <c r="A810">
        <v>20111</v>
      </c>
      <c r="B810">
        <f t="shared" si="24"/>
        <v>1.1000000000000001</v>
      </c>
      <c r="C810">
        <f t="shared" si="24"/>
        <v>1.1000000000000001</v>
      </c>
      <c r="F810">
        <v>360</v>
      </c>
      <c r="G810">
        <v>3523</v>
      </c>
      <c r="H810">
        <v>0</v>
      </c>
      <c r="I810">
        <v>0</v>
      </c>
      <c r="J810">
        <v>0</v>
      </c>
      <c r="K810" t="s">
        <v>28</v>
      </c>
      <c r="L810" t="s">
        <v>243</v>
      </c>
      <c r="M810" t="s">
        <v>79</v>
      </c>
      <c r="N810" t="s">
        <v>80</v>
      </c>
      <c r="O810">
        <v>0</v>
      </c>
      <c r="P810">
        <v>-4.75</v>
      </c>
      <c r="Q810">
        <v>-3.5</v>
      </c>
      <c r="R810">
        <v>4.75</v>
      </c>
      <c r="S810">
        <v>3</v>
      </c>
      <c r="T810">
        <v>-13.5</v>
      </c>
      <c r="U810">
        <v>2.5499999999999998</v>
      </c>
      <c r="V810">
        <v>-6.75</v>
      </c>
      <c r="W810" t="str">
        <f t="shared" si="25"/>
        <v>g112,5,empty,3,203,1,1,0</v>
      </c>
      <c r="X810" s="1" t="s">
        <v>329</v>
      </c>
      <c r="Y810" s="2" t="str">
        <f>IF(AND(ISBLANK(X810),OR(NOT(ISBLANK(Z810)),NOT(ISBLANK(AA810)))),#N/A,
IF(ISBLANK(X810),"",
IF(AND(NOT(ISERROR(VLOOKUP(X810,MonsterTable!$A:$B,MATCH(MonsterTable!$B$1,MonsterTable!$A$1:$B$1,0),0))),OR(ISBLANK(Z810),ISBLANK(AA810))),#N/A,
IFERROR(VLOOKUP(X810,MonsterTable!$A:$B,MATCH(MonsterTable!$B$1,MonsterTable!$A$1:$B$1,0),0),
IF(OR(NOT(ISBLANK(Z810)),ISBLANK(AA810)),#N/A,
IF(X810="empty","empty",
VLOOKUP(X810,MonsterGroupTable!$A:$A,1,0)))))))</f>
        <v>g112</v>
      </c>
      <c r="AA810">
        <v>5</v>
      </c>
      <c r="AE810" s="1" t="s">
        <v>74</v>
      </c>
      <c r="AF810" s="2" t="str">
        <f>IF(AND(ISBLANK(AE810),OR(NOT(ISBLANK(AG810)),NOT(ISBLANK(AH810)))),#N/A,
IF(ISBLANK(AE810),"",
IF(AND(NOT(ISERROR(VLOOKUP(AE810,MonsterTable!$A:$B,MATCH(MonsterTable!$B$1,MonsterTable!$A$1:$B$1,0),0))),OR(ISBLANK(AG810),ISBLANK(AH810))),#N/A,
IFERROR(VLOOKUP(AE810,MonsterTable!$A:$B,MATCH(MonsterTable!$B$1,MonsterTable!$A$1:$B$1,0),0),
IF(OR(NOT(ISBLANK(AG810)),ISBLANK(AH810)),#N/A,
IF(AE810="empty","empty",
VLOOKUP(AE810,MonsterGroupTable!$A:$A,1,0)))))))</f>
        <v>empty</v>
      </c>
      <c r="AH810">
        <v>3</v>
      </c>
      <c r="AL810" s="1" t="s">
        <v>339</v>
      </c>
      <c r="AM810" s="2">
        <f>IF(AND(ISBLANK(AL810),OR(NOT(ISBLANK(AN810)),NOT(ISBLANK(AO810)))),#N/A,
IF(ISBLANK(AL810),"",
IF(AND(NOT(ISERROR(VLOOKUP(AL810,MonsterTable!$A:$B,MATCH(MonsterTable!$B$1,MonsterTable!$A$1:$B$1,0),0))),OR(ISBLANK(AN810),ISBLANK(AO810))),#N/A,
IFERROR(VLOOKUP(AL810,MonsterTable!$A:$B,MATCH(MonsterTable!$B$1,MonsterTable!$A$1:$B$1,0),0),
IF(OR(NOT(ISBLANK(AN810)),ISBLANK(AO810)),#N/A,
IF(AL810="empty","empty",
VLOOKUP(AL810,MonsterGroupTable!$A:$A,1,0)))))))</f>
        <v>203</v>
      </c>
      <c r="AN810">
        <v>1</v>
      </c>
      <c r="AO810">
        <v>1</v>
      </c>
      <c r="AP810">
        <v>0</v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BA810" s="2" t="str">
        <f>IF(AND(ISBLANK(AZ810),OR(NOT(ISBLANK(BB810)),NOT(ISBLANK(BC810)))),#N/A,
IF(ISBLANK(AZ810),"",
IF(AND(NOT(ISERROR(VLOOKUP(AZ810,MonsterTable!$A:$B,MATCH(MonsterTable!$B$1,MonsterTable!$A$1:$B$1,0),0))),OR(ISBLANK(BB810),ISBLANK(BC810))),#N/A,
IFERROR(VLOOKUP(AZ810,MonsterTable!$A:$B,MATCH(MonsterTable!$B$1,MonsterTable!$A$1:$B$1,0),0),
IF(OR(NOT(ISBLANK(BB810)),ISBLANK(BC810)),#N/A,
IF(AZ810="empty","empty",
VLOOKUP(AZ810,MonsterGroupTable!$A:$A,1,0)))))))</f>
        <v/>
      </c>
      <c r="BH810" s="2" t="str">
        <f>IF(AND(ISBLANK(BG810),OR(NOT(ISBLANK(BI810)),NOT(ISBLANK(BJ810)))),#N/A,
IF(ISBLANK(BG810),"",
IF(AND(NOT(ISERROR(VLOOKUP(BG810,MonsterTable!$A:$B,MATCH(MonsterTable!$B$1,MonsterTable!$A$1:$B$1,0),0))),OR(ISBLANK(BI810),ISBLANK(BJ810))),#N/A,
IFERROR(VLOOKUP(BG810,MonsterTable!$A:$B,MATCH(MonsterTable!$B$1,MonsterTable!$A$1:$B$1,0),0),
IF(OR(NOT(ISBLANK(BI810)),ISBLANK(BJ810)),#N/A,
IF(BG810="empty","empty",
VLOOKUP(BG810,MonsterGroupTable!$A:$A,1,0)))))))</f>
        <v/>
      </c>
      <c r="BO810" s="2" t="str">
        <f>IF(AND(ISBLANK(BN810),OR(NOT(ISBLANK(BP810)),NOT(ISBLANK(BQ810)))),#N/A,
IF(ISBLANK(BN810),"",
IF(AND(NOT(ISERROR(VLOOKUP(BN810,MonsterTable!$A:$B,MATCH(MonsterTable!$B$1,MonsterTable!$A$1:$B$1,0),0))),OR(ISBLANK(BP810),ISBLANK(BQ810))),#N/A,
IFERROR(VLOOKUP(BN810,MonsterTable!$A:$B,MATCH(MonsterTable!$B$1,MonsterTable!$A$1:$B$1,0),0),
IF(OR(NOT(ISBLANK(BP810)),ISBLANK(BQ810)),#N/A,
IF(BN810="empty","empty",
VLOOKUP(BN810,MonsterGroupTable!$A:$A,1,0)))))))</f>
        <v/>
      </c>
      <c r="BV810" s="2" t="str">
        <f>IF(AND(ISBLANK(BU810),OR(NOT(ISBLANK(BW810)),NOT(ISBLANK(BX810)))),#N/A,
IF(ISBLANK(BU810),"",
IF(AND(NOT(ISERROR(VLOOKUP(BU810,MonsterTable!$A:$B,MATCH(MonsterTable!$B$1,MonsterTable!$A$1:$B$1,0),0))),OR(ISBLANK(BW810),ISBLANK(BX810))),#N/A,
IFERROR(VLOOKUP(BU810,MonsterTable!$A:$B,MATCH(MonsterTable!$B$1,MonsterTable!$A$1:$B$1,0),0),
IF(OR(NOT(ISBLANK(BW810)),ISBLANK(BX810)),#N/A,
IF(BU810="empty","empty",
VLOOKUP(BU810,MonsterGroupTable!$A:$A,1,0)))))))</f>
        <v/>
      </c>
      <c r="CC810" s="2" t="str">
        <f>IF(AND(ISBLANK(CB810),OR(NOT(ISBLANK(CD810)),NOT(ISBLANK(CE810)))),#N/A,
IF(ISBLANK(CB810),"",
IF(AND(NOT(ISERROR(VLOOKUP(CB810,MonsterTable!$A:$B,MATCH(MonsterTable!$B$1,MonsterTable!$A$1:$B$1,0),0))),OR(ISBLANK(CD810),ISBLANK(CE810))),#N/A,
IFERROR(VLOOKUP(CB810,MonsterTable!$A:$B,MATCH(MonsterTable!$B$1,MonsterTable!$A$1:$B$1,0),0),
IF(OR(NOT(ISBLANK(CD810)),ISBLANK(CE810)),#N/A,
IF(CB810="empty","empty",
VLOOKUP(CB810,MonsterGroupTable!$A:$A,1,0)))))))</f>
        <v/>
      </c>
      <c r="CJ810" s="2" t="str">
        <f>IF(AND(ISBLANK(CI810),OR(NOT(ISBLANK(CK810)),NOT(ISBLANK(CL810)))),#N/A,
IF(ISBLANK(CI810),"",
IF(AND(NOT(ISERROR(VLOOKUP(CI810,MonsterTable!$A:$B,MATCH(MonsterTable!$B$1,MonsterTable!$A$1:$B$1,0),0))),OR(ISBLANK(CK810),ISBLANK(CL810))),#N/A,
IFERROR(VLOOKUP(CI810,MonsterTable!$A:$B,MATCH(MonsterTable!$B$1,MonsterTable!$A$1:$B$1,0),0),
IF(OR(NOT(ISBLANK(CK810)),ISBLANK(CL810)),#N/A,
IF(CI810="empty","empty",
VLOOKUP(CI810,MonsterGroupTable!$A:$A,1,0)))))))</f>
        <v/>
      </c>
    </row>
    <row r="811" spans="1:88">
      <c r="A811">
        <v>20112</v>
      </c>
      <c r="B811">
        <f t="shared" si="24"/>
        <v>1.1000000000000001</v>
      </c>
      <c r="C811">
        <f t="shared" si="24"/>
        <v>1.1000000000000001</v>
      </c>
      <c r="F811">
        <v>360</v>
      </c>
      <c r="G811">
        <v>3577</v>
      </c>
      <c r="H811">
        <v>0</v>
      </c>
      <c r="I811">
        <v>0</v>
      </c>
      <c r="J811">
        <v>0</v>
      </c>
      <c r="K811" t="s">
        <v>28</v>
      </c>
      <c r="L811" t="s">
        <v>243</v>
      </c>
      <c r="M811" t="s">
        <v>79</v>
      </c>
      <c r="N811" t="s">
        <v>80</v>
      </c>
      <c r="O811">
        <v>0</v>
      </c>
      <c r="P811">
        <v>-4.75</v>
      </c>
      <c r="Q811">
        <v>-3.5</v>
      </c>
      <c r="R811">
        <v>4.75</v>
      </c>
      <c r="S811">
        <v>3</v>
      </c>
      <c r="T811">
        <v>-13.5</v>
      </c>
      <c r="U811">
        <v>2.5499999999999998</v>
      </c>
      <c r="V811">
        <v>-6.75</v>
      </c>
      <c r="W811" t="str">
        <f t="shared" si="25"/>
        <v>g112,5,empty,3,203,1,1,0</v>
      </c>
      <c r="X811" s="1" t="s">
        <v>329</v>
      </c>
      <c r="Y811" s="2" t="str">
        <f>IF(AND(ISBLANK(X811),OR(NOT(ISBLANK(Z811)),NOT(ISBLANK(AA811)))),#N/A,
IF(ISBLANK(X811),"",
IF(AND(NOT(ISERROR(VLOOKUP(X811,MonsterTable!$A:$B,MATCH(MonsterTable!$B$1,MonsterTable!$A$1:$B$1,0),0))),OR(ISBLANK(Z811),ISBLANK(AA811))),#N/A,
IFERROR(VLOOKUP(X811,MonsterTable!$A:$B,MATCH(MonsterTable!$B$1,MonsterTable!$A$1:$B$1,0),0),
IF(OR(NOT(ISBLANK(Z811)),ISBLANK(AA811)),#N/A,
IF(X811="empty","empty",
VLOOKUP(X811,MonsterGroupTable!$A:$A,1,0)))))))</f>
        <v>g112</v>
      </c>
      <c r="AA811">
        <v>5</v>
      </c>
      <c r="AE811" s="1" t="s">
        <v>74</v>
      </c>
      <c r="AF811" s="2" t="str">
        <f>IF(AND(ISBLANK(AE811),OR(NOT(ISBLANK(AG811)),NOT(ISBLANK(AH811)))),#N/A,
IF(ISBLANK(AE811),"",
IF(AND(NOT(ISERROR(VLOOKUP(AE811,MonsterTable!$A:$B,MATCH(MonsterTable!$B$1,MonsterTable!$A$1:$B$1,0),0))),OR(ISBLANK(AG811),ISBLANK(AH811))),#N/A,
IFERROR(VLOOKUP(AE811,MonsterTable!$A:$B,MATCH(MonsterTable!$B$1,MonsterTable!$A$1:$B$1,0),0),
IF(OR(NOT(ISBLANK(AG811)),ISBLANK(AH811)),#N/A,
IF(AE811="empty","empty",
VLOOKUP(AE811,MonsterGroupTable!$A:$A,1,0)))))))</f>
        <v>empty</v>
      </c>
      <c r="AH811">
        <v>3</v>
      </c>
      <c r="AL811" s="1" t="s">
        <v>339</v>
      </c>
      <c r="AM811" s="2">
        <f>IF(AND(ISBLANK(AL811),OR(NOT(ISBLANK(AN811)),NOT(ISBLANK(AO811)))),#N/A,
IF(ISBLANK(AL811),"",
IF(AND(NOT(ISERROR(VLOOKUP(AL811,MonsterTable!$A:$B,MATCH(MonsterTable!$B$1,MonsterTable!$A$1:$B$1,0),0))),OR(ISBLANK(AN811),ISBLANK(AO811))),#N/A,
IFERROR(VLOOKUP(AL811,MonsterTable!$A:$B,MATCH(MonsterTable!$B$1,MonsterTable!$A$1:$B$1,0),0),
IF(OR(NOT(ISBLANK(AN811)),ISBLANK(AO811)),#N/A,
IF(AL811="empty","empty",
VLOOKUP(AL811,MonsterGroupTable!$A:$A,1,0)))))))</f>
        <v>203</v>
      </c>
      <c r="AN811">
        <v>1</v>
      </c>
      <c r="AO811">
        <v>1</v>
      </c>
      <c r="AP811">
        <v>0</v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BA811" s="2" t="str">
        <f>IF(AND(ISBLANK(AZ811),OR(NOT(ISBLANK(BB811)),NOT(ISBLANK(BC811)))),#N/A,
IF(ISBLANK(AZ811),"",
IF(AND(NOT(ISERROR(VLOOKUP(AZ811,MonsterTable!$A:$B,MATCH(MonsterTable!$B$1,MonsterTable!$A$1:$B$1,0),0))),OR(ISBLANK(BB811),ISBLANK(BC811))),#N/A,
IFERROR(VLOOKUP(AZ811,MonsterTable!$A:$B,MATCH(MonsterTable!$B$1,MonsterTable!$A$1:$B$1,0),0),
IF(OR(NOT(ISBLANK(BB811)),ISBLANK(BC811)),#N/A,
IF(AZ811="empty","empty",
VLOOKUP(AZ811,MonsterGroupTable!$A:$A,1,0)))))))</f>
        <v/>
      </c>
      <c r="BH811" s="2" t="str">
        <f>IF(AND(ISBLANK(BG811),OR(NOT(ISBLANK(BI811)),NOT(ISBLANK(BJ811)))),#N/A,
IF(ISBLANK(BG811),"",
IF(AND(NOT(ISERROR(VLOOKUP(BG811,MonsterTable!$A:$B,MATCH(MonsterTable!$B$1,MonsterTable!$A$1:$B$1,0),0))),OR(ISBLANK(BI811),ISBLANK(BJ811))),#N/A,
IFERROR(VLOOKUP(BG811,MonsterTable!$A:$B,MATCH(MonsterTable!$B$1,MonsterTable!$A$1:$B$1,0),0),
IF(OR(NOT(ISBLANK(BI811)),ISBLANK(BJ811)),#N/A,
IF(BG811="empty","empty",
VLOOKUP(BG811,MonsterGroupTable!$A:$A,1,0)))))))</f>
        <v/>
      </c>
      <c r="BO811" s="2" t="str">
        <f>IF(AND(ISBLANK(BN811),OR(NOT(ISBLANK(BP811)),NOT(ISBLANK(BQ811)))),#N/A,
IF(ISBLANK(BN811),"",
IF(AND(NOT(ISERROR(VLOOKUP(BN811,MonsterTable!$A:$B,MATCH(MonsterTable!$B$1,MonsterTable!$A$1:$B$1,0),0))),OR(ISBLANK(BP811),ISBLANK(BQ811))),#N/A,
IFERROR(VLOOKUP(BN811,MonsterTable!$A:$B,MATCH(MonsterTable!$B$1,MonsterTable!$A$1:$B$1,0),0),
IF(OR(NOT(ISBLANK(BP811)),ISBLANK(BQ811)),#N/A,
IF(BN811="empty","empty",
VLOOKUP(BN811,MonsterGroupTable!$A:$A,1,0)))))))</f>
        <v/>
      </c>
      <c r="BV811" s="2" t="str">
        <f>IF(AND(ISBLANK(BU811),OR(NOT(ISBLANK(BW811)),NOT(ISBLANK(BX811)))),#N/A,
IF(ISBLANK(BU811),"",
IF(AND(NOT(ISERROR(VLOOKUP(BU811,MonsterTable!$A:$B,MATCH(MonsterTable!$B$1,MonsterTable!$A$1:$B$1,0),0))),OR(ISBLANK(BW811),ISBLANK(BX811))),#N/A,
IFERROR(VLOOKUP(BU811,MonsterTable!$A:$B,MATCH(MonsterTable!$B$1,MonsterTable!$A$1:$B$1,0),0),
IF(OR(NOT(ISBLANK(BW811)),ISBLANK(BX811)),#N/A,
IF(BU811="empty","empty",
VLOOKUP(BU811,MonsterGroupTable!$A:$A,1,0)))))))</f>
        <v/>
      </c>
      <c r="CC811" s="2" t="str">
        <f>IF(AND(ISBLANK(CB811),OR(NOT(ISBLANK(CD811)),NOT(ISBLANK(CE811)))),#N/A,
IF(ISBLANK(CB811),"",
IF(AND(NOT(ISERROR(VLOOKUP(CB811,MonsterTable!$A:$B,MATCH(MonsterTable!$B$1,MonsterTable!$A$1:$B$1,0),0))),OR(ISBLANK(CD811),ISBLANK(CE811))),#N/A,
IFERROR(VLOOKUP(CB811,MonsterTable!$A:$B,MATCH(MonsterTable!$B$1,MonsterTable!$A$1:$B$1,0),0),
IF(OR(NOT(ISBLANK(CD811)),ISBLANK(CE811)),#N/A,
IF(CB811="empty","empty",
VLOOKUP(CB811,MonsterGroupTable!$A:$A,1,0)))))))</f>
        <v/>
      </c>
      <c r="CJ811" s="2" t="str">
        <f>IF(AND(ISBLANK(CI811),OR(NOT(ISBLANK(CK811)),NOT(ISBLANK(CL811)))),#N/A,
IF(ISBLANK(CI811),"",
IF(AND(NOT(ISERROR(VLOOKUP(CI811,MonsterTable!$A:$B,MATCH(MonsterTable!$B$1,MonsterTable!$A$1:$B$1,0),0))),OR(ISBLANK(CK811),ISBLANK(CL811))),#N/A,
IFERROR(VLOOKUP(CI811,MonsterTable!$A:$B,MATCH(MonsterTable!$B$1,MonsterTable!$A$1:$B$1,0),0),
IF(OR(NOT(ISBLANK(CK811)),ISBLANK(CL811)),#N/A,
IF(CI811="empty","empty",
VLOOKUP(CI811,MonsterGroupTable!$A:$A,1,0)))))))</f>
        <v/>
      </c>
    </row>
    <row r="812" spans="1:88">
      <c r="A812">
        <v>20113</v>
      </c>
      <c r="B812">
        <f t="shared" si="24"/>
        <v>1.1000000000000001</v>
      </c>
      <c r="C812">
        <f t="shared" si="24"/>
        <v>1.1000000000000001</v>
      </c>
      <c r="F812">
        <v>360</v>
      </c>
      <c r="G812">
        <v>3631</v>
      </c>
      <c r="H812">
        <v>0</v>
      </c>
      <c r="I812">
        <v>0</v>
      </c>
      <c r="J812">
        <v>0</v>
      </c>
      <c r="K812" t="s">
        <v>28</v>
      </c>
      <c r="L812" t="s">
        <v>243</v>
      </c>
      <c r="M812" t="s">
        <v>79</v>
      </c>
      <c r="N812" t="s">
        <v>80</v>
      </c>
      <c r="O812">
        <v>0</v>
      </c>
      <c r="P812">
        <v>-4.75</v>
      </c>
      <c r="Q812">
        <v>-3.5</v>
      </c>
      <c r="R812">
        <v>4.75</v>
      </c>
      <c r="S812">
        <v>3</v>
      </c>
      <c r="T812">
        <v>-13.5</v>
      </c>
      <c r="U812">
        <v>2.5499999999999998</v>
      </c>
      <c r="V812">
        <v>-6.75</v>
      </c>
      <c r="W812" t="str">
        <f t="shared" si="25"/>
        <v>g112,5,empty,3,203,1,1,0</v>
      </c>
      <c r="X812" s="1" t="s">
        <v>329</v>
      </c>
      <c r="Y812" s="2" t="str">
        <f>IF(AND(ISBLANK(X812),OR(NOT(ISBLANK(Z812)),NOT(ISBLANK(AA812)))),#N/A,
IF(ISBLANK(X812),"",
IF(AND(NOT(ISERROR(VLOOKUP(X812,MonsterTable!$A:$B,MATCH(MonsterTable!$B$1,MonsterTable!$A$1:$B$1,0),0))),OR(ISBLANK(Z812),ISBLANK(AA812))),#N/A,
IFERROR(VLOOKUP(X812,MonsterTable!$A:$B,MATCH(MonsterTable!$B$1,MonsterTable!$A$1:$B$1,0),0),
IF(OR(NOT(ISBLANK(Z812)),ISBLANK(AA812)),#N/A,
IF(X812="empty","empty",
VLOOKUP(X812,MonsterGroupTable!$A:$A,1,0)))))))</f>
        <v>g112</v>
      </c>
      <c r="AA812">
        <v>5</v>
      </c>
      <c r="AE812" s="1" t="s">
        <v>74</v>
      </c>
      <c r="AF812" s="2" t="str">
        <f>IF(AND(ISBLANK(AE812),OR(NOT(ISBLANK(AG812)),NOT(ISBLANK(AH812)))),#N/A,
IF(ISBLANK(AE812),"",
IF(AND(NOT(ISERROR(VLOOKUP(AE812,MonsterTable!$A:$B,MATCH(MonsterTable!$B$1,MonsterTable!$A$1:$B$1,0),0))),OR(ISBLANK(AG812),ISBLANK(AH812))),#N/A,
IFERROR(VLOOKUP(AE812,MonsterTable!$A:$B,MATCH(MonsterTable!$B$1,MonsterTable!$A$1:$B$1,0),0),
IF(OR(NOT(ISBLANK(AG812)),ISBLANK(AH812)),#N/A,
IF(AE812="empty","empty",
VLOOKUP(AE812,MonsterGroupTable!$A:$A,1,0)))))))</f>
        <v>empty</v>
      </c>
      <c r="AH812">
        <v>3</v>
      </c>
      <c r="AL812" s="1" t="s">
        <v>339</v>
      </c>
      <c r="AM812" s="2">
        <f>IF(AND(ISBLANK(AL812),OR(NOT(ISBLANK(AN812)),NOT(ISBLANK(AO812)))),#N/A,
IF(ISBLANK(AL812),"",
IF(AND(NOT(ISERROR(VLOOKUP(AL812,MonsterTable!$A:$B,MATCH(MonsterTable!$B$1,MonsterTable!$A$1:$B$1,0),0))),OR(ISBLANK(AN812),ISBLANK(AO812))),#N/A,
IFERROR(VLOOKUP(AL812,MonsterTable!$A:$B,MATCH(MonsterTable!$B$1,MonsterTable!$A$1:$B$1,0),0),
IF(OR(NOT(ISBLANK(AN812)),ISBLANK(AO812)),#N/A,
IF(AL812="empty","empty",
VLOOKUP(AL812,MonsterGroupTable!$A:$A,1,0)))))))</f>
        <v>203</v>
      </c>
      <c r="AN812">
        <v>1</v>
      </c>
      <c r="AO812">
        <v>1</v>
      </c>
      <c r="AP812">
        <v>0</v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BA812" s="2" t="str">
        <f>IF(AND(ISBLANK(AZ812),OR(NOT(ISBLANK(BB812)),NOT(ISBLANK(BC812)))),#N/A,
IF(ISBLANK(AZ812),"",
IF(AND(NOT(ISERROR(VLOOKUP(AZ812,MonsterTable!$A:$B,MATCH(MonsterTable!$B$1,MonsterTable!$A$1:$B$1,0),0))),OR(ISBLANK(BB812),ISBLANK(BC812))),#N/A,
IFERROR(VLOOKUP(AZ812,MonsterTable!$A:$B,MATCH(MonsterTable!$B$1,MonsterTable!$A$1:$B$1,0),0),
IF(OR(NOT(ISBLANK(BB812)),ISBLANK(BC812)),#N/A,
IF(AZ812="empty","empty",
VLOOKUP(AZ812,MonsterGroupTable!$A:$A,1,0)))))))</f>
        <v/>
      </c>
      <c r="BH812" s="2" t="str">
        <f>IF(AND(ISBLANK(BG812),OR(NOT(ISBLANK(BI812)),NOT(ISBLANK(BJ812)))),#N/A,
IF(ISBLANK(BG812),"",
IF(AND(NOT(ISERROR(VLOOKUP(BG812,MonsterTable!$A:$B,MATCH(MonsterTable!$B$1,MonsterTable!$A$1:$B$1,0),0))),OR(ISBLANK(BI812),ISBLANK(BJ812))),#N/A,
IFERROR(VLOOKUP(BG812,MonsterTable!$A:$B,MATCH(MonsterTable!$B$1,MonsterTable!$A$1:$B$1,0),0),
IF(OR(NOT(ISBLANK(BI812)),ISBLANK(BJ812)),#N/A,
IF(BG812="empty","empty",
VLOOKUP(BG812,MonsterGroupTable!$A:$A,1,0)))))))</f>
        <v/>
      </c>
      <c r="BO812" s="2" t="str">
        <f>IF(AND(ISBLANK(BN812),OR(NOT(ISBLANK(BP812)),NOT(ISBLANK(BQ812)))),#N/A,
IF(ISBLANK(BN812),"",
IF(AND(NOT(ISERROR(VLOOKUP(BN812,MonsterTable!$A:$B,MATCH(MonsterTable!$B$1,MonsterTable!$A$1:$B$1,0),0))),OR(ISBLANK(BP812),ISBLANK(BQ812))),#N/A,
IFERROR(VLOOKUP(BN812,MonsterTable!$A:$B,MATCH(MonsterTable!$B$1,MonsterTable!$A$1:$B$1,0),0),
IF(OR(NOT(ISBLANK(BP812)),ISBLANK(BQ812)),#N/A,
IF(BN812="empty","empty",
VLOOKUP(BN812,MonsterGroupTable!$A:$A,1,0)))))))</f>
        <v/>
      </c>
      <c r="BV812" s="2" t="str">
        <f>IF(AND(ISBLANK(BU812),OR(NOT(ISBLANK(BW812)),NOT(ISBLANK(BX812)))),#N/A,
IF(ISBLANK(BU812),"",
IF(AND(NOT(ISERROR(VLOOKUP(BU812,MonsterTable!$A:$B,MATCH(MonsterTable!$B$1,MonsterTable!$A$1:$B$1,0),0))),OR(ISBLANK(BW812),ISBLANK(BX812))),#N/A,
IFERROR(VLOOKUP(BU812,MonsterTable!$A:$B,MATCH(MonsterTable!$B$1,MonsterTable!$A$1:$B$1,0),0),
IF(OR(NOT(ISBLANK(BW812)),ISBLANK(BX812)),#N/A,
IF(BU812="empty","empty",
VLOOKUP(BU812,MonsterGroupTable!$A:$A,1,0)))))))</f>
        <v/>
      </c>
      <c r="CC812" s="2" t="str">
        <f>IF(AND(ISBLANK(CB812),OR(NOT(ISBLANK(CD812)),NOT(ISBLANK(CE812)))),#N/A,
IF(ISBLANK(CB812),"",
IF(AND(NOT(ISERROR(VLOOKUP(CB812,MonsterTable!$A:$B,MATCH(MonsterTable!$B$1,MonsterTable!$A$1:$B$1,0),0))),OR(ISBLANK(CD812),ISBLANK(CE812))),#N/A,
IFERROR(VLOOKUP(CB812,MonsterTable!$A:$B,MATCH(MonsterTable!$B$1,MonsterTable!$A$1:$B$1,0),0),
IF(OR(NOT(ISBLANK(CD812)),ISBLANK(CE812)),#N/A,
IF(CB812="empty","empty",
VLOOKUP(CB812,MonsterGroupTable!$A:$A,1,0)))))))</f>
        <v/>
      </c>
      <c r="CJ812" s="2" t="str">
        <f>IF(AND(ISBLANK(CI812),OR(NOT(ISBLANK(CK812)),NOT(ISBLANK(CL812)))),#N/A,
IF(ISBLANK(CI812),"",
IF(AND(NOT(ISERROR(VLOOKUP(CI812,MonsterTable!$A:$B,MATCH(MonsterTable!$B$1,MonsterTable!$A$1:$B$1,0),0))),OR(ISBLANK(CK812),ISBLANK(CL812))),#N/A,
IFERROR(VLOOKUP(CI812,MonsterTable!$A:$B,MATCH(MonsterTable!$B$1,MonsterTable!$A$1:$B$1,0),0),
IF(OR(NOT(ISBLANK(CK812)),ISBLANK(CL812)),#N/A,
IF(CI812="empty","empty",
VLOOKUP(CI812,MonsterGroupTable!$A:$A,1,0)))))))</f>
        <v/>
      </c>
    </row>
    <row r="813" spans="1:88">
      <c r="A813">
        <v>20114</v>
      </c>
      <c r="B813">
        <f t="shared" si="24"/>
        <v>1.1000000000000001</v>
      </c>
      <c r="C813">
        <f t="shared" si="24"/>
        <v>1.1000000000000001</v>
      </c>
      <c r="F813">
        <v>360</v>
      </c>
      <c r="G813">
        <v>3685</v>
      </c>
      <c r="H813">
        <v>0</v>
      </c>
      <c r="I813">
        <v>0</v>
      </c>
      <c r="J813">
        <v>0</v>
      </c>
      <c r="K813" t="s">
        <v>28</v>
      </c>
      <c r="L813" t="s">
        <v>243</v>
      </c>
      <c r="M813" t="s">
        <v>79</v>
      </c>
      <c r="N813" t="s">
        <v>80</v>
      </c>
      <c r="O813">
        <v>0</v>
      </c>
      <c r="P813">
        <v>-4.75</v>
      </c>
      <c r="Q813">
        <v>-3.5</v>
      </c>
      <c r="R813">
        <v>4.75</v>
      </c>
      <c r="S813">
        <v>3</v>
      </c>
      <c r="T813">
        <v>-13.5</v>
      </c>
      <c r="U813">
        <v>2.5499999999999998</v>
      </c>
      <c r="V813">
        <v>-6.75</v>
      </c>
      <c r="W813" t="str">
        <f t="shared" si="25"/>
        <v>g112,5,empty,3,203,1,1,0</v>
      </c>
      <c r="X813" s="1" t="s">
        <v>329</v>
      </c>
      <c r="Y813" s="2" t="str">
        <f>IF(AND(ISBLANK(X813),OR(NOT(ISBLANK(Z813)),NOT(ISBLANK(AA813)))),#N/A,
IF(ISBLANK(X813),"",
IF(AND(NOT(ISERROR(VLOOKUP(X813,MonsterTable!$A:$B,MATCH(MonsterTable!$B$1,MonsterTable!$A$1:$B$1,0),0))),OR(ISBLANK(Z813),ISBLANK(AA813))),#N/A,
IFERROR(VLOOKUP(X813,MonsterTable!$A:$B,MATCH(MonsterTable!$B$1,MonsterTable!$A$1:$B$1,0),0),
IF(OR(NOT(ISBLANK(Z813)),ISBLANK(AA813)),#N/A,
IF(X813="empty","empty",
VLOOKUP(X813,MonsterGroupTable!$A:$A,1,0)))))))</f>
        <v>g112</v>
      </c>
      <c r="AA813">
        <v>5</v>
      </c>
      <c r="AE813" s="1" t="s">
        <v>74</v>
      </c>
      <c r="AF813" s="2" t="str">
        <f>IF(AND(ISBLANK(AE813),OR(NOT(ISBLANK(AG813)),NOT(ISBLANK(AH813)))),#N/A,
IF(ISBLANK(AE813),"",
IF(AND(NOT(ISERROR(VLOOKUP(AE813,MonsterTable!$A:$B,MATCH(MonsterTable!$B$1,MonsterTable!$A$1:$B$1,0),0))),OR(ISBLANK(AG813),ISBLANK(AH813))),#N/A,
IFERROR(VLOOKUP(AE813,MonsterTable!$A:$B,MATCH(MonsterTable!$B$1,MonsterTable!$A$1:$B$1,0),0),
IF(OR(NOT(ISBLANK(AG813)),ISBLANK(AH813)),#N/A,
IF(AE813="empty","empty",
VLOOKUP(AE813,MonsterGroupTable!$A:$A,1,0)))))))</f>
        <v>empty</v>
      </c>
      <c r="AH813">
        <v>3</v>
      </c>
      <c r="AL813" s="1" t="s">
        <v>339</v>
      </c>
      <c r="AM813" s="2">
        <f>IF(AND(ISBLANK(AL813),OR(NOT(ISBLANK(AN813)),NOT(ISBLANK(AO813)))),#N/A,
IF(ISBLANK(AL813),"",
IF(AND(NOT(ISERROR(VLOOKUP(AL813,MonsterTable!$A:$B,MATCH(MonsterTable!$B$1,MonsterTable!$A$1:$B$1,0),0))),OR(ISBLANK(AN813),ISBLANK(AO813))),#N/A,
IFERROR(VLOOKUP(AL813,MonsterTable!$A:$B,MATCH(MonsterTable!$B$1,MonsterTable!$A$1:$B$1,0),0),
IF(OR(NOT(ISBLANK(AN813)),ISBLANK(AO813)),#N/A,
IF(AL813="empty","empty",
VLOOKUP(AL813,MonsterGroupTable!$A:$A,1,0)))))))</f>
        <v>203</v>
      </c>
      <c r="AN813">
        <v>1</v>
      </c>
      <c r="AO813">
        <v>1</v>
      </c>
      <c r="AP813">
        <v>0</v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BA813" s="2" t="str">
        <f>IF(AND(ISBLANK(AZ813),OR(NOT(ISBLANK(BB813)),NOT(ISBLANK(BC813)))),#N/A,
IF(ISBLANK(AZ813),"",
IF(AND(NOT(ISERROR(VLOOKUP(AZ813,MonsterTable!$A:$B,MATCH(MonsterTable!$B$1,MonsterTable!$A$1:$B$1,0),0))),OR(ISBLANK(BB813),ISBLANK(BC813))),#N/A,
IFERROR(VLOOKUP(AZ813,MonsterTable!$A:$B,MATCH(MonsterTable!$B$1,MonsterTable!$A$1:$B$1,0),0),
IF(OR(NOT(ISBLANK(BB813)),ISBLANK(BC813)),#N/A,
IF(AZ813="empty","empty",
VLOOKUP(AZ813,MonsterGroupTable!$A:$A,1,0)))))))</f>
        <v/>
      </c>
      <c r="BH813" s="2" t="str">
        <f>IF(AND(ISBLANK(BG813),OR(NOT(ISBLANK(BI813)),NOT(ISBLANK(BJ813)))),#N/A,
IF(ISBLANK(BG813),"",
IF(AND(NOT(ISERROR(VLOOKUP(BG813,MonsterTable!$A:$B,MATCH(MonsterTable!$B$1,MonsterTable!$A$1:$B$1,0),0))),OR(ISBLANK(BI813),ISBLANK(BJ813))),#N/A,
IFERROR(VLOOKUP(BG813,MonsterTable!$A:$B,MATCH(MonsterTable!$B$1,MonsterTable!$A$1:$B$1,0),0),
IF(OR(NOT(ISBLANK(BI813)),ISBLANK(BJ813)),#N/A,
IF(BG813="empty","empty",
VLOOKUP(BG813,MonsterGroupTable!$A:$A,1,0)))))))</f>
        <v/>
      </c>
      <c r="BO813" s="2" t="str">
        <f>IF(AND(ISBLANK(BN813),OR(NOT(ISBLANK(BP813)),NOT(ISBLANK(BQ813)))),#N/A,
IF(ISBLANK(BN813),"",
IF(AND(NOT(ISERROR(VLOOKUP(BN813,MonsterTable!$A:$B,MATCH(MonsterTable!$B$1,MonsterTable!$A$1:$B$1,0),0))),OR(ISBLANK(BP813),ISBLANK(BQ813))),#N/A,
IFERROR(VLOOKUP(BN813,MonsterTable!$A:$B,MATCH(MonsterTable!$B$1,MonsterTable!$A$1:$B$1,0),0),
IF(OR(NOT(ISBLANK(BP813)),ISBLANK(BQ813)),#N/A,
IF(BN813="empty","empty",
VLOOKUP(BN813,MonsterGroupTable!$A:$A,1,0)))))))</f>
        <v/>
      </c>
      <c r="BV813" s="2" t="str">
        <f>IF(AND(ISBLANK(BU813),OR(NOT(ISBLANK(BW813)),NOT(ISBLANK(BX813)))),#N/A,
IF(ISBLANK(BU813),"",
IF(AND(NOT(ISERROR(VLOOKUP(BU813,MonsterTable!$A:$B,MATCH(MonsterTable!$B$1,MonsterTable!$A$1:$B$1,0),0))),OR(ISBLANK(BW813),ISBLANK(BX813))),#N/A,
IFERROR(VLOOKUP(BU813,MonsterTable!$A:$B,MATCH(MonsterTable!$B$1,MonsterTable!$A$1:$B$1,0),0),
IF(OR(NOT(ISBLANK(BW813)),ISBLANK(BX813)),#N/A,
IF(BU813="empty","empty",
VLOOKUP(BU813,MonsterGroupTable!$A:$A,1,0)))))))</f>
        <v/>
      </c>
      <c r="CC813" s="2" t="str">
        <f>IF(AND(ISBLANK(CB813),OR(NOT(ISBLANK(CD813)),NOT(ISBLANK(CE813)))),#N/A,
IF(ISBLANK(CB813),"",
IF(AND(NOT(ISERROR(VLOOKUP(CB813,MonsterTable!$A:$B,MATCH(MonsterTable!$B$1,MonsterTable!$A$1:$B$1,0),0))),OR(ISBLANK(CD813),ISBLANK(CE813))),#N/A,
IFERROR(VLOOKUP(CB813,MonsterTable!$A:$B,MATCH(MonsterTable!$B$1,MonsterTable!$A$1:$B$1,0),0),
IF(OR(NOT(ISBLANK(CD813)),ISBLANK(CE813)),#N/A,
IF(CB813="empty","empty",
VLOOKUP(CB813,MonsterGroupTable!$A:$A,1,0)))))))</f>
        <v/>
      </c>
      <c r="CJ813" s="2" t="str">
        <f>IF(AND(ISBLANK(CI813),OR(NOT(ISBLANK(CK813)),NOT(ISBLANK(CL813)))),#N/A,
IF(ISBLANK(CI813),"",
IF(AND(NOT(ISERROR(VLOOKUP(CI813,MonsterTable!$A:$B,MATCH(MonsterTable!$B$1,MonsterTable!$A$1:$B$1,0),0))),OR(ISBLANK(CK813),ISBLANK(CL813))),#N/A,
IFERROR(VLOOKUP(CI813,MonsterTable!$A:$B,MATCH(MonsterTable!$B$1,MonsterTable!$A$1:$B$1,0),0),
IF(OR(NOT(ISBLANK(CK813)),ISBLANK(CL813)),#N/A,
IF(CI813="empty","empty",
VLOOKUP(CI813,MonsterGroupTable!$A:$A,1,0)))))))</f>
        <v/>
      </c>
    </row>
    <row r="814" spans="1:88">
      <c r="A814">
        <v>20115</v>
      </c>
      <c r="B814">
        <f t="shared" si="24"/>
        <v>1.1000000000000001</v>
      </c>
      <c r="C814">
        <f t="shared" si="24"/>
        <v>1.1000000000000001</v>
      </c>
      <c r="F814">
        <v>360</v>
      </c>
      <c r="G814">
        <v>3739</v>
      </c>
      <c r="H814">
        <v>0</v>
      </c>
      <c r="I814">
        <v>0</v>
      </c>
      <c r="J814">
        <v>0</v>
      </c>
      <c r="K814" t="s">
        <v>28</v>
      </c>
      <c r="L814" t="s">
        <v>243</v>
      </c>
      <c r="M814" t="s">
        <v>79</v>
      </c>
      <c r="N814" t="s">
        <v>80</v>
      </c>
      <c r="O814">
        <v>0</v>
      </c>
      <c r="P814">
        <v>-4.75</v>
      </c>
      <c r="Q814">
        <v>-3.5</v>
      </c>
      <c r="R814">
        <v>4.75</v>
      </c>
      <c r="S814">
        <v>3</v>
      </c>
      <c r="T814">
        <v>-13.5</v>
      </c>
      <c r="U814">
        <v>2.5499999999999998</v>
      </c>
      <c r="V814">
        <v>-6.75</v>
      </c>
      <c r="W814" t="str">
        <f t="shared" si="25"/>
        <v>g112,5,empty,3,203,1,1,0</v>
      </c>
      <c r="X814" s="1" t="s">
        <v>329</v>
      </c>
      <c r="Y814" s="2" t="str">
        <f>IF(AND(ISBLANK(X814),OR(NOT(ISBLANK(Z814)),NOT(ISBLANK(AA814)))),#N/A,
IF(ISBLANK(X814),"",
IF(AND(NOT(ISERROR(VLOOKUP(X814,MonsterTable!$A:$B,MATCH(MonsterTable!$B$1,MonsterTable!$A$1:$B$1,0),0))),OR(ISBLANK(Z814),ISBLANK(AA814))),#N/A,
IFERROR(VLOOKUP(X814,MonsterTable!$A:$B,MATCH(MonsterTable!$B$1,MonsterTable!$A$1:$B$1,0),0),
IF(OR(NOT(ISBLANK(Z814)),ISBLANK(AA814)),#N/A,
IF(X814="empty","empty",
VLOOKUP(X814,MonsterGroupTable!$A:$A,1,0)))))))</f>
        <v>g112</v>
      </c>
      <c r="AA814">
        <v>5</v>
      </c>
      <c r="AE814" s="1" t="s">
        <v>74</v>
      </c>
      <c r="AF814" s="2" t="str">
        <f>IF(AND(ISBLANK(AE814),OR(NOT(ISBLANK(AG814)),NOT(ISBLANK(AH814)))),#N/A,
IF(ISBLANK(AE814),"",
IF(AND(NOT(ISERROR(VLOOKUP(AE814,MonsterTable!$A:$B,MATCH(MonsterTable!$B$1,MonsterTable!$A$1:$B$1,0),0))),OR(ISBLANK(AG814),ISBLANK(AH814))),#N/A,
IFERROR(VLOOKUP(AE814,MonsterTable!$A:$B,MATCH(MonsterTable!$B$1,MonsterTable!$A$1:$B$1,0),0),
IF(OR(NOT(ISBLANK(AG814)),ISBLANK(AH814)),#N/A,
IF(AE814="empty","empty",
VLOOKUP(AE814,MonsterGroupTable!$A:$A,1,0)))))))</f>
        <v>empty</v>
      </c>
      <c r="AH814">
        <v>3</v>
      </c>
      <c r="AL814" s="1" t="s">
        <v>339</v>
      </c>
      <c r="AM814" s="2">
        <f>IF(AND(ISBLANK(AL814),OR(NOT(ISBLANK(AN814)),NOT(ISBLANK(AO814)))),#N/A,
IF(ISBLANK(AL814),"",
IF(AND(NOT(ISERROR(VLOOKUP(AL814,MonsterTable!$A:$B,MATCH(MonsterTable!$B$1,MonsterTable!$A$1:$B$1,0),0))),OR(ISBLANK(AN814),ISBLANK(AO814))),#N/A,
IFERROR(VLOOKUP(AL814,MonsterTable!$A:$B,MATCH(MonsterTable!$B$1,MonsterTable!$A$1:$B$1,0),0),
IF(OR(NOT(ISBLANK(AN814)),ISBLANK(AO814)),#N/A,
IF(AL814="empty","empty",
VLOOKUP(AL814,MonsterGroupTable!$A:$A,1,0)))))))</f>
        <v>203</v>
      </c>
      <c r="AN814">
        <v>1</v>
      </c>
      <c r="AO814">
        <v>1</v>
      </c>
      <c r="AP814">
        <v>0</v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BA814" s="2" t="str">
        <f>IF(AND(ISBLANK(AZ814),OR(NOT(ISBLANK(BB814)),NOT(ISBLANK(BC814)))),#N/A,
IF(ISBLANK(AZ814),"",
IF(AND(NOT(ISERROR(VLOOKUP(AZ814,MonsterTable!$A:$B,MATCH(MonsterTable!$B$1,MonsterTable!$A$1:$B$1,0),0))),OR(ISBLANK(BB814),ISBLANK(BC814))),#N/A,
IFERROR(VLOOKUP(AZ814,MonsterTable!$A:$B,MATCH(MonsterTable!$B$1,MonsterTable!$A$1:$B$1,0),0),
IF(OR(NOT(ISBLANK(BB814)),ISBLANK(BC814)),#N/A,
IF(AZ814="empty","empty",
VLOOKUP(AZ814,MonsterGroupTable!$A:$A,1,0)))))))</f>
        <v/>
      </c>
      <c r="BH814" s="2" t="str">
        <f>IF(AND(ISBLANK(BG814),OR(NOT(ISBLANK(BI814)),NOT(ISBLANK(BJ814)))),#N/A,
IF(ISBLANK(BG814),"",
IF(AND(NOT(ISERROR(VLOOKUP(BG814,MonsterTable!$A:$B,MATCH(MonsterTable!$B$1,MonsterTable!$A$1:$B$1,0),0))),OR(ISBLANK(BI814),ISBLANK(BJ814))),#N/A,
IFERROR(VLOOKUP(BG814,MonsterTable!$A:$B,MATCH(MonsterTable!$B$1,MonsterTable!$A$1:$B$1,0),0),
IF(OR(NOT(ISBLANK(BI814)),ISBLANK(BJ814)),#N/A,
IF(BG814="empty","empty",
VLOOKUP(BG814,MonsterGroupTable!$A:$A,1,0)))))))</f>
        <v/>
      </c>
      <c r="BO814" s="2" t="str">
        <f>IF(AND(ISBLANK(BN814),OR(NOT(ISBLANK(BP814)),NOT(ISBLANK(BQ814)))),#N/A,
IF(ISBLANK(BN814),"",
IF(AND(NOT(ISERROR(VLOOKUP(BN814,MonsterTable!$A:$B,MATCH(MonsterTable!$B$1,MonsterTable!$A$1:$B$1,0),0))),OR(ISBLANK(BP814),ISBLANK(BQ814))),#N/A,
IFERROR(VLOOKUP(BN814,MonsterTable!$A:$B,MATCH(MonsterTable!$B$1,MonsterTable!$A$1:$B$1,0),0),
IF(OR(NOT(ISBLANK(BP814)),ISBLANK(BQ814)),#N/A,
IF(BN814="empty","empty",
VLOOKUP(BN814,MonsterGroupTable!$A:$A,1,0)))))))</f>
        <v/>
      </c>
      <c r="BV814" s="2" t="str">
        <f>IF(AND(ISBLANK(BU814),OR(NOT(ISBLANK(BW814)),NOT(ISBLANK(BX814)))),#N/A,
IF(ISBLANK(BU814),"",
IF(AND(NOT(ISERROR(VLOOKUP(BU814,MonsterTable!$A:$B,MATCH(MonsterTable!$B$1,MonsterTable!$A$1:$B$1,0),0))),OR(ISBLANK(BW814),ISBLANK(BX814))),#N/A,
IFERROR(VLOOKUP(BU814,MonsterTable!$A:$B,MATCH(MonsterTable!$B$1,MonsterTable!$A$1:$B$1,0),0),
IF(OR(NOT(ISBLANK(BW814)),ISBLANK(BX814)),#N/A,
IF(BU814="empty","empty",
VLOOKUP(BU814,MonsterGroupTable!$A:$A,1,0)))))))</f>
        <v/>
      </c>
      <c r="CC814" s="2" t="str">
        <f>IF(AND(ISBLANK(CB814),OR(NOT(ISBLANK(CD814)),NOT(ISBLANK(CE814)))),#N/A,
IF(ISBLANK(CB814),"",
IF(AND(NOT(ISERROR(VLOOKUP(CB814,MonsterTable!$A:$B,MATCH(MonsterTable!$B$1,MonsterTable!$A$1:$B$1,0),0))),OR(ISBLANK(CD814),ISBLANK(CE814))),#N/A,
IFERROR(VLOOKUP(CB814,MonsterTable!$A:$B,MATCH(MonsterTable!$B$1,MonsterTable!$A$1:$B$1,0),0),
IF(OR(NOT(ISBLANK(CD814)),ISBLANK(CE814)),#N/A,
IF(CB814="empty","empty",
VLOOKUP(CB814,MonsterGroupTable!$A:$A,1,0)))))))</f>
        <v/>
      </c>
      <c r="CJ814" s="2" t="str">
        <f>IF(AND(ISBLANK(CI814),OR(NOT(ISBLANK(CK814)),NOT(ISBLANK(CL814)))),#N/A,
IF(ISBLANK(CI814),"",
IF(AND(NOT(ISERROR(VLOOKUP(CI814,MonsterTable!$A:$B,MATCH(MonsterTable!$B$1,MonsterTable!$A$1:$B$1,0),0))),OR(ISBLANK(CK814),ISBLANK(CL814))),#N/A,
IFERROR(VLOOKUP(CI814,MonsterTable!$A:$B,MATCH(MonsterTable!$B$1,MonsterTable!$A$1:$B$1,0),0),
IF(OR(NOT(ISBLANK(CK814)),ISBLANK(CL814)),#N/A,
IF(CI814="empty","empty",
VLOOKUP(CI814,MonsterGroupTable!$A:$A,1,0)))))))</f>
        <v/>
      </c>
    </row>
    <row r="815" spans="1:88">
      <c r="A815">
        <v>20116</v>
      </c>
      <c r="B815">
        <f t="shared" si="24"/>
        <v>1.1000000000000001</v>
      </c>
      <c r="C815">
        <f t="shared" si="24"/>
        <v>1.1000000000000001</v>
      </c>
      <c r="F815">
        <v>360</v>
      </c>
      <c r="G815">
        <v>3793</v>
      </c>
      <c r="H815">
        <v>0</v>
      </c>
      <c r="I815">
        <v>0</v>
      </c>
      <c r="J815">
        <v>0</v>
      </c>
      <c r="K815" t="s">
        <v>28</v>
      </c>
      <c r="L815" t="s">
        <v>243</v>
      </c>
      <c r="M815" t="s">
        <v>79</v>
      </c>
      <c r="N815" t="s">
        <v>80</v>
      </c>
      <c r="O815">
        <v>0</v>
      </c>
      <c r="P815">
        <v>-4.75</v>
      </c>
      <c r="Q815">
        <v>-3.5</v>
      </c>
      <c r="R815">
        <v>4.75</v>
      </c>
      <c r="S815">
        <v>3</v>
      </c>
      <c r="T815">
        <v>-13.5</v>
      </c>
      <c r="U815">
        <v>2.5499999999999998</v>
      </c>
      <c r="V815">
        <v>-6.75</v>
      </c>
      <c r="W815" t="str">
        <f t="shared" si="25"/>
        <v>g112,5,empty,3,203,1,1,0</v>
      </c>
      <c r="X815" s="1" t="s">
        <v>329</v>
      </c>
      <c r="Y815" s="2" t="str">
        <f>IF(AND(ISBLANK(X815),OR(NOT(ISBLANK(Z815)),NOT(ISBLANK(AA815)))),#N/A,
IF(ISBLANK(X815),"",
IF(AND(NOT(ISERROR(VLOOKUP(X815,MonsterTable!$A:$B,MATCH(MonsterTable!$B$1,MonsterTable!$A$1:$B$1,0),0))),OR(ISBLANK(Z815),ISBLANK(AA815))),#N/A,
IFERROR(VLOOKUP(X815,MonsterTable!$A:$B,MATCH(MonsterTable!$B$1,MonsterTable!$A$1:$B$1,0),0),
IF(OR(NOT(ISBLANK(Z815)),ISBLANK(AA815)),#N/A,
IF(X815="empty","empty",
VLOOKUP(X815,MonsterGroupTable!$A:$A,1,0)))))))</f>
        <v>g112</v>
      </c>
      <c r="AA815">
        <v>5</v>
      </c>
      <c r="AE815" s="1" t="s">
        <v>74</v>
      </c>
      <c r="AF815" s="2" t="str">
        <f>IF(AND(ISBLANK(AE815),OR(NOT(ISBLANK(AG815)),NOT(ISBLANK(AH815)))),#N/A,
IF(ISBLANK(AE815),"",
IF(AND(NOT(ISERROR(VLOOKUP(AE815,MonsterTable!$A:$B,MATCH(MonsterTable!$B$1,MonsterTable!$A$1:$B$1,0),0))),OR(ISBLANK(AG815),ISBLANK(AH815))),#N/A,
IFERROR(VLOOKUP(AE815,MonsterTable!$A:$B,MATCH(MonsterTable!$B$1,MonsterTable!$A$1:$B$1,0),0),
IF(OR(NOT(ISBLANK(AG815)),ISBLANK(AH815)),#N/A,
IF(AE815="empty","empty",
VLOOKUP(AE815,MonsterGroupTable!$A:$A,1,0)))))))</f>
        <v>empty</v>
      </c>
      <c r="AH815">
        <v>3</v>
      </c>
      <c r="AL815" s="1" t="s">
        <v>339</v>
      </c>
      <c r="AM815" s="2">
        <f>IF(AND(ISBLANK(AL815),OR(NOT(ISBLANK(AN815)),NOT(ISBLANK(AO815)))),#N/A,
IF(ISBLANK(AL815),"",
IF(AND(NOT(ISERROR(VLOOKUP(AL815,MonsterTable!$A:$B,MATCH(MonsterTable!$B$1,MonsterTable!$A$1:$B$1,0),0))),OR(ISBLANK(AN815),ISBLANK(AO815))),#N/A,
IFERROR(VLOOKUP(AL815,MonsterTable!$A:$B,MATCH(MonsterTable!$B$1,MonsterTable!$A$1:$B$1,0),0),
IF(OR(NOT(ISBLANK(AN815)),ISBLANK(AO815)),#N/A,
IF(AL815="empty","empty",
VLOOKUP(AL815,MonsterGroupTable!$A:$A,1,0)))))))</f>
        <v>203</v>
      </c>
      <c r="AN815">
        <v>1</v>
      </c>
      <c r="AO815">
        <v>1</v>
      </c>
      <c r="AP815">
        <v>0</v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BA815" s="2" t="str">
        <f>IF(AND(ISBLANK(AZ815),OR(NOT(ISBLANK(BB815)),NOT(ISBLANK(BC815)))),#N/A,
IF(ISBLANK(AZ815),"",
IF(AND(NOT(ISERROR(VLOOKUP(AZ815,MonsterTable!$A:$B,MATCH(MonsterTable!$B$1,MonsterTable!$A$1:$B$1,0),0))),OR(ISBLANK(BB815),ISBLANK(BC815))),#N/A,
IFERROR(VLOOKUP(AZ815,MonsterTable!$A:$B,MATCH(MonsterTable!$B$1,MonsterTable!$A$1:$B$1,0),0),
IF(OR(NOT(ISBLANK(BB815)),ISBLANK(BC815)),#N/A,
IF(AZ815="empty","empty",
VLOOKUP(AZ815,MonsterGroupTable!$A:$A,1,0)))))))</f>
        <v/>
      </c>
      <c r="BH815" s="2" t="str">
        <f>IF(AND(ISBLANK(BG815),OR(NOT(ISBLANK(BI815)),NOT(ISBLANK(BJ815)))),#N/A,
IF(ISBLANK(BG815),"",
IF(AND(NOT(ISERROR(VLOOKUP(BG815,MonsterTable!$A:$B,MATCH(MonsterTable!$B$1,MonsterTable!$A$1:$B$1,0),0))),OR(ISBLANK(BI815),ISBLANK(BJ815))),#N/A,
IFERROR(VLOOKUP(BG815,MonsterTable!$A:$B,MATCH(MonsterTable!$B$1,MonsterTable!$A$1:$B$1,0),0),
IF(OR(NOT(ISBLANK(BI815)),ISBLANK(BJ815)),#N/A,
IF(BG815="empty","empty",
VLOOKUP(BG815,MonsterGroupTable!$A:$A,1,0)))))))</f>
        <v/>
      </c>
      <c r="BO815" s="2" t="str">
        <f>IF(AND(ISBLANK(BN815),OR(NOT(ISBLANK(BP815)),NOT(ISBLANK(BQ815)))),#N/A,
IF(ISBLANK(BN815),"",
IF(AND(NOT(ISERROR(VLOOKUP(BN815,MonsterTable!$A:$B,MATCH(MonsterTable!$B$1,MonsterTable!$A$1:$B$1,0),0))),OR(ISBLANK(BP815),ISBLANK(BQ815))),#N/A,
IFERROR(VLOOKUP(BN815,MonsterTable!$A:$B,MATCH(MonsterTable!$B$1,MonsterTable!$A$1:$B$1,0),0),
IF(OR(NOT(ISBLANK(BP815)),ISBLANK(BQ815)),#N/A,
IF(BN815="empty","empty",
VLOOKUP(BN815,MonsterGroupTable!$A:$A,1,0)))))))</f>
        <v/>
      </c>
      <c r="BV815" s="2" t="str">
        <f>IF(AND(ISBLANK(BU815),OR(NOT(ISBLANK(BW815)),NOT(ISBLANK(BX815)))),#N/A,
IF(ISBLANK(BU815),"",
IF(AND(NOT(ISERROR(VLOOKUP(BU815,MonsterTable!$A:$B,MATCH(MonsterTable!$B$1,MonsterTable!$A$1:$B$1,0),0))),OR(ISBLANK(BW815),ISBLANK(BX815))),#N/A,
IFERROR(VLOOKUP(BU815,MonsterTable!$A:$B,MATCH(MonsterTable!$B$1,MonsterTable!$A$1:$B$1,0),0),
IF(OR(NOT(ISBLANK(BW815)),ISBLANK(BX815)),#N/A,
IF(BU815="empty","empty",
VLOOKUP(BU815,MonsterGroupTable!$A:$A,1,0)))))))</f>
        <v/>
      </c>
      <c r="CC815" s="2" t="str">
        <f>IF(AND(ISBLANK(CB815),OR(NOT(ISBLANK(CD815)),NOT(ISBLANK(CE815)))),#N/A,
IF(ISBLANK(CB815),"",
IF(AND(NOT(ISERROR(VLOOKUP(CB815,MonsterTable!$A:$B,MATCH(MonsterTable!$B$1,MonsterTable!$A$1:$B$1,0),0))),OR(ISBLANK(CD815),ISBLANK(CE815))),#N/A,
IFERROR(VLOOKUP(CB815,MonsterTable!$A:$B,MATCH(MonsterTable!$B$1,MonsterTable!$A$1:$B$1,0),0),
IF(OR(NOT(ISBLANK(CD815)),ISBLANK(CE815)),#N/A,
IF(CB815="empty","empty",
VLOOKUP(CB815,MonsterGroupTable!$A:$A,1,0)))))))</f>
        <v/>
      </c>
      <c r="CJ815" s="2" t="str">
        <f>IF(AND(ISBLANK(CI815),OR(NOT(ISBLANK(CK815)),NOT(ISBLANK(CL815)))),#N/A,
IF(ISBLANK(CI815),"",
IF(AND(NOT(ISERROR(VLOOKUP(CI815,MonsterTable!$A:$B,MATCH(MonsterTable!$B$1,MonsterTable!$A$1:$B$1,0),0))),OR(ISBLANK(CK815),ISBLANK(CL815))),#N/A,
IFERROR(VLOOKUP(CI815,MonsterTable!$A:$B,MATCH(MonsterTable!$B$1,MonsterTable!$A$1:$B$1,0),0),
IF(OR(NOT(ISBLANK(CK815)),ISBLANK(CL815)),#N/A,
IF(CI815="empty","empty",
VLOOKUP(CI815,MonsterGroupTable!$A:$A,1,0)))))))</f>
        <v/>
      </c>
    </row>
    <row r="816" spans="1:88">
      <c r="A816">
        <v>20117</v>
      </c>
      <c r="B816">
        <f t="shared" si="24"/>
        <v>1.1000000000000001</v>
      </c>
      <c r="C816">
        <f t="shared" si="24"/>
        <v>1.1000000000000001</v>
      </c>
      <c r="F816">
        <v>360</v>
      </c>
      <c r="G816">
        <v>3847</v>
      </c>
      <c r="H816">
        <v>0</v>
      </c>
      <c r="I816">
        <v>0</v>
      </c>
      <c r="J816">
        <v>0</v>
      </c>
      <c r="K816" t="s">
        <v>28</v>
      </c>
      <c r="L816" t="s">
        <v>243</v>
      </c>
      <c r="M816" t="s">
        <v>79</v>
      </c>
      <c r="N816" t="s">
        <v>80</v>
      </c>
      <c r="O816">
        <v>0</v>
      </c>
      <c r="P816">
        <v>-4.75</v>
      </c>
      <c r="Q816">
        <v>-3.5</v>
      </c>
      <c r="R816">
        <v>4.75</v>
      </c>
      <c r="S816">
        <v>3</v>
      </c>
      <c r="T816">
        <v>-13.5</v>
      </c>
      <c r="U816">
        <v>2.5499999999999998</v>
      </c>
      <c r="V816">
        <v>-6.75</v>
      </c>
      <c r="W816" t="str">
        <f t="shared" si="25"/>
        <v>g112,5,empty,3,203,1,1,0</v>
      </c>
      <c r="X816" s="1" t="s">
        <v>329</v>
      </c>
      <c r="Y816" s="2" t="str">
        <f>IF(AND(ISBLANK(X816),OR(NOT(ISBLANK(Z816)),NOT(ISBLANK(AA816)))),#N/A,
IF(ISBLANK(X816),"",
IF(AND(NOT(ISERROR(VLOOKUP(X816,MonsterTable!$A:$B,MATCH(MonsterTable!$B$1,MonsterTable!$A$1:$B$1,0),0))),OR(ISBLANK(Z816),ISBLANK(AA816))),#N/A,
IFERROR(VLOOKUP(X816,MonsterTable!$A:$B,MATCH(MonsterTable!$B$1,MonsterTable!$A$1:$B$1,0),0),
IF(OR(NOT(ISBLANK(Z816)),ISBLANK(AA816)),#N/A,
IF(X816="empty","empty",
VLOOKUP(X816,MonsterGroupTable!$A:$A,1,0)))))))</f>
        <v>g112</v>
      </c>
      <c r="AA816">
        <v>5</v>
      </c>
      <c r="AE816" s="1" t="s">
        <v>74</v>
      </c>
      <c r="AF816" s="2" t="str">
        <f>IF(AND(ISBLANK(AE816),OR(NOT(ISBLANK(AG816)),NOT(ISBLANK(AH816)))),#N/A,
IF(ISBLANK(AE816),"",
IF(AND(NOT(ISERROR(VLOOKUP(AE816,MonsterTable!$A:$B,MATCH(MonsterTable!$B$1,MonsterTable!$A$1:$B$1,0),0))),OR(ISBLANK(AG816),ISBLANK(AH816))),#N/A,
IFERROR(VLOOKUP(AE816,MonsterTable!$A:$B,MATCH(MonsterTable!$B$1,MonsterTable!$A$1:$B$1,0),0),
IF(OR(NOT(ISBLANK(AG816)),ISBLANK(AH816)),#N/A,
IF(AE816="empty","empty",
VLOOKUP(AE816,MonsterGroupTable!$A:$A,1,0)))))))</f>
        <v>empty</v>
      </c>
      <c r="AH816">
        <v>3</v>
      </c>
      <c r="AL816" s="1" t="s">
        <v>339</v>
      </c>
      <c r="AM816" s="2">
        <f>IF(AND(ISBLANK(AL816),OR(NOT(ISBLANK(AN816)),NOT(ISBLANK(AO816)))),#N/A,
IF(ISBLANK(AL816),"",
IF(AND(NOT(ISERROR(VLOOKUP(AL816,MonsterTable!$A:$B,MATCH(MonsterTable!$B$1,MonsterTable!$A$1:$B$1,0),0))),OR(ISBLANK(AN816),ISBLANK(AO816))),#N/A,
IFERROR(VLOOKUP(AL816,MonsterTable!$A:$B,MATCH(MonsterTable!$B$1,MonsterTable!$A$1:$B$1,0),0),
IF(OR(NOT(ISBLANK(AN816)),ISBLANK(AO816)),#N/A,
IF(AL816="empty","empty",
VLOOKUP(AL816,MonsterGroupTable!$A:$A,1,0)))))))</f>
        <v>203</v>
      </c>
      <c r="AN816">
        <v>1</v>
      </c>
      <c r="AO816">
        <v>1</v>
      </c>
      <c r="AP816">
        <v>0</v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BA816" s="2" t="str">
        <f>IF(AND(ISBLANK(AZ816),OR(NOT(ISBLANK(BB816)),NOT(ISBLANK(BC816)))),#N/A,
IF(ISBLANK(AZ816),"",
IF(AND(NOT(ISERROR(VLOOKUP(AZ816,MonsterTable!$A:$B,MATCH(MonsterTable!$B$1,MonsterTable!$A$1:$B$1,0),0))),OR(ISBLANK(BB816),ISBLANK(BC816))),#N/A,
IFERROR(VLOOKUP(AZ816,MonsterTable!$A:$B,MATCH(MonsterTable!$B$1,MonsterTable!$A$1:$B$1,0),0),
IF(OR(NOT(ISBLANK(BB816)),ISBLANK(BC816)),#N/A,
IF(AZ816="empty","empty",
VLOOKUP(AZ816,MonsterGroupTable!$A:$A,1,0)))))))</f>
        <v/>
      </c>
      <c r="BH816" s="2" t="str">
        <f>IF(AND(ISBLANK(BG816),OR(NOT(ISBLANK(BI816)),NOT(ISBLANK(BJ816)))),#N/A,
IF(ISBLANK(BG816),"",
IF(AND(NOT(ISERROR(VLOOKUP(BG816,MonsterTable!$A:$B,MATCH(MonsterTable!$B$1,MonsterTable!$A$1:$B$1,0),0))),OR(ISBLANK(BI816),ISBLANK(BJ816))),#N/A,
IFERROR(VLOOKUP(BG816,MonsterTable!$A:$B,MATCH(MonsterTable!$B$1,MonsterTable!$A$1:$B$1,0),0),
IF(OR(NOT(ISBLANK(BI816)),ISBLANK(BJ816)),#N/A,
IF(BG816="empty","empty",
VLOOKUP(BG816,MonsterGroupTable!$A:$A,1,0)))))))</f>
        <v/>
      </c>
      <c r="BO816" s="2" t="str">
        <f>IF(AND(ISBLANK(BN816),OR(NOT(ISBLANK(BP816)),NOT(ISBLANK(BQ816)))),#N/A,
IF(ISBLANK(BN816),"",
IF(AND(NOT(ISERROR(VLOOKUP(BN816,MonsterTable!$A:$B,MATCH(MonsterTable!$B$1,MonsterTable!$A$1:$B$1,0),0))),OR(ISBLANK(BP816),ISBLANK(BQ816))),#N/A,
IFERROR(VLOOKUP(BN816,MonsterTable!$A:$B,MATCH(MonsterTable!$B$1,MonsterTable!$A$1:$B$1,0),0),
IF(OR(NOT(ISBLANK(BP816)),ISBLANK(BQ816)),#N/A,
IF(BN816="empty","empty",
VLOOKUP(BN816,MonsterGroupTable!$A:$A,1,0)))))))</f>
        <v/>
      </c>
      <c r="BV816" s="2" t="str">
        <f>IF(AND(ISBLANK(BU816),OR(NOT(ISBLANK(BW816)),NOT(ISBLANK(BX816)))),#N/A,
IF(ISBLANK(BU816),"",
IF(AND(NOT(ISERROR(VLOOKUP(BU816,MonsterTable!$A:$B,MATCH(MonsterTable!$B$1,MonsterTable!$A$1:$B$1,0),0))),OR(ISBLANK(BW816),ISBLANK(BX816))),#N/A,
IFERROR(VLOOKUP(BU816,MonsterTable!$A:$B,MATCH(MonsterTable!$B$1,MonsterTable!$A$1:$B$1,0),0),
IF(OR(NOT(ISBLANK(BW816)),ISBLANK(BX816)),#N/A,
IF(BU816="empty","empty",
VLOOKUP(BU816,MonsterGroupTable!$A:$A,1,0)))))))</f>
        <v/>
      </c>
      <c r="CC816" s="2" t="str">
        <f>IF(AND(ISBLANK(CB816),OR(NOT(ISBLANK(CD816)),NOT(ISBLANK(CE816)))),#N/A,
IF(ISBLANK(CB816),"",
IF(AND(NOT(ISERROR(VLOOKUP(CB816,MonsterTable!$A:$B,MATCH(MonsterTable!$B$1,MonsterTable!$A$1:$B$1,0),0))),OR(ISBLANK(CD816),ISBLANK(CE816))),#N/A,
IFERROR(VLOOKUP(CB816,MonsterTable!$A:$B,MATCH(MonsterTable!$B$1,MonsterTable!$A$1:$B$1,0),0),
IF(OR(NOT(ISBLANK(CD816)),ISBLANK(CE816)),#N/A,
IF(CB816="empty","empty",
VLOOKUP(CB816,MonsterGroupTable!$A:$A,1,0)))))))</f>
        <v/>
      </c>
      <c r="CJ816" s="2" t="str">
        <f>IF(AND(ISBLANK(CI816),OR(NOT(ISBLANK(CK816)),NOT(ISBLANK(CL816)))),#N/A,
IF(ISBLANK(CI816),"",
IF(AND(NOT(ISERROR(VLOOKUP(CI816,MonsterTable!$A:$B,MATCH(MonsterTable!$B$1,MonsterTable!$A$1:$B$1,0),0))),OR(ISBLANK(CK816),ISBLANK(CL816))),#N/A,
IFERROR(VLOOKUP(CI816,MonsterTable!$A:$B,MATCH(MonsterTable!$B$1,MonsterTable!$A$1:$B$1,0),0),
IF(OR(NOT(ISBLANK(CK816)),ISBLANK(CL816)),#N/A,
IF(CI816="empty","empty",
VLOOKUP(CI816,MonsterGroupTable!$A:$A,1,0)))))))</f>
        <v/>
      </c>
    </row>
    <row r="817" spans="1:88">
      <c r="A817">
        <v>20118</v>
      </c>
      <c r="B817">
        <f t="shared" si="24"/>
        <v>1.1000000000000001</v>
      </c>
      <c r="C817">
        <f t="shared" si="24"/>
        <v>1.1000000000000001</v>
      </c>
      <c r="F817">
        <v>360</v>
      </c>
      <c r="G817">
        <v>3901</v>
      </c>
      <c r="H817">
        <v>0</v>
      </c>
      <c r="I817">
        <v>0</v>
      </c>
      <c r="J817">
        <v>0</v>
      </c>
      <c r="K817" t="s">
        <v>28</v>
      </c>
      <c r="L817" t="s">
        <v>243</v>
      </c>
      <c r="M817" t="s">
        <v>79</v>
      </c>
      <c r="N817" t="s">
        <v>80</v>
      </c>
      <c r="O817">
        <v>0</v>
      </c>
      <c r="P817">
        <v>-4.75</v>
      </c>
      <c r="Q817">
        <v>-3.5</v>
      </c>
      <c r="R817">
        <v>4.75</v>
      </c>
      <c r="S817">
        <v>3</v>
      </c>
      <c r="T817">
        <v>-13.5</v>
      </c>
      <c r="U817">
        <v>2.5499999999999998</v>
      </c>
      <c r="V817">
        <v>-6.75</v>
      </c>
      <c r="W817" t="str">
        <f t="shared" si="25"/>
        <v>g112,5,empty,3,203,1,1,0</v>
      </c>
      <c r="X817" s="1" t="s">
        <v>329</v>
      </c>
      <c r="Y817" s="2" t="str">
        <f>IF(AND(ISBLANK(X817),OR(NOT(ISBLANK(Z817)),NOT(ISBLANK(AA817)))),#N/A,
IF(ISBLANK(X817),"",
IF(AND(NOT(ISERROR(VLOOKUP(X817,MonsterTable!$A:$B,MATCH(MonsterTable!$B$1,MonsterTable!$A$1:$B$1,0),0))),OR(ISBLANK(Z817),ISBLANK(AA817))),#N/A,
IFERROR(VLOOKUP(X817,MonsterTable!$A:$B,MATCH(MonsterTable!$B$1,MonsterTable!$A$1:$B$1,0),0),
IF(OR(NOT(ISBLANK(Z817)),ISBLANK(AA817)),#N/A,
IF(X817="empty","empty",
VLOOKUP(X817,MonsterGroupTable!$A:$A,1,0)))))))</f>
        <v>g112</v>
      </c>
      <c r="AA817">
        <v>5</v>
      </c>
      <c r="AE817" s="1" t="s">
        <v>74</v>
      </c>
      <c r="AF817" s="2" t="str">
        <f>IF(AND(ISBLANK(AE817),OR(NOT(ISBLANK(AG817)),NOT(ISBLANK(AH817)))),#N/A,
IF(ISBLANK(AE817),"",
IF(AND(NOT(ISERROR(VLOOKUP(AE817,MonsterTable!$A:$B,MATCH(MonsterTable!$B$1,MonsterTable!$A$1:$B$1,0),0))),OR(ISBLANK(AG817),ISBLANK(AH817))),#N/A,
IFERROR(VLOOKUP(AE817,MonsterTable!$A:$B,MATCH(MonsterTable!$B$1,MonsterTable!$A$1:$B$1,0),0),
IF(OR(NOT(ISBLANK(AG817)),ISBLANK(AH817)),#N/A,
IF(AE817="empty","empty",
VLOOKUP(AE817,MonsterGroupTable!$A:$A,1,0)))))))</f>
        <v>empty</v>
      </c>
      <c r="AH817">
        <v>3</v>
      </c>
      <c r="AL817" s="1" t="s">
        <v>339</v>
      </c>
      <c r="AM817" s="2">
        <f>IF(AND(ISBLANK(AL817),OR(NOT(ISBLANK(AN817)),NOT(ISBLANK(AO817)))),#N/A,
IF(ISBLANK(AL817),"",
IF(AND(NOT(ISERROR(VLOOKUP(AL817,MonsterTable!$A:$B,MATCH(MonsterTable!$B$1,MonsterTable!$A$1:$B$1,0),0))),OR(ISBLANK(AN817),ISBLANK(AO817))),#N/A,
IFERROR(VLOOKUP(AL817,MonsterTable!$A:$B,MATCH(MonsterTable!$B$1,MonsterTable!$A$1:$B$1,0),0),
IF(OR(NOT(ISBLANK(AN817)),ISBLANK(AO817)),#N/A,
IF(AL817="empty","empty",
VLOOKUP(AL817,MonsterGroupTable!$A:$A,1,0)))))))</f>
        <v>203</v>
      </c>
      <c r="AN817">
        <v>1</v>
      </c>
      <c r="AO817">
        <v>1</v>
      </c>
      <c r="AP817">
        <v>0</v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BA817" s="2" t="str">
        <f>IF(AND(ISBLANK(AZ817),OR(NOT(ISBLANK(BB817)),NOT(ISBLANK(BC817)))),#N/A,
IF(ISBLANK(AZ817),"",
IF(AND(NOT(ISERROR(VLOOKUP(AZ817,MonsterTable!$A:$B,MATCH(MonsterTable!$B$1,MonsterTable!$A$1:$B$1,0),0))),OR(ISBLANK(BB817),ISBLANK(BC817))),#N/A,
IFERROR(VLOOKUP(AZ817,MonsterTable!$A:$B,MATCH(MonsterTable!$B$1,MonsterTable!$A$1:$B$1,0),0),
IF(OR(NOT(ISBLANK(BB817)),ISBLANK(BC817)),#N/A,
IF(AZ817="empty","empty",
VLOOKUP(AZ817,MonsterGroupTable!$A:$A,1,0)))))))</f>
        <v/>
      </c>
      <c r="BH817" s="2" t="str">
        <f>IF(AND(ISBLANK(BG817),OR(NOT(ISBLANK(BI817)),NOT(ISBLANK(BJ817)))),#N/A,
IF(ISBLANK(BG817),"",
IF(AND(NOT(ISERROR(VLOOKUP(BG817,MonsterTable!$A:$B,MATCH(MonsterTable!$B$1,MonsterTable!$A$1:$B$1,0),0))),OR(ISBLANK(BI817),ISBLANK(BJ817))),#N/A,
IFERROR(VLOOKUP(BG817,MonsterTable!$A:$B,MATCH(MonsterTable!$B$1,MonsterTable!$A$1:$B$1,0),0),
IF(OR(NOT(ISBLANK(BI817)),ISBLANK(BJ817)),#N/A,
IF(BG817="empty","empty",
VLOOKUP(BG817,MonsterGroupTable!$A:$A,1,0)))))))</f>
        <v/>
      </c>
      <c r="BO817" s="2" t="str">
        <f>IF(AND(ISBLANK(BN817),OR(NOT(ISBLANK(BP817)),NOT(ISBLANK(BQ817)))),#N/A,
IF(ISBLANK(BN817),"",
IF(AND(NOT(ISERROR(VLOOKUP(BN817,MonsterTable!$A:$B,MATCH(MonsterTable!$B$1,MonsterTable!$A$1:$B$1,0),0))),OR(ISBLANK(BP817),ISBLANK(BQ817))),#N/A,
IFERROR(VLOOKUP(BN817,MonsterTable!$A:$B,MATCH(MonsterTable!$B$1,MonsterTable!$A$1:$B$1,0),0),
IF(OR(NOT(ISBLANK(BP817)),ISBLANK(BQ817)),#N/A,
IF(BN817="empty","empty",
VLOOKUP(BN817,MonsterGroupTable!$A:$A,1,0)))))))</f>
        <v/>
      </c>
      <c r="BV817" s="2" t="str">
        <f>IF(AND(ISBLANK(BU817),OR(NOT(ISBLANK(BW817)),NOT(ISBLANK(BX817)))),#N/A,
IF(ISBLANK(BU817),"",
IF(AND(NOT(ISERROR(VLOOKUP(BU817,MonsterTable!$A:$B,MATCH(MonsterTable!$B$1,MonsterTable!$A$1:$B$1,0),0))),OR(ISBLANK(BW817),ISBLANK(BX817))),#N/A,
IFERROR(VLOOKUP(BU817,MonsterTable!$A:$B,MATCH(MonsterTable!$B$1,MonsterTable!$A$1:$B$1,0),0),
IF(OR(NOT(ISBLANK(BW817)),ISBLANK(BX817)),#N/A,
IF(BU817="empty","empty",
VLOOKUP(BU817,MonsterGroupTable!$A:$A,1,0)))))))</f>
        <v/>
      </c>
      <c r="CC817" s="2" t="str">
        <f>IF(AND(ISBLANK(CB817),OR(NOT(ISBLANK(CD817)),NOT(ISBLANK(CE817)))),#N/A,
IF(ISBLANK(CB817),"",
IF(AND(NOT(ISERROR(VLOOKUP(CB817,MonsterTable!$A:$B,MATCH(MonsterTable!$B$1,MonsterTable!$A$1:$B$1,0),0))),OR(ISBLANK(CD817),ISBLANK(CE817))),#N/A,
IFERROR(VLOOKUP(CB817,MonsterTable!$A:$B,MATCH(MonsterTable!$B$1,MonsterTable!$A$1:$B$1,0),0),
IF(OR(NOT(ISBLANK(CD817)),ISBLANK(CE817)),#N/A,
IF(CB817="empty","empty",
VLOOKUP(CB817,MonsterGroupTable!$A:$A,1,0)))))))</f>
        <v/>
      </c>
      <c r="CJ817" s="2" t="str">
        <f>IF(AND(ISBLANK(CI817),OR(NOT(ISBLANK(CK817)),NOT(ISBLANK(CL817)))),#N/A,
IF(ISBLANK(CI817),"",
IF(AND(NOT(ISERROR(VLOOKUP(CI817,MonsterTable!$A:$B,MATCH(MonsterTable!$B$1,MonsterTable!$A$1:$B$1,0),0))),OR(ISBLANK(CK817),ISBLANK(CL817))),#N/A,
IFERROR(VLOOKUP(CI817,MonsterTable!$A:$B,MATCH(MonsterTable!$B$1,MonsterTable!$A$1:$B$1,0),0),
IF(OR(NOT(ISBLANK(CK817)),ISBLANK(CL817)),#N/A,
IF(CI817="empty","empty",
VLOOKUP(CI817,MonsterGroupTable!$A:$A,1,0)))))))</f>
        <v/>
      </c>
    </row>
    <row r="818" spans="1:88">
      <c r="A818">
        <v>20119</v>
      </c>
      <c r="B818">
        <f t="shared" si="24"/>
        <v>1.1000000000000001</v>
      </c>
      <c r="C818">
        <f t="shared" si="24"/>
        <v>1.1000000000000001</v>
      </c>
      <c r="F818">
        <v>360</v>
      </c>
      <c r="G818">
        <v>3955</v>
      </c>
      <c r="H818">
        <v>0</v>
      </c>
      <c r="I818">
        <v>0</v>
      </c>
      <c r="J818">
        <v>0</v>
      </c>
      <c r="K818" t="s">
        <v>28</v>
      </c>
      <c r="L818" t="s">
        <v>243</v>
      </c>
      <c r="M818" t="s">
        <v>79</v>
      </c>
      <c r="N818" t="s">
        <v>80</v>
      </c>
      <c r="O818">
        <v>0</v>
      </c>
      <c r="P818">
        <v>-4.75</v>
      </c>
      <c r="Q818">
        <v>-3.5</v>
      </c>
      <c r="R818">
        <v>4.75</v>
      </c>
      <c r="S818">
        <v>3</v>
      </c>
      <c r="T818">
        <v>-13.5</v>
      </c>
      <c r="U818">
        <v>2.5499999999999998</v>
      </c>
      <c r="V818">
        <v>-6.75</v>
      </c>
      <c r="W818" t="str">
        <f t="shared" si="25"/>
        <v>g112,5,empty,3,203,1,1,0</v>
      </c>
      <c r="X818" s="1" t="s">
        <v>329</v>
      </c>
      <c r="Y818" s="2" t="str">
        <f>IF(AND(ISBLANK(X818),OR(NOT(ISBLANK(Z818)),NOT(ISBLANK(AA818)))),#N/A,
IF(ISBLANK(X818),"",
IF(AND(NOT(ISERROR(VLOOKUP(X818,MonsterTable!$A:$B,MATCH(MonsterTable!$B$1,MonsterTable!$A$1:$B$1,0),0))),OR(ISBLANK(Z818),ISBLANK(AA818))),#N/A,
IFERROR(VLOOKUP(X818,MonsterTable!$A:$B,MATCH(MonsterTable!$B$1,MonsterTable!$A$1:$B$1,0),0),
IF(OR(NOT(ISBLANK(Z818)),ISBLANK(AA818)),#N/A,
IF(X818="empty","empty",
VLOOKUP(X818,MonsterGroupTable!$A:$A,1,0)))))))</f>
        <v>g112</v>
      </c>
      <c r="AA818">
        <v>5</v>
      </c>
      <c r="AE818" s="1" t="s">
        <v>74</v>
      </c>
      <c r="AF818" s="2" t="str">
        <f>IF(AND(ISBLANK(AE818),OR(NOT(ISBLANK(AG818)),NOT(ISBLANK(AH818)))),#N/A,
IF(ISBLANK(AE818),"",
IF(AND(NOT(ISERROR(VLOOKUP(AE818,MonsterTable!$A:$B,MATCH(MonsterTable!$B$1,MonsterTable!$A$1:$B$1,0),0))),OR(ISBLANK(AG818),ISBLANK(AH818))),#N/A,
IFERROR(VLOOKUP(AE818,MonsterTable!$A:$B,MATCH(MonsterTable!$B$1,MonsterTable!$A$1:$B$1,0),0),
IF(OR(NOT(ISBLANK(AG818)),ISBLANK(AH818)),#N/A,
IF(AE818="empty","empty",
VLOOKUP(AE818,MonsterGroupTable!$A:$A,1,0)))))))</f>
        <v>empty</v>
      </c>
      <c r="AH818">
        <v>3</v>
      </c>
      <c r="AL818" s="1" t="s">
        <v>339</v>
      </c>
      <c r="AM818" s="2">
        <f>IF(AND(ISBLANK(AL818),OR(NOT(ISBLANK(AN818)),NOT(ISBLANK(AO818)))),#N/A,
IF(ISBLANK(AL818),"",
IF(AND(NOT(ISERROR(VLOOKUP(AL818,MonsterTable!$A:$B,MATCH(MonsterTable!$B$1,MonsterTable!$A$1:$B$1,0),0))),OR(ISBLANK(AN818),ISBLANK(AO818))),#N/A,
IFERROR(VLOOKUP(AL818,MonsterTable!$A:$B,MATCH(MonsterTable!$B$1,MonsterTable!$A$1:$B$1,0),0),
IF(OR(NOT(ISBLANK(AN818)),ISBLANK(AO818)),#N/A,
IF(AL818="empty","empty",
VLOOKUP(AL818,MonsterGroupTable!$A:$A,1,0)))))))</f>
        <v>203</v>
      </c>
      <c r="AN818">
        <v>1</v>
      </c>
      <c r="AO818">
        <v>1</v>
      </c>
      <c r="AP818">
        <v>0</v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BA818" s="2" t="str">
        <f>IF(AND(ISBLANK(AZ818),OR(NOT(ISBLANK(BB818)),NOT(ISBLANK(BC818)))),#N/A,
IF(ISBLANK(AZ818),"",
IF(AND(NOT(ISERROR(VLOOKUP(AZ818,MonsterTable!$A:$B,MATCH(MonsterTable!$B$1,MonsterTable!$A$1:$B$1,0),0))),OR(ISBLANK(BB818),ISBLANK(BC818))),#N/A,
IFERROR(VLOOKUP(AZ818,MonsterTable!$A:$B,MATCH(MonsterTable!$B$1,MonsterTable!$A$1:$B$1,0),0),
IF(OR(NOT(ISBLANK(BB818)),ISBLANK(BC818)),#N/A,
IF(AZ818="empty","empty",
VLOOKUP(AZ818,MonsterGroupTable!$A:$A,1,0)))))))</f>
        <v/>
      </c>
      <c r="BH818" s="2" t="str">
        <f>IF(AND(ISBLANK(BG818),OR(NOT(ISBLANK(BI818)),NOT(ISBLANK(BJ818)))),#N/A,
IF(ISBLANK(BG818),"",
IF(AND(NOT(ISERROR(VLOOKUP(BG818,MonsterTable!$A:$B,MATCH(MonsterTable!$B$1,MonsterTable!$A$1:$B$1,0),0))),OR(ISBLANK(BI818),ISBLANK(BJ818))),#N/A,
IFERROR(VLOOKUP(BG818,MonsterTable!$A:$B,MATCH(MonsterTable!$B$1,MonsterTable!$A$1:$B$1,0),0),
IF(OR(NOT(ISBLANK(BI818)),ISBLANK(BJ818)),#N/A,
IF(BG818="empty","empty",
VLOOKUP(BG818,MonsterGroupTable!$A:$A,1,0)))))))</f>
        <v/>
      </c>
      <c r="BO818" s="2" t="str">
        <f>IF(AND(ISBLANK(BN818),OR(NOT(ISBLANK(BP818)),NOT(ISBLANK(BQ818)))),#N/A,
IF(ISBLANK(BN818),"",
IF(AND(NOT(ISERROR(VLOOKUP(BN818,MonsterTable!$A:$B,MATCH(MonsterTable!$B$1,MonsterTable!$A$1:$B$1,0),0))),OR(ISBLANK(BP818),ISBLANK(BQ818))),#N/A,
IFERROR(VLOOKUP(BN818,MonsterTable!$A:$B,MATCH(MonsterTable!$B$1,MonsterTable!$A$1:$B$1,0),0),
IF(OR(NOT(ISBLANK(BP818)),ISBLANK(BQ818)),#N/A,
IF(BN818="empty","empty",
VLOOKUP(BN818,MonsterGroupTable!$A:$A,1,0)))))))</f>
        <v/>
      </c>
      <c r="BV818" s="2" t="str">
        <f>IF(AND(ISBLANK(BU818),OR(NOT(ISBLANK(BW818)),NOT(ISBLANK(BX818)))),#N/A,
IF(ISBLANK(BU818),"",
IF(AND(NOT(ISERROR(VLOOKUP(BU818,MonsterTable!$A:$B,MATCH(MonsterTable!$B$1,MonsterTable!$A$1:$B$1,0),0))),OR(ISBLANK(BW818),ISBLANK(BX818))),#N/A,
IFERROR(VLOOKUP(BU818,MonsterTable!$A:$B,MATCH(MonsterTable!$B$1,MonsterTable!$A$1:$B$1,0),0),
IF(OR(NOT(ISBLANK(BW818)),ISBLANK(BX818)),#N/A,
IF(BU818="empty","empty",
VLOOKUP(BU818,MonsterGroupTable!$A:$A,1,0)))))))</f>
        <v/>
      </c>
      <c r="CC818" s="2" t="str">
        <f>IF(AND(ISBLANK(CB818),OR(NOT(ISBLANK(CD818)),NOT(ISBLANK(CE818)))),#N/A,
IF(ISBLANK(CB818),"",
IF(AND(NOT(ISERROR(VLOOKUP(CB818,MonsterTable!$A:$B,MATCH(MonsterTable!$B$1,MonsterTable!$A$1:$B$1,0),0))),OR(ISBLANK(CD818),ISBLANK(CE818))),#N/A,
IFERROR(VLOOKUP(CB818,MonsterTable!$A:$B,MATCH(MonsterTable!$B$1,MonsterTable!$A$1:$B$1,0),0),
IF(OR(NOT(ISBLANK(CD818)),ISBLANK(CE818)),#N/A,
IF(CB818="empty","empty",
VLOOKUP(CB818,MonsterGroupTable!$A:$A,1,0)))))))</f>
        <v/>
      </c>
      <c r="CJ818" s="2" t="str">
        <f>IF(AND(ISBLANK(CI818),OR(NOT(ISBLANK(CK818)),NOT(ISBLANK(CL818)))),#N/A,
IF(ISBLANK(CI818),"",
IF(AND(NOT(ISERROR(VLOOKUP(CI818,MonsterTable!$A:$B,MATCH(MonsterTable!$B$1,MonsterTable!$A$1:$B$1,0),0))),OR(ISBLANK(CK818),ISBLANK(CL818))),#N/A,
IFERROR(VLOOKUP(CI818,MonsterTable!$A:$B,MATCH(MonsterTable!$B$1,MonsterTable!$A$1:$B$1,0),0),
IF(OR(NOT(ISBLANK(CK818)),ISBLANK(CL818)),#N/A,
IF(CI818="empty","empty",
VLOOKUP(CI818,MonsterGroupTable!$A:$A,1,0)))))))</f>
        <v/>
      </c>
    </row>
    <row r="819" spans="1:88">
      <c r="A819">
        <v>20120</v>
      </c>
      <c r="B819">
        <f t="shared" si="24"/>
        <v>1.2</v>
      </c>
      <c r="C819">
        <f t="shared" si="24"/>
        <v>1.1000000000000001</v>
      </c>
      <c r="F819">
        <v>360</v>
      </c>
      <c r="G819">
        <v>4009</v>
      </c>
      <c r="H819">
        <v>0</v>
      </c>
      <c r="I819">
        <v>0</v>
      </c>
      <c r="J819">
        <v>0</v>
      </c>
      <c r="K819" t="s">
        <v>28</v>
      </c>
      <c r="L819" t="s">
        <v>243</v>
      </c>
      <c r="M819" t="s">
        <v>79</v>
      </c>
      <c r="N819" t="s">
        <v>80</v>
      </c>
      <c r="O819">
        <v>0</v>
      </c>
      <c r="P819">
        <v>-4.75</v>
      </c>
      <c r="Q819">
        <v>-3.5</v>
      </c>
      <c r="R819">
        <v>4.75</v>
      </c>
      <c r="S819">
        <v>3</v>
      </c>
      <c r="T819">
        <v>-13.5</v>
      </c>
      <c r="U819">
        <v>2.5499999999999998</v>
      </c>
      <c r="V819">
        <v>-6.75</v>
      </c>
      <c r="W819" t="str">
        <f t="shared" si="25"/>
        <v>g112,5,empty,3,203,1,1,0</v>
      </c>
      <c r="X819" s="1" t="s">
        <v>329</v>
      </c>
      <c r="Y819" s="2" t="str">
        <f>IF(AND(ISBLANK(X819),OR(NOT(ISBLANK(Z819)),NOT(ISBLANK(AA819)))),#N/A,
IF(ISBLANK(X819),"",
IF(AND(NOT(ISERROR(VLOOKUP(X819,MonsterTable!$A:$B,MATCH(MonsterTable!$B$1,MonsterTable!$A$1:$B$1,0),0))),OR(ISBLANK(Z819),ISBLANK(AA819))),#N/A,
IFERROR(VLOOKUP(X819,MonsterTable!$A:$B,MATCH(MonsterTable!$B$1,MonsterTable!$A$1:$B$1,0),0),
IF(OR(NOT(ISBLANK(Z819)),ISBLANK(AA819)),#N/A,
IF(X819="empty","empty",
VLOOKUP(X819,MonsterGroupTable!$A:$A,1,0)))))))</f>
        <v>g112</v>
      </c>
      <c r="AA819">
        <v>5</v>
      </c>
      <c r="AE819" s="1" t="s">
        <v>74</v>
      </c>
      <c r="AF819" s="2" t="str">
        <f>IF(AND(ISBLANK(AE819),OR(NOT(ISBLANK(AG819)),NOT(ISBLANK(AH819)))),#N/A,
IF(ISBLANK(AE819),"",
IF(AND(NOT(ISERROR(VLOOKUP(AE819,MonsterTable!$A:$B,MATCH(MonsterTable!$B$1,MonsterTable!$A$1:$B$1,0),0))),OR(ISBLANK(AG819),ISBLANK(AH819))),#N/A,
IFERROR(VLOOKUP(AE819,MonsterTable!$A:$B,MATCH(MonsterTable!$B$1,MonsterTable!$A$1:$B$1,0),0),
IF(OR(NOT(ISBLANK(AG819)),ISBLANK(AH819)),#N/A,
IF(AE819="empty","empty",
VLOOKUP(AE819,MonsterGroupTable!$A:$A,1,0)))))))</f>
        <v>empty</v>
      </c>
      <c r="AH819">
        <v>3</v>
      </c>
      <c r="AL819" s="1" t="s">
        <v>339</v>
      </c>
      <c r="AM819" s="2">
        <f>IF(AND(ISBLANK(AL819),OR(NOT(ISBLANK(AN819)),NOT(ISBLANK(AO819)))),#N/A,
IF(ISBLANK(AL819),"",
IF(AND(NOT(ISERROR(VLOOKUP(AL819,MonsterTable!$A:$B,MATCH(MonsterTable!$B$1,MonsterTable!$A$1:$B$1,0),0))),OR(ISBLANK(AN819),ISBLANK(AO819))),#N/A,
IFERROR(VLOOKUP(AL819,MonsterTable!$A:$B,MATCH(MonsterTable!$B$1,MonsterTable!$A$1:$B$1,0),0),
IF(OR(NOT(ISBLANK(AN819)),ISBLANK(AO819)),#N/A,
IF(AL819="empty","empty",
VLOOKUP(AL819,MonsterGroupTable!$A:$A,1,0)))))))</f>
        <v>203</v>
      </c>
      <c r="AN819">
        <v>1</v>
      </c>
      <c r="AO819">
        <v>1</v>
      </c>
      <c r="AP819">
        <v>0</v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BA819" s="2" t="str">
        <f>IF(AND(ISBLANK(AZ819),OR(NOT(ISBLANK(BB819)),NOT(ISBLANK(BC819)))),#N/A,
IF(ISBLANK(AZ819),"",
IF(AND(NOT(ISERROR(VLOOKUP(AZ819,MonsterTable!$A:$B,MATCH(MonsterTable!$B$1,MonsterTable!$A$1:$B$1,0),0))),OR(ISBLANK(BB819),ISBLANK(BC819))),#N/A,
IFERROR(VLOOKUP(AZ819,MonsterTable!$A:$B,MATCH(MonsterTable!$B$1,MonsterTable!$A$1:$B$1,0),0),
IF(OR(NOT(ISBLANK(BB819)),ISBLANK(BC819)),#N/A,
IF(AZ819="empty","empty",
VLOOKUP(AZ819,MonsterGroupTable!$A:$A,1,0)))))))</f>
        <v/>
      </c>
      <c r="BH819" s="2" t="str">
        <f>IF(AND(ISBLANK(BG819),OR(NOT(ISBLANK(BI819)),NOT(ISBLANK(BJ819)))),#N/A,
IF(ISBLANK(BG819),"",
IF(AND(NOT(ISERROR(VLOOKUP(BG819,MonsterTable!$A:$B,MATCH(MonsterTable!$B$1,MonsterTable!$A$1:$B$1,0),0))),OR(ISBLANK(BI819),ISBLANK(BJ819))),#N/A,
IFERROR(VLOOKUP(BG819,MonsterTable!$A:$B,MATCH(MonsterTable!$B$1,MonsterTable!$A$1:$B$1,0),0),
IF(OR(NOT(ISBLANK(BI819)),ISBLANK(BJ819)),#N/A,
IF(BG819="empty","empty",
VLOOKUP(BG819,MonsterGroupTable!$A:$A,1,0)))))))</f>
        <v/>
      </c>
      <c r="BO819" s="2" t="str">
        <f>IF(AND(ISBLANK(BN819),OR(NOT(ISBLANK(BP819)),NOT(ISBLANK(BQ819)))),#N/A,
IF(ISBLANK(BN819),"",
IF(AND(NOT(ISERROR(VLOOKUP(BN819,MonsterTable!$A:$B,MATCH(MonsterTable!$B$1,MonsterTable!$A$1:$B$1,0),0))),OR(ISBLANK(BP819),ISBLANK(BQ819))),#N/A,
IFERROR(VLOOKUP(BN819,MonsterTable!$A:$B,MATCH(MonsterTable!$B$1,MonsterTable!$A$1:$B$1,0),0),
IF(OR(NOT(ISBLANK(BP819)),ISBLANK(BQ819)),#N/A,
IF(BN819="empty","empty",
VLOOKUP(BN819,MonsterGroupTable!$A:$A,1,0)))))))</f>
        <v/>
      </c>
      <c r="BV819" s="2" t="str">
        <f>IF(AND(ISBLANK(BU819),OR(NOT(ISBLANK(BW819)),NOT(ISBLANK(BX819)))),#N/A,
IF(ISBLANK(BU819),"",
IF(AND(NOT(ISERROR(VLOOKUP(BU819,MonsterTable!$A:$B,MATCH(MonsterTable!$B$1,MonsterTable!$A$1:$B$1,0),0))),OR(ISBLANK(BW819),ISBLANK(BX819))),#N/A,
IFERROR(VLOOKUP(BU819,MonsterTable!$A:$B,MATCH(MonsterTable!$B$1,MonsterTable!$A$1:$B$1,0),0),
IF(OR(NOT(ISBLANK(BW819)),ISBLANK(BX819)),#N/A,
IF(BU819="empty","empty",
VLOOKUP(BU819,MonsterGroupTable!$A:$A,1,0)))))))</f>
        <v/>
      </c>
      <c r="CC819" s="2" t="str">
        <f>IF(AND(ISBLANK(CB819),OR(NOT(ISBLANK(CD819)),NOT(ISBLANK(CE819)))),#N/A,
IF(ISBLANK(CB819),"",
IF(AND(NOT(ISERROR(VLOOKUP(CB819,MonsterTable!$A:$B,MATCH(MonsterTable!$B$1,MonsterTable!$A$1:$B$1,0),0))),OR(ISBLANK(CD819),ISBLANK(CE819))),#N/A,
IFERROR(VLOOKUP(CB819,MonsterTable!$A:$B,MATCH(MonsterTable!$B$1,MonsterTable!$A$1:$B$1,0),0),
IF(OR(NOT(ISBLANK(CD819)),ISBLANK(CE819)),#N/A,
IF(CB819="empty","empty",
VLOOKUP(CB819,MonsterGroupTable!$A:$A,1,0)))))))</f>
        <v/>
      </c>
      <c r="CJ819" s="2" t="str">
        <f>IF(AND(ISBLANK(CI819),OR(NOT(ISBLANK(CK819)),NOT(ISBLANK(CL819)))),#N/A,
IF(ISBLANK(CI819),"",
IF(AND(NOT(ISERROR(VLOOKUP(CI819,MonsterTable!$A:$B,MATCH(MonsterTable!$B$1,MonsterTable!$A$1:$B$1,0),0))),OR(ISBLANK(CK819),ISBLANK(CL819))),#N/A,
IFERROR(VLOOKUP(CI819,MonsterTable!$A:$B,MATCH(MonsterTable!$B$1,MonsterTable!$A$1:$B$1,0),0),
IF(OR(NOT(ISBLANK(CK819)),ISBLANK(CL819)),#N/A,
IF(CI819="empty","empty",
VLOOKUP(CI819,MonsterGroupTable!$A:$A,1,0)))))))</f>
        <v/>
      </c>
    </row>
    <row r="820" spans="1:88">
      <c r="A820">
        <v>20121</v>
      </c>
      <c r="B820">
        <f t="shared" si="24"/>
        <v>1.1000000000000001</v>
      </c>
      <c r="C820">
        <f t="shared" si="24"/>
        <v>1.1000000000000001</v>
      </c>
      <c r="F820">
        <v>360</v>
      </c>
      <c r="G820">
        <v>4063</v>
      </c>
      <c r="H820">
        <v>0</v>
      </c>
      <c r="I820">
        <v>0</v>
      </c>
      <c r="J820">
        <v>0</v>
      </c>
      <c r="K820" t="s">
        <v>28</v>
      </c>
      <c r="L820" t="s">
        <v>245</v>
      </c>
      <c r="M820" t="s">
        <v>79</v>
      </c>
      <c r="N820" t="s">
        <v>80</v>
      </c>
      <c r="O820">
        <v>0</v>
      </c>
      <c r="P820">
        <v>-4.75</v>
      </c>
      <c r="Q820">
        <v>-3.5</v>
      </c>
      <c r="R820">
        <v>4.75</v>
      </c>
      <c r="S820">
        <v>3</v>
      </c>
      <c r="T820">
        <v>-13.5</v>
      </c>
      <c r="U820">
        <v>2.5499999999999998</v>
      </c>
      <c r="V820">
        <v>-6.75</v>
      </c>
      <c r="W820" t="str">
        <f t="shared" si="25"/>
        <v>g113,5,empty,3,204,1,1,0</v>
      </c>
      <c r="X820" s="1" t="s">
        <v>330</v>
      </c>
      <c r="Y820" s="2" t="str">
        <f>IF(AND(ISBLANK(X820),OR(NOT(ISBLANK(Z820)),NOT(ISBLANK(AA820)))),#N/A,
IF(ISBLANK(X820),"",
IF(AND(NOT(ISERROR(VLOOKUP(X820,MonsterTable!$A:$B,MATCH(MonsterTable!$B$1,MonsterTable!$A$1:$B$1,0),0))),OR(ISBLANK(Z820),ISBLANK(AA820))),#N/A,
IFERROR(VLOOKUP(X820,MonsterTable!$A:$B,MATCH(MonsterTable!$B$1,MonsterTable!$A$1:$B$1,0),0),
IF(OR(NOT(ISBLANK(Z820)),ISBLANK(AA820)),#N/A,
IF(X820="empty","empty",
VLOOKUP(X820,MonsterGroupTable!$A:$A,1,0)))))))</f>
        <v>g113</v>
      </c>
      <c r="AA820">
        <v>5</v>
      </c>
      <c r="AE820" s="1" t="s">
        <v>74</v>
      </c>
      <c r="AF820" s="2" t="str">
        <f>IF(AND(ISBLANK(AE820),OR(NOT(ISBLANK(AG820)),NOT(ISBLANK(AH820)))),#N/A,
IF(ISBLANK(AE820),"",
IF(AND(NOT(ISERROR(VLOOKUP(AE820,MonsterTable!$A:$B,MATCH(MonsterTable!$B$1,MonsterTable!$A$1:$B$1,0),0))),OR(ISBLANK(AG820),ISBLANK(AH820))),#N/A,
IFERROR(VLOOKUP(AE820,MonsterTable!$A:$B,MATCH(MonsterTable!$B$1,MonsterTable!$A$1:$B$1,0),0),
IF(OR(NOT(ISBLANK(AG820)),ISBLANK(AH820)),#N/A,
IF(AE820="empty","empty",
VLOOKUP(AE820,MonsterGroupTable!$A:$A,1,0)))))))</f>
        <v>empty</v>
      </c>
      <c r="AH820">
        <v>3</v>
      </c>
      <c r="AL820" s="1" t="s">
        <v>340</v>
      </c>
      <c r="AM820" s="2">
        <f>IF(AND(ISBLANK(AL820),OR(NOT(ISBLANK(AN820)),NOT(ISBLANK(AO820)))),#N/A,
IF(ISBLANK(AL820),"",
IF(AND(NOT(ISERROR(VLOOKUP(AL820,MonsterTable!$A:$B,MATCH(MonsterTable!$B$1,MonsterTable!$A$1:$B$1,0),0))),OR(ISBLANK(AN820),ISBLANK(AO820))),#N/A,
IFERROR(VLOOKUP(AL820,MonsterTable!$A:$B,MATCH(MonsterTable!$B$1,MonsterTable!$A$1:$B$1,0),0),
IF(OR(NOT(ISBLANK(AN820)),ISBLANK(AO820)),#N/A,
IF(AL820="empty","empty",
VLOOKUP(AL820,MonsterGroupTable!$A:$A,1,0)))))))</f>
        <v>204</v>
      </c>
      <c r="AN820">
        <v>1</v>
      </c>
      <c r="AO820">
        <v>1</v>
      </c>
      <c r="AP820">
        <v>0</v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BA820" s="2" t="str">
        <f>IF(AND(ISBLANK(AZ820),OR(NOT(ISBLANK(BB820)),NOT(ISBLANK(BC820)))),#N/A,
IF(ISBLANK(AZ820),"",
IF(AND(NOT(ISERROR(VLOOKUP(AZ820,MonsterTable!$A:$B,MATCH(MonsterTable!$B$1,MonsterTable!$A$1:$B$1,0),0))),OR(ISBLANK(BB820),ISBLANK(BC820))),#N/A,
IFERROR(VLOOKUP(AZ820,MonsterTable!$A:$B,MATCH(MonsterTable!$B$1,MonsterTable!$A$1:$B$1,0),0),
IF(OR(NOT(ISBLANK(BB820)),ISBLANK(BC820)),#N/A,
IF(AZ820="empty","empty",
VLOOKUP(AZ820,MonsterGroupTable!$A:$A,1,0)))))))</f>
        <v/>
      </c>
      <c r="BH820" s="2" t="str">
        <f>IF(AND(ISBLANK(BG820),OR(NOT(ISBLANK(BI820)),NOT(ISBLANK(BJ820)))),#N/A,
IF(ISBLANK(BG820),"",
IF(AND(NOT(ISERROR(VLOOKUP(BG820,MonsterTable!$A:$B,MATCH(MonsterTable!$B$1,MonsterTable!$A$1:$B$1,0),0))),OR(ISBLANK(BI820),ISBLANK(BJ820))),#N/A,
IFERROR(VLOOKUP(BG820,MonsterTable!$A:$B,MATCH(MonsterTable!$B$1,MonsterTable!$A$1:$B$1,0),0),
IF(OR(NOT(ISBLANK(BI820)),ISBLANK(BJ820)),#N/A,
IF(BG820="empty","empty",
VLOOKUP(BG820,MonsterGroupTable!$A:$A,1,0)))))))</f>
        <v/>
      </c>
      <c r="BO820" s="2" t="str">
        <f>IF(AND(ISBLANK(BN820),OR(NOT(ISBLANK(BP820)),NOT(ISBLANK(BQ820)))),#N/A,
IF(ISBLANK(BN820),"",
IF(AND(NOT(ISERROR(VLOOKUP(BN820,MonsterTable!$A:$B,MATCH(MonsterTable!$B$1,MonsterTable!$A$1:$B$1,0),0))),OR(ISBLANK(BP820),ISBLANK(BQ820))),#N/A,
IFERROR(VLOOKUP(BN820,MonsterTable!$A:$B,MATCH(MonsterTable!$B$1,MonsterTable!$A$1:$B$1,0),0),
IF(OR(NOT(ISBLANK(BP820)),ISBLANK(BQ820)),#N/A,
IF(BN820="empty","empty",
VLOOKUP(BN820,MonsterGroupTable!$A:$A,1,0)))))))</f>
        <v/>
      </c>
      <c r="BV820" s="2" t="str">
        <f>IF(AND(ISBLANK(BU820),OR(NOT(ISBLANK(BW820)),NOT(ISBLANK(BX820)))),#N/A,
IF(ISBLANK(BU820),"",
IF(AND(NOT(ISERROR(VLOOKUP(BU820,MonsterTable!$A:$B,MATCH(MonsterTable!$B$1,MonsterTable!$A$1:$B$1,0),0))),OR(ISBLANK(BW820),ISBLANK(BX820))),#N/A,
IFERROR(VLOOKUP(BU820,MonsterTable!$A:$B,MATCH(MonsterTable!$B$1,MonsterTable!$A$1:$B$1,0),0),
IF(OR(NOT(ISBLANK(BW820)),ISBLANK(BX820)),#N/A,
IF(BU820="empty","empty",
VLOOKUP(BU820,MonsterGroupTable!$A:$A,1,0)))))))</f>
        <v/>
      </c>
      <c r="CC820" s="2" t="str">
        <f>IF(AND(ISBLANK(CB820),OR(NOT(ISBLANK(CD820)),NOT(ISBLANK(CE820)))),#N/A,
IF(ISBLANK(CB820),"",
IF(AND(NOT(ISERROR(VLOOKUP(CB820,MonsterTable!$A:$B,MATCH(MonsterTable!$B$1,MonsterTable!$A$1:$B$1,0),0))),OR(ISBLANK(CD820),ISBLANK(CE820))),#N/A,
IFERROR(VLOOKUP(CB820,MonsterTable!$A:$B,MATCH(MonsterTable!$B$1,MonsterTable!$A$1:$B$1,0),0),
IF(OR(NOT(ISBLANK(CD820)),ISBLANK(CE820)),#N/A,
IF(CB820="empty","empty",
VLOOKUP(CB820,MonsterGroupTable!$A:$A,1,0)))))))</f>
        <v/>
      </c>
      <c r="CJ820" s="2" t="str">
        <f>IF(AND(ISBLANK(CI820),OR(NOT(ISBLANK(CK820)),NOT(ISBLANK(CL820)))),#N/A,
IF(ISBLANK(CI820),"",
IF(AND(NOT(ISERROR(VLOOKUP(CI820,MonsterTable!$A:$B,MATCH(MonsterTable!$B$1,MonsterTable!$A$1:$B$1,0),0))),OR(ISBLANK(CK820),ISBLANK(CL820))),#N/A,
IFERROR(VLOOKUP(CI820,MonsterTable!$A:$B,MATCH(MonsterTable!$B$1,MonsterTable!$A$1:$B$1,0),0),
IF(OR(NOT(ISBLANK(CK820)),ISBLANK(CL820)),#N/A,
IF(CI820="empty","empty",
VLOOKUP(CI820,MonsterGroupTable!$A:$A,1,0)))))))</f>
        <v/>
      </c>
    </row>
    <row r="821" spans="1:88">
      <c r="A821">
        <v>20122</v>
      </c>
      <c r="B821">
        <f t="shared" si="24"/>
        <v>1.1000000000000001</v>
      </c>
      <c r="C821">
        <f t="shared" si="24"/>
        <v>1.1000000000000001</v>
      </c>
      <c r="F821">
        <v>360</v>
      </c>
      <c r="G821">
        <v>4117</v>
      </c>
      <c r="H821">
        <v>0</v>
      </c>
      <c r="I821">
        <v>0</v>
      </c>
      <c r="J821">
        <v>0</v>
      </c>
      <c r="K821" t="s">
        <v>28</v>
      </c>
      <c r="L821" t="s">
        <v>245</v>
      </c>
      <c r="M821" t="s">
        <v>79</v>
      </c>
      <c r="N821" t="s">
        <v>80</v>
      </c>
      <c r="O821">
        <v>0</v>
      </c>
      <c r="P821">
        <v>-4.75</v>
      </c>
      <c r="Q821">
        <v>-3.5</v>
      </c>
      <c r="R821">
        <v>4.75</v>
      </c>
      <c r="S821">
        <v>3</v>
      </c>
      <c r="T821">
        <v>-13.5</v>
      </c>
      <c r="U821">
        <v>2.5499999999999998</v>
      </c>
      <c r="V821">
        <v>-6.75</v>
      </c>
      <c r="W821" t="str">
        <f t="shared" si="25"/>
        <v>g113,5,empty,3,204,1,1,0</v>
      </c>
      <c r="X821" s="1" t="s">
        <v>330</v>
      </c>
      <c r="Y821" s="2" t="str">
        <f>IF(AND(ISBLANK(X821),OR(NOT(ISBLANK(Z821)),NOT(ISBLANK(AA821)))),#N/A,
IF(ISBLANK(X821),"",
IF(AND(NOT(ISERROR(VLOOKUP(X821,MonsterTable!$A:$B,MATCH(MonsterTable!$B$1,MonsterTable!$A$1:$B$1,0),0))),OR(ISBLANK(Z821),ISBLANK(AA821))),#N/A,
IFERROR(VLOOKUP(X821,MonsterTable!$A:$B,MATCH(MonsterTable!$B$1,MonsterTable!$A$1:$B$1,0),0),
IF(OR(NOT(ISBLANK(Z821)),ISBLANK(AA821)),#N/A,
IF(X821="empty","empty",
VLOOKUP(X821,MonsterGroupTable!$A:$A,1,0)))))))</f>
        <v>g113</v>
      </c>
      <c r="AA821">
        <v>5</v>
      </c>
      <c r="AE821" s="1" t="s">
        <v>74</v>
      </c>
      <c r="AF821" s="2" t="str">
        <f>IF(AND(ISBLANK(AE821),OR(NOT(ISBLANK(AG821)),NOT(ISBLANK(AH821)))),#N/A,
IF(ISBLANK(AE821),"",
IF(AND(NOT(ISERROR(VLOOKUP(AE821,MonsterTable!$A:$B,MATCH(MonsterTable!$B$1,MonsterTable!$A$1:$B$1,0),0))),OR(ISBLANK(AG821),ISBLANK(AH821))),#N/A,
IFERROR(VLOOKUP(AE821,MonsterTable!$A:$B,MATCH(MonsterTable!$B$1,MonsterTable!$A$1:$B$1,0),0),
IF(OR(NOT(ISBLANK(AG821)),ISBLANK(AH821)),#N/A,
IF(AE821="empty","empty",
VLOOKUP(AE821,MonsterGroupTable!$A:$A,1,0)))))))</f>
        <v>empty</v>
      </c>
      <c r="AH821">
        <v>3</v>
      </c>
      <c r="AL821" s="1" t="s">
        <v>340</v>
      </c>
      <c r="AM821" s="2">
        <f>IF(AND(ISBLANK(AL821),OR(NOT(ISBLANK(AN821)),NOT(ISBLANK(AO821)))),#N/A,
IF(ISBLANK(AL821),"",
IF(AND(NOT(ISERROR(VLOOKUP(AL821,MonsterTable!$A:$B,MATCH(MonsterTable!$B$1,MonsterTable!$A$1:$B$1,0),0))),OR(ISBLANK(AN821),ISBLANK(AO821))),#N/A,
IFERROR(VLOOKUP(AL821,MonsterTable!$A:$B,MATCH(MonsterTable!$B$1,MonsterTable!$A$1:$B$1,0),0),
IF(OR(NOT(ISBLANK(AN821)),ISBLANK(AO821)),#N/A,
IF(AL821="empty","empty",
VLOOKUP(AL821,MonsterGroupTable!$A:$A,1,0)))))))</f>
        <v>204</v>
      </c>
      <c r="AN821">
        <v>1</v>
      </c>
      <c r="AO821">
        <v>1</v>
      </c>
      <c r="AP821">
        <v>0</v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BA821" s="2" t="str">
        <f>IF(AND(ISBLANK(AZ821),OR(NOT(ISBLANK(BB821)),NOT(ISBLANK(BC821)))),#N/A,
IF(ISBLANK(AZ821),"",
IF(AND(NOT(ISERROR(VLOOKUP(AZ821,MonsterTable!$A:$B,MATCH(MonsterTable!$B$1,MonsterTable!$A$1:$B$1,0),0))),OR(ISBLANK(BB821),ISBLANK(BC821))),#N/A,
IFERROR(VLOOKUP(AZ821,MonsterTable!$A:$B,MATCH(MonsterTable!$B$1,MonsterTable!$A$1:$B$1,0),0),
IF(OR(NOT(ISBLANK(BB821)),ISBLANK(BC821)),#N/A,
IF(AZ821="empty","empty",
VLOOKUP(AZ821,MonsterGroupTable!$A:$A,1,0)))))))</f>
        <v/>
      </c>
      <c r="BH821" s="2" t="str">
        <f>IF(AND(ISBLANK(BG821),OR(NOT(ISBLANK(BI821)),NOT(ISBLANK(BJ821)))),#N/A,
IF(ISBLANK(BG821),"",
IF(AND(NOT(ISERROR(VLOOKUP(BG821,MonsterTable!$A:$B,MATCH(MonsterTable!$B$1,MonsterTable!$A$1:$B$1,0),0))),OR(ISBLANK(BI821),ISBLANK(BJ821))),#N/A,
IFERROR(VLOOKUP(BG821,MonsterTable!$A:$B,MATCH(MonsterTable!$B$1,MonsterTable!$A$1:$B$1,0),0),
IF(OR(NOT(ISBLANK(BI821)),ISBLANK(BJ821)),#N/A,
IF(BG821="empty","empty",
VLOOKUP(BG821,MonsterGroupTable!$A:$A,1,0)))))))</f>
        <v/>
      </c>
      <c r="BO821" s="2" t="str">
        <f>IF(AND(ISBLANK(BN821),OR(NOT(ISBLANK(BP821)),NOT(ISBLANK(BQ821)))),#N/A,
IF(ISBLANK(BN821),"",
IF(AND(NOT(ISERROR(VLOOKUP(BN821,MonsterTable!$A:$B,MATCH(MonsterTable!$B$1,MonsterTable!$A$1:$B$1,0),0))),OR(ISBLANK(BP821),ISBLANK(BQ821))),#N/A,
IFERROR(VLOOKUP(BN821,MonsterTable!$A:$B,MATCH(MonsterTable!$B$1,MonsterTable!$A$1:$B$1,0),0),
IF(OR(NOT(ISBLANK(BP821)),ISBLANK(BQ821)),#N/A,
IF(BN821="empty","empty",
VLOOKUP(BN821,MonsterGroupTable!$A:$A,1,0)))))))</f>
        <v/>
      </c>
      <c r="BV821" s="2" t="str">
        <f>IF(AND(ISBLANK(BU821),OR(NOT(ISBLANK(BW821)),NOT(ISBLANK(BX821)))),#N/A,
IF(ISBLANK(BU821),"",
IF(AND(NOT(ISERROR(VLOOKUP(BU821,MonsterTable!$A:$B,MATCH(MonsterTable!$B$1,MonsterTable!$A$1:$B$1,0),0))),OR(ISBLANK(BW821),ISBLANK(BX821))),#N/A,
IFERROR(VLOOKUP(BU821,MonsterTable!$A:$B,MATCH(MonsterTable!$B$1,MonsterTable!$A$1:$B$1,0),0),
IF(OR(NOT(ISBLANK(BW821)),ISBLANK(BX821)),#N/A,
IF(BU821="empty","empty",
VLOOKUP(BU821,MonsterGroupTable!$A:$A,1,0)))))))</f>
        <v/>
      </c>
      <c r="CC821" s="2" t="str">
        <f>IF(AND(ISBLANK(CB821),OR(NOT(ISBLANK(CD821)),NOT(ISBLANK(CE821)))),#N/A,
IF(ISBLANK(CB821),"",
IF(AND(NOT(ISERROR(VLOOKUP(CB821,MonsterTable!$A:$B,MATCH(MonsterTable!$B$1,MonsterTable!$A$1:$B$1,0),0))),OR(ISBLANK(CD821),ISBLANK(CE821))),#N/A,
IFERROR(VLOOKUP(CB821,MonsterTable!$A:$B,MATCH(MonsterTable!$B$1,MonsterTable!$A$1:$B$1,0),0),
IF(OR(NOT(ISBLANK(CD821)),ISBLANK(CE821)),#N/A,
IF(CB821="empty","empty",
VLOOKUP(CB821,MonsterGroupTable!$A:$A,1,0)))))))</f>
        <v/>
      </c>
      <c r="CJ821" s="2" t="str">
        <f>IF(AND(ISBLANK(CI821),OR(NOT(ISBLANK(CK821)),NOT(ISBLANK(CL821)))),#N/A,
IF(ISBLANK(CI821),"",
IF(AND(NOT(ISERROR(VLOOKUP(CI821,MonsterTable!$A:$B,MATCH(MonsterTable!$B$1,MonsterTable!$A$1:$B$1,0),0))),OR(ISBLANK(CK821),ISBLANK(CL821))),#N/A,
IFERROR(VLOOKUP(CI821,MonsterTable!$A:$B,MATCH(MonsterTable!$B$1,MonsterTable!$A$1:$B$1,0),0),
IF(OR(NOT(ISBLANK(CK821)),ISBLANK(CL821)),#N/A,
IF(CI821="empty","empty",
VLOOKUP(CI821,MonsterGroupTable!$A:$A,1,0)))))))</f>
        <v/>
      </c>
    </row>
    <row r="822" spans="1:88">
      <c r="A822">
        <v>20123</v>
      </c>
      <c r="B822">
        <f t="shared" si="24"/>
        <v>1.1000000000000001</v>
      </c>
      <c r="C822">
        <f t="shared" si="24"/>
        <v>1.1000000000000001</v>
      </c>
      <c r="F822">
        <v>360</v>
      </c>
      <c r="G822">
        <v>4171</v>
      </c>
      <c r="H822">
        <v>0</v>
      </c>
      <c r="I822">
        <v>0</v>
      </c>
      <c r="J822">
        <v>0</v>
      </c>
      <c r="K822" t="s">
        <v>28</v>
      </c>
      <c r="L822" t="s">
        <v>245</v>
      </c>
      <c r="M822" t="s">
        <v>79</v>
      </c>
      <c r="N822" t="s">
        <v>80</v>
      </c>
      <c r="O822">
        <v>0</v>
      </c>
      <c r="P822">
        <v>-4.75</v>
      </c>
      <c r="Q822">
        <v>-3.5</v>
      </c>
      <c r="R822">
        <v>4.75</v>
      </c>
      <c r="S822">
        <v>3</v>
      </c>
      <c r="T822">
        <v>-13.5</v>
      </c>
      <c r="U822">
        <v>2.5499999999999998</v>
      </c>
      <c r="V822">
        <v>-6.75</v>
      </c>
      <c r="W822" t="str">
        <f t="shared" si="25"/>
        <v>g113,5,empty,3,204,1,1,0</v>
      </c>
      <c r="X822" s="1" t="s">
        <v>330</v>
      </c>
      <c r="Y822" s="2" t="str">
        <f>IF(AND(ISBLANK(X822),OR(NOT(ISBLANK(Z822)),NOT(ISBLANK(AA822)))),#N/A,
IF(ISBLANK(X822),"",
IF(AND(NOT(ISERROR(VLOOKUP(X822,MonsterTable!$A:$B,MATCH(MonsterTable!$B$1,MonsterTable!$A$1:$B$1,0),0))),OR(ISBLANK(Z822),ISBLANK(AA822))),#N/A,
IFERROR(VLOOKUP(X822,MonsterTable!$A:$B,MATCH(MonsterTable!$B$1,MonsterTable!$A$1:$B$1,0),0),
IF(OR(NOT(ISBLANK(Z822)),ISBLANK(AA822)),#N/A,
IF(X822="empty","empty",
VLOOKUP(X822,MonsterGroupTable!$A:$A,1,0)))))))</f>
        <v>g113</v>
      </c>
      <c r="AA822">
        <v>5</v>
      </c>
      <c r="AE822" s="1" t="s">
        <v>74</v>
      </c>
      <c r="AF822" s="2" t="str">
        <f>IF(AND(ISBLANK(AE822),OR(NOT(ISBLANK(AG822)),NOT(ISBLANK(AH822)))),#N/A,
IF(ISBLANK(AE822),"",
IF(AND(NOT(ISERROR(VLOOKUP(AE822,MonsterTable!$A:$B,MATCH(MonsterTable!$B$1,MonsterTable!$A$1:$B$1,0),0))),OR(ISBLANK(AG822),ISBLANK(AH822))),#N/A,
IFERROR(VLOOKUP(AE822,MonsterTable!$A:$B,MATCH(MonsterTable!$B$1,MonsterTable!$A$1:$B$1,0),0),
IF(OR(NOT(ISBLANK(AG822)),ISBLANK(AH822)),#N/A,
IF(AE822="empty","empty",
VLOOKUP(AE822,MonsterGroupTable!$A:$A,1,0)))))))</f>
        <v>empty</v>
      </c>
      <c r="AH822">
        <v>3</v>
      </c>
      <c r="AL822" s="1" t="s">
        <v>340</v>
      </c>
      <c r="AM822" s="2">
        <f>IF(AND(ISBLANK(AL822),OR(NOT(ISBLANK(AN822)),NOT(ISBLANK(AO822)))),#N/A,
IF(ISBLANK(AL822),"",
IF(AND(NOT(ISERROR(VLOOKUP(AL822,MonsterTable!$A:$B,MATCH(MonsterTable!$B$1,MonsterTable!$A$1:$B$1,0),0))),OR(ISBLANK(AN822),ISBLANK(AO822))),#N/A,
IFERROR(VLOOKUP(AL822,MonsterTable!$A:$B,MATCH(MonsterTable!$B$1,MonsterTable!$A$1:$B$1,0),0),
IF(OR(NOT(ISBLANK(AN822)),ISBLANK(AO822)),#N/A,
IF(AL822="empty","empty",
VLOOKUP(AL822,MonsterGroupTable!$A:$A,1,0)))))))</f>
        <v>204</v>
      </c>
      <c r="AN822">
        <v>1</v>
      </c>
      <c r="AO822">
        <v>1</v>
      </c>
      <c r="AP822">
        <v>0</v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BA822" s="2" t="str">
        <f>IF(AND(ISBLANK(AZ822),OR(NOT(ISBLANK(BB822)),NOT(ISBLANK(BC822)))),#N/A,
IF(ISBLANK(AZ822),"",
IF(AND(NOT(ISERROR(VLOOKUP(AZ822,MonsterTable!$A:$B,MATCH(MonsterTable!$B$1,MonsterTable!$A$1:$B$1,0),0))),OR(ISBLANK(BB822),ISBLANK(BC822))),#N/A,
IFERROR(VLOOKUP(AZ822,MonsterTable!$A:$B,MATCH(MonsterTable!$B$1,MonsterTable!$A$1:$B$1,0),0),
IF(OR(NOT(ISBLANK(BB822)),ISBLANK(BC822)),#N/A,
IF(AZ822="empty","empty",
VLOOKUP(AZ822,MonsterGroupTable!$A:$A,1,0)))))))</f>
        <v/>
      </c>
      <c r="BH822" s="2" t="str">
        <f>IF(AND(ISBLANK(BG822),OR(NOT(ISBLANK(BI822)),NOT(ISBLANK(BJ822)))),#N/A,
IF(ISBLANK(BG822),"",
IF(AND(NOT(ISERROR(VLOOKUP(BG822,MonsterTable!$A:$B,MATCH(MonsterTable!$B$1,MonsterTable!$A$1:$B$1,0),0))),OR(ISBLANK(BI822),ISBLANK(BJ822))),#N/A,
IFERROR(VLOOKUP(BG822,MonsterTable!$A:$B,MATCH(MonsterTable!$B$1,MonsterTable!$A$1:$B$1,0),0),
IF(OR(NOT(ISBLANK(BI822)),ISBLANK(BJ822)),#N/A,
IF(BG822="empty","empty",
VLOOKUP(BG822,MonsterGroupTable!$A:$A,1,0)))))))</f>
        <v/>
      </c>
      <c r="BO822" s="2" t="str">
        <f>IF(AND(ISBLANK(BN822),OR(NOT(ISBLANK(BP822)),NOT(ISBLANK(BQ822)))),#N/A,
IF(ISBLANK(BN822),"",
IF(AND(NOT(ISERROR(VLOOKUP(BN822,MonsterTable!$A:$B,MATCH(MonsterTable!$B$1,MonsterTable!$A$1:$B$1,0),0))),OR(ISBLANK(BP822),ISBLANK(BQ822))),#N/A,
IFERROR(VLOOKUP(BN822,MonsterTable!$A:$B,MATCH(MonsterTable!$B$1,MonsterTable!$A$1:$B$1,0),0),
IF(OR(NOT(ISBLANK(BP822)),ISBLANK(BQ822)),#N/A,
IF(BN822="empty","empty",
VLOOKUP(BN822,MonsterGroupTable!$A:$A,1,0)))))))</f>
        <v/>
      </c>
      <c r="BV822" s="2" t="str">
        <f>IF(AND(ISBLANK(BU822),OR(NOT(ISBLANK(BW822)),NOT(ISBLANK(BX822)))),#N/A,
IF(ISBLANK(BU822),"",
IF(AND(NOT(ISERROR(VLOOKUP(BU822,MonsterTable!$A:$B,MATCH(MonsterTable!$B$1,MonsterTable!$A$1:$B$1,0),0))),OR(ISBLANK(BW822),ISBLANK(BX822))),#N/A,
IFERROR(VLOOKUP(BU822,MonsterTable!$A:$B,MATCH(MonsterTable!$B$1,MonsterTable!$A$1:$B$1,0),0),
IF(OR(NOT(ISBLANK(BW822)),ISBLANK(BX822)),#N/A,
IF(BU822="empty","empty",
VLOOKUP(BU822,MonsterGroupTable!$A:$A,1,0)))))))</f>
        <v/>
      </c>
      <c r="CC822" s="2" t="str">
        <f>IF(AND(ISBLANK(CB822),OR(NOT(ISBLANK(CD822)),NOT(ISBLANK(CE822)))),#N/A,
IF(ISBLANK(CB822),"",
IF(AND(NOT(ISERROR(VLOOKUP(CB822,MonsterTable!$A:$B,MATCH(MonsterTable!$B$1,MonsterTable!$A$1:$B$1,0),0))),OR(ISBLANK(CD822),ISBLANK(CE822))),#N/A,
IFERROR(VLOOKUP(CB822,MonsterTable!$A:$B,MATCH(MonsterTable!$B$1,MonsterTable!$A$1:$B$1,0),0),
IF(OR(NOT(ISBLANK(CD822)),ISBLANK(CE822)),#N/A,
IF(CB822="empty","empty",
VLOOKUP(CB822,MonsterGroupTable!$A:$A,1,0)))))))</f>
        <v/>
      </c>
      <c r="CJ822" s="2" t="str">
        <f>IF(AND(ISBLANK(CI822),OR(NOT(ISBLANK(CK822)),NOT(ISBLANK(CL822)))),#N/A,
IF(ISBLANK(CI822),"",
IF(AND(NOT(ISERROR(VLOOKUP(CI822,MonsterTable!$A:$B,MATCH(MonsterTable!$B$1,MonsterTable!$A$1:$B$1,0),0))),OR(ISBLANK(CK822),ISBLANK(CL822))),#N/A,
IFERROR(VLOOKUP(CI822,MonsterTable!$A:$B,MATCH(MonsterTable!$B$1,MonsterTable!$A$1:$B$1,0),0),
IF(OR(NOT(ISBLANK(CK822)),ISBLANK(CL822)),#N/A,
IF(CI822="empty","empty",
VLOOKUP(CI822,MonsterGroupTable!$A:$A,1,0)))))))</f>
        <v/>
      </c>
    </row>
    <row r="823" spans="1:88">
      <c r="A823">
        <v>20124</v>
      </c>
      <c r="B823">
        <f t="shared" si="24"/>
        <v>1.1000000000000001</v>
      </c>
      <c r="C823">
        <f t="shared" si="24"/>
        <v>1.1000000000000001</v>
      </c>
      <c r="F823">
        <v>360</v>
      </c>
      <c r="G823">
        <v>4225</v>
      </c>
      <c r="H823">
        <v>0</v>
      </c>
      <c r="I823">
        <v>0</v>
      </c>
      <c r="J823">
        <v>0</v>
      </c>
      <c r="K823" t="s">
        <v>28</v>
      </c>
      <c r="L823" t="s">
        <v>245</v>
      </c>
      <c r="M823" t="s">
        <v>79</v>
      </c>
      <c r="N823" t="s">
        <v>80</v>
      </c>
      <c r="O823">
        <v>0</v>
      </c>
      <c r="P823">
        <v>-4.75</v>
      </c>
      <c r="Q823">
        <v>-3.5</v>
      </c>
      <c r="R823">
        <v>4.75</v>
      </c>
      <c r="S823">
        <v>3</v>
      </c>
      <c r="T823">
        <v>-13.5</v>
      </c>
      <c r="U823">
        <v>2.5499999999999998</v>
      </c>
      <c r="V823">
        <v>-6.75</v>
      </c>
      <c r="W823" t="str">
        <f t="shared" si="25"/>
        <v>g113,5,empty,3,204,1,1,0</v>
      </c>
      <c r="X823" s="1" t="s">
        <v>330</v>
      </c>
      <c r="Y823" s="2" t="str">
        <f>IF(AND(ISBLANK(X823),OR(NOT(ISBLANK(Z823)),NOT(ISBLANK(AA823)))),#N/A,
IF(ISBLANK(X823),"",
IF(AND(NOT(ISERROR(VLOOKUP(X823,MonsterTable!$A:$B,MATCH(MonsterTable!$B$1,MonsterTable!$A$1:$B$1,0),0))),OR(ISBLANK(Z823),ISBLANK(AA823))),#N/A,
IFERROR(VLOOKUP(X823,MonsterTable!$A:$B,MATCH(MonsterTable!$B$1,MonsterTable!$A$1:$B$1,0),0),
IF(OR(NOT(ISBLANK(Z823)),ISBLANK(AA823)),#N/A,
IF(X823="empty","empty",
VLOOKUP(X823,MonsterGroupTable!$A:$A,1,0)))))))</f>
        <v>g113</v>
      </c>
      <c r="AA823">
        <v>5</v>
      </c>
      <c r="AE823" s="1" t="s">
        <v>74</v>
      </c>
      <c r="AF823" s="2" t="str">
        <f>IF(AND(ISBLANK(AE823),OR(NOT(ISBLANK(AG823)),NOT(ISBLANK(AH823)))),#N/A,
IF(ISBLANK(AE823),"",
IF(AND(NOT(ISERROR(VLOOKUP(AE823,MonsterTable!$A:$B,MATCH(MonsterTable!$B$1,MonsterTable!$A$1:$B$1,0),0))),OR(ISBLANK(AG823),ISBLANK(AH823))),#N/A,
IFERROR(VLOOKUP(AE823,MonsterTable!$A:$B,MATCH(MonsterTable!$B$1,MonsterTable!$A$1:$B$1,0),0),
IF(OR(NOT(ISBLANK(AG823)),ISBLANK(AH823)),#N/A,
IF(AE823="empty","empty",
VLOOKUP(AE823,MonsterGroupTable!$A:$A,1,0)))))))</f>
        <v>empty</v>
      </c>
      <c r="AH823">
        <v>3</v>
      </c>
      <c r="AL823" s="1" t="s">
        <v>340</v>
      </c>
      <c r="AM823" s="2">
        <f>IF(AND(ISBLANK(AL823),OR(NOT(ISBLANK(AN823)),NOT(ISBLANK(AO823)))),#N/A,
IF(ISBLANK(AL823),"",
IF(AND(NOT(ISERROR(VLOOKUP(AL823,MonsterTable!$A:$B,MATCH(MonsterTable!$B$1,MonsterTable!$A$1:$B$1,0),0))),OR(ISBLANK(AN823),ISBLANK(AO823))),#N/A,
IFERROR(VLOOKUP(AL823,MonsterTable!$A:$B,MATCH(MonsterTable!$B$1,MonsterTable!$A$1:$B$1,0),0),
IF(OR(NOT(ISBLANK(AN823)),ISBLANK(AO823)),#N/A,
IF(AL823="empty","empty",
VLOOKUP(AL823,MonsterGroupTable!$A:$A,1,0)))))))</f>
        <v>204</v>
      </c>
      <c r="AN823">
        <v>1</v>
      </c>
      <c r="AO823">
        <v>1</v>
      </c>
      <c r="AP823">
        <v>0</v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BA823" s="2" t="str">
        <f>IF(AND(ISBLANK(AZ823),OR(NOT(ISBLANK(BB823)),NOT(ISBLANK(BC823)))),#N/A,
IF(ISBLANK(AZ823),"",
IF(AND(NOT(ISERROR(VLOOKUP(AZ823,MonsterTable!$A:$B,MATCH(MonsterTable!$B$1,MonsterTable!$A$1:$B$1,0),0))),OR(ISBLANK(BB823),ISBLANK(BC823))),#N/A,
IFERROR(VLOOKUP(AZ823,MonsterTable!$A:$B,MATCH(MonsterTable!$B$1,MonsterTable!$A$1:$B$1,0),0),
IF(OR(NOT(ISBLANK(BB823)),ISBLANK(BC823)),#N/A,
IF(AZ823="empty","empty",
VLOOKUP(AZ823,MonsterGroupTable!$A:$A,1,0)))))))</f>
        <v/>
      </c>
      <c r="BH823" s="2" t="str">
        <f>IF(AND(ISBLANK(BG823),OR(NOT(ISBLANK(BI823)),NOT(ISBLANK(BJ823)))),#N/A,
IF(ISBLANK(BG823),"",
IF(AND(NOT(ISERROR(VLOOKUP(BG823,MonsterTable!$A:$B,MATCH(MonsterTable!$B$1,MonsterTable!$A$1:$B$1,0),0))),OR(ISBLANK(BI823),ISBLANK(BJ823))),#N/A,
IFERROR(VLOOKUP(BG823,MonsterTable!$A:$B,MATCH(MonsterTable!$B$1,MonsterTable!$A$1:$B$1,0),0),
IF(OR(NOT(ISBLANK(BI823)),ISBLANK(BJ823)),#N/A,
IF(BG823="empty","empty",
VLOOKUP(BG823,MonsterGroupTable!$A:$A,1,0)))))))</f>
        <v/>
      </c>
      <c r="BO823" s="2" t="str">
        <f>IF(AND(ISBLANK(BN823),OR(NOT(ISBLANK(BP823)),NOT(ISBLANK(BQ823)))),#N/A,
IF(ISBLANK(BN823),"",
IF(AND(NOT(ISERROR(VLOOKUP(BN823,MonsterTable!$A:$B,MATCH(MonsterTable!$B$1,MonsterTable!$A$1:$B$1,0),0))),OR(ISBLANK(BP823),ISBLANK(BQ823))),#N/A,
IFERROR(VLOOKUP(BN823,MonsterTable!$A:$B,MATCH(MonsterTable!$B$1,MonsterTable!$A$1:$B$1,0),0),
IF(OR(NOT(ISBLANK(BP823)),ISBLANK(BQ823)),#N/A,
IF(BN823="empty","empty",
VLOOKUP(BN823,MonsterGroupTable!$A:$A,1,0)))))))</f>
        <v/>
      </c>
      <c r="BV823" s="2" t="str">
        <f>IF(AND(ISBLANK(BU823),OR(NOT(ISBLANK(BW823)),NOT(ISBLANK(BX823)))),#N/A,
IF(ISBLANK(BU823),"",
IF(AND(NOT(ISERROR(VLOOKUP(BU823,MonsterTable!$A:$B,MATCH(MonsterTable!$B$1,MonsterTable!$A$1:$B$1,0),0))),OR(ISBLANK(BW823),ISBLANK(BX823))),#N/A,
IFERROR(VLOOKUP(BU823,MonsterTable!$A:$B,MATCH(MonsterTable!$B$1,MonsterTable!$A$1:$B$1,0),0),
IF(OR(NOT(ISBLANK(BW823)),ISBLANK(BX823)),#N/A,
IF(BU823="empty","empty",
VLOOKUP(BU823,MonsterGroupTable!$A:$A,1,0)))))))</f>
        <v/>
      </c>
      <c r="CC823" s="2" t="str">
        <f>IF(AND(ISBLANK(CB823),OR(NOT(ISBLANK(CD823)),NOT(ISBLANK(CE823)))),#N/A,
IF(ISBLANK(CB823),"",
IF(AND(NOT(ISERROR(VLOOKUP(CB823,MonsterTable!$A:$B,MATCH(MonsterTable!$B$1,MonsterTable!$A$1:$B$1,0),0))),OR(ISBLANK(CD823),ISBLANK(CE823))),#N/A,
IFERROR(VLOOKUP(CB823,MonsterTable!$A:$B,MATCH(MonsterTable!$B$1,MonsterTable!$A$1:$B$1,0),0),
IF(OR(NOT(ISBLANK(CD823)),ISBLANK(CE823)),#N/A,
IF(CB823="empty","empty",
VLOOKUP(CB823,MonsterGroupTable!$A:$A,1,0)))))))</f>
        <v/>
      </c>
      <c r="CJ823" s="2" t="str">
        <f>IF(AND(ISBLANK(CI823),OR(NOT(ISBLANK(CK823)),NOT(ISBLANK(CL823)))),#N/A,
IF(ISBLANK(CI823),"",
IF(AND(NOT(ISERROR(VLOOKUP(CI823,MonsterTable!$A:$B,MATCH(MonsterTable!$B$1,MonsterTable!$A$1:$B$1,0),0))),OR(ISBLANK(CK823),ISBLANK(CL823))),#N/A,
IFERROR(VLOOKUP(CI823,MonsterTable!$A:$B,MATCH(MonsterTable!$B$1,MonsterTable!$A$1:$B$1,0),0),
IF(OR(NOT(ISBLANK(CK823)),ISBLANK(CL823)),#N/A,
IF(CI823="empty","empty",
VLOOKUP(CI823,MonsterGroupTable!$A:$A,1,0)))))))</f>
        <v/>
      </c>
    </row>
    <row r="824" spans="1:88">
      <c r="A824">
        <v>20125</v>
      </c>
      <c r="B824">
        <f t="shared" si="24"/>
        <v>1.1000000000000001</v>
      </c>
      <c r="C824">
        <f t="shared" si="24"/>
        <v>1.1000000000000001</v>
      </c>
      <c r="F824">
        <v>360</v>
      </c>
      <c r="G824">
        <v>4279</v>
      </c>
      <c r="H824">
        <v>0</v>
      </c>
      <c r="I824">
        <v>0</v>
      </c>
      <c r="J824">
        <v>0</v>
      </c>
      <c r="K824" t="s">
        <v>28</v>
      </c>
      <c r="L824" t="s">
        <v>245</v>
      </c>
      <c r="M824" t="s">
        <v>79</v>
      </c>
      <c r="N824" t="s">
        <v>80</v>
      </c>
      <c r="O824">
        <v>0</v>
      </c>
      <c r="P824">
        <v>-4.75</v>
      </c>
      <c r="Q824">
        <v>-3.5</v>
      </c>
      <c r="R824">
        <v>4.75</v>
      </c>
      <c r="S824">
        <v>3</v>
      </c>
      <c r="T824">
        <v>-13.5</v>
      </c>
      <c r="U824">
        <v>2.5499999999999998</v>
      </c>
      <c r="V824">
        <v>-6.75</v>
      </c>
      <c r="W824" t="str">
        <f t="shared" si="25"/>
        <v>g113,5,empty,3,204,1,1,0</v>
      </c>
      <c r="X824" s="1" t="s">
        <v>330</v>
      </c>
      <c r="Y824" s="2" t="str">
        <f>IF(AND(ISBLANK(X824),OR(NOT(ISBLANK(Z824)),NOT(ISBLANK(AA824)))),#N/A,
IF(ISBLANK(X824),"",
IF(AND(NOT(ISERROR(VLOOKUP(X824,MonsterTable!$A:$B,MATCH(MonsterTable!$B$1,MonsterTable!$A$1:$B$1,0),0))),OR(ISBLANK(Z824),ISBLANK(AA824))),#N/A,
IFERROR(VLOOKUP(X824,MonsterTable!$A:$B,MATCH(MonsterTable!$B$1,MonsterTable!$A$1:$B$1,0),0),
IF(OR(NOT(ISBLANK(Z824)),ISBLANK(AA824)),#N/A,
IF(X824="empty","empty",
VLOOKUP(X824,MonsterGroupTable!$A:$A,1,0)))))))</f>
        <v>g113</v>
      </c>
      <c r="AA824">
        <v>5</v>
      </c>
      <c r="AE824" s="1" t="s">
        <v>74</v>
      </c>
      <c r="AF824" s="2" t="str">
        <f>IF(AND(ISBLANK(AE824),OR(NOT(ISBLANK(AG824)),NOT(ISBLANK(AH824)))),#N/A,
IF(ISBLANK(AE824),"",
IF(AND(NOT(ISERROR(VLOOKUP(AE824,MonsterTable!$A:$B,MATCH(MonsterTable!$B$1,MonsterTable!$A$1:$B$1,0),0))),OR(ISBLANK(AG824),ISBLANK(AH824))),#N/A,
IFERROR(VLOOKUP(AE824,MonsterTable!$A:$B,MATCH(MonsterTable!$B$1,MonsterTable!$A$1:$B$1,0),0),
IF(OR(NOT(ISBLANK(AG824)),ISBLANK(AH824)),#N/A,
IF(AE824="empty","empty",
VLOOKUP(AE824,MonsterGroupTable!$A:$A,1,0)))))))</f>
        <v>empty</v>
      </c>
      <c r="AH824">
        <v>3</v>
      </c>
      <c r="AL824" s="1" t="s">
        <v>340</v>
      </c>
      <c r="AM824" s="2">
        <f>IF(AND(ISBLANK(AL824),OR(NOT(ISBLANK(AN824)),NOT(ISBLANK(AO824)))),#N/A,
IF(ISBLANK(AL824),"",
IF(AND(NOT(ISERROR(VLOOKUP(AL824,MonsterTable!$A:$B,MATCH(MonsterTable!$B$1,MonsterTable!$A$1:$B$1,0),0))),OR(ISBLANK(AN824),ISBLANK(AO824))),#N/A,
IFERROR(VLOOKUP(AL824,MonsterTable!$A:$B,MATCH(MonsterTable!$B$1,MonsterTable!$A$1:$B$1,0),0),
IF(OR(NOT(ISBLANK(AN824)),ISBLANK(AO824)),#N/A,
IF(AL824="empty","empty",
VLOOKUP(AL824,MonsterGroupTable!$A:$A,1,0)))))))</f>
        <v>204</v>
      </c>
      <c r="AN824">
        <v>1</v>
      </c>
      <c r="AO824">
        <v>1</v>
      </c>
      <c r="AP824">
        <v>0</v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BA824" s="2" t="str">
        <f>IF(AND(ISBLANK(AZ824),OR(NOT(ISBLANK(BB824)),NOT(ISBLANK(BC824)))),#N/A,
IF(ISBLANK(AZ824),"",
IF(AND(NOT(ISERROR(VLOOKUP(AZ824,MonsterTable!$A:$B,MATCH(MonsterTable!$B$1,MonsterTable!$A$1:$B$1,0),0))),OR(ISBLANK(BB824),ISBLANK(BC824))),#N/A,
IFERROR(VLOOKUP(AZ824,MonsterTable!$A:$B,MATCH(MonsterTable!$B$1,MonsterTable!$A$1:$B$1,0),0),
IF(OR(NOT(ISBLANK(BB824)),ISBLANK(BC824)),#N/A,
IF(AZ824="empty","empty",
VLOOKUP(AZ824,MonsterGroupTable!$A:$A,1,0)))))))</f>
        <v/>
      </c>
      <c r="BH824" s="2" t="str">
        <f>IF(AND(ISBLANK(BG824),OR(NOT(ISBLANK(BI824)),NOT(ISBLANK(BJ824)))),#N/A,
IF(ISBLANK(BG824),"",
IF(AND(NOT(ISERROR(VLOOKUP(BG824,MonsterTable!$A:$B,MATCH(MonsterTable!$B$1,MonsterTable!$A$1:$B$1,0),0))),OR(ISBLANK(BI824),ISBLANK(BJ824))),#N/A,
IFERROR(VLOOKUP(BG824,MonsterTable!$A:$B,MATCH(MonsterTable!$B$1,MonsterTable!$A$1:$B$1,0),0),
IF(OR(NOT(ISBLANK(BI824)),ISBLANK(BJ824)),#N/A,
IF(BG824="empty","empty",
VLOOKUP(BG824,MonsterGroupTable!$A:$A,1,0)))))))</f>
        <v/>
      </c>
      <c r="BO824" s="2" t="str">
        <f>IF(AND(ISBLANK(BN824),OR(NOT(ISBLANK(BP824)),NOT(ISBLANK(BQ824)))),#N/A,
IF(ISBLANK(BN824),"",
IF(AND(NOT(ISERROR(VLOOKUP(BN824,MonsterTable!$A:$B,MATCH(MonsterTable!$B$1,MonsterTable!$A$1:$B$1,0),0))),OR(ISBLANK(BP824),ISBLANK(BQ824))),#N/A,
IFERROR(VLOOKUP(BN824,MonsterTable!$A:$B,MATCH(MonsterTable!$B$1,MonsterTable!$A$1:$B$1,0),0),
IF(OR(NOT(ISBLANK(BP824)),ISBLANK(BQ824)),#N/A,
IF(BN824="empty","empty",
VLOOKUP(BN824,MonsterGroupTable!$A:$A,1,0)))))))</f>
        <v/>
      </c>
      <c r="BV824" s="2" t="str">
        <f>IF(AND(ISBLANK(BU824),OR(NOT(ISBLANK(BW824)),NOT(ISBLANK(BX824)))),#N/A,
IF(ISBLANK(BU824),"",
IF(AND(NOT(ISERROR(VLOOKUP(BU824,MonsterTable!$A:$B,MATCH(MonsterTable!$B$1,MonsterTable!$A$1:$B$1,0),0))),OR(ISBLANK(BW824),ISBLANK(BX824))),#N/A,
IFERROR(VLOOKUP(BU824,MonsterTable!$A:$B,MATCH(MonsterTable!$B$1,MonsterTable!$A$1:$B$1,0),0),
IF(OR(NOT(ISBLANK(BW824)),ISBLANK(BX824)),#N/A,
IF(BU824="empty","empty",
VLOOKUP(BU824,MonsterGroupTable!$A:$A,1,0)))))))</f>
        <v/>
      </c>
      <c r="CC824" s="2" t="str">
        <f>IF(AND(ISBLANK(CB824),OR(NOT(ISBLANK(CD824)),NOT(ISBLANK(CE824)))),#N/A,
IF(ISBLANK(CB824),"",
IF(AND(NOT(ISERROR(VLOOKUP(CB824,MonsterTable!$A:$B,MATCH(MonsterTable!$B$1,MonsterTable!$A$1:$B$1,0),0))),OR(ISBLANK(CD824),ISBLANK(CE824))),#N/A,
IFERROR(VLOOKUP(CB824,MonsterTable!$A:$B,MATCH(MonsterTable!$B$1,MonsterTable!$A$1:$B$1,0),0),
IF(OR(NOT(ISBLANK(CD824)),ISBLANK(CE824)),#N/A,
IF(CB824="empty","empty",
VLOOKUP(CB824,MonsterGroupTable!$A:$A,1,0)))))))</f>
        <v/>
      </c>
      <c r="CJ824" s="2" t="str">
        <f>IF(AND(ISBLANK(CI824),OR(NOT(ISBLANK(CK824)),NOT(ISBLANK(CL824)))),#N/A,
IF(ISBLANK(CI824),"",
IF(AND(NOT(ISERROR(VLOOKUP(CI824,MonsterTable!$A:$B,MATCH(MonsterTable!$B$1,MonsterTable!$A$1:$B$1,0),0))),OR(ISBLANK(CK824),ISBLANK(CL824))),#N/A,
IFERROR(VLOOKUP(CI824,MonsterTable!$A:$B,MATCH(MonsterTable!$B$1,MonsterTable!$A$1:$B$1,0),0),
IF(OR(NOT(ISBLANK(CK824)),ISBLANK(CL824)),#N/A,
IF(CI824="empty","empty",
VLOOKUP(CI824,MonsterGroupTable!$A:$A,1,0)))))))</f>
        <v/>
      </c>
    </row>
    <row r="825" spans="1:88">
      <c r="A825">
        <v>20126</v>
      </c>
      <c r="B825">
        <f t="shared" si="24"/>
        <v>1.1000000000000001</v>
      </c>
      <c r="C825">
        <f t="shared" si="24"/>
        <v>1.1000000000000001</v>
      </c>
      <c r="F825">
        <v>360</v>
      </c>
      <c r="G825">
        <v>4333</v>
      </c>
      <c r="H825">
        <v>0</v>
      </c>
      <c r="I825">
        <v>0</v>
      </c>
      <c r="J825">
        <v>0</v>
      </c>
      <c r="K825" t="s">
        <v>28</v>
      </c>
      <c r="L825" t="s">
        <v>245</v>
      </c>
      <c r="M825" t="s">
        <v>79</v>
      </c>
      <c r="N825" t="s">
        <v>80</v>
      </c>
      <c r="O825">
        <v>0</v>
      </c>
      <c r="P825">
        <v>-4.75</v>
      </c>
      <c r="Q825">
        <v>-3.5</v>
      </c>
      <c r="R825">
        <v>4.75</v>
      </c>
      <c r="S825">
        <v>3</v>
      </c>
      <c r="T825">
        <v>-13.5</v>
      </c>
      <c r="U825">
        <v>2.5499999999999998</v>
      </c>
      <c r="V825">
        <v>-6.75</v>
      </c>
      <c r="W825" t="str">
        <f t="shared" si="25"/>
        <v>g113,5,empty,3,204,1,1,0</v>
      </c>
      <c r="X825" s="1" t="s">
        <v>330</v>
      </c>
      <c r="Y825" s="2" t="str">
        <f>IF(AND(ISBLANK(X825),OR(NOT(ISBLANK(Z825)),NOT(ISBLANK(AA825)))),#N/A,
IF(ISBLANK(X825),"",
IF(AND(NOT(ISERROR(VLOOKUP(X825,MonsterTable!$A:$B,MATCH(MonsterTable!$B$1,MonsterTable!$A$1:$B$1,0),0))),OR(ISBLANK(Z825),ISBLANK(AA825))),#N/A,
IFERROR(VLOOKUP(X825,MonsterTable!$A:$B,MATCH(MonsterTable!$B$1,MonsterTable!$A$1:$B$1,0),0),
IF(OR(NOT(ISBLANK(Z825)),ISBLANK(AA825)),#N/A,
IF(X825="empty","empty",
VLOOKUP(X825,MonsterGroupTable!$A:$A,1,0)))))))</f>
        <v>g113</v>
      </c>
      <c r="AA825">
        <v>5</v>
      </c>
      <c r="AE825" s="1" t="s">
        <v>74</v>
      </c>
      <c r="AF825" s="2" t="str">
        <f>IF(AND(ISBLANK(AE825),OR(NOT(ISBLANK(AG825)),NOT(ISBLANK(AH825)))),#N/A,
IF(ISBLANK(AE825),"",
IF(AND(NOT(ISERROR(VLOOKUP(AE825,MonsterTable!$A:$B,MATCH(MonsterTable!$B$1,MonsterTable!$A$1:$B$1,0),0))),OR(ISBLANK(AG825),ISBLANK(AH825))),#N/A,
IFERROR(VLOOKUP(AE825,MonsterTable!$A:$B,MATCH(MonsterTable!$B$1,MonsterTable!$A$1:$B$1,0),0),
IF(OR(NOT(ISBLANK(AG825)),ISBLANK(AH825)),#N/A,
IF(AE825="empty","empty",
VLOOKUP(AE825,MonsterGroupTable!$A:$A,1,0)))))))</f>
        <v>empty</v>
      </c>
      <c r="AH825">
        <v>3</v>
      </c>
      <c r="AL825" s="1" t="s">
        <v>340</v>
      </c>
      <c r="AM825" s="2">
        <f>IF(AND(ISBLANK(AL825),OR(NOT(ISBLANK(AN825)),NOT(ISBLANK(AO825)))),#N/A,
IF(ISBLANK(AL825),"",
IF(AND(NOT(ISERROR(VLOOKUP(AL825,MonsterTable!$A:$B,MATCH(MonsterTable!$B$1,MonsterTable!$A$1:$B$1,0),0))),OR(ISBLANK(AN825),ISBLANK(AO825))),#N/A,
IFERROR(VLOOKUP(AL825,MonsterTable!$A:$B,MATCH(MonsterTable!$B$1,MonsterTable!$A$1:$B$1,0),0),
IF(OR(NOT(ISBLANK(AN825)),ISBLANK(AO825)),#N/A,
IF(AL825="empty","empty",
VLOOKUP(AL825,MonsterGroupTable!$A:$A,1,0)))))))</f>
        <v>204</v>
      </c>
      <c r="AN825">
        <v>1</v>
      </c>
      <c r="AO825">
        <v>1</v>
      </c>
      <c r="AP825">
        <v>0</v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BA825" s="2" t="str">
        <f>IF(AND(ISBLANK(AZ825),OR(NOT(ISBLANK(BB825)),NOT(ISBLANK(BC825)))),#N/A,
IF(ISBLANK(AZ825),"",
IF(AND(NOT(ISERROR(VLOOKUP(AZ825,MonsterTable!$A:$B,MATCH(MonsterTable!$B$1,MonsterTable!$A$1:$B$1,0),0))),OR(ISBLANK(BB825),ISBLANK(BC825))),#N/A,
IFERROR(VLOOKUP(AZ825,MonsterTable!$A:$B,MATCH(MonsterTable!$B$1,MonsterTable!$A$1:$B$1,0),0),
IF(OR(NOT(ISBLANK(BB825)),ISBLANK(BC825)),#N/A,
IF(AZ825="empty","empty",
VLOOKUP(AZ825,MonsterGroupTable!$A:$A,1,0)))))))</f>
        <v/>
      </c>
      <c r="BH825" s="2" t="str">
        <f>IF(AND(ISBLANK(BG825),OR(NOT(ISBLANK(BI825)),NOT(ISBLANK(BJ825)))),#N/A,
IF(ISBLANK(BG825),"",
IF(AND(NOT(ISERROR(VLOOKUP(BG825,MonsterTable!$A:$B,MATCH(MonsterTable!$B$1,MonsterTable!$A$1:$B$1,0),0))),OR(ISBLANK(BI825),ISBLANK(BJ825))),#N/A,
IFERROR(VLOOKUP(BG825,MonsterTable!$A:$B,MATCH(MonsterTable!$B$1,MonsterTable!$A$1:$B$1,0),0),
IF(OR(NOT(ISBLANK(BI825)),ISBLANK(BJ825)),#N/A,
IF(BG825="empty","empty",
VLOOKUP(BG825,MonsterGroupTable!$A:$A,1,0)))))))</f>
        <v/>
      </c>
      <c r="BO825" s="2" t="str">
        <f>IF(AND(ISBLANK(BN825),OR(NOT(ISBLANK(BP825)),NOT(ISBLANK(BQ825)))),#N/A,
IF(ISBLANK(BN825),"",
IF(AND(NOT(ISERROR(VLOOKUP(BN825,MonsterTable!$A:$B,MATCH(MonsterTable!$B$1,MonsterTable!$A$1:$B$1,0),0))),OR(ISBLANK(BP825),ISBLANK(BQ825))),#N/A,
IFERROR(VLOOKUP(BN825,MonsterTable!$A:$B,MATCH(MonsterTable!$B$1,MonsterTable!$A$1:$B$1,0),0),
IF(OR(NOT(ISBLANK(BP825)),ISBLANK(BQ825)),#N/A,
IF(BN825="empty","empty",
VLOOKUP(BN825,MonsterGroupTable!$A:$A,1,0)))))))</f>
        <v/>
      </c>
      <c r="BV825" s="2" t="str">
        <f>IF(AND(ISBLANK(BU825),OR(NOT(ISBLANK(BW825)),NOT(ISBLANK(BX825)))),#N/A,
IF(ISBLANK(BU825),"",
IF(AND(NOT(ISERROR(VLOOKUP(BU825,MonsterTable!$A:$B,MATCH(MonsterTable!$B$1,MonsterTable!$A$1:$B$1,0),0))),OR(ISBLANK(BW825),ISBLANK(BX825))),#N/A,
IFERROR(VLOOKUP(BU825,MonsterTable!$A:$B,MATCH(MonsterTable!$B$1,MonsterTable!$A$1:$B$1,0),0),
IF(OR(NOT(ISBLANK(BW825)),ISBLANK(BX825)),#N/A,
IF(BU825="empty","empty",
VLOOKUP(BU825,MonsterGroupTable!$A:$A,1,0)))))))</f>
        <v/>
      </c>
      <c r="CC825" s="2" t="str">
        <f>IF(AND(ISBLANK(CB825),OR(NOT(ISBLANK(CD825)),NOT(ISBLANK(CE825)))),#N/A,
IF(ISBLANK(CB825),"",
IF(AND(NOT(ISERROR(VLOOKUP(CB825,MonsterTable!$A:$B,MATCH(MonsterTable!$B$1,MonsterTable!$A$1:$B$1,0),0))),OR(ISBLANK(CD825),ISBLANK(CE825))),#N/A,
IFERROR(VLOOKUP(CB825,MonsterTable!$A:$B,MATCH(MonsterTable!$B$1,MonsterTable!$A$1:$B$1,0),0),
IF(OR(NOT(ISBLANK(CD825)),ISBLANK(CE825)),#N/A,
IF(CB825="empty","empty",
VLOOKUP(CB825,MonsterGroupTable!$A:$A,1,0)))))))</f>
        <v/>
      </c>
      <c r="CJ825" s="2" t="str">
        <f>IF(AND(ISBLANK(CI825),OR(NOT(ISBLANK(CK825)),NOT(ISBLANK(CL825)))),#N/A,
IF(ISBLANK(CI825),"",
IF(AND(NOT(ISERROR(VLOOKUP(CI825,MonsterTable!$A:$B,MATCH(MonsterTable!$B$1,MonsterTable!$A$1:$B$1,0),0))),OR(ISBLANK(CK825),ISBLANK(CL825))),#N/A,
IFERROR(VLOOKUP(CI825,MonsterTable!$A:$B,MATCH(MonsterTable!$B$1,MonsterTable!$A$1:$B$1,0),0),
IF(OR(NOT(ISBLANK(CK825)),ISBLANK(CL825)),#N/A,
IF(CI825="empty","empty",
VLOOKUP(CI825,MonsterGroupTable!$A:$A,1,0)))))))</f>
        <v/>
      </c>
    </row>
    <row r="826" spans="1:88">
      <c r="A826">
        <v>20127</v>
      </c>
      <c r="B826">
        <f t="shared" si="24"/>
        <v>1.1000000000000001</v>
      </c>
      <c r="C826">
        <f t="shared" si="24"/>
        <v>1.1000000000000001</v>
      </c>
      <c r="F826">
        <v>360</v>
      </c>
      <c r="G826">
        <v>4387</v>
      </c>
      <c r="H826">
        <v>0</v>
      </c>
      <c r="I826">
        <v>0</v>
      </c>
      <c r="J826">
        <v>0</v>
      </c>
      <c r="K826" t="s">
        <v>28</v>
      </c>
      <c r="L826" t="s">
        <v>245</v>
      </c>
      <c r="M826" t="s">
        <v>79</v>
      </c>
      <c r="N826" t="s">
        <v>80</v>
      </c>
      <c r="O826">
        <v>0</v>
      </c>
      <c r="P826">
        <v>-4.75</v>
      </c>
      <c r="Q826">
        <v>-3.5</v>
      </c>
      <c r="R826">
        <v>4.75</v>
      </c>
      <c r="S826">
        <v>3</v>
      </c>
      <c r="T826">
        <v>-13.5</v>
      </c>
      <c r="U826">
        <v>2.5499999999999998</v>
      </c>
      <c r="V826">
        <v>-6.75</v>
      </c>
      <c r="W826" t="str">
        <f t="shared" si="25"/>
        <v>g113,5,empty,3,204,1,1,0</v>
      </c>
      <c r="X826" s="1" t="s">
        <v>330</v>
      </c>
      <c r="Y826" s="2" t="str">
        <f>IF(AND(ISBLANK(X826),OR(NOT(ISBLANK(Z826)),NOT(ISBLANK(AA826)))),#N/A,
IF(ISBLANK(X826),"",
IF(AND(NOT(ISERROR(VLOOKUP(X826,MonsterTable!$A:$B,MATCH(MonsterTable!$B$1,MonsterTable!$A$1:$B$1,0),0))),OR(ISBLANK(Z826),ISBLANK(AA826))),#N/A,
IFERROR(VLOOKUP(X826,MonsterTable!$A:$B,MATCH(MonsterTable!$B$1,MonsterTable!$A$1:$B$1,0),0),
IF(OR(NOT(ISBLANK(Z826)),ISBLANK(AA826)),#N/A,
IF(X826="empty","empty",
VLOOKUP(X826,MonsterGroupTable!$A:$A,1,0)))))))</f>
        <v>g113</v>
      </c>
      <c r="AA826">
        <v>5</v>
      </c>
      <c r="AE826" s="1" t="s">
        <v>74</v>
      </c>
      <c r="AF826" s="2" t="str">
        <f>IF(AND(ISBLANK(AE826),OR(NOT(ISBLANK(AG826)),NOT(ISBLANK(AH826)))),#N/A,
IF(ISBLANK(AE826),"",
IF(AND(NOT(ISERROR(VLOOKUP(AE826,MonsterTable!$A:$B,MATCH(MonsterTable!$B$1,MonsterTable!$A$1:$B$1,0),0))),OR(ISBLANK(AG826),ISBLANK(AH826))),#N/A,
IFERROR(VLOOKUP(AE826,MonsterTable!$A:$B,MATCH(MonsterTable!$B$1,MonsterTable!$A$1:$B$1,0),0),
IF(OR(NOT(ISBLANK(AG826)),ISBLANK(AH826)),#N/A,
IF(AE826="empty","empty",
VLOOKUP(AE826,MonsterGroupTable!$A:$A,1,0)))))))</f>
        <v>empty</v>
      </c>
      <c r="AH826">
        <v>3</v>
      </c>
      <c r="AL826" s="1" t="s">
        <v>340</v>
      </c>
      <c r="AM826" s="2">
        <f>IF(AND(ISBLANK(AL826),OR(NOT(ISBLANK(AN826)),NOT(ISBLANK(AO826)))),#N/A,
IF(ISBLANK(AL826),"",
IF(AND(NOT(ISERROR(VLOOKUP(AL826,MonsterTable!$A:$B,MATCH(MonsterTable!$B$1,MonsterTable!$A$1:$B$1,0),0))),OR(ISBLANK(AN826),ISBLANK(AO826))),#N/A,
IFERROR(VLOOKUP(AL826,MonsterTable!$A:$B,MATCH(MonsterTable!$B$1,MonsterTable!$A$1:$B$1,0),0),
IF(OR(NOT(ISBLANK(AN826)),ISBLANK(AO826)),#N/A,
IF(AL826="empty","empty",
VLOOKUP(AL826,MonsterGroupTable!$A:$A,1,0)))))))</f>
        <v>204</v>
      </c>
      <c r="AN826">
        <v>1</v>
      </c>
      <c r="AO826">
        <v>1</v>
      </c>
      <c r="AP826">
        <v>0</v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BA826" s="2" t="str">
        <f>IF(AND(ISBLANK(AZ826),OR(NOT(ISBLANK(BB826)),NOT(ISBLANK(BC826)))),#N/A,
IF(ISBLANK(AZ826),"",
IF(AND(NOT(ISERROR(VLOOKUP(AZ826,MonsterTable!$A:$B,MATCH(MonsterTable!$B$1,MonsterTable!$A$1:$B$1,0),0))),OR(ISBLANK(BB826),ISBLANK(BC826))),#N/A,
IFERROR(VLOOKUP(AZ826,MonsterTable!$A:$B,MATCH(MonsterTable!$B$1,MonsterTable!$A$1:$B$1,0),0),
IF(OR(NOT(ISBLANK(BB826)),ISBLANK(BC826)),#N/A,
IF(AZ826="empty","empty",
VLOOKUP(AZ826,MonsterGroupTable!$A:$A,1,0)))))))</f>
        <v/>
      </c>
      <c r="BH826" s="2" t="str">
        <f>IF(AND(ISBLANK(BG826),OR(NOT(ISBLANK(BI826)),NOT(ISBLANK(BJ826)))),#N/A,
IF(ISBLANK(BG826),"",
IF(AND(NOT(ISERROR(VLOOKUP(BG826,MonsterTable!$A:$B,MATCH(MonsterTable!$B$1,MonsterTable!$A$1:$B$1,0),0))),OR(ISBLANK(BI826),ISBLANK(BJ826))),#N/A,
IFERROR(VLOOKUP(BG826,MonsterTable!$A:$B,MATCH(MonsterTable!$B$1,MonsterTable!$A$1:$B$1,0),0),
IF(OR(NOT(ISBLANK(BI826)),ISBLANK(BJ826)),#N/A,
IF(BG826="empty","empty",
VLOOKUP(BG826,MonsterGroupTable!$A:$A,1,0)))))))</f>
        <v/>
      </c>
      <c r="BO826" s="2" t="str">
        <f>IF(AND(ISBLANK(BN826),OR(NOT(ISBLANK(BP826)),NOT(ISBLANK(BQ826)))),#N/A,
IF(ISBLANK(BN826),"",
IF(AND(NOT(ISERROR(VLOOKUP(BN826,MonsterTable!$A:$B,MATCH(MonsterTable!$B$1,MonsterTable!$A$1:$B$1,0),0))),OR(ISBLANK(BP826),ISBLANK(BQ826))),#N/A,
IFERROR(VLOOKUP(BN826,MonsterTable!$A:$B,MATCH(MonsterTable!$B$1,MonsterTable!$A$1:$B$1,0),0),
IF(OR(NOT(ISBLANK(BP826)),ISBLANK(BQ826)),#N/A,
IF(BN826="empty","empty",
VLOOKUP(BN826,MonsterGroupTable!$A:$A,1,0)))))))</f>
        <v/>
      </c>
      <c r="BV826" s="2" t="str">
        <f>IF(AND(ISBLANK(BU826),OR(NOT(ISBLANK(BW826)),NOT(ISBLANK(BX826)))),#N/A,
IF(ISBLANK(BU826),"",
IF(AND(NOT(ISERROR(VLOOKUP(BU826,MonsterTable!$A:$B,MATCH(MonsterTable!$B$1,MonsterTable!$A$1:$B$1,0),0))),OR(ISBLANK(BW826),ISBLANK(BX826))),#N/A,
IFERROR(VLOOKUP(BU826,MonsterTable!$A:$B,MATCH(MonsterTable!$B$1,MonsterTable!$A$1:$B$1,0),0),
IF(OR(NOT(ISBLANK(BW826)),ISBLANK(BX826)),#N/A,
IF(BU826="empty","empty",
VLOOKUP(BU826,MonsterGroupTable!$A:$A,1,0)))))))</f>
        <v/>
      </c>
      <c r="CC826" s="2" t="str">
        <f>IF(AND(ISBLANK(CB826),OR(NOT(ISBLANK(CD826)),NOT(ISBLANK(CE826)))),#N/A,
IF(ISBLANK(CB826),"",
IF(AND(NOT(ISERROR(VLOOKUP(CB826,MonsterTable!$A:$B,MATCH(MonsterTable!$B$1,MonsterTable!$A$1:$B$1,0),0))),OR(ISBLANK(CD826),ISBLANK(CE826))),#N/A,
IFERROR(VLOOKUP(CB826,MonsterTable!$A:$B,MATCH(MonsterTable!$B$1,MonsterTable!$A$1:$B$1,0),0),
IF(OR(NOT(ISBLANK(CD826)),ISBLANK(CE826)),#N/A,
IF(CB826="empty","empty",
VLOOKUP(CB826,MonsterGroupTable!$A:$A,1,0)))))))</f>
        <v/>
      </c>
      <c r="CJ826" s="2" t="str">
        <f>IF(AND(ISBLANK(CI826),OR(NOT(ISBLANK(CK826)),NOT(ISBLANK(CL826)))),#N/A,
IF(ISBLANK(CI826),"",
IF(AND(NOT(ISERROR(VLOOKUP(CI826,MonsterTable!$A:$B,MATCH(MonsterTable!$B$1,MonsterTable!$A$1:$B$1,0),0))),OR(ISBLANK(CK826),ISBLANK(CL826))),#N/A,
IFERROR(VLOOKUP(CI826,MonsterTable!$A:$B,MATCH(MonsterTable!$B$1,MonsterTable!$A$1:$B$1,0),0),
IF(OR(NOT(ISBLANK(CK826)),ISBLANK(CL826)),#N/A,
IF(CI826="empty","empty",
VLOOKUP(CI826,MonsterGroupTable!$A:$A,1,0)))))))</f>
        <v/>
      </c>
    </row>
    <row r="827" spans="1:88">
      <c r="A827">
        <v>20128</v>
      </c>
      <c r="B827">
        <f t="shared" si="24"/>
        <v>1.1000000000000001</v>
      </c>
      <c r="C827">
        <f t="shared" si="24"/>
        <v>1.1000000000000001</v>
      </c>
      <c r="F827">
        <v>360</v>
      </c>
      <c r="G827">
        <v>4441</v>
      </c>
      <c r="H827">
        <v>0</v>
      </c>
      <c r="I827">
        <v>0</v>
      </c>
      <c r="J827">
        <v>0</v>
      </c>
      <c r="K827" t="s">
        <v>28</v>
      </c>
      <c r="L827" t="s">
        <v>245</v>
      </c>
      <c r="M827" t="s">
        <v>79</v>
      </c>
      <c r="N827" t="s">
        <v>80</v>
      </c>
      <c r="O827">
        <v>0</v>
      </c>
      <c r="P827">
        <v>-4.75</v>
      </c>
      <c r="Q827">
        <v>-3.5</v>
      </c>
      <c r="R827">
        <v>4.75</v>
      </c>
      <c r="S827">
        <v>3</v>
      </c>
      <c r="T827">
        <v>-13.5</v>
      </c>
      <c r="U827">
        <v>2.5499999999999998</v>
      </c>
      <c r="V827">
        <v>-6.75</v>
      </c>
      <c r="W827" t="str">
        <f t="shared" si="25"/>
        <v>g113,5,empty,3,204,1,1,0</v>
      </c>
      <c r="X827" s="1" t="s">
        <v>330</v>
      </c>
      <c r="Y827" s="2" t="str">
        <f>IF(AND(ISBLANK(X827),OR(NOT(ISBLANK(Z827)),NOT(ISBLANK(AA827)))),#N/A,
IF(ISBLANK(X827),"",
IF(AND(NOT(ISERROR(VLOOKUP(X827,MonsterTable!$A:$B,MATCH(MonsterTable!$B$1,MonsterTable!$A$1:$B$1,0),0))),OR(ISBLANK(Z827),ISBLANK(AA827))),#N/A,
IFERROR(VLOOKUP(X827,MonsterTable!$A:$B,MATCH(MonsterTable!$B$1,MonsterTable!$A$1:$B$1,0),0),
IF(OR(NOT(ISBLANK(Z827)),ISBLANK(AA827)),#N/A,
IF(X827="empty","empty",
VLOOKUP(X827,MonsterGroupTable!$A:$A,1,0)))))))</f>
        <v>g113</v>
      </c>
      <c r="AA827">
        <v>5</v>
      </c>
      <c r="AE827" s="1" t="s">
        <v>74</v>
      </c>
      <c r="AF827" s="2" t="str">
        <f>IF(AND(ISBLANK(AE827),OR(NOT(ISBLANK(AG827)),NOT(ISBLANK(AH827)))),#N/A,
IF(ISBLANK(AE827),"",
IF(AND(NOT(ISERROR(VLOOKUP(AE827,MonsterTable!$A:$B,MATCH(MonsterTable!$B$1,MonsterTable!$A$1:$B$1,0),0))),OR(ISBLANK(AG827),ISBLANK(AH827))),#N/A,
IFERROR(VLOOKUP(AE827,MonsterTable!$A:$B,MATCH(MonsterTable!$B$1,MonsterTable!$A$1:$B$1,0),0),
IF(OR(NOT(ISBLANK(AG827)),ISBLANK(AH827)),#N/A,
IF(AE827="empty","empty",
VLOOKUP(AE827,MonsterGroupTable!$A:$A,1,0)))))))</f>
        <v>empty</v>
      </c>
      <c r="AH827">
        <v>3</v>
      </c>
      <c r="AL827" s="1" t="s">
        <v>340</v>
      </c>
      <c r="AM827" s="2">
        <f>IF(AND(ISBLANK(AL827),OR(NOT(ISBLANK(AN827)),NOT(ISBLANK(AO827)))),#N/A,
IF(ISBLANK(AL827),"",
IF(AND(NOT(ISERROR(VLOOKUP(AL827,MonsterTable!$A:$B,MATCH(MonsterTable!$B$1,MonsterTable!$A$1:$B$1,0),0))),OR(ISBLANK(AN827),ISBLANK(AO827))),#N/A,
IFERROR(VLOOKUP(AL827,MonsterTable!$A:$B,MATCH(MonsterTable!$B$1,MonsterTable!$A$1:$B$1,0),0),
IF(OR(NOT(ISBLANK(AN827)),ISBLANK(AO827)),#N/A,
IF(AL827="empty","empty",
VLOOKUP(AL827,MonsterGroupTable!$A:$A,1,0)))))))</f>
        <v>204</v>
      </c>
      <c r="AN827">
        <v>1</v>
      </c>
      <c r="AO827">
        <v>1</v>
      </c>
      <c r="AP827">
        <v>0</v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BA827" s="2" t="str">
        <f>IF(AND(ISBLANK(AZ827),OR(NOT(ISBLANK(BB827)),NOT(ISBLANK(BC827)))),#N/A,
IF(ISBLANK(AZ827),"",
IF(AND(NOT(ISERROR(VLOOKUP(AZ827,MonsterTable!$A:$B,MATCH(MonsterTable!$B$1,MonsterTable!$A$1:$B$1,0),0))),OR(ISBLANK(BB827),ISBLANK(BC827))),#N/A,
IFERROR(VLOOKUP(AZ827,MonsterTable!$A:$B,MATCH(MonsterTable!$B$1,MonsterTable!$A$1:$B$1,0),0),
IF(OR(NOT(ISBLANK(BB827)),ISBLANK(BC827)),#N/A,
IF(AZ827="empty","empty",
VLOOKUP(AZ827,MonsterGroupTable!$A:$A,1,0)))))))</f>
        <v/>
      </c>
      <c r="BH827" s="2" t="str">
        <f>IF(AND(ISBLANK(BG827),OR(NOT(ISBLANK(BI827)),NOT(ISBLANK(BJ827)))),#N/A,
IF(ISBLANK(BG827),"",
IF(AND(NOT(ISERROR(VLOOKUP(BG827,MonsterTable!$A:$B,MATCH(MonsterTable!$B$1,MonsterTable!$A$1:$B$1,0),0))),OR(ISBLANK(BI827),ISBLANK(BJ827))),#N/A,
IFERROR(VLOOKUP(BG827,MonsterTable!$A:$B,MATCH(MonsterTable!$B$1,MonsterTable!$A$1:$B$1,0),0),
IF(OR(NOT(ISBLANK(BI827)),ISBLANK(BJ827)),#N/A,
IF(BG827="empty","empty",
VLOOKUP(BG827,MonsterGroupTable!$A:$A,1,0)))))))</f>
        <v/>
      </c>
      <c r="BO827" s="2" t="str">
        <f>IF(AND(ISBLANK(BN827),OR(NOT(ISBLANK(BP827)),NOT(ISBLANK(BQ827)))),#N/A,
IF(ISBLANK(BN827),"",
IF(AND(NOT(ISERROR(VLOOKUP(BN827,MonsterTable!$A:$B,MATCH(MonsterTable!$B$1,MonsterTable!$A$1:$B$1,0),0))),OR(ISBLANK(BP827),ISBLANK(BQ827))),#N/A,
IFERROR(VLOOKUP(BN827,MonsterTable!$A:$B,MATCH(MonsterTable!$B$1,MonsterTable!$A$1:$B$1,0),0),
IF(OR(NOT(ISBLANK(BP827)),ISBLANK(BQ827)),#N/A,
IF(BN827="empty","empty",
VLOOKUP(BN827,MonsterGroupTable!$A:$A,1,0)))))))</f>
        <v/>
      </c>
      <c r="BV827" s="2" t="str">
        <f>IF(AND(ISBLANK(BU827),OR(NOT(ISBLANK(BW827)),NOT(ISBLANK(BX827)))),#N/A,
IF(ISBLANK(BU827),"",
IF(AND(NOT(ISERROR(VLOOKUP(BU827,MonsterTable!$A:$B,MATCH(MonsterTable!$B$1,MonsterTable!$A$1:$B$1,0),0))),OR(ISBLANK(BW827),ISBLANK(BX827))),#N/A,
IFERROR(VLOOKUP(BU827,MonsterTable!$A:$B,MATCH(MonsterTable!$B$1,MonsterTable!$A$1:$B$1,0),0),
IF(OR(NOT(ISBLANK(BW827)),ISBLANK(BX827)),#N/A,
IF(BU827="empty","empty",
VLOOKUP(BU827,MonsterGroupTable!$A:$A,1,0)))))))</f>
        <v/>
      </c>
      <c r="CC827" s="2" t="str">
        <f>IF(AND(ISBLANK(CB827),OR(NOT(ISBLANK(CD827)),NOT(ISBLANK(CE827)))),#N/A,
IF(ISBLANK(CB827),"",
IF(AND(NOT(ISERROR(VLOOKUP(CB827,MonsterTable!$A:$B,MATCH(MonsterTable!$B$1,MonsterTable!$A$1:$B$1,0),0))),OR(ISBLANK(CD827),ISBLANK(CE827))),#N/A,
IFERROR(VLOOKUP(CB827,MonsterTable!$A:$B,MATCH(MonsterTable!$B$1,MonsterTable!$A$1:$B$1,0),0),
IF(OR(NOT(ISBLANK(CD827)),ISBLANK(CE827)),#N/A,
IF(CB827="empty","empty",
VLOOKUP(CB827,MonsterGroupTable!$A:$A,1,0)))))))</f>
        <v/>
      </c>
      <c r="CJ827" s="2" t="str">
        <f>IF(AND(ISBLANK(CI827),OR(NOT(ISBLANK(CK827)),NOT(ISBLANK(CL827)))),#N/A,
IF(ISBLANK(CI827),"",
IF(AND(NOT(ISERROR(VLOOKUP(CI827,MonsterTable!$A:$B,MATCH(MonsterTable!$B$1,MonsterTable!$A$1:$B$1,0),0))),OR(ISBLANK(CK827),ISBLANK(CL827))),#N/A,
IFERROR(VLOOKUP(CI827,MonsterTable!$A:$B,MATCH(MonsterTable!$B$1,MonsterTable!$A$1:$B$1,0),0),
IF(OR(NOT(ISBLANK(CK827)),ISBLANK(CL827)),#N/A,
IF(CI827="empty","empty",
VLOOKUP(CI827,MonsterGroupTable!$A:$A,1,0)))))))</f>
        <v/>
      </c>
    </row>
    <row r="828" spans="1:88">
      <c r="A828">
        <v>20129</v>
      </c>
      <c r="B828">
        <f t="shared" si="24"/>
        <v>1.1000000000000001</v>
      </c>
      <c r="C828">
        <f t="shared" si="24"/>
        <v>1.1000000000000001</v>
      </c>
      <c r="F828">
        <v>360</v>
      </c>
      <c r="G828">
        <v>4495</v>
      </c>
      <c r="H828">
        <v>0</v>
      </c>
      <c r="I828">
        <v>0</v>
      </c>
      <c r="J828">
        <v>0</v>
      </c>
      <c r="K828" t="s">
        <v>28</v>
      </c>
      <c r="L828" t="s">
        <v>245</v>
      </c>
      <c r="M828" t="s">
        <v>79</v>
      </c>
      <c r="N828" t="s">
        <v>80</v>
      </c>
      <c r="O828">
        <v>0</v>
      </c>
      <c r="P828">
        <v>-4.75</v>
      </c>
      <c r="Q828">
        <v>-3.5</v>
      </c>
      <c r="R828">
        <v>4.75</v>
      </c>
      <c r="S828">
        <v>3</v>
      </c>
      <c r="T828">
        <v>-13.5</v>
      </c>
      <c r="U828">
        <v>2.5499999999999998</v>
      </c>
      <c r="V828">
        <v>-6.75</v>
      </c>
      <c r="W828" t="str">
        <f t="shared" si="25"/>
        <v>g113,5,empty,3,204,1,1,0</v>
      </c>
      <c r="X828" s="1" t="s">
        <v>330</v>
      </c>
      <c r="Y828" s="2" t="str">
        <f>IF(AND(ISBLANK(X828),OR(NOT(ISBLANK(Z828)),NOT(ISBLANK(AA828)))),#N/A,
IF(ISBLANK(X828),"",
IF(AND(NOT(ISERROR(VLOOKUP(X828,MonsterTable!$A:$B,MATCH(MonsterTable!$B$1,MonsterTable!$A$1:$B$1,0),0))),OR(ISBLANK(Z828),ISBLANK(AA828))),#N/A,
IFERROR(VLOOKUP(X828,MonsterTable!$A:$B,MATCH(MonsterTable!$B$1,MonsterTable!$A$1:$B$1,0),0),
IF(OR(NOT(ISBLANK(Z828)),ISBLANK(AA828)),#N/A,
IF(X828="empty","empty",
VLOOKUP(X828,MonsterGroupTable!$A:$A,1,0)))))))</f>
        <v>g113</v>
      </c>
      <c r="AA828">
        <v>5</v>
      </c>
      <c r="AE828" s="1" t="s">
        <v>74</v>
      </c>
      <c r="AF828" s="2" t="str">
        <f>IF(AND(ISBLANK(AE828),OR(NOT(ISBLANK(AG828)),NOT(ISBLANK(AH828)))),#N/A,
IF(ISBLANK(AE828),"",
IF(AND(NOT(ISERROR(VLOOKUP(AE828,MonsterTable!$A:$B,MATCH(MonsterTable!$B$1,MonsterTable!$A$1:$B$1,0),0))),OR(ISBLANK(AG828),ISBLANK(AH828))),#N/A,
IFERROR(VLOOKUP(AE828,MonsterTable!$A:$B,MATCH(MonsterTable!$B$1,MonsterTable!$A$1:$B$1,0),0),
IF(OR(NOT(ISBLANK(AG828)),ISBLANK(AH828)),#N/A,
IF(AE828="empty","empty",
VLOOKUP(AE828,MonsterGroupTable!$A:$A,1,0)))))))</f>
        <v>empty</v>
      </c>
      <c r="AH828">
        <v>3</v>
      </c>
      <c r="AL828" s="1" t="s">
        <v>340</v>
      </c>
      <c r="AM828" s="2">
        <f>IF(AND(ISBLANK(AL828),OR(NOT(ISBLANK(AN828)),NOT(ISBLANK(AO828)))),#N/A,
IF(ISBLANK(AL828),"",
IF(AND(NOT(ISERROR(VLOOKUP(AL828,MonsterTable!$A:$B,MATCH(MonsterTable!$B$1,MonsterTable!$A$1:$B$1,0),0))),OR(ISBLANK(AN828),ISBLANK(AO828))),#N/A,
IFERROR(VLOOKUP(AL828,MonsterTable!$A:$B,MATCH(MonsterTable!$B$1,MonsterTable!$A$1:$B$1,0),0),
IF(OR(NOT(ISBLANK(AN828)),ISBLANK(AO828)),#N/A,
IF(AL828="empty","empty",
VLOOKUP(AL828,MonsterGroupTable!$A:$A,1,0)))))))</f>
        <v>204</v>
      </c>
      <c r="AN828">
        <v>1</v>
      </c>
      <c r="AO828">
        <v>1</v>
      </c>
      <c r="AP828">
        <v>0</v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BA828" s="2" t="str">
        <f>IF(AND(ISBLANK(AZ828),OR(NOT(ISBLANK(BB828)),NOT(ISBLANK(BC828)))),#N/A,
IF(ISBLANK(AZ828),"",
IF(AND(NOT(ISERROR(VLOOKUP(AZ828,MonsterTable!$A:$B,MATCH(MonsterTable!$B$1,MonsterTable!$A$1:$B$1,0),0))),OR(ISBLANK(BB828),ISBLANK(BC828))),#N/A,
IFERROR(VLOOKUP(AZ828,MonsterTable!$A:$B,MATCH(MonsterTable!$B$1,MonsterTable!$A$1:$B$1,0),0),
IF(OR(NOT(ISBLANK(BB828)),ISBLANK(BC828)),#N/A,
IF(AZ828="empty","empty",
VLOOKUP(AZ828,MonsterGroupTable!$A:$A,1,0)))))))</f>
        <v/>
      </c>
      <c r="BH828" s="2" t="str">
        <f>IF(AND(ISBLANK(BG828),OR(NOT(ISBLANK(BI828)),NOT(ISBLANK(BJ828)))),#N/A,
IF(ISBLANK(BG828),"",
IF(AND(NOT(ISERROR(VLOOKUP(BG828,MonsterTable!$A:$B,MATCH(MonsterTable!$B$1,MonsterTable!$A$1:$B$1,0),0))),OR(ISBLANK(BI828),ISBLANK(BJ828))),#N/A,
IFERROR(VLOOKUP(BG828,MonsterTable!$A:$B,MATCH(MonsterTable!$B$1,MonsterTable!$A$1:$B$1,0),0),
IF(OR(NOT(ISBLANK(BI828)),ISBLANK(BJ828)),#N/A,
IF(BG828="empty","empty",
VLOOKUP(BG828,MonsterGroupTable!$A:$A,1,0)))))))</f>
        <v/>
      </c>
      <c r="BO828" s="2" t="str">
        <f>IF(AND(ISBLANK(BN828),OR(NOT(ISBLANK(BP828)),NOT(ISBLANK(BQ828)))),#N/A,
IF(ISBLANK(BN828),"",
IF(AND(NOT(ISERROR(VLOOKUP(BN828,MonsterTable!$A:$B,MATCH(MonsterTable!$B$1,MonsterTable!$A$1:$B$1,0),0))),OR(ISBLANK(BP828),ISBLANK(BQ828))),#N/A,
IFERROR(VLOOKUP(BN828,MonsterTable!$A:$B,MATCH(MonsterTable!$B$1,MonsterTable!$A$1:$B$1,0),0),
IF(OR(NOT(ISBLANK(BP828)),ISBLANK(BQ828)),#N/A,
IF(BN828="empty","empty",
VLOOKUP(BN828,MonsterGroupTable!$A:$A,1,0)))))))</f>
        <v/>
      </c>
      <c r="BV828" s="2" t="str">
        <f>IF(AND(ISBLANK(BU828),OR(NOT(ISBLANK(BW828)),NOT(ISBLANK(BX828)))),#N/A,
IF(ISBLANK(BU828),"",
IF(AND(NOT(ISERROR(VLOOKUP(BU828,MonsterTable!$A:$B,MATCH(MonsterTable!$B$1,MonsterTable!$A$1:$B$1,0),0))),OR(ISBLANK(BW828),ISBLANK(BX828))),#N/A,
IFERROR(VLOOKUP(BU828,MonsterTable!$A:$B,MATCH(MonsterTable!$B$1,MonsterTable!$A$1:$B$1,0),0),
IF(OR(NOT(ISBLANK(BW828)),ISBLANK(BX828)),#N/A,
IF(BU828="empty","empty",
VLOOKUP(BU828,MonsterGroupTable!$A:$A,1,0)))))))</f>
        <v/>
      </c>
      <c r="CC828" s="2" t="str">
        <f>IF(AND(ISBLANK(CB828),OR(NOT(ISBLANK(CD828)),NOT(ISBLANK(CE828)))),#N/A,
IF(ISBLANK(CB828),"",
IF(AND(NOT(ISERROR(VLOOKUP(CB828,MonsterTable!$A:$B,MATCH(MonsterTable!$B$1,MonsterTable!$A$1:$B$1,0),0))),OR(ISBLANK(CD828),ISBLANK(CE828))),#N/A,
IFERROR(VLOOKUP(CB828,MonsterTable!$A:$B,MATCH(MonsterTable!$B$1,MonsterTable!$A$1:$B$1,0),0),
IF(OR(NOT(ISBLANK(CD828)),ISBLANK(CE828)),#N/A,
IF(CB828="empty","empty",
VLOOKUP(CB828,MonsterGroupTable!$A:$A,1,0)))))))</f>
        <v/>
      </c>
      <c r="CJ828" s="2" t="str">
        <f>IF(AND(ISBLANK(CI828),OR(NOT(ISBLANK(CK828)),NOT(ISBLANK(CL828)))),#N/A,
IF(ISBLANK(CI828),"",
IF(AND(NOT(ISERROR(VLOOKUP(CI828,MonsterTable!$A:$B,MATCH(MonsterTable!$B$1,MonsterTable!$A$1:$B$1,0),0))),OR(ISBLANK(CK828),ISBLANK(CL828))),#N/A,
IFERROR(VLOOKUP(CI828,MonsterTable!$A:$B,MATCH(MonsterTable!$B$1,MonsterTable!$A$1:$B$1,0),0),
IF(OR(NOT(ISBLANK(CK828)),ISBLANK(CL828)),#N/A,
IF(CI828="empty","empty",
VLOOKUP(CI828,MonsterGroupTable!$A:$A,1,0)))))))</f>
        <v/>
      </c>
    </row>
    <row r="829" spans="1:88">
      <c r="A829">
        <v>20130</v>
      </c>
      <c r="B829">
        <f t="shared" si="24"/>
        <v>1.2</v>
      </c>
      <c r="C829">
        <f t="shared" si="24"/>
        <v>1.1000000000000001</v>
      </c>
      <c r="F829">
        <v>360</v>
      </c>
      <c r="G829">
        <v>4549</v>
      </c>
      <c r="H829">
        <v>0</v>
      </c>
      <c r="I829">
        <v>0</v>
      </c>
      <c r="J829">
        <v>0</v>
      </c>
      <c r="K829" t="s">
        <v>28</v>
      </c>
      <c r="L829" t="s">
        <v>245</v>
      </c>
      <c r="M829" t="s">
        <v>79</v>
      </c>
      <c r="N829" t="s">
        <v>80</v>
      </c>
      <c r="O829">
        <v>0</v>
      </c>
      <c r="P829">
        <v>-4.75</v>
      </c>
      <c r="Q829">
        <v>-3.5</v>
      </c>
      <c r="R829">
        <v>4.75</v>
      </c>
      <c r="S829">
        <v>3</v>
      </c>
      <c r="T829">
        <v>-13.5</v>
      </c>
      <c r="U829">
        <v>2.5499999999999998</v>
      </c>
      <c r="V829">
        <v>-6.75</v>
      </c>
      <c r="W829" t="str">
        <f t="shared" si="25"/>
        <v>g113,5,empty,3,204,1,1,0</v>
      </c>
      <c r="X829" s="1" t="s">
        <v>330</v>
      </c>
      <c r="Y829" s="2" t="str">
        <f>IF(AND(ISBLANK(X829),OR(NOT(ISBLANK(Z829)),NOT(ISBLANK(AA829)))),#N/A,
IF(ISBLANK(X829),"",
IF(AND(NOT(ISERROR(VLOOKUP(X829,MonsterTable!$A:$B,MATCH(MonsterTable!$B$1,MonsterTable!$A$1:$B$1,0),0))),OR(ISBLANK(Z829),ISBLANK(AA829))),#N/A,
IFERROR(VLOOKUP(X829,MonsterTable!$A:$B,MATCH(MonsterTable!$B$1,MonsterTable!$A$1:$B$1,0),0),
IF(OR(NOT(ISBLANK(Z829)),ISBLANK(AA829)),#N/A,
IF(X829="empty","empty",
VLOOKUP(X829,MonsterGroupTable!$A:$A,1,0)))))))</f>
        <v>g113</v>
      </c>
      <c r="AA829">
        <v>5</v>
      </c>
      <c r="AE829" s="1" t="s">
        <v>74</v>
      </c>
      <c r="AF829" s="2" t="str">
        <f>IF(AND(ISBLANK(AE829),OR(NOT(ISBLANK(AG829)),NOT(ISBLANK(AH829)))),#N/A,
IF(ISBLANK(AE829),"",
IF(AND(NOT(ISERROR(VLOOKUP(AE829,MonsterTable!$A:$B,MATCH(MonsterTable!$B$1,MonsterTable!$A$1:$B$1,0),0))),OR(ISBLANK(AG829),ISBLANK(AH829))),#N/A,
IFERROR(VLOOKUP(AE829,MonsterTable!$A:$B,MATCH(MonsterTable!$B$1,MonsterTable!$A$1:$B$1,0),0),
IF(OR(NOT(ISBLANK(AG829)),ISBLANK(AH829)),#N/A,
IF(AE829="empty","empty",
VLOOKUP(AE829,MonsterGroupTable!$A:$A,1,0)))))))</f>
        <v>empty</v>
      </c>
      <c r="AH829">
        <v>3</v>
      </c>
      <c r="AL829" s="1" t="s">
        <v>340</v>
      </c>
      <c r="AM829" s="2">
        <f>IF(AND(ISBLANK(AL829),OR(NOT(ISBLANK(AN829)),NOT(ISBLANK(AO829)))),#N/A,
IF(ISBLANK(AL829),"",
IF(AND(NOT(ISERROR(VLOOKUP(AL829,MonsterTable!$A:$B,MATCH(MonsterTable!$B$1,MonsterTable!$A$1:$B$1,0),0))),OR(ISBLANK(AN829),ISBLANK(AO829))),#N/A,
IFERROR(VLOOKUP(AL829,MonsterTable!$A:$B,MATCH(MonsterTable!$B$1,MonsterTable!$A$1:$B$1,0),0),
IF(OR(NOT(ISBLANK(AN829)),ISBLANK(AO829)),#N/A,
IF(AL829="empty","empty",
VLOOKUP(AL829,MonsterGroupTable!$A:$A,1,0)))))))</f>
        <v>204</v>
      </c>
      <c r="AN829">
        <v>1</v>
      </c>
      <c r="AO829">
        <v>1</v>
      </c>
      <c r="AP829">
        <v>0</v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BA829" s="2" t="str">
        <f>IF(AND(ISBLANK(AZ829),OR(NOT(ISBLANK(BB829)),NOT(ISBLANK(BC829)))),#N/A,
IF(ISBLANK(AZ829),"",
IF(AND(NOT(ISERROR(VLOOKUP(AZ829,MonsterTable!$A:$B,MATCH(MonsterTable!$B$1,MonsterTable!$A$1:$B$1,0),0))),OR(ISBLANK(BB829),ISBLANK(BC829))),#N/A,
IFERROR(VLOOKUP(AZ829,MonsterTable!$A:$B,MATCH(MonsterTable!$B$1,MonsterTable!$A$1:$B$1,0),0),
IF(OR(NOT(ISBLANK(BB829)),ISBLANK(BC829)),#N/A,
IF(AZ829="empty","empty",
VLOOKUP(AZ829,MonsterGroupTable!$A:$A,1,0)))))))</f>
        <v/>
      </c>
      <c r="BH829" s="2" t="str">
        <f>IF(AND(ISBLANK(BG829),OR(NOT(ISBLANK(BI829)),NOT(ISBLANK(BJ829)))),#N/A,
IF(ISBLANK(BG829),"",
IF(AND(NOT(ISERROR(VLOOKUP(BG829,MonsterTable!$A:$B,MATCH(MonsterTable!$B$1,MonsterTable!$A$1:$B$1,0),0))),OR(ISBLANK(BI829),ISBLANK(BJ829))),#N/A,
IFERROR(VLOOKUP(BG829,MonsterTable!$A:$B,MATCH(MonsterTable!$B$1,MonsterTable!$A$1:$B$1,0),0),
IF(OR(NOT(ISBLANK(BI829)),ISBLANK(BJ829)),#N/A,
IF(BG829="empty","empty",
VLOOKUP(BG829,MonsterGroupTable!$A:$A,1,0)))))))</f>
        <v/>
      </c>
      <c r="BO829" s="2" t="str">
        <f>IF(AND(ISBLANK(BN829),OR(NOT(ISBLANK(BP829)),NOT(ISBLANK(BQ829)))),#N/A,
IF(ISBLANK(BN829),"",
IF(AND(NOT(ISERROR(VLOOKUP(BN829,MonsterTable!$A:$B,MATCH(MonsterTable!$B$1,MonsterTable!$A$1:$B$1,0),0))),OR(ISBLANK(BP829),ISBLANK(BQ829))),#N/A,
IFERROR(VLOOKUP(BN829,MonsterTable!$A:$B,MATCH(MonsterTable!$B$1,MonsterTable!$A$1:$B$1,0),0),
IF(OR(NOT(ISBLANK(BP829)),ISBLANK(BQ829)),#N/A,
IF(BN829="empty","empty",
VLOOKUP(BN829,MonsterGroupTable!$A:$A,1,0)))))))</f>
        <v/>
      </c>
      <c r="BV829" s="2" t="str">
        <f>IF(AND(ISBLANK(BU829),OR(NOT(ISBLANK(BW829)),NOT(ISBLANK(BX829)))),#N/A,
IF(ISBLANK(BU829),"",
IF(AND(NOT(ISERROR(VLOOKUP(BU829,MonsterTable!$A:$B,MATCH(MonsterTable!$B$1,MonsterTable!$A$1:$B$1,0),0))),OR(ISBLANK(BW829),ISBLANK(BX829))),#N/A,
IFERROR(VLOOKUP(BU829,MonsterTable!$A:$B,MATCH(MonsterTable!$B$1,MonsterTable!$A$1:$B$1,0),0),
IF(OR(NOT(ISBLANK(BW829)),ISBLANK(BX829)),#N/A,
IF(BU829="empty","empty",
VLOOKUP(BU829,MonsterGroupTable!$A:$A,1,0)))))))</f>
        <v/>
      </c>
      <c r="CC829" s="2" t="str">
        <f>IF(AND(ISBLANK(CB829),OR(NOT(ISBLANK(CD829)),NOT(ISBLANK(CE829)))),#N/A,
IF(ISBLANK(CB829),"",
IF(AND(NOT(ISERROR(VLOOKUP(CB829,MonsterTable!$A:$B,MATCH(MonsterTable!$B$1,MonsterTable!$A$1:$B$1,0),0))),OR(ISBLANK(CD829),ISBLANK(CE829))),#N/A,
IFERROR(VLOOKUP(CB829,MonsterTable!$A:$B,MATCH(MonsterTable!$B$1,MonsterTable!$A$1:$B$1,0),0),
IF(OR(NOT(ISBLANK(CD829)),ISBLANK(CE829)),#N/A,
IF(CB829="empty","empty",
VLOOKUP(CB829,MonsterGroupTable!$A:$A,1,0)))))))</f>
        <v/>
      </c>
      <c r="CJ829" s="2" t="str">
        <f>IF(AND(ISBLANK(CI829),OR(NOT(ISBLANK(CK829)),NOT(ISBLANK(CL829)))),#N/A,
IF(ISBLANK(CI829),"",
IF(AND(NOT(ISERROR(VLOOKUP(CI829,MonsterTable!$A:$B,MATCH(MonsterTable!$B$1,MonsterTable!$A$1:$B$1,0),0))),OR(ISBLANK(CK829),ISBLANK(CL829))),#N/A,
IFERROR(VLOOKUP(CI829,MonsterTable!$A:$B,MATCH(MonsterTable!$B$1,MonsterTable!$A$1:$B$1,0),0),
IF(OR(NOT(ISBLANK(CK829)),ISBLANK(CL829)),#N/A,
IF(CI829="empty","empty",
VLOOKUP(CI829,MonsterGroupTable!$A:$A,1,0)))))))</f>
        <v/>
      </c>
    </row>
    <row r="830" spans="1:88">
      <c r="A830">
        <v>20131</v>
      </c>
      <c r="B830">
        <f t="shared" si="24"/>
        <v>1.1000000000000001</v>
      </c>
      <c r="C830">
        <f t="shared" si="24"/>
        <v>1.1000000000000001</v>
      </c>
      <c r="F830">
        <v>360</v>
      </c>
      <c r="G830">
        <v>4603</v>
      </c>
      <c r="H830">
        <v>0</v>
      </c>
      <c r="I830">
        <v>0</v>
      </c>
      <c r="J830">
        <v>0</v>
      </c>
      <c r="K830" t="s">
        <v>28</v>
      </c>
      <c r="L830" t="s">
        <v>247</v>
      </c>
      <c r="M830" t="s">
        <v>79</v>
      </c>
      <c r="N830" t="s">
        <v>80</v>
      </c>
      <c r="O830">
        <v>0</v>
      </c>
      <c r="P830">
        <v>-4.75</v>
      </c>
      <c r="Q830">
        <v>-3.5</v>
      </c>
      <c r="R830">
        <v>4.75</v>
      </c>
      <c r="S830">
        <v>3</v>
      </c>
      <c r="T830">
        <v>-13.5</v>
      </c>
      <c r="U830">
        <v>2.5499999999999998</v>
      </c>
      <c r="V830">
        <v>-6.75</v>
      </c>
      <c r="W830" t="str">
        <f t="shared" si="25"/>
        <v>g114,5,empty,3,201,1,1,0</v>
      </c>
      <c r="X830" s="1" t="s">
        <v>331</v>
      </c>
      <c r="Y830" s="2" t="str">
        <f>IF(AND(ISBLANK(X830),OR(NOT(ISBLANK(Z830)),NOT(ISBLANK(AA830)))),#N/A,
IF(ISBLANK(X830),"",
IF(AND(NOT(ISERROR(VLOOKUP(X830,MonsterTable!$A:$B,MATCH(MonsterTable!$B$1,MonsterTable!$A$1:$B$1,0),0))),OR(ISBLANK(Z830),ISBLANK(AA830))),#N/A,
IFERROR(VLOOKUP(X830,MonsterTable!$A:$B,MATCH(MonsterTable!$B$1,MonsterTable!$A$1:$B$1,0),0),
IF(OR(NOT(ISBLANK(Z830)),ISBLANK(AA830)),#N/A,
IF(X830="empty","empty",
VLOOKUP(X830,MonsterGroupTable!$A:$A,1,0)))))))</f>
        <v>g114</v>
      </c>
      <c r="AA830">
        <v>5</v>
      </c>
      <c r="AE830" s="1" t="s">
        <v>74</v>
      </c>
      <c r="AF830" s="2" t="str">
        <f>IF(AND(ISBLANK(AE830),OR(NOT(ISBLANK(AG830)),NOT(ISBLANK(AH830)))),#N/A,
IF(ISBLANK(AE830),"",
IF(AND(NOT(ISERROR(VLOOKUP(AE830,MonsterTable!$A:$B,MATCH(MonsterTable!$B$1,MonsterTable!$A$1:$B$1,0),0))),OR(ISBLANK(AG830),ISBLANK(AH830))),#N/A,
IFERROR(VLOOKUP(AE830,MonsterTable!$A:$B,MATCH(MonsterTable!$B$1,MonsterTable!$A$1:$B$1,0),0),
IF(OR(NOT(ISBLANK(AG830)),ISBLANK(AH830)),#N/A,
IF(AE830="empty","empty",
VLOOKUP(AE830,MonsterGroupTable!$A:$A,1,0)))))))</f>
        <v>empty</v>
      </c>
      <c r="AH830">
        <v>3</v>
      </c>
      <c r="AL830" s="1" t="s">
        <v>242</v>
      </c>
      <c r="AM830" s="2">
        <f>IF(AND(ISBLANK(AL830),OR(NOT(ISBLANK(AN830)),NOT(ISBLANK(AO830)))),#N/A,
IF(ISBLANK(AL830),"",
IF(AND(NOT(ISERROR(VLOOKUP(AL830,MonsterTable!$A:$B,MATCH(MonsterTable!$B$1,MonsterTable!$A$1:$B$1,0),0))),OR(ISBLANK(AN830),ISBLANK(AO830))),#N/A,
IFERROR(VLOOKUP(AL830,MonsterTable!$A:$B,MATCH(MonsterTable!$B$1,MonsterTable!$A$1:$B$1,0),0),
IF(OR(NOT(ISBLANK(AN830)),ISBLANK(AO830)),#N/A,
IF(AL830="empty","empty",
VLOOKUP(AL830,MonsterGroupTable!$A:$A,1,0)))))))</f>
        <v>201</v>
      </c>
      <c r="AN830">
        <v>1</v>
      </c>
      <c r="AO830">
        <v>1</v>
      </c>
      <c r="AP830">
        <v>0</v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BA830" s="2" t="str">
        <f>IF(AND(ISBLANK(AZ830),OR(NOT(ISBLANK(BB830)),NOT(ISBLANK(BC830)))),#N/A,
IF(ISBLANK(AZ830),"",
IF(AND(NOT(ISERROR(VLOOKUP(AZ830,MonsterTable!$A:$B,MATCH(MonsterTable!$B$1,MonsterTable!$A$1:$B$1,0),0))),OR(ISBLANK(BB830),ISBLANK(BC830))),#N/A,
IFERROR(VLOOKUP(AZ830,MonsterTable!$A:$B,MATCH(MonsterTable!$B$1,MonsterTable!$A$1:$B$1,0),0),
IF(OR(NOT(ISBLANK(BB830)),ISBLANK(BC830)),#N/A,
IF(AZ830="empty","empty",
VLOOKUP(AZ830,MonsterGroupTable!$A:$A,1,0)))))))</f>
        <v/>
      </c>
      <c r="BH830" s="2" t="str">
        <f>IF(AND(ISBLANK(BG830),OR(NOT(ISBLANK(BI830)),NOT(ISBLANK(BJ830)))),#N/A,
IF(ISBLANK(BG830),"",
IF(AND(NOT(ISERROR(VLOOKUP(BG830,MonsterTable!$A:$B,MATCH(MonsterTable!$B$1,MonsterTable!$A$1:$B$1,0),0))),OR(ISBLANK(BI830),ISBLANK(BJ830))),#N/A,
IFERROR(VLOOKUP(BG830,MonsterTable!$A:$B,MATCH(MonsterTable!$B$1,MonsterTable!$A$1:$B$1,0),0),
IF(OR(NOT(ISBLANK(BI830)),ISBLANK(BJ830)),#N/A,
IF(BG830="empty","empty",
VLOOKUP(BG830,MonsterGroupTable!$A:$A,1,0)))))))</f>
        <v/>
      </c>
      <c r="BO830" s="2" t="str">
        <f>IF(AND(ISBLANK(BN830),OR(NOT(ISBLANK(BP830)),NOT(ISBLANK(BQ830)))),#N/A,
IF(ISBLANK(BN830),"",
IF(AND(NOT(ISERROR(VLOOKUP(BN830,MonsterTable!$A:$B,MATCH(MonsterTable!$B$1,MonsterTable!$A$1:$B$1,0),0))),OR(ISBLANK(BP830),ISBLANK(BQ830))),#N/A,
IFERROR(VLOOKUP(BN830,MonsterTable!$A:$B,MATCH(MonsterTable!$B$1,MonsterTable!$A$1:$B$1,0),0),
IF(OR(NOT(ISBLANK(BP830)),ISBLANK(BQ830)),#N/A,
IF(BN830="empty","empty",
VLOOKUP(BN830,MonsterGroupTable!$A:$A,1,0)))))))</f>
        <v/>
      </c>
      <c r="BV830" s="2" t="str">
        <f>IF(AND(ISBLANK(BU830),OR(NOT(ISBLANK(BW830)),NOT(ISBLANK(BX830)))),#N/A,
IF(ISBLANK(BU830),"",
IF(AND(NOT(ISERROR(VLOOKUP(BU830,MonsterTable!$A:$B,MATCH(MonsterTable!$B$1,MonsterTable!$A$1:$B$1,0),0))),OR(ISBLANK(BW830),ISBLANK(BX830))),#N/A,
IFERROR(VLOOKUP(BU830,MonsterTable!$A:$B,MATCH(MonsterTable!$B$1,MonsterTable!$A$1:$B$1,0),0),
IF(OR(NOT(ISBLANK(BW830)),ISBLANK(BX830)),#N/A,
IF(BU830="empty","empty",
VLOOKUP(BU830,MonsterGroupTable!$A:$A,1,0)))))))</f>
        <v/>
      </c>
      <c r="CC830" s="2" t="str">
        <f>IF(AND(ISBLANK(CB830),OR(NOT(ISBLANK(CD830)),NOT(ISBLANK(CE830)))),#N/A,
IF(ISBLANK(CB830),"",
IF(AND(NOT(ISERROR(VLOOKUP(CB830,MonsterTable!$A:$B,MATCH(MonsterTable!$B$1,MonsterTable!$A$1:$B$1,0),0))),OR(ISBLANK(CD830),ISBLANK(CE830))),#N/A,
IFERROR(VLOOKUP(CB830,MonsterTable!$A:$B,MATCH(MonsterTable!$B$1,MonsterTable!$A$1:$B$1,0),0),
IF(OR(NOT(ISBLANK(CD830)),ISBLANK(CE830)),#N/A,
IF(CB830="empty","empty",
VLOOKUP(CB830,MonsterGroupTable!$A:$A,1,0)))))))</f>
        <v/>
      </c>
      <c r="CJ830" s="2" t="str">
        <f>IF(AND(ISBLANK(CI830),OR(NOT(ISBLANK(CK830)),NOT(ISBLANK(CL830)))),#N/A,
IF(ISBLANK(CI830),"",
IF(AND(NOT(ISERROR(VLOOKUP(CI830,MonsterTable!$A:$B,MATCH(MonsterTable!$B$1,MonsterTable!$A$1:$B$1,0),0))),OR(ISBLANK(CK830),ISBLANK(CL830))),#N/A,
IFERROR(VLOOKUP(CI830,MonsterTable!$A:$B,MATCH(MonsterTable!$B$1,MonsterTable!$A$1:$B$1,0),0),
IF(OR(NOT(ISBLANK(CK830)),ISBLANK(CL830)),#N/A,
IF(CI830="empty","empty",
VLOOKUP(CI830,MonsterGroupTable!$A:$A,1,0)))))))</f>
        <v/>
      </c>
    </row>
    <row r="831" spans="1:88">
      <c r="A831">
        <v>20132</v>
      </c>
      <c r="B831">
        <f t="shared" si="24"/>
        <v>1.1000000000000001</v>
      </c>
      <c r="C831">
        <f t="shared" si="24"/>
        <v>1.1000000000000001</v>
      </c>
      <c r="F831">
        <v>360</v>
      </c>
      <c r="G831">
        <v>4657</v>
      </c>
      <c r="H831">
        <v>0</v>
      </c>
      <c r="I831">
        <v>0</v>
      </c>
      <c r="J831">
        <v>0</v>
      </c>
      <c r="K831" t="s">
        <v>28</v>
      </c>
      <c r="L831" t="s">
        <v>247</v>
      </c>
      <c r="M831" t="s">
        <v>79</v>
      </c>
      <c r="N831" t="s">
        <v>80</v>
      </c>
      <c r="O831">
        <v>0</v>
      </c>
      <c r="P831">
        <v>-4.75</v>
      </c>
      <c r="Q831">
        <v>-3.5</v>
      </c>
      <c r="R831">
        <v>4.75</v>
      </c>
      <c r="S831">
        <v>3</v>
      </c>
      <c r="T831">
        <v>-13.5</v>
      </c>
      <c r="U831">
        <v>2.5499999999999998</v>
      </c>
      <c r="V831">
        <v>-6.75</v>
      </c>
      <c r="W831" t="str">
        <f t="shared" si="25"/>
        <v>g114,5,empty,3,201,1,1,0</v>
      </c>
      <c r="X831" s="1" t="s">
        <v>331</v>
      </c>
      <c r="Y831" s="2" t="str">
        <f>IF(AND(ISBLANK(X831),OR(NOT(ISBLANK(Z831)),NOT(ISBLANK(AA831)))),#N/A,
IF(ISBLANK(X831),"",
IF(AND(NOT(ISERROR(VLOOKUP(X831,MonsterTable!$A:$B,MATCH(MonsterTable!$B$1,MonsterTable!$A$1:$B$1,0),0))),OR(ISBLANK(Z831),ISBLANK(AA831))),#N/A,
IFERROR(VLOOKUP(X831,MonsterTable!$A:$B,MATCH(MonsterTable!$B$1,MonsterTable!$A$1:$B$1,0),0),
IF(OR(NOT(ISBLANK(Z831)),ISBLANK(AA831)),#N/A,
IF(X831="empty","empty",
VLOOKUP(X831,MonsterGroupTable!$A:$A,1,0)))))))</f>
        <v>g114</v>
      </c>
      <c r="AA831">
        <v>5</v>
      </c>
      <c r="AE831" s="1" t="s">
        <v>74</v>
      </c>
      <c r="AF831" s="2" t="str">
        <f>IF(AND(ISBLANK(AE831),OR(NOT(ISBLANK(AG831)),NOT(ISBLANK(AH831)))),#N/A,
IF(ISBLANK(AE831),"",
IF(AND(NOT(ISERROR(VLOOKUP(AE831,MonsterTable!$A:$B,MATCH(MonsterTable!$B$1,MonsterTable!$A$1:$B$1,0),0))),OR(ISBLANK(AG831),ISBLANK(AH831))),#N/A,
IFERROR(VLOOKUP(AE831,MonsterTable!$A:$B,MATCH(MonsterTable!$B$1,MonsterTable!$A$1:$B$1,0),0),
IF(OR(NOT(ISBLANK(AG831)),ISBLANK(AH831)),#N/A,
IF(AE831="empty","empty",
VLOOKUP(AE831,MonsterGroupTable!$A:$A,1,0)))))))</f>
        <v>empty</v>
      </c>
      <c r="AH831">
        <v>3</v>
      </c>
      <c r="AL831" s="1" t="s">
        <v>242</v>
      </c>
      <c r="AM831" s="2">
        <f>IF(AND(ISBLANK(AL831),OR(NOT(ISBLANK(AN831)),NOT(ISBLANK(AO831)))),#N/A,
IF(ISBLANK(AL831),"",
IF(AND(NOT(ISERROR(VLOOKUP(AL831,MonsterTable!$A:$B,MATCH(MonsterTable!$B$1,MonsterTable!$A$1:$B$1,0),0))),OR(ISBLANK(AN831),ISBLANK(AO831))),#N/A,
IFERROR(VLOOKUP(AL831,MonsterTable!$A:$B,MATCH(MonsterTable!$B$1,MonsterTable!$A$1:$B$1,0),0),
IF(OR(NOT(ISBLANK(AN831)),ISBLANK(AO831)),#N/A,
IF(AL831="empty","empty",
VLOOKUP(AL831,MonsterGroupTable!$A:$A,1,0)))))))</f>
        <v>201</v>
      </c>
      <c r="AN831">
        <v>1</v>
      </c>
      <c r="AO831">
        <v>1</v>
      </c>
      <c r="AP831">
        <v>0</v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BA831" s="2" t="str">
        <f>IF(AND(ISBLANK(AZ831),OR(NOT(ISBLANK(BB831)),NOT(ISBLANK(BC831)))),#N/A,
IF(ISBLANK(AZ831),"",
IF(AND(NOT(ISERROR(VLOOKUP(AZ831,MonsterTable!$A:$B,MATCH(MonsterTable!$B$1,MonsterTable!$A$1:$B$1,0),0))),OR(ISBLANK(BB831),ISBLANK(BC831))),#N/A,
IFERROR(VLOOKUP(AZ831,MonsterTable!$A:$B,MATCH(MonsterTable!$B$1,MonsterTable!$A$1:$B$1,0),0),
IF(OR(NOT(ISBLANK(BB831)),ISBLANK(BC831)),#N/A,
IF(AZ831="empty","empty",
VLOOKUP(AZ831,MonsterGroupTable!$A:$A,1,0)))))))</f>
        <v/>
      </c>
      <c r="BH831" s="2" t="str">
        <f>IF(AND(ISBLANK(BG831),OR(NOT(ISBLANK(BI831)),NOT(ISBLANK(BJ831)))),#N/A,
IF(ISBLANK(BG831),"",
IF(AND(NOT(ISERROR(VLOOKUP(BG831,MonsterTable!$A:$B,MATCH(MonsterTable!$B$1,MonsterTable!$A$1:$B$1,0),0))),OR(ISBLANK(BI831),ISBLANK(BJ831))),#N/A,
IFERROR(VLOOKUP(BG831,MonsterTable!$A:$B,MATCH(MonsterTable!$B$1,MonsterTable!$A$1:$B$1,0),0),
IF(OR(NOT(ISBLANK(BI831)),ISBLANK(BJ831)),#N/A,
IF(BG831="empty","empty",
VLOOKUP(BG831,MonsterGroupTable!$A:$A,1,0)))))))</f>
        <v/>
      </c>
      <c r="BO831" s="2" t="str">
        <f>IF(AND(ISBLANK(BN831),OR(NOT(ISBLANK(BP831)),NOT(ISBLANK(BQ831)))),#N/A,
IF(ISBLANK(BN831),"",
IF(AND(NOT(ISERROR(VLOOKUP(BN831,MonsterTable!$A:$B,MATCH(MonsterTable!$B$1,MonsterTable!$A$1:$B$1,0),0))),OR(ISBLANK(BP831),ISBLANK(BQ831))),#N/A,
IFERROR(VLOOKUP(BN831,MonsterTable!$A:$B,MATCH(MonsterTable!$B$1,MonsterTable!$A$1:$B$1,0),0),
IF(OR(NOT(ISBLANK(BP831)),ISBLANK(BQ831)),#N/A,
IF(BN831="empty","empty",
VLOOKUP(BN831,MonsterGroupTable!$A:$A,1,0)))))))</f>
        <v/>
      </c>
      <c r="BV831" s="2" t="str">
        <f>IF(AND(ISBLANK(BU831),OR(NOT(ISBLANK(BW831)),NOT(ISBLANK(BX831)))),#N/A,
IF(ISBLANK(BU831),"",
IF(AND(NOT(ISERROR(VLOOKUP(BU831,MonsterTable!$A:$B,MATCH(MonsterTable!$B$1,MonsterTable!$A$1:$B$1,0),0))),OR(ISBLANK(BW831),ISBLANK(BX831))),#N/A,
IFERROR(VLOOKUP(BU831,MonsterTable!$A:$B,MATCH(MonsterTable!$B$1,MonsterTable!$A$1:$B$1,0),0),
IF(OR(NOT(ISBLANK(BW831)),ISBLANK(BX831)),#N/A,
IF(BU831="empty","empty",
VLOOKUP(BU831,MonsterGroupTable!$A:$A,1,0)))))))</f>
        <v/>
      </c>
      <c r="CC831" s="2" t="str">
        <f>IF(AND(ISBLANK(CB831),OR(NOT(ISBLANK(CD831)),NOT(ISBLANK(CE831)))),#N/A,
IF(ISBLANK(CB831),"",
IF(AND(NOT(ISERROR(VLOOKUP(CB831,MonsterTable!$A:$B,MATCH(MonsterTable!$B$1,MonsterTable!$A$1:$B$1,0),0))),OR(ISBLANK(CD831),ISBLANK(CE831))),#N/A,
IFERROR(VLOOKUP(CB831,MonsterTable!$A:$B,MATCH(MonsterTable!$B$1,MonsterTable!$A$1:$B$1,0),0),
IF(OR(NOT(ISBLANK(CD831)),ISBLANK(CE831)),#N/A,
IF(CB831="empty","empty",
VLOOKUP(CB831,MonsterGroupTable!$A:$A,1,0)))))))</f>
        <v/>
      </c>
      <c r="CJ831" s="2" t="str">
        <f>IF(AND(ISBLANK(CI831),OR(NOT(ISBLANK(CK831)),NOT(ISBLANK(CL831)))),#N/A,
IF(ISBLANK(CI831),"",
IF(AND(NOT(ISERROR(VLOOKUP(CI831,MonsterTable!$A:$B,MATCH(MonsterTable!$B$1,MonsterTable!$A$1:$B$1,0),0))),OR(ISBLANK(CK831),ISBLANK(CL831))),#N/A,
IFERROR(VLOOKUP(CI831,MonsterTable!$A:$B,MATCH(MonsterTable!$B$1,MonsterTable!$A$1:$B$1,0),0),
IF(OR(NOT(ISBLANK(CK831)),ISBLANK(CL831)),#N/A,
IF(CI831="empty","empty",
VLOOKUP(CI831,MonsterGroupTable!$A:$A,1,0)))))))</f>
        <v/>
      </c>
    </row>
    <row r="832" spans="1:88">
      <c r="A832">
        <v>20133</v>
      </c>
      <c r="B832">
        <f t="shared" si="24"/>
        <v>1.1000000000000001</v>
      </c>
      <c r="C832">
        <f t="shared" si="24"/>
        <v>1.1000000000000001</v>
      </c>
      <c r="F832">
        <v>360</v>
      </c>
      <c r="G832">
        <v>4711</v>
      </c>
      <c r="H832">
        <v>0</v>
      </c>
      <c r="I832">
        <v>0</v>
      </c>
      <c r="J832">
        <v>0</v>
      </c>
      <c r="K832" t="s">
        <v>28</v>
      </c>
      <c r="L832" t="s">
        <v>247</v>
      </c>
      <c r="M832" t="s">
        <v>79</v>
      </c>
      <c r="N832" t="s">
        <v>80</v>
      </c>
      <c r="O832">
        <v>0</v>
      </c>
      <c r="P832">
        <v>-4.75</v>
      </c>
      <c r="Q832">
        <v>-3.5</v>
      </c>
      <c r="R832">
        <v>4.75</v>
      </c>
      <c r="S832">
        <v>3</v>
      </c>
      <c r="T832">
        <v>-13.5</v>
      </c>
      <c r="U832">
        <v>2.5499999999999998</v>
      </c>
      <c r="V832">
        <v>-6.75</v>
      </c>
      <c r="W832" t="str">
        <f t="shared" si="25"/>
        <v>g114,5,empty,3,201,1,1,0</v>
      </c>
      <c r="X832" s="1" t="s">
        <v>331</v>
      </c>
      <c r="Y832" s="2" t="str">
        <f>IF(AND(ISBLANK(X832),OR(NOT(ISBLANK(Z832)),NOT(ISBLANK(AA832)))),#N/A,
IF(ISBLANK(X832),"",
IF(AND(NOT(ISERROR(VLOOKUP(X832,MonsterTable!$A:$B,MATCH(MonsterTable!$B$1,MonsterTable!$A$1:$B$1,0),0))),OR(ISBLANK(Z832),ISBLANK(AA832))),#N/A,
IFERROR(VLOOKUP(X832,MonsterTable!$A:$B,MATCH(MonsterTable!$B$1,MonsterTable!$A$1:$B$1,0),0),
IF(OR(NOT(ISBLANK(Z832)),ISBLANK(AA832)),#N/A,
IF(X832="empty","empty",
VLOOKUP(X832,MonsterGroupTable!$A:$A,1,0)))))))</f>
        <v>g114</v>
      </c>
      <c r="AA832">
        <v>5</v>
      </c>
      <c r="AE832" s="1" t="s">
        <v>74</v>
      </c>
      <c r="AF832" s="2" t="str">
        <f>IF(AND(ISBLANK(AE832),OR(NOT(ISBLANK(AG832)),NOT(ISBLANK(AH832)))),#N/A,
IF(ISBLANK(AE832),"",
IF(AND(NOT(ISERROR(VLOOKUP(AE832,MonsterTable!$A:$B,MATCH(MonsterTable!$B$1,MonsterTable!$A$1:$B$1,0),0))),OR(ISBLANK(AG832),ISBLANK(AH832))),#N/A,
IFERROR(VLOOKUP(AE832,MonsterTable!$A:$B,MATCH(MonsterTable!$B$1,MonsterTable!$A$1:$B$1,0),0),
IF(OR(NOT(ISBLANK(AG832)),ISBLANK(AH832)),#N/A,
IF(AE832="empty","empty",
VLOOKUP(AE832,MonsterGroupTable!$A:$A,1,0)))))))</f>
        <v>empty</v>
      </c>
      <c r="AH832">
        <v>3</v>
      </c>
      <c r="AL832" s="1" t="s">
        <v>242</v>
      </c>
      <c r="AM832" s="2">
        <f>IF(AND(ISBLANK(AL832),OR(NOT(ISBLANK(AN832)),NOT(ISBLANK(AO832)))),#N/A,
IF(ISBLANK(AL832),"",
IF(AND(NOT(ISERROR(VLOOKUP(AL832,MonsterTable!$A:$B,MATCH(MonsterTable!$B$1,MonsterTable!$A$1:$B$1,0),0))),OR(ISBLANK(AN832),ISBLANK(AO832))),#N/A,
IFERROR(VLOOKUP(AL832,MonsterTable!$A:$B,MATCH(MonsterTable!$B$1,MonsterTable!$A$1:$B$1,0),0),
IF(OR(NOT(ISBLANK(AN832)),ISBLANK(AO832)),#N/A,
IF(AL832="empty","empty",
VLOOKUP(AL832,MonsterGroupTable!$A:$A,1,0)))))))</f>
        <v>201</v>
      </c>
      <c r="AN832">
        <v>1</v>
      </c>
      <c r="AO832">
        <v>1</v>
      </c>
      <c r="AP832">
        <v>0</v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BA832" s="2" t="str">
        <f>IF(AND(ISBLANK(AZ832),OR(NOT(ISBLANK(BB832)),NOT(ISBLANK(BC832)))),#N/A,
IF(ISBLANK(AZ832),"",
IF(AND(NOT(ISERROR(VLOOKUP(AZ832,MonsterTable!$A:$B,MATCH(MonsterTable!$B$1,MonsterTable!$A$1:$B$1,0),0))),OR(ISBLANK(BB832),ISBLANK(BC832))),#N/A,
IFERROR(VLOOKUP(AZ832,MonsterTable!$A:$B,MATCH(MonsterTable!$B$1,MonsterTable!$A$1:$B$1,0),0),
IF(OR(NOT(ISBLANK(BB832)),ISBLANK(BC832)),#N/A,
IF(AZ832="empty","empty",
VLOOKUP(AZ832,MonsterGroupTable!$A:$A,1,0)))))))</f>
        <v/>
      </c>
      <c r="BH832" s="2" t="str">
        <f>IF(AND(ISBLANK(BG832),OR(NOT(ISBLANK(BI832)),NOT(ISBLANK(BJ832)))),#N/A,
IF(ISBLANK(BG832),"",
IF(AND(NOT(ISERROR(VLOOKUP(BG832,MonsterTable!$A:$B,MATCH(MonsterTable!$B$1,MonsterTable!$A$1:$B$1,0),0))),OR(ISBLANK(BI832),ISBLANK(BJ832))),#N/A,
IFERROR(VLOOKUP(BG832,MonsterTable!$A:$B,MATCH(MonsterTable!$B$1,MonsterTable!$A$1:$B$1,0),0),
IF(OR(NOT(ISBLANK(BI832)),ISBLANK(BJ832)),#N/A,
IF(BG832="empty","empty",
VLOOKUP(BG832,MonsterGroupTable!$A:$A,1,0)))))))</f>
        <v/>
      </c>
      <c r="BO832" s="2" t="str">
        <f>IF(AND(ISBLANK(BN832),OR(NOT(ISBLANK(BP832)),NOT(ISBLANK(BQ832)))),#N/A,
IF(ISBLANK(BN832),"",
IF(AND(NOT(ISERROR(VLOOKUP(BN832,MonsterTable!$A:$B,MATCH(MonsterTable!$B$1,MonsterTable!$A$1:$B$1,0),0))),OR(ISBLANK(BP832),ISBLANK(BQ832))),#N/A,
IFERROR(VLOOKUP(BN832,MonsterTable!$A:$B,MATCH(MonsterTable!$B$1,MonsterTable!$A$1:$B$1,0),0),
IF(OR(NOT(ISBLANK(BP832)),ISBLANK(BQ832)),#N/A,
IF(BN832="empty","empty",
VLOOKUP(BN832,MonsterGroupTable!$A:$A,1,0)))))))</f>
        <v/>
      </c>
      <c r="BV832" s="2" t="str">
        <f>IF(AND(ISBLANK(BU832),OR(NOT(ISBLANK(BW832)),NOT(ISBLANK(BX832)))),#N/A,
IF(ISBLANK(BU832),"",
IF(AND(NOT(ISERROR(VLOOKUP(BU832,MonsterTable!$A:$B,MATCH(MonsterTable!$B$1,MonsterTable!$A$1:$B$1,0),0))),OR(ISBLANK(BW832),ISBLANK(BX832))),#N/A,
IFERROR(VLOOKUP(BU832,MonsterTable!$A:$B,MATCH(MonsterTable!$B$1,MonsterTable!$A$1:$B$1,0),0),
IF(OR(NOT(ISBLANK(BW832)),ISBLANK(BX832)),#N/A,
IF(BU832="empty","empty",
VLOOKUP(BU832,MonsterGroupTable!$A:$A,1,0)))))))</f>
        <v/>
      </c>
      <c r="CC832" s="2" t="str">
        <f>IF(AND(ISBLANK(CB832),OR(NOT(ISBLANK(CD832)),NOT(ISBLANK(CE832)))),#N/A,
IF(ISBLANK(CB832),"",
IF(AND(NOT(ISERROR(VLOOKUP(CB832,MonsterTable!$A:$B,MATCH(MonsterTable!$B$1,MonsterTable!$A$1:$B$1,0),0))),OR(ISBLANK(CD832),ISBLANK(CE832))),#N/A,
IFERROR(VLOOKUP(CB832,MonsterTable!$A:$B,MATCH(MonsterTable!$B$1,MonsterTable!$A$1:$B$1,0),0),
IF(OR(NOT(ISBLANK(CD832)),ISBLANK(CE832)),#N/A,
IF(CB832="empty","empty",
VLOOKUP(CB832,MonsterGroupTable!$A:$A,1,0)))))))</f>
        <v/>
      </c>
      <c r="CJ832" s="2" t="str">
        <f>IF(AND(ISBLANK(CI832),OR(NOT(ISBLANK(CK832)),NOT(ISBLANK(CL832)))),#N/A,
IF(ISBLANK(CI832),"",
IF(AND(NOT(ISERROR(VLOOKUP(CI832,MonsterTable!$A:$B,MATCH(MonsterTable!$B$1,MonsterTable!$A$1:$B$1,0),0))),OR(ISBLANK(CK832),ISBLANK(CL832))),#N/A,
IFERROR(VLOOKUP(CI832,MonsterTable!$A:$B,MATCH(MonsterTable!$B$1,MonsterTable!$A$1:$B$1,0),0),
IF(OR(NOT(ISBLANK(CK832)),ISBLANK(CL832)),#N/A,
IF(CI832="empty","empty",
VLOOKUP(CI832,MonsterGroupTable!$A:$A,1,0)))))))</f>
        <v/>
      </c>
    </row>
    <row r="833" spans="1:88">
      <c r="A833">
        <v>20134</v>
      </c>
      <c r="B833">
        <f t="shared" si="24"/>
        <v>1.1000000000000001</v>
      </c>
      <c r="C833">
        <f t="shared" si="24"/>
        <v>1.1000000000000001</v>
      </c>
      <c r="F833">
        <v>360</v>
      </c>
      <c r="G833">
        <v>4765</v>
      </c>
      <c r="H833">
        <v>0</v>
      </c>
      <c r="I833">
        <v>0</v>
      </c>
      <c r="J833">
        <v>0</v>
      </c>
      <c r="K833" t="s">
        <v>28</v>
      </c>
      <c r="L833" t="s">
        <v>247</v>
      </c>
      <c r="M833" t="s">
        <v>79</v>
      </c>
      <c r="N833" t="s">
        <v>80</v>
      </c>
      <c r="O833">
        <v>0</v>
      </c>
      <c r="P833">
        <v>-4.75</v>
      </c>
      <c r="Q833">
        <v>-3.5</v>
      </c>
      <c r="R833">
        <v>4.75</v>
      </c>
      <c r="S833">
        <v>3</v>
      </c>
      <c r="T833">
        <v>-13.5</v>
      </c>
      <c r="U833">
        <v>2.5499999999999998</v>
      </c>
      <c r="V833">
        <v>-6.75</v>
      </c>
      <c r="W833" t="str">
        <f t="shared" si="25"/>
        <v>g114,5,empty,3,201,1,1,0</v>
      </c>
      <c r="X833" s="1" t="s">
        <v>331</v>
      </c>
      <c r="Y833" s="2" t="str">
        <f>IF(AND(ISBLANK(X833),OR(NOT(ISBLANK(Z833)),NOT(ISBLANK(AA833)))),#N/A,
IF(ISBLANK(X833),"",
IF(AND(NOT(ISERROR(VLOOKUP(X833,MonsterTable!$A:$B,MATCH(MonsterTable!$B$1,MonsterTable!$A$1:$B$1,0),0))),OR(ISBLANK(Z833),ISBLANK(AA833))),#N/A,
IFERROR(VLOOKUP(X833,MonsterTable!$A:$B,MATCH(MonsterTable!$B$1,MonsterTable!$A$1:$B$1,0),0),
IF(OR(NOT(ISBLANK(Z833)),ISBLANK(AA833)),#N/A,
IF(X833="empty","empty",
VLOOKUP(X833,MonsterGroupTable!$A:$A,1,0)))))))</f>
        <v>g114</v>
      </c>
      <c r="AA833">
        <v>5</v>
      </c>
      <c r="AE833" s="1" t="s">
        <v>74</v>
      </c>
      <c r="AF833" s="2" t="str">
        <f>IF(AND(ISBLANK(AE833),OR(NOT(ISBLANK(AG833)),NOT(ISBLANK(AH833)))),#N/A,
IF(ISBLANK(AE833),"",
IF(AND(NOT(ISERROR(VLOOKUP(AE833,MonsterTable!$A:$B,MATCH(MonsterTable!$B$1,MonsterTable!$A$1:$B$1,0),0))),OR(ISBLANK(AG833),ISBLANK(AH833))),#N/A,
IFERROR(VLOOKUP(AE833,MonsterTable!$A:$B,MATCH(MonsterTable!$B$1,MonsterTable!$A$1:$B$1,0),0),
IF(OR(NOT(ISBLANK(AG833)),ISBLANK(AH833)),#N/A,
IF(AE833="empty","empty",
VLOOKUP(AE833,MonsterGroupTable!$A:$A,1,0)))))))</f>
        <v>empty</v>
      </c>
      <c r="AH833">
        <v>3</v>
      </c>
      <c r="AL833" s="1" t="s">
        <v>242</v>
      </c>
      <c r="AM833" s="2">
        <f>IF(AND(ISBLANK(AL833),OR(NOT(ISBLANK(AN833)),NOT(ISBLANK(AO833)))),#N/A,
IF(ISBLANK(AL833),"",
IF(AND(NOT(ISERROR(VLOOKUP(AL833,MonsterTable!$A:$B,MATCH(MonsterTable!$B$1,MonsterTable!$A$1:$B$1,0),0))),OR(ISBLANK(AN833),ISBLANK(AO833))),#N/A,
IFERROR(VLOOKUP(AL833,MonsterTable!$A:$B,MATCH(MonsterTable!$B$1,MonsterTable!$A$1:$B$1,0),0),
IF(OR(NOT(ISBLANK(AN833)),ISBLANK(AO833)),#N/A,
IF(AL833="empty","empty",
VLOOKUP(AL833,MonsterGroupTable!$A:$A,1,0)))))))</f>
        <v>201</v>
      </c>
      <c r="AN833">
        <v>1</v>
      </c>
      <c r="AO833">
        <v>1</v>
      </c>
      <c r="AP833">
        <v>0</v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BA833" s="2" t="str">
        <f>IF(AND(ISBLANK(AZ833),OR(NOT(ISBLANK(BB833)),NOT(ISBLANK(BC833)))),#N/A,
IF(ISBLANK(AZ833),"",
IF(AND(NOT(ISERROR(VLOOKUP(AZ833,MonsterTable!$A:$B,MATCH(MonsterTable!$B$1,MonsterTable!$A$1:$B$1,0),0))),OR(ISBLANK(BB833),ISBLANK(BC833))),#N/A,
IFERROR(VLOOKUP(AZ833,MonsterTable!$A:$B,MATCH(MonsterTable!$B$1,MonsterTable!$A$1:$B$1,0),0),
IF(OR(NOT(ISBLANK(BB833)),ISBLANK(BC833)),#N/A,
IF(AZ833="empty","empty",
VLOOKUP(AZ833,MonsterGroupTable!$A:$A,1,0)))))))</f>
        <v/>
      </c>
      <c r="BH833" s="2" t="str">
        <f>IF(AND(ISBLANK(BG833),OR(NOT(ISBLANK(BI833)),NOT(ISBLANK(BJ833)))),#N/A,
IF(ISBLANK(BG833),"",
IF(AND(NOT(ISERROR(VLOOKUP(BG833,MonsterTable!$A:$B,MATCH(MonsterTable!$B$1,MonsterTable!$A$1:$B$1,0),0))),OR(ISBLANK(BI833),ISBLANK(BJ833))),#N/A,
IFERROR(VLOOKUP(BG833,MonsterTable!$A:$B,MATCH(MonsterTable!$B$1,MonsterTable!$A$1:$B$1,0),0),
IF(OR(NOT(ISBLANK(BI833)),ISBLANK(BJ833)),#N/A,
IF(BG833="empty","empty",
VLOOKUP(BG833,MonsterGroupTable!$A:$A,1,0)))))))</f>
        <v/>
      </c>
      <c r="BO833" s="2" t="str">
        <f>IF(AND(ISBLANK(BN833),OR(NOT(ISBLANK(BP833)),NOT(ISBLANK(BQ833)))),#N/A,
IF(ISBLANK(BN833),"",
IF(AND(NOT(ISERROR(VLOOKUP(BN833,MonsterTable!$A:$B,MATCH(MonsterTable!$B$1,MonsterTable!$A$1:$B$1,0),0))),OR(ISBLANK(BP833),ISBLANK(BQ833))),#N/A,
IFERROR(VLOOKUP(BN833,MonsterTable!$A:$B,MATCH(MonsterTable!$B$1,MonsterTable!$A$1:$B$1,0),0),
IF(OR(NOT(ISBLANK(BP833)),ISBLANK(BQ833)),#N/A,
IF(BN833="empty","empty",
VLOOKUP(BN833,MonsterGroupTable!$A:$A,1,0)))))))</f>
        <v/>
      </c>
      <c r="BV833" s="2" t="str">
        <f>IF(AND(ISBLANK(BU833),OR(NOT(ISBLANK(BW833)),NOT(ISBLANK(BX833)))),#N/A,
IF(ISBLANK(BU833),"",
IF(AND(NOT(ISERROR(VLOOKUP(BU833,MonsterTable!$A:$B,MATCH(MonsterTable!$B$1,MonsterTable!$A$1:$B$1,0),0))),OR(ISBLANK(BW833),ISBLANK(BX833))),#N/A,
IFERROR(VLOOKUP(BU833,MonsterTable!$A:$B,MATCH(MonsterTable!$B$1,MonsterTable!$A$1:$B$1,0),0),
IF(OR(NOT(ISBLANK(BW833)),ISBLANK(BX833)),#N/A,
IF(BU833="empty","empty",
VLOOKUP(BU833,MonsterGroupTable!$A:$A,1,0)))))))</f>
        <v/>
      </c>
      <c r="CC833" s="2" t="str">
        <f>IF(AND(ISBLANK(CB833),OR(NOT(ISBLANK(CD833)),NOT(ISBLANK(CE833)))),#N/A,
IF(ISBLANK(CB833),"",
IF(AND(NOT(ISERROR(VLOOKUP(CB833,MonsterTable!$A:$B,MATCH(MonsterTable!$B$1,MonsterTable!$A$1:$B$1,0),0))),OR(ISBLANK(CD833),ISBLANK(CE833))),#N/A,
IFERROR(VLOOKUP(CB833,MonsterTable!$A:$B,MATCH(MonsterTable!$B$1,MonsterTable!$A$1:$B$1,0),0),
IF(OR(NOT(ISBLANK(CD833)),ISBLANK(CE833)),#N/A,
IF(CB833="empty","empty",
VLOOKUP(CB833,MonsterGroupTable!$A:$A,1,0)))))))</f>
        <v/>
      </c>
      <c r="CJ833" s="2" t="str">
        <f>IF(AND(ISBLANK(CI833),OR(NOT(ISBLANK(CK833)),NOT(ISBLANK(CL833)))),#N/A,
IF(ISBLANK(CI833),"",
IF(AND(NOT(ISERROR(VLOOKUP(CI833,MonsterTable!$A:$B,MATCH(MonsterTable!$B$1,MonsterTable!$A$1:$B$1,0),0))),OR(ISBLANK(CK833),ISBLANK(CL833))),#N/A,
IFERROR(VLOOKUP(CI833,MonsterTable!$A:$B,MATCH(MonsterTable!$B$1,MonsterTable!$A$1:$B$1,0),0),
IF(OR(NOT(ISBLANK(CK833)),ISBLANK(CL833)),#N/A,
IF(CI833="empty","empty",
VLOOKUP(CI833,MonsterGroupTable!$A:$A,1,0)))))))</f>
        <v/>
      </c>
    </row>
    <row r="834" spans="1:88">
      <c r="A834">
        <v>20135</v>
      </c>
      <c r="B834">
        <f t="shared" si="24"/>
        <v>1.1000000000000001</v>
      </c>
      <c r="C834">
        <f t="shared" si="24"/>
        <v>1.1000000000000001</v>
      </c>
      <c r="F834">
        <v>360</v>
      </c>
      <c r="G834">
        <v>4819</v>
      </c>
      <c r="H834">
        <v>0</v>
      </c>
      <c r="I834">
        <v>0</v>
      </c>
      <c r="J834">
        <v>0</v>
      </c>
      <c r="K834" t="s">
        <v>28</v>
      </c>
      <c r="L834" t="s">
        <v>247</v>
      </c>
      <c r="M834" t="s">
        <v>79</v>
      </c>
      <c r="N834" t="s">
        <v>80</v>
      </c>
      <c r="O834">
        <v>0</v>
      </c>
      <c r="P834">
        <v>-4.75</v>
      </c>
      <c r="Q834">
        <v>-3.5</v>
      </c>
      <c r="R834">
        <v>4.75</v>
      </c>
      <c r="S834">
        <v>3</v>
      </c>
      <c r="T834">
        <v>-13.5</v>
      </c>
      <c r="U834">
        <v>2.5499999999999998</v>
      </c>
      <c r="V834">
        <v>-6.75</v>
      </c>
      <c r="W834" t="str">
        <f t="shared" si="25"/>
        <v>g114,5,empty,3,201,1,1,0</v>
      </c>
      <c r="X834" s="1" t="s">
        <v>331</v>
      </c>
      <c r="Y834" s="2" t="str">
        <f>IF(AND(ISBLANK(X834),OR(NOT(ISBLANK(Z834)),NOT(ISBLANK(AA834)))),#N/A,
IF(ISBLANK(X834),"",
IF(AND(NOT(ISERROR(VLOOKUP(X834,MonsterTable!$A:$B,MATCH(MonsterTable!$B$1,MonsterTable!$A$1:$B$1,0),0))),OR(ISBLANK(Z834),ISBLANK(AA834))),#N/A,
IFERROR(VLOOKUP(X834,MonsterTable!$A:$B,MATCH(MonsterTable!$B$1,MonsterTable!$A$1:$B$1,0),0),
IF(OR(NOT(ISBLANK(Z834)),ISBLANK(AA834)),#N/A,
IF(X834="empty","empty",
VLOOKUP(X834,MonsterGroupTable!$A:$A,1,0)))))))</f>
        <v>g114</v>
      </c>
      <c r="AA834">
        <v>5</v>
      </c>
      <c r="AE834" s="1" t="s">
        <v>74</v>
      </c>
      <c r="AF834" s="2" t="str">
        <f>IF(AND(ISBLANK(AE834),OR(NOT(ISBLANK(AG834)),NOT(ISBLANK(AH834)))),#N/A,
IF(ISBLANK(AE834),"",
IF(AND(NOT(ISERROR(VLOOKUP(AE834,MonsterTable!$A:$B,MATCH(MonsterTable!$B$1,MonsterTable!$A$1:$B$1,0),0))),OR(ISBLANK(AG834),ISBLANK(AH834))),#N/A,
IFERROR(VLOOKUP(AE834,MonsterTable!$A:$B,MATCH(MonsterTable!$B$1,MonsterTable!$A$1:$B$1,0),0),
IF(OR(NOT(ISBLANK(AG834)),ISBLANK(AH834)),#N/A,
IF(AE834="empty","empty",
VLOOKUP(AE834,MonsterGroupTable!$A:$A,1,0)))))))</f>
        <v>empty</v>
      </c>
      <c r="AH834">
        <v>3</v>
      </c>
      <c r="AL834" s="1" t="s">
        <v>242</v>
      </c>
      <c r="AM834" s="2">
        <f>IF(AND(ISBLANK(AL834),OR(NOT(ISBLANK(AN834)),NOT(ISBLANK(AO834)))),#N/A,
IF(ISBLANK(AL834),"",
IF(AND(NOT(ISERROR(VLOOKUP(AL834,MonsterTable!$A:$B,MATCH(MonsterTable!$B$1,MonsterTable!$A$1:$B$1,0),0))),OR(ISBLANK(AN834),ISBLANK(AO834))),#N/A,
IFERROR(VLOOKUP(AL834,MonsterTable!$A:$B,MATCH(MonsterTable!$B$1,MonsterTable!$A$1:$B$1,0),0),
IF(OR(NOT(ISBLANK(AN834)),ISBLANK(AO834)),#N/A,
IF(AL834="empty","empty",
VLOOKUP(AL834,MonsterGroupTable!$A:$A,1,0)))))))</f>
        <v>201</v>
      </c>
      <c r="AN834">
        <v>1</v>
      </c>
      <c r="AO834">
        <v>1</v>
      </c>
      <c r="AP834">
        <v>0</v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BA834" s="2" t="str">
        <f>IF(AND(ISBLANK(AZ834),OR(NOT(ISBLANK(BB834)),NOT(ISBLANK(BC834)))),#N/A,
IF(ISBLANK(AZ834),"",
IF(AND(NOT(ISERROR(VLOOKUP(AZ834,MonsterTable!$A:$B,MATCH(MonsterTable!$B$1,MonsterTable!$A$1:$B$1,0),0))),OR(ISBLANK(BB834),ISBLANK(BC834))),#N/A,
IFERROR(VLOOKUP(AZ834,MonsterTable!$A:$B,MATCH(MonsterTable!$B$1,MonsterTable!$A$1:$B$1,0),0),
IF(OR(NOT(ISBLANK(BB834)),ISBLANK(BC834)),#N/A,
IF(AZ834="empty","empty",
VLOOKUP(AZ834,MonsterGroupTable!$A:$A,1,0)))))))</f>
        <v/>
      </c>
      <c r="BH834" s="2" t="str">
        <f>IF(AND(ISBLANK(BG834),OR(NOT(ISBLANK(BI834)),NOT(ISBLANK(BJ834)))),#N/A,
IF(ISBLANK(BG834),"",
IF(AND(NOT(ISERROR(VLOOKUP(BG834,MonsterTable!$A:$B,MATCH(MonsterTable!$B$1,MonsterTable!$A$1:$B$1,0),0))),OR(ISBLANK(BI834),ISBLANK(BJ834))),#N/A,
IFERROR(VLOOKUP(BG834,MonsterTable!$A:$B,MATCH(MonsterTable!$B$1,MonsterTable!$A$1:$B$1,0),0),
IF(OR(NOT(ISBLANK(BI834)),ISBLANK(BJ834)),#N/A,
IF(BG834="empty","empty",
VLOOKUP(BG834,MonsterGroupTable!$A:$A,1,0)))))))</f>
        <v/>
      </c>
      <c r="BO834" s="2" t="str">
        <f>IF(AND(ISBLANK(BN834),OR(NOT(ISBLANK(BP834)),NOT(ISBLANK(BQ834)))),#N/A,
IF(ISBLANK(BN834),"",
IF(AND(NOT(ISERROR(VLOOKUP(BN834,MonsterTable!$A:$B,MATCH(MonsterTable!$B$1,MonsterTable!$A$1:$B$1,0),0))),OR(ISBLANK(BP834),ISBLANK(BQ834))),#N/A,
IFERROR(VLOOKUP(BN834,MonsterTable!$A:$B,MATCH(MonsterTable!$B$1,MonsterTable!$A$1:$B$1,0),0),
IF(OR(NOT(ISBLANK(BP834)),ISBLANK(BQ834)),#N/A,
IF(BN834="empty","empty",
VLOOKUP(BN834,MonsterGroupTable!$A:$A,1,0)))))))</f>
        <v/>
      </c>
      <c r="BV834" s="2" t="str">
        <f>IF(AND(ISBLANK(BU834),OR(NOT(ISBLANK(BW834)),NOT(ISBLANK(BX834)))),#N/A,
IF(ISBLANK(BU834),"",
IF(AND(NOT(ISERROR(VLOOKUP(BU834,MonsterTable!$A:$B,MATCH(MonsterTable!$B$1,MonsterTable!$A$1:$B$1,0),0))),OR(ISBLANK(BW834),ISBLANK(BX834))),#N/A,
IFERROR(VLOOKUP(BU834,MonsterTable!$A:$B,MATCH(MonsterTable!$B$1,MonsterTable!$A$1:$B$1,0),0),
IF(OR(NOT(ISBLANK(BW834)),ISBLANK(BX834)),#N/A,
IF(BU834="empty","empty",
VLOOKUP(BU834,MonsterGroupTable!$A:$A,1,0)))))))</f>
        <v/>
      </c>
      <c r="CC834" s="2" t="str">
        <f>IF(AND(ISBLANK(CB834),OR(NOT(ISBLANK(CD834)),NOT(ISBLANK(CE834)))),#N/A,
IF(ISBLANK(CB834),"",
IF(AND(NOT(ISERROR(VLOOKUP(CB834,MonsterTable!$A:$B,MATCH(MonsterTable!$B$1,MonsterTable!$A$1:$B$1,0),0))),OR(ISBLANK(CD834),ISBLANK(CE834))),#N/A,
IFERROR(VLOOKUP(CB834,MonsterTable!$A:$B,MATCH(MonsterTable!$B$1,MonsterTable!$A$1:$B$1,0),0),
IF(OR(NOT(ISBLANK(CD834)),ISBLANK(CE834)),#N/A,
IF(CB834="empty","empty",
VLOOKUP(CB834,MonsterGroupTable!$A:$A,1,0)))))))</f>
        <v/>
      </c>
      <c r="CJ834" s="2" t="str">
        <f>IF(AND(ISBLANK(CI834),OR(NOT(ISBLANK(CK834)),NOT(ISBLANK(CL834)))),#N/A,
IF(ISBLANK(CI834),"",
IF(AND(NOT(ISERROR(VLOOKUP(CI834,MonsterTable!$A:$B,MATCH(MonsterTable!$B$1,MonsterTable!$A$1:$B$1,0),0))),OR(ISBLANK(CK834),ISBLANK(CL834))),#N/A,
IFERROR(VLOOKUP(CI834,MonsterTable!$A:$B,MATCH(MonsterTable!$B$1,MonsterTable!$A$1:$B$1,0),0),
IF(OR(NOT(ISBLANK(CK834)),ISBLANK(CL834)),#N/A,
IF(CI834="empty","empty",
VLOOKUP(CI834,MonsterGroupTable!$A:$A,1,0)))))))</f>
        <v/>
      </c>
    </row>
    <row r="835" spans="1:88">
      <c r="A835">
        <v>20136</v>
      </c>
      <c r="B835">
        <f t="shared" ref="B835:C898" si="26">IF(MOD(A835,10)=0,1.2,1.1)</f>
        <v>1.1000000000000001</v>
      </c>
      <c r="C835">
        <f t="shared" si="26"/>
        <v>1.1000000000000001</v>
      </c>
      <c r="F835">
        <v>360</v>
      </c>
      <c r="G835">
        <v>4873</v>
      </c>
      <c r="H835">
        <v>0</v>
      </c>
      <c r="I835">
        <v>0</v>
      </c>
      <c r="J835">
        <v>0</v>
      </c>
      <c r="K835" t="s">
        <v>28</v>
      </c>
      <c r="L835" t="s">
        <v>247</v>
      </c>
      <c r="M835" t="s">
        <v>79</v>
      </c>
      <c r="N835" t="s">
        <v>80</v>
      </c>
      <c r="O835">
        <v>0</v>
      </c>
      <c r="P835">
        <v>-4.75</v>
      </c>
      <c r="Q835">
        <v>-3.5</v>
      </c>
      <c r="R835">
        <v>4.75</v>
      </c>
      <c r="S835">
        <v>3</v>
      </c>
      <c r="T835">
        <v>-13.5</v>
      </c>
      <c r="U835">
        <v>2.5499999999999998</v>
      </c>
      <c r="V835">
        <v>-6.75</v>
      </c>
      <c r="W835" t="str">
        <f t="shared" ref="W835:W898" si="27">Y835&amp;IF(ISBLANK(Z835),"",","&amp;Z835)&amp;IF(ISBLANK(AA835),"",","&amp;AA835)&amp;IF(ISBLANK(AB835),"",","&amp;AB835)&amp;IF(ISBLANK(AC835),"",","&amp;AC835)&amp;IF(ISBLANK(AD835),"",","&amp;AD835)
&amp;IF(LEN(AF835)=0,"",","&amp;AF835)&amp;IF(ISBLANK(AG835),"",","&amp;AG835)&amp;IF(ISBLANK(AH835),"",","&amp;AH835)&amp;IF(ISBLANK(AI835),"",","&amp;AI835)&amp;IF(ISBLANK(AJ835),"",","&amp;AJ835)&amp;IF(ISBLANK(AK835),"",","&amp;AK835)
&amp;IF(LEN(AM835)=0,"",","&amp;AM835)&amp;IF(ISBLANK(AN835),"",","&amp;AN835)&amp;IF(ISBLANK(AO835),"",","&amp;AO835)&amp;IF(ISBLANK(AP835),"",","&amp;AP835)&amp;IF(ISBLANK(AQ835),"",","&amp;AQ835)&amp;IF(ISBLANK(AR835),"",","&amp;AR835)
&amp;IF(LEN(AT835)=0,"",","&amp;AT835)&amp;IF(ISBLANK(AU835),"",","&amp;AU835)&amp;IF(ISBLANK(AV835),"",","&amp;AV835)&amp;IF(ISBLANK(AW835),"",","&amp;AW835)&amp;IF(ISBLANK(AX835),"",","&amp;AX835)&amp;IF(ISBLANK(AY835),"",","&amp;AY835)
&amp;IF(LEN(BA835)=0,"",","&amp;BA835)&amp;IF(ISBLANK(BB835),"",","&amp;BB835)&amp;IF(ISBLANK(BC835),"",","&amp;BC835)&amp;IF(ISBLANK(BD835),"",","&amp;BD835)&amp;IF(ISBLANK(BE835),"",","&amp;BE835)&amp;IF(ISBLANK(BF835),"",","&amp;BF835)
&amp;IF(LEN(BH835)=0,"",","&amp;BH835)&amp;IF(ISBLANK(BI835),"",","&amp;BI835)&amp;IF(ISBLANK(BJ835),"",","&amp;BJ835)&amp;IF(ISBLANK(BK835),"",","&amp;BK835)&amp;IF(ISBLANK(BL835),"",","&amp;BL835)&amp;IF(ISBLANK(BM835),"",","&amp;BM835)
&amp;IF(LEN(BO835)=0,"",","&amp;BO835)&amp;IF(ISBLANK(BP835),"",","&amp;BP835)&amp;IF(ISBLANK(BQ835),"",","&amp;BQ835)&amp;IF(ISBLANK(BR835),"",","&amp;BR835)&amp;IF(ISBLANK(BS835),"",","&amp;BS835)&amp;IF(ISBLANK(BT835),"",","&amp;BT835)
&amp;IF(LEN(BV835)=0,"",","&amp;BV835)&amp;IF(ISBLANK(BW835),"",","&amp;BW835)&amp;IF(ISBLANK(BX835),"",","&amp;BX835)&amp;IF(ISBLANK(BY835),"",","&amp;BY835)&amp;IF(ISBLANK(BZ835),"",","&amp;BZ835)&amp;IF(ISBLANK(CA835),"",","&amp;CA835)
&amp;IF(LEN(CC835)=0,"",","&amp;CC835)&amp;IF(ISBLANK(CD835),"",","&amp;CD835)&amp;IF(ISBLANK(CE835),"",","&amp;CE835)&amp;IF(ISBLANK(CF835),"",","&amp;CF835)&amp;IF(ISBLANK(CG835),"",","&amp;CG835)&amp;IF(ISBLANK(CH835),"",","&amp;CH835)
&amp;IF(LEN(CJ835)=0,"",","&amp;CJ835)&amp;IF(ISBLANK(CK835),"",","&amp;CK835)&amp;IF(ISBLANK(CL835),"",","&amp;CL835)&amp;IF(ISBLANK(CM835),"",","&amp;CM835)&amp;IF(ISBLANK(CN835),"",","&amp;CN835)&amp;IF(ISBLANK(CO835),"",","&amp;CO835)</f>
        <v>g114,5,empty,3,201,1,1,0</v>
      </c>
      <c r="X835" s="1" t="s">
        <v>331</v>
      </c>
      <c r="Y835" s="2" t="str">
        <f>IF(AND(ISBLANK(X835),OR(NOT(ISBLANK(Z835)),NOT(ISBLANK(AA835)))),#N/A,
IF(ISBLANK(X835),"",
IF(AND(NOT(ISERROR(VLOOKUP(X835,MonsterTable!$A:$B,MATCH(MonsterTable!$B$1,MonsterTable!$A$1:$B$1,0),0))),OR(ISBLANK(Z835),ISBLANK(AA835))),#N/A,
IFERROR(VLOOKUP(X835,MonsterTable!$A:$B,MATCH(MonsterTable!$B$1,MonsterTable!$A$1:$B$1,0),0),
IF(OR(NOT(ISBLANK(Z835)),ISBLANK(AA835)),#N/A,
IF(X835="empty","empty",
VLOOKUP(X835,MonsterGroupTable!$A:$A,1,0)))))))</f>
        <v>g114</v>
      </c>
      <c r="AA835">
        <v>5</v>
      </c>
      <c r="AE835" s="1" t="s">
        <v>74</v>
      </c>
      <c r="AF835" s="2" t="str">
        <f>IF(AND(ISBLANK(AE835),OR(NOT(ISBLANK(AG835)),NOT(ISBLANK(AH835)))),#N/A,
IF(ISBLANK(AE835),"",
IF(AND(NOT(ISERROR(VLOOKUP(AE835,MonsterTable!$A:$B,MATCH(MonsterTable!$B$1,MonsterTable!$A$1:$B$1,0),0))),OR(ISBLANK(AG835),ISBLANK(AH835))),#N/A,
IFERROR(VLOOKUP(AE835,MonsterTable!$A:$B,MATCH(MonsterTable!$B$1,MonsterTable!$A$1:$B$1,0),0),
IF(OR(NOT(ISBLANK(AG835)),ISBLANK(AH835)),#N/A,
IF(AE835="empty","empty",
VLOOKUP(AE835,MonsterGroupTable!$A:$A,1,0)))))))</f>
        <v>empty</v>
      </c>
      <c r="AH835">
        <v>3</v>
      </c>
      <c r="AL835" s="1" t="s">
        <v>242</v>
      </c>
      <c r="AM835" s="2">
        <f>IF(AND(ISBLANK(AL835),OR(NOT(ISBLANK(AN835)),NOT(ISBLANK(AO835)))),#N/A,
IF(ISBLANK(AL835),"",
IF(AND(NOT(ISERROR(VLOOKUP(AL835,MonsterTable!$A:$B,MATCH(MonsterTable!$B$1,MonsterTable!$A$1:$B$1,0),0))),OR(ISBLANK(AN835),ISBLANK(AO835))),#N/A,
IFERROR(VLOOKUP(AL835,MonsterTable!$A:$B,MATCH(MonsterTable!$B$1,MonsterTable!$A$1:$B$1,0),0),
IF(OR(NOT(ISBLANK(AN835)),ISBLANK(AO835)),#N/A,
IF(AL835="empty","empty",
VLOOKUP(AL835,MonsterGroupTable!$A:$A,1,0)))))))</f>
        <v>201</v>
      </c>
      <c r="AN835">
        <v>1</v>
      </c>
      <c r="AO835">
        <v>1</v>
      </c>
      <c r="AP835">
        <v>0</v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BA835" s="2" t="str">
        <f>IF(AND(ISBLANK(AZ835),OR(NOT(ISBLANK(BB835)),NOT(ISBLANK(BC835)))),#N/A,
IF(ISBLANK(AZ835),"",
IF(AND(NOT(ISERROR(VLOOKUP(AZ835,MonsterTable!$A:$B,MATCH(MonsterTable!$B$1,MonsterTable!$A$1:$B$1,0),0))),OR(ISBLANK(BB835),ISBLANK(BC835))),#N/A,
IFERROR(VLOOKUP(AZ835,MonsterTable!$A:$B,MATCH(MonsterTable!$B$1,MonsterTable!$A$1:$B$1,0),0),
IF(OR(NOT(ISBLANK(BB835)),ISBLANK(BC835)),#N/A,
IF(AZ835="empty","empty",
VLOOKUP(AZ835,MonsterGroupTable!$A:$A,1,0)))))))</f>
        <v/>
      </c>
      <c r="BH835" s="2" t="str">
        <f>IF(AND(ISBLANK(BG835),OR(NOT(ISBLANK(BI835)),NOT(ISBLANK(BJ835)))),#N/A,
IF(ISBLANK(BG835),"",
IF(AND(NOT(ISERROR(VLOOKUP(BG835,MonsterTable!$A:$B,MATCH(MonsterTable!$B$1,MonsterTable!$A$1:$B$1,0),0))),OR(ISBLANK(BI835),ISBLANK(BJ835))),#N/A,
IFERROR(VLOOKUP(BG835,MonsterTable!$A:$B,MATCH(MonsterTable!$B$1,MonsterTable!$A$1:$B$1,0),0),
IF(OR(NOT(ISBLANK(BI835)),ISBLANK(BJ835)),#N/A,
IF(BG835="empty","empty",
VLOOKUP(BG835,MonsterGroupTable!$A:$A,1,0)))))))</f>
        <v/>
      </c>
      <c r="BO835" s="2" t="str">
        <f>IF(AND(ISBLANK(BN835),OR(NOT(ISBLANK(BP835)),NOT(ISBLANK(BQ835)))),#N/A,
IF(ISBLANK(BN835),"",
IF(AND(NOT(ISERROR(VLOOKUP(BN835,MonsterTable!$A:$B,MATCH(MonsterTable!$B$1,MonsterTable!$A$1:$B$1,0),0))),OR(ISBLANK(BP835),ISBLANK(BQ835))),#N/A,
IFERROR(VLOOKUP(BN835,MonsterTable!$A:$B,MATCH(MonsterTable!$B$1,MonsterTable!$A$1:$B$1,0),0),
IF(OR(NOT(ISBLANK(BP835)),ISBLANK(BQ835)),#N/A,
IF(BN835="empty","empty",
VLOOKUP(BN835,MonsterGroupTable!$A:$A,1,0)))))))</f>
        <v/>
      </c>
      <c r="BV835" s="2" t="str">
        <f>IF(AND(ISBLANK(BU835),OR(NOT(ISBLANK(BW835)),NOT(ISBLANK(BX835)))),#N/A,
IF(ISBLANK(BU835),"",
IF(AND(NOT(ISERROR(VLOOKUP(BU835,MonsterTable!$A:$B,MATCH(MonsterTable!$B$1,MonsterTable!$A$1:$B$1,0),0))),OR(ISBLANK(BW835),ISBLANK(BX835))),#N/A,
IFERROR(VLOOKUP(BU835,MonsterTable!$A:$B,MATCH(MonsterTable!$B$1,MonsterTable!$A$1:$B$1,0),0),
IF(OR(NOT(ISBLANK(BW835)),ISBLANK(BX835)),#N/A,
IF(BU835="empty","empty",
VLOOKUP(BU835,MonsterGroupTable!$A:$A,1,0)))))))</f>
        <v/>
      </c>
      <c r="CC835" s="2" t="str">
        <f>IF(AND(ISBLANK(CB835),OR(NOT(ISBLANK(CD835)),NOT(ISBLANK(CE835)))),#N/A,
IF(ISBLANK(CB835),"",
IF(AND(NOT(ISERROR(VLOOKUP(CB835,MonsterTable!$A:$B,MATCH(MonsterTable!$B$1,MonsterTable!$A$1:$B$1,0),0))),OR(ISBLANK(CD835),ISBLANK(CE835))),#N/A,
IFERROR(VLOOKUP(CB835,MonsterTable!$A:$B,MATCH(MonsterTable!$B$1,MonsterTable!$A$1:$B$1,0),0),
IF(OR(NOT(ISBLANK(CD835)),ISBLANK(CE835)),#N/A,
IF(CB835="empty","empty",
VLOOKUP(CB835,MonsterGroupTable!$A:$A,1,0)))))))</f>
        <v/>
      </c>
      <c r="CJ835" s="2" t="str">
        <f>IF(AND(ISBLANK(CI835),OR(NOT(ISBLANK(CK835)),NOT(ISBLANK(CL835)))),#N/A,
IF(ISBLANK(CI835),"",
IF(AND(NOT(ISERROR(VLOOKUP(CI835,MonsterTable!$A:$B,MATCH(MonsterTable!$B$1,MonsterTable!$A$1:$B$1,0),0))),OR(ISBLANK(CK835),ISBLANK(CL835))),#N/A,
IFERROR(VLOOKUP(CI835,MonsterTable!$A:$B,MATCH(MonsterTable!$B$1,MonsterTable!$A$1:$B$1,0),0),
IF(OR(NOT(ISBLANK(CK835)),ISBLANK(CL835)),#N/A,
IF(CI835="empty","empty",
VLOOKUP(CI835,MonsterGroupTable!$A:$A,1,0)))))))</f>
        <v/>
      </c>
    </row>
    <row r="836" spans="1:88">
      <c r="A836">
        <v>20137</v>
      </c>
      <c r="B836">
        <f t="shared" si="26"/>
        <v>1.1000000000000001</v>
      </c>
      <c r="C836">
        <f t="shared" si="26"/>
        <v>1.1000000000000001</v>
      </c>
      <c r="F836">
        <v>360</v>
      </c>
      <c r="G836">
        <v>4927</v>
      </c>
      <c r="H836">
        <v>0</v>
      </c>
      <c r="I836">
        <v>0</v>
      </c>
      <c r="J836">
        <v>0</v>
      </c>
      <c r="K836" t="s">
        <v>28</v>
      </c>
      <c r="L836" t="s">
        <v>247</v>
      </c>
      <c r="M836" t="s">
        <v>79</v>
      </c>
      <c r="N836" t="s">
        <v>80</v>
      </c>
      <c r="O836">
        <v>0</v>
      </c>
      <c r="P836">
        <v>-4.75</v>
      </c>
      <c r="Q836">
        <v>-3.5</v>
      </c>
      <c r="R836">
        <v>4.75</v>
      </c>
      <c r="S836">
        <v>3</v>
      </c>
      <c r="T836">
        <v>-13.5</v>
      </c>
      <c r="U836">
        <v>2.5499999999999998</v>
      </c>
      <c r="V836">
        <v>-6.75</v>
      </c>
      <c r="W836" t="str">
        <f t="shared" si="27"/>
        <v>g114,5,empty,3,201,1,1,0</v>
      </c>
      <c r="X836" s="1" t="s">
        <v>331</v>
      </c>
      <c r="Y836" s="2" t="str">
        <f>IF(AND(ISBLANK(X836),OR(NOT(ISBLANK(Z836)),NOT(ISBLANK(AA836)))),#N/A,
IF(ISBLANK(X836),"",
IF(AND(NOT(ISERROR(VLOOKUP(X836,MonsterTable!$A:$B,MATCH(MonsterTable!$B$1,MonsterTable!$A$1:$B$1,0),0))),OR(ISBLANK(Z836),ISBLANK(AA836))),#N/A,
IFERROR(VLOOKUP(X836,MonsterTable!$A:$B,MATCH(MonsterTable!$B$1,MonsterTable!$A$1:$B$1,0),0),
IF(OR(NOT(ISBLANK(Z836)),ISBLANK(AA836)),#N/A,
IF(X836="empty","empty",
VLOOKUP(X836,MonsterGroupTable!$A:$A,1,0)))))))</f>
        <v>g114</v>
      </c>
      <c r="AA836">
        <v>5</v>
      </c>
      <c r="AE836" s="1" t="s">
        <v>74</v>
      </c>
      <c r="AF836" s="2" t="str">
        <f>IF(AND(ISBLANK(AE836),OR(NOT(ISBLANK(AG836)),NOT(ISBLANK(AH836)))),#N/A,
IF(ISBLANK(AE836),"",
IF(AND(NOT(ISERROR(VLOOKUP(AE836,MonsterTable!$A:$B,MATCH(MonsterTable!$B$1,MonsterTable!$A$1:$B$1,0),0))),OR(ISBLANK(AG836),ISBLANK(AH836))),#N/A,
IFERROR(VLOOKUP(AE836,MonsterTable!$A:$B,MATCH(MonsterTable!$B$1,MonsterTable!$A$1:$B$1,0),0),
IF(OR(NOT(ISBLANK(AG836)),ISBLANK(AH836)),#N/A,
IF(AE836="empty","empty",
VLOOKUP(AE836,MonsterGroupTable!$A:$A,1,0)))))))</f>
        <v>empty</v>
      </c>
      <c r="AH836">
        <v>3</v>
      </c>
      <c r="AL836" s="1" t="s">
        <v>242</v>
      </c>
      <c r="AM836" s="2">
        <f>IF(AND(ISBLANK(AL836),OR(NOT(ISBLANK(AN836)),NOT(ISBLANK(AO836)))),#N/A,
IF(ISBLANK(AL836),"",
IF(AND(NOT(ISERROR(VLOOKUP(AL836,MonsterTable!$A:$B,MATCH(MonsterTable!$B$1,MonsterTable!$A$1:$B$1,0),0))),OR(ISBLANK(AN836),ISBLANK(AO836))),#N/A,
IFERROR(VLOOKUP(AL836,MonsterTable!$A:$B,MATCH(MonsterTable!$B$1,MonsterTable!$A$1:$B$1,0),0),
IF(OR(NOT(ISBLANK(AN836)),ISBLANK(AO836)),#N/A,
IF(AL836="empty","empty",
VLOOKUP(AL836,MonsterGroupTable!$A:$A,1,0)))))))</f>
        <v>201</v>
      </c>
      <c r="AN836">
        <v>1</v>
      </c>
      <c r="AO836">
        <v>1</v>
      </c>
      <c r="AP836">
        <v>0</v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BA836" s="2" t="str">
        <f>IF(AND(ISBLANK(AZ836),OR(NOT(ISBLANK(BB836)),NOT(ISBLANK(BC836)))),#N/A,
IF(ISBLANK(AZ836),"",
IF(AND(NOT(ISERROR(VLOOKUP(AZ836,MonsterTable!$A:$B,MATCH(MonsterTable!$B$1,MonsterTable!$A$1:$B$1,0),0))),OR(ISBLANK(BB836),ISBLANK(BC836))),#N/A,
IFERROR(VLOOKUP(AZ836,MonsterTable!$A:$B,MATCH(MonsterTable!$B$1,MonsterTable!$A$1:$B$1,0),0),
IF(OR(NOT(ISBLANK(BB836)),ISBLANK(BC836)),#N/A,
IF(AZ836="empty","empty",
VLOOKUP(AZ836,MonsterGroupTable!$A:$A,1,0)))))))</f>
        <v/>
      </c>
      <c r="BH836" s="2" t="str">
        <f>IF(AND(ISBLANK(BG836),OR(NOT(ISBLANK(BI836)),NOT(ISBLANK(BJ836)))),#N/A,
IF(ISBLANK(BG836),"",
IF(AND(NOT(ISERROR(VLOOKUP(BG836,MonsterTable!$A:$B,MATCH(MonsterTable!$B$1,MonsterTable!$A$1:$B$1,0),0))),OR(ISBLANK(BI836),ISBLANK(BJ836))),#N/A,
IFERROR(VLOOKUP(BG836,MonsterTable!$A:$B,MATCH(MonsterTable!$B$1,MonsterTable!$A$1:$B$1,0),0),
IF(OR(NOT(ISBLANK(BI836)),ISBLANK(BJ836)),#N/A,
IF(BG836="empty","empty",
VLOOKUP(BG836,MonsterGroupTable!$A:$A,1,0)))))))</f>
        <v/>
      </c>
      <c r="BO836" s="2" t="str">
        <f>IF(AND(ISBLANK(BN836),OR(NOT(ISBLANK(BP836)),NOT(ISBLANK(BQ836)))),#N/A,
IF(ISBLANK(BN836),"",
IF(AND(NOT(ISERROR(VLOOKUP(BN836,MonsterTable!$A:$B,MATCH(MonsterTable!$B$1,MonsterTable!$A$1:$B$1,0),0))),OR(ISBLANK(BP836),ISBLANK(BQ836))),#N/A,
IFERROR(VLOOKUP(BN836,MonsterTable!$A:$B,MATCH(MonsterTable!$B$1,MonsterTable!$A$1:$B$1,0),0),
IF(OR(NOT(ISBLANK(BP836)),ISBLANK(BQ836)),#N/A,
IF(BN836="empty","empty",
VLOOKUP(BN836,MonsterGroupTable!$A:$A,1,0)))))))</f>
        <v/>
      </c>
      <c r="BV836" s="2" t="str">
        <f>IF(AND(ISBLANK(BU836),OR(NOT(ISBLANK(BW836)),NOT(ISBLANK(BX836)))),#N/A,
IF(ISBLANK(BU836),"",
IF(AND(NOT(ISERROR(VLOOKUP(BU836,MonsterTable!$A:$B,MATCH(MonsterTable!$B$1,MonsterTable!$A$1:$B$1,0),0))),OR(ISBLANK(BW836),ISBLANK(BX836))),#N/A,
IFERROR(VLOOKUP(BU836,MonsterTable!$A:$B,MATCH(MonsterTable!$B$1,MonsterTable!$A$1:$B$1,0),0),
IF(OR(NOT(ISBLANK(BW836)),ISBLANK(BX836)),#N/A,
IF(BU836="empty","empty",
VLOOKUP(BU836,MonsterGroupTable!$A:$A,1,0)))))))</f>
        <v/>
      </c>
      <c r="CC836" s="2" t="str">
        <f>IF(AND(ISBLANK(CB836),OR(NOT(ISBLANK(CD836)),NOT(ISBLANK(CE836)))),#N/A,
IF(ISBLANK(CB836),"",
IF(AND(NOT(ISERROR(VLOOKUP(CB836,MonsterTable!$A:$B,MATCH(MonsterTable!$B$1,MonsterTable!$A$1:$B$1,0),0))),OR(ISBLANK(CD836),ISBLANK(CE836))),#N/A,
IFERROR(VLOOKUP(CB836,MonsterTable!$A:$B,MATCH(MonsterTable!$B$1,MonsterTable!$A$1:$B$1,0),0),
IF(OR(NOT(ISBLANK(CD836)),ISBLANK(CE836)),#N/A,
IF(CB836="empty","empty",
VLOOKUP(CB836,MonsterGroupTable!$A:$A,1,0)))))))</f>
        <v/>
      </c>
      <c r="CJ836" s="2" t="str">
        <f>IF(AND(ISBLANK(CI836),OR(NOT(ISBLANK(CK836)),NOT(ISBLANK(CL836)))),#N/A,
IF(ISBLANK(CI836),"",
IF(AND(NOT(ISERROR(VLOOKUP(CI836,MonsterTable!$A:$B,MATCH(MonsterTable!$B$1,MonsterTable!$A$1:$B$1,0),0))),OR(ISBLANK(CK836),ISBLANK(CL836))),#N/A,
IFERROR(VLOOKUP(CI836,MonsterTable!$A:$B,MATCH(MonsterTable!$B$1,MonsterTable!$A$1:$B$1,0),0),
IF(OR(NOT(ISBLANK(CK836)),ISBLANK(CL836)),#N/A,
IF(CI836="empty","empty",
VLOOKUP(CI836,MonsterGroupTable!$A:$A,1,0)))))))</f>
        <v/>
      </c>
    </row>
    <row r="837" spans="1:88">
      <c r="A837">
        <v>20138</v>
      </c>
      <c r="B837">
        <f t="shared" si="26"/>
        <v>1.1000000000000001</v>
      </c>
      <c r="C837">
        <f t="shared" si="26"/>
        <v>1.1000000000000001</v>
      </c>
      <c r="F837">
        <v>360</v>
      </c>
      <c r="G837">
        <v>4981</v>
      </c>
      <c r="H837">
        <v>0</v>
      </c>
      <c r="I837">
        <v>0</v>
      </c>
      <c r="J837">
        <v>0</v>
      </c>
      <c r="K837" t="s">
        <v>28</v>
      </c>
      <c r="L837" t="s">
        <v>247</v>
      </c>
      <c r="M837" t="s">
        <v>79</v>
      </c>
      <c r="N837" t="s">
        <v>80</v>
      </c>
      <c r="O837">
        <v>0</v>
      </c>
      <c r="P837">
        <v>-4.75</v>
      </c>
      <c r="Q837">
        <v>-3.5</v>
      </c>
      <c r="R837">
        <v>4.75</v>
      </c>
      <c r="S837">
        <v>3</v>
      </c>
      <c r="T837">
        <v>-13.5</v>
      </c>
      <c r="U837">
        <v>2.5499999999999998</v>
      </c>
      <c r="V837">
        <v>-6.75</v>
      </c>
      <c r="W837" t="str">
        <f t="shared" si="27"/>
        <v>g114,5,empty,3,201,1,1,0</v>
      </c>
      <c r="X837" s="1" t="s">
        <v>331</v>
      </c>
      <c r="Y837" s="2" t="str">
        <f>IF(AND(ISBLANK(X837),OR(NOT(ISBLANK(Z837)),NOT(ISBLANK(AA837)))),#N/A,
IF(ISBLANK(X837),"",
IF(AND(NOT(ISERROR(VLOOKUP(X837,MonsterTable!$A:$B,MATCH(MonsterTable!$B$1,MonsterTable!$A$1:$B$1,0),0))),OR(ISBLANK(Z837),ISBLANK(AA837))),#N/A,
IFERROR(VLOOKUP(X837,MonsterTable!$A:$B,MATCH(MonsterTable!$B$1,MonsterTable!$A$1:$B$1,0),0),
IF(OR(NOT(ISBLANK(Z837)),ISBLANK(AA837)),#N/A,
IF(X837="empty","empty",
VLOOKUP(X837,MonsterGroupTable!$A:$A,1,0)))))))</f>
        <v>g114</v>
      </c>
      <c r="AA837">
        <v>5</v>
      </c>
      <c r="AE837" s="1" t="s">
        <v>74</v>
      </c>
      <c r="AF837" s="2" t="str">
        <f>IF(AND(ISBLANK(AE837),OR(NOT(ISBLANK(AG837)),NOT(ISBLANK(AH837)))),#N/A,
IF(ISBLANK(AE837),"",
IF(AND(NOT(ISERROR(VLOOKUP(AE837,MonsterTable!$A:$B,MATCH(MonsterTable!$B$1,MonsterTable!$A$1:$B$1,0),0))),OR(ISBLANK(AG837),ISBLANK(AH837))),#N/A,
IFERROR(VLOOKUP(AE837,MonsterTable!$A:$B,MATCH(MonsterTable!$B$1,MonsterTable!$A$1:$B$1,0),0),
IF(OR(NOT(ISBLANK(AG837)),ISBLANK(AH837)),#N/A,
IF(AE837="empty","empty",
VLOOKUP(AE837,MonsterGroupTable!$A:$A,1,0)))))))</f>
        <v>empty</v>
      </c>
      <c r="AH837">
        <v>3</v>
      </c>
      <c r="AL837" s="1" t="s">
        <v>242</v>
      </c>
      <c r="AM837" s="2">
        <f>IF(AND(ISBLANK(AL837),OR(NOT(ISBLANK(AN837)),NOT(ISBLANK(AO837)))),#N/A,
IF(ISBLANK(AL837),"",
IF(AND(NOT(ISERROR(VLOOKUP(AL837,MonsterTable!$A:$B,MATCH(MonsterTable!$B$1,MonsterTable!$A$1:$B$1,0),0))),OR(ISBLANK(AN837),ISBLANK(AO837))),#N/A,
IFERROR(VLOOKUP(AL837,MonsterTable!$A:$B,MATCH(MonsterTable!$B$1,MonsterTable!$A$1:$B$1,0),0),
IF(OR(NOT(ISBLANK(AN837)),ISBLANK(AO837)),#N/A,
IF(AL837="empty","empty",
VLOOKUP(AL837,MonsterGroupTable!$A:$A,1,0)))))))</f>
        <v>201</v>
      </c>
      <c r="AN837">
        <v>1</v>
      </c>
      <c r="AO837">
        <v>1</v>
      </c>
      <c r="AP837">
        <v>0</v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BA837" s="2" t="str">
        <f>IF(AND(ISBLANK(AZ837),OR(NOT(ISBLANK(BB837)),NOT(ISBLANK(BC837)))),#N/A,
IF(ISBLANK(AZ837),"",
IF(AND(NOT(ISERROR(VLOOKUP(AZ837,MonsterTable!$A:$B,MATCH(MonsterTable!$B$1,MonsterTable!$A$1:$B$1,0),0))),OR(ISBLANK(BB837),ISBLANK(BC837))),#N/A,
IFERROR(VLOOKUP(AZ837,MonsterTable!$A:$B,MATCH(MonsterTable!$B$1,MonsterTable!$A$1:$B$1,0),0),
IF(OR(NOT(ISBLANK(BB837)),ISBLANK(BC837)),#N/A,
IF(AZ837="empty","empty",
VLOOKUP(AZ837,MonsterGroupTable!$A:$A,1,0)))))))</f>
        <v/>
      </c>
      <c r="BH837" s="2" t="str">
        <f>IF(AND(ISBLANK(BG837),OR(NOT(ISBLANK(BI837)),NOT(ISBLANK(BJ837)))),#N/A,
IF(ISBLANK(BG837),"",
IF(AND(NOT(ISERROR(VLOOKUP(BG837,MonsterTable!$A:$B,MATCH(MonsterTable!$B$1,MonsterTable!$A$1:$B$1,0),0))),OR(ISBLANK(BI837),ISBLANK(BJ837))),#N/A,
IFERROR(VLOOKUP(BG837,MonsterTable!$A:$B,MATCH(MonsterTable!$B$1,MonsterTable!$A$1:$B$1,0),0),
IF(OR(NOT(ISBLANK(BI837)),ISBLANK(BJ837)),#N/A,
IF(BG837="empty","empty",
VLOOKUP(BG837,MonsterGroupTable!$A:$A,1,0)))))))</f>
        <v/>
      </c>
      <c r="BO837" s="2" t="str">
        <f>IF(AND(ISBLANK(BN837),OR(NOT(ISBLANK(BP837)),NOT(ISBLANK(BQ837)))),#N/A,
IF(ISBLANK(BN837),"",
IF(AND(NOT(ISERROR(VLOOKUP(BN837,MonsterTable!$A:$B,MATCH(MonsterTable!$B$1,MonsterTable!$A$1:$B$1,0),0))),OR(ISBLANK(BP837),ISBLANK(BQ837))),#N/A,
IFERROR(VLOOKUP(BN837,MonsterTable!$A:$B,MATCH(MonsterTable!$B$1,MonsterTable!$A$1:$B$1,0),0),
IF(OR(NOT(ISBLANK(BP837)),ISBLANK(BQ837)),#N/A,
IF(BN837="empty","empty",
VLOOKUP(BN837,MonsterGroupTable!$A:$A,1,0)))))))</f>
        <v/>
      </c>
      <c r="BV837" s="2" t="str">
        <f>IF(AND(ISBLANK(BU837),OR(NOT(ISBLANK(BW837)),NOT(ISBLANK(BX837)))),#N/A,
IF(ISBLANK(BU837),"",
IF(AND(NOT(ISERROR(VLOOKUP(BU837,MonsterTable!$A:$B,MATCH(MonsterTable!$B$1,MonsterTable!$A$1:$B$1,0),0))),OR(ISBLANK(BW837),ISBLANK(BX837))),#N/A,
IFERROR(VLOOKUP(BU837,MonsterTable!$A:$B,MATCH(MonsterTable!$B$1,MonsterTable!$A$1:$B$1,0),0),
IF(OR(NOT(ISBLANK(BW837)),ISBLANK(BX837)),#N/A,
IF(BU837="empty","empty",
VLOOKUP(BU837,MonsterGroupTable!$A:$A,1,0)))))))</f>
        <v/>
      </c>
      <c r="CC837" s="2" t="str">
        <f>IF(AND(ISBLANK(CB837),OR(NOT(ISBLANK(CD837)),NOT(ISBLANK(CE837)))),#N/A,
IF(ISBLANK(CB837),"",
IF(AND(NOT(ISERROR(VLOOKUP(CB837,MonsterTable!$A:$B,MATCH(MonsterTable!$B$1,MonsterTable!$A$1:$B$1,0),0))),OR(ISBLANK(CD837),ISBLANK(CE837))),#N/A,
IFERROR(VLOOKUP(CB837,MonsterTable!$A:$B,MATCH(MonsterTable!$B$1,MonsterTable!$A$1:$B$1,0),0),
IF(OR(NOT(ISBLANK(CD837)),ISBLANK(CE837)),#N/A,
IF(CB837="empty","empty",
VLOOKUP(CB837,MonsterGroupTable!$A:$A,1,0)))))))</f>
        <v/>
      </c>
      <c r="CJ837" s="2" t="str">
        <f>IF(AND(ISBLANK(CI837),OR(NOT(ISBLANK(CK837)),NOT(ISBLANK(CL837)))),#N/A,
IF(ISBLANK(CI837),"",
IF(AND(NOT(ISERROR(VLOOKUP(CI837,MonsterTable!$A:$B,MATCH(MonsterTable!$B$1,MonsterTable!$A$1:$B$1,0),0))),OR(ISBLANK(CK837),ISBLANK(CL837))),#N/A,
IFERROR(VLOOKUP(CI837,MonsterTable!$A:$B,MATCH(MonsterTable!$B$1,MonsterTable!$A$1:$B$1,0),0),
IF(OR(NOT(ISBLANK(CK837)),ISBLANK(CL837)),#N/A,
IF(CI837="empty","empty",
VLOOKUP(CI837,MonsterGroupTable!$A:$A,1,0)))))))</f>
        <v/>
      </c>
    </row>
    <row r="838" spans="1:88">
      <c r="A838">
        <v>20139</v>
      </c>
      <c r="B838">
        <f t="shared" si="26"/>
        <v>1.1000000000000001</v>
      </c>
      <c r="C838">
        <f t="shared" si="26"/>
        <v>1.1000000000000001</v>
      </c>
      <c r="F838">
        <v>360</v>
      </c>
      <c r="G838">
        <v>5035</v>
      </c>
      <c r="H838">
        <v>0</v>
      </c>
      <c r="I838">
        <v>0</v>
      </c>
      <c r="J838">
        <v>0</v>
      </c>
      <c r="K838" t="s">
        <v>28</v>
      </c>
      <c r="L838" t="s">
        <v>247</v>
      </c>
      <c r="M838" t="s">
        <v>79</v>
      </c>
      <c r="N838" t="s">
        <v>80</v>
      </c>
      <c r="O838">
        <v>0</v>
      </c>
      <c r="P838">
        <v>-4.75</v>
      </c>
      <c r="Q838">
        <v>-3.5</v>
      </c>
      <c r="R838">
        <v>4.75</v>
      </c>
      <c r="S838">
        <v>3</v>
      </c>
      <c r="T838">
        <v>-13.5</v>
      </c>
      <c r="U838">
        <v>2.5499999999999998</v>
      </c>
      <c r="V838">
        <v>-6.75</v>
      </c>
      <c r="W838" t="str">
        <f t="shared" si="27"/>
        <v>g114,5,empty,3,201,1,1,0</v>
      </c>
      <c r="X838" s="1" t="s">
        <v>331</v>
      </c>
      <c r="Y838" s="2" t="str">
        <f>IF(AND(ISBLANK(X838),OR(NOT(ISBLANK(Z838)),NOT(ISBLANK(AA838)))),#N/A,
IF(ISBLANK(X838),"",
IF(AND(NOT(ISERROR(VLOOKUP(X838,MonsterTable!$A:$B,MATCH(MonsterTable!$B$1,MonsterTable!$A$1:$B$1,0),0))),OR(ISBLANK(Z838),ISBLANK(AA838))),#N/A,
IFERROR(VLOOKUP(X838,MonsterTable!$A:$B,MATCH(MonsterTable!$B$1,MonsterTable!$A$1:$B$1,0),0),
IF(OR(NOT(ISBLANK(Z838)),ISBLANK(AA838)),#N/A,
IF(X838="empty","empty",
VLOOKUP(X838,MonsterGroupTable!$A:$A,1,0)))))))</f>
        <v>g114</v>
      </c>
      <c r="AA838">
        <v>5</v>
      </c>
      <c r="AE838" s="1" t="s">
        <v>74</v>
      </c>
      <c r="AF838" s="2" t="str">
        <f>IF(AND(ISBLANK(AE838),OR(NOT(ISBLANK(AG838)),NOT(ISBLANK(AH838)))),#N/A,
IF(ISBLANK(AE838),"",
IF(AND(NOT(ISERROR(VLOOKUP(AE838,MonsterTable!$A:$B,MATCH(MonsterTable!$B$1,MonsterTable!$A$1:$B$1,0),0))),OR(ISBLANK(AG838),ISBLANK(AH838))),#N/A,
IFERROR(VLOOKUP(AE838,MonsterTable!$A:$B,MATCH(MonsterTable!$B$1,MonsterTable!$A$1:$B$1,0),0),
IF(OR(NOT(ISBLANK(AG838)),ISBLANK(AH838)),#N/A,
IF(AE838="empty","empty",
VLOOKUP(AE838,MonsterGroupTable!$A:$A,1,0)))))))</f>
        <v>empty</v>
      </c>
      <c r="AH838">
        <v>3</v>
      </c>
      <c r="AL838" s="1" t="s">
        <v>242</v>
      </c>
      <c r="AM838" s="2">
        <f>IF(AND(ISBLANK(AL838),OR(NOT(ISBLANK(AN838)),NOT(ISBLANK(AO838)))),#N/A,
IF(ISBLANK(AL838),"",
IF(AND(NOT(ISERROR(VLOOKUP(AL838,MonsterTable!$A:$B,MATCH(MonsterTable!$B$1,MonsterTable!$A$1:$B$1,0),0))),OR(ISBLANK(AN838),ISBLANK(AO838))),#N/A,
IFERROR(VLOOKUP(AL838,MonsterTable!$A:$B,MATCH(MonsterTable!$B$1,MonsterTable!$A$1:$B$1,0),0),
IF(OR(NOT(ISBLANK(AN838)),ISBLANK(AO838)),#N/A,
IF(AL838="empty","empty",
VLOOKUP(AL838,MonsterGroupTable!$A:$A,1,0)))))))</f>
        <v>201</v>
      </c>
      <c r="AN838">
        <v>1</v>
      </c>
      <c r="AO838">
        <v>1</v>
      </c>
      <c r="AP838">
        <v>0</v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BA838" s="2" t="str">
        <f>IF(AND(ISBLANK(AZ838),OR(NOT(ISBLANK(BB838)),NOT(ISBLANK(BC838)))),#N/A,
IF(ISBLANK(AZ838),"",
IF(AND(NOT(ISERROR(VLOOKUP(AZ838,MonsterTable!$A:$B,MATCH(MonsterTable!$B$1,MonsterTable!$A$1:$B$1,0),0))),OR(ISBLANK(BB838),ISBLANK(BC838))),#N/A,
IFERROR(VLOOKUP(AZ838,MonsterTable!$A:$B,MATCH(MonsterTable!$B$1,MonsterTable!$A$1:$B$1,0),0),
IF(OR(NOT(ISBLANK(BB838)),ISBLANK(BC838)),#N/A,
IF(AZ838="empty","empty",
VLOOKUP(AZ838,MonsterGroupTable!$A:$A,1,0)))))))</f>
        <v/>
      </c>
      <c r="BH838" s="2" t="str">
        <f>IF(AND(ISBLANK(BG838),OR(NOT(ISBLANK(BI838)),NOT(ISBLANK(BJ838)))),#N/A,
IF(ISBLANK(BG838),"",
IF(AND(NOT(ISERROR(VLOOKUP(BG838,MonsterTable!$A:$B,MATCH(MonsterTable!$B$1,MonsterTable!$A$1:$B$1,0),0))),OR(ISBLANK(BI838),ISBLANK(BJ838))),#N/A,
IFERROR(VLOOKUP(BG838,MonsterTable!$A:$B,MATCH(MonsterTable!$B$1,MonsterTable!$A$1:$B$1,0),0),
IF(OR(NOT(ISBLANK(BI838)),ISBLANK(BJ838)),#N/A,
IF(BG838="empty","empty",
VLOOKUP(BG838,MonsterGroupTable!$A:$A,1,0)))))))</f>
        <v/>
      </c>
      <c r="BO838" s="2" t="str">
        <f>IF(AND(ISBLANK(BN838),OR(NOT(ISBLANK(BP838)),NOT(ISBLANK(BQ838)))),#N/A,
IF(ISBLANK(BN838),"",
IF(AND(NOT(ISERROR(VLOOKUP(BN838,MonsterTable!$A:$B,MATCH(MonsterTable!$B$1,MonsterTable!$A$1:$B$1,0),0))),OR(ISBLANK(BP838),ISBLANK(BQ838))),#N/A,
IFERROR(VLOOKUP(BN838,MonsterTable!$A:$B,MATCH(MonsterTable!$B$1,MonsterTable!$A$1:$B$1,0),0),
IF(OR(NOT(ISBLANK(BP838)),ISBLANK(BQ838)),#N/A,
IF(BN838="empty","empty",
VLOOKUP(BN838,MonsterGroupTable!$A:$A,1,0)))))))</f>
        <v/>
      </c>
      <c r="BV838" s="2" t="str">
        <f>IF(AND(ISBLANK(BU838),OR(NOT(ISBLANK(BW838)),NOT(ISBLANK(BX838)))),#N/A,
IF(ISBLANK(BU838),"",
IF(AND(NOT(ISERROR(VLOOKUP(BU838,MonsterTable!$A:$B,MATCH(MonsterTable!$B$1,MonsterTable!$A$1:$B$1,0),0))),OR(ISBLANK(BW838),ISBLANK(BX838))),#N/A,
IFERROR(VLOOKUP(BU838,MonsterTable!$A:$B,MATCH(MonsterTable!$B$1,MonsterTable!$A$1:$B$1,0),0),
IF(OR(NOT(ISBLANK(BW838)),ISBLANK(BX838)),#N/A,
IF(BU838="empty","empty",
VLOOKUP(BU838,MonsterGroupTable!$A:$A,1,0)))))))</f>
        <v/>
      </c>
      <c r="CC838" s="2" t="str">
        <f>IF(AND(ISBLANK(CB838),OR(NOT(ISBLANK(CD838)),NOT(ISBLANK(CE838)))),#N/A,
IF(ISBLANK(CB838),"",
IF(AND(NOT(ISERROR(VLOOKUP(CB838,MonsterTable!$A:$B,MATCH(MonsterTable!$B$1,MonsterTable!$A$1:$B$1,0),0))),OR(ISBLANK(CD838),ISBLANK(CE838))),#N/A,
IFERROR(VLOOKUP(CB838,MonsterTable!$A:$B,MATCH(MonsterTable!$B$1,MonsterTable!$A$1:$B$1,0),0),
IF(OR(NOT(ISBLANK(CD838)),ISBLANK(CE838)),#N/A,
IF(CB838="empty","empty",
VLOOKUP(CB838,MonsterGroupTable!$A:$A,1,0)))))))</f>
        <v/>
      </c>
      <c r="CJ838" s="2" t="str">
        <f>IF(AND(ISBLANK(CI838),OR(NOT(ISBLANK(CK838)),NOT(ISBLANK(CL838)))),#N/A,
IF(ISBLANK(CI838),"",
IF(AND(NOT(ISERROR(VLOOKUP(CI838,MonsterTable!$A:$B,MATCH(MonsterTable!$B$1,MonsterTable!$A$1:$B$1,0),0))),OR(ISBLANK(CK838),ISBLANK(CL838))),#N/A,
IFERROR(VLOOKUP(CI838,MonsterTable!$A:$B,MATCH(MonsterTable!$B$1,MonsterTable!$A$1:$B$1,0),0),
IF(OR(NOT(ISBLANK(CK838)),ISBLANK(CL838)),#N/A,
IF(CI838="empty","empty",
VLOOKUP(CI838,MonsterGroupTable!$A:$A,1,0)))))))</f>
        <v/>
      </c>
    </row>
    <row r="839" spans="1:88">
      <c r="A839">
        <v>20140</v>
      </c>
      <c r="B839">
        <f t="shared" si="26"/>
        <v>1.2</v>
      </c>
      <c r="C839">
        <f t="shared" si="26"/>
        <v>1.1000000000000001</v>
      </c>
      <c r="F839">
        <v>360</v>
      </c>
      <c r="G839">
        <v>5089</v>
      </c>
      <c r="H839">
        <v>0</v>
      </c>
      <c r="I839">
        <v>0</v>
      </c>
      <c r="J839">
        <v>0</v>
      </c>
      <c r="K839" t="s">
        <v>28</v>
      </c>
      <c r="L839" t="s">
        <v>247</v>
      </c>
      <c r="M839" t="s">
        <v>79</v>
      </c>
      <c r="N839" t="s">
        <v>80</v>
      </c>
      <c r="O839">
        <v>0</v>
      </c>
      <c r="P839">
        <v>-4.75</v>
      </c>
      <c r="Q839">
        <v>-3.5</v>
      </c>
      <c r="R839">
        <v>4.75</v>
      </c>
      <c r="S839">
        <v>3</v>
      </c>
      <c r="T839">
        <v>-13.5</v>
      </c>
      <c r="U839">
        <v>2.5499999999999998</v>
      </c>
      <c r="V839">
        <v>-6.75</v>
      </c>
      <c r="W839" t="str">
        <f t="shared" si="27"/>
        <v>g114,5,empty,3,201,1,1,0</v>
      </c>
      <c r="X839" s="1" t="s">
        <v>331</v>
      </c>
      <c r="Y839" s="2" t="str">
        <f>IF(AND(ISBLANK(X839),OR(NOT(ISBLANK(Z839)),NOT(ISBLANK(AA839)))),#N/A,
IF(ISBLANK(X839),"",
IF(AND(NOT(ISERROR(VLOOKUP(X839,MonsterTable!$A:$B,MATCH(MonsterTable!$B$1,MonsterTable!$A$1:$B$1,0),0))),OR(ISBLANK(Z839),ISBLANK(AA839))),#N/A,
IFERROR(VLOOKUP(X839,MonsterTable!$A:$B,MATCH(MonsterTable!$B$1,MonsterTable!$A$1:$B$1,0),0),
IF(OR(NOT(ISBLANK(Z839)),ISBLANK(AA839)),#N/A,
IF(X839="empty","empty",
VLOOKUP(X839,MonsterGroupTable!$A:$A,1,0)))))))</f>
        <v>g114</v>
      </c>
      <c r="AA839">
        <v>5</v>
      </c>
      <c r="AE839" s="1" t="s">
        <v>74</v>
      </c>
      <c r="AF839" s="2" t="str">
        <f>IF(AND(ISBLANK(AE839),OR(NOT(ISBLANK(AG839)),NOT(ISBLANK(AH839)))),#N/A,
IF(ISBLANK(AE839),"",
IF(AND(NOT(ISERROR(VLOOKUP(AE839,MonsterTable!$A:$B,MATCH(MonsterTable!$B$1,MonsterTable!$A$1:$B$1,0),0))),OR(ISBLANK(AG839),ISBLANK(AH839))),#N/A,
IFERROR(VLOOKUP(AE839,MonsterTable!$A:$B,MATCH(MonsterTable!$B$1,MonsterTable!$A$1:$B$1,0),0),
IF(OR(NOT(ISBLANK(AG839)),ISBLANK(AH839)),#N/A,
IF(AE839="empty","empty",
VLOOKUP(AE839,MonsterGroupTable!$A:$A,1,0)))))))</f>
        <v>empty</v>
      </c>
      <c r="AH839">
        <v>3</v>
      </c>
      <c r="AL839" s="1" t="s">
        <v>242</v>
      </c>
      <c r="AM839" s="2">
        <f>IF(AND(ISBLANK(AL839),OR(NOT(ISBLANK(AN839)),NOT(ISBLANK(AO839)))),#N/A,
IF(ISBLANK(AL839),"",
IF(AND(NOT(ISERROR(VLOOKUP(AL839,MonsterTable!$A:$B,MATCH(MonsterTable!$B$1,MonsterTable!$A$1:$B$1,0),0))),OR(ISBLANK(AN839),ISBLANK(AO839))),#N/A,
IFERROR(VLOOKUP(AL839,MonsterTable!$A:$B,MATCH(MonsterTable!$B$1,MonsterTable!$A$1:$B$1,0),0),
IF(OR(NOT(ISBLANK(AN839)),ISBLANK(AO839)),#N/A,
IF(AL839="empty","empty",
VLOOKUP(AL839,MonsterGroupTable!$A:$A,1,0)))))))</f>
        <v>201</v>
      </c>
      <c r="AN839">
        <v>1</v>
      </c>
      <c r="AO839">
        <v>1</v>
      </c>
      <c r="AP839">
        <v>0</v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BA839" s="2" t="str">
        <f>IF(AND(ISBLANK(AZ839),OR(NOT(ISBLANK(BB839)),NOT(ISBLANK(BC839)))),#N/A,
IF(ISBLANK(AZ839),"",
IF(AND(NOT(ISERROR(VLOOKUP(AZ839,MonsterTable!$A:$B,MATCH(MonsterTable!$B$1,MonsterTable!$A$1:$B$1,0),0))),OR(ISBLANK(BB839),ISBLANK(BC839))),#N/A,
IFERROR(VLOOKUP(AZ839,MonsterTable!$A:$B,MATCH(MonsterTable!$B$1,MonsterTable!$A$1:$B$1,0),0),
IF(OR(NOT(ISBLANK(BB839)),ISBLANK(BC839)),#N/A,
IF(AZ839="empty","empty",
VLOOKUP(AZ839,MonsterGroupTable!$A:$A,1,0)))))))</f>
        <v/>
      </c>
      <c r="BH839" s="2" t="str">
        <f>IF(AND(ISBLANK(BG839),OR(NOT(ISBLANK(BI839)),NOT(ISBLANK(BJ839)))),#N/A,
IF(ISBLANK(BG839),"",
IF(AND(NOT(ISERROR(VLOOKUP(BG839,MonsterTable!$A:$B,MATCH(MonsterTable!$B$1,MonsterTable!$A$1:$B$1,0),0))),OR(ISBLANK(BI839),ISBLANK(BJ839))),#N/A,
IFERROR(VLOOKUP(BG839,MonsterTable!$A:$B,MATCH(MonsterTable!$B$1,MonsterTable!$A$1:$B$1,0),0),
IF(OR(NOT(ISBLANK(BI839)),ISBLANK(BJ839)),#N/A,
IF(BG839="empty","empty",
VLOOKUP(BG839,MonsterGroupTable!$A:$A,1,0)))))))</f>
        <v/>
      </c>
      <c r="BO839" s="2" t="str">
        <f>IF(AND(ISBLANK(BN839),OR(NOT(ISBLANK(BP839)),NOT(ISBLANK(BQ839)))),#N/A,
IF(ISBLANK(BN839),"",
IF(AND(NOT(ISERROR(VLOOKUP(BN839,MonsterTable!$A:$B,MATCH(MonsterTable!$B$1,MonsterTable!$A$1:$B$1,0),0))),OR(ISBLANK(BP839),ISBLANK(BQ839))),#N/A,
IFERROR(VLOOKUP(BN839,MonsterTable!$A:$B,MATCH(MonsterTable!$B$1,MonsterTable!$A$1:$B$1,0),0),
IF(OR(NOT(ISBLANK(BP839)),ISBLANK(BQ839)),#N/A,
IF(BN839="empty","empty",
VLOOKUP(BN839,MonsterGroupTable!$A:$A,1,0)))))))</f>
        <v/>
      </c>
      <c r="BV839" s="2" t="str">
        <f>IF(AND(ISBLANK(BU839),OR(NOT(ISBLANK(BW839)),NOT(ISBLANK(BX839)))),#N/A,
IF(ISBLANK(BU839),"",
IF(AND(NOT(ISERROR(VLOOKUP(BU839,MonsterTable!$A:$B,MATCH(MonsterTable!$B$1,MonsterTable!$A$1:$B$1,0),0))),OR(ISBLANK(BW839),ISBLANK(BX839))),#N/A,
IFERROR(VLOOKUP(BU839,MonsterTable!$A:$B,MATCH(MonsterTable!$B$1,MonsterTable!$A$1:$B$1,0),0),
IF(OR(NOT(ISBLANK(BW839)),ISBLANK(BX839)),#N/A,
IF(BU839="empty","empty",
VLOOKUP(BU839,MonsterGroupTable!$A:$A,1,0)))))))</f>
        <v/>
      </c>
      <c r="CC839" s="2" t="str">
        <f>IF(AND(ISBLANK(CB839),OR(NOT(ISBLANK(CD839)),NOT(ISBLANK(CE839)))),#N/A,
IF(ISBLANK(CB839),"",
IF(AND(NOT(ISERROR(VLOOKUP(CB839,MonsterTable!$A:$B,MATCH(MonsterTable!$B$1,MonsterTable!$A$1:$B$1,0),0))),OR(ISBLANK(CD839),ISBLANK(CE839))),#N/A,
IFERROR(VLOOKUP(CB839,MonsterTable!$A:$B,MATCH(MonsterTable!$B$1,MonsterTable!$A$1:$B$1,0),0),
IF(OR(NOT(ISBLANK(CD839)),ISBLANK(CE839)),#N/A,
IF(CB839="empty","empty",
VLOOKUP(CB839,MonsterGroupTable!$A:$A,1,0)))))))</f>
        <v/>
      </c>
      <c r="CJ839" s="2" t="str">
        <f>IF(AND(ISBLANK(CI839),OR(NOT(ISBLANK(CK839)),NOT(ISBLANK(CL839)))),#N/A,
IF(ISBLANK(CI839),"",
IF(AND(NOT(ISERROR(VLOOKUP(CI839,MonsterTable!$A:$B,MATCH(MonsterTable!$B$1,MonsterTable!$A$1:$B$1,0),0))),OR(ISBLANK(CK839),ISBLANK(CL839))),#N/A,
IFERROR(VLOOKUP(CI839,MonsterTable!$A:$B,MATCH(MonsterTable!$B$1,MonsterTable!$A$1:$B$1,0),0),
IF(OR(NOT(ISBLANK(CK839)),ISBLANK(CL839)),#N/A,
IF(CI839="empty","empty",
VLOOKUP(CI839,MonsterGroupTable!$A:$A,1,0)))))))</f>
        <v/>
      </c>
    </row>
    <row r="840" spans="1:88">
      <c r="A840">
        <v>20141</v>
      </c>
      <c r="B840">
        <f t="shared" si="26"/>
        <v>1.1000000000000001</v>
      </c>
      <c r="C840">
        <f t="shared" si="26"/>
        <v>1.1000000000000001</v>
      </c>
      <c r="F840">
        <v>360</v>
      </c>
      <c r="G840">
        <v>5143</v>
      </c>
      <c r="H840">
        <v>0</v>
      </c>
      <c r="I840">
        <v>0</v>
      </c>
      <c r="J840">
        <v>0</v>
      </c>
      <c r="K840" t="s">
        <v>28</v>
      </c>
      <c r="L840" t="s">
        <v>249</v>
      </c>
      <c r="M840" t="s">
        <v>79</v>
      </c>
      <c r="N840" t="s">
        <v>80</v>
      </c>
      <c r="O840">
        <v>0</v>
      </c>
      <c r="P840">
        <v>-4.75</v>
      </c>
      <c r="Q840">
        <v>-3.5</v>
      </c>
      <c r="R840">
        <v>4.75</v>
      </c>
      <c r="S840">
        <v>3</v>
      </c>
      <c r="T840">
        <v>-13.5</v>
      </c>
      <c r="U840">
        <v>2.5499999999999998</v>
      </c>
      <c r="V840">
        <v>-6.75</v>
      </c>
      <c r="W840" t="str">
        <f t="shared" si="27"/>
        <v>g115,5,empty,3,205,1,1,0</v>
      </c>
      <c r="X840" s="1" t="s">
        <v>332</v>
      </c>
      <c r="Y840" s="2" t="str">
        <f>IF(AND(ISBLANK(X840),OR(NOT(ISBLANK(Z840)),NOT(ISBLANK(AA840)))),#N/A,
IF(ISBLANK(X840),"",
IF(AND(NOT(ISERROR(VLOOKUP(X840,MonsterTable!$A:$B,MATCH(MonsterTable!$B$1,MonsterTable!$A$1:$B$1,0),0))),OR(ISBLANK(Z840),ISBLANK(AA840))),#N/A,
IFERROR(VLOOKUP(X840,MonsterTable!$A:$B,MATCH(MonsterTable!$B$1,MonsterTable!$A$1:$B$1,0),0),
IF(OR(NOT(ISBLANK(Z840)),ISBLANK(AA840)),#N/A,
IF(X840="empty","empty",
VLOOKUP(X840,MonsterGroupTable!$A:$A,1,0)))))))</f>
        <v>g115</v>
      </c>
      <c r="AA840">
        <v>5</v>
      </c>
      <c r="AE840" s="1" t="s">
        <v>74</v>
      </c>
      <c r="AF840" s="2" t="str">
        <f>IF(AND(ISBLANK(AE840),OR(NOT(ISBLANK(AG840)),NOT(ISBLANK(AH840)))),#N/A,
IF(ISBLANK(AE840),"",
IF(AND(NOT(ISERROR(VLOOKUP(AE840,MonsterTable!$A:$B,MATCH(MonsterTable!$B$1,MonsterTable!$A$1:$B$1,0),0))),OR(ISBLANK(AG840),ISBLANK(AH840))),#N/A,
IFERROR(VLOOKUP(AE840,MonsterTable!$A:$B,MATCH(MonsterTable!$B$1,MonsterTable!$A$1:$B$1,0),0),
IF(OR(NOT(ISBLANK(AG840)),ISBLANK(AH840)),#N/A,
IF(AE840="empty","empty",
VLOOKUP(AE840,MonsterGroupTable!$A:$A,1,0)))))))</f>
        <v>empty</v>
      </c>
      <c r="AH840">
        <v>3</v>
      </c>
      <c r="AL840" s="1" t="s">
        <v>341</v>
      </c>
      <c r="AM840" s="2">
        <f>IF(AND(ISBLANK(AL840),OR(NOT(ISBLANK(AN840)),NOT(ISBLANK(AO840)))),#N/A,
IF(ISBLANK(AL840),"",
IF(AND(NOT(ISERROR(VLOOKUP(AL840,MonsterTable!$A:$B,MATCH(MonsterTable!$B$1,MonsterTable!$A$1:$B$1,0),0))),OR(ISBLANK(AN840),ISBLANK(AO840))),#N/A,
IFERROR(VLOOKUP(AL840,MonsterTable!$A:$B,MATCH(MonsterTable!$B$1,MonsterTable!$A$1:$B$1,0),0),
IF(OR(NOT(ISBLANK(AN840)),ISBLANK(AO840)),#N/A,
IF(AL840="empty","empty",
VLOOKUP(AL840,MonsterGroupTable!$A:$A,1,0)))))))</f>
        <v>205</v>
      </c>
      <c r="AN840">
        <v>1</v>
      </c>
      <c r="AO840">
        <v>1</v>
      </c>
      <c r="AP840">
        <v>0</v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BA840" s="2" t="str">
        <f>IF(AND(ISBLANK(AZ840),OR(NOT(ISBLANK(BB840)),NOT(ISBLANK(BC840)))),#N/A,
IF(ISBLANK(AZ840),"",
IF(AND(NOT(ISERROR(VLOOKUP(AZ840,MonsterTable!$A:$B,MATCH(MonsterTable!$B$1,MonsterTable!$A$1:$B$1,0),0))),OR(ISBLANK(BB840),ISBLANK(BC840))),#N/A,
IFERROR(VLOOKUP(AZ840,MonsterTable!$A:$B,MATCH(MonsterTable!$B$1,MonsterTable!$A$1:$B$1,0),0),
IF(OR(NOT(ISBLANK(BB840)),ISBLANK(BC840)),#N/A,
IF(AZ840="empty","empty",
VLOOKUP(AZ840,MonsterGroupTable!$A:$A,1,0)))))))</f>
        <v/>
      </c>
      <c r="BH840" s="2" t="str">
        <f>IF(AND(ISBLANK(BG840),OR(NOT(ISBLANK(BI840)),NOT(ISBLANK(BJ840)))),#N/A,
IF(ISBLANK(BG840),"",
IF(AND(NOT(ISERROR(VLOOKUP(BG840,MonsterTable!$A:$B,MATCH(MonsterTable!$B$1,MonsterTable!$A$1:$B$1,0),0))),OR(ISBLANK(BI840),ISBLANK(BJ840))),#N/A,
IFERROR(VLOOKUP(BG840,MonsterTable!$A:$B,MATCH(MonsterTable!$B$1,MonsterTable!$A$1:$B$1,0),0),
IF(OR(NOT(ISBLANK(BI840)),ISBLANK(BJ840)),#N/A,
IF(BG840="empty","empty",
VLOOKUP(BG840,MonsterGroupTable!$A:$A,1,0)))))))</f>
        <v/>
      </c>
      <c r="BO840" s="2" t="str">
        <f>IF(AND(ISBLANK(BN840),OR(NOT(ISBLANK(BP840)),NOT(ISBLANK(BQ840)))),#N/A,
IF(ISBLANK(BN840),"",
IF(AND(NOT(ISERROR(VLOOKUP(BN840,MonsterTable!$A:$B,MATCH(MonsterTable!$B$1,MonsterTable!$A$1:$B$1,0),0))),OR(ISBLANK(BP840),ISBLANK(BQ840))),#N/A,
IFERROR(VLOOKUP(BN840,MonsterTable!$A:$B,MATCH(MonsterTable!$B$1,MonsterTable!$A$1:$B$1,0),0),
IF(OR(NOT(ISBLANK(BP840)),ISBLANK(BQ840)),#N/A,
IF(BN840="empty","empty",
VLOOKUP(BN840,MonsterGroupTable!$A:$A,1,0)))))))</f>
        <v/>
      </c>
      <c r="BV840" s="2" t="str">
        <f>IF(AND(ISBLANK(BU840),OR(NOT(ISBLANK(BW840)),NOT(ISBLANK(BX840)))),#N/A,
IF(ISBLANK(BU840),"",
IF(AND(NOT(ISERROR(VLOOKUP(BU840,MonsterTable!$A:$B,MATCH(MonsterTable!$B$1,MonsterTable!$A$1:$B$1,0),0))),OR(ISBLANK(BW840),ISBLANK(BX840))),#N/A,
IFERROR(VLOOKUP(BU840,MonsterTable!$A:$B,MATCH(MonsterTable!$B$1,MonsterTable!$A$1:$B$1,0),0),
IF(OR(NOT(ISBLANK(BW840)),ISBLANK(BX840)),#N/A,
IF(BU840="empty","empty",
VLOOKUP(BU840,MonsterGroupTable!$A:$A,1,0)))))))</f>
        <v/>
      </c>
      <c r="CC840" s="2" t="str">
        <f>IF(AND(ISBLANK(CB840),OR(NOT(ISBLANK(CD840)),NOT(ISBLANK(CE840)))),#N/A,
IF(ISBLANK(CB840),"",
IF(AND(NOT(ISERROR(VLOOKUP(CB840,MonsterTable!$A:$B,MATCH(MonsterTable!$B$1,MonsterTable!$A$1:$B$1,0),0))),OR(ISBLANK(CD840),ISBLANK(CE840))),#N/A,
IFERROR(VLOOKUP(CB840,MonsterTable!$A:$B,MATCH(MonsterTable!$B$1,MonsterTable!$A$1:$B$1,0),0),
IF(OR(NOT(ISBLANK(CD840)),ISBLANK(CE840)),#N/A,
IF(CB840="empty","empty",
VLOOKUP(CB840,MonsterGroupTable!$A:$A,1,0)))))))</f>
        <v/>
      </c>
      <c r="CJ840" s="2" t="str">
        <f>IF(AND(ISBLANK(CI840),OR(NOT(ISBLANK(CK840)),NOT(ISBLANK(CL840)))),#N/A,
IF(ISBLANK(CI840),"",
IF(AND(NOT(ISERROR(VLOOKUP(CI840,MonsterTable!$A:$B,MATCH(MonsterTable!$B$1,MonsterTable!$A$1:$B$1,0),0))),OR(ISBLANK(CK840),ISBLANK(CL840))),#N/A,
IFERROR(VLOOKUP(CI840,MonsterTable!$A:$B,MATCH(MonsterTable!$B$1,MonsterTable!$A$1:$B$1,0),0),
IF(OR(NOT(ISBLANK(CK840)),ISBLANK(CL840)),#N/A,
IF(CI840="empty","empty",
VLOOKUP(CI840,MonsterGroupTable!$A:$A,1,0)))))))</f>
        <v/>
      </c>
    </row>
    <row r="841" spans="1:88">
      <c r="A841">
        <v>20142</v>
      </c>
      <c r="B841">
        <f t="shared" si="26"/>
        <v>1.1000000000000001</v>
      </c>
      <c r="C841">
        <f t="shared" si="26"/>
        <v>1.1000000000000001</v>
      </c>
      <c r="F841">
        <v>360</v>
      </c>
      <c r="G841">
        <v>5197</v>
      </c>
      <c r="H841">
        <v>0</v>
      </c>
      <c r="I841">
        <v>0</v>
      </c>
      <c r="J841">
        <v>0</v>
      </c>
      <c r="K841" t="s">
        <v>28</v>
      </c>
      <c r="L841" t="s">
        <v>249</v>
      </c>
      <c r="M841" t="s">
        <v>79</v>
      </c>
      <c r="N841" t="s">
        <v>80</v>
      </c>
      <c r="O841">
        <v>0</v>
      </c>
      <c r="P841">
        <v>-4.75</v>
      </c>
      <c r="Q841">
        <v>-3.5</v>
      </c>
      <c r="R841">
        <v>4.75</v>
      </c>
      <c r="S841">
        <v>3</v>
      </c>
      <c r="T841">
        <v>-13.5</v>
      </c>
      <c r="U841">
        <v>2.5499999999999998</v>
      </c>
      <c r="V841">
        <v>-6.75</v>
      </c>
      <c r="W841" t="str">
        <f t="shared" si="27"/>
        <v>g115,5,empty,3,205,1,1,0</v>
      </c>
      <c r="X841" s="1" t="s">
        <v>332</v>
      </c>
      <c r="Y841" s="2" t="str">
        <f>IF(AND(ISBLANK(X841),OR(NOT(ISBLANK(Z841)),NOT(ISBLANK(AA841)))),#N/A,
IF(ISBLANK(X841),"",
IF(AND(NOT(ISERROR(VLOOKUP(X841,MonsterTable!$A:$B,MATCH(MonsterTable!$B$1,MonsterTable!$A$1:$B$1,0),0))),OR(ISBLANK(Z841),ISBLANK(AA841))),#N/A,
IFERROR(VLOOKUP(X841,MonsterTable!$A:$B,MATCH(MonsterTable!$B$1,MonsterTable!$A$1:$B$1,0),0),
IF(OR(NOT(ISBLANK(Z841)),ISBLANK(AA841)),#N/A,
IF(X841="empty","empty",
VLOOKUP(X841,MonsterGroupTable!$A:$A,1,0)))))))</f>
        <v>g115</v>
      </c>
      <c r="AA841">
        <v>5</v>
      </c>
      <c r="AE841" s="1" t="s">
        <v>74</v>
      </c>
      <c r="AF841" s="2" t="str">
        <f>IF(AND(ISBLANK(AE841),OR(NOT(ISBLANK(AG841)),NOT(ISBLANK(AH841)))),#N/A,
IF(ISBLANK(AE841),"",
IF(AND(NOT(ISERROR(VLOOKUP(AE841,MonsterTable!$A:$B,MATCH(MonsterTable!$B$1,MonsterTable!$A$1:$B$1,0),0))),OR(ISBLANK(AG841),ISBLANK(AH841))),#N/A,
IFERROR(VLOOKUP(AE841,MonsterTable!$A:$B,MATCH(MonsterTable!$B$1,MonsterTable!$A$1:$B$1,0),0),
IF(OR(NOT(ISBLANK(AG841)),ISBLANK(AH841)),#N/A,
IF(AE841="empty","empty",
VLOOKUP(AE841,MonsterGroupTable!$A:$A,1,0)))))))</f>
        <v>empty</v>
      </c>
      <c r="AH841">
        <v>3</v>
      </c>
      <c r="AL841" s="1" t="s">
        <v>341</v>
      </c>
      <c r="AM841" s="2">
        <f>IF(AND(ISBLANK(AL841),OR(NOT(ISBLANK(AN841)),NOT(ISBLANK(AO841)))),#N/A,
IF(ISBLANK(AL841),"",
IF(AND(NOT(ISERROR(VLOOKUP(AL841,MonsterTable!$A:$B,MATCH(MonsterTable!$B$1,MonsterTable!$A$1:$B$1,0),0))),OR(ISBLANK(AN841),ISBLANK(AO841))),#N/A,
IFERROR(VLOOKUP(AL841,MonsterTable!$A:$B,MATCH(MonsterTable!$B$1,MonsterTable!$A$1:$B$1,0),0),
IF(OR(NOT(ISBLANK(AN841)),ISBLANK(AO841)),#N/A,
IF(AL841="empty","empty",
VLOOKUP(AL841,MonsterGroupTable!$A:$A,1,0)))))))</f>
        <v>205</v>
      </c>
      <c r="AN841">
        <v>1</v>
      </c>
      <c r="AO841">
        <v>1</v>
      </c>
      <c r="AP841">
        <v>0</v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BA841" s="2" t="str">
        <f>IF(AND(ISBLANK(AZ841),OR(NOT(ISBLANK(BB841)),NOT(ISBLANK(BC841)))),#N/A,
IF(ISBLANK(AZ841),"",
IF(AND(NOT(ISERROR(VLOOKUP(AZ841,MonsterTable!$A:$B,MATCH(MonsterTable!$B$1,MonsterTable!$A$1:$B$1,0),0))),OR(ISBLANK(BB841),ISBLANK(BC841))),#N/A,
IFERROR(VLOOKUP(AZ841,MonsterTable!$A:$B,MATCH(MonsterTable!$B$1,MonsterTable!$A$1:$B$1,0),0),
IF(OR(NOT(ISBLANK(BB841)),ISBLANK(BC841)),#N/A,
IF(AZ841="empty","empty",
VLOOKUP(AZ841,MonsterGroupTable!$A:$A,1,0)))))))</f>
        <v/>
      </c>
      <c r="BH841" s="2" t="str">
        <f>IF(AND(ISBLANK(BG841),OR(NOT(ISBLANK(BI841)),NOT(ISBLANK(BJ841)))),#N/A,
IF(ISBLANK(BG841),"",
IF(AND(NOT(ISERROR(VLOOKUP(BG841,MonsterTable!$A:$B,MATCH(MonsterTable!$B$1,MonsterTable!$A$1:$B$1,0),0))),OR(ISBLANK(BI841),ISBLANK(BJ841))),#N/A,
IFERROR(VLOOKUP(BG841,MonsterTable!$A:$B,MATCH(MonsterTable!$B$1,MonsterTable!$A$1:$B$1,0),0),
IF(OR(NOT(ISBLANK(BI841)),ISBLANK(BJ841)),#N/A,
IF(BG841="empty","empty",
VLOOKUP(BG841,MonsterGroupTable!$A:$A,1,0)))))))</f>
        <v/>
      </c>
      <c r="BO841" s="2" t="str">
        <f>IF(AND(ISBLANK(BN841),OR(NOT(ISBLANK(BP841)),NOT(ISBLANK(BQ841)))),#N/A,
IF(ISBLANK(BN841),"",
IF(AND(NOT(ISERROR(VLOOKUP(BN841,MonsterTable!$A:$B,MATCH(MonsterTable!$B$1,MonsterTable!$A$1:$B$1,0),0))),OR(ISBLANK(BP841),ISBLANK(BQ841))),#N/A,
IFERROR(VLOOKUP(BN841,MonsterTable!$A:$B,MATCH(MonsterTable!$B$1,MonsterTable!$A$1:$B$1,0),0),
IF(OR(NOT(ISBLANK(BP841)),ISBLANK(BQ841)),#N/A,
IF(BN841="empty","empty",
VLOOKUP(BN841,MonsterGroupTable!$A:$A,1,0)))))))</f>
        <v/>
      </c>
      <c r="BV841" s="2" t="str">
        <f>IF(AND(ISBLANK(BU841),OR(NOT(ISBLANK(BW841)),NOT(ISBLANK(BX841)))),#N/A,
IF(ISBLANK(BU841),"",
IF(AND(NOT(ISERROR(VLOOKUP(BU841,MonsterTable!$A:$B,MATCH(MonsterTable!$B$1,MonsterTable!$A$1:$B$1,0),0))),OR(ISBLANK(BW841),ISBLANK(BX841))),#N/A,
IFERROR(VLOOKUP(BU841,MonsterTable!$A:$B,MATCH(MonsterTable!$B$1,MonsterTable!$A$1:$B$1,0),0),
IF(OR(NOT(ISBLANK(BW841)),ISBLANK(BX841)),#N/A,
IF(BU841="empty","empty",
VLOOKUP(BU841,MonsterGroupTable!$A:$A,1,0)))))))</f>
        <v/>
      </c>
      <c r="CC841" s="2" t="str">
        <f>IF(AND(ISBLANK(CB841),OR(NOT(ISBLANK(CD841)),NOT(ISBLANK(CE841)))),#N/A,
IF(ISBLANK(CB841),"",
IF(AND(NOT(ISERROR(VLOOKUP(CB841,MonsterTable!$A:$B,MATCH(MonsterTable!$B$1,MonsterTable!$A$1:$B$1,0),0))),OR(ISBLANK(CD841),ISBLANK(CE841))),#N/A,
IFERROR(VLOOKUP(CB841,MonsterTable!$A:$B,MATCH(MonsterTable!$B$1,MonsterTable!$A$1:$B$1,0),0),
IF(OR(NOT(ISBLANK(CD841)),ISBLANK(CE841)),#N/A,
IF(CB841="empty","empty",
VLOOKUP(CB841,MonsterGroupTable!$A:$A,1,0)))))))</f>
        <v/>
      </c>
      <c r="CJ841" s="2" t="str">
        <f>IF(AND(ISBLANK(CI841),OR(NOT(ISBLANK(CK841)),NOT(ISBLANK(CL841)))),#N/A,
IF(ISBLANK(CI841),"",
IF(AND(NOT(ISERROR(VLOOKUP(CI841,MonsterTable!$A:$B,MATCH(MonsterTable!$B$1,MonsterTable!$A$1:$B$1,0),0))),OR(ISBLANK(CK841),ISBLANK(CL841))),#N/A,
IFERROR(VLOOKUP(CI841,MonsterTable!$A:$B,MATCH(MonsterTable!$B$1,MonsterTable!$A$1:$B$1,0),0),
IF(OR(NOT(ISBLANK(CK841)),ISBLANK(CL841)),#N/A,
IF(CI841="empty","empty",
VLOOKUP(CI841,MonsterGroupTable!$A:$A,1,0)))))))</f>
        <v/>
      </c>
    </row>
    <row r="842" spans="1:88">
      <c r="A842">
        <v>20143</v>
      </c>
      <c r="B842">
        <f t="shared" si="26"/>
        <v>1.1000000000000001</v>
      </c>
      <c r="C842">
        <f t="shared" si="26"/>
        <v>1.1000000000000001</v>
      </c>
      <c r="F842">
        <v>360</v>
      </c>
      <c r="G842">
        <v>5251</v>
      </c>
      <c r="H842">
        <v>0</v>
      </c>
      <c r="I842">
        <v>0</v>
      </c>
      <c r="J842">
        <v>0</v>
      </c>
      <c r="K842" t="s">
        <v>28</v>
      </c>
      <c r="L842" t="s">
        <v>249</v>
      </c>
      <c r="M842" t="s">
        <v>79</v>
      </c>
      <c r="N842" t="s">
        <v>80</v>
      </c>
      <c r="O842">
        <v>0</v>
      </c>
      <c r="P842">
        <v>-4.75</v>
      </c>
      <c r="Q842">
        <v>-3.5</v>
      </c>
      <c r="R842">
        <v>4.75</v>
      </c>
      <c r="S842">
        <v>3</v>
      </c>
      <c r="T842">
        <v>-13.5</v>
      </c>
      <c r="U842">
        <v>2.5499999999999998</v>
      </c>
      <c r="V842">
        <v>-6.75</v>
      </c>
      <c r="W842" t="str">
        <f t="shared" si="27"/>
        <v>g115,5,empty,3,205,1,1,0</v>
      </c>
      <c r="X842" s="1" t="s">
        <v>332</v>
      </c>
      <c r="Y842" s="2" t="str">
        <f>IF(AND(ISBLANK(X842),OR(NOT(ISBLANK(Z842)),NOT(ISBLANK(AA842)))),#N/A,
IF(ISBLANK(X842),"",
IF(AND(NOT(ISERROR(VLOOKUP(X842,MonsterTable!$A:$B,MATCH(MonsterTable!$B$1,MonsterTable!$A$1:$B$1,0),0))),OR(ISBLANK(Z842),ISBLANK(AA842))),#N/A,
IFERROR(VLOOKUP(X842,MonsterTable!$A:$B,MATCH(MonsterTable!$B$1,MonsterTable!$A$1:$B$1,0),0),
IF(OR(NOT(ISBLANK(Z842)),ISBLANK(AA842)),#N/A,
IF(X842="empty","empty",
VLOOKUP(X842,MonsterGroupTable!$A:$A,1,0)))))))</f>
        <v>g115</v>
      </c>
      <c r="AA842">
        <v>5</v>
      </c>
      <c r="AE842" s="1" t="s">
        <v>74</v>
      </c>
      <c r="AF842" s="2" t="str">
        <f>IF(AND(ISBLANK(AE842),OR(NOT(ISBLANK(AG842)),NOT(ISBLANK(AH842)))),#N/A,
IF(ISBLANK(AE842),"",
IF(AND(NOT(ISERROR(VLOOKUP(AE842,MonsterTable!$A:$B,MATCH(MonsterTable!$B$1,MonsterTable!$A$1:$B$1,0),0))),OR(ISBLANK(AG842),ISBLANK(AH842))),#N/A,
IFERROR(VLOOKUP(AE842,MonsterTable!$A:$B,MATCH(MonsterTable!$B$1,MonsterTable!$A$1:$B$1,0),0),
IF(OR(NOT(ISBLANK(AG842)),ISBLANK(AH842)),#N/A,
IF(AE842="empty","empty",
VLOOKUP(AE842,MonsterGroupTable!$A:$A,1,0)))))))</f>
        <v>empty</v>
      </c>
      <c r="AH842">
        <v>3</v>
      </c>
      <c r="AL842" s="1" t="s">
        <v>341</v>
      </c>
      <c r="AM842" s="2">
        <f>IF(AND(ISBLANK(AL842),OR(NOT(ISBLANK(AN842)),NOT(ISBLANK(AO842)))),#N/A,
IF(ISBLANK(AL842),"",
IF(AND(NOT(ISERROR(VLOOKUP(AL842,MonsterTable!$A:$B,MATCH(MonsterTable!$B$1,MonsterTable!$A$1:$B$1,0),0))),OR(ISBLANK(AN842),ISBLANK(AO842))),#N/A,
IFERROR(VLOOKUP(AL842,MonsterTable!$A:$B,MATCH(MonsterTable!$B$1,MonsterTable!$A$1:$B$1,0),0),
IF(OR(NOT(ISBLANK(AN842)),ISBLANK(AO842)),#N/A,
IF(AL842="empty","empty",
VLOOKUP(AL842,MonsterGroupTable!$A:$A,1,0)))))))</f>
        <v>205</v>
      </c>
      <c r="AN842">
        <v>1</v>
      </c>
      <c r="AO842">
        <v>1</v>
      </c>
      <c r="AP842">
        <v>0</v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BA842" s="2" t="str">
        <f>IF(AND(ISBLANK(AZ842),OR(NOT(ISBLANK(BB842)),NOT(ISBLANK(BC842)))),#N/A,
IF(ISBLANK(AZ842),"",
IF(AND(NOT(ISERROR(VLOOKUP(AZ842,MonsterTable!$A:$B,MATCH(MonsterTable!$B$1,MonsterTable!$A$1:$B$1,0),0))),OR(ISBLANK(BB842),ISBLANK(BC842))),#N/A,
IFERROR(VLOOKUP(AZ842,MonsterTable!$A:$B,MATCH(MonsterTable!$B$1,MonsterTable!$A$1:$B$1,0),0),
IF(OR(NOT(ISBLANK(BB842)),ISBLANK(BC842)),#N/A,
IF(AZ842="empty","empty",
VLOOKUP(AZ842,MonsterGroupTable!$A:$A,1,0)))))))</f>
        <v/>
      </c>
      <c r="BH842" s="2" t="str">
        <f>IF(AND(ISBLANK(BG842),OR(NOT(ISBLANK(BI842)),NOT(ISBLANK(BJ842)))),#N/A,
IF(ISBLANK(BG842),"",
IF(AND(NOT(ISERROR(VLOOKUP(BG842,MonsterTable!$A:$B,MATCH(MonsterTable!$B$1,MonsterTable!$A$1:$B$1,0),0))),OR(ISBLANK(BI842),ISBLANK(BJ842))),#N/A,
IFERROR(VLOOKUP(BG842,MonsterTable!$A:$B,MATCH(MonsterTable!$B$1,MonsterTable!$A$1:$B$1,0),0),
IF(OR(NOT(ISBLANK(BI842)),ISBLANK(BJ842)),#N/A,
IF(BG842="empty","empty",
VLOOKUP(BG842,MonsterGroupTable!$A:$A,1,0)))))))</f>
        <v/>
      </c>
      <c r="BO842" s="2" t="str">
        <f>IF(AND(ISBLANK(BN842),OR(NOT(ISBLANK(BP842)),NOT(ISBLANK(BQ842)))),#N/A,
IF(ISBLANK(BN842),"",
IF(AND(NOT(ISERROR(VLOOKUP(BN842,MonsterTable!$A:$B,MATCH(MonsterTable!$B$1,MonsterTable!$A$1:$B$1,0),0))),OR(ISBLANK(BP842),ISBLANK(BQ842))),#N/A,
IFERROR(VLOOKUP(BN842,MonsterTable!$A:$B,MATCH(MonsterTable!$B$1,MonsterTable!$A$1:$B$1,0),0),
IF(OR(NOT(ISBLANK(BP842)),ISBLANK(BQ842)),#N/A,
IF(BN842="empty","empty",
VLOOKUP(BN842,MonsterGroupTable!$A:$A,1,0)))))))</f>
        <v/>
      </c>
      <c r="BV842" s="2" t="str">
        <f>IF(AND(ISBLANK(BU842),OR(NOT(ISBLANK(BW842)),NOT(ISBLANK(BX842)))),#N/A,
IF(ISBLANK(BU842),"",
IF(AND(NOT(ISERROR(VLOOKUP(BU842,MonsterTable!$A:$B,MATCH(MonsterTable!$B$1,MonsterTable!$A$1:$B$1,0),0))),OR(ISBLANK(BW842),ISBLANK(BX842))),#N/A,
IFERROR(VLOOKUP(BU842,MonsterTable!$A:$B,MATCH(MonsterTable!$B$1,MonsterTable!$A$1:$B$1,0),0),
IF(OR(NOT(ISBLANK(BW842)),ISBLANK(BX842)),#N/A,
IF(BU842="empty","empty",
VLOOKUP(BU842,MonsterGroupTable!$A:$A,1,0)))))))</f>
        <v/>
      </c>
      <c r="CC842" s="2" t="str">
        <f>IF(AND(ISBLANK(CB842),OR(NOT(ISBLANK(CD842)),NOT(ISBLANK(CE842)))),#N/A,
IF(ISBLANK(CB842),"",
IF(AND(NOT(ISERROR(VLOOKUP(CB842,MonsterTable!$A:$B,MATCH(MonsterTable!$B$1,MonsterTable!$A$1:$B$1,0),0))),OR(ISBLANK(CD842),ISBLANK(CE842))),#N/A,
IFERROR(VLOOKUP(CB842,MonsterTable!$A:$B,MATCH(MonsterTable!$B$1,MonsterTable!$A$1:$B$1,0),0),
IF(OR(NOT(ISBLANK(CD842)),ISBLANK(CE842)),#N/A,
IF(CB842="empty","empty",
VLOOKUP(CB842,MonsterGroupTable!$A:$A,1,0)))))))</f>
        <v/>
      </c>
      <c r="CJ842" s="2" t="str">
        <f>IF(AND(ISBLANK(CI842),OR(NOT(ISBLANK(CK842)),NOT(ISBLANK(CL842)))),#N/A,
IF(ISBLANK(CI842),"",
IF(AND(NOT(ISERROR(VLOOKUP(CI842,MonsterTable!$A:$B,MATCH(MonsterTable!$B$1,MonsterTable!$A$1:$B$1,0),0))),OR(ISBLANK(CK842),ISBLANK(CL842))),#N/A,
IFERROR(VLOOKUP(CI842,MonsterTable!$A:$B,MATCH(MonsterTable!$B$1,MonsterTable!$A$1:$B$1,0),0),
IF(OR(NOT(ISBLANK(CK842)),ISBLANK(CL842)),#N/A,
IF(CI842="empty","empty",
VLOOKUP(CI842,MonsterGroupTable!$A:$A,1,0)))))))</f>
        <v/>
      </c>
    </row>
    <row r="843" spans="1:88">
      <c r="A843">
        <v>20144</v>
      </c>
      <c r="B843">
        <f t="shared" si="26"/>
        <v>1.1000000000000001</v>
      </c>
      <c r="C843">
        <f t="shared" si="26"/>
        <v>1.1000000000000001</v>
      </c>
      <c r="F843">
        <v>360</v>
      </c>
      <c r="G843">
        <v>5305</v>
      </c>
      <c r="H843">
        <v>0</v>
      </c>
      <c r="I843">
        <v>0</v>
      </c>
      <c r="J843">
        <v>0</v>
      </c>
      <c r="K843" t="s">
        <v>28</v>
      </c>
      <c r="L843" t="s">
        <v>249</v>
      </c>
      <c r="M843" t="s">
        <v>79</v>
      </c>
      <c r="N843" t="s">
        <v>80</v>
      </c>
      <c r="O843">
        <v>0</v>
      </c>
      <c r="P843">
        <v>-4.75</v>
      </c>
      <c r="Q843">
        <v>-3.5</v>
      </c>
      <c r="R843">
        <v>4.75</v>
      </c>
      <c r="S843">
        <v>3</v>
      </c>
      <c r="T843">
        <v>-13.5</v>
      </c>
      <c r="U843">
        <v>2.5499999999999998</v>
      </c>
      <c r="V843">
        <v>-6.75</v>
      </c>
      <c r="W843" t="str">
        <f t="shared" si="27"/>
        <v>g115,5,empty,3,205,1,1,0</v>
      </c>
      <c r="X843" s="1" t="s">
        <v>332</v>
      </c>
      <c r="Y843" s="2" t="str">
        <f>IF(AND(ISBLANK(X843),OR(NOT(ISBLANK(Z843)),NOT(ISBLANK(AA843)))),#N/A,
IF(ISBLANK(X843),"",
IF(AND(NOT(ISERROR(VLOOKUP(X843,MonsterTable!$A:$B,MATCH(MonsterTable!$B$1,MonsterTable!$A$1:$B$1,0),0))),OR(ISBLANK(Z843),ISBLANK(AA843))),#N/A,
IFERROR(VLOOKUP(X843,MonsterTable!$A:$B,MATCH(MonsterTable!$B$1,MonsterTable!$A$1:$B$1,0),0),
IF(OR(NOT(ISBLANK(Z843)),ISBLANK(AA843)),#N/A,
IF(X843="empty","empty",
VLOOKUP(X843,MonsterGroupTable!$A:$A,1,0)))))))</f>
        <v>g115</v>
      </c>
      <c r="AA843">
        <v>5</v>
      </c>
      <c r="AE843" s="1" t="s">
        <v>74</v>
      </c>
      <c r="AF843" s="2" t="str">
        <f>IF(AND(ISBLANK(AE843),OR(NOT(ISBLANK(AG843)),NOT(ISBLANK(AH843)))),#N/A,
IF(ISBLANK(AE843),"",
IF(AND(NOT(ISERROR(VLOOKUP(AE843,MonsterTable!$A:$B,MATCH(MonsterTable!$B$1,MonsterTable!$A$1:$B$1,0),0))),OR(ISBLANK(AG843),ISBLANK(AH843))),#N/A,
IFERROR(VLOOKUP(AE843,MonsterTable!$A:$B,MATCH(MonsterTable!$B$1,MonsterTable!$A$1:$B$1,0),0),
IF(OR(NOT(ISBLANK(AG843)),ISBLANK(AH843)),#N/A,
IF(AE843="empty","empty",
VLOOKUP(AE843,MonsterGroupTable!$A:$A,1,0)))))))</f>
        <v>empty</v>
      </c>
      <c r="AH843">
        <v>3</v>
      </c>
      <c r="AL843" s="1" t="s">
        <v>341</v>
      </c>
      <c r="AM843" s="2">
        <f>IF(AND(ISBLANK(AL843),OR(NOT(ISBLANK(AN843)),NOT(ISBLANK(AO843)))),#N/A,
IF(ISBLANK(AL843),"",
IF(AND(NOT(ISERROR(VLOOKUP(AL843,MonsterTable!$A:$B,MATCH(MonsterTable!$B$1,MonsterTable!$A$1:$B$1,0),0))),OR(ISBLANK(AN843),ISBLANK(AO843))),#N/A,
IFERROR(VLOOKUP(AL843,MonsterTable!$A:$B,MATCH(MonsterTable!$B$1,MonsterTable!$A$1:$B$1,0),0),
IF(OR(NOT(ISBLANK(AN843)),ISBLANK(AO843)),#N/A,
IF(AL843="empty","empty",
VLOOKUP(AL843,MonsterGroupTable!$A:$A,1,0)))))))</f>
        <v>205</v>
      </c>
      <c r="AN843">
        <v>1</v>
      </c>
      <c r="AO843">
        <v>1</v>
      </c>
      <c r="AP843">
        <v>0</v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BA843" s="2" t="str">
        <f>IF(AND(ISBLANK(AZ843),OR(NOT(ISBLANK(BB843)),NOT(ISBLANK(BC843)))),#N/A,
IF(ISBLANK(AZ843),"",
IF(AND(NOT(ISERROR(VLOOKUP(AZ843,MonsterTable!$A:$B,MATCH(MonsterTable!$B$1,MonsterTable!$A$1:$B$1,0),0))),OR(ISBLANK(BB843),ISBLANK(BC843))),#N/A,
IFERROR(VLOOKUP(AZ843,MonsterTable!$A:$B,MATCH(MonsterTable!$B$1,MonsterTable!$A$1:$B$1,0),0),
IF(OR(NOT(ISBLANK(BB843)),ISBLANK(BC843)),#N/A,
IF(AZ843="empty","empty",
VLOOKUP(AZ843,MonsterGroupTable!$A:$A,1,0)))))))</f>
        <v/>
      </c>
      <c r="BH843" s="2" t="str">
        <f>IF(AND(ISBLANK(BG843),OR(NOT(ISBLANK(BI843)),NOT(ISBLANK(BJ843)))),#N/A,
IF(ISBLANK(BG843),"",
IF(AND(NOT(ISERROR(VLOOKUP(BG843,MonsterTable!$A:$B,MATCH(MonsterTable!$B$1,MonsterTable!$A$1:$B$1,0),0))),OR(ISBLANK(BI843),ISBLANK(BJ843))),#N/A,
IFERROR(VLOOKUP(BG843,MonsterTable!$A:$B,MATCH(MonsterTable!$B$1,MonsterTable!$A$1:$B$1,0),0),
IF(OR(NOT(ISBLANK(BI843)),ISBLANK(BJ843)),#N/A,
IF(BG843="empty","empty",
VLOOKUP(BG843,MonsterGroupTable!$A:$A,1,0)))))))</f>
        <v/>
      </c>
      <c r="BO843" s="2" t="str">
        <f>IF(AND(ISBLANK(BN843),OR(NOT(ISBLANK(BP843)),NOT(ISBLANK(BQ843)))),#N/A,
IF(ISBLANK(BN843),"",
IF(AND(NOT(ISERROR(VLOOKUP(BN843,MonsterTable!$A:$B,MATCH(MonsterTable!$B$1,MonsterTable!$A$1:$B$1,0),0))),OR(ISBLANK(BP843),ISBLANK(BQ843))),#N/A,
IFERROR(VLOOKUP(BN843,MonsterTable!$A:$B,MATCH(MonsterTable!$B$1,MonsterTable!$A$1:$B$1,0),0),
IF(OR(NOT(ISBLANK(BP843)),ISBLANK(BQ843)),#N/A,
IF(BN843="empty","empty",
VLOOKUP(BN843,MonsterGroupTable!$A:$A,1,0)))))))</f>
        <v/>
      </c>
      <c r="BV843" s="2" t="str">
        <f>IF(AND(ISBLANK(BU843),OR(NOT(ISBLANK(BW843)),NOT(ISBLANK(BX843)))),#N/A,
IF(ISBLANK(BU843),"",
IF(AND(NOT(ISERROR(VLOOKUP(BU843,MonsterTable!$A:$B,MATCH(MonsterTable!$B$1,MonsterTable!$A$1:$B$1,0),0))),OR(ISBLANK(BW843),ISBLANK(BX843))),#N/A,
IFERROR(VLOOKUP(BU843,MonsterTable!$A:$B,MATCH(MonsterTable!$B$1,MonsterTable!$A$1:$B$1,0),0),
IF(OR(NOT(ISBLANK(BW843)),ISBLANK(BX843)),#N/A,
IF(BU843="empty","empty",
VLOOKUP(BU843,MonsterGroupTable!$A:$A,1,0)))))))</f>
        <v/>
      </c>
      <c r="CC843" s="2" t="str">
        <f>IF(AND(ISBLANK(CB843),OR(NOT(ISBLANK(CD843)),NOT(ISBLANK(CE843)))),#N/A,
IF(ISBLANK(CB843),"",
IF(AND(NOT(ISERROR(VLOOKUP(CB843,MonsterTable!$A:$B,MATCH(MonsterTable!$B$1,MonsterTable!$A$1:$B$1,0),0))),OR(ISBLANK(CD843),ISBLANK(CE843))),#N/A,
IFERROR(VLOOKUP(CB843,MonsterTable!$A:$B,MATCH(MonsterTable!$B$1,MonsterTable!$A$1:$B$1,0),0),
IF(OR(NOT(ISBLANK(CD843)),ISBLANK(CE843)),#N/A,
IF(CB843="empty","empty",
VLOOKUP(CB843,MonsterGroupTable!$A:$A,1,0)))))))</f>
        <v/>
      </c>
      <c r="CJ843" s="2" t="str">
        <f>IF(AND(ISBLANK(CI843),OR(NOT(ISBLANK(CK843)),NOT(ISBLANK(CL843)))),#N/A,
IF(ISBLANK(CI843),"",
IF(AND(NOT(ISERROR(VLOOKUP(CI843,MonsterTable!$A:$B,MATCH(MonsterTable!$B$1,MonsterTable!$A$1:$B$1,0),0))),OR(ISBLANK(CK843),ISBLANK(CL843))),#N/A,
IFERROR(VLOOKUP(CI843,MonsterTable!$A:$B,MATCH(MonsterTable!$B$1,MonsterTable!$A$1:$B$1,0),0),
IF(OR(NOT(ISBLANK(CK843)),ISBLANK(CL843)),#N/A,
IF(CI843="empty","empty",
VLOOKUP(CI843,MonsterGroupTable!$A:$A,1,0)))))))</f>
        <v/>
      </c>
    </row>
    <row r="844" spans="1:88">
      <c r="A844">
        <v>20145</v>
      </c>
      <c r="B844">
        <f t="shared" si="26"/>
        <v>1.1000000000000001</v>
      </c>
      <c r="C844">
        <f t="shared" si="26"/>
        <v>1.1000000000000001</v>
      </c>
      <c r="F844">
        <v>360</v>
      </c>
      <c r="G844">
        <v>5359</v>
      </c>
      <c r="H844">
        <v>0</v>
      </c>
      <c r="I844">
        <v>0</v>
      </c>
      <c r="J844">
        <v>0</v>
      </c>
      <c r="K844" t="s">
        <v>28</v>
      </c>
      <c r="L844" t="s">
        <v>249</v>
      </c>
      <c r="M844" t="s">
        <v>79</v>
      </c>
      <c r="N844" t="s">
        <v>80</v>
      </c>
      <c r="O844">
        <v>0</v>
      </c>
      <c r="P844">
        <v>-4.75</v>
      </c>
      <c r="Q844">
        <v>-3.5</v>
      </c>
      <c r="R844">
        <v>4.75</v>
      </c>
      <c r="S844">
        <v>3</v>
      </c>
      <c r="T844">
        <v>-13.5</v>
      </c>
      <c r="U844">
        <v>2.5499999999999998</v>
      </c>
      <c r="V844">
        <v>-6.75</v>
      </c>
      <c r="W844" t="str">
        <f t="shared" si="27"/>
        <v>g115,5,empty,3,205,1,1,0</v>
      </c>
      <c r="X844" s="1" t="s">
        <v>332</v>
      </c>
      <c r="Y844" s="2" t="str">
        <f>IF(AND(ISBLANK(X844),OR(NOT(ISBLANK(Z844)),NOT(ISBLANK(AA844)))),#N/A,
IF(ISBLANK(X844),"",
IF(AND(NOT(ISERROR(VLOOKUP(X844,MonsterTable!$A:$B,MATCH(MonsterTable!$B$1,MonsterTable!$A$1:$B$1,0),0))),OR(ISBLANK(Z844),ISBLANK(AA844))),#N/A,
IFERROR(VLOOKUP(X844,MonsterTable!$A:$B,MATCH(MonsterTable!$B$1,MonsterTable!$A$1:$B$1,0),0),
IF(OR(NOT(ISBLANK(Z844)),ISBLANK(AA844)),#N/A,
IF(X844="empty","empty",
VLOOKUP(X844,MonsterGroupTable!$A:$A,1,0)))))))</f>
        <v>g115</v>
      </c>
      <c r="AA844">
        <v>5</v>
      </c>
      <c r="AE844" s="1" t="s">
        <v>74</v>
      </c>
      <c r="AF844" s="2" t="str">
        <f>IF(AND(ISBLANK(AE844),OR(NOT(ISBLANK(AG844)),NOT(ISBLANK(AH844)))),#N/A,
IF(ISBLANK(AE844),"",
IF(AND(NOT(ISERROR(VLOOKUP(AE844,MonsterTable!$A:$B,MATCH(MonsterTable!$B$1,MonsterTable!$A$1:$B$1,0),0))),OR(ISBLANK(AG844),ISBLANK(AH844))),#N/A,
IFERROR(VLOOKUP(AE844,MonsterTable!$A:$B,MATCH(MonsterTable!$B$1,MonsterTable!$A$1:$B$1,0),0),
IF(OR(NOT(ISBLANK(AG844)),ISBLANK(AH844)),#N/A,
IF(AE844="empty","empty",
VLOOKUP(AE844,MonsterGroupTable!$A:$A,1,0)))))))</f>
        <v>empty</v>
      </c>
      <c r="AH844">
        <v>3</v>
      </c>
      <c r="AL844" s="1" t="s">
        <v>341</v>
      </c>
      <c r="AM844" s="2">
        <f>IF(AND(ISBLANK(AL844),OR(NOT(ISBLANK(AN844)),NOT(ISBLANK(AO844)))),#N/A,
IF(ISBLANK(AL844),"",
IF(AND(NOT(ISERROR(VLOOKUP(AL844,MonsterTable!$A:$B,MATCH(MonsterTable!$B$1,MonsterTable!$A$1:$B$1,0),0))),OR(ISBLANK(AN844),ISBLANK(AO844))),#N/A,
IFERROR(VLOOKUP(AL844,MonsterTable!$A:$B,MATCH(MonsterTable!$B$1,MonsterTable!$A$1:$B$1,0),0),
IF(OR(NOT(ISBLANK(AN844)),ISBLANK(AO844)),#N/A,
IF(AL844="empty","empty",
VLOOKUP(AL844,MonsterGroupTable!$A:$A,1,0)))))))</f>
        <v>205</v>
      </c>
      <c r="AN844">
        <v>1</v>
      </c>
      <c r="AO844">
        <v>1</v>
      </c>
      <c r="AP844">
        <v>0</v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BA844" s="2" t="str">
        <f>IF(AND(ISBLANK(AZ844),OR(NOT(ISBLANK(BB844)),NOT(ISBLANK(BC844)))),#N/A,
IF(ISBLANK(AZ844),"",
IF(AND(NOT(ISERROR(VLOOKUP(AZ844,MonsterTable!$A:$B,MATCH(MonsterTable!$B$1,MonsterTable!$A$1:$B$1,0),0))),OR(ISBLANK(BB844),ISBLANK(BC844))),#N/A,
IFERROR(VLOOKUP(AZ844,MonsterTable!$A:$B,MATCH(MonsterTable!$B$1,MonsterTable!$A$1:$B$1,0),0),
IF(OR(NOT(ISBLANK(BB844)),ISBLANK(BC844)),#N/A,
IF(AZ844="empty","empty",
VLOOKUP(AZ844,MonsterGroupTable!$A:$A,1,0)))))))</f>
        <v/>
      </c>
      <c r="BH844" s="2" t="str">
        <f>IF(AND(ISBLANK(BG844),OR(NOT(ISBLANK(BI844)),NOT(ISBLANK(BJ844)))),#N/A,
IF(ISBLANK(BG844),"",
IF(AND(NOT(ISERROR(VLOOKUP(BG844,MonsterTable!$A:$B,MATCH(MonsterTable!$B$1,MonsterTable!$A$1:$B$1,0),0))),OR(ISBLANK(BI844),ISBLANK(BJ844))),#N/A,
IFERROR(VLOOKUP(BG844,MonsterTable!$A:$B,MATCH(MonsterTable!$B$1,MonsterTable!$A$1:$B$1,0),0),
IF(OR(NOT(ISBLANK(BI844)),ISBLANK(BJ844)),#N/A,
IF(BG844="empty","empty",
VLOOKUP(BG844,MonsterGroupTable!$A:$A,1,0)))))))</f>
        <v/>
      </c>
      <c r="BO844" s="2" t="str">
        <f>IF(AND(ISBLANK(BN844),OR(NOT(ISBLANK(BP844)),NOT(ISBLANK(BQ844)))),#N/A,
IF(ISBLANK(BN844),"",
IF(AND(NOT(ISERROR(VLOOKUP(BN844,MonsterTable!$A:$B,MATCH(MonsterTable!$B$1,MonsterTable!$A$1:$B$1,0),0))),OR(ISBLANK(BP844),ISBLANK(BQ844))),#N/A,
IFERROR(VLOOKUP(BN844,MonsterTable!$A:$B,MATCH(MonsterTable!$B$1,MonsterTable!$A$1:$B$1,0),0),
IF(OR(NOT(ISBLANK(BP844)),ISBLANK(BQ844)),#N/A,
IF(BN844="empty","empty",
VLOOKUP(BN844,MonsterGroupTable!$A:$A,1,0)))))))</f>
        <v/>
      </c>
      <c r="BV844" s="2" t="str">
        <f>IF(AND(ISBLANK(BU844),OR(NOT(ISBLANK(BW844)),NOT(ISBLANK(BX844)))),#N/A,
IF(ISBLANK(BU844),"",
IF(AND(NOT(ISERROR(VLOOKUP(BU844,MonsterTable!$A:$B,MATCH(MonsterTable!$B$1,MonsterTable!$A$1:$B$1,0),0))),OR(ISBLANK(BW844),ISBLANK(BX844))),#N/A,
IFERROR(VLOOKUP(BU844,MonsterTable!$A:$B,MATCH(MonsterTable!$B$1,MonsterTable!$A$1:$B$1,0),0),
IF(OR(NOT(ISBLANK(BW844)),ISBLANK(BX844)),#N/A,
IF(BU844="empty","empty",
VLOOKUP(BU844,MonsterGroupTable!$A:$A,1,0)))))))</f>
        <v/>
      </c>
      <c r="CC844" s="2" t="str">
        <f>IF(AND(ISBLANK(CB844),OR(NOT(ISBLANK(CD844)),NOT(ISBLANK(CE844)))),#N/A,
IF(ISBLANK(CB844),"",
IF(AND(NOT(ISERROR(VLOOKUP(CB844,MonsterTable!$A:$B,MATCH(MonsterTable!$B$1,MonsterTable!$A$1:$B$1,0),0))),OR(ISBLANK(CD844),ISBLANK(CE844))),#N/A,
IFERROR(VLOOKUP(CB844,MonsterTable!$A:$B,MATCH(MonsterTable!$B$1,MonsterTable!$A$1:$B$1,0),0),
IF(OR(NOT(ISBLANK(CD844)),ISBLANK(CE844)),#N/A,
IF(CB844="empty","empty",
VLOOKUP(CB844,MonsterGroupTable!$A:$A,1,0)))))))</f>
        <v/>
      </c>
      <c r="CJ844" s="2" t="str">
        <f>IF(AND(ISBLANK(CI844),OR(NOT(ISBLANK(CK844)),NOT(ISBLANK(CL844)))),#N/A,
IF(ISBLANK(CI844),"",
IF(AND(NOT(ISERROR(VLOOKUP(CI844,MonsterTable!$A:$B,MATCH(MonsterTable!$B$1,MonsterTable!$A$1:$B$1,0),0))),OR(ISBLANK(CK844),ISBLANK(CL844))),#N/A,
IFERROR(VLOOKUP(CI844,MonsterTable!$A:$B,MATCH(MonsterTable!$B$1,MonsterTable!$A$1:$B$1,0),0),
IF(OR(NOT(ISBLANK(CK844)),ISBLANK(CL844)),#N/A,
IF(CI844="empty","empty",
VLOOKUP(CI844,MonsterGroupTable!$A:$A,1,0)))))))</f>
        <v/>
      </c>
    </row>
    <row r="845" spans="1:88">
      <c r="A845">
        <v>20146</v>
      </c>
      <c r="B845">
        <f t="shared" si="26"/>
        <v>1.1000000000000001</v>
      </c>
      <c r="C845">
        <f t="shared" si="26"/>
        <v>1.1000000000000001</v>
      </c>
      <c r="F845">
        <v>360</v>
      </c>
      <c r="G845">
        <v>5413</v>
      </c>
      <c r="H845">
        <v>0</v>
      </c>
      <c r="I845">
        <v>0</v>
      </c>
      <c r="J845">
        <v>0</v>
      </c>
      <c r="K845" t="s">
        <v>28</v>
      </c>
      <c r="L845" t="s">
        <v>249</v>
      </c>
      <c r="M845" t="s">
        <v>79</v>
      </c>
      <c r="N845" t="s">
        <v>80</v>
      </c>
      <c r="O845">
        <v>0</v>
      </c>
      <c r="P845">
        <v>-4.75</v>
      </c>
      <c r="Q845">
        <v>-3.5</v>
      </c>
      <c r="R845">
        <v>4.75</v>
      </c>
      <c r="S845">
        <v>3</v>
      </c>
      <c r="T845">
        <v>-13.5</v>
      </c>
      <c r="U845">
        <v>2.5499999999999998</v>
      </c>
      <c r="V845">
        <v>-6.75</v>
      </c>
      <c r="W845" t="str">
        <f t="shared" si="27"/>
        <v>g115,5,empty,3,205,1,1,0</v>
      </c>
      <c r="X845" s="1" t="s">
        <v>332</v>
      </c>
      <c r="Y845" s="2" t="str">
        <f>IF(AND(ISBLANK(X845),OR(NOT(ISBLANK(Z845)),NOT(ISBLANK(AA845)))),#N/A,
IF(ISBLANK(X845),"",
IF(AND(NOT(ISERROR(VLOOKUP(X845,MonsterTable!$A:$B,MATCH(MonsterTable!$B$1,MonsterTable!$A$1:$B$1,0),0))),OR(ISBLANK(Z845),ISBLANK(AA845))),#N/A,
IFERROR(VLOOKUP(X845,MonsterTable!$A:$B,MATCH(MonsterTable!$B$1,MonsterTable!$A$1:$B$1,0),0),
IF(OR(NOT(ISBLANK(Z845)),ISBLANK(AA845)),#N/A,
IF(X845="empty","empty",
VLOOKUP(X845,MonsterGroupTable!$A:$A,1,0)))))))</f>
        <v>g115</v>
      </c>
      <c r="AA845">
        <v>5</v>
      </c>
      <c r="AE845" s="1" t="s">
        <v>74</v>
      </c>
      <c r="AF845" s="2" t="str">
        <f>IF(AND(ISBLANK(AE845),OR(NOT(ISBLANK(AG845)),NOT(ISBLANK(AH845)))),#N/A,
IF(ISBLANK(AE845),"",
IF(AND(NOT(ISERROR(VLOOKUP(AE845,MonsterTable!$A:$B,MATCH(MonsterTable!$B$1,MonsterTable!$A$1:$B$1,0),0))),OR(ISBLANK(AG845),ISBLANK(AH845))),#N/A,
IFERROR(VLOOKUP(AE845,MonsterTable!$A:$B,MATCH(MonsterTable!$B$1,MonsterTable!$A$1:$B$1,0),0),
IF(OR(NOT(ISBLANK(AG845)),ISBLANK(AH845)),#N/A,
IF(AE845="empty","empty",
VLOOKUP(AE845,MonsterGroupTable!$A:$A,1,0)))))))</f>
        <v>empty</v>
      </c>
      <c r="AH845">
        <v>3</v>
      </c>
      <c r="AL845" s="1" t="s">
        <v>341</v>
      </c>
      <c r="AM845" s="2">
        <f>IF(AND(ISBLANK(AL845),OR(NOT(ISBLANK(AN845)),NOT(ISBLANK(AO845)))),#N/A,
IF(ISBLANK(AL845),"",
IF(AND(NOT(ISERROR(VLOOKUP(AL845,MonsterTable!$A:$B,MATCH(MonsterTable!$B$1,MonsterTable!$A$1:$B$1,0),0))),OR(ISBLANK(AN845),ISBLANK(AO845))),#N/A,
IFERROR(VLOOKUP(AL845,MonsterTable!$A:$B,MATCH(MonsterTable!$B$1,MonsterTable!$A$1:$B$1,0),0),
IF(OR(NOT(ISBLANK(AN845)),ISBLANK(AO845)),#N/A,
IF(AL845="empty","empty",
VLOOKUP(AL845,MonsterGroupTable!$A:$A,1,0)))))))</f>
        <v>205</v>
      </c>
      <c r="AN845">
        <v>1</v>
      </c>
      <c r="AO845">
        <v>1</v>
      </c>
      <c r="AP845">
        <v>0</v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BA845" s="2" t="str">
        <f>IF(AND(ISBLANK(AZ845),OR(NOT(ISBLANK(BB845)),NOT(ISBLANK(BC845)))),#N/A,
IF(ISBLANK(AZ845),"",
IF(AND(NOT(ISERROR(VLOOKUP(AZ845,MonsterTable!$A:$B,MATCH(MonsterTable!$B$1,MonsterTable!$A$1:$B$1,0),0))),OR(ISBLANK(BB845),ISBLANK(BC845))),#N/A,
IFERROR(VLOOKUP(AZ845,MonsterTable!$A:$B,MATCH(MonsterTable!$B$1,MonsterTable!$A$1:$B$1,0),0),
IF(OR(NOT(ISBLANK(BB845)),ISBLANK(BC845)),#N/A,
IF(AZ845="empty","empty",
VLOOKUP(AZ845,MonsterGroupTable!$A:$A,1,0)))))))</f>
        <v/>
      </c>
      <c r="BH845" s="2" t="str">
        <f>IF(AND(ISBLANK(BG845),OR(NOT(ISBLANK(BI845)),NOT(ISBLANK(BJ845)))),#N/A,
IF(ISBLANK(BG845),"",
IF(AND(NOT(ISERROR(VLOOKUP(BG845,MonsterTable!$A:$B,MATCH(MonsterTable!$B$1,MonsterTable!$A$1:$B$1,0),0))),OR(ISBLANK(BI845),ISBLANK(BJ845))),#N/A,
IFERROR(VLOOKUP(BG845,MonsterTable!$A:$B,MATCH(MonsterTable!$B$1,MonsterTable!$A$1:$B$1,0),0),
IF(OR(NOT(ISBLANK(BI845)),ISBLANK(BJ845)),#N/A,
IF(BG845="empty","empty",
VLOOKUP(BG845,MonsterGroupTable!$A:$A,1,0)))))))</f>
        <v/>
      </c>
      <c r="BO845" s="2" t="str">
        <f>IF(AND(ISBLANK(BN845),OR(NOT(ISBLANK(BP845)),NOT(ISBLANK(BQ845)))),#N/A,
IF(ISBLANK(BN845),"",
IF(AND(NOT(ISERROR(VLOOKUP(BN845,MonsterTable!$A:$B,MATCH(MonsterTable!$B$1,MonsterTable!$A$1:$B$1,0),0))),OR(ISBLANK(BP845),ISBLANK(BQ845))),#N/A,
IFERROR(VLOOKUP(BN845,MonsterTable!$A:$B,MATCH(MonsterTable!$B$1,MonsterTable!$A$1:$B$1,0),0),
IF(OR(NOT(ISBLANK(BP845)),ISBLANK(BQ845)),#N/A,
IF(BN845="empty","empty",
VLOOKUP(BN845,MonsterGroupTable!$A:$A,1,0)))))))</f>
        <v/>
      </c>
      <c r="BV845" s="2" t="str">
        <f>IF(AND(ISBLANK(BU845),OR(NOT(ISBLANK(BW845)),NOT(ISBLANK(BX845)))),#N/A,
IF(ISBLANK(BU845),"",
IF(AND(NOT(ISERROR(VLOOKUP(BU845,MonsterTable!$A:$B,MATCH(MonsterTable!$B$1,MonsterTable!$A$1:$B$1,0),0))),OR(ISBLANK(BW845),ISBLANK(BX845))),#N/A,
IFERROR(VLOOKUP(BU845,MonsterTable!$A:$B,MATCH(MonsterTable!$B$1,MonsterTable!$A$1:$B$1,0),0),
IF(OR(NOT(ISBLANK(BW845)),ISBLANK(BX845)),#N/A,
IF(BU845="empty","empty",
VLOOKUP(BU845,MonsterGroupTable!$A:$A,1,0)))))))</f>
        <v/>
      </c>
      <c r="CC845" s="2" t="str">
        <f>IF(AND(ISBLANK(CB845),OR(NOT(ISBLANK(CD845)),NOT(ISBLANK(CE845)))),#N/A,
IF(ISBLANK(CB845),"",
IF(AND(NOT(ISERROR(VLOOKUP(CB845,MonsterTable!$A:$B,MATCH(MonsterTable!$B$1,MonsterTable!$A$1:$B$1,0),0))),OR(ISBLANK(CD845),ISBLANK(CE845))),#N/A,
IFERROR(VLOOKUP(CB845,MonsterTable!$A:$B,MATCH(MonsterTable!$B$1,MonsterTable!$A$1:$B$1,0),0),
IF(OR(NOT(ISBLANK(CD845)),ISBLANK(CE845)),#N/A,
IF(CB845="empty","empty",
VLOOKUP(CB845,MonsterGroupTable!$A:$A,1,0)))))))</f>
        <v/>
      </c>
      <c r="CJ845" s="2" t="str">
        <f>IF(AND(ISBLANK(CI845),OR(NOT(ISBLANK(CK845)),NOT(ISBLANK(CL845)))),#N/A,
IF(ISBLANK(CI845),"",
IF(AND(NOT(ISERROR(VLOOKUP(CI845,MonsterTable!$A:$B,MATCH(MonsterTable!$B$1,MonsterTable!$A$1:$B$1,0),0))),OR(ISBLANK(CK845),ISBLANK(CL845))),#N/A,
IFERROR(VLOOKUP(CI845,MonsterTable!$A:$B,MATCH(MonsterTable!$B$1,MonsterTable!$A$1:$B$1,0),0),
IF(OR(NOT(ISBLANK(CK845)),ISBLANK(CL845)),#N/A,
IF(CI845="empty","empty",
VLOOKUP(CI845,MonsterGroupTable!$A:$A,1,0)))))))</f>
        <v/>
      </c>
    </row>
    <row r="846" spans="1:88">
      <c r="A846">
        <v>20147</v>
      </c>
      <c r="B846">
        <f t="shared" si="26"/>
        <v>1.1000000000000001</v>
      </c>
      <c r="C846">
        <f t="shared" si="26"/>
        <v>1.1000000000000001</v>
      </c>
      <c r="F846">
        <v>360</v>
      </c>
      <c r="G846">
        <v>5467</v>
      </c>
      <c r="H846">
        <v>0</v>
      </c>
      <c r="I846">
        <v>0</v>
      </c>
      <c r="J846">
        <v>0</v>
      </c>
      <c r="K846" t="s">
        <v>28</v>
      </c>
      <c r="L846" t="s">
        <v>249</v>
      </c>
      <c r="M846" t="s">
        <v>79</v>
      </c>
      <c r="N846" t="s">
        <v>80</v>
      </c>
      <c r="O846">
        <v>0</v>
      </c>
      <c r="P846">
        <v>-4.75</v>
      </c>
      <c r="Q846">
        <v>-3.5</v>
      </c>
      <c r="R846">
        <v>4.75</v>
      </c>
      <c r="S846">
        <v>3</v>
      </c>
      <c r="T846">
        <v>-13.5</v>
      </c>
      <c r="U846">
        <v>2.5499999999999998</v>
      </c>
      <c r="V846">
        <v>-6.75</v>
      </c>
      <c r="W846" t="str">
        <f t="shared" si="27"/>
        <v>g115,5,empty,3,205,1,1,0</v>
      </c>
      <c r="X846" s="1" t="s">
        <v>332</v>
      </c>
      <c r="Y846" s="2" t="str">
        <f>IF(AND(ISBLANK(X846),OR(NOT(ISBLANK(Z846)),NOT(ISBLANK(AA846)))),#N/A,
IF(ISBLANK(X846),"",
IF(AND(NOT(ISERROR(VLOOKUP(X846,MonsterTable!$A:$B,MATCH(MonsterTable!$B$1,MonsterTable!$A$1:$B$1,0),0))),OR(ISBLANK(Z846),ISBLANK(AA846))),#N/A,
IFERROR(VLOOKUP(X846,MonsterTable!$A:$B,MATCH(MonsterTable!$B$1,MonsterTable!$A$1:$B$1,0),0),
IF(OR(NOT(ISBLANK(Z846)),ISBLANK(AA846)),#N/A,
IF(X846="empty","empty",
VLOOKUP(X846,MonsterGroupTable!$A:$A,1,0)))))))</f>
        <v>g115</v>
      </c>
      <c r="AA846">
        <v>5</v>
      </c>
      <c r="AE846" s="1" t="s">
        <v>74</v>
      </c>
      <c r="AF846" s="2" t="str">
        <f>IF(AND(ISBLANK(AE846),OR(NOT(ISBLANK(AG846)),NOT(ISBLANK(AH846)))),#N/A,
IF(ISBLANK(AE846),"",
IF(AND(NOT(ISERROR(VLOOKUP(AE846,MonsterTable!$A:$B,MATCH(MonsterTable!$B$1,MonsterTable!$A$1:$B$1,0),0))),OR(ISBLANK(AG846),ISBLANK(AH846))),#N/A,
IFERROR(VLOOKUP(AE846,MonsterTable!$A:$B,MATCH(MonsterTable!$B$1,MonsterTable!$A$1:$B$1,0),0),
IF(OR(NOT(ISBLANK(AG846)),ISBLANK(AH846)),#N/A,
IF(AE846="empty","empty",
VLOOKUP(AE846,MonsterGroupTable!$A:$A,1,0)))))))</f>
        <v>empty</v>
      </c>
      <c r="AH846">
        <v>3</v>
      </c>
      <c r="AL846" s="1" t="s">
        <v>341</v>
      </c>
      <c r="AM846" s="2">
        <f>IF(AND(ISBLANK(AL846),OR(NOT(ISBLANK(AN846)),NOT(ISBLANK(AO846)))),#N/A,
IF(ISBLANK(AL846),"",
IF(AND(NOT(ISERROR(VLOOKUP(AL846,MonsterTable!$A:$B,MATCH(MonsterTable!$B$1,MonsterTable!$A$1:$B$1,0),0))),OR(ISBLANK(AN846),ISBLANK(AO846))),#N/A,
IFERROR(VLOOKUP(AL846,MonsterTable!$A:$B,MATCH(MonsterTable!$B$1,MonsterTable!$A$1:$B$1,0),0),
IF(OR(NOT(ISBLANK(AN846)),ISBLANK(AO846)),#N/A,
IF(AL846="empty","empty",
VLOOKUP(AL846,MonsterGroupTable!$A:$A,1,0)))))))</f>
        <v>205</v>
      </c>
      <c r="AN846">
        <v>1</v>
      </c>
      <c r="AO846">
        <v>1</v>
      </c>
      <c r="AP846">
        <v>0</v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BA846" s="2" t="str">
        <f>IF(AND(ISBLANK(AZ846),OR(NOT(ISBLANK(BB846)),NOT(ISBLANK(BC846)))),#N/A,
IF(ISBLANK(AZ846),"",
IF(AND(NOT(ISERROR(VLOOKUP(AZ846,MonsterTable!$A:$B,MATCH(MonsterTable!$B$1,MonsterTable!$A$1:$B$1,0),0))),OR(ISBLANK(BB846),ISBLANK(BC846))),#N/A,
IFERROR(VLOOKUP(AZ846,MonsterTable!$A:$B,MATCH(MonsterTable!$B$1,MonsterTable!$A$1:$B$1,0),0),
IF(OR(NOT(ISBLANK(BB846)),ISBLANK(BC846)),#N/A,
IF(AZ846="empty","empty",
VLOOKUP(AZ846,MonsterGroupTable!$A:$A,1,0)))))))</f>
        <v/>
      </c>
      <c r="BH846" s="2" t="str">
        <f>IF(AND(ISBLANK(BG846),OR(NOT(ISBLANK(BI846)),NOT(ISBLANK(BJ846)))),#N/A,
IF(ISBLANK(BG846),"",
IF(AND(NOT(ISERROR(VLOOKUP(BG846,MonsterTable!$A:$B,MATCH(MonsterTable!$B$1,MonsterTable!$A$1:$B$1,0),0))),OR(ISBLANK(BI846),ISBLANK(BJ846))),#N/A,
IFERROR(VLOOKUP(BG846,MonsterTable!$A:$B,MATCH(MonsterTable!$B$1,MonsterTable!$A$1:$B$1,0),0),
IF(OR(NOT(ISBLANK(BI846)),ISBLANK(BJ846)),#N/A,
IF(BG846="empty","empty",
VLOOKUP(BG846,MonsterGroupTable!$A:$A,1,0)))))))</f>
        <v/>
      </c>
      <c r="BO846" s="2" t="str">
        <f>IF(AND(ISBLANK(BN846),OR(NOT(ISBLANK(BP846)),NOT(ISBLANK(BQ846)))),#N/A,
IF(ISBLANK(BN846),"",
IF(AND(NOT(ISERROR(VLOOKUP(BN846,MonsterTable!$A:$B,MATCH(MonsterTable!$B$1,MonsterTable!$A$1:$B$1,0),0))),OR(ISBLANK(BP846),ISBLANK(BQ846))),#N/A,
IFERROR(VLOOKUP(BN846,MonsterTable!$A:$B,MATCH(MonsterTable!$B$1,MonsterTable!$A$1:$B$1,0),0),
IF(OR(NOT(ISBLANK(BP846)),ISBLANK(BQ846)),#N/A,
IF(BN846="empty","empty",
VLOOKUP(BN846,MonsterGroupTable!$A:$A,1,0)))))))</f>
        <v/>
      </c>
      <c r="BV846" s="2" t="str">
        <f>IF(AND(ISBLANK(BU846),OR(NOT(ISBLANK(BW846)),NOT(ISBLANK(BX846)))),#N/A,
IF(ISBLANK(BU846),"",
IF(AND(NOT(ISERROR(VLOOKUP(BU846,MonsterTable!$A:$B,MATCH(MonsterTable!$B$1,MonsterTable!$A$1:$B$1,0),0))),OR(ISBLANK(BW846),ISBLANK(BX846))),#N/A,
IFERROR(VLOOKUP(BU846,MonsterTable!$A:$B,MATCH(MonsterTable!$B$1,MonsterTable!$A$1:$B$1,0),0),
IF(OR(NOT(ISBLANK(BW846)),ISBLANK(BX846)),#N/A,
IF(BU846="empty","empty",
VLOOKUP(BU846,MonsterGroupTable!$A:$A,1,0)))))))</f>
        <v/>
      </c>
      <c r="CC846" s="2" t="str">
        <f>IF(AND(ISBLANK(CB846),OR(NOT(ISBLANK(CD846)),NOT(ISBLANK(CE846)))),#N/A,
IF(ISBLANK(CB846),"",
IF(AND(NOT(ISERROR(VLOOKUP(CB846,MonsterTable!$A:$B,MATCH(MonsterTable!$B$1,MonsterTable!$A$1:$B$1,0),0))),OR(ISBLANK(CD846),ISBLANK(CE846))),#N/A,
IFERROR(VLOOKUP(CB846,MonsterTable!$A:$B,MATCH(MonsterTable!$B$1,MonsterTable!$A$1:$B$1,0),0),
IF(OR(NOT(ISBLANK(CD846)),ISBLANK(CE846)),#N/A,
IF(CB846="empty","empty",
VLOOKUP(CB846,MonsterGroupTable!$A:$A,1,0)))))))</f>
        <v/>
      </c>
      <c r="CJ846" s="2" t="str">
        <f>IF(AND(ISBLANK(CI846),OR(NOT(ISBLANK(CK846)),NOT(ISBLANK(CL846)))),#N/A,
IF(ISBLANK(CI846),"",
IF(AND(NOT(ISERROR(VLOOKUP(CI846,MonsterTable!$A:$B,MATCH(MonsterTable!$B$1,MonsterTable!$A$1:$B$1,0),0))),OR(ISBLANK(CK846),ISBLANK(CL846))),#N/A,
IFERROR(VLOOKUP(CI846,MonsterTable!$A:$B,MATCH(MonsterTable!$B$1,MonsterTable!$A$1:$B$1,0),0),
IF(OR(NOT(ISBLANK(CK846)),ISBLANK(CL846)),#N/A,
IF(CI846="empty","empty",
VLOOKUP(CI846,MonsterGroupTable!$A:$A,1,0)))))))</f>
        <v/>
      </c>
    </row>
    <row r="847" spans="1:88">
      <c r="A847">
        <v>20148</v>
      </c>
      <c r="B847">
        <f t="shared" si="26"/>
        <v>1.1000000000000001</v>
      </c>
      <c r="C847">
        <f t="shared" si="26"/>
        <v>1.1000000000000001</v>
      </c>
      <c r="F847">
        <v>360</v>
      </c>
      <c r="G847">
        <v>5521</v>
      </c>
      <c r="H847">
        <v>0</v>
      </c>
      <c r="I847">
        <v>0</v>
      </c>
      <c r="J847">
        <v>0</v>
      </c>
      <c r="K847" t="s">
        <v>28</v>
      </c>
      <c r="L847" t="s">
        <v>249</v>
      </c>
      <c r="M847" t="s">
        <v>79</v>
      </c>
      <c r="N847" t="s">
        <v>80</v>
      </c>
      <c r="O847">
        <v>0</v>
      </c>
      <c r="P847">
        <v>-4.75</v>
      </c>
      <c r="Q847">
        <v>-3.5</v>
      </c>
      <c r="R847">
        <v>4.75</v>
      </c>
      <c r="S847">
        <v>3</v>
      </c>
      <c r="T847">
        <v>-13.5</v>
      </c>
      <c r="U847">
        <v>2.5499999999999998</v>
      </c>
      <c r="V847">
        <v>-6.75</v>
      </c>
      <c r="W847" t="str">
        <f t="shared" si="27"/>
        <v>g115,5,empty,3,205,1,1,0</v>
      </c>
      <c r="X847" s="1" t="s">
        <v>332</v>
      </c>
      <c r="Y847" s="2" t="str">
        <f>IF(AND(ISBLANK(X847),OR(NOT(ISBLANK(Z847)),NOT(ISBLANK(AA847)))),#N/A,
IF(ISBLANK(X847),"",
IF(AND(NOT(ISERROR(VLOOKUP(X847,MonsterTable!$A:$B,MATCH(MonsterTable!$B$1,MonsterTable!$A$1:$B$1,0),0))),OR(ISBLANK(Z847),ISBLANK(AA847))),#N/A,
IFERROR(VLOOKUP(X847,MonsterTable!$A:$B,MATCH(MonsterTable!$B$1,MonsterTable!$A$1:$B$1,0),0),
IF(OR(NOT(ISBLANK(Z847)),ISBLANK(AA847)),#N/A,
IF(X847="empty","empty",
VLOOKUP(X847,MonsterGroupTable!$A:$A,1,0)))))))</f>
        <v>g115</v>
      </c>
      <c r="AA847">
        <v>5</v>
      </c>
      <c r="AE847" s="1" t="s">
        <v>74</v>
      </c>
      <c r="AF847" s="2" t="str">
        <f>IF(AND(ISBLANK(AE847),OR(NOT(ISBLANK(AG847)),NOT(ISBLANK(AH847)))),#N/A,
IF(ISBLANK(AE847),"",
IF(AND(NOT(ISERROR(VLOOKUP(AE847,MonsterTable!$A:$B,MATCH(MonsterTable!$B$1,MonsterTable!$A$1:$B$1,0),0))),OR(ISBLANK(AG847),ISBLANK(AH847))),#N/A,
IFERROR(VLOOKUP(AE847,MonsterTable!$A:$B,MATCH(MonsterTable!$B$1,MonsterTable!$A$1:$B$1,0),0),
IF(OR(NOT(ISBLANK(AG847)),ISBLANK(AH847)),#N/A,
IF(AE847="empty","empty",
VLOOKUP(AE847,MonsterGroupTable!$A:$A,1,0)))))))</f>
        <v>empty</v>
      </c>
      <c r="AH847">
        <v>3</v>
      </c>
      <c r="AL847" s="1" t="s">
        <v>341</v>
      </c>
      <c r="AM847" s="2">
        <f>IF(AND(ISBLANK(AL847),OR(NOT(ISBLANK(AN847)),NOT(ISBLANK(AO847)))),#N/A,
IF(ISBLANK(AL847),"",
IF(AND(NOT(ISERROR(VLOOKUP(AL847,MonsterTable!$A:$B,MATCH(MonsterTable!$B$1,MonsterTable!$A$1:$B$1,0),0))),OR(ISBLANK(AN847),ISBLANK(AO847))),#N/A,
IFERROR(VLOOKUP(AL847,MonsterTable!$A:$B,MATCH(MonsterTable!$B$1,MonsterTable!$A$1:$B$1,0),0),
IF(OR(NOT(ISBLANK(AN847)),ISBLANK(AO847)),#N/A,
IF(AL847="empty","empty",
VLOOKUP(AL847,MonsterGroupTable!$A:$A,1,0)))))))</f>
        <v>205</v>
      </c>
      <c r="AN847">
        <v>1</v>
      </c>
      <c r="AO847">
        <v>1</v>
      </c>
      <c r="AP847">
        <v>0</v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BA847" s="2" t="str">
        <f>IF(AND(ISBLANK(AZ847),OR(NOT(ISBLANK(BB847)),NOT(ISBLANK(BC847)))),#N/A,
IF(ISBLANK(AZ847),"",
IF(AND(NOT(ISERROR(VLOOKUP(AZ847,MonsterTable!$A:$B,MATCH(MonsterTable!$B$1,MonsterTable!$A$1:$B$1,0),0))),OR(ISBLANK(BB847),ISBLANK(BC847))),#N/A,
IFERROR(VLOOKUP(AZ847,MonsterTable!$A:$B,MATCH(MonsterTable!$B$1,MonsterTable!$A$1:$B$1,0),0),
IF(OR(NOT(ISBLANK(BB847)),ISBLANK(BC847)),#N/A,
IF(AZ847="empty","empty",
VLOOKUP(AZ847,MonsterGroupTable!$A:$A,1,0)))))))</f>
        <v/>
      </c>
      <c r="BH847" s="2" t="str">
        <f>IF(AND(ISBLANK(BG847),OR(NOT(ISBLANK(BI847)),NOT(ISBLANK(BJ847)))),#N/A,
IF(ISBLANK(BG847),"",
IF(AND(NOT(ISERROR(VLOOKUP(BG847,MonsterTable!$A:$B,MATCH(MonsterTable!$B$1,MonsterTable!$A$1:$B$1,0),0))),OR(ISBLANK(BI847),ISBLANK(BJ847))),#N/A,
IFERROR(VLOOKUP(BG847,MonsterTable!$A:$B,MATCH(MonsterTable!$B$1,MonsterTable!$A$1:$B$1,0),0),
IF(OR(NOT(ISBLANK(BI847)),ISBLANK(BJ847)),#N/A,
IF(BG847="empty","empty",
VLOOKUP(BG847,MonsterGroupTable!$A:$A,1,0)))))))</f>
        <v/>
      </c>
      <c r="BO847" s="2" t="str">
        <f>IF(AND(ISBLANK(BN847),OR(NOT(ISBLANK(BP847)),NOT(ISBLANK(BQ847)))),#N/A,
IF(ISBLANK(BN847),"",
IF(AND(NOT(ISERROR(VLOOKUP(BN847,MonsterTable!$A:$B,MATCH(MonsterTable!$B$1,MonsterTable!$A$1:$B$1,0),0))),OR(ISBLANK(BP847),ISBLANK(BQ847))),#N/A,
IFERROR(VLOOKUP(BN847,MonsterTable!$A:$B,MATCH(MonsterTable!$B$1,MonsterTable!$A$1:$B$1,0),0),
IF(OR(NOT(ISBLANK(BP847)),ISBLANK(BQ847)),#N/A,
IF(BN847="empty","empty",
VLOOKUP(BN847,MonsterGroupTable!$A:$A,1,0)))))))</f>
        <v/>
      </c>
      <c r="BV847" s="2" t="str">
        <f>IF(AND(ISBLANK(BU847),OR(NOT(ISBLANK(BW847)),NOT(ISBLANK(BX847)))),#N/A,
IF(ISBLANK(BU847),"",
IF(AND(NOT(ISERROR(VLOOKUP(BU847,MonsterTable!$A:$B,MATCH(MonsterTable!$B$1,MonsterTable!$A$1:$B$1,0),0))),OR(ISBLANK(BW847),ISBLANK(BX847))),#N/A,
IFERROR(VLOOKUP(BU847,MonsterTable!$A:$B,MATCH(MonsterTable!$B$1,MonsterTable!$A$1:$B$1,0),0),
IF(OR(NOT(ISBLANK(BW847)),ISBLANK(BX847)),#N/A,
IF(BU847="empty","empty",
VLOOKUP(BU847,MonsterGroupTable!$A:$A,1,0)))))))</f>
        <v/>
      </c>
      <c r="CC847" s="2" t="str">
        <f>IF(AND(ISBLANK(CB847),OR(NOT(ISBLANK(CD847)),NOT(ISBLANK(CE847)))),#N/A,
IF(ISBLANK(CB847),"",
IF(AND(NOT(ISERROR(VLOOKUP(CB847,MonsterTable!$A:$B,MATCH(MonsterTable!$B$1,MonsterTable!$A$1:$B$1,0),0))),OR(ISBLANK(CD847),ISBLANK(CE847))),#N/A,
IFERROR(VLOOKUP(CB847,MonsterTable!$A:$B,MATCH(MonsterTable!$B$1,MonsterTable!$A$1:$B$1,0),0),
IF(OR(NOT(ISBLANK(CD847)),ISBLANK(CE847)),#N/A,
IF(CB847="empty","empty",
VLOOKUP(CB847,MonsterGroupTable!$A:$A,1,0)))))))</f>
        <v/>
      </c>
      <c r="CJ847" s="2" t="str">
        <f>IF(AND(ISBLANK(CI847),OR(NOT(ISBLANK(CK847)),NOT(ISBLANK(CL847)))),#N/A,
IF(ISBLANK(CI847),"",
IF(AND(NOT(ISERROR(VLOOKUP(CI847,MonsterTable!$A:$B,MATCH(MonsterTable!$B$1,MonsterTable!$A$1:$B$1,0),0))),OR(ISBLANK(CK847),ISBLANK(CL847))),#N/A,
IFERROR(VLOOKUP(CI847,MonsterTable!$A:$B,MATCH(MonsterTable!$B$1,MonsterTable!$A$1:$B$1,0),0),
IF(OR(NOT(ISBLANK(CK847)),ISBLANK(CL847)),#N/A,
IF(CI847="empty","empty",
VLOOKUP(CI847,MonsterGroupTable!$A:$A,1,0)))))))</f>
        <v/>
      </c>
    </row>
    <row r="848" spans="1:88">
      <c r="A848">
        <v>20149</v>
      </c>
      <c r="B848">
        <f t="shared" si="26"/>
        <v>1.1000000000000001</v>
      </c>
      <c r="C848">
        <f t="shared" si="26"/>
        <v>1.1000000000000001</v>
      </c>
      <c r="F848">
        <v>360</v>
      </c>
      <c r="G848">
        <v>5575</v>
      </c>
      <c r="H848">
        <v>0</v>
      </c>
      <c r="I848">
        <v>0</v>
      </c>
      <c r="J848">
        <v>0</v>
      </c>
      <c r="K848" t="s">
        <v>28</v>
      </c>
      <c r="L848" t="s">
        <v>249</v>
      </c>
      <c r="M848" t="s">
        <v>79</v>
      </c>
      <c r="N848" t="s">
        <v>80</v>
      </c>
      <c r="O848">
        <v>0</v>
      </c>
      <c r="P848">
        <v>-4.75</v>
      </c>
      <c r="Q848">
        <v>-3.5</v>
      </c>
      <c r="R848">
        <v>4.75</v>
      </c>
      <c r="S848">
        <v>3</v>
      </c>
      <c r="T848">
        <v>-13.5</v>
      </c>
      <c r="U848">
        <v>2.5499999999999998</v>
      </c>
      <c r="V848">
        <v>-6.75</v>
      </c>
      <c r="W848" t="str">
        <f t="shared" si="27"/>
        <v>g115,5,empty,3,205,1,1,0</v>
      </c>
      <c r="X848" s="1" t="s">
        <v>332</v>
      </c>
      <c r="Y848" s="2" t="str">
        <f>IF(AND(ISBLANK(X848),OR(NOT(ISBLANK(Z848)),NOT(ISBLANK(AA848)))),#N/A,
IF(ISBLANK(X848),"",
IF(AND(NOT(ISERROR(VLOOKUP(X848,MonsterTable!$A:$B,MATCH(MonsterTable!$B$1,MonsterTable!$A$1:$B$1,0),0))),OR(ISBLANK(Z848),ISBLANK(AA848))),#N/A,
IFERROR(VLOOKUP(X848,MonsterTable!$A:$B,MATCH(MonsterTable!$B$1,MonsterTable!$A$1:$B$1,0),0),
IF(OR(NOT(ISBLANK(Z848)),ISBLANK(AA848)),#N/A,
IF(X848="empty","empty",
VLOOKUP(X848,MonsterGroupTable!$A:$A,1,0)))))))</f>
        <v>g115</v>
      </c>
      <c r="AA848">
        <v>5</v>
      </c>
      <c r="AE848" s="1" t="s">
        <v>74</v>
      </c>
      <c r="AF848" s="2" t="str">
        <f>IF(AND(ISBLANK(AE848),OR(NOT(ISBLANK(AG848)),NOT(ISBLANK(AH848)))),#N/A,
IF(ISBLANK(AE848),"",
IF(AND(NOT(ISERROR(VLOOKUP(AE848,MonsterTable!$A:$B,MATCH(MonsterTable!$B$1,MonsterTable!$A$1:$B$1,0),0))),OR(ISBLANK(AG848),ISBLANK(AH848))),#N/A,
IFERROR(VLOOKUP(AE848,MonsterTable!$A:$B,MATCH(MonsterTable!$B$1,MonsterTable!$A$1:$B$1,0),0),
IF(OR(NOT(ISBLANK(AG848)),ISBLANK(AH848)),#N/A,
IF(AE848="empty","empty",
VLOOKUP(AE848,MonsterGroupTable!$A:$A,1,0)))))))</f>
        <v>empty</v>
      </c>
      <c r="AH848">
        <v>3</v>
      </c>
      <c r="AL848" s="1" t="s">
        <v>341</v>
      </c>
      <c r="AM848" s="2">
        <f>IF(AND(ISBLANK(AL848),OR(NOT(ISBLANK(AN848)),NOT(ISBLANK(AO848)))),#N/A,
IF(ISBLANK(AL848),"",
IF(AND(NOT(ISERROR(VLOOKUP(AL848,MonsterTable!$A:$B,MATCH(MonsterTable!$B$1,MonsterTable!$A$1:$B$1,0),0))),OR(ISBLANK(AN848),ISBLANK(AO848))),#N/A,
IFERROR(VLOOKUP(AL848,MonsterTable!$A:$B,MATCH(MonsterTable!$B$1,MonsterTable!$A$1:$B$1,0),0),
IF(OR(NOT(ISBLANK(AN848)),ISBLANK(AO848)),#N/A,
IF(AL848="empty","empty",
VLOOKUP(AL848,MonsterGroupTable!$A:$A,1,0)))))))</f>
        <v>205</v>
      </c>
      <c r="AN848">
        <v>1</v>
      </c>
      <c r="AO848">
        <v>1</v>
      </c>
      <c r="AP848">
        <v>0</v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BA848" s="2" t="str">
        <f>IF(AND(ISBLANK(AZ848),OR(NOT(ISBLANK(BB848)),NOT(ISBLANK(BC848)))),#N/A,
IF(ISBLANK(AZ848),"",
IF(AND(NOT(ISERROR(VLOOKUP(AZ848,MonsterTable!$A:$B,MATCH(MonsterTable!$B$1,MonsterTable!$A$1:$B$1,0),0))),OR(ISBLANK(BB848),ISBLANK(BC848))),#N/A,
IFERROR(VLOOKUP(AZ848,MonsterTable!$A:$B,MATCH(MonsterTable!$B$1,MonsterTable!$A$1:$B$1,0),0),
IF(OR(NOT(ISBLANK(BB848)),ISBLANK(BC848)),#N/A,
IF(AZ848="empty","empty",
VLOOKUP(AZ848,MonsterGroupTable!$A:$A,1,0)))))))</f>
        <v/>
      </c>
      <c r="BH848" s="2" t="str">
        <f>IF(AND(ISBLANK(BG848),OR(NOT(ISBLANK(BI848)),NOT(ISBLANK(BJ848)))),#N/A,
IF(ISBLANK(BG848),"",
IF(AND(NOT(ISERROR(VLOOKUP(BG848,MonsterTable!$A:$B,MATCH(MonsterTable!$B$1,MonsterTable!$A$1:$B$1,0),0))),OR(ISBLANK(BI848),ISBLANK(BJ848))),#N/A,
IFERROR(VLOOKUP(BG848,MonsterTable!$A:$B,MATCH(MonsterTable!$B$1,MonsterTable!$A$1:$B$1,0),0),
IF(OR(NOT(ISBLANK(BI848)),ISBLANK(BJ848)),#N/A,
IF(BG848="empty","empty",
VLOOKUP(BG848,MonsterGroupTable!$A:$A,1,0)))))))</f>
        <v/>
      </c>
      <c r="BO848" s="2" t="str">
        <f>IF(AND(ISBLANK(BN848),OR(NOT(ISBLANK(BP848)),NOT(ISBLANK(BQ848)))),#N/A,
IF(ISBLANK(BN848),"",
IF(AND(NOT(ISERROR(VLOOKUP(BN848,MonsterTable!$A:$B,MATCH(MonsterTable!$B$1,MonsterTable!$A$1:$B$1,0),0))),OR(ISBLANK(BP848),ISBLANK(BQ848))),#N/A,
IFERROR(VLOOKUP(BN848,MonsterTable!$A:$B,MATCH(MonsterTable!$B$1,MonsterTable!$A$1:$B$1,0),0),
IF(OR(NOT(ISBLANK(BP848)),ISBLANK(BQ848)),#N/A,
IF(BN848="empty","empty",
VLOOKUP(BN848,MonsterGroupTable!$A:$A,1,0)))))))</f>
        <v/>
      </c>
      <c r="BV848" s="2" t="str">
        <f>IF(AND(ISBLANK(BU848),OR(NOT(ISBLANK(BW848)),NOT(ISBLANK(BX848)))),#N/A,
IF(ISBLANK(BU848),"",
IF(AND(NOT(ISERROR(VLOOKUP(BU848,MonsterTable!$A:$B,MATCH(MonsterTable!$B$1,MonsterTable!$A$1:$B$1,0),0))),OR(ISBLANK(BW848),ISBLANK(BX848))),#N/A,
IFERROR(VLOOKUP(BU848,MonsterTable!$A:$B,MATCH(MonsterTable!$B$1,MonsterTable!$A$1:$B$1,0),0),
IF(OR(NOT(ISBLANK(BW848)),ISBLANK(BX848)),#N/A,
IF(BU848="empty","empty",
VLOOKUP(BU848,MonsterGroupTable!$A:$A,1,0)))))))</f>
        <v/>
      </c>
      <c r="CC848" s="2" t="str">
        <f>IF(AND(ISBLANK(CB848),OR(NOT(ISBLANK(CD848)),NOT(ISBLANK(CE848)))),#N/A,
IF(ISBLANK(CB848),"",
IF(AND(NOT(ISERROR(VLOOKUP(CB848,MonsterTable!$A:$B,MATCH(MonsterTable!$B$1,MonsterTable!$A$1:$B$1,0),0))),OR(ISBLANK(CD848),ISBLANK(CE848))),#N/A,
IFERROR(VLOOKUP(CB848,MonsterTable!$A:$B,MATCH(MonsterTable!$B$1,MonsterTable!$A$1:$B$1,0),0),
IF(OR(NOT(ISBLANK(CD848)),ISBLANK(CE848)),#N/A,
IF(CB848="empty","empty",
VLOOKUP(CB848,MonsterGroupTable!$A:$A,1,0)))))))</f>
        <v/>
      </c>
      <c r="CJ848" s="2" t="str">
        <f>IF(AND(ISBLANK(CI848),OR(NOT(ISBLANK(CK848)),NOT(ISBLANK(CL848)))),#N/A,
IF(ISBLANK(CI848),"",
IF(AND(NOT(ISERROR(VLOOKUP(CI848,MonsterTable!$A:$B,MATCH(MonsterTable!$B$1,MonsterTable!$A$1:$B$1,0),0))),OR(ISBLANK(CK848),ISBLANK(CL848))),#N/A,
IFERROR(VLOOKUP(CI848,MonsterTable!$A:$B,MATCH(MonsterTable!$B$1,MonsterTable!$A$1:$B$1,0),0),
IF(OR(NOT(ISBLANK(CK848)),ISBLANK(CL848)),#N/A,
IF(CI848="empty","empty",
VLOOKUP(CI848,MonsterGroupTable!$A:$A,1,0)))))))</f>
        <v/>
      </c>
    </row>
    <row r="849" spans="1:88">
      <c r="A849">
        <v>20150</v>
      </c>
      <c r="B849">
        <f t="shared" si="26"/>
        <v>1.2</v>
      </c>
      <c r="C849">
        <f t="shared" si="26"/>
        <v>1.1000000000000001</v>
      </c>
      <c r="F849">
        <v>360</v>
      </c>
      <c r="G849">
        <v>6677</v>
      </c>
      <c r="H849">
        <v>0</v>
      </c>
      <c r="I849">
        <v>0</v>
      </c>
      <c r="J849">
        <v>0</v>
      </c>
      <c r="K849" t="s">
        <v>28</v>
      </c>
      <c r="L849" t="s">
        <v>249</v>
      </c>
      <c r="M849" t="s">
        <v>79</v>
      </c>
      <c r="N849" t="s">
        <v>80</v>
      </c>
      <c r="O849">
        <v>0</v>
      </c>
      <c r="P849">
        <v>-4.75</v>
      </c>
      <c r="Q849">
        <v>-3.5</v>
      </c>
      <c r="R849">
        <v>4.75</v>
      </c>
      <c r="S849">
        <v>3</v>
      </c>
      <c r="T849">
        <v>-13.5</v>
      </c>
      <c r="U849">
        <v>2.5499999999999998</v>
      </c>
      <c r="V849">
        <v>-6.75</v>
      </c>
      <c r="W849" t="str">
        <f t="shared" si="27"/>
        <v>g115,5,empty,3,205,1,1,0</v>
      </c>
      <c r="X849" s="1" t="s">
        <v>332</v>
      </c>
      <c r="Y849" s="2" t="str">
        <f>IF(AND(ISBLANK(X849),OR(NOT(ISBLANK(Z849)),NOT(ISBLANK(AA849)))),#N/A,
IF(ISBLANK(X849),"",
IF(AND(NOT(ISERROR(VLOOKUP(X849,MonsterTable!$A:$B,MATCH(MonsterTable!$B$1,MonsterTable!$A$1:$B$1,0),0))),OR(ISBLANK(Z849),ISBLANK(AA849))),#N/A,
IFERROR(VLOOKUP(X849,MonsterTable!$A:$B,MATCH(MonsterTable!$B$1,MonsterTable!$A$1:$B$1,0),0),
IF(OR(NOT(ISBLANK(Z849)),ISBLANK(AA849)),#N/A,
IF(X849="empty","empty",
VLOOKUP(X849,MonsterGroupTable!$A:$A,1,0)))))))</f>
        <v>g115</v>
      </c>
      <c r="AA849">
        <v>5</v>
      </c>
      <c r="AE849" s="1" t="s">
        <v>74</v>
      </c>
      <c r="AF849" s="2" t="str">
        <f>IF(AND(ISBLANK(AE849),OR(NOT(ISBLANK(AG849)),NOT(ISBLANK(AH849)))),#N/A,
IF(ISBLANK(AE849),"",
IF(AND(NOT(ISERROR(VLOOKUP(AE849,MonsterTable!$A:$B,MATCH(MonsterTable!$B$1,MonsterTable!$A$1:$B$1,0),0))),OR(ISBLANK(AG849),ISBLANK(AH849))),#N/A,
IFERROR(VLOOKUP(AE849,MonsterTable!$A:$B,MATCH(MonsterTable!$B$1,MonsterTable!$A$1:$B$1,0),0),
IF(OR(NOT(ISBLANK(AG849)),ISBLANK(AH849)),#N/A,
IF(AE849="empty","empty",
VLOOKUP(AE849,MonsterGroupTable!$A:$A,1,0)))))))</f>
        <v>empty</v>
      </c>
      <c r="AH849">
        <v>3</v>
      </c>
      <c r="AL849" s="1" t="s">
        <v>341</v>
      </c>
      <c r="AM849" s="2">
        <f>IF(AND(ISBLANK(AL849),OR(NOT(ISBLANK(AN849)),NOT(ISBLANK(AO849)))),#N/A,
IF(ISBLANK(AL849),"",
IF(AND(NOT(ISERROR(VLOOKUP(AL849,MonsterTable!$A:$B,MATCH(MonsterTable!$B$1,MonsterTable!$A$1:$B$1,0),0))),OR(ISBLANK(AN849),ISBLANK(AO849))),#N/A,
IFERROR(VLOOKUP(AL849,MonsterTable!$A:$B,MATCH(MonsterTable!$B$1,MonsterTable!$A$1:$B$1,0),0),
IF(OR(NOT(ISBLANK(AN849)),ISBLANK(AO849)),#N/A,
IF(AL849="empty","empty",
VLOOKUP(AL849,MonsterGroupTable!$A:$A,1,0)))))))</f>
        <v>205</v>
      </c>
      <c r="AN849">
        <v>1</v>
      </c>
      <c r="AO849">
        <v>1</v>
      </c>
      <c r="AP849">
        <v>0</v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BA849" s="2" t="str">
        <f>IF(AND(ISBLANK(AZ849),OR(NOT(ISBLANK(BB849)),NOT(ISBLANK(BC849)))),#N/A,
IF(ISBLANK(AZ849),"",
IF(AND(NOT(ISERROR(VLOOKUP(AZ849,MonsterTable!$A:$B,MATCH(MonsterTable!$B$1,MonsterTable!$A$1:$B$1,0),0))),OR(ISBLANK(BB849),ISBLANK(BC849))),#N/A,
IFERROR(VLOOKUP(AZ849,MonsterTable!$A:$B,MATCH(MonsterTable!$B$1,MonsterTable!$A$1:$B$1,0),0),
IF(OR(NOT(ISBLANK(BB849)),ISBLANK(BC849)),#N/A,
IF(AZ849="empty","empty",
VLOOKUP(AZ849,MonsterGroupTable!$A:$A,1,0)))))))</f>
        <v/>
      </c>
      <c r="BH849" s="2" t="str">
        <f>IF(AND(ISBLANK(BG849),OR(NOT(ISBLANK(BI849)),NOT(ISBLANK(BJ849)))),#N/A,
IF(ISBLANK(BG849),"",
IF(AND(NOT(ISERROR(VLOOKUP(BG849,MonsterTable!$A:$B,MATCH(MonsterTable!$B$1,MonsterTable!$A$1:$B$1,0),0))),OR(ISBLANK(BI849),ISBLANK(BJ849))),#N/A,
IFERROR(VLOOKUP(BG849,MonsterTable!$A:$B,MATCH(MonsterTable!$B$1,MonsterTable!$A$1:$B$1,0),0),
IF(OR(NOT(ISBLANK(BI849)),ISBLANK(BJ849)),#N/A,
IF(BG849="empty","empty",
VLOOKUP(BG849,MonsterGroupTable!$A:$A,1,0)))))))</f>
        <v/>
      </c>
      <c r="BO849" s="2" t="str">
        <f>IF(AND(ISBLANK(BN849),OR(NOT(ISBLANK(BP849)),NOT(ISBLANK(BQ849)))),#N/A,
IF(ISBLANK(BN849),"",
IF(AND(NOT(ISERROR(VLOOKUP(BN849,MonsterTable!$A:$B,MATCH(MonsterTable!$B$1,MonsterTable!$A$1:$B$1,0),0))),OR(ISBLANK(BP849),ISBLANK(BQ849))),#N/A,
IFERROR(VLOOKUP(BN849,MonsterTable!$A:$B,MATCH(MonsterTable!$B$1,MonsterTable!$A$1:$B$1,0),0),
IF(OR(NOT(ISBLANK(BP849)),ISBLANK(BQ849)),#N/A,
IF(BN849="empty","empty",
VLOOKUP(BN849,MonsterGroupTable!$A:$A,1,0)))))))</f>
        <v/>
      </c>
      <c r="BV849" s="2" t="str">
        <f>IF(AND(ISBLANK(BU849),OR(NOT(ISBLANK(BW849)),NOT(ISBLANK(BX849)))),#N/A,
IF(ISBLANK(BU849),"",
IF(AND(NOT(ISERROR(VLOOKUP(BU849,MonsterTable!$A:$B,MATCH(MonsterTable!$B$1,MonsterTable!$A$1:$B$1,0),0))),OR(ISBLANK(BW849),ISBLANK(BX849))),#N/A,
IFERROR(VLOOKUP(BU849,MonsterTable!$A:$B,MATCH(MonsterTable!$B$1,MonsterTable!$A$1:$B$1,0),0),
IF(OR(NOT(ISBLANK(BW849)),ISBLANK(BX849)),#N/A,
IF(BU849="empty","empty",
VLOOKUP(BU849,MonsterGroupTable!$A:$A,1,0)))))))</f>
        <v/>
      </c>
      <c r="CC849" s="2" t="str">
        <f>IF(AND(ISBLANK(CB849),OR(NOT(ISBLANK(CD849)),NOT(ISBLANK(CE849)))),#N/A,
IF(ISBLANK(CB849),"",
IF(AND(NOT(ISERROR(VLOOKUP(CB849,MonsterTable!$A:$B,MATCH(MonsterTable!$B$1,MonsterTable!$A$1:$B$1,0),0))),OR(ISBLANK(CD849),ISBLANK(CE849))),#N/A,
IFERROR(VLOOKUP(CB849,MonsterTable!$A:$B,MATCH(MonsterTable!$B$1,MonsterTable!$A$1:$B$1,0),0),
IF(OR(NOT(ISBLANK(CD849)),ISBLANK(CE849)),#N/A,
IF(CB849="empty","empty",
VLOOKUP(CB849,MonsterGroupTable!$A:$A,1,0)))))))</f>
        <v/>
      </c>
      <c r="CJ849" s="2" t="str">
        <f>IF(AND(ISBLANK(CI849),OR(NOT(ISBLANK(CK849)),NOT(ISBLANK(CL849)))),#N/A,
IF(ISBLANK(CI849),"",
IF(AND(NOT(ISERROR(VLOOKUP(CI849,MonsterTable!$A:$B,MATCH(MonsterTable!$B$1,MonsterTable!$A$1:$B$1,0),0))),OR(ISBLANK(CK849),ISBLANK(CL849))),#N/A,
IFERROR(VLOOKUP(CI849,MonsterTable!$A:$B,MATCH(MonsterTable!$B$1,MonsterTable!$A$1:$B$1,0),0),
IF(OR(NOT(ISBLANK(CK849)),ISBLANK(CL849)),#N/A,
IF(CI849="empty","empty",
VLOOKUP(CI849,MonsterGroupTable!$A:$A,1,0)))))))</f>
        <v/>
      </c>
    </row>
    <row r="850" spans="1:88">
      <c r="A850">
        <v>20151</v>
      </c>
      <c r="B850">
        <f t="shared" si="26"/>
        <v>1.1000000000000001</v>
      </c>
      <c r="C850">
        <f t="shared" si="26"/>
        <v>1.1000000000000001</v>
      </c>
      <c r="F850">
        <v>400</v>
      </c>
      <c r="G850">
        <v>6731</v>
      </c>
      <c r="H850">
        <v>0</v>
      </c>
      <c r="I850">
        <v>0</v>
      </c>
      <c r="J850">
        <v>0</v>
      </c>
      <c r="K850" t="s">
        <v>28</v>
      </c>
      <c r="L850" t="s">
        <v>251</v>
      </c>
      <c r="M850" t="s">
        <v>79</v>
      </c>
      <c r="N850" t="s">
        <v>80</v>
      </c>
      <c r="O850">
        <v>0</v>
      </c>
      <c r="P850">
        <v>-4.75</v>
      </c>
      <c r="Q850">
        <v>-3.5</v>
      </c>
      <c r="R850">
        <v>4.75</v>
      </c>
      <c r="S850">
        <v>3</v>
      </c>
      <c r="T850">
        <v>-13.5</v>
      </c>
      <c r="U850">
        <v>2.5499999999999998</v>
      </c>
      <c r="V850">
        <v>-6.75</v>
      </c>
      <c r="W850" t="str">
        <f t="shared" si="27"/>
        <v>g116,5,empty,3,201,1,1,0</v>
      </c>
      <c r="X850" s="1" t="s">
        <v>333</v>
      </c>
      <c r="Y850" s="2" t="str">
        <f>IF(AND(ISBLANK(X850),OR(NOT(ISBLANK(Z850)),NOT(ISBLANK(AA850)))),#N/A,
IF(ISBLANK(X850),"",
IF(AND(NOT(ISERROR(VLOOKUP(X850,MonsterTable!$A:$B,MATCH(MonsterTable!$B$1,MonsterTable!$A$1:$B$1,0),0))),OR(ISBLANK(Z850),ISBLANK(AA850))),#N/A,
IFERROR(VLOOKUP(X850,MonsterTable!$A:$B,MATCH(MonsterTable!$B$1,MonsterTable!$A$1:$B$1,0),0),
IF(OR(NOT(ISBLANK(Z850)),ISBLANK(AA850)),#N/A,
IF(X850="empty","empty",
VLOOKUP(X850,MonsterGroupTable!$A:$A,1,0)))))))</f>
        <v>g116</v>
      </c>
      <c r="AA850">
        <v>5</v>
      </c>
      <c r="AE850" s="1" t="s">
        <v>74</v>
      </c>
      <c r="AF850" s="2" t="str">
        <f>IF(AND(ISBLANK(AE850),OR(NOT(ISBLANK(AG850)),NOT(ISBLANK(AH850)))),#N/A,
IF(ISBLANK(AE850),"",
IF(AND(NOT(ISERROR(VLOOKUP(AE850,MonsterTable!$A:$B,MATCH(MonsterTable!$B$1,MonsterTable!$A$1:$B$1,0),0))),OR(ISBLANK(AG850),ISBLANK(AH850))),#N/A,
IFERROR(VLOOKUP(AE850,MonsterTable!$A:$B,MATCH(MonsterTable!$B$1,MonsterTable!$A$1:$B$1,0),0),
IF(OR(NOT(ISBLANK(AG850)),ISBLANK(AH850)),#N/A,
IF(AE850="empty","empty",
VLOOKUP(AE850,MonsterGroupTable!$A:$A,1,0)))))))</f>
        <v>empty</v>
      </c>
      <c r="AH850">
        <v>3</v>
      </c>
      <c r="AL850" s="1" t="s">
        <v>242</v>
      </c>
      <c r="AM850" s="2">
        <f>IF(AND(ISBLANK(AL850),OR(NOT(ISBLANK(AN850)),NOT(ISBLANK(AO850)))),#N/A,
IF(ISBLANK(AL850),"",
IF(AND(NOT(ISERROR(VLOOKUP(AL850,MonsterTable!$A:$B,MATCH(MonsterTable!$B$1,MonsterTable!$A$1:$B$1,0),0))),OR(ISBLANK(AN850),ISBLANK(AO850))),#N/A,
IFERROR(VLOOKUP(AL850,MonsterTable!$A:$B,MATCH(MonsterTable!$B$1,MonsterTable!$A$1:$B$1,0),0),
IF(OR(NOT(ISBLANK(AN850)),ISBLANK(AO850)),#N/A,
IF(AL850="empty","empty",
VLOOKUP(AL850,MonsterGroupTable!$A:$A,1,0)))))))</f>
        <v>201</v>
      </c>
      <c r="AN850">
        <v>1</v>
      </c>
      <c r="AO850">
        <v>1</v>
      </c>
      <c r="AP850">
        <v>0</v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BA850" s="2" t="str">
        <f>IF(AND(ISBLANK(AZ850),OR(NOT(ISBLANK(BB850)),NOT(ISBLANK(BC850)))),#N/A,
IF(ISBLANK(AZ850),"",
IF(AND(NOT(ISERROR(VLOOKUP(AZ850,MonsterTable!$A:$B,MATCH(MonsterTable!$B$1,MonsterTable!$A$1:$B$1,0),0))),OR(ISBLANK(BB850),ISBLANK(BC850))),#N/A,
IFERROR(VLOOKUP(AZ850,MonsterTable!$A:$B,MATCH(MonsterTable!$B$1,MonsterTable!$A$1:$B$1,0),0),
IF(OR(NOT(ISBLANK(BB850)),ISBLANK(BC850)),#N/A,
IF(AZ850="empty","empty",
VLOOKUP(AZ850,MonsterGroupTable!$A:$A,1,0)))))))</f>
        <v/>
      </c>
      <c r="BH850" s="2" t="str">
        <f>IF(AND(ISBLANK(BG850),OR(NOT(ISBLANK(BI850)),NOT(ISBLANK(BJ850)))),#N/A,
IF(ISBLANK(BG850),"",
IF(AND(NOT(ISERROR(VLOOKUP(BG850,MonsterTable!$A:$B,MATCH(MonsterTable!$B$1,MonsterTable!$A$1:$B$1,0),0))),OR(ISBLANK(BI850),ISBLANK(BJ850))),#N/A,
IFERROR(VLOOKUP(BG850,MonsterTable!$A:$B,MATCH(MonsterTable!$B$1,MonsterTable!$A$1:$B$1,0),0),
IF(OR(NOT(ISBLANK(BI850)),ISBLANK(BJ850)),#N/A,
IF(BG850="empty","empty",
VLOOKUP(BG850,MonsterGroupTable!$A:$A,1,0)))))))</f>
        <v/>
      </c>
      <c r="BO850" s="2" t="str">
        <f>IF(AND(ISBLANK(BN850),OR(NOT(ISBLANK(BP850)),NOT(ISBLANK(BQ850)))),#N/A,
IF(ISBLANK(BN850),"",
IF(AND(NOT(ISERROR(VLOOKUP(BN850,MonsterTable!$A:$B,MATCH(MonsterTable!$B$1,MonsterTable!$A$1:$B$1,0),0))),OR(ISBLANK(BP850),ISBLANK(BQ850))),#N/A,
IFERROR(VLOOKUP(BN850,MonsterTable!$A:$B,MATCH(MonsterTable!$B$1,MonsterTable!$A$1:$B$1,0),0),
IF(OR(NOT(ISBLANK(BP850)),ISBLANK(BQ850)),#N/A,
IF(BN850="empty","empty",
VLOOKUP(BN850,MonsterGroupTable!$A:$A,1,0)))))))</f>
        <v/>
      </c>
      <c r="BV850" s="2" t="str">
        <f>IF(AND(ISBLANK(BU850),OR(NOT(ISBLANK(BW850)),NOT(ISBLANK(BX850)))),#N/A,
IF(ISBLANK(BU850),"",
IF(AND(NOT(ISERROR(VLOOKUP(BU850,MonsterTable!$A:$B,MATCH(MonsterTable!$B$1,MonsterTable!$A$1:$B$1,0),0))),OR(ISBLANK(BW850),ISBLANK(BX850))),#N/A,
IFERROR(VLOOKUP(BU850,MonsterTable!$A:$B,MATCH(MonsterTable!$B$1,MonsterTable!$A$1:$B$1,0),0),
IF(OR(NOT(ISBLANK(BW850)),ISBLANK(BX850)),#N/A,
IF(BU850="empty","empty",
VLOOKUP(BU850,MonsterGroupTable!$A:$A,1,0)))))))</f>
        <v/>
      </c>
      <c r="CC850" s="2" t="str">
        <f>IF(AND(ISBLANK(CB850),OR(NOT(ISBLANK(CD850)),NOT(ISBLANK(CE850)))),#N/A,
IF(ISBLANK(CB850),"",
IF(AND(NOT(ISERROR(VLOOKUP(CB850,MonsterTable!$A:$B,MATCH(MonsterTable!$B$1,MonsterTable!$A$1:$B$1,0),0))),OR(ISBLANK(CD850),ISBLANK(CE850))),#N/A,
IFERROR(VLOOKUP(CB850,MonsterTable!$A:$B,MATCH(MonsterTable!$B$1,MonsterTable!$A$1:$B$1,0),0),
IF(OR(NOT(ISBLANK(CD850)),ISBLANK(CE850)),#N/A,
IF(CB850="empty","empty",
VLOOKUP(CB850,MonsterGroupTable!$A:$A,1,0)))))))</f>
        <v/>
      </c>
      <c r="CJ850" s="2" t="str">
        <f>IF(AND(ISBLANK(CI850),OR(NOT(ISBLANK(CK850)),NOT(ISBLANK(CL850)))),#N/A,
IF(ISBLANK(CI850),"",
IF(AND(NOT(ISERROR(VLOOKUP(CI850,MonsterTable!$A:$B,MATCH(MonsterTable!$B$1,MonsterTable!$A$1:$B$1,0),0))),OR(ISBLANK(CK850),ISBLANK(CL850))),#N/A,
IFERROR(VLOOKUP(CI850,MonsterTable!$A:$B,MATCH(MonsterTable!$B$1,MonsterTable!$A$1:$B$1,0),0),
IF(OR(NOT(ISBLANK(CK850)),ISBLANK(CL850)),#N/A,
IF(CI850="empty","empty",
VLOOKUP(CI850,MonsterGroupTable!$A:$A,1,0)))))))</f>
        <v/>
      </c>
    </row>
    <row r="851" spans="1:88">
      <c r="A851">
        <v>20152</v>
      </c>
      <c r="B851">
        <f t="shared" si="26"/>
        <v>1.1000000000000001</v>
      </c>
      <c r="C851">
        <f t="shared" si="26"/>
        <v>1.1000000000000001</v>
      </c>
      <c r="F851">
        <v>440</v>
      </c>
      <c r="G851">
        <v>6785</v>
      </c>
      <c r="H851">
        <v>0</v>
      </c>
      <c r="I851">
        <v>0</v>
      </c>
      <c r="J851">
        <v>0</v>
      </c>
      <c r="K851" t="s">
        <v>28</v>
      </c>
      <c r="L851" t="s">
        <v>251</v>
      </c>
      <c r="M851" t="s">
        <v>79</v>
      </c>
      <c r="N851" t="s">
        <v>80</v>
      </c>
      <c r="O851">
        <v>0</v>
      </c>
      <c r="P851">
        <v>-4.75</v>
      </c>
      <c r="Q851">
        <v>-3.5</v>
      </c>
      <c r="R851">
        <v>4.75</v>
      </c>
      <c r="S851">
        <v>3</v>
      </c>
      <c r="T851">
        <v>-13.5</v>
      </c>
      <c r="U851">
        <v>2.5499999999999998</v>
      </c>
      <c r="V851">
        <v>-6.75</v>
      </c>
      <c r="W851" t="str">
        <f t="shared" si="27"/>
        <v>g116,5,empty,3,201,1,1,0</v>
      </c>
      <c r="X851" s="1" t="s">
        <v>333</v>
      </c>
      <c r="Y851" s="2" t="str">
        <f>IF(AND(ISBLANK(X851),OR(NOT(ISBLANK(Z851)),NOT(ISBLANK(AA851)))),#N/A,
IF(ISBLANK(X851),"",
IF(AND(NOT(ISERROR(VLOOKUP(X851,MonsterTable!$A:$B,MATCH(MonsterTable!$B$1,MonsterTable!$A$1:$B$1,0),0))),OR(ISBLANK(Z851),ISBLANK(AA851))),#N/A,
IFERROR(VLOOKUP(X851,MonsterTable!$A:$B,MATCH(MonsterTable!$B$1,MonsterTable!$A$1:$B$1,0),0),
IF(OR(NOT(ISBLANK(Z851)),ISBLANK(AA851)),#N/A,
IF(X851="empty","empty",
VLOOKUP(X851,MonsterGroupTable!$A:$A,1,0)))))))</f>
        <v>g116</v>
      </c>
      <c r="AA851">
        <v>5</v>
      </c>
      <c r="AE851" s="1" t="s">
        <v>74</v>
      </c>
      <c r="AF851" s="2" t="str">
        <f>IF(AND(ISBLANK(AE851),OR(NOT(ISBLANK(AG851)),NOT(ISBLANK(AH851)))),#N/A,
IF(ISBLANK(AE851),"",
IF(AND(NOT(ISERROR(VLOOKUP(AE851,MonsterTable!$A:$B,MATCH(MonsterTable!$B$1,MonsterTable!$A$1:$B$1,0),0))),OR(ISBLANK(AG851),ISBLANK(AH851))),#N/A,
IFERROR(VLOOKUP(AE851,MonsterTable!$A:$B,MATCH(MonsterTable!$B$1,MonsterTable!$A$1:$B$1,0),0),
IF(OR(NOT(ISBLANK(AG851)),ISBLANK(AH851)),#N/A,
IF(AE851="empty","empty",
VLOOKUP(AE851,MonsterGroupTable!$A:$A,1,0)))))))</f>
        <v>empty</v>
      </c>
      <c r="AH851">
        <v>3</v>
      </c>
      <c r="AL851" s="1" t="s">
        <v>242</v>
      </c>
      <c r="AM851" s="2">
        <f>IF(AND(ISBLANK(AL851),OR(NOT(ISBLANK(AN851)),NOT(ISBLANK(AO851)))),#N/A,
IF(ISBLANK(AL851),"",
IF(AND(NOT(ISERROR(VLOOKUP(AL851,MonsterTable!$A:$B,MATCH(MonsterTable!$B$1,MonsterTable!$A$1:$B$1,0),0))),OR(ISBLANK(AN851),ISBLANK(AO851))),#N/A,
IFERROR(VLOOKUP(AL851,MonsterTable!$A:$B,MATCH(MonsterTable!$B$1,MonsterTable!$A$1:$B$1,0),0),
IF(OR(NOT(ISBLANK(AN851)),ISBLANK(AO851)),#N/A,
IF(AL851="empty","empty",
VLOOKUP(AL851,MonsterGroupTable!$A:$A,1,0)))))))</f>
        <v>201</v>
      </c>
      <c r="AN851">
        <v>1</v>
      </c>
      <c r="AO851">
        <v>1</v>
      </c>
      <c r="AP851">
        <v>0</v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BA851" s="2" t="str">
        <f>IF(AND(ISBLANK(AZ851),OR(NOT(ISBLANK(BB851)),NOT(ISBLANK(BC851)))),#N/A,
IF(ISBLANK(AZ851),"",
IF(AND(NOT(ISERROR(VLOOKUP(AZ851,MonsterTable!$A:$B,MATCH(MonsterTable!$B$1,MonsterTable!$A$1:$B$1,0),0))),OR(ISBLANK(BB851),ISBLANK(BC851))),#N/A,
IFERROR(VLOOKUP(AZ851,MonsterTable!$A:$B,MATCH(MonsterTable!$B$1,MonsterTable!$A$1:$B$1,0),0),
IF(OR(NOT(ISBLANK(BB851)),ISBLANK(BC851)),#N/A,
IF(AZ851="empty","empty",
VLOOKUP(AZ851,MonsterGroupTable!$A:$A,1,0)))))))</f>
        <v/>
      </c>
      <c r="BH851" s="2" t="str">
        <f>IF(AND(ISBLANK(BG851),OR(NOT(ISBLANK(BI851)),NOT(ISBLANK(BJ851)))),#N/A,
IF(ISBLANK(BG851),"",
IF(AND(NOT(ISERROR(VLOOKUP(BG851,MonsterTable!$A:$B,MATCH(MonsterTable!$B$1,MonsterTable!$A$1:$B$1,0),0))),OR(ISBLANK(BI851),ISBLANK(BJ851))),#N/A,
IFERROR(VLOOKUP(BG851,MonsterTable!$A:$B,MATCH(MonsterTable!$B$1,MonsterTable!$A$1:$B$1,0),0),
IF(OR(NOT(ISBLANK(BI851)),ISBLANK(BJ851)),#N/A,
IF(BG851="empty","empty",
VLOOKUP(BG851,MonsterGroupTable!$A:$A,1,0)))))))</f>
        <v/>
      </c>
      <c r="BO851" s="2" t="str">
        <f>IF(AND(ISBLANK(BN851),OR(NOT(ISBLANK(BP851)),NOT(ISBLANK(BQ851)))),#N/A,
IF(ISBLANK(BN851),"",
IF(AND(NOT(ISERROR(VLOOKUP(BN851,MonsterTable!$A:$B,MATCH(MonsterTable!$B$1,MonsterTable!$A$1:$B$1,0),0))),OR(ISBLANK(BP851),ISBLANK(BQ851))),#N/A,
IFERROR(VLOOKUP(BN851,MonsterTable!$A:$B,MATCH(MonsterTable!$B$1,MonsterTable!$A$1:$B$1,0),0),
IF(OR(NOT(ISBLANK(BP851)),ISBLANK(BQ851)),#N/A,
IF(BN851="empty","empty",
VLOOKUP(BN851,MonsterGroupTable!$A:$A,1,0)))))))</f>
        <v/>
      </c>
      <c r="BV851" s="2" t="str">
        <f>IF(AND(ISBLANK(BU851),OR(NOT(ISBLANK(BW851)),NOT(ISBLANK(BX851)))),#N/A,
IF(ISBLANK(BU851),"",
IF(AND(NOT(ISERROR(VLOOKUP(BU851,MonsterTable!$A:$B,MATCH(MonsterTable!$B$1,MonsterTable!$A$1:$B$1,0),0))),OR(ISBLANK(BW851),ISBLANK(BX851))),#N/A,
IFERROR(VLOOKUP(BU851,MonsterTable!$A:$B,MATCH(MonsterTable!$B$1,MonsterTable!$A$1:$B$1,0),0),
IF(OR(NOT(ISBLANK(BW851)),ISBLANK(BX851)),#N/A,
IF(BU851="empty","empty",
VLOOKUP(BU851,MonsterGroupTable!$A:$A,1,0)))))))</f>
        <v/>
      </c>
      <c r="CC851" s="2" t="str">
        <f>IF(AND(ISBLANK(CB851),OR(NOT(ISBLANK(CD851)),NOT(ISBLANK(CE851)))),#N/A,
IF(ISBLANK(CB851),"",
IF(AND(NOT(ISERROR(VLOOKUP(CB851,MonsterTable!$A:$B,MATCH(MonsterTable!$B$1,MonsterTable!$A$1:$B$1,0),0))),OR(ISBLANK(CD851),ISBLANK(CE851))),#N/A,
IFERROR(VLOOKUP(CB851,MonsterTable!$A:$B,MATCH(MonsterTable!$B$1,MonsterTable!$A$1:$B$1,0),0),
IF(OR(NOT(ISBLANK(CD851)),ISBLANK(CE851)),#N/A,
IF(CB851="empty","empty",
VLOOKUP(CB851,MonsterGroupTable!$A:$A,1,0)))))))</f>
        <v/>
      </c>
      <c r="CJ851" s="2" t="str">
        <f>IF(AND(ISBLANK(CI851),OR(NOT(ISBLANK(CK851)),NOT(ISBLANK(CL851)))),#N/A,
IF(ISBLANK(CI851),"",
IF(AND(NOT(ISERROR(VLOOKUP(CI851,MonsterTable!$A:$B,MATCH(MonsterTable!$B$1,MonsterTable!$A$1:$B$1,0),0))),OR(ISBLANK(CK851),ISBLANK(CL851))),#N/A,
IFERROR(VLOOKUP(CI851,MonsterTable!$A:$B,MATCH(MonsterTable!$B$1,MonsterTable!$A$1:$B$1,0),0),
IF(OR(NOT(ISBLANK(CK851)),ISBLANK(CL851)),#N/A,
IF(CI851="empty","empty",
VLOOKUP(CI851,MonsterGroupTable!$A:$A,1,0)))))))</f>
        <v/>
      </c>
    </row>
    <row r="852" spans="1:88">
      <c r="A852">
        <v>20153</v>
      </c>
      <c r="B852">
        <f t="shared" si="26"/>
        <v>1.1000000000000001</v>
      </c>
      <c r="C852">
        <f t="shared" si="26"/>
        <v>1.1000000000000001</v>
      </c>
      <c r="F852">
        <v>480</v>
      </c>
      <c r="G852">
        <v>6839</v>
      </c>
      <c r="H852">
        <v>0</v>
      </c>
      <c r="I852">
        <v>0</v>
      </c>
      <c r="J852">
        <v>0</v>
      </c>
      <c r="K852" t="s">
        <v>28</v>
      </c>
      <c r="L852" t="s">
        <v>251</v>
      </c>
      <c r="M852" t="s">
        <v>79</v>
      </c>
      <c r="N852" t="s">
        <v>80</v>
      </c>
      <c r="O852">
        <v>0</v>
      </c>
      <c r="P852">
        <v>-4.75</v>
      </c>
      <c r="Q852">
        <v>-3.5</v>
      </c>
      <c r="R852">
        <v>4.75</v>
      </c>
      <c r="S852">
        <v>3</v>
      </c>
      <c r="T852">
        <v>-13.5</v>
      </c>
      <c r="U852">
        <v>2.5499999999999998</v>
      </c>
      <c r="V852">
        <v>-6.75</v>
      </c>
      <c r="W852" t="str">
        <f t="shared" si="27"/>
        <v>g116,5,empty,3,201,1,1,0</v>
      </c>
      <c r="X852" s="1" t="s">
        <v>333</v>
      </c>
      <c r="Y852" s="2" t="str">
        <f>IF(AND(ISBLANK(X852),OR(NOT(ISBLANK(Z852)),NOT(ISBLANK(AA852)))),#N/A,
IF(ISBLANK(X852),"",
IF(AND(NOT(ISERROR(VLOOKUP(X852,MonsterTable!$A:$B,MATCH(MonsterTable!$B$1,MonsterTable!$A$1:$B$1,0),0))),OR(ISBLANK(Z852),ISBLANK(AA852))),#N/A,
IFERROR(VLOOKUP(X852,MonsterTable!$A:$B,MATCH(MonsterTable!$B$1,MonsterTable!$A$1:$B$1,0),0),
IF(OR(NOT(ISBLANK(Z852)),ISBLANK(AA852)),#N/A,
IF(X852="empty","empty",
VLOOKUP(X852,MonsterGroupTable!$A:$A,1,0)))))))</f>
        <v>g116</v>
      </c>
      <c r="AA852">
        <v>5</v>
      </c>
      <c r="AE852" s="1" t="s">
        <v>74</v>
      </c>
      <c r="AF852" s="2" t="str">
        <f>IF(AND(ISBLANK(AE852),OR(NOT(ISBLANK(AG852)),NOT(ISBLANK(AH852)))),#N/A,
IF(ISBLANK(AE852),"",
IF(AND(NOT(ISERROR(VLOOKUP(AE852,MonsterTable!$A:$B,MATCH(MonsterTable!$B$1,MonsterTable!$A$1:$B$1,0),0))),OR(ISBLANK(AG852),ISBLANK(AH852))),#N/A,
IFERROR(VLOOKUP(AE852,MonsterTable!$A:$B,MATCH(MonsterTable!$B$1,MonsterTable!$A$1:$B$1,0),0),
IF(OR(NOT(ISBLANK(AG852)),ISBLANK(AH852)),#N/A,
IF(AE852="empty","empty",
VLOOKUP(AE852,MonsterGroupTable!$A:$A,1,0)))))))</f>
        <v>empty</v>
      </c>
      <c r="AH852">
        <v>3</v>
      </c>
      <c r="AL852" s="1" t="s">
        <v>242</v>
      </c>
      <c r="AM852" s="2">
        <f>IF(AND(ISBLANK(AL852),OR(NOT(ISBLANK(AN852)),NOT(ISBLANK(AO852)))),#N/A,
IF(ISBLANK(AL852),"",
IF(AND(NOT(ISERROR(VLOOKUP(AL852,MonsterTable!$A:$B,MATCH(MonsterTable!$B$1,MonsterTable!$A$1:$B$1,0),0))),OR(ISBLANK(AN852),ISBLANK(AO852))),#N/A,
IFERROR(VLOOKUP(AL852,MonsterTable!$A:$B,MATCH(MonsterTable!$B$1,MonsterTable!$A$1:$B$1,0),0),
IF(OR(NOT(ISBLANK(AN852)),ISBLANK(AO852)),#N/A,
IF(AL852="empty","empty",
VLOOKUP(AL852,MonsterGroupTable!$A:$A,1,0)))))))</f>
        <v>201</v>
      </c>
      <c r="AN852">
        <v>1</v>
      </c>
      <c r="AO852">
        <v>1</v>
      </c>
      <c r="AP852">
        <v>0</v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BA852" s="2" t="str">
        <f>IF(AND(ISBLANK(AZ852),OR(NOT(ISBLANK(BB852)),NOT(ISBLANK(BC852)))),#N/A,
IF(ISBLANK(AZ852),"",
IF(AND(NOT(ISERROR(VLOOKUP(AZ852,MonsterTable!$A:$B,MATCH(MonsterTable!$B$1,MonsterTable!$A$1:$B$1,0),0))),OR(ISBLANK(BB852),ISBLANK(BC852))),#N/A,
IFERROR(VLOOKUP(AZ852,MonsterTable!$A:$B,MATCH(MonsterTable!$B$1,MonsterTable!$A$1:$B$1,0),0),
IF(OR(NOT(ISBLANK(BB852)),ISBLANK(BC852)),#N/A,
IF(AZ852="empty","empty",
VLOOKUP(AZ852,MonsterGroupTable!$A:$A,1,0)))))))</f>
        <v/>
      </c>
      <c r="BH852" s="2" t="str">
        <f>IF(AND(ISBLANK(BG852),OR(NOT(ISBLANK(BI852)),NOT(ISBLANK(BJ852)))),#N/A,
IF(ISBLANK(BG852),"",
IF(AND(NOT(ISERROR(VLOOKUP(BG852,MonsterTable!$A:$B,MATCH(MonsterTable!$B$1,MonsterTable!$A$1:$B$1,0),0))),OR(ISBLANK(BI852),ISBLANK(BJ852))),#N/A,
IFERROR(VLOOKUP(BG852,MonsterTable!$A:$B,MATCH(MonsterTable!$B$1,MonsterTable!$A$1:$B$1,0),0),
IF(OR(NOT(ISBLANK(BI852)),ISBLANK(BJ852)),#N/A,
IF(BG852="empty","empty",
VLOOKUP(BG852,MonsterGroupTable!$A:$A,1,0)))))))</f>
        <v/>
      </c>
      <c r="BO852" s="2" t="str">
        <f>IF(AND(ISBLANK(BN852),OR(NOT(ISBLANK(BP852)),NOT(ISBLANK(BQ852)))),#N/A,
IF(ISBLANK(BN852),"",
IF(AND(NOT(ISERROR(VLOOKUP(BN852,MonsterTable!$A:$B,MATCH(MonsterTable!$B$1,MonsterTable!$A$1:$B$1,0),0))),OR(ISBLANK(BP852),ISBLANK(BQ852))),#N/A,
IFERROR(VLOOKUP(BN852,MonsterTable!$A:$B,MATCH(MonsterTable!$B$1,MonsterTable!$A$1:$B$1,0),0),
IF(OR(NOT(ISBLANK(BP852)),ISBLANK(BQ852)),#N/A,
IF(BN852="empty","empty",
VLOOKUP(BN852,MonsterGroupTable!$A:$A,1,0)))))))</f>
        <v/>
      </c>
      <c r="BV852" s="2" t="str">
        <f>IF(AND(ISBLANK(BU852),OR(NOT(ISBLANK(BW852)),NOT(ISBLANK(BX852)))),#N/A,
IF(ISBLANK(BU852),"",
IF(AND(NOT(ISERROR(VLOOKUP(BU852,MonsterTable!$A:$B,MATCH(MonsterTable!$B$1,MonsterTable!$A$1:$B$1,0),0))),OR(ISBLANK(BW852),ISBLANK(BX852))),#N/A,
IFERROR(VLOOKUP(BU852,MonsterTable!$A:$B,MATCH(MonsterTable!$B$1,MonsterTable!$A$1:$B$1,0),0),
IF(OR(NOT(ISBLANK(BW852)),ISBLANK(BX852)),#N/A,
IF(BU852="empty","empty",
VLOOKUP(BU852,MonsterGroupTable!$A:$A,1,0)))))))</f>
        <v/>
      </c>
      <c r="CC852" s="2" t="str">
        <f>IF(AND(ISBLANK(CB852),OR(NOT(ISBLANK(CD852)),NOT(ISBLANK(CE852)))),#N/A,
IF(ISBLANK(CB852),"",
IF(AND(NOT(ISERROR(VLOOKUP(CB852,MonsterTable!$A:$B,MATCH(MonsterTable!$B$1,MonsterTable!$A$1:$B$1,0),0))),OR(ISBLANK(CD852),ISBLANK(CE852))),#N/A,
IFERROR(VLOOKUP(CB852,MonsterTable!$A:$B,MATCH(MonsterTable!$B$1,MonsterTable!$A$1:$B$1,0),0),
IF(OR(NOT(ISBLANK(CD852)),ISBLANK(CE852)),#N/A,
IF(CB852="empty","empty",
VLOOKUP(CB852,MonsterGroupTable!$A:$A,1,0)))))))</f>
        <v/>
      </c>
      <c r="CJ852" s="2" t="str">
        <f>IF(AND(ISBLANK(CI852),OR(NOT(ISBLANK(CK852)),NOT(ISBLANK(CL852)))),#N/A,
IF(ISBLANK(CI852),"",
IF(AND(NOT(ISERROR(VLOOKUP(CI852,MonsterTable!$A:$B,MATCH(MonsterTable!$B$1,MonsterTable!$A$1:$B$1,0),0))),OR(ISBLANK(CK852),ISBLANK(CL852))),#N/A,
IFERROR(VLOOKUP(CI852,MonsterTable!$A:$B,MATCH(MonsterTable!$B$1,MonsterTable!$A$1:$B$1,0),0),
IF(OR(NOT(ISBLANK(CK852)),ISBLANK(CL852)),#N/A,
IF(CI852="empty","empty",
VLOOKUP(CI852,MonsterGroupTable!$A:$A,1,0)))))))</f>
        <v/>
      </c>
    </row>
    <row r="853" spans="1:88">
      <c r="A853">
        <v>20154</v>
      </c>
      <c r="B853">
        <f t="shared" si="26"/>
        <v>1.1000000000000001</v>
      </c>
      <c r="C853">
        <f t="shared" si="26"/>
        <v>1.1000000000000001</v>
      </c>
      <c r="F853">
        <v>520</v>
      </c>
      <c r="G853">
        <v>6893</v>
      </c>
      <c r="H853">
        <v>0</v>
      </c>
      <c r="I853">
        <v>0</v>
      </c>
      <c r="J853">
        <v>0</v>
      </c>
      <c r="K853" t="s">
        <v>28</v>
      </c>
      <c r="L853" t="s">
        <v>251</v>
      </c>
      <c r="M853" t="s">
        <v>79</v>
      </c>
      <c r="N853" t="s">
        <v>80</v>
      </c>
      <c r="O853">
        <v>0</v>
      </c>
      <c r="P853">
        <v>-4.75</v>
      </c>
      <c r="Q853">
        <v>-3.5</v>
      </c>
      <c r="R853">
        <v>4.75</v>
      </c>
      <c r="S853">
        <v>3</v>
      </c>
      <c r="T853">
        <v>-13.5</v>
      </c>
      <c r="U853">
        <v>2.5499999999999998</v>
      </c>
      <c r="V853">
        <v>-6.75</v>
      </c>
      <c r="W853" t="str">
        <f t="shared" si="27"/>
        <v>g116,5,empty,3,201,1,1,0</v>
      </c>
      <c r="X853" s="1" t="s">
        <v>333</v>
      </c>
      <c r="Y853" s="2" t="str">
        <f>IF(AND(ISBLANK(X853),OR(NOT(ISBLANK(Z853)),NOT(ISBLANK(AA853)))),#N/A,
IF(ISBLANK(X853),"",
IF(AND(NOT(ISERROR(VLOOKUP(X853,MonsterTable!$A:$B,MATCH(MonsterTable!$B$1,MonsterTable!$A$1:$B$1,0),0))),OR(ISBLANK(Z853),ISBLANK(AA853))),#N/A,
IFERROR(VLOOKUP(X853,MonsterTable!$A:$B,MATCH(MonsterTable!$B$1,MonsterTable!$A$1:$B$1,0),0),
IF(OR(NOT(ISBLANK(Z853)),ISBLANK(AA853)),#N/A,
IF(X853="empty","empty",
VLOOKUP(X853,MonsterGroupTable!$A:$A,1,0)))))))</f>
        <v>g116</v>
      </c>
      <c r="AA853">
        <v>5</v>
      </c>
      <c r="AE853" s="1" t="s">
        <v>74</v>
      </c>
      <c r="AF853" s="2" t="str">
        <f>IF(AND(ISBLANK(AE853),OR(NOT(ISBLANK(AG853)),NOT(ISBLANK(AH853)))),#N/A,
IF(ISBLANK(AE853),"",
IF(AND(NOT(ISERROR(VLOOKUP(AE853,MonsterTable!$A:$B,MATCH(MonsterTable!$B$1,MonsterTable!$A$1:$B$1,0),0))),OR(ISBLANK(AG853),ISBLANK(AH853))),#N/A,
IFERROR(VLOOKUP(AE853,MonsterTable!$A:$B,MATCH(MonsterTable!$B$1,MonsterTable!$A$1:$B$1,0),0),
IF(OR(NOT(ISBLANK(AG853)),ISBLANK(AH853)),#N/A,
IF(AE853="empty","empty",
VLOOKUP(AE853,MonsterGroupTable!$A:$A,1,0)))))))</f>
        <v>empty</v>
      </c>
      <c r="AH853">
        <v>3</v>
      </c>
      <c r="AL853" s="1" t="s">
        <v>242</v>
      </c>
      <c r="AM853" s="2">
        <f>IF(AND(ISBLANK(AL853),OR(NOT(ISBLANK(AN853)),NOT(ISBLANK(AO853)))),#N/A,
IF(ISBLANK(AL853),"",
IF(AND(NOT(ISERROR(VLOOKUP(AL853,MonsterTable!$A:$B,MATCH(MonsterTable!$B$1,MonsterTable!$A$1:$B$1,0),0))),OR(ISBLANK(AN853),ISBLANK(AO853))),#N/A,
IFERROR(VLOOKUP(AL853,MonsterTable!$A:$B,MATCH(MonsterTable!$B$1,MonsterTable!$A$1:$B$1,0),0),
IF(OR(NOT(ISBLANK(AN853)),ISBLANK(AO853)),#N/A,
IF(AL853="empty","empty",
VLOOKUP(AL853,MonsterGroupTable!$A:$A,1,0)))))))</f>
        <v>201</v>
      </c>
      <c r="AN853">
        <v>1</v>
      </c>
      <c r="AO853">
        <v>1</v>
      </c>
      <c r="AP853">
        <v>0</v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BA853" s="2" t="str">
        <f>IF(AND(ISBLANK(AZ853),OR(NOT(ISBLANK(BB853)),NOT(ISBLANK(BC853)))),#N/A,
IF(ISBLANK(AZ853),"",
IF(AND(NOT(ISERROR(VLOOKUP(AZ853,MonsterTable!$A:$B,MATCH(MonsterTable!$B$1,MonsterTable!$A$1:$B$1,0),0))),OR(ISBLANK(BB853),ISBLANK(BC853))),#N/A,
IFERROR(VLOOKUP(AZ853,MonsterTable!$A:$B,MATCH(MonsterTable!$B$1,MonsterTable!$A$1:$B$1,0),0),
IF(OR(NOT(ISBLANK(BB853)),ISBLANK(BC853)),#N/A,
IF(AZ853="empty","empty",
VLOOKUP(AZ853,MonsterGroupTable!$A:$A,1,0)))))))</f>
        <v/>
      </c>
      <c r="BH853" s="2" t="str">
        <f>IF(AND(ISBLANK(BG853),OR(NOT(ISBLANK(BI853)),NOT(ISBLANK(BJ853)))),#N/A,
IF(ISBLANK(BG853),"",
IF(AND(NOT(ISERROR(VLOOKUP(BG853,MonsterTable!$A:$B,MATCH(MonsterTable!$B$1,MonsterTable!$A$1:$B$1,0),0))),OR(ISBLANK(BI853),ISBLANK(BJ853))),#N/A,
IFERROR(VLOOKUP(BG853,MonsterTable!$A:$B,MATCH(MonsterTable!$B$1,MonsterTable!$A$1:$B$1,0),0),
IF(OR(NOT(ISBLANK(BI853)),ISBLANK(BJ853)),#N/A,
IF(BG853="empty","empty",
VLOOKUP(BG853,MonsterGroupTable!$A:$A,1,0)))))))</f>
        <v/>
      </c>
      <c r="BO853" s="2" t="str">
        <f>IF(AND(ISBLANK(BN853),OR(NOT(ISBLANK(BP853)),NOT(ISBLANK(BQ853)))),#N/A,
IF(ISBLANK(BN853),"",
IF(AND(NOT(ISERROR(VLOOKUP(BN853,MonsterTable!$A:$B,MATCH(MonsterTable!$B$1,MonsterTable!$A$1:$B$1,0),0))),OR(ISBLANK(BP853),ISBLANK(BQ853))),#N/A,
IFERROR(VLOOKUP(BN853,MonsterTable!$A:$B,MATCH(MonsterTable!$B$1,MonsterTable!$A$1:$B$1,0),0),
IF(OR(NOT(ISBLANK(BP853)),ISBLANK(BQ853)),#N/A,
IF(BN853="empty","empty",
VLOOKUP(BN853,MonsterGroupTable!$A:$A,1,0)))))))</f>
        <v/>
      </c>
      <c r="BV853" s="2" t="str">
        <f>IF(AND(ISBLANK(BU853),OR(NOT(ISBLANK(BW853)),NOT(ISBLANK(BX853)))),#N/A,
IF(ISBLANK(BU853),"",
IF(AND(NOT(ISERROR(VLOOKUP(BU853,MonsterTable!$A:$B,MATCH(MonsterTable!$B$1,MonsterTable!$A$1:$B$1,0),0))),OR(ISBLANK(BW853),ISBLANK(BX853))),#N/A,
IFERROR(VLOOKUP(BU853,MonsterTable!$A:$B,MATCH(MonsterTable!$B$1,MonsterTable!$A$1:$B$1,0),0),
IF(OR(NOT(ISBLANK(BW853)),ISBLANK(BX853)),#N/A,
IF(BU853="empty","empty",
VLOOKUP(BU853,MonsterGroupTable!$A:$A,1,0)))))))</f>
        <v/>
      </c>
      <c r="CC853" s="2" t="str">
        <f>IF(AND(ISBLANK(CB853),OR(NOT(ISBLANK(CD853)),NOT(ISBLANK(CE853)))),#N/A,
IF(ISBLANK(CB853),"",
IF(AND(NOT(ISERROR(VLOOKUP(CB853,MonsterTable!$A:$B,MATCH(MonsterTable!$B$1,MonsterTable!$A$1:$B$1,0),0))),OR(ISBLANK(CD853),ISBLANK(CE853))),#N/A,
IFERROR(VLOOKUP(CB853,MonsterTable!$A:$B,MATCH(MonsterTable!$B$1,MonsterTable!$A$1:$B$1,0),0),
IF(OR(NOT(ISBLANK(CD853)),ISBLANK(CE853)),#N/A,
IF(CB853="empty","empty",
VLOOKUP(CB853,MonsterGroupTable!$A:$A,1,0)))))))</f>
        <v/>
      </c>
      <c r="CJ853" s="2" t="str">
        <f>IF(AND(ISBLANK(CI853),OR(NOT(ISBLANK(CK853)),NOT(ISBLANK(CL853)))),#N/A,
IF(ISBLANK(CI853),"",
IF(AND(NOT(ISERROR(VLOOKUP(CI853,MonsterTable!$A:$B,MATCH(MonsterTable!$B$1,MonsterTable!$A$1:$B$1,0),0))),OR(ISBLANK(CK853),ISBLANK(CL853))),#N/A,
IFERROR(VLOOKUP(CI853,MonsterTable!$A:$B,MATCH(MonsterTable!$B$1,MonsterTable!$A$1:$B$1,0),0),
IF(OR(NOT(ISBLANK(CK853)),ISBLANK(CL853)),#N/A,
IF(CI853="empty","empty",
VLOOKUP(CI853,MonsterGroupTable!$A:$A,1,0)))))))</f>
        <v/>
      </c>
    </row>
    <row r="854" spans="1:88">
      <c r="A854">
        <v>20155</v>
      </c>
      <c r="B854">
        <f t="shared" si="26"/>
        <v>1.1000000000000001</v>
      </c>
      <c r="C854">
        <f t="shared" si="26"/>
        <v>1.1000000000000001</v>
      </c>
      <c r="F854">
        <v>560</v>
      </c>
      <c r="G854">
        <v>6947</v>
      </c>
      <c r="H854">
        <v>0</v>
      </c>
      <c r="I854">
        <v>0</v>
      </c>
      <c r="J854">
        <v>0</v>
      </c>
      <c r="K854" t="s">
        <v>28</v>
      </c>
      <c r="L854" t="s">
        <v>251</v>
      </c>
      <c r="M854" t="s">
        <v>79</v>
      </c>
      <c r="N854" t="s">
        <v>80</v>
      </c>
      <c r="O854">
        <v>0</v>
      </c>
      <c r="P854">
        <v>-4.75</v>
      </c>
      <c r="Q854">
        <v>-3.5</v>
      </c>
      <c r="R854">
        <v>4.75</v>
      </c>
      <c r="S854">
        <v>3</v>
      </c>
      <c r="T854">
        <v>-13.5</v>
      </c>
      <c r="U854">
        <v>2.5499999999999998</v>
      </c>
      <c r="V854">
        <v>-6.75</v>
      </c>
      <c r="W854" t="str">
        <f t="shared" si="27"/>
        <v>g116,5,empty,3,201,1,1,0</v>
      </c>
      <c r="X854" s="1" t="s">
        <v>333</v>
      </c>
      <c r="Y854" s="2" t="str">
        <f>IF(AND(ISBLANK(X854),OR(NOT(ISBLANK(Z854)),NOT(ISBLANK(AA854)))),#N/A,
IF(ISBLANK(X854),"",
IF(AND(NOT(ISERROR(VLOOKUP(X854,MonsterTable!$A:$B,MATCH(MonsterTable!$B$1,MonsterTable!$A$1:$B$1,0),0))),OR(ISBLANK(Z854),ISBLANK(AA854))),#N/A,
IFERROR(VLOOKUP(X854,MonsterTable!$A:$B,MATCH(MonsterTable!$B$1,MonsterTable!$A$1:$B$1,0),0),
IF(OR(NOT(ISBLANK(Z854)),ISBLANK(AA854)),#N/A,
IF(X854="empty","empty",
VLOOKUP(X854,MonsterGroupTable!$A:$A,1,0)))))))</f>
        <v>g116</v>
      </c>
      <c r="AA854">
        <v>5</v>
      </c>
      <c r="AE854" s="1" t="s">
        <v>74</v>
      </c>
      <c r="AF854" s="2" t="str">
        <f>IF(AND(ISBLANK(AE854),OR(NOT(ISBLANK(AG854)),NOT(ISBLANK(AH854)))),#N/A,
IF(ISBLANK(AE854),"",
IF(AND(NOT(ISERROR(VLOOKUP(AE854,MonsterTable!$A:$B,MATCH(MonsterTable!$B$1,MonsterTable!$A$1:$B$1,0),0))),OR(ISBLANK(AG854),ISBLANK(AH854))),#N/A,
IFERROR(VLOOKUP(AE854,MonsterTable!$A:$B,MATCH(MonsterTable!$B$1,MonsterTable!$A$1:$B$1,0),0),
IF(OR(NOT(ISBLANK(AG854)),ISBLANK(AH854)),#N/A,
IF(AE854="empty","empty",
VLOOKUP(AE854,MonsterGroupTable!$A:$A,1,0)))))))</f>
        <v>empty</v>
      </c>
      <c r="AH854">
        <v>3</v>
      </c>
      <c r="AL854" s="1" t="s">
        <v>242</v>
      </c>
      <c r="AM854" s="2">
        <f>IF(AND(ISBLANK(AL854),OR(NOT(ISBLANK(AN854)),NOT(ISBLANK(AO854)))),#N/A,
IF(ISBLANK(AL854),"",
IF(AND(NOT(ISERROR(VLOOKUP(AL854,MonsterTable!$A:$B,MATCH(MonsterTable!$B$1,MonsterTable!$A$1:$B$1,0),0))),OR(ISBLANK(AN854),ISBLANK(AO854))),#N/A,
IFERROR(VLOOKUP(AL854,MonsterTable!$A:$B,MATCH(MonsterTable!$B$1,MonsterTable!$A$1:$B$1,0),0),
IF(OR(NOT(ISBLANK(AN854)),ISBLANK(AO854)),#N/A,
IF(AL854="empty","empty",
VLOOKUP(AL854,MonsterGroupTable!$A:$A,1,0)))))))</f>
        <v>201</v>
      </c>
      <c r="AN854">
        <v>1</v>
      </c>
      <c r="AO854">
        <v>1</v>
      </c>
      <c r="AP854">
        <v>0</v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BA854" s="2" t="str">
        <f>IF(AND(ISBLANK(AZ854),OR(NOT(ISBLANK(BB854)),NOT(ISBLANK(BC854)))),#N/A,
IF(ISBLANK(AZ854),"",
IF(AND(NOT(ISERROR(VLOOKUP(AZ854,MonsterTable!$A:$B,MATCH(MonsterTable!$B$1,MonsterTable!$A$1:$B$1,0),0))),OR(ISBLANK(BB854),ISBLANK(BC854))),#N/A,
IFERROR(VLOOKUP(AZ854,MonsterTable!$A:$B,MATCH(MonsterTable!$B$1,MonsterTable!$A$1:$B$1,0),0),
IF(OR(NOT(ISBLANK(BB854)),ISBLANK(BC854)),#N/A,
IF(AZ854="empty","empty",
VLOOKUP(AZ854,MonsterGroupTable!$A:$A,1,0)))))))</f>
        <v/>
      </c>
      <c r="BH854" s="2" t="str">
        <f>IF(AND(ISBLANK(BG854),OR(NOT(ISBLANK(BI854)),NOT(ISBLANK(BJ854)))),#N/A,
IF(ISBLANK(BG854),"",
IF(AND(NOT(ISERROR(VLOOKUP(BG854,MonsterTable!$A:$B,MATCH(MonsterTable!$B$1,MonsterTable!$A$1:$B$1,0),0))),OR(ISBLANK(BI854),ISBLANK(BJ854))),#N/A,
IFERROR(VLOOKUP(BG854,MonsterTable!$A:$B,MATCH(MonsterTable!$B$1,MonsterTable!$A$1:$B$1,0),0),
IF(OR(NOT(ISBLANK(BI854)),ISBLANK(BJ854)),#N/A,
IF(BG854="empty","empty",
VLOOKUP(BG854,MonsterGroupTable!$A:$A,1,0)))))))</f>
        <v/>
      </c>
      <c r="BO854" s="2" t="str">
        <f>IF(AND(ISBLANK(BN854),OR(NOT(ISBLANK(BP854)),NOT(ISBLANK(BQ854)))),#N/A,
IF(ISBLANK(BN854),"",
IF(AND(NOT(ISERROR(VLOOKUP(BN854,MonsterTable!$A:$B,MATCH(MonsterTable!$B$1,MonsterTable!$A$1:$B$1,0),0))),OR(ISBLANK(BP854),ISBLANK(BQ854))),#N/A,
IFERROR(VLOOKUP(BN854,MonsterTable!$A:$B,MATCH(MonsterTable!$B$1,MonsterTable!$A$1:$B$1,0),0),
IF(OR(NOT(ISBLANK(BP854)),ISBLANK(BQ854)),#N/A,
IF(BN854="empty","empty",
VLOOKUP(BN854,MonsterGroupTable!$A:$A,1,0)))))))</f>
        <v/>
      </c>
      <c r="BV854" s="2" t="str">
        <f>IF(AND(ISBLANK(BU854),OR(NOT(ISBLANK(BW854)),NOT(ISBLANK(BX854)))),#N/A,
IF(ISBLANK(BU854),"",
IF(AND(NOT(ISERROR(VLOOKUP(BU854,MonsterTable!$A:$B,MATCH(MonsterTable!$B$1,MonsterTable!$A$1:$B$1,0),0))),OR(ISBLANK(BW854),ISBLANK(BX854))),#N/A,
IFERROR(VLOOKUP(BU854,MonsterTable!$A:$B,MATCH(MonsterTable!$B$1,MonsterTable!$A$1:$B$1,0),0),
IF(OR(NOT(ISBLANK(BW854)),ISBLANK(BX854)),#N/A,
IF(BU854="empty","empty",
VLOOKUP(BU854,MonsterGroupTable!$A:$A,1,0)))))))</f>
        <v/>
      </c>
      <c r="CC854" s="2" t="str">
        <f>IF(AND(ISBLANK(CB854),OR(NOT(ISBLANK(CD854)),NOT(ISBLANK(CE854)))),#N/A,
IF(ISBLANK(CB854),"",
IF(AND(NOT(ISERROR(VLOOKUP(CB854,MonsterTable!$A:$B,MATCH(MonsterTable!$B$1,MonsterTable!$A$1:$B$1,0),0))),OR(ISBLANK(CD854),ISBLANK(CE854))),#N/A,
IFERROR(VLOOKUP(CB854,MonsterTable!$A:$B,MATCH(MonsterTable!$B$1,MonsterTable!$A$1:$B$1,0),0),
IF(OR(NOT(ISBLANK(CD854)),ISBLANK(CE854)),#N/A,
IF(CB854="empty","empty",
VLOOKUP(CB854,MonsterGroupTable!$A:$A,1,0)))))))</f>
        <v/>
      </c>
      <c r="CJ854" s="2" t="str">
        <f>IF(AND(ISBLANK(CI854),OR(NOT(ISBLANK(CK854)),NOT(ISBLANK(CL854)))),#N/A,
IF(ISBLANK(CI854),"",
IF(AND(NOT(ISERROR(VLOOKUP(CI854,MonsterTable!$A:$B,MATCH(MonsterTable!$B$1,MonsterTable!$A$1:$B$1,0),0))),OR(ISBLANK(CK854),ISBLANK(CL854))),#N/A,
IFERROR(VLOOKUP(CI854,MonsterTable!$A:$B,MATCH(MonsterTable!$B$1,MonsterTable!$A$1:$B$1,0),0),
IF(OR(NOT(ISBLANK(CK854)),ISBLANK(CL854)),#N/A,
IF(CI854="empty","empty",
VLOOKUP(CI854,MonsterGroupTable!$A:$A,1,0)))))))</f>
        <v/>
      </c>
    </row>
    <row r="855" spans="1:88">
      <c r="A855">
        <v>20156</v>
      </c>
      <c r="B855">
        <f t="shared" si="26"/>
        <v>1.1000000000000001</v>
      </c>
      <c r="C855">
        <f t="shared" si="26"/>
        <v>1.1000000000000001</v>
      </c>
      <c r="F855">
        <v>600</v>
      </c>
      <c r="G855">
        <v>7001</v>
      </c>
      <c r="H855">
        <v>0</v>
      </c>
      <c r="I855">
        <v>0</v>
      </c>
      <c r="J855">
        <v>0</v>
      </c>
      <c r="K855" t="s">
        <v>28</v>
      </c>
      <c r="L855" t="s">
        <v>251</v>
      </c>
      <c r="M855" t="s">
        <v>79</v>
      </c>
      <c r="N855" t="s">
        <v>80</v>
      </c>
      <c r="O855">
        <v>0</v>
      </c>
      <c r="P855">
        <v>-4.75</v>
      </c>
      <c r="Q855">
        <v>-3.5</v>
      </c>
      <c r="R855">
        <v>4.75</v>
      </c>
      <c r="S855">
        <v>3</v>
      </c>
      <c r="T855">
        <v>-13.5</v>
      </c>
      <c r="U855">
        <v>2.5499999999999998</v>
      </c>
      <c r="V855">
        <v>-6.75</v>
      </c>
      <c r="W855" t="str">
        <f t="shared" si="27"/>
        <v>g116,5,empty,3,201,1,1,0</v>
      </c>
      <c r="X855" s="1" t="s">
        <v>333</v>
      </c>
      <c r="Y855" s="2" t="str">
        <f>IF(AND(ISBLANK(X855),OR(NOT(ISBLANK(Z855)),NOT(ISBLANK(AA855)))),#N/A,
IF(ISBLANK(X855),"",
IF(AND(NOT(ISERROR(VLOOKUP(X855,MonsterTable!$A:$B,MATCH(MonsterTable!$B$1,MonsterTable!$A$1:$B$1,0),0))),OR(ISBLANK(Z855),ISBLANK(AA855))),#N/A,
IFERROR(VLOOKUP(X855,MonsterTable!$A:$B,MATCH(MonsterTable!$B$1,MonsterTable!$A$1:$B$1,0),0),
IF(OR(NOT(ISBLANK(Z855)),ISBLANK(AA855)),#N/A,
IF(X855="empty","empty",
VLOOKUP(X855,MonsterGroupTable!$A:$A,1,0)))))))</f>
        <v>g116</v>
      </c>
      <c r="AA855">
        <v>5</v>
      </c>
      <c r="AE855" s="1" t="s">
        <v>74</v>
      </c>
      <c r="AF855" s="2" t="str">
        <f>IF(AND(ISBLANK(AE855),OR(NOT(ISBLANK(AG855)),NOT(ISBLANK(AH855)))),#N/A,
IF(ISBLANK(AE855),"",
IF(AND(NOT(ISERROR(VLOOKUP(AE855,MonsterTable!$A:$B,MATCH(MonsterTable!$B$1,MonsterTable!$A$1:$B$1,0),0))),OR(ISBLANK(AG855),ISBLANK(AH855))),#N/A,
IFERROR(VLOOKUP(AE855,MonsterTable!$A:$B,MATCH(MonsterTable!$B$1,MonsterTable!$A$1:$B$1,0),0),
IF(OR(NOT(ISBLANK(AG855)),ISBLANK(AH855)),#N/A,
IF(AE855="empty","empty",
VLOOKUP(AE855,MonsterGroupTable!$A:$A,1,0)))))))</f>
        <v>empty</v>
      </c>
      <c r="AH855">
        <v>3</v>
      </c>
      <c r="AL855" s="1" t="s">
        <v>242</v>
      </c>
      <c r="AM855" s="2">
        <f>IF(AND(ISBLANK(AL855),OR(NOT(ISBLANK(AN855)),NOT(ISBLANK(AO855)))),#N/A,
IF(ISBLANK(AL855),"",
IF(AND(NOT(ISERROR(VLOOKUP(AL855,MonsterTable!$A:$B,MATCH(MonsterTable!$B$1,MonsterTable!$A$1:$B$1,0),0))),OR(ISBLANK(AN855),ISBLANK(AO855))),#N/A,
IFERROR(VLOOKUP(AL855,MonsterTable!$A:$B,MATCH(MonsterTable!$B$1,MonsterTable!$A$1:$B$1,0),0),
IF(OR(NOT(ISBLANK(AN855)),ISBLANK(AO855)),#N/A,
IF(AL855="empty","empty",
VLOOKUP(AL855,MonsterGroupTable!$A:$A,1,0)))))))</f>
        <v>201</v>
      </c>
      <c r="AN855">
        <v>1</v>
      </c>
      <c r="AO855">
        <v>1</v>
      </c>
      <c r="AP855">
        <v>0</v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BA855" s="2" t="str">
        <f>IF(AND(ISBLANK(AZ855),OR(NOT(ISBLANK(BB855)),NOT(ISBLANK(BC855)))),#N/A,
IF(ISBLANK(AZ855),"",
IF(AND(NOT(ISERROR(VLOOKUP(AZ855,MonsterTable!$A:$B,MATCH(MonsterTable!$B$1,MonsterTable!$A$1:$B$1,0),0))),OR(ISBLANK(BB855),ISBLANK(BC855))),#N/A,
IFERROR(VLOOKUP(AZ855,MonsterTable!$A:$B,MATCH(MonsterTable!$B$1,MonsterTable!$A$1:$B$1,0),0),
IF(OR(NOT(ISBLANK(BB855)),ISBLANK(BC855)),#N/A,
IF(AZ855="empty","empty",
VLOOKUP(AZ855,MonsterGroupTable!$A:$A,1,0)))))))</f>
        <v/>
      </c>
      <c r="BH855" s="2" t="str">
        <f>IF(AND(ISBLANK(BG855),OR(NOT(ISBLANK(BI855)),NOT(ISBLANK(BJ855)))),#N/A,
IF(ISBLANK(BG855),"",
IF(AND(NOT(ISERROR(VLOOKUP(BG855,MonsterTable!$A:$B,MATCH(MonsterTable!$B$1,MonsterTable!$A$1:$B$1,0),0))),OR(ISBLANK(BI855),ISBLANK(BJ855))),#N/A,
IFERROR(VLOOKUP(BG855,MonsterTable!$A:$B,MATCH(MonsterTable!$B$1,MonsterTable!$A$1:$B$1,0),0),
IF(OR(NOT(ISBLANK(BI855)),ISBLANK(BJ855)),#N/A,
IF(BG855="empty","empty",
VLOOKUP(BG855,MonsterGroupTable!$A:$A,1,0)))))))</f>
        <v/>
      </c>
      <c r="BO855" s="2" t="str">
        <f>IF(AND(ISBLANK(BN855),OR(NOT(ISBLANK(BP855)),NOT(ISBLANK(BQ855)))),#N/A,
IF(ISBLANK(BN855),"",
IF(AND(NOT(ISERROR(VLOOKUP(BN855,MonsterTable!$A:$B,MATCH(MonsterTable!$B$1,MonsterTable!$A$1:$B$1,0),0))),OR(ISBLANK(BP855),ISBLANK(BQ855))),#N/A,
IFERROR(VLOOKUP(BN855,MonsterTable!$A:$B,MATCH(MonsterTable!$B$1,MonsterTable!$A$1:$B$1,0),0),
IF(OR(NOT(ISBLANK(BP855)),ISBLANK(BQ855)),#N/A,
IF(BN855="empty","empty",
VLOOKUP(BN855,MonsterGroupTable!$A:$A,1,0)))))))</f>
        <v/>
      </c>
      <c r="BV855" s="2" t="str">
        <f>IF(AND(ISBLANK(BU855),OR(NOT(ISBLANK(BW855)),NOT(ISBLANK(BX855)))),#N/A,
IF(ISBLANK(BU855),"",
IF(AND(NOT(ISERROR(VLOOKUP(BU855,MonsterTable!$A:$B,MATCH(MonsterTable!$B$1,MonsterTable!$A$1:$B$1,0),0))),OR(ISBLANK(BW855),ISBLANK(BX855))),#N/A,
IFERROR(VLOOKUP(BU855,MonsterTable!$A:$B,MATCH(MonsterTable!$B$1,MonsterTable!$A$1:$B$1,0),0),
IF(OR(NOT(ISBLANK(BW855)),ISBLANK(BX855)),#N/A,
IF(BU855="empty","empty",
VLOOKUP(BU855,MonsterGroupTable!$A:$A,1,0)))))))</f>
        <v/>
      </c>
      <c r="CC855" s="2" t="str">
        <f>IF(AND(ISBLANK(CB855),OR(NOT(ISBLANK(CD855)),NOT(ISBLANK(CE855)))),#N/A,
IF(ISBLANK(CB855),"",
IF(AND(NOT(ISERROR(VLOOKUP(CB855,MonsterTable!$A:$B,MATCH(MonsterTable!$B$1,MonsterTable!$A$1:$B$1,0),0))),OR(ISBLANK(CD855),ISBLANK(CE855))),#N/A,
IFERROR(VLOOKUP(CB855,MonsterTable!$A:$B,MATCH(MonsterTable!$B$1,MonsterTable!$A$1:$B$1,0),0),
IF(OR(NOT(ISBLANK(CD855)),ISBLANK(CE855)),#N/A,
IF(CB855="empty","empty",
VLOOKUP(CB855,MonsterGroupTable!$A:$A,1,0)))))))</f>
        <v/>
      </c>
      <c r="CJ855" s="2" t="str">
        <f>IF(AND(ISBLANK(CI855),OR(NOT(ISBLANK(CK855)),NOT(ISBLANK(CL855)))),#N/A,
IF(ISBLANK(CI855),"",
IF(AND(NOT(ISERROR(VLOOKUP(CI855,MonsterTable!$A:$B,MATCH(MonsterTable!$B$1,MonsterTable!$A$1:$B$1,0),0))),OR(ISBLANK(CK855),ISBLANK(CL855))),#N/A,
IFERROR(VLOOKUP(CI855,MonsterTable!$A:$B,MATCH(MonsterTable!$B$1,MonsterTable!$A$1:$B$1,0),0),
IF(OR(NOT(ISBLANK(CK855)),ISBLANK(CL855)),#N/A,
IF(CI855="empty","empty",
VLOOKUP(CI855,MonsterGroupTable!$A:$A,1,0)))))))</f>
        <v/>
      </c>
    </row>
    <row r="856" spans="1:88">
      <c r="A856">
        <v>20157</v>
      </c>
      <c r="B856">
        <f t="shared" si="26"/>
        <v>1.1000000000000001</v>
      </c>
      <c r="C856">
        <f t="shared" si="26"/>
        <v>1.1000000000000001</v>
      </c>
      <c r="F856">
        <v>600</v>
      </c>
      <c r="G856">
        <v>7091</v>
      </c>
      <c r="H856">
        <v>0</v>
      </c>
      <c r="I856">
        <v>0</v>
      </c>
      <c r="J856">
        <v>0</v>
      </c>
      <c r="K856" t="s">
        <v>28</v>
      </c>
      <c r="L856" t="s">
        <v>251</v>
      </c>
      <c r="M856" t="s">
        <v>79</v>
      </c>
      <c r="N856" t="s">
        <v>80</v>
      </c>
      <c r="O856">
        <v>0</v>
      </c>
      <c r="P856">
        <v>-4.75</v>
      </c>
      <c r="Q856">
        <v>-3.5</v>
      </c>
      <c r="R856">
        <v>4.75</v>
      </c>
      <c r="S856">
        <v>3</v>
      </c>
      <c r="T856">
        <v>-13.5</v>
      </c>
      <c r="U856">
        <v>2.5499999999999998</v>
      </c>
      <c r="V856">
        <v>-6.75</v>
      </c>
      <c r="W856" t="str">
        <f t="shared" si="27"/>
        <v>g116,5,empty,3,201,1,1,0</v>
      </c>
      <c r="X856" s="1" t="s">
        <v>333</v>
      </c>
      <c r="Y856" s="2" t="str">
        <f>IF(AND(ISBLANK(X856),OR(NOT(ISBLANK(Z856)),NOT(ISBLANK(AA856)))),#N/A,
IF(ISBLANK(X856),"",
IF(AND(NOT(ISERROR(VLOOKUP(X856,MonsterTable!$A:$B,MATCH(MonsterTable!$B$1,MonsterTable!$A$1:$B$1,0),0))),OR(ISBLANK(Z856),ISBLANK(AA856))),#N/A,
IFERROR(VLOOKUP(X856,MonsterTable!$A:$B,MATCH(MonsterTable!$B$1,MonsterTable!$A$1:$B$1,0),0),
IF(OR(NOT(ISBLANK(Z856)),ISBLANK(AA856)),#N/A,
IF(X856="empty","empty",
VLOOKUP(X856,MonsterGroupTable!$A:$A,1,0)))))))</f>
        <v>g116</v>
      </c>
      <c r="AA856">
        <v>5</v>
      </c>
      <c r="AE856" s="1" t="s">
        <v>74</v>
      </c>
      <c r="AF856" s="2" t="str">
        <f>IF(AND(ISBLANK(AE856),OR(NOT(ISBLANK(AG856)),NOT(ISBLANK(AH856)))),#N/A,
IF(ISBLANK(AE856),"",
IF(AND(NOT(ISERROR(VLOOKUP(AE856,MonsterTable!$A:$B,MATCH(MonsterTable!$B$1,MonsterTable!$A$1:$B$1,0),0))),OR(ISBLANK(AG856),ISBLANK(AH856))),#N/A,
IFERROR(VLOOKUP(AE856,MonsterTable!$A:$B,MATCH(MonsterTable!$B$1,MonsterTable!$A$1:$B$1,0),0),
IF(OR(NOT(ISBLANK(AG856)),ISBLANK(AH856)),#N/A,
IF(AE856="empty","empty",
VLOOKUP(AE856,MonsterGroupTable!$A:$A,1,0)))))))</f>
        <v>empty</v>
      </c>
      <c r="AH856">
        <v>3</v>
      </c>
      <c r="AL856" s="1" t="s">
        <v>242</v>
      </c>
      <c r="AM856" s="2">
        <f>IF(AND(ISBLANK(AL856),OR(NOT(ISBLANK(AN856)),NOT(ISBLANK(AO856)))),#N/A,
IF(ISBLANK(AL856),"",
IF(AND(NOT(ISERROR(VLOOKUP(AL856,MonsterTable!$A:$B,MATCH(MonsterTable!$B$1,MonsterTable!$A$1:$B$1,0),0))),OR(ISBLANK(AN856),ISBLANK(AO856))),#N/A,
IFERROR(VLOOKUP(AL856,MonsterTable!$A:$B,MATCH(MonsterTable!$B$1,MonsterTable!$A$1:$B$1,0),0),
IF(OR(NOT(ISBLANK(AN856)),ISBLANK(AO856)),#N/A,
IF(AL856="empty","empty",
VLOOKUP(AL856,MonsterGroupTable!$A:$A,1,0)))))))</f>
        <v>201</v>
      </c>
      <c r="AN856">
        <v>1</v>
      </c>
      <c r="AO856">
        <v>1</v>
      </c>
      <c r="AP856">
        <v>0</v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BA856" s="2" t="str">
        <f>IF(AND(ISBLANK(AZ856),OR(NOT(ISBLANK(BB856)),NOT(ISBLANK(BC856)))),#N/A,
IF(ISBLANK(AZ856),"",
IF(AND(NOT(ISERROR(VLOOKUP(AZ856,MonsterTable!$A:$B,MATCH(MonsterTable!$B$1,MonsterTable!$A$1:$B$1,0),0))),OR(ISBLANK(BB856),ISBLANK(BC856))),#N/A,
IFERROR(VLOOKUP(AZ856,MonsterTable!$A:$B,MATCH(MonsterTable!$B$1,MonsterTable!$A$1:$B$1,0),0),
IF(OR(NOT(ISBLANK(BB856)),ISBLANK(BC856)),#N/A,
IF(AZ856="empty","empty",
VLOOKUP(AZ856,MonsterGroupTable!$A:$A,1,0)))))))</f>
        <v/>
      </c>
      <c r="BH856" s="2" t="str">
        <f>IF(AND(ISBLANK(BG856),OR(NOT(ISBLANK(BI856)),NOT(ISBLANK(BJ856)))),#N/A,
IF(ISBLANK(BG856),"",
IF(AND(NOT(ISERROR(VLOOKUP(BG856,MonsterTable!$A:$B,MATCH(MonsterTable!$B$1,MonsterTable!$A$1:$B$1,0),0))),OR(ISBLANK(BI856),ISBLANK(BJ856))),#N/A,
IFERROR(VLOOKUP(BG856,MonsterTable!$A:$B,MATCH(MonsterTable!$B$1,MonsterTable!$A$1:$B$1,0),0),
IF(OR(NOT(ISBLANK(BI856)),ISBLANK(BJ856)),#N/A,
IF(BG856="empty","empty",
VLOOKUP(BG856,MonsterGroupTable!$A:$A,1,0)))))))</f>
        <v/>
      </c>
      <c r="BO856" s="2" t="str">
        <f>IF(AND(ISBLANK(BN856),OR(NOT(ISBLANK(BP856)),NOT(ISBLANK(BQ856)))),#N/A,
IF(ISBLANK(BN856),"",
IF(AND(NOT(ISERROR(VLOOKUP(BN856,MonsterTable!$A:$B,MATCH(MonsterTable!$B$1,MonsterTable!$A$1:$B$1,0),0))),OR(ISBLANK(BP856),ISBLANK(BQ856))),#N/A,
IFERROR(VLOOKUP(BN856,MonsterTable!$A:$B,MATCH(MonsterTable!$B$1,MonsterTable!$A$1:$B$1,0),0),
IF(OR(NOT(ISBLANK(BP856)),ISBLANK(BQ856)),#N/A,
IF(BN856="empty","empty",
VLOOKUP(BN856,MonsterGroupTable!$A:$A,1,0)))))))</f>
        <v/>
      </c>
      <c r="BV856" s="2" t="str">
        <f>IF(AND(ISBLANK(BU856),OR(NOT(ISBLANK(BW856)),NOT(ISBLANK(BX856)))),#N/A,
IF(ISBLANK(BU856),"",
IF(AND(NOT(ISERROR(VLOOKUP(BU856,MonsterTable!$A:$B,MATCH(MonsterTable!$B$1,MonsterTable!$A$1:$B$1,0),0))),OR(ISBLANK(BW856),ISBLANK(BX856))),#N/A,
IFERROR(VLOOKUP(BU856,MonsterTable!$A:$B,MATCH(MonsterTable!$B$1,MonsterTable!$A$1:$B$1,0),0),
IF(OR(NOT(ISBLANK(BW856)),ISBLANK(BX856)),#N/A,
IF(BU856="empty","empty",
VLOOKUP(BU856,MonsterGroupTable!$A:$A,1,0)))))))</f>
        <v/>
      </c>
      <c r="CC856" s="2" t="str">
        <f>IF(AND(ISBLANK(CB856),OR(NOT(ISBLANK(CD856)),NOT(ISBLANK(CE856)))),#N/A,
IF(ISBLANK(CB856),"",
IF(AND(NOT(ISERROR(VLOOKUP(CB856,MonsterTable!$A:$B,MATCH(MonsterTable!$B$1,MonsterTable!$A$1:$B$1,0),0))),OR(ISBLANK(CD856),ISBLANK(CE856))),#N/A,
IFERROR(VLOOKUP(CB856,MonsterTable!$A:$B,MATCH(MonsterTable!$B$1,MonsterTable!$A$1:$B$1,0),0),
IF(OR(NOT(ISBLANK(CD856)),ISBLANK(CE856)),#N/A,
IF(CB856="empty","empty",
VLOOKUP(CB856,MonsterGroupTable!$A:$A,1,0)))))))</f>
        <v/>
      </c>
      <c r="CJ856" s="2" t="str">
        <f>IF(AND(ISBLANK(CI856),OR(NOT(ISBLANK(CK856)),NOT(ISBLANK(CL856)))),#N/A,
IF(ISBLANK(CI856),"",
IF(AND(NOT(ISERROR(VLOOKUP(CI856,MonsterTable!$A:$B,MATCH(MonsterTable!$B$1,MonsterTable!$A$1:$B$1,0),0))),OR(ISBLANK(CK856),ISBLANK(CL856))),#N/A,
IFERROR(VLOOKUP(CI856,MonsterTable!$A:$B,MATCH(MonsterTable!$B$1,MonsterTable!$A$1:$B$1,0),0),
IF(OR(NOT(ISBLANK(CK856)),ISBLANK(CL856)),#N/A,
IF(CI856="empty","empty",
VLOOKUP(CI856,MonsterGroupTable!$A:$A,1,0)))))))</f>
        <v/>
      </c>
    </row>
    <row r="857" spans="1:88">
      <c r="A857">
        <v>20158</v>
      </c>
      <c r="B857">
        <f t="shared" si="26"/>
        <v>1.1000000000000001</v>
      </c>
      <c r="C857">
        <f t="shared" si="26"/>
        <v>1.1000000000000001</v>
      </c>
      <c r="F857">
        <v>600</v>
      </c>
      <c r="G857">
        <v>7181</v>
      </c>
      <c r="H857">
        <v>0</v>
      </c>
      <c r="I857">
        <v>0</v>
      </c>
      <c r="J857">
        <v>0</v>
      </c>
      <c r="K857" t="s">
        <v>28</v>
      </c>
      <c r="L857" t="s">
        <v>251</v>
      </c>
      <c r="M857" t="s">
        <v>79</v>
      </c>
      <c r="N857" t="s">
        <v>80</v>
      </c>
      <c r="O857">
        <v>0</v>
      </c>
      <c r="P857">
        <v>-4.75</v>
      </c>
      <c r="Q857">
        <v>-3.5</v>
      </c>
      <c r="R857">
        <v>4.75</v>
      </c>
      <c r="S857">
        <v>3</v>
      </c>
      <c r="T857">
        <v>-13.5</v>
      </c>
      <c r="U857">
        <v>2.5499999999999998</v>
      </c>
      <c r="V857">
        <v>-6.75</v>
      </c>
      <c r="W857" t="str">
        <f t="shared" si="27"/>
        <v>g116,5,empty,3,201,1,1,0</v>
      </c>
      <c r="X857" s="1" t="s">
        <v>333</v>
      </c>
      <c r="Y857" s="2" t="str">
        <f>IF(AND(ISBLANK(X857),OR(NOT(ISBLANK(Z857)),NOT(ISBLANK(AA857)))),#N/A,
IF(ISBLANK(X857),"",
IF(AND(NOT(ISERROR(VLOOKUP(X857,MonsterTable!$A:$B,MATCH(MonsterTable!$B$1,MonsterTable!$A$1:$B$1,0),0))),OR(ISBLANK(Z857),ISBLANK(AA857))),#N/A,
IFERROR(VLOOKUP(X857,MonsterTable!$A:$B,MATCH(MonsterTable!$B$1,MonsterTable!$A$1:$B$1,0),0),
IF(OR(NOT(ISBLANK(Z857)),ISBLANK(AA857)),#N/A,
IF(X857="empty","empty",
VLOOKUP(X857,MonsterGroupTable!$A:$A,1,0)))))))</f>
        <v>g116</v>
      </c>
      <c r="AA857">
        <v>5</v>
      </c>
      <c r="AE857" s="1" t="s">
        <v>74</v>
      </c>
      <c r="AF857" s="2" t="str">
        <f>IF(AND(ISBLANK(AE857),OR(NOT(ISBLANK(AG857)),NOT(ISBLANK(AH857)))),#N/A,
IF(ISBLANK(AE857),"",
IF(AND(NOT(ISERROR(VLOOKUP(AE857,MonsterTable!$A:$B,MATCH(MonsterTable!$B$1,MonsterTable!$A$1:$B$1,0),0))),OR(ISBLANK(AG857),ISBLANK(AH857))),#N/A,
IFERROR(VLOOKUP(AE857,MonsterTable!$A:$B,MATCH(MonsterTable!$B$1,MonsterTable!$A$1:$B$1,0),0),
IF(OR(NOT(ISBLANK(AG857)),ISBLANK(AH857)),#N/A,
IF(AE857="empty","empty",
VLOOKUP(AE857,MonsterGroupTable!$A:$A,1,0)))))))</f>
        <v>empty</v>
      </c>
      <c r="AH857">
        <v>3</v>
      </c>
      <c r="AL857" s="1" t="s">
        <v>242</v>
      </c>
      <c r="AM857" s="2">
        <f>IF(AND(ISBLANK(AL857),OR(NOT(ISBLANK(AN857)),NOT(ISBLANK(AO857)))),#N/A,
IF(ISBLANK(AL857),"",
IF(AND(NOT(ISERROR(VLOOKUP(AL857,MonsterTable!$A:$B,MATCH(MonsterTable!$B$1,MonsterTable!$A$1:$B$1,0),0))),OR(ISBLANK(AN857),ISBLANK(AO857))),#N/A,
IFERROR(VLOOKUP(AL857,MonsterTable!$A:$B,MATCH(MonsterTable!$B$1,MonsterTable!$A$1:$B$1,0),0),
IF(OR(NOT(ISBLANK(AN857)),ISBLANK(AO857)),#N/A,
IF(AL857="empty","empty",
VLOOKUP(AL857,MonsterGroupTable!$A:$A,1,0)))))))</f>
        <v>201</v>
      </c>
      <c r="AN857">
        <v>1</v>
      </c>
      <c r="AO857">
        <v>1</v>
      </c>
      <c r="AP857">
        <v>0</v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BA857" s="2" t="str">
        <f>IF(AND(ISBLANK(AZ857),OR(NOT(ISBLANK(BB857)),NOT(ISBLANK(BC857)))),#N/A,
IF(ISBLANK(AZ857),"",
IF(AND(NOT(ISERROR(VLOOKUP(AZ857,MonsterTable!$A:$B,MATCH(MonsterTable!$B$1,MonsterTable!$A$1:$B$1,0),0))),OR(ISBLANK(BB857),ISBLANK(BC857))),#N/A,
IFERROR(VLOOKUP(AZ857,MonsterTable!$A:$B,MATCH(MonsterTable!$B$1,MonsterTable!$A$1:$B$1,0),0),
IF(OR(NOT(ISBLANK(BB857)),ISBLANK(BC857)),#N/A,
IF(AZ857="empty","empty",
VLOOKUP(AZ857,MonsterGroupTable!$A:$A,1,0)))))))</f>
        <v/>
      </c>
      <c r="BH857" s="2" t="str">
        <f>IF(AND(ISBLANK(BG857),OR(NOT(ISBLANK(BI857)),NOT(ISBLANK(BJ857)))),#N/A,
IF(ISBLANK(BG857),"",
IF(AND(NOT(ISERROR(VLOOKUP(BG857,MonsterTable!$A:$B,MATCH(MonsterTable!$B$1,MonsterTable!$A$1:$B$1,0),0))),OR(ISBLANK(BI857),ISBLANK(BJ857))),#N/A,
IFERROR(VLOOKUP(BG857,MonsterTable!$A:$B,MATCH(MonsterTable!$B$1,MonsterTable!$A$1:$B$1,0),0),
IF(OR(NOT(ISBLANK(BI857)),ISBLANK(BJ857)),#N/A,
IF(BG857="empty","empty",
VLOOKUP(BG857,MonsterGroupTable!$A:$A,1,0)))))))</f>
        <v/>
      </c>
      <c r="BO857" s="2" t="str">
        <f>IF(AND(ISBLANK(BN857),OR(NOT(ISBLANK(BP857)),NOT(ISBLANK(BQ857)))),#N/A,
IF(ISBLANK(BN857),"",
IF(AND(NOT(ISERROR(VLOOKUP(BN857,MonsterTable!$A:$B,MATCH(MonsterTable!$B$1,MonsterTable!$A$1:$B$1,0),0))),OR(ISBLANK(BP857),ISBLANK(BQ857))),#N/A,
IFERROR(VLOOKUP(BN857,MonsterTable!$A:$B,MATCH(MonsterTable!$B$1,MonsterTable!$A$1:$B$1,0),0),
IF(OR(NOT(ISBLANK(BP857)),ISBLANK(BQ857)),#N/A,
IF(BN857="empty","empty",
VLOOKUP(BN857,MonsterGroupTable!$A:$A,1,0)))))))</f>
        <v/>
      </c>
      <c r="BV857" s="2" t="str">
        <f>IF(AND(ISBLANK(BU857),OR(NOT(ISBLANK(BW857)),NOT(ISBLANK(BX857)))),#N/A,
IF(ISBLANK(BU857),"",
IF(AND(NOT(ISERROR(VLOOKUP(BU857,MonsterTable!$A:$B,MATCH(MonsterTable!$B$1,MonsterTable!$A$1:$B$1,0),0))),OR(ISBLANK(BW857),ISBLANK(BX857))),#N/A,
IFERROR(VLOOKUP(BU857,MonsterTable!$A:$B,MATCH(MonsterTable!$B$1,MonsterTable!$A$1:$B$1,0),0),
IF(OR(NOT(ISBLANK(BW857)),ISBLANK(BX857)),#N/A,
IF(BU857="empty","empty",
VLOOKUP(BU857,MonsterGroupTable!$A:$A,1,0)))))))</f>
        <v/>
      </c>
      <c r="CC857" s="2" t="str">
        <f>IF(AND(ISBLANK(CB857),OR(NOT(ISBLANK(CD857)),NOT(ISBLANK(CE857)))),#N/A,
IF(ISBLANK(CB857),"",
IF(AND(NOT(ISERROR(VLOOKUP(CB857,MonsterTable!$A:$B,MATCH(MonsterTable!$B$1,MonsterTable!$A$1:$B$1,0),0))),OR(ISBLANK(CD857),ISBLANK(CE857))),#N/A,
IFERROR(VLOOKUP(CB857,MonsterTable!$A:$B,MATCH(MonsterTable!$B$1,MonsterTable!$A$1:$B$1,0),0),
IF(OR(NOT(ISBLANK(CD857)),ISBLANK(CE857)),#N/A,
IF(CB857="empty","empty",
VLOOKUP(CB857,MonsterGroupTable!$A:$A,1,0)))))))</f>
        <v/>
      </c>
      <c r="CJ857" s="2" t="str">
        <f>IF(AND(ISBLANK(CI857),OR(NOT(ISBLANK(CK857)),NOT(ISBLANK(CL857)))),#N/A,
IF(ISBLANK(CI857),"",
IF(AND(NOT(ISERROR(VLOOKUP(CI857,MonsterTable!$A:$B,MATCH(MonsterTable!$B$1,MonsterTable!$A$1:$B$1,0),0))),OR(ISBLANK(CK857),ISBLANK(CL857))),#N/A,
IFERROR(VLOOKUP(CI857,MonsterTable!$A:$B,MATCH(MonsterTable!$B$1,MonsterTable!$A$1:$B$1,0),0),
IF(OR(NOT(ISBLANK(CK857)),ISBLANK(CL857)),#N/A,
IF(CI857="empty","empty",
VLOOKUP(CI857,MonsterGroupTable!$A:$A,1,0)))))))</f>
        <v/>
      </c>
    </row>
    <row r="858" spans="1:88">
      <c r="A858">
        <v>20159</v>
      </c>
      <c r="B858">
        <f t="shared" si="26"/>
        <v>1.1000000000000001</v>
      </c>
      <c r="C858">
        <f t="shared" si="26"/>
        <v>1.1000000000000001</v>
      </c>
      <c r="F858">
        <v>600</v>
      </c>
      <c r="G858">
        <v>7271</v>
      </c>
      <c r="H858">
        <v>0</v>
      </c>
      <c r="I858">
        <v>0</v>
      </c>
      <c r="J858">
        <v>0</v>
      </c>
      <c r="K858" t="s">
        <v>28</v>
      </c>
      <c r="L858" t="s">
        <v>251</v>
      </c>
      <c r="M858" t="s">
        <v>79</v>
      </c>
      <c r="N858" t="s">
        <v>80</v>
      </c>
      <c r="O858">
        <v>0</v>
      </c>
      <c r="P858">
        <v>-4.75</v>
      </c>
      <c r="Q858">
        <v>-3.5</v>
      </c>
      <c r="R858">
        <v>4.75</v>
      </c>
      <c r="S858">
        <v>3</v>
      </c>
      <c r="T858">
        <v>-13.5</v>
      </c>
      <c r="U858">
        <v>2.5499999999999998</v>
      </c>
      <c r="V858">
        <v>-6.75</v>
      </c>
      <c r="W858" t="str">
        <f t="shared" si="27"/>
        <v>g116,5,empty,3,201,1,1,0</v>
      </c>
      <c r="X858" s="1" t="s">
        <v>333</v>
      </c>
      <c r="Y858" s="2" t="str">
        <f>IF(AND(ISBLANK(X858),OR(NOT(ISBLANK(Z858)),NOT(ISBLANK(AA858)))),#N/A,
IF(ISBLANK(X858),"",
IF(AND(NOT(ISERROR(VLOOKUP(X858,MonsterTable!$A:$B,MATCH(MonsterTable!$B$1,MonsterTable!$A$1:$B$1,0),0))),OR(ISBLANK(Z858),ISBLANK(AA858))),#N/A,
IFERROR(VLOOKUP(X858,MonsterTable!$A:$B,MATCH(MonsterTable!$B$1,MonsterTable!$A$1:$B$1,0),0),
IF(OR(NOT(ISBLANK(Z858)),ISBLANK(AA858)),#N/A,
IF(X858="empty","empty",
VLOOKUP(X858,MonsterGroupTable!$A:$A,1,0)))))))</f>
        <v>g116</v>
      </c>
      <c r="AA858">
        <v>5</v>
      </c>
      <c r="AE858" s="1" t="s">
        <v>74</v>
      </c>
      <c r="AF858" s="2" t="str">
        <f>IF(AND(ISBLANK(AE858),OR(NOT(ISBLANK(AG858)),NOT(ISBLANK(AH858)))),#N/A,
IF(ISBLANK(AE858),"",
IF(AND(NOT(ISERROR(VLOOKUP(AE858,MonsterTable!$A:$B,MATCH(MonsterTable!$B$1,MonsterTable!$A$1:$B$1,0),0))),OR(ISBLANK(AG858),ISBLANK(AH858))),#N/A,
IFERROR(VLOOKUP(AE858,MonsterTable!$A:$B,MATCH(MonsterTable!$B$1,MonsterTable!$A$1:$B$1,0),0),
IF(OR(NOT(ISBLANK(AG858)),ISBLANK(AH858)),#N/A,
IF(AE858="empty","empty",
VLOOKUP(AE858,MonsterGroupTable!$A:$A,1,0)))))))</f>
        <v>empty</v>
      </c>
      <c r="AH858">
        <v>3</v>
      </c>
      <c r="AL858" s="1" t="s">
        <v>242</v>
      </c>
      <c r="AM858" s="2">
        <f>IF(AND(ISBLANK(AL858),OR(NOT(ISBLANK(AN858)),NOT(ISBLANK(AO858)))),#N/A,
IF(ISBLANK(AL858),"",
IF(AND(NOT(ISERROR(VLOOKUP(AL858,MonsterTable!$A:$B,MATCH(MonsterTable!$B$1,MonsterTable!$A$1:$B$1,0),0))),OR(ISBLANK(AN858),ISBLANK(AO858))),#N/A,
IFERROR(VLOOKUP(AL858,MonsterTable!$A:$B,MATCH(MonsterTable!$B$1,MonsterTable!$A$1:$B$1,0),0),
IF(OR(NOT(ISBLANK(AN858)),ISBLANK(AO858)),#N/A,
IF(AL858="empty","empty",
VLOOKUP(AL858,MonsterGroupTable!$A:$A,1,0)))))))</f>
        <v>201</v>
      </c>
      <c r="AN858">
        <v>1</v>
      </c>
      <c r="AO858">
        <v>1</v>
      </c>
      <c r="AP858">
        <v>0</v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BA858" s="2" t="str">
        <f>IF(AND(ISBLANK(AZ858),OR(NOT(ISBLANK(BB858)),NOT(ISBLANK(BC858)))),#N/A,
IF(ISBLANK(AZ858),"",
IF(AND(NOT(ISERROR(VLOOKUP(AZ858,MonsterTable!$A:$B,MATCH(MonsterTable!$B$1,MonsterTable!$A$1:$B$1,0),0))),OR(ISBLANK(BB858),ISBLANK(BC858))),#N/A,
IFERROR(VLOOKUP(AZ858,MonsterTable!$A:$B,MATCH(MonsterTable!$B$1,MonsterTable!$A$1:$B$1,0),0),
IF(OR(NOT(ISBLANK(BB858)),ISBLANK(BC858)),#N/A,
IF(AZ858="empty","empty",
VLOOKUP(AZ858,MonsterGroupTable!$A:$A,1,0)))))))</f>
        <v/>
      </c>
      <c r="BH858" s="2" t="str">
        <f>IF(AND(ISBLANK(BG858),OR(NOT(ISBLANK(BI858)),NOT(ISBLANK(BJ858)))),#N/A,
IF(ISBLANK(BG858),"",
IF(AND(NOT(ISERROR(VLOOKUP(BG858,MonsterTable!$A:$B,MATCH(MonsterTable!$B$1,MonsterTable!$A$1:$B$1,0),0))),OR(ISBLANK(BI858),ISBLANK(BJ858))),#N/A,
IFERROR(VLOOKUP(BG858,MonsterTable!$A:$B,MATCH(MonsterTable!$B$1,MonsterTable!$A$1:$B$1,0),0),
IF(OR(NOT(ISBLANK(BI858)),ISBLANK(BJ858)),#N/A,
IF(BG858="empty","empty",
VLOOKUP(BG858,MonsterGroupTable!$A:$A,1,0)))))))</f>
        <v/>
      </c>
      <c r="BO858" s="2" t="str">
        <f>IF(AND(ISBLANK(BN858),OR(NOT(ISBLANK(BP858)),NOT(ISBLANK(BQ858)))),#N/A,
IF(ISBLANK(BN858),"",
IF(AND(NOT(ISERROR(VLOOKUP(BN858,MonsterTable!$A:$B,MATCH(MonsterTable!$B$1,MonsterTable!$A$1:$B$1,0),0))),OR(ISBLANK(BP858),ISBLANK(BQ858))),#N/A,
IFERROR(VLOOKUP(BN858,MonsterTable!$A:$B,MATCH(MonsterTable!$B$1,MonsterTable!$A$1:$B$1,0),0),
IF(OR(NOT(ISBLANK(BP858)),ISBLANK(BQ858)),#N/A,
IF(BN858="empty","empty",
VLOOKUP(BN858,MonsterGroupTable!$A:$A,1,0)))))))</f>
        <v/>
      </c>
      <c r="BV858" s="2" t="str">
        <f>IF(AND(ISBLANK(BU858),OR(NOT(ISBLANK(BW858)),NOT(ISBLANK(BX858)))),#N/A,
IF(ISBLANK(BU858),"",
IF(AND(NOT(ISERROR(VLOOKUP(BU858,MonsterTable!$A:$B,MATCH(MonsterTable!$B$1,MonsterTable!$A$1:$B$1,0),0))),OR(ISBLANK(BW858),ISBLANK(BX858))),#N/A,
IFERROR(VLOOKUP(BU858,MonsterTable!$A:$B,MATCH(MonsterTable!$B$1,MonsterTable!$A$1:$B$1,0),0),
IF(OR(NOT(ISBLANK(BW858)),ISBLANK(BX858)),#N/A,
IF(BU858="empty","empty",
VLOOKUP(BU858,MonsterGroupTable!$A:$A,1,0)))))))</f>
        <v/>
      </c>
      <c r="CC858" s="2" t="str">
        <f>IF(AND(ISBLANK(CB858),OR(NOT(ISBLANK(CD858)),NOT(ISBLANK(CE858)))),#N/A,
IF(ISBLANK(CB858),"",
IF(AND(NOT(ISERROR(VLOOKUP(CB858,MonsterTable!$A:$B,MATCH(MonsterTable!$B$1,MonsterTable!$A$1:$B$1,0),0))),OR(ISBLANK(CD858),ISBLANK(CE858))),#N/A,
IFERROR(VLOOKUP(CB858,MonsterTable!$A:$B,MATCH(MonsterTable!$B$1,MonsterTable!$A$1:$B$1,0),0),
IF(OR(NOT(ISBLANK(CD858)),ISBLANK(CE858)),#N/A,
IF(CB858="empty","empty",
VLOOKUP(CB858,MonsterGroupTable!$A:$A,1,0)))))))</f>
        <v/>
      </c>
      <c r="CJ858" s="2" t="str">
        <f>IF(AND(ISBLANK(CI858),OR(NOT(ISBLANK(CK858)),NOT(ISBLANK(CL858)))),#N/A,
IF(ISBLANK(CI858),"",
IF(AND(NOT(ISERROR(VLOOKUP(CI858,MonsterTable!$A:$B,MATCH(MonsterTable!$B$1,MonsterTable!$A$1:$B$1,0),0))),OR(ISBLANK(CK858),ISBLANK(CL858))),#N/A,
IFERROR(VLOOKUP(CI858,MonsterTable!$A:$B,MATCH(MonsterTable!$B$1,MonsterTable!$A$1:$B$1,0),0),
IF(OR(NOT(ISBLANK(CK858)),ISBLANK(CL858)),#N/A,
IF(CI858="empty","empty",
VLOOKUP(CI858,MonsterGroupTable!$A:$A,1,0)))))))</f>
        <v/>
      </c>
    </row>
    <row r="859" spans="1:88">
      <c r="A859">
        <v>20160</v>
      </c>
      <c r="B859">
        <f t="shared" si="26"/>
        <v>1.2</v>
      </c>
      <c r="C859">
        <f t="shared" si="26"/>
        <v>1.1000000000000001</v>
      </c>
      <c r="F859">
        <v>600</v>
      </c>
      <c r="G859">
        <v>7361</v>
      </c>
      <c r="H859">
        <v>0</v>
      </c>
      <c r="I859">
        <v>0</v>
      </c>
      <c r="J859">
        <v>0</v>
      </c>
      <c r="K859" t="s">
        <v>28</v>
      </c>
      <c r="L859" t="s">
        <v>251</v>
      </c>
      <c r="M859" t="s">
        <v>79</v>
      </c>
      <c r="N859" t="s">
        <v>80</v>
      </c>
      <c r="O859">
        <v>0</v>
      </c>
      <c r="P859">
        <v>-4.75</v>
      </c>
      <c r="Q859">
        <v>-3.5</v>
      </c>
      <c r="R859">
        <v>4.75</v>
      </c>
      <c r="S859">
        <v>3</v>
      </c>
      <c r="T859">
        <v>-13.5</v>
      </c>
      <c r="U859">
        <v>2.5499999999999998</v>
      </c>
      <c r="V859">
        <v>-6.75</v>
      </c>
      <c r="W859" t="str">
        <f t="shared" si="27"/>
        <v>g116,5,empty,3,201,1,1,0</v>
      </c>
      <c r="X859" s="1" t="s">
        <v>333</v>
      </c>
      <c r="Y859" s="2" t="str">
        <f>IF(AND(ISBLANK(X859),OR(NOT(ISBLANK(Z859)),NOT(ISBLANK(AA859)))),#N/A,
IF(ISBLANK(X859),"",
IF(AND(NOT(ISERROR(VLOOKUP(X859,MonsterTable!$A:$B,MATCH(MonsterTable!$B$1,MonsterTable!$A$1:$B$1,0),0))),OR(ISBLANK(Z859),ISBLANK(AA859))),#N/A,
IFERROR(VLOOKUP(X859,MonsterTable!$A:$B,MATCH(MonsterTable!$B$1,MonsterTable!$A$1:$B$1,0),0),
IF(OR(NOT(ISBLANK(Z859)),ISBLANK(AA859)),#N/A,
IF(X859="empty","empty",
VLOOKUP(X859,MonsterGroupTable!$A:$A,1,0)))))))</f>
        <v>g116</v>
      </c>
      <c r="AA859">
        <v>5</v>
      </c>
      <c r="AE859" s="1" t="s">
        <v>74</v>
      </c>
      <c r="AF859" s="2" t="str">
        <f>IF(AND(ISBLANK(AE859),OR(NOT(ISBLANK(AG859)),NOT(ISBLANK(AH859)))),#N/A,
IF(ISBLANK(AE859),"",
IF(AND(NOT(ISERROR(VLOOKUP(AE859,MonsterTable!$A:$B,MATCH(MonsterTable!$B$1,MonsterTable!$A$1:$B$1,0),0))),OR(ISBLANK(AG859),ISBLANK(AH859))),#N/A,
IFERROR(VLOOKUP(AE859,MonsterTable!$A:$B,MATCH(MonsterTable!$B$1,MonsterTable!$A$1:$B$1,0),0),
IF(OR(NOT(ISBLANK(AG859)),ISBLANK(AH859)),#N/A,
IF(AE859="empty","empty",
VLOOKUP(AE859,MonsterGroupTable!$A:$A,1,0)))))))</f>
        <v>empty</v>
      </c>
      <c r="AH859">
        <v>3</v>
      </c>
      <c r="AL859" s="1" t="s">
        <v>242</v>
      </c>
      <c r="AM859" s="2">
        <f>IF(AND(ISBLANK(AL859),OR(NOT(ISBLANK(AN859)),NOT(ISBLANK(AO859)))),#N/A,
IF(ISBLANK(AL859),"",
IF(AND(NOT(ISERROR(VLOOKUP(AL859,MonsterTable!$A:$B,MATCH(MonsterTable!$B$1,MonsterTable!$A$1:$B$1,0),0))),OR(ISBLANK(AN859),ISBLANK(AO859))),#N/A,
IFERROR(VLOOKUP(AL859,MonsterTable!$A:$B,MATCH(MonsterTable!$B$1,MonsterTable!$A$1:$B$1,0),0),
IF(OR(NOT(ISBLANK(AN859)),ISBLANK(AO859)),#N/A,
IF(AL859="empty","empty",
VLOOKUP(AL859,MonsterGroupTable!$A:$A,1,0)))))))</f>
        <v>201</v>
      </c>
      <c r="AN859">
        <v>1</v>
      </c>
      <c r="AO859">
        <v>1</v>
      </c>
      <c r="AP859">
        <v>0</v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BA859" s="2" t="str">
        <f>IF(AND(ISBLANK(AZ859),OR(NOT(ISBLANK(BB859)),NOT(ISBLANK(BC859)))),#N/A,
IF(ISBLANK(AZ859),"",
IF(AND(NOT(ISERROR(VLOOKUP(AZ859,MonsterTable!$A:$B,MATCH(MonsterTable!$B$1,MonsterTable!$A$1:$B$1,0),0))),OR(ISBLANK(BB859),ISBLANK(BC859))),#N/A,
IFERROR(VLOOKUP(AZ859,MonsterTable!$A:$B,MATCH(MonsterTable!$B$1,MonsterTable!$A$1:$B$1,0),0),
IF(OR(NOT(ISBLANK(BB859)),ISBLANK(BC859)),#N/A,
IF(AZ859="empty","empty",
VLOOKUP(AZ859,MonsterGroupTable!$A:$A,1,0)))))))</f>
        <v/>
      </c>
      <c r="BH859" s="2" t="str">
        <f>IF(AND(ISBLANK(BG859),OR(NOT(ISBLANK(BI859)),NOT(ISBLANK(BJ859)))),#N/A,
IF(ISBLANK(BG859),"",
IF(AND(NOT(ISERROR(VLOOKUP(BG859,MonsterTable!$A:$B,MATCH(MonsterTable!$B$1,MonsterTable!$A$1:$B$1,0),0))),OR(ISBLANK(BI859),ISBLANK(BJ859))),#N/A,
IFERROR(VLOOKUP(BG859,MonsterTable!$A:$B,MATCH(MonsterTable!$B$1,MonsterTable!$A$1:$B$1,0),0),
IF(OR(NOT(ISBLANK(BI859)),ISBLANK(BJ859)),#N/A,
IF(BG859="empty","empty",
VLOOKUP(BG859,MonsterGroupTable!$A:$A,1,0)))))))</f>
        <v/>
      </c>
      <c r="BO859" s="2" t="str">
        <f>IF(AND(ISBLANK(BN859),OR(NOT(ISBLANK(BP859)),NOT(ISBLANK(BQ859)))),#N/A,
IF(ISBLANK(BN859),"",
IF(AND(NOT(ISERROR(VLOOKUP(BN859,MonsterTable!$A:$B,MATCH(MonsterTable!$B$1,MonsterTable!$A$1:$B$1,0),0))),OR(ISBLANK(BP859),ISBLANK(BQ859))),#N/A,
IFERROR(VLOOKUP(BN859,MonsterTable!$A:$B,MATCH(MonsterTable!$B$1,MonsterTable!$A$1:$B$1,0),0),
IF(OR(NOT(ISBLANK(BP859)),ISBLANK(BQ859)),#N/A,
IF(BN859="empty","empty",
VLOOKUP(BN859,MonsterGroupTable!$A:$A,1,0)))))))</f>
        <v/>
      </c>
      <c r="BV859" s="2" t="str">
        <f>IF(AND(ISBLANK(BU859),OR(NOT(ISBLANK(BW859)),NOT(ISBLANK(BX859)))),#N/A,
IF(ISBLANK(BU859),"",
IF(AND(NOT(ISERROR(VLOOKUP(BU859,MonsterTable!$A:$B,MATCH(MonsterTable!$B$1,MonsterTable!$A$1:$B$1,0),0))),OR(ISBLANK(BW859),ISBLANK(BX859))),#N/A,
IFERROR(VLOOKUP(BU859,MonsterTable!$A:$B,MATCH(MonsterTable!$B$1,MonsterTable!$A$1:$B$1,0),0),
IF(OR(NOT(ISBLANK(BW859)),ISBLANK(BX859)),#N/A,
IF(BU859="empty","empty",
VLOOKUP(BU859,MonsterGroupTable!$A:$A,1,0)))))))</f>
        <v/>
      </c>
      <c r="CC859" s="2" t="str">
        <f>IF(AND(ISBLANK(CB859),OR(NOT(ISBLANK(CD859)),NOT(ISBLANK(CE859)))),#N/A,
IF(ISBLANK(CB859),"",
IF(AND(NOT(ISERROR(VLOOKUP(CB859,MonsterTable!$A:$B,MATCH(MonsterTable!$B$1,MonsterTable!$A$1:$B$1,0),0))),OR(ISBLANK(CD859),ISBLANK(CE859))),#N/A,
IFERROR(VLOOKUP(CB859,MonsterTable!$A:$B,MATCH(MonsterTable!$B$1,MonsterTable!$A$1:$B$1,0),0),
IF(OR(NOT(ISBLANK(CD859)),ISBLANK(CE859)),#N/A,
IF(CB859="empty","empty",
VLOOKUP(CB859,MonsterGroupTable!$A:$A,1,0)))))))</f>
        <v/>
      </c>
      <c r="CJ859" s="2" t="str">
        <f>IF(AND(ISBLANK(CI859),OR(NOT(ISBLANK(CK859)),NOT(ISBLANK(CL859)))),#N/A,
IF(ISBLANK(CI859),"",
IF(AND(NOT(ISERROR(VLOOKUP(CI859,MonsterTable!$A:$B,MATCH(MonsterTable!$B$1,MonsterTable!$A$1:$B$1,0),0))),OR(ISBLANK(CK859),ISBLANK(CL859))),#N/A,
IFERROR(VLOOKUP(CI859,MonsterTable!$A:$B,MATCH(MonsterTable!$B$1,MonsterTable!$A$1:$B$1,0),0),
IF(OR(NOT(ISBLANK(CK859)),ISBLANK(CL859)),#N/A,
IF(CI859="empty","empty",
VLOOKUP(CI859,MonsterGroupTable!$A:$A,1,0)))))))</f>
        <v/>
      </c>
    </row>
    <row r="860" spans="1:88">
      <c r="A860">
        <v>20161</v>
      </c>
      <c r="B860">
        <f t="shared" si="26"/>
        <v>1.1000000000000001</v>
      </c>
      <c r="C860">
        <f t="shared" si="26"/>
        <v>1.1000000000000001</v>
      </c>
      <c r="F860">
        <v>600</v>
      </c>
      <c r="G860">
        <v>7451</v>
      </c>
      <c r="H860">
        <v>0</v>
      </c>
      <c r="I860">
        <v>0</v>
      </c>
      <c r="J860">
        <v>0</v>
      </c>
      <c r="K860" t="s">
        <v>28</v>
      </c>
      <c r="L860" t="s">
        <v>253</v>
      </c>
      <c r="M860" t="s">
        <v>79</v>
      </c>
      <c r="N860" t="s">
        <v>80</v>
      </c>
      <c r="O860">
        <v>0</v>
      </c>
      <c r="P860">
        <v>-4.75</v>
      </c>
      <c r="Q860">
        <v>-3.5</v>
      </c>
      <c r="R860">
        <v>4.75</v>
      </c>
      <c r="S860">
        <v>3</v>
      </c>
      <c r="T860">
        <v>-13.5</v>
      </c>
      <c r="U860">
        <v>2.5499999999999998</v>
      </c>
      <c r="V860">
        <v>-6.75</v>
      </c>
      <c r="W860" t="str">
        <f t="shared" si="27"/>
        <v>g117,5,empty,3,202,1,1,0</v>
      </c>
      <c r="X860" s="1" t="s">
        <v>334</v>
      </c>
      <c r="Y860" s="2" t="str">
        <f>IF(AND(ISBLANK(X860),OR(NOT(ISBLANK(Z860)),NOT(ISBLANK(AA860)))),#N/A,
IF(ISBLANK(X860),"",
IF(AND(NOT(ISERROR(VLOOKUP(X860,MonsterTable!$A:$B,MATCH(MonsterTable!$B$1,MonsterTable!$A$1:$B$1,0),0))),OR(ISBLANK(Z860),ISBLANK(AA860))),#N/A,
IFERROR(VLOOKUP(X860,MonsterTable!$A:$B,MATCH(MonsterTable!$B$1,MonsterTable!$A$1:$B$1,0),0),
IF(OR(NOT(ISBLANK(Z860)),ISBLANK(AA860)),#N/A,
IF(X860="empty","empty",
VLOOKUP(X860,MonsterGroupTable!$A:$A,1,0)))))))</f>
        <v>g117</v>
      </c>
      <c r="AA860">
        <v>5</v>
      </c>
      <c r="AE860" s="1" t="s">
        <v>74</v>
      </c>
      <c r="AF860" s="2" t="str">
        <f>IF(AND(ISBLANK(AE860),OR(NOT(ISBLANK(AG860)),NOT(ISBLANK(AH860)))),#N/A,
IF(ISBLANK(AE860),"",
IF(AND(NOT(ISERROR(VLOOKUP(AE860,MonsterTable!$A:$B,MATCH(MonsterTable!$B$1,MonsterTable!$A$1:$B$1,0),0))),OR(ISBLANK(AG860),ISBLANK(AH860))),#N/A,
IFERROR(VLOOKUP(AE860,MonsterTable!$A:$B,MATCH(MonsterTable!$B$1,MonsterTable!$A$1:$B$1,0),0),
IF(OR(NOT(ISBLANK(AG860)),ISBLANK(AH860)),#N/A,
IF(AE860="empty","empty",
VLOOKUP(AE860,MonsterGroupTable!$A:$A,1,0)))))))</f>
        <v>empty</v>
      </c>
      <c r="AH860">
        <v>3</v>
      </c>
      <c r="AL860" s="1" t="s">
        <v>338</v>
      </c>
      <c r="AM860" s="2">
        <f>IF(AND(ISBLANK(AL860),OR(NOT(ISBLANK(AN860)),NOT(ISBLANK(AO860)))),#N/A,
IF(ISBLANK(AL860),"",
IF(AND(NOT(ISERROR(VLOOKUP(AL860,MonsterTable!$A:$B,MATCH(MonsterTable!$B$1,MonsterTable!$A$1:$B$1,0),0))),OR(ISBLANK(AN860),ISBLANK(AO860))),#N/A,
IFERROR(VLOOKUP(AL860,MonsterTable!$A:$B,MATCH(MonsterTable!$B$1,MonsterTable!$A$1:$B$1,0),0),
IF(OR(NOT(ISBLANK(AN860)),ISBLANK(AO860)),#N/A,
IF(AL860="empty","empty",
VLOOKUP(AL860,MonsterGroupTable!$A:$A,1,0)))))))</f>
        <v>202</v>
      </c>
      <c r="AN860">
        <v>1</v>
      </c>
      <c r="AO860">
        <v>1</v>
      </c>
      <c r="AP860">
        <v>0</v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BA860" s="2" t="str">
        <f>IF(AND(ISBLANK(AZ860),OR(NOT(ISBLANK(BB860)),NOT(ISBLANK(BC860)))),#N/A,
IF(ISBLANK(AZ860),"",
IF(AND(NOT(ISERROR(VLOOKUP(AZ860,MonsterTable!$A:$B,MATCH(MonsterTable!$B$1,MonsterTable!$A$1:$B$1,0),0))),OR(ISBLANK(BB860),ISBLANK(BC860))),#N/A,
IFERROR(VLOOKUP(AZ860,MonsterTable!$A:$B,MATCH(MonsterTable!$B$1,MonsterTable!$A$1:$B$1,0),0),
IF(OR(NOT(ISBLANK(BB860)),ISBLANK(BC860)),#N/A,
IF(AZ860="empty","empty",
VLOOKUP(AZ860,MonsterGroupTable!$A:$A,1,0)))))))</f>
        <v/>
      </c>
      <c r="BH860" s="2" t="str">
        <f>IF(AND(ISBLANK(BG860),OR(NOT(ISBLANK(BI860)),NOT(ISBLANK(BJ860)))),#N/A,
IF(ISBLANK(BG860),"",
IF(AND(NOT(ISERROR(VLOOKUP(BG860,MonsterTable!$A:$B,MATCH(MonsterTable!$B$1,MonsterTable!$A$1:$B$1,0),0))),OR(ISBLANK(BI860),ISBLANK(BJ860))),#N/A,
IFERROR(VLOOKUP(BG860,MonsterTable!$A:$B,MATCH(MonsterTable!$B$1,MonsterTable!$A$1:$B$1,0),0),
IF(OR(NOT(ISBLANK(BI860)),ISBLANK(BJ860)),#N/A,
IF(BG860="empty","empty",
VLOOKUP(BG860,MonsterGroupTable!$A:$A,1,0)))))))</f>
        <v/>
      </c>
      <c r="BO860" s="2" t="str">
        <f>IF(AND(ISBLANK(BN860),OR(NOT(ISBLANK(BP860)),NOT(ISBLANK(BQ860)))),#N/A,
IF(ISBLANK(BN860),"",
IF(AND(NOT(ISERROR(VLOOKUP(BN860,MonsterTable!$A:$B,MATCH(MonsterTable!$B$1,MonsterTable!$A$1:$B$1,0),0))),OR(ISBLANK(BP860),ISBLANK(BQ860))),#N/A,
IFERROR(VLOOKUP(BN860,MonsterTable!$A:$B,MATCH(MonsterTable!$B$1,MonsterTable!$A$1:$B$1,0),0),
IF(OR(NOT(ISBLANK(BP860)),ISBLANK(BQ860)),#N/A,
IF(BN860="empty","empty",
VLOOKUP(BN860,MonsterGroupTable!$A:$A,1,0)))))))</f>
        <v/>
      </c>
      <c r="BV860" s="2" t="str">
        <f>IF(AND(ISBLANK(BU860),OR(NOT(ISBLANK(BW860)),NOT(ISBLANK(BX860)))),#N/A,
IF(ISBLANK(BU860),"",
IF(AND(NOT(ISERROR(VLOOKUP(BU860,MonsterTable!$A:$B,MATCH(MonsterTable!$B$1,MonsterTable!$A$1:$B$1,0),0))),OR(ISBLANK(BW860),ISBLANK(BX860))),#N/A,
IFERROR(VLOOKUP(BU860,MonsterTable!$A:$B,MATCH(MonsterTable!$B$1,MonsterTable!$A$1:$B$1,0),0),
IF(OR(NOT(ISBLANK(BW860)),ISBLANK(BX860)),#N/A,
IF(BU860="empty","empty",
VLOOKUP(BU860,MonsterGroupTable!$A:$A,1,0)))))))</f>
        <v/>
      </c>
      <c r="CC860" s="2" t="str">
        <f>IF(AND(ISBLANK(CB860),OR(NOT(ISBLANK(CD860)),NOT(ISBLANK(CE860)))),#N/A,
IF(ISBLANK(CB860),"",
IF(AND(NOT(ISERROR(VLOOKUP(CB860,MonsterTable!$A:$B,MATCH(MonsterTable!$B$1,MonsterTable!$A$1:$B$1,0),0))),OR(ISBLANK(CD860),ISBLANK(CE860))),#N/A,
IFERROR(VLOOKUP(CB860,MonsterTable!$A:$B,MATCH(MonsterTable!$B$1,MonsterTable!$A$1:$B$1,0),0),
IF(OR(NOT(ISBLANK(CD860)),ISBLANK(CE860)),#N/A,
IF(CB860="empty","empty",
VLOOKUP(CB860,MonsterGroupTable!$A:$A,1,0)))))))</f>
        <v/>
      </c>
      <c r="CJ860" s="2" t="str">
        <f>IF(AND(ISBLANK(CI860),OR(NOT(ISBLANK(CK860)),NOT(ISBLANK(CL860)))),#N/A,
IF(ISBLANK(CI860),"",
IF(AND(NOT(ISERROR(VLOOKUP(CI860,MonsterTable!$A:$B,MATCH(MonsterTable!$B$1,MonsterTable!$A$1:$B$1,0),0))),OR(ISBLANK(CK860),ISBLANK(CL860))),#N/A,
IFERROR(VLOOKUP(CI860,MonsterTable!$A:$B,MATCH(MonsterTable!$B$1,MonsterTable!$A$1:$B$1,0),0),
IF(OR(NOT(ISBLANK(CK860)),ISBLANK(CL860)),#N/A,
IF(CI860="empty","empty",
VLOOKUP(CI860,MonsterGroupTable!$A:$A,1,0)))))))</f>
        <v/>
      </c>
    </row>
    <row r="861" spans="1:88">
      <c r="A861">
        <v>20162</v>
      </c>
      <c r="B861">
        <f t="shared" si="26"/>
        <v>1.1000000000000001</v>
      </c>
      <c r="C861">
        <f t="shared" si="26"/>
        <v>1.1000000000000001</v>
      </c>
      <c r="F861">
        <v>600</v>
      </c>
      <c r="G861">
        <v>7541</v>
      </c>
      <c r="H861">
        <v>0</v>
      </c>
      <c r="I861">
        <v>0</v>
      </c>
      <c r="J861">
        <v>0</v>
      </c>
      <c r="K861" t="s">
        <v>28</v>
      </c>
      <c r="L861" t="s">
        <v>253</v>
      </c>
      <c r="M861" t="s">
        <v>79</v>
      </c>
      <c r="N861" t="s">
        <v>80</v>
      </c>
      <c r="O861">
        <v>0</v>
      </c>
      <c r="P861">
        <v>-4.75</v>
      </c>
      <c r="Q861">
        <v>-3.5</v>
      </c>
      <c r="R861">
        <v>4.75</v>
      </c>
      <c r="S861">
        <v>3</v>
      </c>
      <c r="T861">
        <v>-13.5</v>
      </c>
      <c r="U861">
        <v>2.5499999999999998</v>
      </c>
      <c r="V861">
        <v>-6.75</v>
      </c>
      <c r="W861" t="str">
        <f t="shared" si="27"/>
        <v>g117,5,empty,3,202,1,1,0</v>
      </c>
      <c r="X861" s="1" t="s">
        <v>334</v>
      </c>
      <c r="Y861" s="2" t="str">
        <f>IF(AND(ISBLANK(X861),OR(NOT(ISBLANK(Z861)),NOT(ISBLANK(AA861)))),#N/A,
IF(ISBLANK(X861),"",
IF(AND(NOT(ISERROR(VLOOKUP(X861,MonsterTable!$A:$B,MATCH(MonsterTable!$B$1,MonsterTable!$A$1:$B$1,0),0))),OR(ISBLANK(Z861),ISBLANK(AA861))),#N/A,
IFERROR(VLOOKUP(X861,MonsterTable!$A:$B,MATCH(MonsterTable!$B$1,MonsterTable!$A$1:$B$1,0),0),
IF(OR(NOT(ISBLANK(Z861)),ISBLANK(AA861)),#N/A,
IF(X861="empty","empty",
VLOOKUP(X861,MonsterGroupTable!$A:$A,1,0)))))))</f>
        <v>g117</v>
      </c>
      <c r="AA861">
        <v>5</v>
      </c>
      <c r="AE861" s="1" t="s">
        <v>74</v>
      </c>
      <c r="AF861" s="2" t="str">
        <f>IF(AND(ISBLANK(AE861),OR(NOT(ISBLANK(AG861)),NOT(ISBLANK(AH861)))),#N/A,
IF(ISBLANK(AE861),"",
IF(AND(NOT(ISERROR(VLOOKUP(AE861,MonsterTable!$A:$B,MATCH(MonsterTable!$B$1,MonsterTable!$A$1:$B$1,0),0))),OR(ISBLANK(AG861),ISBLANK(AH861))),#N/A,
IFERROR(VLOOKUP(AE861,MonsterTable!$A:$B,MATCH(MonsterTable!$B$1,MonsterTable!$A$1:$B$1,0),0),
IF(OR(NOT(ISBLANK(AG861)),ISBLANK(AH861)),#N/A,
IF(AE861="empty","empty",
VLOOKUP(AE861,MonsterGroupTable!$A:$A,1,0)))))))</f>
        <v>empty</v>
      </c>
      <c r="AH861">
        <v>3</v>
      </c>
      <c r="AL861" s="1" t="s">
        <v>338</v>
      </c>
      <c r="AM861" s="2">
        <f>IF(AND(ISBLANK(AL861),OR(NOT(ISBLANK(AN861)),NOT(ISBLANK(AO861)))),#N/A,
IF(ISBLANK(AL861),"",
IF(AND(NOT(ISERROR(VLOOKUP(AL861,MonsterTable!$A:$B,MATCH(MonsterTable!$B$1,MonsterTable!$A$1:$B$1,0),0))),OR(ISBLANK(AN861),ISBLANK(AO861))),#N/A,
IFERROR(VLOOKUP(AL861,MonsterTable!$A:$B,MATCH(MonsterTable!$B$1,MonsterTable!$A$1:$B$1,0),0),
IF(OR(NOT(ISBLANK(AN861)),ISBLANK(AO861)),#N/A,
IF(AL861="empty","empty",
VLOOKUP(AL861,MonsterGroupTable!$A:$A,1,0)))))))</f>
        <v>202</v>
      </c>
      <c r="AN861">
        <v>1</v>
      </c>
      <c r="AO861">
        <v>1</v>
      </c>
      <c r="AP861">
        <v>0</v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BA861" s="2" t="str">
        <f>IF(AND(ISBLANK(AZ861),OR(NOT(ISBLANK(BB861)),NOT(ISBLANK(BC861)))),#N/A,
IF(ISBLANK(AZ861),"",
IF(AND(NOT(ISERROR(VLOOKUP(AZ861,MonsterTable!$A:$B,MATCH(MonsterTable!$B$1,MonsterTable!$A$1:$B$1,0),0))),OR(ISBLANK(BB861),ISBLANK(BC861))),#N/A,
IFERROR(VLOOKUP(AZ861,MonsterTable!$A:$B,MATCH(MonsterTable!$B$1,MonsterTable!$A$1:$B$1,0),0),
IF(OR(NOT(ISBLANK(BB861)),ISBLANK(BC861)),#N/A,
IF(AZ861="empty","empty",
VLOOKUP(AZ861,MonsterGroupTable!$A:$A,1,0)))))))</f>
        <v/>
      </c>
      <c r="BH861" s="2" t="str">
        <f>IF(AND(ISBLANK(BG861),OR(NOT(ISBLANK(BI861)),NOT(ISBLANK(BJ861)))),#N/A,
IF(ISBLANK(BG861),"",
IF(AND(NOT(ISERROR(VLOOKUP(BG861,MonsterTable!$A:$B,MATCH(MonsterTable!$B$1,MonsterTable!$A$1:$B$1,0),0))),OR(ISBLANK(BI861),ISBLANK(BJ861))),#N/A,
IFERROR(VLOOKUP(BG861,MonsterTable!$A:$B,MATCH(MonsterTable!$B$1,MonsterTable!$A$1:$B$1,0),0),
IF(OR(NOT(ISBLANK(BI861)),ISBLANK(BJ861)),#N/A,
IF(BG861="empty","empty",
VLOOKUP(BG861,MonsterGroupTable!$A:$A,1,0)))))))</f>
        <v/>
      </c>
      <c r="BO861" s="2" t="str">
        <f>IF(AND(ISBLANK(BN861),OR(NOT(ISBLANK(BP861)),NOT(ISBLANK(BQ861)))),#N/A,
IF(ISBLANK(BN861),"",
IF(AND(NOT(ISERROR(VLOOKUP(BN861,MonsterTable!$A:$B,MATCH(MonsterTable!$B$1,MonsterTable!$A$1:$B$1,0),0))),OR(ISBLANK(BP861),ISBLANK(BQ861))),#N/A,
IFERROR(VLOOKUP(BN861,MonsterTable!$A:$B,MATCH(MonsterTable!$B$1,MonsterTable!$A$1:$B$1,0),0),
IF(OR(NOT(ISBLANK(BP861)),ISBLANK(BQ861)),#N/A,
IF(BN861="empty","empty",
VLOOKUP(BN861,MonsterGroupTable!$A:$A,1,0)))))))</f>
        <v/>
      </c>
      <c r="BV861" s="2" t="str">
        <f>IF(AND(ISBLANK(BU861),OR(NOT(ISBLANK(BW861)),NOT(ISBLANK(BX861)))),#N/A,
IF(ISBLANK(BU861),"",
IF(AND(NOT(ISERROR(VLOOKUP(BU861,MonsterTable!$A:$B,MATCH(MonsterTable!$B$1,MonsterTable!$A$1:$B$1,0),0))),OR(ISBLANK(BW861),ISBLANK(BX861))),#N/A,
IFERROR(VLOOKUP(BU861,MonsterTable!$A:$B,MATCH(MonsterTable!$B$1,MonsterTable!$A$1:$B$1,0),0),
IF(OR(NOT(ISBLANK(BW861)),ISBLANK(BX861)),#N/A,
IF(BU861="empty","empty",
VLOOKUP(BU861,MonsterGroupTable!$A:$A,1,0)))))))</f>
        <v/>
      </c>
      <c r="CC861" s="2" t="str">
        <f>IF(AND(ISBLANK(CB861),OR(NOT(ISBLANK(CD861)),NOT(ISBLANK(CE861)))),#N/A,
IF(ISBLANK(CB861),"",
IF(AND(NOT(ISERROR(VLOOKUP(CB861,MonsterTable!$A:$B,MATCH(MonsterTable!$B$1,MonsterTable!$A$1:$B$1,0),0))),OR(ISBLANK(CD861),ISBLANK(CE861))),#N/A,
IFERROR(VLOOKUP(CB861,MonsterTable!$A:$B,MATCH(MonsterTable!$B$1,MonsterTable!$A$1:$B$1,0),0),
IF(OR(NOT(ISBLANK(CD861)),ISBLANK(CE861)),#N/A,
IF(CB861="empty","empty",
VLOOKUP(CB861,MonsterGroupTable!$A:$A,1,0)))))))</f>
        <v/>
      </c>
      <c r="CJ861" s="2" t="str">
        <f>IF(AND(ISBLANK(CI861),OR(NOT(ISBLANK(CK861)),NOT(ISBLANK(CL861)))),#N/A,
IF(ISBLANK(CI861),"",
IF(AND(NOT(ISERROR(VLOOKUP(CI861,MonsterTable!$A:$B,MATCH(MonsterTable!$B$1,MonsterTable!$A$1:$B$1,0),0))),OR(ISBLANK(CK861),ISBLANK(CL861))),#N/A,
IFERROR(VLOOKUP(CI861,MonsterTable!$A:$B,MATCH(MonsterTable!$B$1,MonsterTable!$A$1:$B$1,0),0),
IF(OR(NOT(ISBLANK(CK861)),ISBLANK(CL861)),#N/A,
IF(CI861="empty","empty",
VLOOKUP(CI861,MonsterGroupTable!$A:$A,1,0)))))))</f>
        <v/>
      </c>
    </row>
    <row r="862" spans="1:88">
      <c r="A862">
        <v>20163</v>
      </c>
      <c r="B862">
        <f t="shared" si="26"/>
        <v>1.1000000000000001</v>
      </c>
      <c r="C862">
        <f t="shared" si="26"/>
        <v>1.1000000000000001</v>
      </c>
      <c r="F862">
        <v>600</v>
      </c>
      <c r="G862">
        <v>7631</v>
      </c>
      <c r="H862">
        <v>0</v>
      </c>
      <c r="I862">
        <v>0</v>
      </c>
      <c r="J862">
        <v>0</v>
      </c>
      <c r="K862" t="s">
        <v>28</v>
      </c>
      <c r="L862" t="s">
        <v>253</v>
      </c>
      <c r="M862" t="s">
        <v>79</v>
      </c>
      <c r="N862" t="s">
        <v>80</v>
      </c>
      <c r="O862">
        <v>0</v>
      </c>
      <c r="P862">
        <v>-4.75</v>
      </c>
      <c r="Q862">
        <v>-3.5</v>
      </c>
      <c r="R862">
        <v>4.75</v>
      </c>
      <c r="S862">
        <v>3</v>
      </c>
      <c r="T862">
        <v>-13.5</v>
      </c>
      <c r="U862">
        <v>2.5499999999999998</v>
      </c>
      <c r="V862">
        <v>-6.75</v>
      </c>
      <c r="W862" t="str">
        <f t="shared" si="27"/>
        <v>g117,5,empty,3,202,1,1,0</v>
      </c>
      <c r="X862" s="1" t="s">
        <v>334</v>
      </c>
      <c r="Y862" s="2" t="str">
        <f>IF(AND(ISBLANK(X862),OR(NOT(ISBLANK(Z862)),NOT(ISBLANK(AA862)))),#N/A,
IF(ISBLANK(X862),"",
IF(AND(NOT(ISERROR(VLOOKUP(X862,MonsterTable!$A:$B,MATCH(MonsterTable!$B$1,MonsterTable!$A$1:$B$1,0),0))),OR(ISBLANK(Z862),ISBLANK(AA862))),#N/A,
IFERROR(VLOOKUP(X862,MonsterTable!$A:$B,MATCH(MonsterTable!$B$1,MonsterTable!$A$1:$B$1,0),0),
IF(OR(NOT(ISBLANK(Z862)),ISBLANK(AA862)),#N/A,
IF(X862="empty","empty",
VLOOKUP(X862,MonsterGroupTable!$A:$A,1,0)))))))</f>
        <v>g117</v>
      </c>
      <c r="AA862">
        <v>5</v>
      </c>
      <c r="AE862" s="1" t="s">
        <v>74</v>
      </c>
      <c r="AF862" s="2" t="str">
        <f>IF(AND(ISBLANK(AE862),OR(NOT(ISBLANK(AG862)),NOT(ISBLANK(AH862)))),#N/A,
IF(ISBLANK(AE862),"",
IF(AND(NOT(ISERROR(VLOOKUP(AE862,MonsterTable!$A:$B,MATCH(MonsterTable!$B$1,MonsterTable!$A$1:$B$1,0),0))),OR(ISBLANK(AG862),ISBLANK(AH862))),#N/A,
IFERROR(VLOOKUP(AE862,MonsterTable!$A:$B,MATCH(MonsterTable!$B$1,MonsterTable!$A$1:$B$1,0),0),
IF(OR(NOT(ISBLANK(AG862)),ISBLANK(AH862)),#N/A,
IF(AE862="empty","empty",
VLOOKUP(AE862,MonsterGroupTable!$A:$A,1,0)))))))</f>
        <v>empty</v>
      </c>
      <c r="AH862">
        <v>3</v>
      </c>
      <c r="AL862" s="1" t="s">
        <v>338</v>
      </c>
      <c r="AM862" s="2">
        <f>IF(AND(ISBLANK(AL862),OR(NOT(ISBLANK(AN862)),NOT(ISBLANK(AO862)))),#N/A,
IF(ISBLANK(AL862),"",
IF(AND(NOT(ISERROR(VLOOKUP(AL862,MonsterTable!$A:$B,MATCH(MonsterTable!$B$1,MonsterTable!$A$1:$B$1,0),0))),OR(ISBLANK(AN862),ISBLANK(AO862))),#N/A,
IFERROR(VLOOKUP(AL862,MonsterTable!$A:$B,MATCH(MonsterTable!$B$1,MonsterTable!$A$1:$B$1,0),0),
IF(OR(NOT(ISBLANK(AN862)),ISBLANK(AO862)),#N/A,
IF(AL862="empty","empty",
VLOOKUP(AL862,MonsterGroupTable!$A:$A,1,0)))))))</f>
        <v>202</v>
      </c>
      <c r="AN862">
        <v>1</v>
      </c>
      <c r="AO862">
        <v>1</v>
      </c>
      <c r="AP862">
        <v>0</v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BA862" s="2" t="str">
        <f>IF(AND(ISBLANK(AZ862),OR(NOT(ISBLANK(BB862)),NOT(ISBLANK(BC862)))),#N/A,
IF(ISBLANK(AZ862),"",
IF(AND(NOT(ISERROR(VLOOKUP(AZ862,MonsterTable!$A:$B,MATCH(MonsterTable!$B$1,MonsterTable!$A$1:$B$1,0),0))),OR(ISBLANK(BB862),ISBLANK(BC862))),#N/A,
IFERROR(VLOOKUP(AZ862,MonsterTable!$A:$B,MATCH(MonsterTable!$B$1,MonsterTable!$A$1:$B$1,0),0),
IF(OR(NOT(ISBLANK(BB862)),ISBLANK(BC862)),#N/A,
IF(AZ862="empty","empty",
VLOOKUP(AZ862,MonsterGroupTable!$A:$A,1,0)))))))</f>
        <v/>
      </c>
      <c r="BH862" s="2" t="str">
        <f>IF(AND(ISBLANK(BG862),OR(NOT(ISBLANK(BI862)),NOT(ISBLANK(BJ862)))),#N/A,
IF(ISBLANK(BG862),"",
IF(AND(NOT(ISERROR(VLOOKUP(BG862,MonsterTable!$A:$B,MATCH(MonsterTable!$B$1,MonsterTable!$A$1:$B$1,0),0))),OR(ISBLANK(BI862),ISBLANK(BJ862))),#N/A,
IFERROR(VLOOKUP(BG862,MonsterTable!$A:$B,MATCH(MonsterTable!$B$1,MonsterTable!$A$1:$B$1,0),0),
IF(OR(NOT(ISBLANK(BI862)),ISBLANK(BJ862)),#N/A,
IF(BG862="empty","empty",
VLOOKUP(BG862,MonsterGroupTable!$A:$A,1,0)))))))</f>
        <v/>
      </c>
      <c r="BO862" s="2" t="str">
        <f>IF(AND(ISBLANK(BN862),OR(NOT(ISBLANK(BP862)),NOT(ISBLANK(BQ862)))),#N/A,
IF(ISBLANK(BN862),"",
IF(AND(NOT(ISERROR(VLOOKUP(BN862,MonsterTable!$A:$B,MATCH(MonsterTable!$B$1,MonsterTable!$A$1:$B$1,0),0))),OR(ISBLANK(BP862),ISBLANK(BQ862))),#N/A,
IFERROR(VLOOKUP(BN862,MonsterTable!$A:$B,MATCH(MonsterTable!$B$1,MonsterTable!$A$1:$B$1,0),0),
IF(OR(NOT(ISBLANK(BP862)),ISBLANK(BQ862)),#N/A,
IF(BN862="empty","empty",
VLOOKUP(BN862,MonsterGroupTable!$A:$A,1,0)))))))</f>
        <v/>
      </c>
      <c r="BV862" s="2" t="str">
        <f>IF(AND(ISBLANK(BU862),OR(NOT(ISBLANK(BW862)),NOT(ISBLANK(BX862)))),#N/A,
IF(ISBLANK(BU862),"",
IF(AND(NOT(ISERROR(VLOOKUP(BU862,MonsterTable!$A:$B,MATCH(MonsterTable!$B$1,MonsterTable!$A$1:$B$1,0),0))),OR(ISBLANK(BW862),ISBLANK(BX862))),#N/A,
IFERROR(VLOOKUP(BU862,MonsterTable!$A:$B,MATCH(MonsterTable!$B$1,MonsterTable!$A$1:$B$1,0),0),
IF(OR(NOT(ISBLANK(BW862)),ISBLANK(BX862)),#N/A,
IF(BU862="empty","empty",
VLOOKUP(BU862,MonsterGroupTable!$A:$A,1,0)))))))</f>
        <v/>
      </c>
      <c r="CC862" s="2" t="str">
        <f>IF(AND(ISBLANK(CB862),OR(NOT(ISBLANK(CD862)),NOT(ISBLANK(CE862)))),#N/A,
IF(ISBLANK(CB862),"",
IF(AND(NOT(ISERROR(VLOOKUP(CB862,MonsterTable!$A:$B,MATCH(MonsterTable!$B$1,MonsterTable!$A$1:$B$1,0),0))),OR(ISBLANK(CD862),ISBLANK(CE862))),#N/A,
IFERROR(VLOOKUP(CB862,MonsterTable!$A:$B,MATCH(MonsterTable!$B$1,MonsterTable!$A$1:$B$1,0),0),
IF(OR(NOT(ISBLANK(CD862)),ISBLANK(CE862)),#N/A,
IF(CB862="empty","empty",
VLOOKUP(CB862,MonsterGroupTable!$A:$A,1,0)))))))</f>
        <v/>
      </c>
      <c r="CJ862" s="2" t="str">
        <f>IF(AND(ISBLANK(CI862),OR(NOT(ISBLANK(CK862)),NOT(ISBLANK(CL862)))),#N/A,
IF(ISBLANK(CI862),"",
IF(AND(NOT(ISERROR(VLOOKUP(CI862,MonsterTable!$A:$B,MATCH(MonsterTable!$B$1,MonsterTable!$A$1:$B$1,0),0))),OR(ISBLANK(CK862),ISBLANK(CL862))),#N/A,
IFERROR(VLOOKUP(CI862,MonsterTable!$A:$B,MATCH(MonsterTable!$B$1,MonsterTable!$A$1:$B$1,0),0),
IF(OR(NOT(ISBLANK(CK862)),ISBLANK(CL862)),#N/A,
IF(CI862="empty","empty",
VLOOKUP(CI862,MonsterGroupTable!$A:$A,1,0)))))))</f>
        <v/>
      </c>
    </row>
    <row r="863" spans="1:88">
      <c r="A863">
        <v>20164</v>
      </c>
      <c r="B863">
        <f t="shared" si="26"/>
        <v>1.1000000000000001</v>
      </c>
      <c r="C863">
        <f t="shared" si="26"/>
        <v>1.1000000000000001</v>
      </c>
      <c r="F863">
        <v>600</v>
      </c>
      <c r="G863">
        <v>7721</v>
      </c>
      <c r="H863">
        <v>0</v>
      </c>
      <c r="I863">
        <v>0</v>
      </c>
      <c r="J863">
        <v>0</v>
      </c>
      <c r="K863" t="s">
        <v>28</v>
      </c>
      <c r="L863" t="s">
        <v>253</v>
      </c>
      <c r="M863" t="s">
        <v>79</v>
      </c>
      <c r="N863" t="s">
        <v>80</v>
      </c>
      <c r="O863">
        <v>0</v>
      </c>
      <c r="P863">
        <v>-4.75</v>
      </c>
      <c r="Q863">
        <v>-3.5</v>
      </c>
      <c r="R863">
        <v>4.75</v>
      </c>
      <c r="S863">
        <v>3</v>
      </c>
      <c r="T863">
        <v>-13.5</v>
      </c>
      <c r="U863">
        <v>2.5499999999999998</v>
      </c>
      <c r="V863">
        <v>-6.75</v>
      </c>
      <c r="W863" t="str">
        <f t="shared" si="27"/>
        <v>g117,5,empty,3,202,1,1,0</v>
      </c>
      <c r="X863" s="1" t="s">
        <v>334</v>
      </c>
      <c r="Y863" s="2" t="str">
        <f>IF(AND(ISBLANK(X863),OR(NOT(ISBLANK(Z863)),NOT(ISBLANK(AA863)))),#N/A,
IF(ISBLANK(X863),"",
IF(AND(NOT(ISERROR(VLOOKUP(X863,MonsterTable!$A:$B,MATCH(MonsterTable!$B$1,MonsterTable!$A$1:$B$1,0),0))),OR(ISBLANK(Z863),ISBLANK(AA863))),#N/A,
IFERROR(VLOOKUP(X863,MonsterTable!$A:$B,MATCH(MonsterTable!$B$1,MonsterTable!$A$1:$B$1,0),0),
IF(OR(NOT(ISBLANK(Z863)),ISBLANK(AA863)),#N/A,
IF(X863="empty","empty",
VLOOKUP(X863,MonsterGroupTable!$A:$A,1,0)))))))</f>
        <v>g117</v>
      </c>
      <c r="AA863">
        <v>5</v>
      </c>
      <c r="AE863" s="1" t="s">
        <v>74</v>
      </c>
      <c r="AF863" s="2" t="str">
        <f>IF(AND(ISBLANK(AE863),OR(NOT(ISBLANK(AG863)),NOT(ISBLANK(AH863)))),#N/A,
IF(ISBLANK(AE863),"",
IF(AND(NOT(ISERROR(VLOOKUP(AE863,MonsterTable!$A:$B,MATCH(MonsterTable!$B$1,MonsterTable!$A$1:$B$1,0),0))),OR(ISBLANK(AG863),ISBLANK(AH863))),#N/A,
IFERROR(VLOOKUP(AE863,MonsterTable!$A:$B,MATCH(MonsterTable!$B$1,MonsterTable!$A$1:$B$1,0),0),
IF(OR(NOT(ISBLANK(AG863)),ISBLANK(AH863)),#N/A,
IF(AE863="empty","empty",
VLOOKUP(AE863,MonsterGroupTable!$A:$A,1,0)))))))</f>
        <v>empty</v>
      </c>
      <c r="AH863">
        <v>3</v>
      </c>
      <c r="AL863" s="1" t="s">
        <v>338</v>
      </c>
      <c r="AM863" s="2">
        <f>IF(AND(ISBLANK(AL863),OR(NOT(ISBLANK(AN863)),NOT(ISBLANK(AO863)))),#N/A,
IF(ISBLANK(AL863),"",
IF(AND(NOT(ISERROR(VLOOKUP(AL863,MonsterTable!$A:$B,MATCH(MonsterTable!$B$1,MonsterTable!$A$1:$B$1,0),0))),OR(ISBLANK(AN863),ISBLANK(AO863))),#N/A,
IFERROR(VLOOKUP(AL863,MonsterTable!$A:$B,MATCH(MonsterTable!$B$1,MonsterTable!$A$1:$B$1,0),0),
IF(OR(NOT(ISBLANK(AN863)),ISBLANK(AO863)),#N/A,
IF(AL863="empty","empty",
VLOOKUP(AL863,MonsterGroupTable!$A:$A,1,0)))))))</f>
        <v>202</v>
      </c>
      <c r="AN863">
        <v>1</v>
      </c>
      <c r="AO863">
        <v>1</v>
      </c>
      <c r="AP863">
        <v>0</v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BA863" s="2" t="str">
        <f>IF(AND(ISBLANK(AZ863),OR(NOT(ISBLANK(BB863)),NOT(ISBLANK(BC863)))),#N/A,
IF(ISBLANK(AZ863),"",
IF(AND(NOT(ISERROR(VLOOKUP(AZ863,MonsterTable!$A:$B,MATCH(MonsterTable!$B$1,MonsterTable!$A$1:$B$1,0),0))),OR(ISBLANK(BB863),ISBLANK(BC863))),#N/A,
IFERROR(VLOOKUP(AZ863,MonsterTable!$A:$B,MATCH(MonsterTable!$B$1,MonsterTable!$A$1:$B$1,0),0),
IF(OR(NOT(ISBLANK(BB863)),ISBLANK(BC863)),#N/A,
IF(AZ863="empty","empty",
VLOOKUP(AZ863,MonsterGroupTable!$A:$A,1,0)))))))</f>
        <v/>
      </c>
      <c r="BH863" s="2" t="str">
        <f>IF(AND(ISBLANK(BG863),OR(NOT(ISBLANK(BI863)),NOT(ISBLANK(BJ863)))),#N/A,
IF(ISBLANK(BG863),"",
IF(AND(NOT(ISERROR(VLOOKUP(BG863,MonsterTable!$A:$B,MATCH(MonsterTable!$B$1,MonsterTable!$A$1:$B$1,0),0))),OR(ISBLANK(BI863),ISBLANK(BJ863))),#N/A,
IFERROR(VLOOKUP(BG863,MonsterTable!$A:$B,MATCH(MonsterTable!$B$1,MonsterTable!$A$1:$B$1,0),0),
IF(OR(NOT(ISBLANK(BI863)),ISBLANK(BJ863)),#N/A,
IF(BG863="empty","empty",
VLOOKUP(BG863,MonsterGroupTable!$A:$A,1,0)))))))</f>
        <v/>
      </c>
      <c r="BO863" s="2" t="str">
        <f>IF(AND(ISBLANK(BN863),OR(NOT(ISBLANK(BP863)),NOT(ISBLANK(BQ863)))),#N/A,
IF(ISBLANK(BN863),"",
IF(AND(NOT(ISERROR(VLOOKUP(BN863,MonsterTable!$A:$B,MATCH(MonsterTable!$B$1,MonsterTable!$A$1:$B$1,0),0))),OR(ISBLANK(BP863),ISBLANK(BQ863))),#N/A,
IFERROR(VLOOKUP(BN863,MonsterTable!$A:$B,MATCH(MonsterTable!$B$1,MonsterTable!$A$1:$B$1,0),0),
IF(OR(NOT(ISBLANK(BP863)),ISBLANK(BQ863)),#N/A,
IF(BN863="empty","empty",
VLOOKUP(BN863,MonsterGroupTable!$A:$A,1,0)))))))</f>
        <v/>
      </c>
      <c r="BV863" s="2" t="str">
        <f>IF(AND(ISBLANK(BU863),OR(NOT(ISBLANK(BW863)),NOT(ISBLANK(BX863)))),#N/A,
IF(ISBLANK(BU863),"",
IF(AND(NOT(ISERROR(VLOOKUP(BU863,MonsterTable!$A:$B,MATCH(MonsterTable!$B$1,MonsterTable!$A$1:$B$1,0),0))),OR(ISBLANK(BW863),ISBLANK(BX863))),#N/A,
IFERROR(VLOOKUP(BU863,MonsterTable!$A:$B,MATCH(MonsterTable!$B$1,MonsterTable!$A$1:$B$1,0),0),
IF(OR(NOT(ISBLANK(BW863)),ISBLANK(BX863)),#N/A,
IF(BU863="empty","empty",
VLOOKUP(BU863,MonsterGroupTable!$A:$A,1,0)))))))</f>
        <v/>
      </c>
      <c r="CC863" s="2" t="str">
        <f>IF(AND(ISBLANK(CB863),OR(NOT(ISBLANK(CD863)),NOT(ISBLANK(CE863)))),#N/A,
IF(ISBLANK(CB863),"",
IF(AND(NOT(ISERROR(VLOOKUP(CB863,MonsterTable!$A:$B,MATCH(MonsterTable!$B$1,MonsterTable!$A$1:$B$1,0),0))),OR(ISBLANK(CD863),ISBLANK(CE863))),#N/A,
IFERROR(VLOOKUP(CB863,MonsterTable!$A:$B,MATCH(MonsterTable!$B$1,MonsterTable!$A$1:$B$1,0),0),
IF(OR(NOT(ISBLANK(CD863)),ISBLANK(CE863)),#N/A,
IF(CB863="empty","empty",
VLOOKUP(CB863,MonsterGroupTable!$A:$A,1,0)))))))</f>
        <v/>
      </c>
      <c r="CJ863" s="2" t="str">
        <f>IF(AND(ISBLANK(CI863),OR(NOT(ISBLANK(CK863)),NOT(ISBLANK(CL863)))),#N/A,
IF(ISBLANK(CI863),"",
IF(AND(NOT(ISERROR(VLOOKUP(CI863,MonsterTable!$A:$B,MATCH(MonsterTable!$B$1,MonsterTable!$A$1:$B$1,0),0))),OR(ISBLANK(CK863),ISBLANK(CL863))),#N/A,
IFERROR(VLOOKUP(CI863,MonsterTable!$A:$B,MATCH(MonsterTable!$B$1,MonsterTable!$A$1:$B$1,0),0),
IF(OR(NOT(ISBLANK(CK863)),ISBLANK(CL863)),#N/A,
IF(CI863="empty","empty",
VLOOKUP(CI863,MonsterGroupTable!$A:$A,1,0)))))))</f>
        <v/>
      </c>
    </row>
    <row r="864" spans="1:88">
      <c r="A864">
        <v>20165</v>
      </c>
      <c r="B864">
        <f t="shared" si="26"/>
        <v>1.1000000000000001</v>
      </c>
      <c r="C864">
        <f t="shared" si="26"/>
        <v>1.1000000000000001</v>
      </c>
      <c r="F864">
        <v>600</v>
      </c>
      <c r="G864">
        <v>7811</v>
      </c>
      <c r="H864">
        <v>0</v>
      </c>
      <c r="I864">
        <v>0</v>
      </c>
      <c r="J864">
        <v>0</v>
      </c>
      <c r="K864" t="s">
        <v>28</v>
      </c>
      <c r="L864" t="s">
        <v>253</v>
      </c>
      <c r="M864" t="s">
        <v>79</v>
      </c>
      <c r="N864" t="s">
        <v>80</v>
      </c>
      <c r="O864">
        <v>0</v>
      </c>
      <c r="P864">
        <v>-4.75</v>
      </c>
      <c r="Q864">
        <v>-3.5</v>
      </c>
      <c r="R864">
        <v>4.75</v>
      </c>
      <c r="S864">
        <v>3</v>
      </c>
      <c r="T864">
        <v>-13.5</v>
      </c>
      <c r="U864">
        <v>2.5499999999999998</v>
      </c>
      <c r="V864">
        <v>-6.75</v>
      </c>
      <c r="W864" t="str">
        <f t="shared" si="27"/>
        <v>g117,5,empty,3,202,1,1,0</v>
      </c>
      <c r="X864" s="1" t="s">
        <v>334</v>
      </c>
      <c r="Y864" s="2" t="str">
        <f>IF(AND(ISBLANK(X864),OR(NOT(ISBLANK(Z864)),NOT(ISBLANK(AA864)))),#N/A,
IF(ISBLANK(X864),"",
IF(AND(NOT(ISERROR(VLOOKUP(X864,MonsterTable!$A:$B,MATCH(MonsterTable!$B$1,MonsterTable!$A$1:$B$1,0),0))),OR(ISBLANK(Z864),ISBLANK(AA864))),#N/A,
IFERROR(VLOOKUP(X864,MonsterTable!$A:$B,MATCH(MonsterTable!$B$1,MonsterTable!$A$1:$B$1,0),0),
IF(OR(NOT(ISBLANK(Z864)),ISBLANK(AA864)),#N/A,
IF(X864="empty","empty",
VLOOKUP(X864,MonsterGroupTable!$A:$A,1,0)))))))</f>
        <v>g117</v>
      </c>
      <c r="AA864">
        <v>5</v>
      </c>
      <c r="AE864" s="1" t="s">
        <v>74</v>
      </c>
      <c r="AF864" s="2" t="str">
        <f>IF(AND(ISBLANK(AE864),OR(NOT(ISBLANK(AG864)),NOT(ISBLANK(AH864)))),#N/A,
IF(ISBLANK(AE864),"",
IF(AND(NOT(ISERROR(VLOOKUP(AE864,MonsterTable!$A:$B,MATCH(MonsterTable!$B$1,MonsterTable!$A$1:$B$1,0),0))),OR(ISBLANK(AG864),ISBLANK(AH864))),#N/A,
IFERROR(VLOOKUP(AE864,MonsterTable!$A:$B,MATCH(MonsterTable!$B$1,MonsterTable!$A$1:$B$1,0),0),
IF(OR(NOT(ISBLANK(AG864)),ISBLANK(AH864)),#N/A,
IF(AE864="empty","empty",
VLOOKUP(AE864,MonsterGroupTable!$A:$A,1,0)))))))</f>
        <v>empty</v>
      </c>
      <c r="AH864">
        <v>3</v>
      </c>
      <c r="AL864" s="1" t="s">
        <v>338</v>
      </c>
      <c r="AM864" s="2">
        <f>IF(AND(ISBLANK(AL864),OR(NOT(ISBLANK(AN864)),NOT(ISBLANK(AO864)))),#N/A,
IF(ISBLANK(AL864),"",
IF(AND(NOT(ISERROR(VLOOKUP(AL864,MonsterTable!$A:$B,MATCH(MonsterTable!$B$1,MonsterTable!$A$1:$B$1,0),0))),OR(ISBLANK(AN864),ISBLANK(AO864))),#N/A,
IFERROR(VLOOKUP(AL864,MonsterTable!$A:$B,MATCH(MonsterTable!$B$1,MonsterTable!$A$1:$B$1,0),0),
IF(OR(NOT(ISBLANK(AN864)),ISBLANK(AO864)),#N/A,
IF(AL864="empty","empty",
VLOOKUP(AL864,MonsterGroupTable!$A:$A,1,0)))))))</f>
        <v>202</v>
      </c>
      <c r="AN864">
        <v>1</v>
      </c>
      <c r="AO864">
        <v>1</v>
      </c>
      <c r="AP864">
        <v>0</v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BA864" s="2" t="str">
        <f>IF(AND(ISBLANK(AZ864),OR(NOT(ISBLANK(BB864)),NOT(ISBLANK(BC864)))),#N/A,
IF(ISBLANK(AZ864),"",
IF(AND(NOT(ISERROR(VLOOKUP(AZ864,MonsterTable!$A:$B,MATCH(MonsterTable!$B$1,MonsterTable!$A$1:$B$1,0),0))),OR(ISBLANK(BB864),ISBLANK(BC864))),#N/A,
IFERROR(VLOOKUP(AZ864,MonsterTable!$A:$B,MATCH(MonsterTable!$B$1,MonsterTable!$A$1:$B$1,0),0),
IF(OR(NOT(ISBLANK(BB864)),ISBLANK(BC864)),#N/A,
IF(AZ864="empty","empty",
VLOOKUP(AZ864,MonsterGroupTable!$A:$A,1,0)))))))</f>
        <v/>
      </c>
      <c r="BH864" s="2" t="str">
        <f>IF(AND(ISBLANK(BG864),OR(NOT(ISBLANK(BI864)),NOT(ISBLANK(BJ864)))),#N/A,
IF(ISBLANK(BG864),"",
IF(AND(NOT(ISERROR(VLOOKUP(BG864,MonsterTable!$A:$B,MATCH(MonsterTable!$B$1,MonsterTable!$A$1:$B$1,0),0))),OR(ISBLANK(BI864),ISBLANK(BJ864))),#N/A,
IFERROR(VLOOKUP(BG864,MonsterTable!$A:$B,MATCH(MonsterTable!$B$1,MonsterTable!$A$1:$B$1,0),0),
IF(OR(NOT(ISBLANK(BI864)),ISBLANK(BJ864)),#N/A,
IF(BG864="empty","empty",
VLOOKUP(BG864,MonsterGroupTable!$A:$A,1,0)))))))</f>
        <v/>
      </c>
      <c r="BO864" s="2" t="str">
        <f>IF(AND(ISBLANK(BN864),OR(NOT(ISBLANK(BP864)),NOT(ISBLANK(BQ864)))),#N/A,
IF(ISBLANK(BN864),"",
IF(AND(NOT(ISERROR(VLOOKUP(BN864,MonsterTable!$A:$B,MATCH(MonsterTable!$B$1,MonsterTable!$A$1:$B$1,0),0))),OR(ISBLANK(BP864),ISBLANK(BQ864))),#N/A,
IFERROR(VLOOKUP(BN864,MonsterTable!$A:$B,MATCH(MonsterTable!$B$1,MonsterTable!$A$1:$B$1,0),0),
IF(OR(NOT(ISBLANK(BP864)),ISBLANK(BQ864)),#N/A,
IF(BN864="empty","empty",
VLOOKUP(BN864,MonsterGroupTable!$A:$A,1,0)))))))</f>
        <v/>
      </c>
      <c r="BV864" s="2" t="str">
        <f>IF(AND(ISBLANK(BU864),OR(NOT(ISBLANK(BW864)),NOT(ISBLANK(BX864)))),#N/A,
IF(ISBLANK(BU864),"",
IF(AND(NOT(ISERROR(VLOOKUP(BU864,MonsterTable!$A:$B,MATCH(MonsterTable!$B$1,MonsterTable!$A$1:$B$1,0),0))),OR(ISBLANK(BW864),ISBLANK(BX864))),#N/A,
IFERROR(VLOOKUP(BU864,MonsterTable!$A:$B,MATCH(MonsterTable!$B$1,MonsterTable!$A$1:$B$1,0),0),
IF(OR(NOT(ISBLANK(BW864)),ISBLANK(BX864)),#N/A,
IF(BU864="empty","empty",
VLOOKUP(BU864,MonsterGroupTable!$A:$A,1,0)))))))</f>
        <v/>
      </c>
      <c r="CC864" s="2" t="str">
        <f>IF(AND(ISBLANK(CB864),OR(NOT(ISBLANK(CD864)),NOT(ISBLANK(CE864)))),#N/A,
IF(ISBLANK(CB864),"",
IF(AND(NOT(ISERROR(VLOOKUP(CB864,MonsterTable!$A:$B,MATCH(MonsterTable!$B$1,MonsterTable!$A$1:$B$1,0),0))),OR(ISBLANK(CD864),ISBLANK(CE864))),#N/A,
IFERROR(VLOOKUP(CB864,MonsterTable!$A:$B,MATCH(MonsterTable!$B$1,MonsterTable!$A$1:$B$1,0),0),
IF(OR(NOT(ISBLANK(CD864)),ISBLANK(CE864)),#N/A,
IF(CB864="empty","empty",
VLOOKUP(CB864,MonsterGroupTable!$A:$A,1,0)))))))</f>
        <v/>
      </c>
      <c r="CJ864" s="2" t="str">
        <f>IF(AND(ISBLANK(CI864),OR(NOT(ISBLANK(CK864)),NOT(ISBLANK(CL864)))),#N/A,
IF(ISBLANK(CI864),"",
IF(AND(NOT(ISERROR(VLOOKUP(CI864,MonsterTable!$A:$B,MATCH(MonsterTable!$B$1,MonsterTable!$A$1:$B$1,0),0))),OR(ISBLANK(CK864),ISBLANK(CL864))),#N/A,
IFERROR(VLOOKUP(CI864,MonsterTable!$A:$B,MATCH(MonsterTable!$B$1,MonsterTable!$A$1:$B$1,0),0),
IF(OR(NOT(ISBLANK(CK864)),ISBLANK(CL864)),#N/A,
IF(CI864="empty","empty",
VLOOKUP(CI864,MonsterGroupTable!$A:$A,1,0)))))))</f>
        <v/>
      </c>
    </row>
    <row r="865" spans="1:88">
      <c r="A865">
        <v>20166</v>
      </c>
      <c r="B865">
        <f t="shared" si="26"/>
        <v>1.1000000000000001</v>
      </c>
      <c r="C865">
        <f t="shared" si="26"/>
        <v>1.1000000000000001</v>
      </c>
      <c r="F865">
        <v>600</v>
      </c>
      <c r="G865">
        <v>7901</v>
      </c>
      <c r="H865">
        <v>0</v>
      </c>
      <c r="I865">
        <v>0</v>
      </c>
      <c r="J865">
        <v>0</v>
      </c>
      <c r="K865" t="s">
        <v>28</v>
      </c>
      <c r="L865" t="s">
        <v>253</v>
      </c>
      <c r="M865" t="s">
        <v>79</v>
      </c>
      <c r="N865" t="s">
        <v>80</v>
      </c>
      <c r="O865">
        <v>0</v>
      </c>
      <c r="P865">
        <v>-4.75</v>
      </c>
      <c r="Q865">
        <v>-3.5</v>
      </c>
      <c r="R865">
        <v>4.75</v>
      </c>
      <c r="S865">
        <v>3</v>
      </c>
      <c r="T865">
        <v>-13.5</v>
      </c>
      <c r="U865">
        <v>2.5499999999999998</v>
      </c>
      <c r="V865">
        <v>-6.75</v>
      </c>
      <c r="W865" t="str">
        <f t="shared" si="27"/>
        <v>g117,5,empty,3,202,1,1,0</v>
      </c>
      <c r="X865" s="1" t="s">
        <v>334</v>
      </c>
      <c r="Y865" s="2" t="str">
        <f>IF(AND(ISBLANK(X865),OR(NOT(ISBLANK(Z865)),NOT(ISBLANK(AA865)))),#N/A,
IF(ISBLANK(X865),"",
IF(AND(NOT(ISERROR(VLOOKUP(X865,MonsterTable!$A:$B,MATCH(MonsterTable!$B$1,MonsterTable!$A$1:$B$1,0),0))),OR(ISBLANK(Z865),ISBLANK(AA865))),#N/A,
IFERROR(VLOOKUP(X865,MonsterTable!$A:$B,MATCH(MonsterTable!$B$1,MonsterTable!$A$1:$B$1,0),0),
IF(OR(NOT(ISBLANK(Z865)),ISBLANK(AA865)),#N/A,
IF(X865="empty","empty",
VLOOKUP(X865,MonsterGroupTable!$A:$A,1,0)))))))</f>
        <v>g117</v>
      </c>
      <c r="AA865">
        <v>5</v>
      </c>
      <c r="AE865" s="1" t="s">
        <v>74</v>
      </c>
      <c r="AF865" s="2" t="str">
        <f>IF(AND(ISBLANK(AE865),OR(NOT(ISBLANK(AG865)),NOT(ISBLANK(AH865)))),#N/A,
IF(ISBLANK(AE865),"",
IF(AND(NOT(ISERROR(VLOOKUP(AE865,MonsterTable!$A:$B,MATCH(MonsterTable!$B$1,MonsterTable!$A$1:$B$1,0),0))),OR(ISBLANK(AG865),ISBLANK(AH865))),#N/A,
IFERROR(VLOOKUP(AE865,MonsterTable!$A:$B,MATCH(MonsterTable!$B$1,MonsterTable!$A$1:$B$1,0),0),
IF(OR(NOT(ISBLANK(AG865)),ISBLANK(AH865)),#N/A,
IF(AE865="empty","empty",
VLOOKUP(AE865,MonsterGroupTable!$A:$A,1,0)))))))</f>
        <v>empty</v>
      </c>
      <c r="AH865">
        <v>3</v>
      </c>
      <c r="AL865" s="1" t="s">
        <v>338</v>
      </c>
      <c r="AM865" s="2">
        <f>IF(AND(ISBLANK(AL865),OR(NOT(ISBLANK(AN865)),NOT(ISBLANK(AO865)))),#N/A,
IF(ISBLANK(AL865),"",
IF(AND(NOT(ISERROR(VLOOKUP(AL865,MonsterTable!$A:$B,MATCH(MonsterTable!$B$1,MonsterTable!$A$1:$B$1,0),0))),OR(ISBLANK(AN865),ISBLANK(AO865))),#N/A,
IFERROR(VLOOKUP(AL865,MonsterTable!$A:$B,MATCH(MonsterTable!$B$1,MonsterTable!$A$1:$B$1,0),0),
IF(OR(NOT(ISBLANK(AN865)),ISBLANK(AO865)),#N/A,
IF(AL865="empty","empty",
VLOOKUP(AL865,MonsterGroupTable!$A:$A,1,0)))))))</f>
        <v>202</v>
      </c>
      <c r="AN865">
        <v>1</v>
      </c>
      <c r="AO865">
        <v>1</v>
      </c>
      <c r="AP865">
        <v>0</v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BA865" s="2" t="str">
        <f>IF(AND(ISBLANK(AZ865),OR(NOT(ISBLANK(BB865)),NOT(ISBLANK(BC865)))),#N/A,
IF(ISBLANK(AZ865),"",
IF(AND(NOT(ISERROR(VLOOKUP(AZ865,MonsterTable!$A:$B,MATCH(MonsterTable!$B$1,MonsterTable!$A$1:$B$1,0),0))),OR(ISBLANK(BB865),ISBLANK(BC865))),#N/A,
IFERROR(VLOOKUP(AZ865,MonsterTable!$A:$B,MATCH(MonsterTable!$B$1,MonsterTable!$A$1:$B$1,0),0),
IF(OR(NOT(ISBLANK(BB865)),ISBLANK(BC865)),#N/A,
IF(AZ865="empty","empty",
VLOOKUP(AZ865,MonsterGroupTable!$A:$A,1,0)))))))</f>
        <v/>
      </c>
      <c r="BH865" s="2" t="str">
        <f>IF(AND(ISBLANK(BG865),OR(NOT(ISBLANK(BI865)),NOT(ISBLANK(BJ865)))),#N/A,
IF(ISBLANK(BG865),"",
IF(AND(NOT(ISERROR(VLOOKUP(BG865,MonsterTable!$A:$B,MATCH(MonsterTable!$B$1,MonsterTable!$A$1:$B$1,0),0))),OR(ISBLANK(BI865),ISBLANK(BJ865))),#N/A,
IFERROR(VLOOKUP(BG865,MonsterTable!$A:$B,MATCH(MonsterTable!$B$1,MonsterTable!$A$1:$B$1,0),0),
IF(OR(NOT(ISBLANK(BI865)),ISBLANK(BJ865)),#N/A,
IF(BG865="empty","empty",
VLOOKUP(BG865,MonsterGroupTable!$A:$A,1,0)))))))</f>
        <v/>
      </c>
      <c r="BO865" s="2" t="str">
        <f>IF(AND(ISBLANK(BN865),OR(NOT(ISBLANK(BP865)),NOT(ISBLANK(BQ865)))),#N/A,
IF(ISBLANK(BN865),"",
IF(AND(NOT(ISERROR(VLOOKUP(BN865,MonsterTable!$A:$B,MATCH(MonsterTable!$B$1,MonsterTable!$A$1:$B$1,0),0))),OR(ISBLANK(BP865),ISBLANK(BQ865))),#N/A,
IFERROR(VLOOKUP(BN865,MonsterTable!$A:$B,MATCH(MonsterTable!$B$1,MonsterTable!$A$1:$B$1,0),0),
IF(OR(NOT(ISBLANK(BP865)),ISBLANK(BQ865)),#N/A,
IF(BN865="empty","empty",
VLOOKUP(BN865,MonsterGroupTable!$A:$A,1,0)))))))</f>
        <v/>
      </c>
      <c r="BV865" s="2" t="str">
        <f>IF(AND(ISBLANK(BU865),OR(NOT(ISBLANK(BW865)),NOT(ISBLANK(BX865)))),#N/A,
IF(ISBLANK(BU865),"",
IF(AND(NOT(ISERROR(VLOOKUP(BU865,MonsterTable!$A:$B,MATCH(MonsterTable!$B$1,MonsterTable!$A$1:$B$1,0),0))),OR(ISBLANK(BW865),ISBLANK(BX865))),#N/A,
IFERROR(VLOOKUP(BU865,MonsterTable!$A:$B,MATCH(MonsterTable!$B$1,MonsterTable!$A$1:$B$1,0),0),
IF(OR(NOT(ISBLANK(BW865)),ISBLANK(BX865)),#N/A,
IF(BU865="empty","empty",
VLOOKUP(BU865,MonsterGroupTable!$A:$A,1,0)))))))</f>
        <v/>
      </c>
      <c r="CC865" s="2" t="str">
        <f>IF(AND(ISBLANK(CB865),OR(NOT(ISBLANK(CD865)),NOT(ISBLANK(CE865)))),#N/A,
IF(ISBLANK(CB865),"",
IF(AND(NOT(ISERROR(VLOOKUP(CB865,MonsterTable!$A:$B,MATCH(MonsterTable!$B$1,MonsterTable!$A$1:$B$1,0),0))),OR(ISBLANK(CD865),ISBLANK(CE865))),#N/A,
IFERROR(VLOOKUP(CB865,MonsterTable!$A:$B,MATCH(MonsterTable!$B$1,MonsterTable!$A$1:$B$1,0),0),
IF(OR(NOT(ISBLANK(CD865)),ISBLANK(CE865)),#N/A,
IF(CB865="empty","empty",
VLOOKUP(CB865,MonsterGroupTable!$A:$A,1,0)))))))</f>
        <v/>
      </c>
      <c r="CJ865" s="2" t="str">
        <f>IF(AND(ISBLANK(CI865),OR(NOT(ISBLANK(CK865)),NOT(ISBLANK(CL865)))),#N/A,
IF(ISBLANK(CI865),"",
IF(AND(NOT(ISERROR(VLOOKUP(CI865,MonsterTable!$A:$B,MATCH(MonsterTable!$B$1,MonsterTable!$A$1:$B$1,0),0))),OR(ISBLANK(CK865),ISBLANK(CL865))),#N/A,
IFERROR(VLOOKUP(CI865,MonsterTable!$A:$B,MATCH(MonsterTable!$B$1,MonsterTable!$A$1:$B$1,0),0),
IF(OR(NOT(ISBLANK(CK865)),ISBLANK(CL865)),#N/A,
IF(CI865="empty","empty",
VLOOKUP(CI865,MonsterGroupTable!$A:$A,1,0)))))))</f>
        <v/>
      </c>
    </row>
    <row r="866" spans="1:88">
      <c r="A866">
        <v>20167</v>
      </c>
      <c r="B866">
        <f t="shared" si="26"/>
        <v>1.1000000000000001</v>
      </c>
      <c r="C866">
        <f t="shared" si="26"/>
        <v>1.1000000000000001</v>
      </c>
      <c r="F866">
        <v>600</v>
      </c>
      <c r="G866">
        <v>7991</v>
      </c>
      <c r="H866">
        <v>0</v>
      </c>
      <c r="I866">
        <v>0</v>
      </c>
      <c r="J866">
        <v>0</v>
      </c>
      <c r="K866" t="s">
        <v>28</v>
      </c>
      <c r="L866" t="s">
        <v>253</v>
      </c>
      <c r="M866" t="s">
        <v>79</v>
      </c>
      <c r="N866" t="s">
        <v>80</v>
      </c>
      <c r="O866">
        <v>0</v>
      </c>
      <c r="P866">
        <v>-4.75</v>
      </c>
      <c r="Q866">
        <v>-3.5</v>
      </c>
      <c r="R866">
        <v>4.75</v>
      </c>
      <c r="S866">
        <v>3</v>
      </c>
      <c r="T866">
        <v>-13.5</v>
      </c>
      <c r="U866">
        <v>2.5499999999999998</v>
      </c>
      <c r="V866">
        <v>-6.75</v>
      </c>
      <c r="W866" t="str">
        <f t="shared" si="27"/>
        <v>g117,5,empty,3,202,1,1,0</v>
      </c>
      <c r="X866" s="1" t="s">
        <v>334</v>
      </c>
      <c r="Y866" s="2" t="str">
        <f>IF(AND(ISBLANK(X866),OR(NOT(ISBLANK(Z866)),NOT(ISBLANK(AA866)))),#N/A,
IF(ISBLANK(X866),"",
IF(AND(NOT(ISERROR(VLOOKUP(X866,MonsterTable!$A:$B,MATCH(MonsterTable!$B$1,MonsterTable!$A$1:$B$1,0),0))),OR(ISBLANK(Z866),ISBLANK(AA866))),#N/A,
IFERROR(VLOOKUP(X866,MonsterTable!$A:$B,MATCH(MonsterTable!$B$1,MonsterTable!$A$1:$B$1,0),0),
IF(OR(NOT(ISBLANK(Z866)),ISBLANK(AA866)),#N/A,
IF(X866="empty","empty",
VLOOKUP(X866,MonsterGroupTable!$A:$A,1,0)))))))</f>
        <v>g117</v>
      </c>
      <c r="AA866">
        <v>5</v>
      </c>
      <c r="AE866" s="1" t="s">
        <v>74</v>
      </c>
      <c r="AF866" s="2" t="str">
        <f>IF(AND(ISBLANK(AE866),OR(NOT(ISBLANK(AG866)),NOT(ISBLANK(AH866)))),#N/A,
IF(ISBLANK(AE866),"",
IF(AND(NOT(ISERROR(VLOOKUP(AE866,MonsterTable!$A:$B,MATCH(MonsterTable!$B$1,MonsterTable!$A$1:$B$1,0),0))),OR(ISBLANK(AG866),ISBLANK(AH866))),#N/A,
IFERROR(VLOOKUP(AE866,MonsterTable!$A:$B,MATCH(MonsterTable!$B$1,MonsterTable!$A$1:$B$1,0),0),
IF(OR(NOT(ISBLANK(AG866)),ISBLANK(AH866)),#N/A,
IF(AE866="empty","empty",
VLOOKUP(AE866,MonsterGroupTable!$A:$A,1,0)))))))</f>
        <v>empty</v>
      </c>
      <c r="AH866">
        <v>3</v>
      </c>
      <c r="AL866" s="1" t="s">
        <v>338</v>
      </c>
      <c r="AM866" s="2">
        <f>IF(AND(ISBLANK(AL866),OR(NOT(ISBLANK(AN866)),NOT(ISBLANK(AO866)))),#N/A,
IF(ISBLANK(AL866),"",
IF(AND(NOT(ISERROR(VLOOKUP(AL866,MonsterTable!$A:$B,MATCH(MonsterTable!$B$1,MonsterTable!$A$1:$B$1,0),0))),OR(ISBLANK(AN866),ISBLANK(AO866))),#N/A,
IFERROR(VLOOKUP(AL866,MonsterTable!$A:$B,MATCH(MonsterTable!$B$1,MonsterTable!$A$1:$B$1,0),0),
IF(OR(NOT(ISBLANK(AN866)),ISBLANK(AO866)),#N/A,
IF(AL866="empty","empty",
VLOOKUP(AL866,MonsterGroupTable!$A:$A,1,0)))))))</f>
        <v>202</v>
      </c>
      <c r="AN866">
        <v>1</v>
      </c>
      <c r="AO866">
        <v>1</v>
      </c>
      <c r="AP866">
        <v>0</v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BA866" s="2" t="str">
        <f>IF(AND(ISBLANK(AZ866),OR(NOT(ISBLANK(BB866)),NOT(ISBLANK(BC866)))),#N/A,
IF(ISBLANK(AZ866),"",
IF(AND(NOT(ISERROR(VLOOKUP(AZ866,MonsterTable!$A:$B,MATCH(MonsterTable!$B$1,MonsterTable!$A$1:$B$1,0),0))),OR(ISBLANK(BB866),ISBLANK(BC866))),#N/A,
IFERROR(VLOOKUP(AZ866,MonsterTable!$A:$B,MATCH(MonsterTable!$B$1,MonsterTable!$A$1:$B$1,0),0),
IF(OR(NOT(ISBLANK(BB866)),ISBLANK(BC866)),#N/A,
IF(AZ866="empty","empty",
VLOOKUP(AZ866,MonsterGroupTable!$A:$A,1,0)))))))</f>
        <v/>
      </c>
      <c r="BH866" s="2" t="str">
        <f>IF(AND(ISBLANK(BG866),OR(NOT(ISBLANK(BI866)),NOT(ISBLANK(BJ866)))),#N/A,
IF(ISBLANK(BG866),"",
IF(AND(NOT(ISERROR(VLOOKUP(BG866,MonsterTable!$A:$B,MATCH(MonsterTable!$B$1,MonsterTable!$A$1:$B$1,0),0))),OR(ISBLANK(BI866),ISBLANK(BJ866))),#N/A,
IFERROR(VLOOKUP(BG866,MonsterTable!$A:$B,MATCH(MonsterTable!$B$1,MonsterTable!$A$1:$B$1,0),0),
IF(OR(NOT(ISBLANK(BI866)),ISBLANK(BJ866)),#N/A,
IF(BG866="empty","empty",
VLOOKUP(BG866,MonsterGroupTable!$A:$A,1,0)))))))</f>
        <v/>
      </c>
      <c r="BO866" s="2" t="str">
        <f>IF(AND(ISBLANK(BN866),OR(NOT(ISBLANK(BP866)),NOT(ISBLANK(BQ866)))),#N/A,
IF(ISBLANK(BN866),"",
IF(AND(NOT(ISERROR(VLOOKUP(BN866,MonsterTable!$A:$B,MATCH(MonsterTable!$B$1,MonsterTable!$A$1:$B$1,0),0))),OR(ISBLANK(BP866),ISBLANK(BQ866))),#N/A,
IFERROR(VLOOKUP(BN866,MonsterTable!$A:$B,MATCH(MonsterTable!$B$1,MonsterTable!$A$1:$B$1,0),0),
IF(OR(NOT(ISBLANK(BP866)),ISBLANK(BQ866)),#N/A,
IF(BN866="empty","empty",
VLOOKUP(BN866,MonsterGroupTable!$A:$A,1,0)))))))</f>
        <v/>
      </c>
      <c r="BV866" s="2" t="str">
        <f>IF(AND(ISBLANK(BU866),OR(NOT(ISBLANK(BW866)),NOT(ISBLANK(BX866)))),#N/A,
IF(ISBLANK(BU866),"",
IF(AND(NOT(ISERROR(VLOOKUP(BU866,MonsterTable!$A:$B,MATCH(MonsterTable!$B$1,MonsterTable!$A$1:$B$1,0),0))),OR(ISBLANK(BW866),ISBLANK(BX866))),#N/A,
IFERROR(VLOOKUP(BU866,MonsterTable!$A:$B,MATCH(MonsterTable!$B$1,MonsterTable!$A$1:$B$1,0),0),
IF(OR(NOT(ISBLANK(BW866)),ISBLANK(BX866)),#N/A,
IF(BU866="empty","empty",
VLOOKUP(BU866,MonsterGroupTable!$A:$A,1,0)))))))</f>
        <v/>
      </c>
      <c r="CC866" s="2" t="str">
        <f>IF(AND(ISBLANK(CB866),OR(NOT(ISBLANK(CD866)),NOT(ISBLANK(CE866)))),#N/A,
IF(ISBLANK(CB866),"",
IF(AND(NOT(ISERROR(VLOOKUP(CB866,MonsterTable!$A:$B,MATCH(MonsterTable!$B$1,MonsterTable!$A$1:$B$1,0),0))),OR(ISBLANK(CD866),ISBLANK(CE866))),#N/A,
IFERROR(VLOOKUP(CB866,MonsterTable!$A:$B,MATCH(MonsterTable!$B$1,MonsterTable!$A$1:$B$1,0),0),
IF(OR(NOT(ISBLANK(CD866)),ISBLANK(CE866)),#N/A,
IF(CB866="empty","empty",
VLOOKUP(CB866,MonsterGroupTable!$A:$A,1,0)))))))</f>
        <v/>
      </c>
      <c r="CJ866" s="2" t="str">
        <f>IF(AND(ISBLANK(CI866),OR(NOT(ISBLANK(CK866)),NOT(ISBLANK(CL866)))),#N/A,
IF(ISBLANK(CI866),"",
IF(AND(NOT(ISERROR(VLOOKUP(CI866,MonsterTable!$A:$B,MATCH(MonsterTable!$B$1,MonsterTable!$A$1:$B$1,0),0))),OR(ISBLANK(CK866),ISBLANK(CL866))),#N/A,
IFERROR(VLOOKUP(CI866,MonsterTable!$A:$B,MATCH(MonsterTable!$B$1,MonsterTable!$A$1:$B$1,0),0),
IF(OR(NOT(ISBLANK(CK866)),ISBLANK(CL866)),#N/A,
IF(CI866="empty","empty",
VLOOKUP(CI866,MonsterGroupTable!$A:$A,1,0)))))))</f>
        <v/>
      </c>
    </row>
    <row r="867" spans="1:88">
      <c r="A867">
        <v>20168</v>
      </c>
      <c r="B867">
        <f t="shared" si="26"/>
        <v>1.1000000000000001</v>
      </c>
      <c r="C867">
        <f t="shared" si="26"/>
        <v>1.1000000000000001</v>
      </c>
      <c r="F867">
        <v>600</v>
      </c>
      <c r="G867">
        <v>8081</v>
      </c>
      <c r="H867">
        <v>0</v>
      </c>
      <c r="I867">
        <v>0</v>
      </c>
      <c r="J867">
        <v>0</v>
      </c>
      <c r="K867" t="s">
        <v>28</v>
      </c>
      <c r="L867" t="s">
        <v>253</v>
      </c>
      <c r="M867" t="s">
        <v>79</v>
      </c>
      <c r="N867" t="s">
        <v>80</v>
      </c>
      <c r="O867">
        <v>0</v>
      </c>
      <c r="P867">
        <v>-4.75</v>
      </c>
      <c r="Q867">
        <v>-3.5</v>
      </c>
      <c r="R867">
        <v>4.75</v>
      </c>
      <c r="S867">
        <v>3</v>
      </c>
      <c r="T867">
        <v>-13.5</v>
      </c>
      <c r="U867">
        <v>2.5499999999999998</v>
      </c>
      <c r="V867">
        <v>-6.75</v>
      </c>
      <c r="W867" t="str">
        <f t="shared" si="27"/>
        <v>g117,5,empty,3,202,1,1,0</v>
      </c>
      <c r="X867" s="1" t="s">
        <v>334</v>
      </c>
      <c r="Y867" s="2" t="str">
        <f>IF(AND(ISBLANK(X867),OR(NOT(ISBLANK(Z867)),NOT(ISBLANK(AA867)))),#N/A,
IF(ISBLANK(X867),"",
IF(AND(NOT(ISERROR(VLOOKUP(X867,MonsterTable!$A:$B,MATCH(MonsterTable!$B$1,MonsterTable!$A$1:$B$1,0),0))),OR(ISBLANK(Z867),ISBLANK(AA867))),#N/A,
IFERROR(VLOOKUP(X867,MonsterTable!$A:$B,MATCH(MonsterTable!$B$1,MonsterTable!$A$1:$B$1,0),0),
IF(OR(NOT(ISBLANK(Z867)),ISBLANK(AA867)),#N/A,
IF(X867="empty","empty",
VLOOKUP(X867,MonsterGroupTable!$A:$A,1,0)))))))</f>
        <v>g117</v>
      </c>
      <c r="AA867">
        <v>5</v>
      </c>
      <c r="AE867" s="1" t="s">
        <v>74</v>
      </c>
      <c r="AF867" s="2" t="str">
        <f>IF(AND(ISBLANK(AE867),OR(NOT(ISBLANK(AG867)),NOT(ISBLANK(AH867)))),#N/A,
IF(ISBLANK(AE867),"",
IF(AND(NOT(ISERROR(VLOOKUP(AE867,MonsterTable!$A:$B,MATCH(MonsterTable!$B$1,MonsterTable!$A$1:$B$1,0),0))),OR(ISBLANK(AG867),ISBLANK(AH867))),#N/A,
IFERROR(VLOOKUP(AE867,MonsterTable!$A:$B,MATCH(MonsterTable!$B$1,MonsterTable!$A$1:$B$1,0),0),
IF(OR(NOT(ISBLANK(AG867)),ISBLANK(AH867)),#N/A,
IF(AE867="empty","empty",
VLOOKUP(AE867,MonsterGroupTable!$A:$A,1,0)))))))</f>
        <v>empty</v>
      </c>
      <c r="AH867">
        <v>3</v>
      </c>
      <c r="AL867" s="1" t="s">
        <v>338</v>
      </c>
      <c r="AM867" s="2">
        <f>IF(AND(ISBLANK(AL867),OR(NOT(ISBLANK(AN867)),NOT(ISBLANK(AO867)))),#N/A,
IF(ISBLANK(AL867),"",
IF(AND(NOT(ISERROR(VLOOKUP(AL867,MonsterTable!$A:$B,MATCH(MonsterTable!$B$1,MonsterTable!$A$1:$B$1,0),0))),OR(ISBLANK(AN867),ISBLANK(AO867))),#N/A,
IFERROR(VLOOKUP(AL867,MonsterTable!$A:$B,MATCH(MonsterTable!$B$1,MonsterTable!$A$1:$B$1,0),0),
IF(OR(NOT(ISBLANK(AN867)),ISBLANK(AO867)),#N/A,
IF(AL867="empty","empty",
VLOOKUP(AL867,MonsterGroupTable!$A:$A,1,0)))))))</f>
        <v>202</v>
      </c>
      <c r="AN867">
        <v>1</v>
      </c>
      <c r="AO867">
        <v>1</v>
      </c>
      <c r="AP867">
        <v>0</v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BA867" s="2" t="str">
        <f>IF(AND(ISBLANK(AZ867),OR(NOT(ISBLANK(BB867)),NOT(ISBLANK(BC867)))),#N/A,
IF(ISBLANK(AZ867),"",
IF(AND(NOT(ISERROR(VLOOKUP(AZ867,MonsterTable!$A:$B,MATCH(MonsterTable!$B$1,MonsterTable!$A$1:$B$1,0),0))),OR(ISBLANK(BB867),ISBLANK(BC867))),#N/A,
IFERROR(VLOOKUP(AZ867,MonsterTable!$A:$B,MATCH(MonsterTable!$B$1,MonsterTable!$A$1:$B$1,0),0),
IF(OR(NOT(ISBLANK(BB867)),ISBLANK(BC867)),#N/A,
IF(AZ867="empty","empty",
VLOOKUP(AZ867,MonsterGroupTable!$A:$A,1,0)))))))</f>
        <v/>
      </c>
      <c r="BH867" s="2" t="str">
        <f>IF(AND(ISBLANK(BG867),OR(NOT(ISBLANK(BI867)),NOT(ISBLANK(BJ867)))),#N/A,
IF(ISBLANK(BG867),"",
IF(AND(NOT(ISERROR(VLOOKUP(BG867,MonsterTable!$A:$B,MATCH(MonsterTable!$B$1,MonsterTable!$A$1:$B$1,0),0))),OR(ISBLANK(BI867),ISBLANK(BJ867))),#N/A,
IFERROR(VLOOKUP(BG867,MonsterTable!$A:$B,MATCH(MonsterTable!$B$1,MonsterTable!$A$1:$B$1,0),0),
IF(OR(NOT(ISBLANK(BI867)),ISBLANK(BJ867)),#N/A,
IF(BG867="empty","empty",
VLOOKUP(BG867,MonsterGroupTable!$A:$A,1,0)))))))</f>
        <v/>
      </c>
      <c r="BO867" s="2" t="str">
        <f>IF(AND(ISBLANK(BN867),OR(NOT(ISBLANK(BP867)),NOT(ISBLANK(BQ867)))),#N/A,
IF(ISBLANK(BN867),"",
IF(AND(NOT(ISERROR(VLOOKUP(BN867,MonsterTable!$A:$B,MATCH(MonsterTable!$B$1,MonsterTable!$A$1:$B$1,0),0))),OR(ISBLANK(BP867),ISBLANK(BQ867))),#N/A,
IFERROR(VLOOKUP(BN867,MonsterTable!$A:$B,MATCH(MonsterTable!$B$1,MonsterTable!$A$1:$B$1,0),0),
IF(OR(NOT(ISBLANK(BP867)),ISBLANK(BQ867)),#N/A,
IF(BN867="empty","empty",
VLOOKUP(BN867,MonsterGroupTable!$A:$A,1,0)))))))</f>
        <v/>
      </c>
      <c r="BV867" s="2" t="str">
        <f>IF(AND(ISBLANK(BU867),OR(NOT(ISBLANK(BW867)),NOT(ISBLANK(BX867)))),#N/A,
IF(ISBLANK(BU867),"",
IF(AND(NOT(ISERROR(VLOOKUP(BU867,MonsterTable!$A:$B,MATCH(MonsterTable!$B$1,MonsterTable!$A$1:$B$1,0),0))),OR(ISBLANK(BW867),ISBLANK(BX867))),#N/A,
IFERROR(VLOOKUP(BU867,MonsterTable!$A:$B,MATCH(MonsterTable!$B$1,MonsterTable!$A$1:$B$1,0),0),
IF(OR(NOT(ISBLANK(BW867)),ISBLANK(BX867)),#N/A,
IF(BU867="empty","empty",
VLOOKUP(BU867,MonsterGroupTable!$A:$A,1,0)))))))</f>
        <v/>
      </c>
      <c r="CC867" s="2" t="str">
        <f>IF(AND(ISBLANK(CB867),OR(NOT(ISBLANK(CD867)),NOT(ISBLANK(CE867)))),#N/A,
IF(ISBLANK(CB867),"",
IF(AND(NOT(ISERROR(VLOOKUP(CB867,MonsterTable!$A:$B,MATCH(MonsterTable!$B$1,MonsterTable!$A$1:$B$1,0),0))),OR(ISBLANK(CD867),ISBLANK(CE867))),#N/A,
IFERROR(VLOOKUP(CB867,MonsterTable!$A:$B,MATCH(MonsterTable!$B$1,MonsterTable!$A$1:$B$1,0),0),
IF(OR(NOT(ISBLANK(CD867)),ISBLANK(CE867)),#N/A,
IF(CB867="empty","empty",
VLOOKUP(CB867,MonsterGroupTable!$A:$A,1,0)))))))</f>
        <v/>
      </c>
      <c r="CJ867" s="2" t="str">
        <f>IF(AND(ISBLANK(CI867),OR(NOT(ISBLANK(CK867)),NOT(ISBLANK(CL867)))),#N/A,
IF(ISBLANK(CI867),"",
IF(AND(NOT(ISERROR(VLOOKUP(CI867,MonsterTable!$A:$B,MATCH(MonsterTable!$B$1,MonsterTable!$A$1:$B$1,0),0))),OR(ISBLANK(CK867),ISBLANK(CL867))),#N/A,
IFERROR(VLOOKUP(CI867,MonsterTable!$A:$B,MATCH(MonsterTable!$B$1,MonsterTable!$A$1:$B$1,0),0),
IF(OR(NOT(ISBLANK(CK867)),ISBLANK(CL867)),#N/A,
IF(CI867="empty","empty",
VLOOKUP(CI867,MonsterGroupTable!$A:$A,1,0)))))))</f>
        <v/>
      </c>
    </row>
    <row r="868" spans="1:88">
      <c r="A868">
        <v>20169</v>
      </c>
      <c r="B868">
        <f t="shared" si="26"/>
        <v>1.1000000000000001</v>
      </c>
      <c r="C868">
        <f t="shared" si="26"/>
        <v>1.1000000000000001</v>
      </c>
      <c r="F868">
        <v>600</v>
      </c>
      <c r="G868">
        <v>8171</v>
      </c>
      <c r="H868">
        <v>0</v>
      </c>
      <c r="I868">
        <v>0</v>
      </c>
      <c r="J868">
        <v>0</v>
      </c>
      <c r="K868" t="s">
        <v>28</v>
      </c>
      <c r="L868" t="s">
        <v>253</v>
      </c>
      <c r="M868" t="s">
        <v>79</v>
      </c>
      <c r="N868" t="s">
        <v>80</v>
      </c>
      <c r="O868">
        <v>0</v>
      </c>
      <c r="P868">
        <v>-4.75</v>
      </c>
      <c r="Q868">
        <v>-3.5</v>
      </c>
      <c r="R868">
        <v>4.75</v>
      </c>
      <c r="S868">
        <v>3</v>
      </c>
      <c r="T868">
        <v>-13.5</v>
      </c>
      <c r="U868">
        <v>2.5499999999999998</v>
      </c>
      <c r="V868">
        <v>-6.75</v>
      </c>
      <c r="W868" t="str">
        <f t="shared" si="27"/>
        <v>g117,5,empty,3,202,1,1,0</v>
      </c>
      <c r="X868" s="1" t="s">
        <v>334</v>
      </c>
      <c r="Y868" s="2" t="str">
        <f>IF(AND(ISBLANK(X868),OR(NOT(ISBLANK(Z868)),NOT(ISBLANK(AA868)))),#N/A,
IF(ISBLANK(X868),"",
IF(AND(NOT(ISERROR(VLOOKUP(X868,MonsterTable!$A:$B,MATCH(MonsterTable!$B$1,MonsterTable!$A$1:$B$1,0),0))),OR(ISBLANK(Z868),ISBLANK(AA868))),#N/A,
IFERROR(VLOOKUP(X868,MonsterTable!$A:$B,MATCH(MonsterTable!$B$1,MonsterTable!$A$1:$B$1,0),0),
IF(OR(NOT(ISBLANK(Z868)),ISBLANK(AA868)),#N/A,
IF(X868="empty","empty",
VLOOKUP(X868,MonsterGroupTable!$A:$A,1,0)))))))</f>
        <v>g117</v>
      </c>
      <c r="AA868">
        <v>5</v>
      </c>
      <c r="AE868" s="1" t="s">
        <v>74</v>
      </c>
      <c r="AF868" s="2" t="str">
        <f>IF(AND(ISBLANK(AE868),OR(NOT(ISBLANK(AG868)),NOT(ISBLANK(AH868)))),#N/A,
IF(ISBLANK(AE868),"",
IF(AND(NOT(ISERROR(VLOOKUP(AE868,MonsterTable!$A:$B,MATCH(MonsterTable!$B$1,MonsterTable!$A$1:$B$1,0),0))),OR(ISBLANK(AG868),ISBLANK(AH868))),#N/A,
IFERROR(VLOOKUP(AE868,MonsterTable!$A:$B,MATCH(MonsterTable!$B$1,MonsterTable!$A$1:$B$1,0),0),
IF(OR(NOT(ISBLANK(AG868)),ISBLANK(AH868)),#N/A,
IF(AE868="empty","empty",
VLOOKUP(AE868,MonsterGroupTable!$A:$A,1,0)))))))</f>
        <v>empty</v>
      </c>
      <c r="AH868">
        <v>3</v>
      </c>
      <c r="AL868" s="1" t="s">
        <v>338</v>
      </c>
      <c r="AM868" s="2">
        <f>IF(AND(ISBLANK(AL868),OR(NOT(ISBLANK(AN868)),NOT(ISBLANK(AO868)))),#N/A,
IF(ISBLANK(AL868),"",
IF(AND(NOT(ISERROR(VLOOKUP(AL868,MonsterTable!$A:$B,MATCH(MonsterTable!$B$1,MonsterTable!$A$1:$B$1,0),0))),OR(ISBLANK(AN868),ISBLANK(AO868))),#N/A,
IFERROR(VLOOKUP(AL868,MonsterTable!$A:$B,MATCH(MonsterTable!$B$1,MonsterTable!$A$1:$B$1,0),0),
IF(OR(NOT(ISBLANK(AN868)),ISBLANK(AO868)),#N/A,
IF(AL868="empty","empty",
VLOOKUP(AL868,MonsterGroupTable!$A:$A,1,0)))))))</f>
        <v>202</v>
      </c>
      <c r="AN868">
        <v>1</v>
      </c>
      <c r="AO868">
        <v>1</v>
      </c>
      <c r="AP868">
        <v>0</v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BA868" s="2" t="str">
        <f>IF(AND(ISBLANK(AZ868),OR(NOT(ISBLANK(BB868)),NOT(ISBLANK(BC868)))),#N/A,
IF(ISBLANK(AZ868),"",
IF(AND(NOT(ISERROR(VLOOKUP(AZ868,MonsterTable!$A:$B,MATCH(MonsterTable!$B$1,MonsterTable!$A$1:$B$1,0),0))),OR(ISBLANK(BB868),ISBLANK(BC868))),#N/A,
IFERROR(VLOOKUP(AZ868,MonsterTable!$A:$B,MATCH(MonsterTable!$B$1,MonsterTable!$A$1:$B$1,0),0),
IF(OR(NOT(ISBLANK(BB868)),ISBLANK(BC868)),#N/A,
IF(AZ868="empty","empty",
VLOOKUP(AZ868,MonsterGroupTable!$A:$A,1,0)))))))</f>
        <v/>
      </c>
      <c r="BH868" s="2" t="str">
        <f>IF(AND(ISBLANK(BG868),OR(NOT(ISBLANK(BI868)),NOT(ISBLANK(BJ868)))),#N/A,
IF(ISBLANK(BG868),"",
IF(AND(NOT(ISERROR(VLOOKUP(BG868,MonsterTable!$A:$B,MATCH(MonsterTable!$B$1,MonsterTable!$A$1:$B$1,0),0))),OR(ISBLANK(BI868),ISBLANK(BJ868))),#N/A,
IFERROR(VLOOKUP(BG868,MonsterTable!$A:$B,MATCH(MonsterTable!$B$1,MonsterTable!$A$1:$B$1,0),0),
IF(OR(NOT(ISBLANK(BI868)),ISBLANK(BJ868)),#N/A,
IF(BG868="empty","empty",
VLOOKUP(BG868,MonsterGroupTable!$A:$A,1,0)))))))</f>
        <v/>
      </c>
      <c r="BO868" s="2" t="str">
        <f>IF(AND(ISBLANK(BN868),OR(NOT(ISBLANK(BP868)),NOT(ISBLANK(BQ868)))),#N/A,
IF(ISBLANK(BN868),"",
IF(AND(NOT(ISERROR(VLOOKUP(BN868,MonsterTable!$A:$B,MATCH(MonsterTable!$B$1,MonsterTable!$A$1:$B$1,0),0))),OR(ISBLANK(BP868),ISBLANK(BQ868))),#N/A,
IFERROR(VLOOKUP(BN868,MonsterTable!$A:$B,MATCH(MonsterTable!$B$1,MonsterTable!$A$1:$B$1,0),0),
IF(OR(NOT(ISBLANK(BP868)),ISBLANK(BQ868)),#N/A,
IF(BN868="empty","empty",
VLOOKUP(BN868,MonsterGroupTable!$A:$A,1,0)))))))</f>
        <v/>
      </c>
      <c r="BV868" s="2" t="str">
        <f>IF(AND(ISBLANK(BU868),OR(NOT(ISBLANK(BW868)),NOT(ISBLANK(BX868)))),#N/A,
IF(ISBLANK(BU868),"",
IF(AND(NOT(ISERROR(VLOOKUP(BU868,MonsterTable!$A:$B,MATCH(MonsterTable!$B$1,MonsterTable!$A$1:$B$1,0),0))),OR(ISBLANK(BW868),ISBLANK(BX868))),#N/A,
IFERROR(VLOOKUP(BU868,MonsterTable!$A:$B,MATCH(MonsterTable!$B$1,MonsterTable!$A$1:$B$1,0),0),
IF(OR(NOT(ISBLANK(BW868)),ISBLANK(BX868)),#N/A,
IF(BU868="empty","empty",
VLOOKUP(BU868,MonsterGroupTable!$A:$A,1,0)))))))</f>
        <v/>
      </c>
      <c r="CC868" s="2" t="str">
        <f>IF(AND(ISBLANK(CB868),OR(NOT(ISBLANK(CD868)),NOT(ISBLANK(CE868)))),#N/A,
IF(ISBLANK(CB868),"",
IF(AND(NOT(ISERROR(VLOOKUP(CB868,MonsterTable!$A:$B,MATCH(MonsterTable!$B$1,MonsterTable!$A$1:$B$1,0),0))),OR(ISBLANK(CD868),ISBLANK(CE868))),#N/A,
IFERROR(VLOOKUP(CB868,MonsterTable!$A:$B,MATCH(MonsterTable!$B$1,MonsterTable!$A$1:$B$1,0),0),
IF(OR(NOT(ISBLANK(CD868)),ISBLANK(CE868)),#N/A,
IF(CB868="empty","empty",
VLOOKUP(CB868,MonsterGroupTable!$A:$A,1,0)))))))</f>
        <v/>
      </c>
      <c r="CJ868" s="2" t="str">
        <f>IF(AND(ISBLANK(CI868),OR(NOT(ISBLANK(CK868)),NOT(ISBLANK(CL868)))),#N/A,
IF(ISBLANK(CI868),"",
IF(AND(NOT(ISERROR(VLOOKUP(CI868,MonsterTable!$A:$B,MATCH(MonsterTable!$B$1,MonsterTable!$A$1:$B$1,0),0))),OR(ISBLANK(CK868),ISBLANK(CL868))),#N/A,
IFERROR(VLOOKUP(CI868,MonsterTable!$A:$B,MATCH(MonsterTable!$B$1,MonsterTable!$A$1:$B$1,0),0),
IF(OR(NOT(ISBLANK(CK868)),ISBLANK(CL868)),#N/A,
IF(CI868="empty","empty",
VLOOKUP(CI868,MonsterGroupTable!$A:$A,1,0)))))))</f>
        <v/>
      </c>
    </row>
    <row r="869" spans="1:88">
      <c r="A869">
        <v>20170</v>
      </c>
      <c r="B869">
        <f t="shared" si="26"/>
        <v>1.2</v>
      </c>
      <c r="C869">
        <f t="shared" si="26"/>
        <v>1.1000000000000001</v>
      </c>
      <c r="F869">
        <v>600</v>
      </c>
      <c r="G869">
        <v>8261</v>
      </c>
      <c r="H869">
        <v>0</v>
      </c>
      <c r="I869">
        <v>0</v>
      </c>
      <c r="J869">
        <v>0</v>
      </c>
      <c r="K869" t="s">
        <v>28</v>
      </c>
      <c r="L869" t="s">
        <v>253</v>
      </c>
      <c r="M869" t="s">
        <v>79</v>
      </c>
      <c r="N869" t="s">
        <v>80</v>
      </c>
      <c r="O869">
        <v>0</v>
      </c>
      <c r="P869">
        <v>-4.75</v>
      </c>
      <c r="Q869">
        <v>-3.5</v>
      </c>
      <c r="R869">
        <v>4.75</v>
      </c>
      <c r="S869">
        <v>3</v>
      </c>
      <c r="T869">
        <v>-13.5</v>
      </c>
      <c r="U869">
        <v>2.5499999999999998</v>
      </c>
      <c r="V869">
        <v>-6.75</v>
      </c>
      <c r="W869" t="str">
        <f t="shared" si="27"/>
        <v>g117,5,empty,3,202,1,1,0</v>
      </c>
      <c r="X869" s="1" t="s">
        <v>334</v>
      </c>
      <c r="Y869" s="2" t="str">
        <f>IF(AND(ISBLANK(X869),OR(NOT(ISBLANK(Z869)),NOT(ISBLANK(AA869)))),#N/A,
IF(ISBLANK(X869),"",
IF(AND(NOT(ISERROR(VLOOKUP(X869,MonsterTable!$A:$B,MATCH(MonsterTable!$B$1,MonsterTable!$A$1:$B$1,0),0))),OR(ISBLANK(Z869),ISBLANK(AA869))),#N/A,
IFERROR(VLOOKUP(X869,MonsterTable!$A:$B,MATCH(MonsterTable!$B$1,MonsterTable!$A$1:$B$1,0),0),
IF(OR(NOT(ISBLANK(Z869)),ISBLANK(AA869)),#N/A,
IF(X869="empty","empty",
VLOOKUP(X869,MonsterGroupTable!$A:$A,1,0)))))))</f>
        <v>g117</v>
      </c>
      <c r="AA869">
        <v>5</v>
      </c>
      <c r="AE869" s="1" t="s">
        <v>74</v>
      </c>
      <c r="AF869" s="2" t="str">
        <f>IF(AND(ISBLANK(AE869),OR(NOT(ISBLANK(AG869)),NOT(ISBLANK(AH869)))),#N/A,
IF(ISBLANK(AE869),"",
IF(AND(NOT(ISERROR(VLOOKUP(AE869,MonsterTable!$A:$B,MATCH(MonsterTable!$B$1,MonsterTable!$A$1:$B$1,0),0))),OR(ISBLANK(AG869),ISBLANK(AH869))),#N/A,
IFERROR(VLOOKUP(AE869,MonsterTable!$A:$B,MATCH(MonsterTable!$B$1,MonsterTable!$A$1:$B$1,0),0),
IF(OR(NOT(ISBLANK(AG869)),ISBLANK(AH869)),#N/A,
IF(AE869="empty","empty",
VLOOKUP(AE869,MonsterGroupTable!$A:$A,1,0)))))))</f>
        <v>empty</v>
      </c>
      <c r="AH869">
        <v>3</v>
      </c>
      <c r="AL869" s="1" t="s">
        <v>338</v>
      </c>
      <c r="AM869" s="2">
        <f>IF(AND(ISBLANK(AL869),OR(NOT(ISBLANK(AN869)),NOT(ISBLANK(AO869)))),#N/A,
IF(ISBLANK(AL869),"",
IF(AND(NOT(ISERROR(VLOOKUP(AL869,MonsterTable!$A:$B,MATCH(MonsterTable!$B$1,MonsterTable!$A$1:$B$1,0),0))),OR(ISBLANK(AN869),ISBLANK(AO869))),#N/A,
IFERROR(VLOOKUP(AL869,MonsterTable!$A:$B,MATCH(MonsterTable!$B$1,MonsterTable!$A$1:$B$1,0),0),
IF(OR(NOT(ISBLANK(AN869)),ISBLANK(AO869)),#N/A,
IF(AL869="empty","empty",
VLOOKUP(AL869,MonsterGroupTable!$A:$A,1,0)))))))</f>
        <v>202</v>
      </c>
      <c r="AN869">
        <v>1</v>
      </c>
      <c r="AO869">
        <v>1</v>
      </c>
      <c r="AP869">
        <v>0</v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BA869" s="2" t="str">
        <f>IF(AND(ISBLANK(AZ869),OR(NOT(ISBLANK(BB869)),NOT(ISBLANK(BC869)))),#N/A,
IF(ISBLANK(AZ869),"",
IF(AND(NOT(ISERROR(VLOOKUP(AZ869,MonsterTable!$A:$B,MATCH(MonsterTable!$B$1,MonsterTable!$A$1:$B$1,0),0))),OR(ISBLANK(BB869),ISBLANK(BC869))),#N/A,
IFERROR(VLOOKUP(AZ869,MonsterTable!$A:$B,MATCH(MonsterTable!$B$1,MonsterTable!$A$1:$B$1,0),0),
IF(OR(NOT(ISBLANK(BB869)),ISBLANK(BC869)),#N/A,
IF(AZ869="empty","empty",
VLOOKUP(AZ869,MonsterGroupTable!$A:$A,1,0)))))))</f>
        <v/>
      </c>
      <c r="BH869" s="2" t="str">
        <f>IF(AND(ISBLANK(BG869),OR(NOT(ISBLANK(BI869)),NOT(ISBLANK(BJ869)))),#N/A,
IF(ISBLANK(BG869),"",
IF(AND(NOT(ISERROR(VLOOKUP(BG869,MonsterTable!$A:$B,MATCH(MonsterTable!$B$1,MonsterTable!$A$1:$B$1,0),0))),OR(ISBLANK(BI869),ISBLANK(BJ869))),#N/A,
IFERROR(VLOOKUP(BG869,MonsterTable!$A:$B,MATCH(MonsterTable!$B$1,MonsterTable!$A$1:$B$1,0),0),
IF(OR(NOT(ISBLANK(BI869)),ISBLANK(BJ869)),#N/A,
IF(BG869="empty","empty",
VLOOKUP(BG869,MonsterGroupTable!$A:$A,1,0)))))))</f>
        <v/>
      </c>
      <c r="BO869" s="2" t="str">
        <f>IF(AND(ISBLANK(BN869),OR(NOT(ISBLANK(BP869)),NOT(ISBLANK(BQ869)))),#N/A,
IF(ISBLANK(BN869),"",
IF(AND(NOT(ISERROR(VLOOKUP(BN869,MonsterTable!$A:$B,MATCH(MonsterTable!$B$1,MonsterTable!$A$1:$B$1,0),0))),OR(ISBLANK(BP869),ISBLANK(BQ869))),#N/A,
IFERROR(VLOOKUP(BN869,MonsterTable!$A:$B,MATCH(MonsterTable!$B$1,MonsterTable!$A$1:$B$1,0),0),
IF(OR(NOT(ISBLANK(BP869)),ISBLANK(BQ869)),#N/A,
IF(BN869="empty","empty",
VLOOKUP(BN869,MonsterGroupTable!$A:$A,1,0)))))))</f>
        <v/>
      </c>
      <c r="BV869" s="2" t="str">
        <f>IF(AND(ISBLANK(BU869),OR(NOT(ISBLANK(BW869)),NOT(ISBLANK(BX869)))),#N/A,
IF(ISBLANK(BU869),"",
IF(AND(NOT(ISERROR(VLOOKUP(BU869,MonsterTable!$A:$B,MATCH(MonsterTable!$B$1,MonsterTable!$A$1:$B$1,0),0))),OR(ISBLANK(BW869),ISBLANK(BX869))),#N/A,
IFERROR(VLOOKUP(BU869,MonsterTable!$A:$B,MATCH(MonsterTable!$B$1,MonsterTable!$A$1:$B$1,0),0),
IF(OR(NOT(ISBLANK(BW869)),ISBLANK(BX869)),#N/A,
IF(BU869="empty","empty",
VLOOKUP(BU869,MonsterGroupTable!$A:$A,1,0)))))))</f>
        <v/>
      </c>
      <c r="CC869" s="2" t="str">
        <f>IF(AND(ISBLANK(CB869),OR(NOT(ISBLANK(CD869)),NOT(ISBLANK(CE869)))),#N/A,
IF(ISBLANK(CB869),"",
IF(AND(NOT(ISERROR(VLOOKUP(CB869,MonsterTable!$A:$B,MATCH(MonsterTable!$B$1,MonsterTable!$A$1:$B$1,0),0))),OR(ISBLANK(CD869),ISBLANK(CE869))),#N/A,
IFERROR(VLOOKUP(CB869,MonsterTable!$A:$B,MATCH(MonsterTable!$B$1,MonsterTable!$A$1:$B$1,0),0),
IF(OR(NOT(ISBLANK(CD869)),ISBLANK(CE869)),#N/A,
IF(CB869="empty","empty",
VLOOKUP(CB869,MonsterGroupTable!$A:$A,1,0)))))))</f>
        <v/>
      </c>
      <c r="CJ869" s="2" t="str">
        <f>IF(AND(ISBLANK(CI869),OR(NOT(ISBLANK(CK869)),NOT(ISBLANK(CL869)))),#N/A,
IF(ISBLANK(CI869),"",
IF(AND(NOT(ISERROR(VLOOKUP(CI869,MonsterTable!$A:$B,MATCH(MonsterTable!$B$1,MonsterTable!$A$1:$B$1,0),0))),OR(ISBLANK(CK869),ISBLANK(CL869))),#N/A,
IFERROR(VLOOKUP(CI869,MonsterTable!$A:$B,MATCH(MonsterTable!$B$1,MonsterTable!$A$1:$B$1,0),0),
IF(OR(NOT(ISBLANK(CK869)),ISBLANK(CL869)),#N/A,
IF(CI869="empty","empty",
VLOOKUP(CI869,MonsterGroupTable!$A:$A,1,0)))))))</f>
        <v/>
      </c>
    </row>
    <row r="870" spans="1:88">
      <c r="A870">
        <v>20171</v>
      </c>
      <c r="B870">
        <f t="shared" si="26"/>
        <v>1.1000000000000001</v>
      </c>
      <c r="C870">
        <f t="shared" si="26"/>
        <v>1.1000000000000001</v>
      </c>
      <c r="F870">
        <v>600</v>
      </c>
      <c r="G870">
        <v>8351</v>
      </c>
      <c r="H870">
        <v>0</v>
      </c>
      <c r="I870">
        <v>0</v>
      </c>
      <c r="J870">
        <v>0</v>
      </c>
      <c r="K870" t="s">
        <v>28</v>
      </c>
      <c r="L870" t="s">
        <v>254</v>
      </c>
      <c r="M870" t="s">
        <v>79</v>
      </c>
      <c r="N870" t="s">
        <v>80</v>
      </c>
      <c r="O870">
        <v>0</v>
      </c>
      <c r="P870">
        <v>-4.75</v>
      </c>
      <c r="Q870">
        <v>-3.5</v>
      </c>
      <c r="R870">
        <v>4.75</v>
      </c>
      <c r="S870">
        <v>3</v>
      </c>
      <c r="T870">
        <v>-13.5</v>
      </c>
      <c r="U870">
        <v>2.5499999999999998</v>
      </c>
      <c r="V870">
        <v>-6.75</v>
      </c>
      <c r="W870" t="str">
        <f t="shared" si="27"/>
        <v>g118,5,empty,3,203,1,1,0</v>
      </c>
      <c r="X870" s="1" t="s">
        <v>335</v>
      </c>
      <c r="Y870" s="2" t="str">
        <f>IF(AND(ISBLANK(X870),OR(NOT(ISBLANK(Z870)),NOT(ISBLANK(AA870)))),#N/A,
IF(ISBLANK(X870),"",
IF(AND(NOT(ISERROR(VLOOKUP(X870,MonsterTable!$A:$B,MATCH(MonsterTable!$B$1,MonsterTable!$A$1:$B$1,0),0))),OR(ISBLANK(Z870),ISBLANK(AA870))),#N/A,
IFERROR(VLOOKUP(X870,MonsterTable!$A:$B,MATCH(MonsterTable!$B$1,MonsterTable!$A$1:$B$1,0),0),
IF(OR(NOT(ISBLANK(Z870)),ISBLANK(AA870)),#N/A,
IF(X870="empty","empty",
VLOOKUP(X870,MonsterGroupTable!$A:$A,1,0)))))))</f>
        <v>g118</v>
      </c>
      <c r="AA870">
        <v>5</v>
      </c>
      <c r="AE870" s="1" t="s">
        <v>74</v>
      </c>
      <c r="AF870" s="2" t="str">
        <f>IF(AND(ISBLANK(AE870),OR(NOT(ISBLANK(AG870)),NOT(ISBLANK(AH870)))),#N/A,
IF(ISBLANK(AE870),"",
IF(AND(NOT(ISERROR(VLOOKUP(AE870,MonsterTable!$A:$B,MATCH(MonsterTable!$B$1,MonsterTable!$A$1:$B$1,0),0))),OR(ISBLANK(AG870),ISBLANK(AH870))),#N/A,
IFERROR(VLOOKUP(AE870,MonsterTable!$A:$B,MATCH(MonsterTable!$B$1,MonsterTable!$A$1:$B$1,0),0),
IF(OR(NOT(ISBLANK(AG870)),ISBLANK(AH870)),#N/A,
IF(AE870="empty","empty",
VLOOKUP(AE870,MonsterGroupTable!$A:$A,1,0)))))))</f>
        <v>empty</v>
      </c>
      <c r="AH870">
        <v>3</v>
      </c>
      <c r="AL870" s="1" t="s">
        <v>339</v>
      </c>
      <c r="AM870" s="2">
        <f>IF(AND(ISBLANK(AL870),OR(NOT(ISBLANK(AN870)),NOT(ISBLANK(AO870)))),#N/A,
IF(ISBLANK(AL870),"",
IF(AND(NOT(ISERROR(VLOOKUP(AL870,MonsterTable!$A:$B,MATCH(MonsterTable!$B$1,MonsterTable!$A$1:$B$1,0),0))),OR(ISBLANK(AN870),ISBLANK(AO870))),#N/A,
IFERROR(VLOOKUP(AL870,MonsterTable!$A:$B,MATCH(MonsterTable!$B$1,MonsterTable!$A$1:$B$1,0),0),
IF(OR(NOT(ISBLANK(AN870)),ISBLANK(AO870)),#N/A,
IF(AL870="empty","empty",
VLOOKUP(AL870,MonsterGroupTable!$A:$A,1,0)))))))</f>
        <v>203</v>
      </c>
      <c r="AN870">
        <v>1</v>
      </c>
      <c r="AO870">
        <v>1</v>
      </c>
      <c r="AP870">
        <v>0</v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BA870" s="2" t="str">
        <f>IF(AND(ISBLANK(AZ870),OR(NOT(ISBLANK(BB870)),NOT(ISBLANK(BC870)))),#N/A,
IF(ISBLANK(AZ870),"",
IF(AND(NOT(ISERROR(VLOOKUP(AZ870,MonsterTable!$A:$B,MATCH(MonsterTable!$B$1,MonsterTable!$A$1:$B$1,0),0))),OR(ISBLANK(BB870),ISBLANK(BC870))),#N/A,
IFERROR(VLOOKUP(AZ870,MonsterTable!$A:$B,MATCH(MonsterTable!$B$1,MonsterTable!$A$1:$B$1,0),0),
IF(OR(NOT(ISBLANK(BB870)),ISBLANK(BC870)),#N/A,
IF(AZ870="empty","empty",
VLOOKUP(AZ870,MonsterGroupTable!$A:$A,1,0)))))))</f>
        <v/>
      </c>
      <c r="BH870" s="2" t="str">
        <f>IF(AND(ISBLANK(BG870),OR(NOT(ISBLANK(BI870)),NOT(ISBLANK(BJ870)))),#N/A,
IF(ISBLANK(BG870),"",
IF(AND(NOT(ISERROR(VLOOKUP(BG870,MonsterTable!$A:$B,MATCH(MonsterTable!$B$1,MonsterTable!$A$1:$B$1,0),0))),OR(ISBLANK(BI870),ISBLANK(BJ870))),#N/A,
IFERROR(VLOOKUP(BG870,MonsterTable!$A:$B,MATCH(MonsterTable!$B$1,MonsterTable!$A$1:$B$1,0),0),
IF(OR(NOT(ISBLANK(BI870)),ISBLANK(BJ870)),#N/A,
IF(BG870="empty","empty",
VLOOKUP(BG870,MonsterGroupTable!$A:$A,1,0)))))))</f>
        <v/>
      </c>
      <c r="BO870" s="2" t="str">
        <f>IF(AND(ISBLANK(BN870),OR(NOT(ISBLANK(BP870)),NOT(ISBLANK(BQ870)))),#N/A,
IF(ISBLANK(BN870),"",
IF(AND(NOT(ISERROR(VLOOKUP(BN870,MonsterTable!$A:$B,MATCH(MonsterTable!$B$1,MonsterTable!$A$1:$B$1,0),0))),OR(ISBLANK(BP870),ISBLANK(BQ870))),#N/A,
IFERROR(VLOOKUP(BN870,MonsterTable!$A:$B,MATCH(MonsterTable!$B$1,MonsterTable!$A$1:$B$1,0),0),
IF(OR(NOT(ISBLANK(BP870)),ISBLANK(BQ870)),#N/A,
IF(BN870="empty","empty",
VLOOKUP(BN870,MonsterGroupTable!$A:$A,1,0)))))))</f>
        <v/>
      </c>
      <c r="BV870" s="2" t="str">
        <f>IF(AND(ISBLANK(BU870),OR(NOT(ISBLANK(BW870)),NOT(ISBLANK(BX870)))),#N/A,
IF(ISBLANK(BU870),"",
IF(AND(NOT(ISERROR(VLOOKUP(BU870,MonsterTable!$A:$B,MATCH(MonsterTable!$B$1,MonsterTable!$A$1:$B$1,0),0))),OR(ISBLANK(BW870),ISBLANK(BX870))),#N/A,
IFERROR(VLOOKUP(BU870,MonsterTable!$A:$B,MATCH(MonsterTable!$B$1,MonsterTable!$A$1:$B$1,0),0),
IF(OR(NOT(ISBLANK(BW870)),ISBLANK(BX870)),#N/A,
IF(BU870="empty","empty",
VLOOKUP(BU870,MonsterGroupTable!$A:$A,1,0)))))))</f>
        <v/>
      </c>
      <c r="CC870" s="2" t="str">
        <f>IF(AND(ISBLANK(CB870),OR(NOT(ISBLANK(CD870)),NOT(ISBLANK(CE870)))),#N/A,
IF(ISBLANK(CB870),"",
IF(AND(NOT(ISERROR(VLOOKUP(CB870,MonsterTable!$A:$B,MATCH(MonsterTable!$B$1,MonsterTable!$A$1:$B$1,0),0))),OR(ISBLANK(CD870),ISBLANK(CE870))),#N/A,
IFERROR(VLOOKUP(CB870,MonsterTable!$A:$B,MATCH(MonsterTable!$B$1,MonsterTable!$A$1:$B$1,0),0),
IF(OR(NOT(ISBLANK(CD870)),ISBLANK(CE870)),#N/A,
IF(CB870="empty","empty",
VLOOKUP(CB870,MonsterGroupTable!$A:$A,1,0)))))))</f>
        <v/>
      </c>
      <c r="CJ870" s="2" t="str">
        <f>IF(AND(ISBLANK(CI870),OR(NOT(ISBLANK(CK870)),NOT(ISBLANK(CL870)))),#N/A,
IF(ISBLANK(CI870),"",
IF(AND(NOT(ISERROR(VLOOKUP(CI870,MonsterTable!$A:$B,MATCH(MonsterTable!$B$1,MonsterTable!$A$1:$B$1,0),0))),OR(ISBLANK(CK870),ISBLANK(CL870))),#N/A,
IFERROR(VLOOKUP(CI870,MonsterTable!$A:$B,MATCH(MonsterTable!$B$1,MonsterTable!$A$1:$B$1,0),0),
IF(OR(NOT(ISBLANK(CK870)),ISBLANK(CL870)),#N/A,
IF(CI870="empty","empty",
VLOOKUP(CI870,MonsterGroupTable!$A:$A,1,0)))))))</f>
        <v/>
      </c>
    </row>
    <row r="871" spans="1:88">
      <c r="A871">
        <v>20172</v>
      </c>
      <c r="B871">
        <f t="shared" si="26"/>
        <v>1.1000000000000001</v>
      </c>
      <c r="C871">
        <f t="shared" si="26"/>
        <v>1.1000000000000001</v>
      </c>
      <c r="F871">
        <v>600</v>
      </c>
      <c r="G871">
        <v>8441</v>
      </c>
      <c r="H871">
        <v>0</v>
      </c>
      <c r="I871">
        <v>0</v>
      </c>
      <c r="J871">
        <v>0</v>
      </c>
      <c r="K871" t="s">
        <v>28</v>
      </c>
      <c r="L871" t="s">
        <v>254</v>
      </c>
      <c r="M871" t="s">
        <v>79</v>
      </c>
      <c r="N871" t="s">
        <v>80</v>
      </c>
      <c r="O871">
        <v>0</v>
      </c>
      <c r="P871">
        <v>-4.75</v>
      </c>
      <c r="Q871">
        <v>-3.5</v>
      </c>
      <c r="R871">
        <v>4.75</v>
      </c>
      <c r="S871">
        <v>3</v>
      </c>
      <c r="T871">
        <v>-13.5</v>
      </c>
      <c r="U871">
        <v>2.5499999999999998</v>
      </c>
      <c r="V871">
        <v>-6.75</v>
      </c>
      <c r="W871" t="str">
        <f t="shared" si="27"/>
        <v>g118,5,empty,3,203,1,1,0</v>
      </c>
      <c r="X871" s="1" t="s">
        <v>335</v>
      </c>
      <c r="Y871" s="2" t="str">
        <f>IF(AND(ISBLANK(X871),OR(NOT(ISBLANK(Z871)),NOT(ISBLANK(AA871)))),#N/A,
IF(ISBLANK(X871),"",
IF(AND(NOT(ISERROR(VLOOKUP(X871,MonsterTable!$A:$B,MATCH(MonsterTable!$B$1,MonsterTable!$A$1:$B$1,0),0))),OR(ISBLANK(Z871),ISBLANK(AA871))),#N/A,
IFERROR(VLOOKUP(X871,MonsterTable!$A:$B,MATCH(MonsterTable!$B$1,MonsterTable!$A$1:$B$1,0),0),
IF(OR(NOT(ISBLANK(Z871)),ISBLANK(AA871)),#N/A,
IF(X871="empty","empty",
VLOOKUP(X871,MonsterGroupTable!$A:$A,1,0)))))))</f>
        <v>g118</v>
      </c>
      <c r="AA871">
        <v>5</v>
      </c>
      <c r="AE871" s="1" t="s">
        <v>74</v>
      </c>
      <c r="AF871" s="2" t="str">
        <f>IF(AND(ISBLANK(AE871),OR(NOT(ISBLANK(AG871)),NOT(ISBLANK(AH871)))),#N/A,
IF(ISBLANK(AE871),"",
IF(AND(NOT(ISERROR(VLOOKUP(AE871,MonsterTable!$A:$B,MATCH(MonsterTable!$B$1,MonsterTable!$A$1:$B$1,0),0))),OR(ISBLANK(AG871),ISBLANK(AH871))),#N/A,
IFERROR(VLOOKUP(AE871,MonsterTable!$A:$B,MATCH(MonsterTable!$B$1,MonsterTable!$A$1:$B$1,0),0),
IF(OR(NOT(ISBLANK(AG871)),ISBLANK(AH871)),#N/A,
IF(AE871="empty","empty",
VLOOKUP(AE871,MonsterGroupTable!$A:$A,1,0)))))))</f>
        <v>empty</v>
      </c>
      <c r="AH871">
        <v>3</v>
      </c>
      <c r="AL871" s="1" t="s">
        <v>339</v>
      </c>
      <c r="AM871" s="2">
        <f>IF(AND(ISBLANK(AL871),OR(NOT(ISBLANK(AN871)),NOT(ISBLANK(AO871)))),#N/A,
IF(ISBLANK(AL871),"",
IF(AND(NOT(ISERROR(VLOOKUP(AL871,MonsterTable!$A:$B,MATCH(MonsterTable!$B$1,MonsterTable!$A$1:$B$1,0),0))),OR(ISBLANK(AN871),ISBLANK(AO871))),#N/A,
IFERROR(VLOOKUP(AL871,MonsterTable!$A:$B,MATCH(MonsterTable!$B$1,MonsterTable!$A$1:$B$1,0),0),
IF(OR(NOT(ISBLANK(AN871)),ISBLANK(AO871)),#N/A,
IF(AL871="empty","empty",
VLOOKUP(AL871,MonsterGroupTable!$A:$A,1,0)))))))</f>
        <v>203</v>
      </c>
      <c r="AN871">
        <v>1</v>
      </c>
      <c r="AO871">
        <v>1</v>
      </c>
      <c r="AP871">
        <v>0</v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BA871" s="2" t="str">
        <f>IF(AND(ISBLANK(AZ871),OR(NOT(ISBLANK(BB871)),NOT(ISBLANK(BC871)))),#N/A,
IF(ISBLANK(AZ871),"",
IF(AND(NOT(ISERROR(VLOOKUP(AZ871,MonsterTable!$A:$B,MATCH(MonsterTable!$B$1,MonsterTable!$A$1:$B$1,0),0))),OR(ISBLANK(BB871),ISBLANK(BC871))),#N/A,
IFERROR(VLOOKUP(AZ871,MonsterTable!$A:$B,MATCH(MonsterTable!$B$1,MonsterTable!$A$1:$B$1,0),0),
IF(OR(NOT(ISBLANK(BB871)),ISBLANK(BC871)),#N/A,
IF(AZ871="empty","empty",
VLOOKUP(AZ871,MonsterGroupTable!$A:$A,1,0)))))))</f>
        <v/>
      </c>
      <c r="BH871" s="2" t="str">
        <f>IF(AND(ISBLANK(BG871),OR(NOT(ISBLANK(BI871)),NOT(ISBLANK(BJ871)))),#N/A,
IF(ISBLANK(BG871),"",
IF(AND(NOT(ISERROR(VLOOKUP(BG871,MonsterTable!$A:$B,MATCH(MonsterTable!$B$1,MonsterTable!$A$1:$B$1,0),0))),OR(ISBLANK(BI871),ISBLANK(BJ871))),#N/A,
IFERROR(VLOOKUP(BG871,MonsterTable!$A:$B,MATCH(MonsterTable!$B$1,MonsterTable!$A$1:$B$1,0),0),
IF(OR(NOT(ISBLANK(BI871)),ISBLANK(BJ871)),#N/A,
IF(BG871="empty","empty",
VLOOKUP(BG871,MonsterGroupTable!$A:$A,1,0)))))))</f>
        <v/>
      </c>
      <c r="BO871" s="2" t="str">
        <f>IF(AND(ISBLANK(BN871),OR(NOT(ISBLANK(BP871)),NOT(ISBLANK(BQ871)))),#N/A,
IF(ISBLANK(BN871),"",
IF(AND(NOT(ISERROR(VLOOKUP(BN871,MonsterTable!$A:$B,MATCH(MonsterTable!$B$1,MonsterTable!$A$1:$B$1,0),0))),OR(ISBLANK(BP871),ISBLANK(BQ871))),#N/A,
IFERROR(VLOOKUP(BN871,MonsterTable!$A:$B,MATCH(MonsterTable!$B$1,MonsterTable!$A$1:$B$1,0),0),
IF(OR(NOT(ISBLANK(BP871)),ISBLANK(BQ871)),#N/A,
IF(BN871="empty","empty",
VLOOKUP(BN871,MonsterGroupTable!$A:$A,1,0)))))))</f>
        <v/>
      </c>
      <c r="BV871" s="2" t="str">
        <f>IF(AND(ISBLANK(BU871),OR(NOT(ISBLANK(BW871)),NOT(ISBLANK(BX871)))),#N/A,
IF(ISBLANK(BU871),"",
IF(AND(NOT(ISERROR(VLOOKUP(BU871,MonsterTable!$A:$B,MATCH(MonsterTable!$B$1,MonsterTable!$A$1:$B$1,0),0))),OR(ISBLANK(BW871),ISBLANK(BX871))),#N/A,
IFERROR(VLOOKUP(BU871,MonsterTable!$A:$B,MATCH(MonsterTable!$B$1,MonsterTable!$A$1:$B$1,0),0),
IF(OR(NOT(ISBLANK(BW871)),ISBLANK(BX871)),#N/A,
IF(BU871="empty","empty",
VLOOKUP(BU871,MonsterGroupTable!$A:$A,1,0)))))))</f>
        <v/>
      </c>
      <c r="CC871" s="2" t="str">
        <f>IF(AND(ISBLANK(CB871),OR(NOT(ISBLANK(CD871)),NOT(ISBLANK(CE871)))),#N/A,
IF(ISBLANK(CB871),"",
IF(AND(NOT(ISERROR(VLOOKUP(CB871,MonsterTable!$A:$B,MATCH(MonsterTable!$B$1,MonsterTable!$A$1:$B$1,0),0))),OR(ISBLANK(CD871),ISBLANK(CE871))),#N/A,
IFERROR(VLOOKUP(CB871,MonsterTable!$A:$B,MATCH(MonsterTable!$B$1,MonsterTable!$A$1:$B$1,0),0),
IF(OR(NOT(ISBLANK(CD871)),ISBLANK(CE871)),#N/A,
IF(CB871="empty","empty",
VLOOKUP(CB871,MonsterGroupTable!$A:$A,1,0)))))))</f>
        <v/>
      </c>
      <c r="CJ871" s="2" t="str">
        <f>IF(AND(ISBLANK(CI871),OR(NOT(ISBLANK(CK871)),NOT(ISBLANK(CL871)))),#N/A,
IF(ISBLANK(CI871),"",
IF(AND(NOT(ISERROR(VLOOKUP(CI871,MonsterTable!$A:$B,MATCH(MonsterTable!$B$1,MonsterTable!$A$1:$B$1,0),0))),OR(ISBLANK(CK871),ISBLANK(CL871))),#N/A,
IFERROR(VLOOKUP(CI871,MonsterTable!$A:$B,MATCH(MonsterTable!$B$1,MonsterTable!$A$1:$B$1,0),0),
IF(OR(NOT(ISBLANK(CK871)),ISBLANK(CL871)),#N/A,
IF(CI871="empty","empty",
VLOOKUP(CI871,MonsterGroupTable!$A:$A,1,0)))))))</f>
        <v/>
      </c>
    </row>
    <row r="872" spans="1:88">
      <c r="A872">
        <v>20173</v>
      </c>
      <c r="B872">
        <f t="shared" si="26"/>
        <v>1.1000000000000001</v>
      </c>
      <c r="C872">
        <f t="shared" si="26"/>
        <v>1.1000000000000001</v>
      </c>
      <c r="F872">
        <v>600</v>
      </c>
      <c r="G872">
        <v>8531</v>
      </c>
      <c r="H872">
        <v>0</v>
      </c>
      <c r="I872">
        <v>0</v>
      </c>
      <c r="J872">
        <v>0</v>
      </c>
      <c r="K872" t="s">
        <v>28</v>
      </c>
      <c r="L872" t="s">
        <v>254</v>
      </c>
      <c r="M872" t="s">
        <v>79</v>
      </c>
      <c r="N872" t="s">
        <v>80</v>
      </c>
      <c r="O872">
        <v>0</v>
      </c>
      <c r="P872">
        <v>-4.75</v>
      </c>
      <c r="Q872">
        <v>-3.5</v>
      </c>
      <c r="R872">
        <v>4.75</v>
      </c>
      <c r="S872">
        <v>3</v>
      </c>
      <c r="T872">
        <v>-13.5</v>
      </c>
      <c r="U872">
        <v>2.5499999999999998</v>
      </c>
      <c r="V872">
        <v>-6.75</v>
      </c>
      <c r="W872" t="str">
        <f t="shared" si="27"/>
        <v>g118,5,empty,3,203,1,1,0</v>
      </c>
      <c r="X872" s="1" t="s">
        <v>335</v>
      </c>
      <c r="Y872" s="2" t="str">
        <f>IF(AND(ISBLANK(X872),OR(NOT(ISBLANK(Z872)),NOT(ISBLANK(AA872)))),#N/A,
IF(ISBLANK(X872),"",
IF(AND(NOT(ISERROR(VLOOKUP(X872,MonsterTable!$A:$B,MATCH(MonsterTable!$B$1,MonsterTable!$A$1:$B$1,0),0))),OR(ISBLANK(Z872),ISBLANK(AA872))),#N/A,
IFERROR(VLOOKUP(X872,MonsterTable!$A:$B,MATCH(MonsterTable!$B$1,MonsterTable!$A$1:$B$1,0),0),
IF(OR(NOT(ISBLANK(Z872)),ISBLANK(AA872)),#N/A,
IF(X872="empty","empty",
VLOOKUP(X872,MonsterGroupTable!$A:$A,1,0)))))))</f>
        <v>g118</v>
      </c>
      <c r="AA872">
        <v>5</v>
      </c>
      <c r="AE872" s="1" t="s">
        <v>74</v>
      </c>
      <c r="AF872" s="2" t="str">
        <f>IF(AND(ISBLANK(AE872),OR(NOT(ISBLANK(AG872)),NOT(ISBLANK(AH872)))),#N/A,
IF(ISBLANK(AE872),"",
IF(AND(NOT(ISERROR(VLOOKUP(AE872,MonsterTable!$A:$B,MATCH(MonsterTable!$B$1,MonsterTable!$A$1:$B$1,0),0))),OR(ISBLANK(AG872),ISBLANK(AH872))),#N/A,
IFERROR(VLOOKUP(AE872,MonsterTable!$A:$B,MATCH(MonsterTable!$B$1,MonsterTable!$A$1:$B$1,0),0),
IF(OR(NOT(ISBLANK(AG872)),ISBLANK(AH872)),#N/A,
IF(AE872="empty","empty",
VLOOKUP(AE872,MonsterGroupTable!$A:$A,1,0)))))))</f>
        <v>empty</v>
      </c>
      <c r="AH872">
        <v>3</v>
      </c>
      <c r="AL872" s="1" t="s">
        <v>339</v>
      </c>
      <c r="AM872" s="2">
        <f>IF(AND(ISBLANK(AL872),OR(NOT(ISBLANK(AN872)),NOT(ISBLANK(AO872)))),#N/A,
IF(ISBLANK(AL872),"",
IF(AND(NOT(ISERROR(VLOOKUP(AL872,MonsterTable!$A:$B,MATCH(MonsterTable!$B$1,MonsterTable!$A$1:$B$1,0),0))),OR(ISBLANK(AN872),ISBLANK(AO872))),#N/A,
IFERROR(VLOOKUP(AL872,MonsterTable!$A:$B,MATCH(MonsterTable!$B$1,MonsterTable!$A$1:$B$1,0),0),
IF(OR(NOT(ISBLANK(AN872)),ISBLANK(AO872)),#N/A,
IF(AL872="empty","empty",
VLOOKUP(AL872,MonsterGroupTable!$A:$A,1,0)))))))</f>
        <v>203</v>
      </c>
      <c r="AN872">
        <v>1</v>
      </c>
      <c r="AO872">
        <v>1</v>
      </c>
      <c r="AP872">
        <v>0</v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BA872" s="2" t="str">
        <f>IF(AND(ISBLANK(AZ872),OR(NOT(ISBLANK(BB872)),NOT(ISBLANK(BC872)))),#N/A,
IF(ISBLANK(AZ872),"",
IF(AND(NOT(ISERROR(VLOOKUP(AZ872,MonsterTable!$A:$B,MATCH(MonsterTable!$B$1,MonsterTable!$A$1:$B$1,0),0))),OR(ISBLANK(BB872),ISBLANK(BC872))),#N/A,
IFERROR(VLOOKUP(AZ872,MonsterTable!$A:$B,MATCH(MonsterTable!$B$1,MonsterTable!$A$1:$B$1,0),0),
IF(OR(NOT(ISBLANK(BB872)),ISBLANK(BC872)),#N/A,
IF(AZ872="empty","empty",
VLOOKUP(AZ872,MonsterGroupTable!$A:$A,1,0)))))))</f>
        <v/>
      </c>
      <c r="BH872" s="2" t="str">
        <f>IF(AND(ISBLANK(BG872),OR(NOT(ISBLANK(BI872)),NOT(ISBLANK(BJ872)))),#N/A,
IF(ISBLANK(BG872),"",
IF(AND(NOT(ISERROR(VLOOKUP(BG872,MonsterTable!$A:$B,MATCH(MonsterTable!$B$1,MonsterTable!$A$1:$B$1,0),0))),OR(ISBLANK(BI872),ISBLANK(BJ872))),#N/A,
IFERROR(VLOOKUP(BG872,MonsterTable!$A:$B,MATCH(MonsterTable!$B$1,MonsterTable!$A$1:$B$1,0),0),
IF(OR(NOT(ISBLANK(BI872)),ISBLANK(BJ872)),#N/A,
IF(BG872="empty","empty",
VLOOKUP(BG872,MonsterGroupTable!$A:$A,1,0)))))))</f>
        <v/>
      </c>
      <c r="BO872" s="2" t="str">
        <f>IF(AND(ISBLANK(BN872),OR(NOT(ISBLANK(BP872)),NOT(ISBLANK(BQ872)))),#N/A,
IF(ISBLANK(BN872),"",
IF(AND(NOT(ISERROR(VLOOKUP(BN872,MonsterTable!$A:$B,MATCH(MonsterTable!$B$1,MonsterTable!$A$1:$B$1,0),0))),OR(ISBLANK(BP872),ISBLANK(BQ872))),#N/A,
IFERROR(VLOOKUP(BN872,MonsterTable!$A:$B,MATCH(MonsterTable!$B$1,MonsterTable!$A$1:$B$1,0),0),
IF(OR(NOT(ISBLANK(BP872)),ISBLANK(BQ872)),#N/A,
IF(BN872="empty","empty",
VLOOKUP(BN872,MonsterGroupTable!$A:$A,1,0)))))))</f>
        <v/>
      </c>
      <c r="BV872" s="2" t="str">
        <f>IF(AND(ISBLANK(BU872),OR(NOT(ISBLANK(BW872)),NOT(ISBLANK(BX872)))),#N/A,
IF(ISBLANK(BU872),"",
IF(AND(NOT(ISERROR(VLOOKUP(BU872,MonsterTable!$A:$B,MATCH(MonsterTable!$B$1,MonsterTable!$A$1:$B$1,0),0))),OR(ISBLANK(BW872),ISBLANK(BX872))),#N/A,
IFERROR(VLOOKUP(BU872,MonsterTable!$A:$B,MATCH(MonsterTable!$B$1,MonsterTable!$A$1:$B$1,0),0),
IF(OR(NOT(ISBLANK(BW872)),ISBLANK(BX872)),#N/A,
IF(BU872="empty","empty",
VLOOKUP(BU872,MonsterGroupTable!$A:$A,1,0)))))))</f>
        <v/>
      </c>
      <c r="CC872" s="2" t="str">
        <f>IF(AND(ISBLANK(CB872),OR(NOT(ISBLANK(CD872)),NOT(ISBLANK(CE872)))),#N/A,
IF(ISBLANK(CB872),"",
IF(AND(NOT(ISERROR(VLOOKUP(CB872,MonsterTable!$A:$B,MATCH(MonsterTable!$B$1,MonsterTable!$A$1:$B$1,0),0))),OR(ISBLANK(CD872),ISBLANK(CE872))),#N/A,
IFERROR(VLOOKUP(CB872,MonsterTable!$A:$B,MATCH(MonsterTable!$B$1,MonsterTable!$A$1:$B$1,0),0),
IF(OR(NOT(ISBLANK(CD872)),ISBLANK(CE872)),#N/A,
IF(CB872="empty","empty",
VLOOKUP(CB872,MonsterGroupTable!$A:$A,1,0)))))))</f>
        <v/>
      </c>
      <c r="CJ872" s="2" t="str">
        <f>IF(AND(ISBLANK(CI872),OR(NOT(ISBLANK(CK872)),NOT(ISBLANK(CL872)))),#N/A,
IF(ISBLANK(CI872),"",
IF(AND(NOT(ISERROR(VLOOKUP(CI872,MonsterTable!$A:$B,MATCH(MonsterTable!$B$1,MonsterTable!$A$1:$B$1,0),0))),OR(ISBLANK(CK872),ISBLANK(CL872))),#N/A,
IFERROR(VLOOKUP(CI872,MonsterTable!$A:$B,MATCH(MonsterTable!$B$1,MonsterTable!$A$1:$B$1,0),0),
IF(OR(NOT(ISBLANK(CK872)),ISBLANK(CL872)),#N/A,
IF(CI872="empty","empty",
VLOOKUP(CI872,MonsterGroupTable!$A:$A,1,0)))))))</f>
        <v/>
      </c>
    </row>
    <row r="873" spans="1:88">
      <c r="A873">
        <v>20174</v>
      </c>
      <c r="B873">
        <f t="shared" si="26"/>
        <v>1.1000000000000001</v>
      </c>
      <c r="C873">
        <f t="shared" si="26"/>
        <v>1.1000000000000001</v>
      </c>
      <c r="F873">
        <v>600</v>
      </c>
      <c r="G873">
        <v>8621</v>
      </c>
      <c r="H873">
        <v>0</v>
      </c>
      <c r="I873">
        <v>0</v>
      </c>
      <c r="J873">
        <v>0</v>
      </c>
      <c r="K873" t="s">
        <v>28</v>
      </c>
      <c r="L873" t="s">
        <v>254</v>
      </c>
      <c r="M873" t="s">
        <v>79</v>
      </c>
      <c r="N873" t="s">
        <v>80</v>
      </c>
      <c r="O873">
        <v>0</v>
      </c>
      <c r="P873">
        <v>-4.75</v>
      </c>
      <c r="Q873">
        <v>-3.5</v>
      </c>
      <c r="R873">
        <v>4.75</v>
      </c>
      <c r="S873">
        <v>3</v>
      </c>
      <c r="T873">
        <v>-13.5</v>
      </c>
      <c r="U873">
        <v>2.5499999999999998</v>
      </c>
      <c r="V873">
        <v>-6.75</v>
      </c>
      <c r="W873" t="str">
        <f t="shared" si="27"/>
        <v>g118,5,empty,3,203,1,1,0</v>
      </c>
      <c r="X873" s="1" t="s">
        <v>335</v>
      </c>
      <c r="Y873" s="2" t="str">
        <f>IF(AND(ISBLANK(X873),OR(NOT(ISBLANK(Z873)),NOT(ISBLANK(AA873)))),#N/A,
IF(ISBLANK(X873),"",
IF(AND(NOT(ISERROR(VLOOKUP(X873,MonsterTable!$A:$B,MATCH(MonsterTable!$B$1,MonsterTable!$A$1:$B$1,0),0))),OR(ISBLANK(Z873),ISBLANK(AA873))),#N/A,
IFERROR(VLOOKUP(X873,MonsterTable!$A:$B,MATCH(MonsterTable!$B$1,MonsterTable!$A$1:$B$1,0),0),
IF(OR(NOT(ISBLANK(Z873)),ISBLANK(AA873)),#N/A,
IF(X873="empty","empty",
VLOOKUP(X873,MonsterGroupTable!$A:$A,1,0)))))))</f>
        <v>g118</v>
      </c>
      <c r="AA873">
        <v>5</v>
      </c>
      <c r="AE873" s="1" t="s">
        <v>74</v>
      </c>
      <c r="AF873" s="2" t="str">
        <f>IF(AND(ISBLANK(AE873),OR(NOT(ISBLANK(AG873)),NOT(ISBLANK(AH873)))),#N/A,
IF(ISBLANK(AE873),"",
IF(AND(NOT(ISERROR(VLOOKUP(AE873,MonsterTable!$A:$B,MATCH(MonsterTable!$B$1,MonsterTable!$A$1:$B$1,0),0))),OR(ISBLANK(AG873),ISBLANK(AH873))),#N/A,
IFERROR(VLOOKUP(AE873,MonsterTable!$A:$B,MATCH(MonsterTable!$B$1,MonsterTable!$A$1:$B$1,0),0),
IF(OR(NOT(ISBLANK(AG873)),ISBLANK(AH873)),#N/A,
IF(AE873="empty","empty",
VLOOKUP(AE873,MonsterGroupTable!$A:$A,1,0)))))))</f>
        <v>empty</v>
      </c>
      <c r="AH873">
        <v>3</v>
      </c>
      <c r="AL873" s="1" t="s">
        <v>339</v>
      </c>
      <c r="AM873" s="2">
        <f>IF(AND(ISBLANK(AL873),OR(NOT(ISBLANK(AN873)),NOT(ISBLANK(AO873)))),#N/A,
IF(ISBLANK(AL873),"",
IF(AND(NOT(ISERROR(VLOOKUP(AL873,MonsterTable!$A:$B,MATCH(MonsterTable!$B$1,MonsterTable!$A$1:$B$1,0),0))),OR(ISBLANK(AN873),ISBLANK(AO873))),#N/A,
IFERROR(VLOOKUP(AL873,MonsterTable!$A:$B,MATCH(MonsterTable!$B$1,MonsterTable!$A$1:$B$1,0),0),
IF(OR(NOT(ISBLANK(AN873)),ISBLANK(AO873)),#N/A,
IF(AL873="empty","empty",
VLOOKUP(AL873,MonsterGroupTable!$A:$A,1,0)))))))</f>
        <v>203</v>
      </c>
      <c r="AN873">
        <v>1</v>
      </c>
      <c r="AO873">
        <v>1</v>
      </c>
      <c r="AP873">
        <v>0</v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BA873" s="2" t="str">
        <f>IF(AND(ISBLANK(AZ873),OR(NOT(ISBLANK(BB873)),NOT(ISBLANK(BC873)))),#N/A,
IF(ISBLANK(AZ873),"",
IF(AND(NOT(ISERROR(VLOOKUP(AZ873,MonsterTable!$A:$B,MATCH(MonsterTable!$B$1,MonsterTable!$A$1:$B$1,0),0))),OR(ISBLANK(BB873),ISBLANK(BC873))),#N/A,
IFERROR(VLOOKUP(AZ873,MonsterTable!$A:$B,MATCH(MonsterTable!$B$1,MonsterTable!$A$1:$B$1,0),0),
IF(OR(NOT(ISBLANK(BB873)),ISBLANK(BC873)),#N/A,
IF(AZ873="empty","empty",
VLOOKUP(AZ873,MonsterGroupTable!$A:$A,1,0)))))))</f>
        <v/>
      </c>
      <c r="BH873" s="2" t="str">
        <f>IF(AND(ISBLANK(BG873),OR(NOT(ISBLANK(BI873)),NOT(ISBLANK(BJ873)))),#N/A,
IF(ISBLANK(BG873),"",
IF(AND(NOT(ISERROR(VLOOKUP(BG873,MonsterTable!$A:$B,MATCH(MonsterTable!$B$1,MonsterTable!$A$1:$B$1,0),0))),OR(ISBLANK(BI873),ISBLANK(BJ873))),#N/A,
IFERROR(VLOOKUP(BG873,MonsterTable!$A:$B,MATCH(MonsterTable!$B$1,MonsterTable!$A$1:$B$1,0),0),
IF(OR(NOT(ISBLANK(BI873)),ISBLANK(BJ873)),#N/A,
IF(BG873="empty","empty",
VLOOKUP(BG873,MonsterGroupTable!$A:$A,1,0)))))))</f>
        <v/>
      </c>
      <c r="BO873" s="2" t="str">
        <f>IF(AND(ISBLANK(BN873),OR(NOT(ISBLANK(BP873)),NOT(ISBLANK(BQ873)))),#N/A,
IF(ISBLANK(BN873),"",
IF(AND(NOT(ISERROR(VLOOKUP(BN873,MonsterTable!$A:$B,MATCH(MonsterTable!$B$1,MonsterTable!$A$1:$B$1,0),0))),OR(ISBLANK(BP873),ISBLANK(BQ873))),#N/A,
IFERROR(VLOOKUP(BN873,MonsterTable!$A:$B,MATCH(MonsterTable!$B$1,MonsterTable!$A$1:$B$1,0),0),
IF(OR(NOT(ISBLANK(BP873)),ISBLANK(BQ873)),#N/A,
IF(BN873="empty","empty",
VLOOKUP(BN873,MonsterGroupTable!$A:$A,1,0)))))))</f>
        <v/>
      </c>
      <c r="BV873" s="2" t="str">
        <f>IF(AND(ISBLANK(BU873),OR(NOT(ISBLANK(BW873)),NOT(ISBLANK(BX873)))),#N/A,
IF(ISBLANK(BU873),"",
IF(AND(NOT(ISERROR(VLOOKUP(BU873,MonsterTable!$A:$B,MATCH(MonsterTable!$B$1,MonsterTable!$A$1:$B$1,0),0))),OR(ISBLANK(BW873),ISBLANK(BX873))),#N/A,
IFERROR(VLOOKUP(BU873,MonsterTable!$A:$B,MATCH(MonsterTable!$B$1,MonsterTable!$A$1:$B$1,0),0),
IF(OR(NOT(ISBLANK(BW873)),ISBLANK(BX873)),#N/A,
IF(BU873="empty","empty",
VLOOKUP(BU873,MonsterGroupTable!$A:$A,1,0)))))))</f>
        <v/>
      </c>
      <c r="CC873" s="2" t="str">
        <f>IF(AND(ISBLANK(CB873),OR(NOT(ISBLANK(CD873)),NOT(ISBLANK(CE873)))),#N/A,
IF(ISBLANK(CB873),"",
IF(AND(NOT(ISERROR(VLOOKUP(CB873,MonsterTable!$A:$B,MATCH(MonsterTable!$B$1,MonsterTable!$A$1:$B$1,0),0))),OR(ISBLANK(CD873),ISBLANK(CE873))),#N/A,
IFERROR(VLOOKUP(CB873,MonsterTable!$A:$B,MATCH(MonsterTable!$B$1,MonsterTable!$A$1:$B$1,0),0),
IF(OR(NOT(ISBLANK(CD873)),ISBLANK(CE873)),#N/A,
IF(CB873="empty","empty",
VLOOKUP(CB873,MonsterGroupTable!$A:$A,1,0)))))))</f>
        <v/>
      </c>
      <c r="CJ873" s="2" t="str">
        <f>IF(AND(ISBLANK(CI873),OR(NOT(ISBLANK(CK873)),NOT(ISBLANK(CL873)))),#N/A,
IF(ISBLANK(CI873),"",
IF(AND(NOT(ISERROR(VLOOKUP(CI873,MonsterTable!$A:$B,MATCH(MonsterTable!$B$1,MonsterTable!$A$1:$B$1,0),0))),OR(ISBLANK(CK873),ISBLANK(CL873))),#N/A,
IFERROR(VLOOKUP(CI873,MonsterTable!$A:$B,MATCH(MonsterTable!$B$1,MonsterTable!$A$1:$B$1,0),0),
IF(OR(NOT(ISBLANK(CK873)),ISBLANK(CL873)),#N/A,
IF(CI873="empty","empty",
VLOOKUP(CI873,MonsterGroupTable!$A:$A,1,0)))))))</f>
        <v/>
      </c>
    </row>
    <row r="874" spans="1:88">
      <c r="A874">
        <v>20175</v>
      </c>
      <c r="B874">
        <f t="shared" si="26"/>
        <v>1.1000000000000001</v>
      </c>
      <c r="C874">
        <f t="shared" si="26"/>
        <v>1.1000000000000001</v>
      </c>
      <c r="F874">
        <v>600</v>
      </c>
      <c r="G874">
        <v>8711</v>
      </c>
      <c r="H874">
        <v>0</v>
      </c>
      <c r="I874">
        <v>0</v>
      </c>
      <c r="J874">
        <v>0</v>
      </c>
      <c r="K874" t="s">
        <v>28</v>
      </c>
      <c r="L874" t="s">
        <v>254</v>
      </c>
      <c r="M874" t="s">
        <v>79</v>
      </c>
      <c r="N874" t="s">
        <v>80</v>
      </c>
      <c r="O874">
        <v>0</v>
      </c>
      <c r="P874">
        <v>-4.75</v>
      </c>
      <c r="Q874">
        <v>-3.5</v>
      </c>
      <c r="R874">
        <v>4.75</v>
      </c>
      <c r="S874">
        <v>3</v>
      </c>
      <c r="T874">
        <v>-13.5</v>
      </c>
      <c r="U874">
        <v>2.5499999999999998</v>
      </c>
      <c r="V874">
        <v>-6.75</v>
      </c>
      <c r="W874" t="str">
        <f t="shared" si="27"/>
        <v>g118,5,empty,3,203,1,1,0</v>
      </c>
      <c r="X874" s="1" t="s">
        <v>335</v>
      </c>
      <c r="Y874" s="2" t="str">
        <f>IF(AND(ISBLANK(X874),OR(NOT(ISBLANK(Z874)),NOT(ISBLANK(AA874)))),#N/A,
IF(ISBLANK(X874),"",
IF(AND(NOT(ISERROR(VLOOKUP(X874,MonsterTable!$A:$B,MATCH(MonsterTable!$B$1,MonsterTable!$A$1:$B$1,0),0))),OR(ISBLANK(Z874),ISBLANK(AA874))),#N/A,
IFERROR(VLOOKUP(X874,MonsterTable!$A:$B,MATCH(MonsterTable!$B$1,MonsterTable!$A$1:$B$1,0),0),
IF(OR(NOT(ISBLANK(Z874)),ISBLANK(AA874)),#N/A,
IF(X874="empty","empty",
VLOOKUP(X874,MonsterGroupTable!$A:$A,1,0)))))))</f>
        <v>g118</v>
      </c>
      <c r="AA874">
        <v>5</v>
      </c>
      <c r="AE874" s="1" t="s">
        <v>74</v>
      </c>
      <c r="AF874" s="2" t="str">
        <f>IF(AND(ISBLANK(AE874),OR(NOT(ISBLANK(AG874)),NOT(ISBLANK(AH874)))),#N/A,
IF(ISBLANK(AE874),"",
IF(AND(NOT(ISERROR(VLOOKUP(AE874,MonsterTable!$A:$B,MATCH(MonsterTable!$B$1,MonsterTable!$A$1:$B$1,0),0))),OR(ISBLANK(AG874),ISBLANK(AH874))),#N/A,
IFERROR(VLOOKUP(AE874,MonsterTable!$A:$B,MATCH(MonsterTable!$B$1,MonsterTable!$A$1:$B$1,0),0),
IF(OR(NOT(ISBLANK(AG874)),ISBLANK(AH874)),#N/A,
IF(AE874="empty","empty",
VLOOKUP(AE874,MonsterGroupTable!$A:$A,1,0)))))))</f>
        <v>empty</v>
      </c>
      <c r="AH874">
        <v>3</v>
      </c>
      <c r="AL874" s="1" t="s">
        <v>339</v>
      </c>
      <c r="AM874" s="2">
        <f>IF(AND(ISBLANK(AL874),OR(NOT(ISBLANK(AN874)),NOT(ISBLANK(AO874)))),#N/A,
IF(ISBLANK(AL874),"",
IF(AND(NOT(ISERROR(VLOOKUP(AL874,MonsterTable!$A:$B,MATCH(MonsterTable!$B$1,MonsterTable!$A$1:$B$1,0),0))),OR(ISBLANK(AN874),ISBLANK(AO874))),#N/A,
IFERROR(VLOOKUP(AL874,MonsterTable!$A:$B,MATCH(MonsterTable!$B$1,MonsterTable!$A$1:$B$1,0),0),
IF(OR(NOT(ISBLANK(AN874)),ISBLANK(AO874)),#N/A,
IF(AL874="empty","empty",
VLOOKUP(AL874,MonsterGroupTable!$A:$A,1,0)))))))</f>
        <v>203</v>
      </c>
      <c r="AN874">
        <v>1</v>
      </c>
      <c r="AO874">
        <v>1</v>
      </c>
      <c r="AP874">
        <v>0</v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BA874" s="2" t="str">
        <f>IF(AND(ISBLANK(AZ874),OR(NOT(ISBLANK(BB874)),NOT(ISBLANK(BC874)))),#N/A,
IF(ISBLANK(AZ874),"",
IF(AND(NOT(ISERROR(VLOOKUP(AZ874,MonsterTable!$A:$B,MATCH(MonsterTable!$B$1,MonsterTable!$A$1:$B$1,0),0))),OR(ISBLANK(BB874),ISBLANK(BC874))),#N/A,
IFERROR(VLOOKUP(AZ874,MonsterTable!$A:$B,MATCH(MonsterTable!$B$1,MonsterTable!$A$1:$B$1,0),0),
IF(OR(NOT(ISBLANK(BB874)),ISBLANK(BC874)),#N/A,
IF(AZ874="empty","empty",
VLOOKUP(AZ874,MonsterGroupTable!$A:$A,1,0)))))))</f>
        <v/>
      </c>
      <c r="BH874" s="2" t="str">
        <f>IF(AND(ISBLANK(BG874),OR(NOT(ISBLANK(BI874)),NOT(ISBLANK(BJ874)))),#N/A,
IF(ISBLANK(BG874),"",
IF(AND(NOT(ISERROR(VLOOKUP(BG874,MonsterTable!$A:$B,MATCH(MonsterTable!$B$1,MonsterTable!$A$1:$B$1,0),0))),OR(ISBLANK(BI874),ISBLANK(BJ874))),#N/A,
IFERROR(VLOOKUP(BG874,MonsterTable!$A:$B,MATCH(MonsterTable!$B$1,MonsterTable!$A$1:$B$1,0),0),
IF(OR(NOT(ISBLANK(BI874)),ISBLANK(BJ874)),#N/A,
IF(BG874="empty","empty",
VLOOKUP(BG874,MonsterGroupTable!$A:$A,1,0)))))))</f>
        <v/>
      </c>
      <c r="BO874" s="2" t="str">
        <f>IF(AND(ISBLANK(BN874),OR(NOT(ISBLANK(BP874)),NOT(ISBLANK(BQ874)))),#N/A,
IF(ISBLANK(BN874),"",
IF(AND(NOT(ISERROR(VLOOKUP(BN874,MonsterTable!$A:$B,MATCH(MonsterTable!$B$1,MonsterTable!$A$1:$B$1,0),0))),OR(ISBLANK(BP874),ISBLANK(BQ874))),#N/A,
IFERROR(VLOOKUP(BN874,MonsterTable!$A:$B,MATCH(MonsterTable!$B$1,MonsterTable!$A$1:$B$1,0),0),
IF(OR(NOT(ISBLANK(BP874)),ISBLANK(BQ874)),#N/A,
IF(BN874="empty","empty",
VLOOKUP(BN874,MonsterGroupTable!$A:$A,1,0)))))))</f>
        <v/>
      </c>
      <c r="BV874" s="2" t="str">
        <f>IF(AND(ISBLANK(BU874),OR(NOT(ISBLANK(BW874)),NOT(ISBLANK(BX874)))),#N/A,
IF(ISBLANK(BU874),"",
IF(AND(NOT(ISERROR(VLOOKUP(BU874,MonsterTable!$A:$B,MATCH(MonsterTable!$B$1,MonsterTable!$A$1:$B$1,0),0))),OR(ISBLANK(BW874),ISBLANK(BX874))),#N/A,
IFERROR(VLOOKUP(BU874,MonsterTable!$A:$B,MATCH(MonsterTable!$B$1,MonsterTable!$A$1:$B$1,0),0),
IF(OR(NOT(ISBLANK(BW874)),ISBLANK(BX874)),#N/A,
IF(BU874="empty","empty",
VLOOKUP(BU874,MonsterGroupTable!$A:$A,1,0)))))))</f>
        <v/>
      </c>
      <c r="CC874" s="2" t="str">
        <f>IF(AND(ISBLANK(CB874),OR(NOT(ISBLANK(CD874)),NOT(ISBLANK(CE874)))),#N/A,
IF(ISBLANK(CB874),"",
IF(AND(NOT(ISERROR(VLOOKUP(CB874,MonsterTable!$A:$B,MATCH(MonsterTable!$B$1,MonsterTable!$A$1:$B$1,0),0))),OR(ISBLANK(CD874),ISBLANK(CE874))),#N/A,
IFERROR(VLOOKUP(CB874,MonsterTable!$A:$B,MATCH(MonsterTable!$B$1,MonsterTable!$A$1:$B$1,0),0),
IF(OR(NOT(ISBLANK(CD874)),ISBLANK(CE874)),#N/A,
IF(CB874="empty","empty",
VLOOKUP(CB874,MonsterGroupTable!$A:$A,1,0)))))))</f>
        <v/>
      </c>
      <c r="CJ874" s="2" t="str">
        <f>IF(AND(ISBLANK(CI874),OR(NOT(ISBLANK(CK874)),NOT(ISBLANK(CL874)))),#N/A,
IF(ISBLANK(CI874),"",
IF(AND(NOT(ISERROR(VLOOKUP(CI874,MonsterTable!$A:$B,MATCH(MonsterTable!$B$1,MonsterTable!$A$1:$B$1,0),0))),OR(ISBLANK(CK874),ISBLANK(CL874))),#N/A,
IFERROR(VLOOKUP(CI874,MonsterTable!$A:$B,MATCH(MonsterTable!$B$1,MonsterTable!$A$1:$B$1,0),0),
IF(OR(NOT(ISBLANK(CK874)),ISBLANK(CL874)),#N/A,
IF(CI874="empty","empty",
VLOOKUP(CI874,MonsterGroupTable!$A:$A,1,0)))))))</f>
        <v/>
      </c>
    </row>
    <row r="875" spans="1:88">
      <c r="A875">
        <v>20176</v>
      </c>
      <c r="B875">
        <f t="shared" si="26"/>
        <v>1.1000000000000001</v>
      </c>
      <c r="C875">
        <f t="shared" si="26"/>
        <v>1.1000000000000001</v>
      </c>
      <c r="F875">
        <v>600</v>
      </c>
      <c r="G875">
        <v>8801</v>
      </c>
      <c r="H875">
        <v>0</v>
      </c>
      <c r="I875">
        <v>0</v>
      </c>
      <c r="J875">
        <v>0</v>
      </c>
      <c r="K875" t="s">
        <v>28</v>
      </c>
      <c r="L875" t="s">
        <v>254</v>
      </c>
      <c r="M875" t="s">
        <v>79</v>
      </c>
      <c r="N875" t="s">
        <v>80</v>
      </c>
      <c r="O875">
        <v>0</v>
      </c>
      <c r="P875">
        <v>-4.75</v>
      </c>
      <c r="Q875">
        <v>-3.5</v>
      </c>
      <c r="R875">
        <v>4.75</v>
      </c>
      <c r="S875">
        <v>3</v>
      </c>
      <c r="T875">
        <v>-13.5</v>
      </c>
      <c r="U875">
        <v>2.5499999999999998</v>
      </c>
      <c r="V875">
        <v>-6.75</v>
      </c>
      <c r="W875" t="str">
        <f t="shared" si="27"/>
        <v>g118,5,empty,3,203,1,1,0</v>
      </c>
      <c r="X875" s="1" t="s">
        <v>335</v>
      </c>
      <c r="Y875" s="2" t="str">
        <f>IF(AND(ISBLANK(X875),OR(NOT(ISBLANK(Z875)),NOT(ISBLANK(AA875)))),#N/A,
IF(ISBLANK(X875),"",
IF(AND(NOT(ISERROR(VLOOKUP(X875,MonsterTable!$A:$B,MATCH(MonsterTable!$B$1,MonsterTable!$A$1:$B$1,0),0))),OR(ISBLANK(Z875),ISBLANK(AA875))),#N/A,
IFERROR(VLOOKUP(X875,MonsterTable!$A:$B,MATCH(MonsterTable!$B$1,MonsterTable!$A$1:$B$1,0),0),
IF(OR(NOT(ISBLANK(Z875)),ISBLANK(AA875)),#N/A,
IF(X875="empty","empty",
VLOOKUP(X875,MonsterGroupTable!$A:$A,1,0)))))))</f>
        <v>g118</v>
      </c>
      <c r="AA875">
        <v>5</v>
      </c>
      <c r="AE875" s="1" t="s">
        <v>74</v>
      </c>
      <c r="AF875" s="2" t="str">
        <f>IF(AND(ISBLANK(AE875),OR(NOT(ISBLANK(AG875)),NOT(ISBLANK(AH875)))),#N/A,
IF(ISBLANK(AE875),"",
IF(AND(NOT(ISERROR(VLOOKUP(AE875,MonsterTable!$A:$B,MATCH(MonsterTable!$B$1,MonsterTable!$A$1:$B$1,0),0))),OR(ISBLANK(AG875),ISBLANK(AH875))),#N/A,
IFERROR(VLOOKUP(AE875,MonsterTable!$A:$B,MATCH(MonsterTable!$B$1,MonsterTable!$A$1:$B$1,0),0),
IF(OR(NOT(ISBLANK(AG875)),ISBLANK(AH875)),#N/A,
IF(AE875="empty","empty",
VLOOKUP(AE875,MonsterGroupTable!$A:$A,1,0)))))))</f>
        <v>empty</v>
      </c>
      <c r="AH875">
        <v>3</v>
      </c>
      <c r="AL875" s="1" t="s">
        <v>339</v>
      </c>
      <c r="AM875" s="2">
        <f>IF(AND(ISBLANK(AL875),OR(NOT(ISBLANK(AN875)),NOT(ISBLANK(AO875)))),#N/A,
IF(ISBLANK(AL875),"",
IF(AND(NOT(ISERROR(VLOOKUP(AL875,MonsterTable!$A:$B,MATCH(MonsterTable!$B$1,MonsterTable!$A$1:$B$1,0),0))),OR(ISBLANK(AN875),ISBLANK(AO875))),#N/A,
IFERROR(VLOOKUP(AL875,MonsterTable!$A:$B,MATCH(MonsterTable!$B$1,MonsterTable!$A$1:$B$1,0),0),
IF(OR(NOT(ISBLANK(AN875)),ISBLANK(AO875)),#N/A,
IF(AL875="empty","empty",
VLOOKUP(AL875,MonsterGroupTable!$A:$A,1,0)))))))</f>
        <v>203</v>
      </c>
      <c r="AN875">
        <v>1</v>
      </c>
      <c r="AO875">
        <v>1</v>
      </c>
      <c r="AP875">
        <v>0</v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BA875" s="2" t="str">
        <f>IF(AND(ISBLANK(AZ875),OR(NOT(ISBLANK(BB875)),NOT(ISBLANK(BC875)))),#N/A,
IF(ISBLANK(AZ875),"",
IF(AND(NOT(ISERROR(VLOOKUP(AZ875,MonsterTable!$A:$B,MATCH(MonsterTable!$B$1,MonsterTable!$A$1:$B$1,0),0))),OR(ISBLANK(BB875),ISBLANK(BC875))),#N/A,
IFERROR(VLOOKUP(AZ875,MonsterTable!$A:$B,MATCH(MonsterTable!$B$1,MonsterTable!$A$1:$B$1,0),0),
IF(OR(NOT(ISBLANK(BB875)),ISBLANK(BC875)),#N/A,
IF(AZ875="empty","empty",
VLOOKUP(AZ875,MonsterGroupTable!$A:$A,1,0)))))))</f>
        <v/>
      </c>
      <c r="BH875" s="2" t="str">
        <f>IF(AND(ISBLANK(BG875),OR(NOT(ISBLANK(BI875)),NOT(ISBLANK(BJ875)))),#N/A,
IF(ISBLANK(BG875),"",
IF(AND(NOT(ISERROR(VLOOKUP(BG875,MonsterTable!$A:$B,MATCH(MonsterTable!$B$1,MonsterTable!$A$1:$B$1,0),0))),OR(ISBLANK(BI875),ISBLANK(BJ875))),#N/A,
IFERROR(VLOOKUP(BG875,MonsterTable!$A:$B,MATCH(MonsterTable!$B$1,MonsterTable!$A$1:$B$1,0),0),
IF(OR(NOT(ISBLANK(BI875)),ISBLANK(BJ875)),#N/A,
IF(BG875="empty","empty",
VLOOKUP(BG875,MonsterGroupTable!$A:$A,1,0)))))))</f>
        <v/>
      </c>
      <c r="BO875" s="2" t="str">
        <f>IF(AND(ISBLANK(BN875),OR(NOT(ISBLANK(BP875)),NOT(ISBLANK(BQ875)))),#N/A,
IF(ISBLANK(BN875),"",
IF(AND(NOT(ISERROR(VLOOKUP(BN875,MonsterTable!$A:$B,MATCH(MonsterTable!$B$1,MonsterTable!$A$1:$B$1,0),0))),OR(ISBLANK(BP875),ISBLANK(BQ875))),#N/A,
IFERROR(VLOOKUP(BN875,MonsterTable!$A:$B,MATCH(MonsterTable!$B$1,MonsterTable!$A$1:$B$1,0),0),
IF(OR(NOT(ISBLANK(BP875)),ISBLANK(BQ875)),#N/A,
IF(BN875="empty","empty",
VLOOKUP(BN875,MonsterGroupTable!$A:$A,1,0)))))))</f>
        <v/>
      </c>
      <c r="BV875" s="2" t="str">
        <f>IF(AND(ISBLANK(BU875),OR(NOT(ISBLANK(BW875)),NOT(ISBLANK(BX875)))),#N/A,
IF(ISBLANK(BU875),"",
IF(AND(NOT(ISERROR(VLOOKUP(BU875,MonsterTable!$A:$B,MATCH(MonsterTable!$B$1,MonsterTable!$A$1:$B$1,0),0))),OR(ISBLANK(BW875),ISBLANK(BX875))),#N/A,
IFERROR(VLOOKUP(BU875,MonsterTable!$A:$B,MATCH(MonsterTable!$B$1,MonsterTable!$A$1:$B$1,0),0),
IF(OR(NOT(ISBLANK(BW875)),ISBLANK(BX875)),#N/A,
IF(BU875="empty","empty",
VLOOKUP(BU875,MonsterGroupTable!$A:$A,1,0)))))))</f>
        <v/>
      </c>
      <c r="CC875" s="2" t="str">
        <f>IF(AND(ISBLANK(CB875),OR(NOT(ISBLANK(CD875)),NOT(ISBLANK(CE875)))),#N/A,
IF(ISBLANK(CB875),"",
IF(AND(NOT(ISERROR(VLOOKUP(CB875,MonsterTable!$A:$B,MATCH(MonsterTable!$B$1,MonsterTable!$A$1:$B$1,0),0))),OR(ISBLANK(CD875),ISBLANK(CE875))),#N/A,
IFERROR(VLOOKUP(CB875,MonsterTable!$A:$B,MATCH(MonsterTable!$B$1,MonsterTable!$A$1:$B$1,0),0),
IF(OR(NOT(ISBLANK(CD875)),ISBLANK(CE875)),#N/A,
IF(CB875="empty","empty",
VLOOKUP(CB875,MonsterGroupTable!$A:$A,1,0)))))))</f>
        <v/>
      </c>
      <c r="CJ875" s="2" t="str">
        <f>IF(AND(ISBLANK(CI875),OR(NOT(ISBLANK(CK875)),NOT(ISBLANK(CL875)))),#N/A,
IF(ISBLANK(CI875),"",
IF(AND(NOT(ISERROR(VLOOKUP(CI875,MonsterTable!$A:$B,MATCH(MonsterTable!$B$1,MonsterTable!$A$1:$B$1,0),0))),OR(ISBLANK(CK875),ISBLANK(CL875))),#N/A,
IFERROR(VLOOKUP(CI875,MonsterTable!$A:$B,MATCH(MonsterTable!$B$1,MonsterTable!$A$1:$B$1,0),0),
IF(OR(NOT(ISBLANK(CK875)),ISBLANK(CL875)),#N/A,
IF(CI875="empty","empty",
VLOOKUP(CI875,MonsterGroupTable!$A:$A,1,0)))))))</f>
        <v/>
      </c>
    </row>
    <row r="876" spans="1:88">
      <c r="A876">
        <v>20177</v>
      </c>
      <c r="B876">
        <f t="shared" si="26"/>
        <v>1.1000000000000001</v>
      </c>
      <c r="C876">
        <f t="shared" si="26"/>
        <v>1.1000000000000001</v>
      </c>
      <c r="F876">
        <v>600</v>
      </c>
      <c r="G876">
        <v>8891</v>
      </c>
      <c r="H876">
        <v>0</v>
      </c>
      <c r="I876">
        <v>0</v>
      </c>
      <c r="J876">
        <v>0</v>
      </c>
      <c r="K876" t="s">
        <v>28</v>
      </c>
      <c r="L876" t="s">
        <v>254</v>
      </c>
      <c r="M876" t="s">
        <v>79</v>
      </c>
      <c r="N876" t="s">
        <v>80</v>
      </c>
      <c r="O876">
        <v>0</v>
      </c>
      <c r="P876">
        <v>-4.75</v>
      </c>
      <c r="Q876">
        <v>-3.5</v>
      </c>
      <c r="R876">
        <v>4.75</v>
      </c>
      <c r="S876">
        <v>3</v>
      </c>
      <c r="T876">
        <v>-13.5</v>
      </c>
      <c r="U876">
        <v>2.5499999999999998</v>
      </c>
      <c r="V876">
        <v>-6.75</v>
      </c>
      <c r="W876" t="str">
        <f t="shared" si="27"/>
        <v>g118,5,empty,3,203,1,1,0</v>
      </c>
      <c r="X876" s="1" t="s">
        <v>335</v>
      </c>
      <c r="Y876" s="2" t="str">
        <f>IF(AND(ISBLANK(X876),OR(NOT(ISBLANK(Z876)),NOT(ISBLANK(AA876)))),#N/A,
IF(ISBLANK(X876),"",
IF(AND(NOT(ISERROR(VLOOKUP(X876,MonsterTable!$A:$B,MATCH(MonsterTable!$B$1,MonsterTable!$A$1:$B$1,0),0))),OR(ISBLANK(Z876),ISBLANK(AA876))),#N/A,
IFERROR(VLOOKUP(X876,MonsterTable!$A:$B,MATCH(MonsterTable!$B$1,MonsterTable!$A$1:$B$1,0),0),
IF(OR(NOT(ISBLANK(Z876)),ISBLANK(AA876)),#N/A,
IF(X876="empty","empty",
VLOOKUP(X876,MonsterGroupTable!$A:$A,1,0)))))))</f>
        <v>g118</v>
      </c>
      <c r="AA876">
        <v>5</v>
      </c>
      <c r="AE876" s="1" t="s">
        <v>74</v>
      </c>
      <c r="AF876" s="2" t="str">
        <f>IF(AND(ISBLANK(AE876),OR(NOT(ISBLANK(AG876)),NOT(ISBLANK(AH876)))),#N/A,
IF(ISBLANK(AE876),"",
IF(AND(NOT(ISERROR(VLOOKUP(AE876,MonsterTable!$A:$B,MATCH(MonsterTable!$B$1,MonsterTable!$A$1:$B$1,0),0))),OR(ISBLANK(AG876),ISBLANK(AH876))),#N/A,
IFERROR(VLOOKUP(AE876,MonsterTable!$A:$B,MATCH(MonsterTable!$B$1,MonsterTable!$A$1:$B$1,0),0),
IF(OR(NOT(ISBLANK(AG876)),ISBLANK(AH876)),#N/A,
IF(AE876="empty","empty",
VLOOKUP(AE876,MonsterGroupTable!$A:$A,1,0)))))))</f>
        <v>empty</v>
      </c>
      <c r="AH876">
        <v>3</v>
      </c>
      <c r="AL876" s="1" t="s">
        <v>339</v>
      </c>
      <c r="AM876" s="2">
        <f>IF(AND(ISBLANK(AL876),OR(NOT(ISBLANK(AN876)),NOT(ISBLANK(AO876)))),#N/A,
IF(ISBLANK(AL876),"",
IF(AND(NOT(ISERROR(VLOOKUP(AL876,MonsterTable!$A:$B,MATCH(MonsterTable!$B$1,MonsterTable!$A$1:$B$1,0),0))),OR(ISBLANK(AN876),ISBLANK(AO876))),#N/A,
IFERROR(VLOOKUP(AL876,MonsterTable!$A:$B,MATCH(MonsterTable!$B$1,MonsterTable!$A$1:$B$1,0),0),
IF(OR(NOT(ISBLANK(AN876)),ISBLANK(AO876)),#N/A,
IF(AL876="empty","empty",
VLOOKUP(AL876,MonsterGroupTable!$A:$A,1,0)))))))</f>
        <v>203</v>
      </c>
      <c r="AN876">
        <v>1</v>
      </c>
      <c r="AO876">
        <v>1</v>
      </c>
      <c r="AP876">
        <v>0</v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BA876" s="2" t="str">
        <f>IF(AND(ISBLANK(AZ876),OR(NOT(ISBLANK(BB876)),NOT(ISBLANK(BC876)))),#N/A,
IF(ISBLANK(AZ876),"",
IF(AND(NOT(ISERROR(VLOOKUP(AZ876,MonsterTable!$A:$B,MATCH(MonsterTable!$B$1,MonsterTable!$A$1:$B$1,0),0))),OR(ISBLANK(BB876),ISBLANK(BC876))),#N/A,
IFERROR(VLOOKUP(AZ876,MonsterTable!$A:$B,MATCH(MonsterTable!$B$1,MonsterTable!$A$1:$B$1,0),0),
IF(OR(NOT(ISBLANK(BB876)),ISBLANK(BC876)),#N/A,
IF(AZ876="empty","empty",
VLOOKUP(AZ876,MonsterGroupTable!$A:$A,1,0)))))))</f>
        <v/>
      </c>
      <c r="BH876" s="2" t="str">
        <f>IF(AND(ISBLANK(BG876),OR(NOT(ISBLANK(BI876)),NOT(ISBLANK(BJ876)))),#N/A,
IF(ISBLANK(BG876),"",
IF(AND(NOT(ISERROR(VLOOKUP(BG876,MonsterTable!$A:$B,MATCH(MonsterTable!$B$1,MonsterTable!$A$1:$B$1,0),0))),OR(ISBLANK(BI876),ISBLANK(BJ876))),#N/A,
IFERROR(VLOOKUP(BG876,MonsterTable!$A:$B,MATCH(MonsterTable!$B$1,MonsterTable!$A$1:$B$1,0),0),
IF(OR(NOT(ISBLANK(BI876)),ISBLANK(BJ876)),#N/A,
IF(BG876="empty","empty",
VLOOKUP(BG876,MonsterGroupTable!$A:$A,1,0)))))))</f>
        <v/>
      </c>
      <c r="BO876" s="2" t="str">
        <f>IF(AND(ISBLANK(BN876),OR(NOT(ISBLANK(BP876)),NOT(ISBLANK(BQ876)))),#N/A,
IF(ISBLANK(BN876),"",
IF(AND(NOT(ISERROR(VLOOKUP(BN876,MonsterTable!$A:$B,MATCH(MonsterTable!$B$1,MonsterTable!$A$1:$B$1,0),0))),OR(ISBLANK(BP876),ISBLANK(BQ876))),#N/A,
IFERROR(VLOOKUP(BN876,MonsterTable!$A:$B,MATCH(MonsterTable!$B$1,MonsterTable!$A$1:$B$1,0),0),
IF(OR(NOT(ISBLANK(BP876)),ISBLANK(BQ876)),#N/A,
IF(BN876="empty","empty",
VLOOKUP(BN876,MonsterGroupTable!$A:$A,1,0)))))))</f>
        <v/>
      </c>
      <c r="BV876" s="2" t="str">
        <f>IF(AND(ISBLANK(BU876),OR(NOT(ISBLANK(BW876)),NOT(ISBLANK(BX876)))),#N/A,
IF(ISBLANK(BU876),"",
IF(AND(NOT(ISERROR(VLOOKUP(BU876,MonsterTable!$A:$B,MATCH(MonsterTable!$B$1,MonsterTable!$A$1:$B$1,0),0))),OR(ISBLANK(BW876),ISBLANK(BX876))),#N/A,
IFERROR(VLOOKUP(BU876,MonsterTable!$A:$B,MATCH(MonsterTable!$B$1,MonsterTable!$A$1:$B$1,0),0),
IF(OR(NOT(ISBLANK(BW876)),ISBLANK(BX876)),#N/A,
IF(BU876="empty","empty",
VLOOKUP(BU876,MonsterGroupTable!$A:$A,1,0)))))))</f>
        <v/>
      </c>
      <c r="CC876" s="2" t="str">
        <f>IF(AND(ISBLANK(CB876),OR(NOT(ISBLANK(CD876)),NOT(ISBLANK(CE876)))),#N/A,
IF(ISBLANK(CB876),"",
IF(AND(NOT(ISERROR(VLOOKUP(CB876,MonsterTable!$A:$B,MATCH(MonsterTable!$B$1,MonsterTable!$A$1:$B$1,0),0))),OR(ISBLANK(CD876),ISBLANK(CE876))),#N/A,
IFERROR(VLOOKUP(CB876,MonsterTable!$A:$B,MATCH(MonsterTable!$B$1,MonsterTable!$A$1:$B$1,0),0),
IF(OR(NOT(ISBLANK(CD876)),ISBLANK(CE876)),#N/A,
IF(CB876="empty","empty",
VLOOKUP(CB876,MonsterGroupTable!$A:$A,1,0)))))))</f>
        <v/>
      </c>
      <c r="CJ876" s="2" t="str">
        <f>IF(AND(ISBLANK(CI876),OR(NOT(ISBLANK(CK876)),NOT(ISBLANK(CL876)))),#N/A,
IF(ISBLANK(CI876),"",
IF(AND(NOT(ISERROR(VLOOKUP(CI876,MonsterTable!$A:$B,MATCH(MonsterTable!$B$1,MonsterTable!$A$1:$B$1,0),0))),OR(ISBLANK(CK876),ISBLANK(CL876))),#N/A,
IFERROR(VLOOKUP(CI876,MonsterTable!$A:$B,MATCH(MonsterTable!$B$1,MonsterTable!$A$1:$B$1,0),0),
IF(OR(NOT(ISBLANK(CK876)),ISBLANK(CL876)),#N/A,
IF(CI876="empty","empty",
VLOOKUP(CI876,MonsterGroupTable!$A:$A,1,0)))))))</f>
        <v/>
      </c>
    </row>
    <row r="877" spans="1:88">
      <c r="A877">
        <v>20178</v>
      </c>
      <c r="B877">
        <f t="shared" si="26"/>
        <v>1.1000000000000001</v>
      </c>
      <c r="C877">
        <f t="shared" si="26"/>
        <v>1.1000000000000001</v>
      </c>
      <c r="F877">
        <v>600</v>
      </c>
      <c r="G877">
        <v>8981</v>
      </c>
      <c r="H877">
        <v>0</v>
      </c>
      <c r="I877">
        <v>0</v>
      </c>
      <c r="J877">
        <v>0</v>
      </c>
      <c r="K877" t="s">
        <v>28</v>
      </c>
      <c r="L877" t="s">
        <v>254</v>
      </c>
      <c r="M877" t="s">
        <v>79</v>
      </c>
      <c r="N877" t="s">
        <v>80</v>
      </c>
      <c r="O877">
        <v>0</v>
      </c>
      <c r="P877">
        <v>-4.75</v>
      </c>
      <c r="Q877">
        <v>-3.5</v>
      </c>
      <c r="R877">
        <v>4.75</v>
      </c>
      <c r="S877">
        <v>3</v>
      </c>
      <c r="T877">
        <v>-13.5</v>
      </c>
      <c r="U877">
        <v>2.5499999999999998</v>
      </c>
      <c r="V877">
        <v>-6.75</v>
      </c>
      <c r="W877" t="str">
        <f t="shared" si="27"/>
        <v>g118,5,empty,3,203,1,1,0</v>
      </c>
      <c r="X877" s="1" t="s">
        <v>335</v>
      </c>
      <c r="Y877" s="2" t="str">
        <f>IF(AND(ISBLANK(X877),OR(NOT(ISBLANK(Z877)),NOT(ISBLANK(AA877)))),#N/A,
IF(ISBLANK(X877),"",
IF(AND(NOT(ISERROR(VLOOKUP(X877,MonsterTable!$A:$B,MATCH(MonsterTable!$B$1,MonsterTable!$A$1:$B$1,0),0))),OR(ISBLANK(Z877),ISBLANK(AA877))),#N/A,
IFERROR(VLOOKUP(X877,MonsterTable!$A:$B,MATCH(MonsterTable!$B$1,MonsterTable!$A$1:$B$1,0),0),
IF(OR(NOT(ISBLANK(Z877)),ISBLANK(AA877)),#N/A,
IF(X877="empty","empty",
VLOOKUP(X877,MonsterGroupTable!$A:$A,1,0)))))))</f>
        <v>g118</v>
      </c>
      <c r="AA877">
        <v>5</v>
      </c>
      <c r="AE877" s="1" t="s">
        <v>74</v>
      </c>
      <c r="AF877" s="2" t="str">
        <f>IF(AND(ISBLANK(AE877),OR(NOT(ISBLANK(AG877)),NOT(ISBLANK(AH877)))),#N/A,
IF(ISBLANK(AE877),"",
IF(AND(NOT(ISERROR(VLOOKUP(AE877,MonsterTable!$A:$B,MATCH(MonsterTable!$B$1,MonsterTable!$A$1:$B$1,0),0))),OR(ISBLANK(AG877),ISBLANK(AH877))),#N/A,
IFERROR(VLOOKUP(AE877,MonsterTable!$A:$B,MATCH(MonsterTable!$B$1,MonsterTable!$A$1:$B$1,0),0),
IF(OR(NOT(ISBLANK(AG877)),ISBLANK(AH877)),#N/A,
IF(AE877="empty","empty",
VLOOKUP(AE877,MonsterGroupTable!$A:$A,1,0)))))))</f>
        <v>empty</v>
      </c>
      <c r="AH877">
        <v>3</v>
      </c>
      <c r="AL877" s="1" t="s">
        <v>339</v>
      </c>
      <c r="AM877" s="2">
        <f>IF(AND(ISBLANK(AL877),OR(NOT(ISBLANK(AN877)),NOT(ISBLANK(AO877)))),#N/A,
IF(ISBLANK(AL877),"",
IF(AND(NOT(ISERROR(VLOOKUP(AL877,MonsterTable!$A:$B,MATCH(MonsterTable!$B$1,MonsterTable!$A$1:$B$1,0),0))),OR(ISBLANK(AN877),ISBLANK(AO877))),#N/A,
IFERROR(VLOOKUP(AL877,MonsterTable!$A:$B,MATCH(MonsterTable!$B$1,MonsterTable!$A$1:$B$1,0),0),
IF(OR(NOT(ISBLANK(AN877)),ISBLANK(AO877)),#N/A,
IF(AL877="empty","empty",
VLOOKUP(AL877,MonsterGroupTable!$A:$A,1,0)))))))</f>
        <v>203</v>
      </c>
      <c r="AN877">
        <v>1</v>
      </c>
      <c r="AO877">
        <v>1</v>
      </c>
      <c r="AP877">
        <v>0</v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BA877" s="2" t="str">
        <f>IF(AND(ISBLANK(AZ877),OR(NOT(ISBLANK(BB877)),NOT(ISBLANK(BC877)))),#N/A,
IF(ISBLANK(AZ877),"",
IF(AND(NOT(ISERROR(VLOOKUP(AZ877,MonsterTable!$A:$B,MATCH(MonsterTable!$B$1,MonsterTable!$A$1:$B$1,0),0))),OR(ISBLANK(BB877),ISBLANK(BC877))),#N/A,
IFERROR(VLOOKUP(AZ877,MonsterTable!$A:$B,MATCH(MonsterTable!$B$1,MonsterTable!$A$1:$B$1,0),0),
IF(OR(NOT(ISBLANK(BB877)),ISBLANK(BC877)),#N/A,
IF(AZ877="empty","empty",
VLOOKUP(AZ877,MonsterGroupTable!$A:$A,1,0)))))))</f>
        <v/>
      </c>
      <c r="BH877" s="2" t="str">
        <f>IF(AND(ISBLANK(BG877),OR(NOT(ISBLANK(BI877)),NOT(ISBLANK(BJ877)))),#N/A,
IF(ISBLANK(BG877),"",
IF(AND(NOT(ISERROR(VLOOKUP(BG877,MonsterTable!$A:$B,MATCH(MonsterTable!$B$1,MonsterTable!$A$1:$B$1,0),0))),OR(ISBLANK(BI877),ISBLANK(BJ877))),#N/A,
IFERROR(VLOOKUP(BG877,MonsterTable!$A:$B,MATCH(MonsterTable!$B$1,MonsterTable!$A$1:$B$1,0),0),
IF(OR(NOT(ISBLANK(BI877)),ISBLANK(BJ877)),#N/A,
IF(BG877="empty","empty",
VLOOKUP(BG877,MonsterGroupTable!$A:$A,1,0)))))))</f>
        <v/>
      </c>
      <c r="BO877" s="2" t="str">
        <f>IF(AND(ISBLANK(BN877),OR(NOT(ISBLANK(BP877)),NOT(ISBLANK(BQ877)))),#N/A,
IF(ISBLANK(BN877),"",
IF(AND(NOT(ISERROR(VLOOKUP(BN877,MonsterTable!$A:$B,MATCH(MonsterTable!$B$1,MonsterTable!$A$1:$B$1,0),0))),OR(ISBLANK(BP877),ISBLANK(BQ877))),#N/A,
IFERROR(VLOOKUP(BN877,MonsterTable!$A:$B,MATCH(MonsterTable!$B$1,MonsterTable!$A$1:$B$1,0),0),
IF(OR(NOT(ISBLANK(BP877)),ISBLANK(BQ877)),#N/A,
IF(BN877="empty","empty",
VLOOKUP(BN877,MonsterGroupTable!$A:$A,1,0)))))))</f>
        <v/>
      </c>
      <c r="BV877" s="2" t="str">
        <f>IF(AND(ISBLANK(BU877),OR(NOT(ISBLANK(BW877)),NOT(ISBLANK(BX877)))),#N/A,
IF(ISBLANK(BU877),"",
IF(AND(NOT(ISERROR(VLOOKUP(BU877,MonsterTable!$A:$B,MATCH(MonsterTable!$B$1,MonsterTable!$A$1:$B$1,0),0))),OR(ISBLANK(BW877),ISBLANK(BX877))),#N/A,
IFERROR(VLOOKUP(BU877,MonsterTable!$A:$B,MATCH(MonsterTable!$B$1,MonsterTable!$A$1:$B$1,0),0),
IF(OR(NOT(ISBLANK(BW877)),ISBLANK(BX877)),#N/A,
IF(BU877="empty","empty",
VLOOKUP(BU877,MonsterGroupTable!$A:$A,1,0)))))))</f>
        <v/>
      </c>
      <c r="CC877" s="2" t="str">
        <f>IF(AND(ISBLANK(CB877),OR(NOT(ISBLANK(CD877)),NOT(ISBLANK(CE877)))),#N/A,
IF(ISBLANK(CB877),"",
IF(AND(NOT(ISERROR(VLOOKUP(CB877,MonsterTable!$A:$B,MATCH(MonsterTable!$B$1,MonsterTable!$A$1:$B$1,0),0))),OR(ISBLANK(CD877),ISBLANK(CE877))),#N/A,
IFERROR(VLOOKUP(CB877,MonsterTable!$A:$B,MATCH(MonsterTable!$B$1,MonsterTable!$A$1:$B$1,0),0),
IF(OR(NOT(ISBLANK(CD877)),ISBLANK(CE877)),#N/A,
IF(CB877="empty","empty",
VLOOKUP(CB877,MonsterGroupTable!$A:$A,1,0)))))))</f>
        <v/>
      </c>
      <c r="CJ877" s="2" t="str">
        <f>IF(AND(ISBLANK(CI877),OR(NOT(ISBLANK(CK877)),NOT(ISBLANK(CL877)))),#N/A,
IF(ISBLANK(CI877),"",
IF(AND(NOT(ISERROR(VLOOKUP(CI877,MonsterTable!$A:$B,MATCH(MonsterTable!$B$1,MonsterTable!$A$1:$B$1,0),0))),OR(ISBLANK(CK877),ISBLANK(CL877))),#N/A,
IFERROR(VLOOKUP(CI877,MonsterTable!$A:$B,MATCH(MonsterTable!$B$1,MonsterTable!$A$1:$B$1,0),0),
IF(OR(NOT(ISBLANK(CK877)),ISBLANK(CL877)),#N/A,
IF(CI877="empty","empty",
VLOOKUP(CI877,MonsterGroupTable!$A:$A,1,0)))))))</f>
        <v/>
      </c>
    </row>
    <row r="878" spans="1:88">
      <c r="A878">
        <v>20179</v>
      </c>
      <c r="B878">
        <f t="shared" si="26"/>
        <v>1.1000000000000001</v>
      </c>
      <c r="C878">
        <f t="shared" si="26"/>
        <v>1.1000000000000001</v>
      </c>
      <c r="F878">
        <v>600</v>
      </c>
      <c r="G878">
        <v>9071</v>
      </c>
      <c r="H878">
        <v>0</v>
      </c>
      <c r="I878">
        <v>0</v>
      </c>
      <c r="J878">
        <v>0</v>
      </c>
      <c r="K878" t="s">
        <v>28</v>
      </c>
      <c r="L878" t="s">
        <v>254</v>
      </c>
      <c r="M878" t="s">
        <v>79</v>
      </c>
      <c r="N878" t="s">
        <v>80</v>
      </c>
      <c r="O878">
        <v>0</v>
      </c>
      <c r="P878">
        <v>-4.75</v>
      </c>
      <c r="Q878">
        <v>-3.5</v>
      </c>
      <c r="R878">
        <v>4.75</v>
      </c>
      <c r="S878">
        <v>3</v>
      </c>
      <c r="T878">
        <v>-13.5</v>
      </c>
      <c r="U878">
        <v>2.5499999999999998</v>
      </c>
      <c r="V878">
        <v>-6.75</v>
      </c>
      <c r="W878" t="str">
        <f t="shared" si="27"/>
        <v>g118,5,empty,3,203,1,1,0</v>
      </c>
      <c r="X878" s="1" t="s">
        <v>335</v>
      </c>
      <c r="Y878" s="2" t="str">
        <f>IF(AND(ISBLANK(X878),OR(NOT(ISBLANK(Z878)),NOT(ISBLANK(AA878)))),#N/A,
IF(ISBLANK(X878),"",
IF(AND(NOT(ISERROR(VLOOKUP(X878,MonsterTable!$A:$B,MATCH(MonsterTable!$B$1,MonsterTable!$A$1:$B$1,0),0))),OR(ISBLANK(Z878),ISBLANK(AA878))),#N/A,
IFERROR(VLOOKUP(X878,MonsterTable!$A:$B,MATCH(MonsterTable!$B$1,MonsterTable!$A$1:$B$1,0),0),
IF(OR(NOT(ISBLANK(Z878)),ISBLANK(AA878)),#N/A,
IF(X878="empty","empty",
VLOOKUP(X878,MonsterGroupTable!$A:$A,1,0)))))))</f>
        <v>g118</v>
      </c>
      <c r="AA878">
        <v>5</v>
      </c>
      <c r="AE878" s="1" t="s">
        <v>74</v>
      </c>
      <c r="AF878" s="2" t="str">
        <f>IF(AND(ISBLANK(AE878),OR(NOT(ISBLANK(AG878)),NOT(ISBLANK(AH878)))),#N/A,
IF(ISBLANK(AE878),"",
IF(AND(NOT(ISERROR(VLOOKUP(AE878,MonsterTable!$A:$B,MATCH(MonsterTable!$B$1,MonsterTable!$A$1:$B$1,0),0))),OR(ISBLANK(AG878),ISBLANK(AH878))),#N/A,
IFERROR(VLOOKUP(AE878,MonsterTable!$A:$B,MATCH(MonsterTable!$B$1,MonsterTable!$A$1:$B$1,0),0),
IF(OR(NOT(ISBLANK(AG878)),ISBLANK(AH878)),#N/A,
IF(AE878="empty","empty",
VLOOKUP(AE878,MonsterGroupTable!$A:$A,1,0)))))))</f>
        <v>empty</v>
      </c>
      <c r="AH878">
        <v>3</v>
      </c>
      <c r="AL878" s="1" t="s">
        <v>339</v>
      </c>
      <c r="AM878" s="2">
        <f>IF(AND(ISBLANK(AL878),OR(NOT(ISBLANK(AN878)),NOT(ISBLANK(AO878)))),#N/A,
IF(ISBLANK(AL878),"",
IF(AND(NOT(ISERROR(VLOOKUP(AL878,MonsterTable!$A:$B,MATCH(MonsterTable!$B$1,MonsterTable!$A$1:$B$1,0),0))),OR(ISBLANK(AN878),ISBLANK(AO878))),#N/A,
IFERROR(VLOOKUP(AL878,MonsterTable!$A:$B,MATCH(MonsterTable!$B$1,MonsterTable!$A$1:$B$1,0),0),
IF(OR(NOT(ISBLANK(AN878)),ISBLANK(AO878)),#N/A,
IF(AL878="empty","empty",
VLOOKUP(AL878,MonsterGroupTable!$A:$A,1,0)))))))</f>
        <v>203</v>
      </c>
      <c r="AN878">
        <v>1</v>
      </c>
      <c r="AO878">
        <v>1</v>
      </c>
      <c r="AP878">
        <v>0</v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BA878" s="2" t="str">
        <f>IF(AND(ISBLANK(AZ878),OR(NOT(ISBLANK(BB878)),NOT(ISBLANK(BC878)))),#N/A,
IF(ISBLANK(AZ878),"",
IF(AND(NOT(ISERROR(VLOOKUP(AZ878,MonsterTable!$A:$B,MATCH(MonsterTable!$B$1,MonsterTable!$A$1:$B$1,0),0))),OR(ISBLANK(BB878),ISBLANK(BC878))),#N/A,
IFERROR(VLOOKUP(AZ878,MonsterTable!$A:$B,MATCH(MonsterTable!$B$1,MonsterTable!$A$1:$B$1,0),0),
IF(OR(NOT(ISBLANK(BB878)),ISBLANK(BC878)),#N/A,
IF(AZ878="empty","empty",
VLOOKUP(AZ878,MonsterGroupTable!$A:$A,1,0)))))))</f>
        <v/>
      </c>
      <c r="BH878" s="2" t="str">
        <f>IF(AND(ISBLANK(BG878),OR(NOT(ISBLANK(BI878)),NOT(ISBLANK(BJ878)))),#N/A,
IF(ISBLANK(BG878),"",
IF(AND(NOT(ISERROR(VLOOKUP(BG878,MonsterTable!$A:$B,MATCH(MonsterTable!$B$1,MonsterTable!$A$1:$B$1,0),0))),OR(ISBLANK(BI878),ISBLANK(BJ878))),#N/A,
IFERROR(VLOOKUP(BG878,MonsterTable!$A:$B,MATCH(MonsterTable!$B$1,MonsterTable!$A$1:$B$1,0),0),
IF(OR(NOT(ISBLANK(BI878)),ISBLANK(BJ878)),#N/A,
IF(BG878="empty","empty",
VLOOKUP(BG878,MonsterGroupTable!$A:$A,1,0)))))))</f>
        <v/>
      </c>
      <c r="BO878" s="2" t="str">
        <f>IF(AND(ISBLANK(BN878),OR(NOT(ISBLANK(BP878)),NOT(ISBLANK(BQ878)))),#N/A,
IF(ISBLANK(BN878),"",
IF(AND(NOT(ISERROR(VLOOKUP(BN878,MonsterTable!$A:$B,MATCH(MonsterTable!$B$1,MonsterTable!$A$1:$B$1,0),0))),OR(ISBLANK(BP878),ISBLANK(BQ878))),#N/A,
IFERROR(VLOOKUP(BN878,MonsterTable!$A:$B,MATCH(MonsterTable!$B$1,MonsterTable!$A$1:$B$1,0),0),
IF(OR(NOT(ISBLANK(BP878)),ISBLANK(BQ878)),#N/A,
IF(BN878="empty","empty",
VLOOKUP(BN878,MonsterGroupTable!$A:$A,1,0)))))))</f>
        <v/>
      </c>
      <c r="BV878" s="2" t="str">
        <f>IF(AND(ISBLANK(BU878),OR(NOT(ISBLANK(BW878)),NOT(ISBLANK(BX878)))),#N/A,
IF(ISBLANK(BU878),"",
IF(AND(NOT(ISERROR(VLOOKUP(BU878,MonsterTable!$A:$B,MATCH(MonsterTable!$B$1,MonsterTable!$A$1:$B$1,0),0))),OR(ISBLANK(BW878),ISBLANK(BX878))),#N/A,
IFERROR(VLOOKUP(BU878,MonsterTable!$A:$B,MATCH(MonsterTable!$B$1,MonsterTable!$A$1:$B$1,0),0),
IF(OR(NOT(ISBLANK(BW878)),ISBLANK(BX878)),#N/A,
IF(BU878="empty","empty",
VLOOKUP(BU878,MonsterGroupTable!$A:$A,1,0)))))))</f>
        <v/>
      </c>
      <c r="CC878" s="2" t="str">
        <f>IF(AND(ISBLANK(CB878),OR(NOT(ISBLANK(CD878)),NOT(ISBLANK(CE878)))),#N/A,
IF(ISBLANK(CB878),"",
IF(AND(NOT(ISERROR(VLOOKUP(CB878,MonsterTable!$A:$B,MATCH(MonsterTable!$B$1,MonsterTable!$A$1:$B$1,0),0))),OR(ISBLANK(CD878),ISBLANK(CE878))),#N/A,
IFERROR(VLOOKUP(CB878,MonsterTable!$A:$B,MATCH(MonsterTable!$B$1,MonsterTable!$A$1:$B$1,0),0),
IF(OR(NOT(ISBLANK(CD878)),ISBLANK(CE878)),#N/A,
IF(CB878="empty","empty",
VLOOKUP(CB878,MonsterGroupTable!$A:$A,1,0)))))))</f>
        <v/>
      </c>
      <c r="CJ878" s="2" t="str">
        <f>IF(AND(ISBLANK(CI878),OR(NOT(ISBLANK(CK878)),NOT(ISBLANK(CL878)))),#N/A,
IF(ISBLANK(CI878),"",
IF(AND(NOT(ISERROR(VLOOKUP(CI878,MonsterTable!$A:$B,MATCH(MonsterTable!$B$1,MonsterTable!$A$1:$B$1,0),0))),OR(ISBLANK(CK878),ISBLANK(CL878))),#N/A,
IFERROR(VLOOKUP(CI878,MonsterTable!$A:$B,MATCH(MonsterTable!$B$1,MonsterTable!$A$1:$B$1,0),0),
IF(OR(NOT(ISBLANK(CK878)),ISBLANK(CL878)),#N/A,
IF(CI878="empty","empty",
VLOOKUP(CI878,MonsterGroupTable!$A:$A,1,0)))))))</f>
        <v/>
      </c>
    </row>
    <row r="879" spans="1:88">
      <c r="A879">
        <v>20180</v>
      </c>
      <c r="B879">
        <f t="shared" si="26"/>
        <v>1.2</v>
      </c>
      <c r="C879">
        <f t="shared" si="26"/>
        <v>1.1000000000000001</v>
      </c>
      <c r="F879">
        <v>600</v>
      </c>
      <c r="G879">
        <v>9161</v>
      </c>
      <c r="H879">
        <v>0</v>
      </c>
      <c r="I879">
        <v>0</v>
      </c>
      <c r="J879">
        <v>0</v>
      </c>
      <c r="K879" t="s">
        <v>28</v>
      </c>
      <c r="L879" t="s">
        <v>254</v>
      </c>
      <c r="M879" t="s">
        <v>79</v>
      </c>
      <c r="N879" t="s">
        <v>80</v>
      </c>
      <c r="O879">
        <v>0</v>
      </c>
      <c r="P879">
        <v>-4.75</v>
      </c>
      <c r="Q879">
        <v>-3.5</v>
      </c>
      <c r="R879">
        <v>4.75</v>
      </c>
      <c r="S879">
        <v>3</v>
      </c>
      <c r="T879">
        <v>-13.5</v>
      </c>
      <c r="U879">
        <v>2.5499999999999998</v>
      </c>
      <c r="V879">
        <v>-6.75</v>
      </c>
      <c r="W879" t="str">
        <f t="shared" si="27"/>
        <v>g118,5,empty,3,203,1,1,0</v>
      </c>
      <c r="X879" s="1" t="s">
        <v>335</v>
      </c>
      <c r="Y879" s="2" t="str">
        <f>IF(AND(ISBLANK(X879),OR(NOT(ISBLANK(Z879)),NOT(ISBLANK(AA879)))),#N/A,
IF(ISBLANK(X879),"",
IF(AND(NOT(ISERROR(VLOOKUP(X879,MonsterTable!$A:$B,MATCH(MonsterTable!$B$1,MonsterTable!$A$1:$B$1,0),0))),OR(ISBLANK(Z879),ISBLANK(AA879))),#N/A,
IFERROR(VLOOKUP(X879,MonsterTable!$A:$B,MATCH(MonsterTable!$B$1,MonsterTable!$A$1:$B$1,0),0),
IF(OR(NOT(ISBLANK(Z879)),ISBLANK(AA879)),#N/A,
IF(X879="empty","empty",
VLOOKUP(X879,MonsterGroupTable!$A:$A,1,0)))))))</f>
        <v>g118</v>
      </c>
      <c r="AA879">
        <v>5</v>
      </c>
      <c r="AE879" s="1" t="s">
        <v>74</v>
      </c>
      <c r="AF879" s="2" t="str">
        <f>IF(AND(ISBLANK(AE879),OR(NOT(ISBLANK(AG879)),NOT(ISBLANK(AH879)))),#N/A,
IF(ISBLANK(AE879),"",
IF(AND(NOT(ISERROR(VLOOKUP(AE879,MonsterTable!$A:$B,MATCH(MonsterTable!$B$1,MonsterTable!$A$1:$B$1,0),0))),OR(ISBLANK(AG879),ISBLANK(AH879))),#N/A,
IFERROR(VLOOKUP(AE879,MonsterTable!$A:$B,MATCH(MonsterTable!$B$1,MonsterTable!$A$1:$B$1,0),0),
IF(OR(NOT(ISBLANK(AG879)),ISBLANK(AH879)),#N/A,
IF(AE879="empty","empty",
VLOOKUP(AE879,MonsterGroupTable!$A:$A,1,0)))))))</f>
        <v>empty</v>
      </c>
      <c r="AH879">
        <v>3</v>
      </c>
      <c r="AL879" s="1" t="s">
        <v>339</v>
      </c>
      <c r="AM879" s="2">
        <f>IF(AND(ISBLANK(AL879),OR(NOT(ISBLANK(AN879)),NOT(ISBLANK(AO879)))),#N/A,
IF(ISBLANK(AL879),"",
IF(AND(NOT(ISERROR(VLOOKUP(AL879,MonsterTable!$A:$B,MATCH(MonsterTable!$B$1,MonsterTable!$A$1:$B$1,0),0))),OR(ISBLANK(AN879),ISBLANK(AO879))),#N/A,
IFERROR(VLOOKUP(AL879,MonsterTable!$A:$B,MATCH(MonsterTable!$B$1,MonsterTable!$A$1:$B$1,0),0),
IF(OR(NOT(ISBLANK(AN879)),ISBLANK(AO879)),#N/A,
IF(AL879="empty","empty",
VLOOKUP(AL879,MonsterGroupTable!$A:$A,1,0)))))))</f>
        <v>203</v>
      </c>
      <c r="AN879">
        <v>1</v>
      </c>
      <c r="AO879">
        <v>1</v>
      </c>
      <c r="AP879">
        <v>0</v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BA879" s="2" t="str">
        <f>IF(AND(ISBLANK(AZ879),OR(NOT(ISBLANK(BB879)),NOT(ISBLANK(BC879)))),#N/A,
IF(ISBLANK(AZ879),"",
IF(AND(NOT(ISERROR(VLOOKUP(AZ879,MonsterTable!$A:$B,MATCH(MonsterTable!$B$1,MonsterTable!$A$1:$B$1,0),0))),OR(ISBLANK(BB879),ISBLANK(BC879))),#N/A,
IFERROR(VLOOKUP(AZ879,MonsterTable!$A:$B,MATCH(MonsterTable!$B$1,MonsterTable!$A$1:$B$1,0),0),
IF(OR(NOT(ISBLANK(BB879)),ISBLANK(BC879)),#N/A,
IF(AZ879="empty","empty",
VLOOKUP(AZ879,MonsterGroupTable!$A:$A,1,0)))))))</f>
        <v/>
      </c>
      <c r="BH879" s="2" t="str">
        <f>IF(AND(ISBLANK(BG879),OR(NOT(ISBLANK(BI879)),NOT(ISBLANK(BJ879)))),#N/A,
IF(ISBLANK(BG879),"",
IF(AND(NOT(ISERROR(VLOOKUP(BG879,MonsterTable!$A:$B,MATCH(MonsterTable!$B$1,MonsterTable!$A$1:$B$1,0),0))),OR(ISBLANK(BI879),ISBLANK(BJ879))),#N/A,
IFERROR(VLOOKUP(BG879,MonsterTable!$A:$B,MATCH(MonsterTable!$B$1,MonsterTable!$A$1:$B$1,0),0),
IF(OR(NOT(ISBLANK(BI879)),ISBLANK(BJ879)),#N/A,
IF(BG879="empty","empty",
VLOOKUP(BG879,MonsterGroupTable!$A:$A,1,0)))))))</f>
        <v/>
      </c>
      <c r="BO879" s="2" t="str">
        <f>IF(AND(ISBLANK(BN879),OR(NOT(ISBLANK(BP879)),NOT(ISBLANK(BQ879)))),#N/A,
IF(ISBLANK(BN879),"",
IF(AND(NOT(ISERROR(VLOOKUP(BN879,MonsterTable!$A:$B,MATCH(MonsterTable!$B$1,MonsterTable!$A$1:$B$1,0),0))),OR(ISBLANK(BP879),ISBLANK(BQ879))),#N/A,
IFERROR(VLOOKUP(BN879,MonsterTable!$A:$B,MATCH(MonsterTable!$B$1,MonsterTable!$A$1:$B$1,0),0),
IF(OR(NOT(ISBLANK(BP879)),ISBLANK(BQ879)),#N/A,
IF(BN879="empty","empty",
VLOOKUP(BN879,MonsterGroupTable!$A:$A,1,0)))))))</f>
        <v/>
      </c>
      <c r="BV879" s="2" t="str">
        <f>IF(AND(ISBLANK(BU879),OR(NOT(ISBLANK(BW879)),NOT(ISBLANK(BX879)))),#N/A,
IF(ISBLANK(BU879),"",
IF(AND(NOT(ISERROR(VLOOKUP(BU879,MonsterTable!$A:$B,MATCH(MonsterTable!$B$1,MonsterTable!$A$1:$B$1,0),0))),OR(ISBLANK(BW879),ISBLANK(BX879))),#N/A,
IFERROR(VLOOKUP(BU879,MonsterTable!$A:$B,MATCH(MonsterTable!$B$1,MonsterTable!$A$1:$B$1,0),0),
IF(OR(NOT(ISBLANK(BW879)),ISBLANK(BX879)),#N/A,
IF(BU879="empty","empty",
VLOOKUP(BU879,MonsterGroupTable!$A:$A,1,0)))))))</f>
        <v/>
      </c>
      <c r="CC879" s="2" t="str">
        <f>IF(AND(ISBLANK(CB879),OR(NOT(ISBLANK(CD879)),NOT(ISBLANK(CE879)))),#N/A,
IF(ISBLANK(CB879),"",
IF(AND(NOT(ISERROR(VLOOKUP(CB879,MonsterTable!$A:$B,MATCH(MonsterTable!$B$1,MonsterTable!$A$1:$B$1,0),0))),OR(ISBLANK(CD879),ISBLANK(CE879))),#N/A,
IFERROR(VLOOKUP(CB879,MonsterTable!$A:$B,MATCH(MonsterTable!$B$1,MonsterTable!$A$1:$B$1,0),0),
IF(OR(NOT(ISBLANK(CD879)),ISBLANK(CE879)),#N/A,
IF(CB879="empty","empty",
VLOOKUP(CB879,MonsterGroupTable!$A:$A,1,0)))))))</f>
        <v/>
      </c>
      <c r="CJ879" s="2" t="str">
        <f>IF(AND(ISBLANK(CI879),OR(NOT(ISBLANK(CK879)),NOT(ISBLANK(CL879)))),#N/A,
IF(ISBLANK(CI879),"",
IF(AND(NOT(ISERROR(VLOOKUP(CI879,MonsterTable!$A:$B,MATCH(MonsterTable!$B$1,MonsterTable!$A$1:$B$1,0),0))),OR(ISBLANK(CK879),ISBLANK(CL879))),#N/A,
IFERROR(VLOOKUP(CI879,MonsterTable!$A:$B,MATCH(MonsterTable!$B$1,MonsterTable!$A$1:$B$1,0),0),
IF(OR(NOT(ISBLANK(CK879)),ISBLANK(CL879)),#N/A,
IF(CI879="empty","empty",
VLOOKUP(CI879,MonsterGroupTable!$A:$A,1,0)))))))</f>
        <v/>
      </c>
    </row>
    <row r="880" spans="1:88">
      <c r="A880">
        <v>20181</v>
      </c>
      <c r="B880">
        <f t="shared" si="26"/>
        <v>1.1000000000000001</v>
      </c>
      <c r="C880">
        <f t="shared" si="26"/>
        <v>1.1000000000000001</v>
      </c>
      <c r="F880">
        <v>600</v>
      </c>
      <c r="G880">
        <v>9251</v>
      </c>
      <c r="H880">
        <v>0</v>
      </c>
      <c r="I880">
        <v>0</v>
      </c>
      <c r="J880">
        <v>0</v>
      </c>
      <c r="K880" t="s">
        <v>28</v>
      </c>
      <c r="L880" t="s">
        <v>255</v>
      </c>
      <c r="M880" t="s">
        <v>79</v>
      </c>
      <c r="N880" t="s">
        <v>80</v>
      </c>
      <c r="O880">
        <v>0</v>
      </c>
      <c r="P880">
        <v>-4.75</v>
      </c>
      <c r="Q880">
        <v>-3.5</v>
      </c>
      <c r="R880">
        <v>4.75</v>
      </c>
      <c r="S880">
        <v>3</v>
      </c>
      <c r="T880">
        <v>-13.5</v>
      </c>
      <c r="U880">
        <v>2.5499999999999998</v>
      </c>
      <c r="V880">
        <v>-6.75</v>
      </c>
      <c r="W880" t="str">
        <f t="shared" si="27"/>
        <v>g119,5,empty,3,204,1,1,0</v>
      </c>
      <c r="X880" s="1" t="s">
        <v>336</v>
      </c>
      <c r="Y880" s="2" t="str">
        <f>IF(AND(ISBLANK(X880),OR(NOT(ISBLANK(Z880)),NOT(ISBLANK(AA880)))),#N/A,
IF(ISBLANK(X880),"",
IF(AND(NOT(ISERROR(VLOOKUP(X880,MonsterTable!$A:$B,MATCH(MonsterTable!$B$1,MonsterTable!$A$1:$B$1,0),0))),OR(ISBLANK(Z880),ISBLANK(AA880))),#N/A,
IFERROR(VLOOKUP(X880,MonsterTable!$A:$B,MATCH(MonsterTable!$B$1,MonsterTable!$A$1:$B$1,0),0),
IF(OR(NOT(ISBLANK(Z880)),ISBLANK(AA880)),#N/A,
IF(X880="empty","empty",
VLOOKUP(X880,MonsterGroupTable!$A:$A,1,0)))))))</f>
        <v>g119</v>
      </c>
      <c r="AA880">
        <v>5</v>
      </c>
      <c r="AE880" s="1" t="s">
        <v>74</v>
      </c>
      <c r="AF880" s="2" t="str">
        <f>IF(AND(ISBLANK(AE880),OR(NOT(ISBLANK(AG880)),NOT(ISBLANK(AH880)))),#N/A,
IF(ISBLANK(AE880),"",
IF(AND(NOT(ISERROR(VLOOKUP(AE880,MonsterTable!$A:$B,MATCH(MonsterTable!$B$1,MonsterTable!$A$1:$B$1,0),0))),OR(ISBLANK(AG880),ISBLANK(AH880))),#N/A,
IFERROR(VLOOKUP(AE880,MonsterTable!$A:$B,MATCH(MonsterTable!$B$1,MonsterTable!$A$1:$B$1,0),0),
IF(OR(NOT(ISBLANK(AG880)),ISBLANK(AH880)),#N/A,
IF(AE880="empty","empty",
VLOOKUP(AE880,MonsterGroupTable!$A:$A,1,0)))))))</f>
        <v>empty</v>
      </c>
      <c r="AH880">
        <v>3</v>
      </c>
      <c r="AL880" s="1" t="s">
        <v>340</v>
      </c>
      <c r="AM880" s="2">
        <f>IF(AND(ISBLANK(AL880),OR(NOT(ISBLANK(AN880)),NOT(ISBLANK(AO880)))),#N/A,
IF(ISBLANK(AL880),"",
IF(AND(NOT(ISERROR(VLOOKUP(AL880,MonsterTable!$A:$B,MATCH(MonsterTable!$B$1,MonsterTable!$A$1:$B$1,0),0))),OR(ISBLANK(AN880),ISBLANK(AO880))),#N/A,
IFERROR(VLOOKUP(AL880,MonsterTable!$A:$B,MATCH(MonsterTable!$B$1,MonsterTable!$A$1:$B$1,0),0),
IF(OR(NOT(ISBLANK(AN880)),ISBLANK(AO880)),#N/A,
IF(AL880="empty","empty",
VLOOKUP(AL880,MonsterGroupTable!$A:$A,1,0)))))))</f>
        <v>204</v>
      </c>
      <c r="AN880">
        <v>1</v>
      </c>
      <c r="AO880">
        <v>1</v>
      </c>
      <c r="AP880">
        <v>0</v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BA880" s="2" t="str">
        <f>IF(AND(ISBLANK(AZ880),OR(NOT(ISBLANK(BB880)),NOT(ISBLANK(BC880)))),#N/A,
IF(ISBLANK(AZ880),"",
IF(AND(NOT(ISERROR(VLOOKUP(AZ880,MonsterTable!$A:$B,MATCH(MonsterTable!$B$1,MonsterTable!$A$1:$B$1,0),0))),OR(ISBLANK(BB880),ISBLANK(BC880))),#N/A,
IFERROR(VLOOKUP(AZ880,MonsterTable!$A:$B,MATCH(MonsterTable!$B$1,MonsterTable!$A$1:$B$1,0),0),
IF(OR(NOT(ISBLANK(BB880)),ISBLANK(BC880)),#N/A,
IF(AZ880="empty","empty",
VLOOKUP(AZ880,MonsterGroupTable!$A:$A,1,0)))))))</f>
        <v/>
      </c>
      <c r="BH880" s="2" t="str">
        <f>IF(AND(ISBLANK(BG880),OR(NOT(ISBLANK(BI880)),NOT(ISBLANK(BJ880)))),#N/A,
IF(ISBLANK(BG880),"",
IF(AND(NOT(ISERROR(VLOOKUP(BG880,MonsterTable!$A:$B,MATCH(MonsterTable!$B$1,MonsterTable!$A$1:$B$1,0),0))),OR(ISBLANK(BI880),ISBLANK(BJ880))),#N/A,
IFERROR(VLOOKUP(BG880,MonsterTable!$A:$B,MATCH(MonsterTable!$B$1,MonsterTable!$A$1:$B$1,0),0),
IF(OR(NOT(ISBLANK(BI880)),ISBLANK(BJ880)),#N/A,
IF(BG880="empty","empty",
VLOOKUP(BG880,MonsterGroupTable!$A:$A,1,0)))))))</f>
        <v/>
      </c>
      <c r="BO880" s="2" t="str">
        <f>IF(AND(ISBLANK(BN880),OR(NOT(ISBLANK(BP880)),NOT(ISBLANK(BQ880)))),#N/A,
IF(ISBLANK(BN880),"",
IF(AND(NOT(ISERROR(VLOOKUP(BN880,MonsterTable!$A:$B,MATCH(MonsterTable!$B$1,MonsterTable!$A$1:$B$1,0),0))),OR(ISBLANK(BP880),ISBLANK(BQ880))),#N/A,
IFERROR(VLOOKUP(BN880,MonsterTable!$A:$B,MATCH(MonsterTable!$B$1,MonsterTable!$A$1:$B$1,0),0),
IF(OR(NOT(ISBLANK(BP880)),ISBLANK(BQ880)),#N/A,
IF(BN880="empty","empty",
VLOOKUP(BN880,MonsterGroupTable!$A:$A,1,0)))))))</f>
        <v/>
      </c>
      <c r="BV880" s="2" t="str">
        <f>IF(AND(ISBLANK(BU880),OR(NOT(ISBLANK(BW880)),NOT(ISBLANK(BX880)))),#N/A,
IF(ISBLANK(BU880),"",
IF(AND(NOT(ISERROR(VLOOKUP(BU880,MonsterTable!$A:$B,MATCH(MonsterTable!$B$1,MonsterTable!$A$1:$B$1,0),0))),OR(ISBLANK(BW880),ISBLANK(BX880))),#N/A,
IFERROR(VLOOKUP(BU880,MonsterTable!$A:$B,MATCH(MonsterTable!$B$1,MonsterTable!$A$1:$B$1,0),0),
IF(OR(NOT(ISBLANK(BW880)),ISBLANK(BX880)),#N/A,
IF(BU880="empty","empty",
VLOOKUP(BU880,MonsterGroupTable!$A:$A,1,0)))))))</f>
        <v/>
      </c>
      <c r="CC880" s="2" t="str">
        <f>IF(AND(ISBLANK(CB880),OR(NOT(ISBLANK(CD880)),NOT(ISBLANK(CE880)))),#N/A,
IF(ISBLANK(CB880),"",
IF(AND(NOT(ISERROR(VLOOKUP(CB880,MonsterTable!$A:$B,MATCH(MonsterTable!$B$1,MonsterTable!$A$1:$B$1,0),0))),OR(ISBLANK(CD880),ISBLANK(CE880))),#N/A,
IFERROR(VLOOKUP(CB880,MonsterTable!$A:$B,MATCH(MonsterTable!$B$1,MonsterTable!$A$1:$B$1,0),0),
IF(OR(NOT(ISBLANK(CD880)),ISBLANK(CE880)),#N/A,
IF(CB880="empty","empty",
VLOOKUP(CB880,MonsterGroupTable!$A:$A,1,0)))))))</f>
        <v/>
      </c>
      <c r="CJ880" s="2" t="str">
        <f>IF(AND(ISBLANK(CI880),OR(NOT(ISBLANK(CK880)),NOT(ISBLANK(CL880)))),#N/A,
IF(ISBLANK(CI880),"",
IF(AND(NOT(ISERROR(VLOOKUP(CI880,MonsterTable!$A:$B,MATCH(MonsterTable!$B$1,MonsterTable!$A$1:$B$1,0),0))),OR(ISBLANK(CK880),ISBLANK(CL880))),#N/A,
IFERROR(VLOOKUP(CI880,MonsterTable!$A:$B,MATCH(MonsterTable!$B$1,MonsterTable!$A$1:$B$1,0),0),
IF(OR(NOT(ISBLANK(CK880)),ISBLANK(CL880)),#N/A,
IF(CI880="empty","empty",
VLOOKUP(CI880,MonsterGroupTable!$A:$A,1,0)))))))</f>
        <v/>
      </c>
    </row>
    <row r="881" spans="1:88">
      <c r="A881">
        <v>20182</v>
      </c>
      <c r="B881">
        <f t="shared" si="26"/>
        <v>1.1000000000000001</v>
      </c>
      <c r="C881">
        <f t="shared" si="26"/>
        <v>1.1000000000000001</v>
      </c>
      <c r="F881">
        <v>600</v>
      </c>
      <c r="G881">
        <v>9341</v>
      </c>
      <c r="H881">
        <v>0</v>
      </c>
      <c r="I881">
        <v>0</v>
      </c>
      <c r="J881">
        <v>0</v>
      </c>
      <c r="K881" t="s">
        <v>28</v>
      </c>
      <c r="L881" t="s">
        <v>255</v>
      </c>
      <c r="M881" t="s">
        <v>79</v>
      </c>
      <c r="N881" t="s">
        <v>80</v>
      </c>
      <c r="O881">
        <v>0</v>
      </c>
      <c r="P881">
        <v>-4.75</v>
      </c>
      <c r="Q881">
        <v>-3.5</v>
      </c>
      <c r="R881">
        <v>4.75</v>
      </c>
      <c r="S881">
        <v>3</v>
      </c>
      <c r="T881">
        <v>-13.5</v>
      </c>
      <c r="U881">
        <v>2.5499999999999998</v>
      </c>
      <c r="V881">
        <v>-6.75</v>
      </c>
      <c r="W881" t="str">
        <f t="shared" si="27"/>
        <v>g119,5,empty,3,204,1,1,0</v>
      </c>
      <c r="X881" s="1" t="s">
        <v>336</v>
      </c>
      <c r="Y881" s="2" t="str">
        <f>IF(AND(ISBLANK(X881),OR(NOT(ISBLANK(Z881)),NOT(ISBLANK(AA881)))),#N/A,
IF(ISBLANK(X881),"",
IF(AND(NOT(ISERROR(VLOOKUP(X881,MonsterTable!$A:$B,MATCH(MonsterTable!$B$1,MonsterTable!$A$1:$B$1,0),0))),OR(ISBLANK(Z881),ISBLANK(AA881))),#N/A,
IFERROR(VLOOKUP(X881,MonsterTable!$A:$B,MATCH(MonsterTable!$B$1,MonsterTable!$A$1:$B$1,0),0),
IF(OR(NOT(ISBLANK(Z881)),ISBLANK(AA881)),#N/A,
IF(X881="empty","empty",
VLOOKUP(X881,MonsterGroupTable!$A:$A,1,0)))))))</f>
        <v>g119</v>
      </c>
      <c r="AA881">
        <v>5</v>
      </c>
      <c r="AE881" s="1" t="s">
        <v>74</v>
      </c>
      <c r="AF881" s="2" t="str">
        <f>IF(AND(ISBLANK(AE881),OR(NOT(ISBLANK(AG881)),NOT(ISBLANK(AH881)))),#N/A,
IF(ISBLANK(AE881),"",
IF(AND(NOT(ISERROR(VLOOKUP(AE881,MonsterTable!$A:$B,MATCH(MonsterTable!$B$1,MonsterTable!$A$1:$B$1,0),0))),OR(ISBLANK(AG881),ISBLANK(AH881))),#N/A,
IFERROR(VLOOKUP(AE881,MonsterTable!$A:$B,MATCH(MonsterTable!$B$1,MonsterTable!$A$1:$B$1,0),0),
IF(OR(NOT(ISBLANK(AG881)),ISBLANK(AH881)),#N/A,
IF(AE881="empty","empty",
VLOOKUP(AE881,MonsterGroupTable!$A:$A,1,0)))))))</f>
        <v>empty</v>
      </c>
      <c r="AH881">
        <v>3</v>
      </c>
      <c r="AL881" s="1" t="s">
        <v>340</v>
      </c>
      <c r="AM881" s="2">
        <f>IF(AND(ISBLANK(AL881),OR(NOT(ISBLANK(AN881)),NOT(ISBLANK(AO881)))),#N/A,
IF(ISBLANK(AL881),"",
IF(AND(NOT(ISERROR(VLOOKUP(AL881,MonsterTable!$A:$B,MATCH(MonsterTable!$B$1,MonsterTable!$A$1:$B$1,0),0))),OR(ISBLANK(AN881),ISBLANK(AO881))),#N/A,
IFERROR(VLOOKUP(AL881,MonsterTable!$A:$B,MATCH(MonsterTable!$B$1,MonsterTable!$A$1:$B$1,0),0),
IF(OR(NOT(ISBLANK(AN881)),ISBLANK(AO881)),#N/A,
IF(AL881="empty","empty",
VLOOKUP(AL881,MonsterGroupTable!$A:$A,1,0)))))))</f>
        <v>204</v>
      </c>
      <c r="AN881">
        <v>1</v>
      </c>
      <c r="AO881">
        <v>1</v>
      </c>
      <c r="AP881">
        <v>0</v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BA881" s="2" t="str">
        <f>IF(AND(ISBLANK(AZ881),OR(NOT(ISBLANK(BB881)),NOT(ISBLANK(BC881)))),#N/A,
IF(ISBLANK(AZ881),"",
IF(AND(NOT(ISERROR(VLOOKUP(AZ881,MonsterTable!$A:$B,MATCH(MonsterTable!$B$1,MonsterTable!$A$1:$B$1,0),0))),OR(ISBLANK(BB881),ISBLANK(BC881))),#N/A,
IFERROR(VLOOKUP(AZ881,MonsterTable!$A:$B,MATCH(MonsterTable!$B$1,MonsterTable!$A$1:$B$1,0),0),
IF(OR(NOT(ISBLANK(BB881)),ISBLANK(BC881)),#N/A,
IF(AZ881="empty","empty",
VLOOKUP(AZ881,MonsterGroupTable!$A:$A,1,0)))))))</f>
        <v/>
      </c>
      <c r="BH881" s="2" t="str">
        <f>IF(AND(ISBLANK(BG881),OR(NOT(ISBLANK(BI881)),NOT(ISBLANK(BJ881)))),#N/A,
IF(ISBLANK(BG881),"",
IF(AND(NOT(ISERROR(VLOOKUP(BG881,MonsterTable!$A:$B,MATCH(MonsterTable!$B$1,MonsterTable!$A$1:$B$1,0),0))),OR(ISBLANK(BI881),ISBLANK(BJ881))),#N/A,
IFERROR(VLOOKUP(BG881,MonsterTable!$A:$B,MATCH(MonsterTable!$B$1,MonsterTable!$A$1:$B$1,0),0),
IF(OR(NOT(ISBLANK(BI881)),ISBLANK(BJ881)),#N/A,
IF(BG881="empty","empty",
VLOOKUP(BG881,MonsterGroupTable!$A:$A,1,0)))))))</f>
        <v/>
      </c>
      <c r="BO881" s="2" t="str">
        <f>IF(AND(ISBLANK(BN881),OR(NOT(ISBLANK(BP881)),NOT(ISBLANK(BQ881)))),#N/A,
IF(ISBLANK(BN881),"",
IF(AND(NOT(ISERROR(VLOOKUP(BN881,MonsterTable!$A:$B,MATCH(MonsterTable!$B$1,MonsterTable!$A$1:$B$1,0),0))),OR(ISBLANK(BP881),ISBLANK(BQ881))),#N/A,
IFERROR(VLOOKUP(BN881,MonsterTable!$A:$B,MATCH(MonsterTable!$B$1,MonsterTable!$A$1:$B$1,0),0),
IF(OR(NOT(ISBLANK(BP881)),ISBLANK(BQ881)),#N/A,
IF(BN881="empty","empty",
VLOOKUP(BN881,MonsterGroupTable!$A:$A,1,0)))))))</f>
        <v/>
      </c>
      <c r="BV881" s="2" t="str">
        <f>IF(AND(ISBLANK(BU881),OR(NOT(ISBLANK(BW881)),NOT(ISBLANK(BX881)))),#N/A,
IF(ISBLANK(BU881),"",
IF(AND(NOT(ISERROR(VLOOKUP(BU881,MonsterTable!$A:$B,MATCH(MonsterTable!$B$1,MonsterTable!$A$1:$B$1,0),0))),OR(ISBLANK(BW881),ISBLANK(BX881))),#N/A,
IFERROR(VLOOKUP(BU881,MonsterTable!$A:$B,MATCH(MonsterTable!$B$1,MonsterTable!$A$1:$B$1,0),0),
IF(OR(NOT(ISBLANK(BW881)),ISBLANK(BX881)),#N/A,
IF(BU881="empty","empty",
VLOOKUP(BU881,MonsterGroupTable!$A:$A,1,0)))))))</f>
        <v/>
      </c>
      <c r="CC881" s="2" t="str">
        <f>IF(AND(ISBLANK(CB881),OR(NOT(ISBLANK(CD881)),NOT(ISBLANK(CE881)))),#N/A,
IF(ISBLANK(CB881),"",
IF(AND(NOT(ISERROR(VLOOKUP(CB881,MonsterTable!$A:$B,MATCH(MonsterTable!$B$1,MonsterTable!$A$1:$B$1,0),0))),OR(ISBLANK(CD881),ISBLANK(CE881))),#N/A,
IFERROR(VLOOKUP(CB881,MonsterTable!$A:$B,MATCH(MonsterTable!$B$1,MonsterTable!$A$1:$B$1,0),0),
IF(OR(NOT(ISBLANK(CD881)),ISBLANK(CE881)),#N/A,
IF(CB881="empty","empty",
VLOOKUP(CB881,MonsterGroupTable!$A:$A,1,0)))))))</f>
        <v/>
      </c>
      <c r="CJ881" s="2" t="str">
        <f>IF(AND(ISBLANK(CI881),OR(NOT(ISBLANK(CK881)),NOT(ISBLANK(CL881)))),#N/A,
IF(ISBLANK(CI881),"",
IF(AND(NOT(ISERROR(VLOOKUP(CI881,MonsterTable!$A:$B,MATCH(MonsterTable!$B$1,MonsterTable!$A$1:$B$1,0),0))),OR(ISBLANK(CK881),ISBLANK(CL881))),#N/A,
IFERROR(VLOOKUP(CI881,MonsterTable!$A:$B,MATCH(MonsterTable!$B$1,MonsterTable!$A$1:$B$1,0),0),
IF(OR(NOT(ISBLANK(CK881)),ISBLANK(CL881)),#N/A,
IF(CI881="empty","empty",
VLOOKUP(CI881,MonsterGroupTable!$A:$A,1,0)))))))</f>
        <v/>
      </c>
    </row>
    <row r="882" spans="1:88">
      <c r="A882">
        <v>20183</v>
      </c>
      <c r="B882">
        <f t="shared" si="26"/>
        <v>1.1000000000000001</v>
      </c>
      <c r="C882">
        <f t="shared" si="26"/>
        <v>1.1000000000000001</v>
      </c>
      <c r="F882">
        <v>600</v>
      </c>
      <c r="G882">
        <v>9431</v>
      </c>
      <c r="H882">
        <v>0</v>
      </c>
      <c r="I882">
        <v>0</v>
      </c>
      <c r="J882">
        <v>0</v>
      </c>
      <c r="K882" t="s">
        <v>28</v>
      </c>
      <c r="L882" t="s">
        <v>255</v>
      </c>
      <c r="M882" t="s">
        <v>79</v>
      </c>
      <c r="N882" t="s">
        <v>80</v>
      </c>
      <c r="O882">
        <v>0</v>
      </c>
      <c r="P882">
        <v>-4.75</v>
      </c>
      <c r="Q882">
        <v>-3.5</v>
      </c>
      <c r="R882">
        <v>4.75</v>
      </c>
      <c r="S882">
        <v>3</v>
      </c>
      <c r="T882">
        <v>-13.5</v>
      </c>
      <c r="U882">
        <v>2.5499999999999998</v>
      </c>
      <c r="V882">
        <v>-6.75</v>
      </c>
      <c r="W882" t="str">
        <f t="shared" si="27"/>
        <v>g119,5,empty,3,204,1,1,0</v>
      </c>
      <c r="X882" s="1" t="s">
        <v>336</v>
      </c>
      <c r="Y882" s="2" t="str">
        <f>IF(AND(ISBLANK(X882),OR(NOT(ISBLANK(Z882)),NOT(ISBLANK(AA882)))),#N/A,
IF(ISBLANK(X882),"",
IF(AND(NOT(ISERROR(VLOOKUP(X882,MonsterTable!$A:$B,MATCH(MonsterTable!$B$1,MonsterTable!$A$1:$B$1,0),0))),OR(ISBLANK(Z882),ISBLANK(AA882))),#N/A,
IFERROR(VLOOKUP(X882,MonsterTable!$A:$B,MATCH(MonsterTable!$B$1,MonsterTable!$A$1:$B$1,0),0),
IF(OR(NOT(ISBLANK(Z882)),ISBLANK(AA882)),#N/A,
IF(X882="empty","empty",
VLOOKUP(X882,MonsterGroupTable!$A:$A,1,0)))))))</f>
        <v>g119</v>
      </c>
      <c r="AA882">
        <v>5</v>
      </c>
      <c r="AE882" s="1" t="s">
        <v>74</v>
      </c>
      <c r="AF882" s="2" t="str">
        <f>IF(AND(ISBLANK(AE882),OR(NOT(ISBLANK(AG882)),NOT(ISBLANK(AH882)))),#N/A,
IF(ISBLANK(AE882),"",
IF(AND(NOT(ISERROR(VLOOKUP(AE882,MonsterTable!$A:$B,MATCH(MonsterTable!$B$1,MonsterTable!$A$1:$B$1,0),0))),OR(ISBLANK(AG882),ISBLANK(AH882))),#N/A,
IFERROR(VLOOKUP(AE882,MonsterTable!$A:$B,MATCH(MonsterTable!$B$1,MonsterTable!$A$1:$B$1,0),0),
IF(OR(NOT(ISBLANK(AG882)),ISBLANK(AH882)),#N/A,
IF(AE882="empty","empty",
VLOOKUP(AE882,MonsterGroupTable!$A:$A,1,0)))))))</f>
        <v>empty</v>
      </c>
      <c r="AH882">
        <v>3</v>
      </c>
      <c r="AL882" s="1" t="s">
        <v>340</v>
      </c>
      <c r="AM882" s="2">
        <f>IF(AND(ISBLANK(AL882),OR(NOT(ISBLANK(AN882)),NOT(ISBLANK(AO882)))),#N/A,
IF(ISBLANK(AL882),"",
IF(AND(NOT(ISERROR(VLOOKUP(AL882,MonsterTable!$A:$B,MATCH(MonsterTable!$B$1,MonsterTable!$A$1:$B$1,0),0))),OR(ISBLANK(AN882),ISBLANK(AO882))),#N/A,
IFERROR(VLOOKUP(AL882,MonsterTable!$A:$B,MATCH(MonsterTable!$B$1,MonsterTable!$A$1:$B$1,0),0),
IF(OR(NOT(ISBLANK(AN882)),ISBLANK(AO882)),#N/A,
IF(AL882="empty","empty",
VLOOKUP(AL882,MonsterGroupTable!$A:$A,1,0)))))))</f>
        <v>204</v>
      </c>
      <c r="AN882">
        <v>1</v>
      </c>
      <c r="AO882">
        <v>1</v>
      </c>
      <c r="AP882">
        <v>0</v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BA882" s="2" t="str">
        <f>IF(AND(ISBLANK(AZ882),OR(NOT(ISBLANK(BB882)),NOT(ISBLANK(BC882)))),#N/A,
IF(ISBLANK(AZ882),"",
IF(AND(NOT(ISERROR(VLOOKUP(AZ882,MonsterTable!$A:$B,MATCH(MonsterTable!$B$1,MonsterTable!$A$1:$B$1,0),0))),OR(ISBLANK(BB882),ISBLANK(BC882))),#N/A,
IFERROR(VLOOKUP(AZ882,MonsterTable!$A:$B,MATCH(MonsterTable!$B$1,MonsterTable!$A$1:$B$1,0),0),
IF(OR(NOT(ISBLANK(BB882)),ISBLANK(BC882)),#N/A,
IF(AZ882="empty","empty",
VLOOKUP(AZ882,MonsterGroupTable!$A:$A,1,0)))))))</f>
        <v/>
      </c>
      <c r="BH882" s="2" t="str">
        <f>IF(AND(ISBLANK(BG882),OR(NOT(ISBLANK(BI882)),NOT(ISBLANK(BJ882)))),#N/A,
IF(ISBLANK(BG882),"",
IF(AND(NOT(ISERROR(VLOOKUP(BG882,MonsterTable!$A:$B,MATCH(MonsterTable!$B$1,MonsterTable!$A$1:$B$1,0),0))),OR(ISBLANK(BI882),ISBLANK(BJ882))),#N/A,
IFERROR(VLOOKUP(BG882,MonsterTable!$A:$B,MATCH(MonsterTable!$B$1,MonsterTable!$A$1:$B$1,0),0),
IF(OR(NOT(ISBLANK(BI882)),ISBLANK(BJ882)),#N/A,
IF(BG882="empty","empty",
VLOOKUP(BG882,MonsterGroupTable!$A:$A,1,0)))))))</f>
        <v/>
      </c>
      <c r="BO882" s="2" t="str">
        <f>IF(AND(ISBLANK(BN882),OR(NOT(ISBLANK(BP882)),NOT(ISBLANK(BQ882)))),#N/A,
IF(ISBLANK(BN882),"",
IF(AND(NOT(ISERROR(VLOOKUP(BN882,MonsterTable!$A:$B,MATCH(MonsterTable!$B$1,MonsterTable!$A$1:$B$1,0),0))),OR(ISBLANK(BP882),ISBLANK(BQ882))),#N/A,
IFERROR(VLOOKUP(BN882,MonsterTable!$A:$B,MATCH(MonsterTable!$B$1,MonsterTable!$A$1:$B$1,0),0),
IF(OR(NOT(ISBLANK(BP882)),ISBLANK(BQ882)),#N/A,
IF(BN882="empty","empty",
VLOOKUP(BN882,MonsterGroupTable!$A:$A,1,0)))))))</f>
        <v/>
      </c>
      <c r="BV882" s="2" t="str">
        <f>IF(AND(ISBLANK(BU882),OR(NOT(ISBLANK(BW882)),NOT(ISBLANK(BX882)))),#N/A,
IF(ISBLANK(BU882),"",
IF(AND(NOT(ISERROR(VLOOKUP(BU882,MonsterTable!$A:$B,MATCH(MonsterTable!$B$1,MonsterTable!$A$1:$B$1,0),0))),OR(ISBLANK(BW882),ISBLANK(BX882))),#N/A,
IFERROR(VLOOKUP(BU882,MonsterTable!$A:$B,MATCH(MonsterTable!$B$1,MonsterTable!$A$1:$B$1,0),0),
IF(OR(NOT(ISBLANK(BW882)),ISBLANK(BX882)),#N/A,
IF(BU882="empty","empty",
VLOOKUP(BU882,MonsterGroupTable!$A:$A,1,0)))))))</f>
        <v/>
      </c>
      <c r="CC882" s="2" t="str">
        <f>IF(AND(ISBLANK(CB882),OR(NOT(ISBLANK(CD882)),NOT(ISBLANK(CE882)))),#N/A,
IF(ISBLANK(CB882),"",
IF(AND(NOT(ISERROR(VLOOKUP(CB882,MonsterTable!$A:$B,MATCH(MonsterTable!$B$1,MonsterTable!$A$1:$B$1,0),0))),OR(ISBLANK(CD882),ISBLANK(CE882))),#N/A,
IFERROR(VLOOKUP(CB882,MonsterTable!$A:$B,MATCH(MonsterTable!$B$1,MonsterTable!$A$1:$B$1,0),0),
IF(OR(NOT(ISBLANK(CD882)),ISBLANK(CE882)),#N/A,
IF(CB882="empty","empty",
VLOOKUP(CB882,MonsterGroupTable!$A:$A,1,0)))))))</f>
        <v/>
      </c>
      <c r="CJ882" s="2" t="str">
        <f>IF(AND(ISBLANK(CI882),OR(NOT(ISBLANK(CK882)),NOT(ISBLANK(CL882)))),#N/A,
IF(ISBLANK(CI882),"",
IF(AND(NOT(ISERROR(VLOOKUP(CI882,MonsterTable!$A:$B,MATCH(MonsterTable!$B$1,MonsterTable!$A$1:$B$1,0),0))),OR(ISBLANK(CK882),ISBLANK(CL882))),#N/A,
IFERROR(VLOOKUP(CI882,MonsterTable!$A:$B,MATCH(MonsterTable!$B$1,MonsterTable!$A$1:$B$1,0),0),
IF(OR(NOT(ISBLANK(CK882)),ISBLANK(CL882)),#N/A,
IF(CI882="empty","empty",
VLOOKUP(CI882,MonsterGroupTable!$A:$A,1,0)))))))</f>
        <v/>
      </c>
    </row>
    <row r="883" spans="1:88">
      <c r="A883">
        <v>20184</v>
      </c>
      <c r="B883">
        <f t="shared" si="26"/>
        <v>1.1000000000000001</v>
      </c>
      <c r="C883">
        <f t="shared" si="26"/>
        <v>1.1000000000000001</v>
      </c>
      <c r="F883">
        <v>600</v>
      </c>
      <c r="G883">
        <v>9521</v>
      </c>
      <c r="H883">
        <v>0</v>
      </c>
      <c r="I883">
        <v>0</v>
      </c>
      <c r="J883">
        <v>0</v>
      </c>
      <c r="K883" t="s">
        <v>28</v>
      </c>
      <c r="L883" t="s">
        <v>255</v>
      </c>
      <c r="M883" t="s">
        <v>79</v>
      </c>
      <c r="N883" t="s">
        <v>80</v>
      </c>
      <c r="O883">
        <v>0</v>
      </c>
      <c r="P883">
        <v>-4.75</v>
      </c>
      <c r="Q883">
        <v>-3.5</v>
      </c>
      <c r="R883">
        <v>4.75</v>
      </c>
      <c r="S883">
        <v>3</v>
      </c>
      <c r="T883">
        <v>-13.5</v>
      </c>
      <c r="U883">
        <v>2.5499999999999998</v>
      </c>
      <c r="V883">
        <v>-6.75</v>
      </c>
      <c r="W883" t="str">
        <f t="shared" si="27"/>
        <v>g119,5,empty,3,204,1,1,0</v>
      </c>
      <c r="X883" s="1" t="s">
        <v>336</v>
      </c>
      <c r="Y883" s="2" t="str">
        <f>IF(AND(ISBLANK(X883),OR(NOT(ISBLANK(Z883)),NOT(ISBLANK(AA883)))),#N/A,
IF(ISBLANK(X883),"",
IF(AND(NOT(ISERROR(VLOOKUP(X883,MonsterTable!$A:$B,MATCH(MonsterTable!$B$1,MonsterTable!$A$1:$B$1,0),0))),OR(ISBLANK(Z883),ISBLANK(AA883))),#N/A,
IFERROR(VLOOKUP(X883,MonsterTable!$A:$B,MATCH(MonsterTable!$B$1,MonsterTable!$A$1:$B$1,0),0),
IF(OR(NOT(ISBLANK(Z883)),ISBLANK(AA883)),#N/A,
IF(X883="empty","empty",
VLOOKUP(X883,MonsterGroupTable!$A:$A,1,0)))))))</f>
        <v>g119</v>
      </c>
      <c r="AA883">
        <v>5</v>
      </c>
      <c r="AE883" s="1" t="s">
        <v>74</v>
      </c>
      <c r="AF883" s="2" t="str">
        <f>IF(AND(ISBLANK(AE883),OR(NOT(ISBLANK(AG883)),NOT(ISBLANK(AH883)))),#N/A,
IF(ISBLANK(AE883),"",
IF(AND(NOT(ISERROR(VLOOKUP(AE883,MonsterTable!$A:$B,MATCH(MonsterTable!$B$1,MonsterTable!$A$1:$B$1,0),0))),OR(ISBLANK(AG883),ISBLANK(AH883))),#N/A,
IFERROR(VLOOKUP(AE883,MonsterTable!$A:$B,MATCH(MonsterTable!$B$1,MonsterTable!$A$1:$B$1,0),0),
IF(OR(NOT(ISBLANK(AG883)),ISBLANK(AH883)),#N/A,
IF(AE883="empty","empty",
VLOOKUP(AE883,MonsterGroupTable!$A:$A,1,0)))))))</f>
        <v>empty</v>
      </c>
      <c r="AH883">
        <v>3</v>
      </c>
      <c r="AL883" s="1" t="s">
        <v>340</v>
      </c>
      <c r="AM883" s="2">
        <f>IF(AND(ISBLANK(AL883),OR(NOT(ISBLANK(AN883)),NOT(ISBLANK(AO883)))),#N/A,
IF(ISBLANK(AL883),"",
IF(AND(NOT(ISERROR(VLOOKUP(AL883,MonsterTable!$A:$B,MATCH(MonsterTable!$B$1,MonsterTable!$A$1:$B$1,0),0))),OR(ISBLANK(AN883),ISBLANK(AO883))),#N/A,
IFERROR(VLOOKUP(AL883,MonsterTable!$A:$B,MATCH(MonsterTable!$B$1,MonsterTable!$A$1:$B$1,0),0),
IF(OR(NOT(ISBLANK(AN883)),ISBLANK(AO883)),#N/A,
IF(AL883="empty","empty",
VLOOKUP(AL883,MonsterGroupTable!$A:$A,1,0)))))))</f>
        <v>204</v>
      </c>
      <c r="AN883">
        <v>1</v>
      </c>
      <c r="AO883">
        <v>1</v>
      </c>
      <c r="AP883">
        <v>0</v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BA883" s="2" t="str">
        <f>IF(AND(ISBLANK(AZ883),OR(NOT(ISBLANK(BB883)),NOT(ISBLANK(BC883)))),#N/A,
IF(ISBLANK(AZ883),"",
IF(AND(NOT(ISERROR(VLOOKUP(AZ883,MonsterTable!$A:$B,MATCH(MonsterTable!$B$1,MonsterTable!$A$1:$B$1,0),0))),OR(ISBLANK(BB883),ISBLANK(BC883))),#N/A,
IFERROR(VLOOKUP(AZ883,MonsterTable!$A:$B,MATCH(MonsterTable!$B$1,MonsterTable!$A$1:$B$1,0),0),
IF(OR(NOT(ISBLANK(BB883)),ISBLANK(BC883)),#N/A,
IF(AZ883="empty","empty",
VLOOKUP(AZ883,MonsterGroupTable!$A:$A,1,0)))))))</f>
        <v/>
      </c>
      <c r="BH883" s="2" t="str">
        <f>IF(AND(ISBLANK(BG883),OR(NOT(ISBLANK(BI883)),NOT(ISBLANK(BJ883)))),#N/A,
IF(ISBLANK(BG883),"",
IF(AND(NOT(ISERROR(VLOOKUP(BG883,MonsterTable!$A:$B,MATCH(MonsterTable!$B$1,MonsterTable!$A$1:$B$1,0),0))),OR(ISBLANK(BI883),ISBLANK(BJ883))),#N/A,
IFERROR(VLOOKUP(BG883,MonsterTable!$A:$B,MATCH(MonsterTable!$B$1,MonsterTable!$A$1:$B$1,0),0),
IF(OR(NOT(ISBLANK(BI883)),ISBLANK(BJ883)),#N/A,
IF(BG883="empty","empty",
VLOOKUP(BG883,MonsterGroupTable!$A:$A,1,0)))))))</f>
        <v/>
      </c>
      <c r="BO883" s="2" t="str">
        <f>IF(AND(ISBLANK(BN883),OR(NOT(ISBLANK(BP883)),NOT(ISBLANK(BQ883)))),#N/A,
IF(ISBLANK(BN883),"",
IF(AND(NOT(ISERROR(VLOOKUP(BN883,MonsterTable!$A:$B,MATCH(MonsterTable!$B$1,MonsterTable!$A$1:$B$1,0),0))),OR(ISBLANK(BP883),ISBLANK(BQ883))),#N/A,
IFERROR(VLOOKUP(BN883,MonsterTable!$A:$B,MATCH(MonsterTable!$B$1,MonsterTable!$A$1:$B$1,0),0),
IF(OR(NOT(ISBLANK(BP883)),ISBLANK(BQ883)),#N/A,
IF(BN883="empty","empty",
VLOOKUP(BN883,MonsterGroupTable!$A:$A,1,0)))))))</f>
        <v/>
      </c>
      <c r="BV883" s="2" t="str">
        <f>IF(AND(ISBLANK(BU883),OR(NOT(ISBLANK(BW883)),NOT(ISBLANK(BX883)))),#N/A,
IF(ISBLANK(BU883),"",
IF(AND(NOT(ISERROR(VLOOKUP(BU883,MonsterTable!$A:$B,MATCH(MonsterTable!$B$1,MonsterTable!$A$1:$B$1,0),0))),OR(ISBLANK(BW883),ISBLANK(BX883))),#N/A,
IFERROR(VLOOKUP(BU883,MonsterTable!$A:$B,MATCH(MonsterTable!$B$1,MonsterTable!$A$1:$B$1,0),0),
IF(OR(NOT(ISBLANK(BW883)),ISBLANK(BX883)),#N/A,
IF(BU883="empty","empty",
VLOOKUP(BU883,MonsterGroupTable!$A:$A,1,0)))))))</f>
        <v/>
      </c>
      <c r="CC883" s="2" t="str">
        <f>IF(AND(ISBLANK(CB883),OR(NOT(ISBLANK(CD883)),NOT(ISBLANK(CE883)))),#N/A,
IF(ISBLANK(CB883),"",
IF(AND(NOT(ISERROR(VLOOKUP(CB883,MonsterTable!$A:$B,MATCH(MonsterTable!$B$1,MonsterTable!$A$1:$B$1,0),0))),OR(ISBLANK(CD883),ISBLANK(CE883))),#N/A,
IFERROR(VLOOKUP(CB883,MonsterTable!$A:$B,MATCH(MonsterTable!$B$1,MonsterTable!$A$1:$B$1,0),0),
IF(OR(NOT(ISBLANK(CD883)),ISBLANK(CE883)),#N/A,
IF(CB883="empty","empty",
VLOOKUP(CB883,MonsterGroupTable!$A:$A,1,0)))))))</f>
        <v/>
      </c>
      <c r="CJ883" s="2" t="str">
        <f>IF(AND(ISBLANK(CI883),OR(NOT(ISBLANK(CK883)),NOT(ISBLANK(CL883)))),#N/A,
IF(ISBLANK(CI883),"",
IF(AND(NOT(ISERROR(VLOOKUP(CI883,MonsterTable!$A:$B,MATCH(MonsterTable!$B$1,MonsterTable!$A$1:$B$1,0),0))),OR(ISBLANK(CK883),ISBLANK(CL883))),#N/A,
IFERROR(VLOOKUP(CI883,MonsterTable!$A:$B,MATCH(MonsterTable!$B$1,MonsterTable!$A$1:$B$1,0),0),
IF(OR(NOT(ISBLANK(CK883)),ISBLANK(CL883)),#N/A,
IF(CI883="empty","empty",
VLOOKUP(CI883,MonsterGroupTable!$A:$A,1,0)))))))</f>
        <v/>
      </c>
    </row>
    <row r="884" spans="1:88">
      <c r="A884">
        <v>20185</v>
      </c>
      <c r="B884">
        <f t="shared" si="26"/>
        <v>1.1000000000000001</v>
      </c>
      <c r="C884">
        <f t="shared" si="26"/>
        <v>1.1000000000000001</v>
      </c>
      <c r="F884">
        <v>600</v>
      </c>
      <c r="G884">
        <v>9611</v>
      </c>
      <c r="H884">
        <v>0</v>
      </c>
      <c r="I884">
        <v>0</v>
      </c>
      <c r="J884">
        <v>0</v>
      </c>
      <c r="K884" t="s">
        <v>28</v>
      </c>
      <c r="L884" t="s">
        <v>255</v>
      </c>
      <c r="M884" t="s">
        <v>79</v>
      </c>
      <c r="N884" t="s">
        <v>80</v>
      </c>
      <c r="O884">
        <v>0</v>
      </c>
      <c r="P884">
        <v>-4.75</v>
      </c>
      <c r="Q884">
        <v>-3.5</v>
      </c>
      <c r="R884">
        <v>4.75</v>
      </c>
      <c r="S884">
        <v>3</v>
      </c>
      <c r="T884">
        <v>-13.5</v>
      </c>
      <c r="U884">
        <v>2.5499999999999998</v>
      </c>
      <c r="V884">
        <v>-6.75</v>
      </c>
      <c r="W884" t="str">
        <f t="shared" si="27"/>
        <v>g119,5,empty,3,204,1,1,0</v>
      </c>
      <c r="X884" s="1" t="s">
        <v>336</v>
      </c>
      <c r="Y884" s="2" t="str">
        <f>IF(AND(ISBLANK(X884),OR(NOT(ISBLANK(Z884)),NOT(ISBLANK(AA884)))),#N/A,
IF(ISBLANK(X884),"",
IF(AND(NOT(ISERROR(VLOOKUP(X884,MonsterTable!$A:$B,MATCH(MonsterTable!$B$1,MonsterTable!$A$1:$B$1,0),0))),OR(ISBLANK(Z884),ISBLANK(AA884))),#N/A,
IFERROR(VLOOKUP(X884,MonsterTable!$A:$B,MATCH(MonsterTable!$B$1,MonsterTable!$A$1:$B$1,0),0),
IF(OR(NOT(ISBLANK(Z884)),ISBLANK(AA884)),#N/A,
IF(X884="empty","empty",
VLOOKUP(X884,MonsterGroupTable!$A:$A,1,0)))))))</f>
        <v>g119</v>
      </c>
      <c r="AA884">
        <v>5</v>
      </c>
      <c r="AE884" s="1" t="s">
        <v>74</v>
      </c>
      <c r="AF884" s="2" t="str">
        <f>IF(AND(ISBLANK(AE884),OR(NOT(ISBLANK(AG884)),NOT(ISBLANK(AH884)))),#N/A,
IF(ISBLANK(AE884),"",
IF(AND(NOT(ISERROR(VLOOKUP(AE884,MonsterTable!$A:$B,MATCH(MonsterTable!$B$1,MonsterTable!$A$1:$B$1,0),0))),OR(ISBLANK(AG884),ISBLANK(AH884))),#N/A,
IFERROR(VLOOKUP(AE884,MonsterTable!$A:$B,MATCH(MonsterTable!$B$1,MonsterTable!$A$1:$B$1,0),0),
IF(OR(NOT(ISBLANK(AG884)),ISBLANK(AH884)),#N/A,
IF(AE884="empty","empty",
VLOOKUP(AE884,MonsterGroupTable!$A:$A,1,0)))))))</f>
        <v>empty</v>
      </c>
      <c r="AH884">
        <v>3</v>
      </c>
      <c r="AL884" s="1" t="s">
        <v>340</v>
      </c>
      <c r="AM884" s="2">
        <f>IF(AND(ISBLANK(AL884),OR(NOT(ISBLANK(AN884)),NOT(ISBLANK(AO884)))),#N/A,
IF(ISBLANK(AL884),"",
IF(AND(NOT(ISERROR(VLOOKUP(AL884,MonsterTable!$A:$B,MATCH(MonsterTable!$B$1,MonsterTable!$A$1:$B$1,0),0))),OR(ISBLANK(AN884),ISBLANK(AO884))),#N/A,
IFERROR(VLOOKUP(AL884,MonsterTable!$A:$B,MATCH(MonsterTable!$B$1,MonsterTable!$A$1:$B$1,0),0),
IF(OR(NOT(ISBLANK(AN884)),ISBLANK(AO884)),#N/A,
IF(AL884="empty","empty",
VLOOKUP(AL884,MonsterGroupTable!$A:$A,1,0)))))))</f>
        <v>204</v>
      </c>
      <c r="AN884">
        <v>1</v>
      </c>
      <c r="AO884">
        <v>1</v>
      </c>
      <c r="AP884">
        <v>0</v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BA884" s="2" t="str">
        <f>IF(AND(ISBLANK(AZ884),OR(NOT(ISBLANK(BB884)),NOT(ISBLANK(BC884)))),#N/A,
IF(ISBLANK(AZ884),"",
IF(AND(NOT(ISERROR(VLOOKUP(AZ884,MonsterTable!$A:$B,MATCH(MonsterTable!$B$1,MonsterTable!$A$1:$B$1,0),0))),OR(ISBLANK(BB884),ISBLANK(BC884))),#N/A,
IFERROR(VLOOKUP(AZ884,MonsterTable!$A:$B,MATCH(MonsterTable!$B$1,MonsterTable!$A$1:$B$1,0),0),
IF(OR(NOT(ISBLANK(BB884)),ISBLANK(BC884)),#N/A,
IF(AZ884="empty","empty",
VLOOKUP(AZ884,MonsterGroupTable!$A:$A,1,0)))))))</f>
        <v/>
      </c>
      <c r="BH884" s="2" t="str">
        <f>IF(AND(ISBLANK(BG884),OR(NOT(ISBLANK(BI884)),NOT(ISBLANK(BJ884)))),#N/A,
IF(ISBLANK(BG884),"",
IF(AND(NOT(ISERROR(VLOOKUP(BG884,MonsterTable!$A:$B,MATCH(MonsterTable!$B$1,MonsterTable!$A$1:$B$1,0),0))),OR(ISBLANK(BI884),ISBLANK(BJ884))),#N/A,
IFERROR(VLOOKUP(BG884,MonsterTable!$A:$B,MATCH(MonsterTable!$B$1,MonsterTable!$A$1:$B$1,0),0),
IF(OR(NOT(ISBLANK(BI884)),ISBLANK(BJ884)),#N/A,
IF(BG884="empty","empty",
VLOOKUP(BG884,MonsterGroupTable!$A:$A,1,0)))))))</f>
        <v/>
      </c>
      <c r="BO884" s="2" t="str">
        <f>IF(AND(ISBLANK(BN884),OR(NOT(ISBLANK(BP884)),NOT(ISBLANK(BQ884)))),#N/A,
IF(ISBLANK(BN884),"",
IF(AND(NOT(ISERROR(VLOOKUP(BN884,MonsterTable!$A:$B,MATCH(MonsterTable!$B$1,MonsterTable!$A$1:$B$1,0),0))),OR(ISBLANK(BP884),ISBLANK(BQ884))),#N/A,
IFERROR(VLOOKUP(BN884,MonsterTable!$A:$B,MATCH(MonsterTable!$B$1,MonsterTable!$A$1:$B$1,0),0),
IF(OR(NOT(ISBLANK(BP884)),ISBLANK(BQ884)),#N/A,
IF(BN884="empty","empty",
VLOOKUP(BN884,MonsterGroupTable!$A:$A,1,0)))))))</f>
        <v/>
      </c>
      <c r="BV884" s="2" t="str">
        <f>IF(AND(ISBLANK(BU884),OR(NOT(ISBLANK(BW884)),NOT(ISBLANK(BX884)))),#N/A,
IF(ISBLANK(BU884),"",
IF(AND(NOT(ISERROR(VLOOKUP(BU884,MonsterTable!$A:$B,MATCH(MonsterTable!$B$1,MonsterTable!$A$1:$B$1,0),0))),OR(ISBLANK(BW884),ISBLANK(BX884))),#N/A,
IFERROR(VLOOKUP(BU884,MonsterTable!$A:$B,MATCH(MonsterTable!$B$1,MonsterTable!$A$1:$B$1,0),0),
IF(OR(NOT(ISBLANK(BW884)),ISBLANK(BX884)),#N/A,
IF(BU884="empty","empty",
VLOOKUP(BU884,MonsterGroupTable!$A:$A,1,0)))))))</f>
        <v/>
      </c>
      <c r="CC884" s="2" t="str">
        <f>IF(AND(ISBLANK(CB884),OR(NOT(ISBLANK(CD884)),NOT(ISBLANK(CE884)))),#N/A,
IF(ISBLANK(CB884),"",
IF(AND(NOT(ISERROR(VLOOKUP(CB884,MonsterTable!$A:$B,MATCH(MonsterTable!$B$1,MonsterTable!$A$1:$B$1,0),0))),OR(ISBLANK(CD884),ISBLANK(CE884))),#N/A,
IFERROR(VLOOKUP(CB884,MonsterTable!$A:$B,MATCH(MonsterTable!$B$1,MonsterTable!$A$1:$B$1,0),0),
IF(OR(NOT(ISBLANK(CD884)),ISBLANK(CE884)),#N/A,
IF(CB884="empty","empty",
VLOOKUP(CB884,MonsterGroupTable!$A:$A,1,0)))))))</f>
        <v/>
      </c>
      <c r="CJ884" s="2" t="str">
        <f>IF(AND(ISBLANK(CI884),OR(NOT(ISBLANK(CK884)),NOT(ISBLANK(CL884)))),#N/A,
IF(ISBLANK(CI884),"",
IF(AND(NOT(ISERROR(VLOOKUP(CI884,MonsterTable!$A:$B,MATCH(MonsterTable!$B$1,MonsterTable!$A$1:$B$1,0),0))),OR(ISBLANK(CK884),ISBLANK(CL884))),#N/A,
IFERROR(VLOOKUP(CI884,MonsterTable!$A:$B,MATCH(MonsterTable!$B$1,MonsterTable!$A$1:$B$1,0),0),
IF(OR(NOT(ISBLANK(CK884)),ISBLANK(CL884)),#N/A,
IF(CI884="empty","empty",
VLOOKUP(CI884,MonsterGroupTable!$A:$A,1,0)))))))</f>
        <v/>
      </c>
    </row>
    <row r="885" spans="1:88">
      <c r="A885">
        <v>20186</v>
      </c>
      <c r="B885">
        <f t="shared" si="26"/>
        <v>1.1000000000000001</v>
      </c>
      <c r="C885">
        <f t="shared" si="26"/>
        <v>1.1000000000000001</v>
      </c>
      <c r="F885">
        <v>600</v>
      </c>
      <c r="G885">
        <v>9701</v>
      </c>
      <c r="H885">
        <v>0</v>
      </c>
      <c r="I885">
        <v>0</v>
      </c>
      <c r="J885">
        <v>0</v>
      </c>
      <c r="K885" t="s">
        <v>28</v>
      </c>
      <c r="L885" t="s">
        <v>255</v>
      </c>
      <c r="M885" t="s">
        <v>79</v>
      </c>
      <c r="N885" t="s">
        <v>80</v>
      </c>
      <c r="O885">
        <v>0</v>
      </c>
      <c r="P885">
        <v>-4.75</v>
      </c>
      <c r="Q885">
        <v>-3.5</v>
      </c>
      <c r="R885">
        <v>4.75</v>
      </c>
      <c r="S885">
        <v>3</v>
      </c>
      <c r="T885">
        <v>-13.5</v>
      </c>
      <c r="U885">
        <v>2.5499999999999998</v>
      </c>
      <c r="V885">
        <v>-6.75</v>
      </c>
      <c r="W885" t="str">
        <f t="shared" si="27"/>
        <v>g119,5,empty,3,204,1,1,0</v>
      </c>
      <c r="X885" s="1" t="s">
        <v>336</v>
      </c>
      <c r="Y885" s="2" t="str">
        <f>IF(AND(ISBLANK(X885),OR(NOT(ISBLANK(Z885)),NOT(ISBLANK(AA885)))),#N/A,
IF(ISBLANK(X885),"",
IF(AND(NOT(ISERROR(VLOOKUP(X885,MonsterTable!$A:$B,MATCH(MonsterTable!$B$1,MonsterTable!$A$1:$B$1,0),0))),OR(ISBLANK(Z885),ISBLANK(AA885))),#N/A,
IFERROR(VLOOKUP(X885,MonsterTable!$A:$B,MATCH(MonsterTable!$B$1,MonsterTable!$A$1:$B$1,0),0),
IF(OR(NOT(ISBLANK(Z885)),ISBLANK(AA885)),#N/A,
IF(X885="empty","empty",
VLOOKUP(X885,MonsterGroupTable!$A:$A,1,0)))))))</f>
        <v>g119</v>
      </c>
      <c r="AA885">
        <v>5</v>
      </c>
      <c r="AE885" s="1" t="s">
        <v>74</v>
      </c>
      <c r="AF885" s="2" t="str">
        <f>IF(AND(ISBLANK(AE885),OR(NOT(ISBLANK(AG885)),NOT(ISBLANK(AH885)))),#N/A,
IF(ISBLANK(AE885),"",
IF(AND(NOT(ISERROR(VLOOKUP(AE885,MonsterTable!$A:$B,MATCH(MonsterTable!$B$1,MonsterTable!$A$1:$B$1,0),0))),OR(ISBLANK(AG885),ISBLANK(AH885))),#N/A,
IFERROR(VLOOKUP(AE885,MonsterTable!$A:$B,MATCH(MonsterTable!$B$1,MonsterTable!$A$1:$B$1,0),0),
IF(OR(NOT(ISBLANK(AG885)),ISBLANK(AH885)),#N/A,
IF(AE885="empty","empty",
VLOOKUP(AE885,MonsterGroupTable!$A:$A,1,0)))))))</f>
        <v>empty</v>
      </c>
      <c r="AH885">
        <v>3</v>
      </c>
      <c r="AL885" s="1" t="s">
        <v>340</v>
      </c>
      <c r="AM885" s="2">
        <f>IF(AND(ISBLANK(AL885),OR(NOT(ISBLANK(AN885)),NOT(ISBLANK(AO885)))),#N/A,
IF(ISBLANK(AL885),"",
IF(AND(NOT(ISERROR(VLOOKUP(AL885,MonsterTable!$A:$B,MATCH(MonsterTable!$B$1,MonsterTable!$A$1:$B$1,0),0))),OR(ISBLANK(AN885),ISBLANK(AO885))),#N/A,
IFERROR(VLOOKUP(AL885,MonsterTable!$A:$B,MATCH(MonsterTable!$B$1,MonsterTable!$A$1:$B$1,0),0),
IF(OR(NOT(ISBLANK(AN885)),ISBLANK(AO885)),#N/A,
IF(AL885="empty","empty",
VLOOKUP(AL885,MonsterGroupTable!$A:$A,1,0)))))))</f>
        <v>204</v>
      </c>
      <c r="AN885">
        <v>1</v>
      </c>
      <c r="AO885">
        <v>1</v>
      </c>
      <c r="AP885">
        <v>0</v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BA885" s="2" t="str">
        <f>IF(AND(ISBLANK(AZ885),OR(NOT(ISBLANK(BB885)),NOT(ISBLANK(BC885)))),#N/A,
IF(ISBLANK(AZ885),"",
IF(AND(NOT(ISERROR(VLOOKUP(AZ885,MonsterTable!$A:$B,MATCH(MonsterTable!$B$1,MonsterTable!$A$1:$B$1,0),0))),OR(ISBLANK(BB885),ISBLANK(BC885))),#N/A,
IFERROR(VLOOKUP(AZ885,MonsterTable!$A:$B,MATCH(MonsterTable!$B$1,MonsterTable!$A$1:$B$1,0),0),
IF(OR(NOT(ISBLANK(BB885)),ISBLANK(BC885)),#N/A,
IF(AZ885="empty","empty",
VLOOKUP(AZ885,MonsterGroupTable!$A:$A,1,0)))))))</f>
        <v/>
      </c>
      <c r="BH885" s="2" t="str">
        <f>IF(AND(ISBLANK(BG885),OR(NOT(ISBLANK(BI885)),NOT(ISBLANK(BJ885)))),#N/A,
IF(ISBLANK(BG885),"",
IF(AND(NOT(ISERROR(VLOOKUP(BG885,MonsterTable!$A:$B,MATCH(MonsterTable!$B$1,MonsterTable!$A$1:$B$1,0),0))),OR(ISBLANK(BI885),ISBLANK(BJ885))),#N/A,
IFERROR(VLOOKUP(BG885,MonsterTable!$A:$B,MATCH(MonsterTable!$B$1,MonsterTable!$A$1:$B$1,0),0),
IF(OR(NOT(ISBLANK(BI885)),ISBLANK(BJ885)),#N/A,
IF(BG885="empty","empty",
VLOOKUP(BG885,MonsterGroupTable!$A:$A,1,0)))))))</f>
        <v/>
      </c>
      <c r="BO885" s="2" t="str">
        <f>IF(AND(ISBLANK(BN885),OR(NOT(ISBLANK(BP885)),NOT(ISBLANK(BQ885)))),#N/A,
IF(ISBLANK(BN885),"",
IF(AND(NOT(ISERROR(VLOOKUP(BN885,MonsterTable!$A:$B,MATCH(MonsterTable!$B$1,MonsterTable!$A$1:$B$1,0),0))),OR(ISBLANK(BP885),ISBLANK(BQ885))),#N/A,
IFERROR(VLOOKUP(BN885,MonsterTable!$A:$B,MATCH(MonsterTable!$B$1,MonsterTable!$A$1:$B$1,0),0),
IF(OR(NOT(ISBLANK(BP885)),ISBLANK(BQ885)),#N/A,
IF(BN885="empty","empty",
VLOOKUP(BN885,MonsterGroupTable!$A:$A,1,0)))))))</f>
        <v/>
      </c>
      <c r="BV885" s="2" t="str">
        <f>IF(AND(ISBLANK(BU885),OR(NOT(ISBLANK(BW885)),NOT(ISBLANK(BX885)))),#N/A,
IF(ISBLANK(BU885),"",
IF(AND(NOT(ISERROR(VLOOKUP(BU885,MonsterTable!$A:$B,MATCH(MonsterTable!$B$1,MonsterTable!$A$1:$B$1,0),0))),OR(ISBLANK(BW885),ISBLANK(BX885))),#N/A,
IFERROR(VLOOKUP(BU885,MonsterTable!$A:$B,MATCH(MonsterTable!$B$1,MonsterTable!$A$1:$B$1,0),0),
IF(OR(NOT(ISBLANK(BW885)),ISBLANK(BX885)),#N/A,
IF(BU885="empty","empty",
VLOOKUP(BU885,MonsterGroupTable!$A:$A,1,0)))))))</f>
        <v/>
      </c>
      <c r="CC885" s="2" t="str">
        <f>IF(AND(ISBLANK(CB885),OR(NOT(ISBLANK(CD885)),NOT(ISBLANK(CE885)))),#N/A,
IF(ISBLANK(CB885),"",
IF(AND(NOT(ISERROR(VLOOKUP(CB885,MonsterTable!$A:$B,MATCH(MonsterTable!$B$1,MonsterTable!$A$1:$B$1,0),0))),OR(ISBLANK(CD885),ISBLANK(CE885))),#N/A,
IFERROR(VLOOKUP(CB885,MonsterTable!$A:$B,MATCH(MonsterTable!$B$1,MonsterTable!$A$1:$B$1,0),0),
IF(OR(NOT(ISBLANK(CD885)),ISBLANK(CE885)),#N/A,
IF(CB885="empty","empty",
VLOOKUP(CB885,MonsterGroupTable!$A:$A,1,0)))))))</f>
        <v/>
      </c>
      <c r="CJ885" s="2" t="str">
        <f>IF(AND(ISBLANK(CI885),OR(NOT(ISBLANK(CK885)),NOT(ISBLANK(CL885)))),#N/A,
IF(ISBLANK(CI885),"",
IF(AND(NOT(ISERROR(VLOOKUP(CI885,MonsterTable!$A:$B,MATCH(MonsterTable!$B$1,MonsterTable!$A$1:$B$1,0),0))),OR(ISBLANK(CK885),ISBLANK(CL885))),#N/A,
IFERROR(VLOOKUP(CI885,MonsterTable!$A:$B,MATCH(MonsterTable!$B$1,MonsterTable!$A$1:$B$1,0),0),
IF(OR(NOT(ISBLANK(CK885)),ISBLANK(CL885)),#N/A,
IF(CI885="empty","empty",
VLOOKUP(CI885,MonsterGroupTable!$A:$A,1,0)))))))</f>
        <v/>
      </c>
    </row>
    <row r="886" spans="1:88">
      <c r="A886">
        <v>20187</v>
      </c>
      <c r="B886">
        <f t="shared" si="26"/>
        <v>1.1000000000000001</v>
      </c>
      <c r="C886">
        <f t="shared" si="26"/>
        <v>1.1000000000000001</v>
      </c>
      <c r="F886">
        <v>600</v>
      </c>
      <c r="G886">
        <v>9791</v>
      </c>
      <c r="H886">
        <v>0</v>
      </c>
      <c r="I886">
        <v>0</v>
      </c>
      <c r="J886">
        <v>0</v>
      </c>
      <c r="K886" t="s">
        <v>28</v>
      </c>
      <c r="L886" t="s">
        <v>255</v>
      </c>
      <c r="M886" t="s">
        <v>79</v>
      </c>
      <c r="N886" t="s">
        <v>80</v>
      </c>
      <c r="O886">
        <v>0</v>
      </c>
      <c r="P886">
        <v>-4.75</v>
      </c>
      <c r="Q886">
        <v>-3.5</v>
      </c>
      <c r="R886">
        <v>4.75</v>
      </c>
      <c r="S886">
        <v>3</v>
      </c>
      <c r="T886">
        <v>-13.5</v>
      </c>
      <c r="U886">
        <v>2.5499999999999998</v>
      </c>
      <c r="V886">
        <v>-6.75</v>
      </c>
      <c r="W886" t="str">
        <f t="shared" si="27"/>
        <v>g119,5,empty,3,204,1,1,0</v>
      </c>
      <c r="X886" s="1" t="s">
        <v>336</v>
      </c>
      <c r="Y886" s="2" t="str">
        <f>IF(AND(ISBLANK(X886),OR(NOT(ISBLANK(Z886)),NOT(ISBLANK(AA886)))),#N/A,
IF(ISBLANK(X886),"",
IF(AND(NOT(ISERROR(VLOOKUP(X886,MonsterTable!$A:$B,MATCH(MonsterTable!$B$1,MonsterTable!$A$1:$B$1,0),0))),OR(ISBLANK(Z886),ISBLANK(AA886))),#N/A,
IFERROR(VLOOKUP(X886,MonsterTable!$A:$B,MATCH(MonsterTable!$B$1,MonsterTable!$A$1:$B$1,0),0),
IF(OR(NOT(ISBLANK(Z886)),ISBLANK(AA886)),#N/A,
IF(X886="empty","empty",
VLOOKUP(X886,MonsterGroupTable!$A:$A,1,0)))))))</f>
        <v>g119</v>
      </c>
      <c r="AA886">
        <v>5</v>
      </c>
      <c r="AE886" s="1" t="s">
        <v>74</v>
      </c>
      <c r="AF886" s="2" t="str">
        <f>IF(AND(ISBLANK(AE886),OR(NOT(ISBLANK(AG886)),NOT(ISBLANK(AH886)))),#N/A,
IF(ISBLANK(AE886),"",
IF(AND(NOT(ISERROR(VLOOKUP(AE886,MonsterTable!$A:$B,MATCH(MonsterTable!$B$1,MonsterTable!$A$1:$B$1,0),0))),OR(ISBLANK(AG886),ISBLANK(AH886))),#N/A,
IFERROR(VLOOKUP(AE886,MonsterTable!$A:$B,MATCH(MonsterTable!$B$1,MonsterTable!$A$1:$B$1,0),0),
IF(OR(NOT(ISBLANK(AG886)),ISBLANK(AH886)),#N/A,
IF(AE886="empty","empty",
VLOOKUP(AE886,MonsterGroupTable!$A:$A,1,0)))))))</f>
        <v>empty</v>
      </c>
      <c r="AH886">
        <v>3</v>
      </c>
      <c r="AL886" s="1" t="s">
        <v>340</v>
      </c>
      <c r="AM886" s="2">
        <f>IF(AND(ISBLANK(AL886),OR(NOT(ISBLANK(AN886)),NOT(ISBLANK(AO886)))),#N/A,
IF(ISBLANK(AL886),"",
IF(AND(NOT(ISERROR(VLOOKUP(AL886,MonsterTable!$A:$B,MATCH(MonsterTable!$B$1,MonsterTable!$A$1:$B$1,0),0))),OR(ISBLANK(AN886),ISBLANK(AO886))),#N/A,
IFERROR(VLOOKUP(AL886,MonsterTable!$A:$B,MATCH(MonsterTable!$B$1,MonsterTable!$A$1:$B$1,0),0),
IF(OR(NOT(ISBLANK(AN886)),ISBLANK(AO886)),#N/A,
IF(AL886="empty","empty",
VLOOKUP(AL886,MonsterGroupTable!$A:$A,1,0)))))))</f>
        <v>204</v>
      </c>
      <c r="AN886">
        <v>1</v>
      </c>
      <c r="AO886">
        <v>1</v>
      </c>
      <c r="AP886">
        <v>0</v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BA886" s="2" t="str">
        <f>IF(AND(ISBLANK(AZ886),OR(NOT(ISBLANK(BB886)),NOT(ISBLANK(BC886)))),#N/A,
IF(ISBLANK(AZ886),"",
IF(AND(NOT(ISERROR(VLOOKUP(AZ886,MonsterTable!$A:$B,MATCH(MonsterTable!$B$1,MonsterTable!$A$1:$B$1,0),0))),OR(ISBLANK(BB886),ISBLANK(BC886))),#N/A,
IFERROR(VLOOKUP(AZ886,MonsterTable!$A:$B,MATCH(MonsterTable!$B$1,MonsterTable!$A$1:$B$1,0),0),
IF(OR(NOT(ISBLANK(BB886)),ISBLANK(BC886)),#N/A,
IF(AZ886="empty","empty",
VLOOKUP(AZ886,MonsterGroupTable!$A:$A,1,0)))))))</f>
        <v/>
      </c>
      <c r="BH886" s="2" t="str">
        <f>IF(AND(ISBLANK(BG886),OR(NOT(ISBLANK(BI886)),NOT(ISBLANK(BJ886)))),#N/A,
IF(ISBLANK(BG886),"",
IF(AND(NOT(ISERROR(VLOOKUP(BG886,MonsterTable!$A:$B,MATCH(MonsterTable!$B$1,MonsterTable!$A$1:$B$1,0),0))),OR(ISBLANK(BI886),ISBLANK(BJ886))),#N/A,
IFERROR(VLOOKUP(BG886,MonsterTable!$A:$B,MATCH(MonsterTable!$B$1,MonsterTable!$A$1:$B$1,0),0),
IF(OR(NOT(ISBLANK(BI886)),ISBLANK(BJ886)),#N/A,
IF(BG886="empty","empty",
VLOOKUP(BG886,MonsterGroupTable!$A:$A,1,0)))))))</f>
        <v/>
      </c>
      <c r="BO886" s="2" t="str">
        <f>IF(AND(ISBLANK(BN886),OR(NOT(ISBLANK(BP886)),NOT(ISBLANK(BQ886)))),#N/A,
IF(ISBLANK(BN886),"",
IF(AND(NOT(ISERROR(VLOOKUP(BN886,MonsterTable!$A:$B,MATCH(MonsterTable!$B$1,MonsterTable!$A$1:$B$1,0),0))),OR(ISBLANK(BP886),ISBLANK(BQ886))),#N/A,
IFERROR(VLOOKUP(BN886,MonsterTable!$A:$B,MATCH(MonsterTable!$B$1,MonsterTable!$A$1:$B$1,0),0),
IF(OR(NOT(ISBLANK(BP886)),ISBLANK(BQ886)),#N/A,
IF(BN886="empty","empty",
VLOOKUP(BN886,MonsterGroupTable!$A:$A,1,0)))))))</f>
        <v/>
      </c>
      <c r="BV886" s="2" t="str">
        <f>IF(AND(ISBLANK(BU886),OR(NOT(ISBLANK(BW886)),NOT(ISBLANK(BX886)))),#N/A,
IF(ISBLANK(BU886),"",
IF(AND(NOT(ISERROR(VLOOKUP(BU886,MonsterTable!$A:$B,MATCH(MonsterTable!$B$1,MonsterTable!$A$1:$B$1,0),0))),OR(ISBLANK(BW886),ISBLANK(BX886))),#N/A,
IFERROR(VLOOKUP(BU886,MonsterTable!$A:$B,MATCH(MonsterTable!$B$1,MonsterTable!$A$1:$B$1,0),0),
IF(OR(NOT(ISBLANK(BW886)),ISBLANK(BX886)),#N/A,
IF(BU886="empty","empty",
VLOOKUP(BU886,MonsterGroupTable!$A:$A,1,0)))))))</f>
        <v/>
      </c>
      <c r="CC886" s="2" t="str">
        <f>IF(AND(ISBLANK(CB886),OR(NOT(ISBLANK(CD886)),NOT(ISBLANK(CE886)))),#N/A,
IF(ISBLANK(CB886),"",
IF(AND(NOT(ISERROR(VLOOKUP(CB886,MonsterTable!$A:$B,MATCH(MonsterTable!$B$1,MonsterTable!$A$1:$B$1,0),0))),OR(ISBLANK(CD886),ISBLANK(CE886))),#N/A,
IFERROR(VLOOKUP(CB886,MonsterTable!$A:$B,MATCH(MonsterTable!$B$1,MonsterTable!$A$1:$B$1,0),0),
IF(OR(NOT(ISBLANK(CD886)),ISBLANK(CE886)),#N/A,
IF(CB886="empty","empty",
VLOOKUP(CB886,MonsterGroupTable!$A:$A,1,0)))))))</f>
        <v/>
      </c>
      <c r="CJ886" s="2" t="str">
        <f>IF(AND(ISBLANK(CI886),OR(NOT(ISBLANK(CK886)),NOT(ISBLANK(CL886)))),#N/A,
IF(ISBLANK(CI886),"",
IF(AND(NOT(ISERROR(VLOOKUP(CI886,MonsterTable!$A:$B,MATCH(MonsterTable!$B$1,MonsterTable!$A$1:$B$1,0),0))),OR(ISBLANK(CK886),ISBLANK(CL886))),#N/A,
IFERROR(VLOOKUP(CI886,MonsterTable!$A:$B,MATCH(MonsterTable!$B$1,MonsterTable!$A$1:$B$1,0),0),
IF(OR(NOT(ISBLANK(CK886)),ISBLANK(CL886)),#N/A,
IF(CI886="empty","empty",
VLOOKUP(CI886,MonsterGroupTable!$A:$A,1,0)))))))</f>
        <v/>
      </c>
    </row>
    <row r="887" spans="1:88">
      <c r="A887">
        <v>20188</v>
      </c>
      <c r="B887">
        <f t="shared" si="26"/>
        <v>1.1000000000000001</v>
      </c>
      <c r="C887">
        <f t="shared" si="26"/>
        <v>1.1000000000000001</v>
      </c>
      <c r="F887">
        <v>600</v>
      </c>
      <c r="G887">
        <v>9881</v>
      </c>
      <c r="H887">
        <v>0</v>
      </c>
      <c r="I887">
        <v>0</v>
      </c>
      <c r="J887">
        <v>0</v>
      </c>
      <c r="K887" t="s">
        <v>28</v>
      </c>
      <c r="L887" t="s">
        <v>255</v>
      </c>
      <c r="M887" t="s">
        <v>79</v>
      </c>
      <c r="N887" t="s">
        <v>80</v>
      </c>
      <c r="O887">
        <v>0</v>
      </c>
      <c r="P887">
        <v>-4.75</v>
      </c>
      <c r="Q887">
        <v>-3.5</v>
      </c>
      <c r="R887">
        <v>4.75</v>
      </c>
      <c r="S887">
        <v>3</v>
      </c>
      <c r="T887">
        <v>-13.5</v>
      </c>
      <c r="U887">
        <v>2.5499999999999998</v>
      </c>
      <c r="V887">
        <v>-6.75</v>
      </c>
      <c r="W887" t="str">
        <f t="shared" si="27"/>
        <v>g119,5,empty,3,204,1,1,0</v>
      </c>
      <c r="X887" s="1" t="s">
        <v>336</v>
      </c>
      <c r="Y887" s="2" t="str">
        <f>IF(AND(ISBLANK(X887),OR(NOT(ISBLANK(Z887)),NOT(ISBLANK(AA887)))),#N/A,
IF(ISBLANK(X887),"",
IF(AND(NOT(ISERROR(VLOOKUP(X887,MonsterTable!$A:$B,MATCH(MonsterTable!$B$1,MonsterTable!$A$1:$B$1,0),0))),OR(ISBLANK(Z887),ISBLANK(AA887))),#N/A,
IFERROR(VLOOKUP(X887,MonsterTable!$A:$B,MATCH(MonsterTable!$B$1,MonsterTable!$A$1:$B$1,0),0),
IF(OR(NOT(ISBLANK(Z887)),ISBLANK(AA887)),#N/A,
IF(X887="empty","empty",
VLOOKUP(X887,MonsterGroupTable!$A:$A,1,0)))))))</f>
        <v>g119</v>
      </c>
      <c r="AA887">
        <v>5</v>
      </c>
      <c r="AE887" s="1" t="s">
        <v>74</v>
      </c>
      <c r="AF887" s="2" t="str">
        <f>IF(AND(ISBLANK(AE887),OR(NOT(ISBLANK(AG887)),NOT(ISBLANK(AH887)))),#N/A,
IF(ISBLANK(AE887),"",
IF(AND(NOT(ISERROR(VLOOKUP(AE887,MonsterTable!$A:$B,MATCH(MonsterTable!$B$1,MonsterTable!$A$1:$B$1,0),0))),OR(ISBLANK(AG887),ISBLANK(AH887))),#N/A,
IFERROR(VLOOKUP(AE887,MonsterTable!$A:$B,MATCH(MonsterTable!$B$1,MonsterTable!$A$1:$B$1,0),0),
IF(OR(NOT(ISBLANK(AG887)),ISBLANK(AH887)),#N/A,
IF(AE887="empty","empty",
VLOOKUP(AE887,MonsterGroupTable!$A:$A,1,0)))))))</f>
        <v>empty</v>
      </c>
      <c r="AH887">
        <v>3</v>
      </c>
      <c r="AL887" s="1" t="s">
        <v>340</v>
      </c>
      <c r="AM887" s="2">
        <f>IF(AND(ISBLANK(AL887),OR(NOT(ISBLANK(AN887)),NOT(ISBLANK(AO887)))),#N/A,
IF(ISBLANK(AL887),"",
IF(AND(NOT(ISERROR(VLOOKUP(AL887,MonsterTable!$A:$B,MATCH(MonsterTable!$B$1,MonsterTable!$A$1:$B$1,0),0))),OR(ISBLANK(AN887),ISBLANK(AO887))),#N/A,
IFERROR(VLOOKUP(AL887,MonsterTable!$A:$B,MATCH(MonsterTable!$B$1,MonsterTable!$A$1:$B$1,0),0),
IF(OR(NOT(ISBLANK(AN887)),ISBLANK(AO887)),#N/A,
IF(AL887="empty","empty",
VLOOKUP(AL887,MonsterGroupTable!$A:$A,1,0)))))))</f>
        <v>204</v>
      </c>
      <c r="AN887">
        <v>1</v>
      </c>
      <c r="AO887">
        <v>1</v>
      </c>
      <c r="AP887">
        <v>0</v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BA887" s="2" t="str">
        <f>IF(AND(ISBLANK(AZ887),OR(NOT(ISBLANK(BB887)),NOT(ISBLANK(BC887)))),#N/A,
IF(ISBLANK(AZ887),"",
IF(AND(NOT(ISERROR(VLOOKUP(AZ887,MonsterTable!$A:$B,MATCH(MonsterTable!$B$1,MonsterTable!$A$1:$B$1,0),0))),OR(ISBLANK(BB887),ISBLANK(BC887))),#N/A,
IFERROR(VLOOKUP(AZ887,MonsterTable!$A:$B,MATCH(MonsterTable!$B$1,MonsterTable!$A$1:$B$1,0),0),
IF(OR(NOT(ISBLANK(BB887)),ISBLANK(BC887)),#N/A,
IF(AZ887="empty","empty",
VLOOKUP(AZ887,MonsterGroupTable!$A:$A,1,0)))))))</f>
        <v/>
      </c>
      <c r="BH887" s="2" t="str">
        <f>IF(AND(ISBLANK(BG887),OR(NOT(ISBLANK(BI887)),NOT(ISBLANK(BJ887)))),#N/A,
IF(ISBLANK(BG887),"",
IF(AND(NOT(ISERROR(VLOOKUP(BG887,MonsterTable!$A:$B,MATCH(MonsterTable!$B$1,MonsterTable!$A$1:$B$1,0),0))),OR(ISBLANK(BI887),ISBLANK(BJ887))),#N/A,
IFERROR(VLOOKUP(BG887,MonsterTable!$A:$B,MATCH(MonsterTable!$B$1,MonsterTable!$A$1:$B$1,0),0),
IF(OR(NOT(ISBLANK(BI887)),ISBLANK(BJ887)),#N/A,
IF(BG887="empty","empty",
VLOOKUP(BG887,MonsterGroupTable!$A:$A,1,0)))))))</f>
        <v/>
      </c>
      <c r="BO887" s="2" t="str">
        <f>IF(AND(ISBLANK(BN887),OR(NOT(ISBLANK(BP887)),NOT(ISBLANK(BQ887)))),#N/A,
IF(ISBLANK(BN887),"",
IF(AND(NOT(ISERROR(VLOOKUP(BN887,MonsterTable!$A:$B,MATCH(MonsterTable!$B$1,MonsterTable!$A$1:$B$1,0),0))),OR(ISBLANK(BP887),ISBLANK(BQ887))),#N/A,
IFERROR(VLOOKUP(BN887,MonsterTable!$A:$B,MATCH(MonsterTable!$B$1,MonsterTable!$A$1:$B$1,0),0),
IF(OR(NOT(ISBLANK(BP887)),ISBLANK(BQ887)),#N/A,
IF(BN887="empty","empty",
VLOOKUP(BN887,MonsterGroupTable!$A:$A,1,0)))))))</f>
        <v/>
      </c>
      <c r="BV887" s="2" t="str">
        <f>IF(AND(ISBLANK(BU887),OR(NOT(ISBLANK(BW887)),NOT(ISBLANK(BX887)))),#N/A,
IF(ISBLANK(BU887),"",
IF(AND(NOT(ISERROR(VLOOKUP(BU887,MonsterTable!$A:$B,MATCH(MonsterTable!$B$1,MonsterTable!$A$1:$B$1,0),0))),OR(ISBLANK(BW887),ISBLANK(BX887))),#N/A,
IFERROR(VLOOKUP(BU887,MonsterTable!$A:$B,MATCH(MonsterTable!$B$1,MonsterTable!$A$1:$B$1,0),0),
IF(OR(NOT(ISBLANK(BW887)),ISBLANK(BX887)),#N/A,
IF(BU887="empty","empty",
VLOOKUP(BU887,MonsterGroupTable!$A:$A,1,0)))))))</f>
        <v/>
      </c>
      <c r="CC887" s="2" t="str">
        <f>IF(AND(ISBLANK(CB887),OR(NOT(ISBLANK(CD887)),NOT(ISBLANK(CE887)))),#N/A,
IF(ISBLANK(CB887),"",
IF(AND(NOT(ISERROR(VLOOKUP(CB887,MonsterTable!$A:$B,MATCH(MonsterTable!$B$1,MonsterTable!$A$1:$B$1,0),0))),OR(ISBLANK(CD887),ISBLANK(CE887))),#N/A,
IFERROR(VLOOKUP(CB887,MonsterTable!$A:$B,MATCH(MonsterTable!$B$1,MonsterTable!$A$1:$B$1,0),0),
IF(OR(NOT(ISBLANK(CD887)),ISBLANK(CE887)),#N/A,
IF(CB887="empty","empty",
VLOOKUP(CB887,MonsterGroupTable!$A:$A,1,0)))))))</f>
        <v/>
      </c>
      <c r="CJ887" s="2" t="str">
        <f>IF(AND(ISBLANK(CI887),OR(NOT(ISBLANK(CK887)),NOT(ISBLANK(CL887)))),#N/A,
IF(ISBLANK(CI887),"",
IF(AND(NOT(ISERROR(VLOOKUP(CI887,MonsterTable!$A:$B,MATCH(MonsterTable!$B$1,MonsterTable!$A$1:$B$1,0),0))),OR(ISBLANK(CK887),ISBLANK(CL887))),#N/A,
IFERROR(VLOOKUP(CI887,MonsterTable!$A:$B,MATCH(MonsterTable!$B$1,MonsterTable!$A$1:$B$1,0),0),
IF(OR(NOT(ISBLANK(CK887)),ISBLANK(CL887)),#N/A,
IF(CI887="empty","empty",
VLOOKUP(CI887,MonsterGroupTable!$A:$A,1,0)))))))</f>
        <v/>
      </c>
    </row>
    <row r="888" spans="1:88">
      <c r="A888">
        <v>20189</v>
      </c>
      <c r="B888">
        <f t="shared" si="26"/>
        <v>1.1000000000000001</v>
      </c>
      <c r="C888">
        <f t="shared" si="26"/>
        <v>1.1000000000000001</v>
      </c>
      <c r="F888">
        <v>600</v>
      </c>
      <c r="G888">
        <v>9971</v>
      </c>
      <c r="H888">
        <v>0</v>
      </c>
      <c r="I888">
        <v>0</v>
      </c>
      <c r="J888">
        <v>0</v>
      </c>
      <c r="K888" t="s">
        <v>28</v>
      </c>
      <c r="L888" t="s">
        <v>255</v>
      </c>
      <c r="M888" t="s">
        <v>79</v>
      </c>
      <c r="N888" t="s">
        <v>80</v>
      </c>
      <c r="O888">
        <v>0</v>
      </c>
      <c r="P888">
        <v>-4.75</v>
      </c>
      <c r="Q888">
        <v>-3.5</v>
      </c>
      <c r="R888">
        <v>4.75</v>
      </c>
      <c r="S888">
        <v>3</v>
      </c>
      <c r="T888">
        <v>-13.5</v>
      </c>
      <c r="U888">
        <v>2.5499999999999998</v>
      </c>
      <c r="V888">
        <v>-6.75</v>
      </c>
      <c r="W888" t="str">
        <f t="shared" si="27"/>
        <v>g119,5,empty,3,204,1,1,0</v>
      </c>
      <c r="X888" s="1" t="s">
        <v>336</v>
      </c>
      <c r="Y888" s="2" t="str">
        <f>IF(AND(ISBLANK(X888),OR(NOT(ISBLANK(Z888)),NOT(ISBLANK(AA888)))),#N/A,
IF(ISBLANK(X888),"",
IF(AND(NOT(ISERROR(VLOOKUP(X888,MonsterTable!$A:$B,MATCH(MonsterTable!$B$1,MonsterTable!$A$1:$B$1,0),0))),OR(ISBLANK(Z888),ISBLANK(AA888))),#N/A,
IFERROR(VLOOKUP(X888,MonsterTable!$A:$B,MATCH(MonsterTable!$B$1,MonsterTable!$A$1:$B$1,0),0),
IF(OR(NOT(ISBLANK(Z888)),ISBLANK(AA888)),#N/A,
IF(X888="empty","empty",
VLOOKUP(X888,MonsterGroupTable!$A:$A,1,0)))))))</f>
        <v>g119</v>
      </c>
      <c r="AA888">
        <v>5</v>
      </c>
      <c r="AE888" s="1" t="s">
        <v>74</v>
      </c>
      <c r="AF888" s="2" t="str">
        <f>IF(AND(ISBLANK(AE888),OR(NOT(ISBLANK(AG888)),NOT(ISBLANK(AH888)))),#N/A,
IF(ISBLANK(AE888),"",
IF(AND(NOT(ISERROR(VLOOKUP(AE888,MonsterTable!$A:$B,MATCH(MonsterTable!$B$1,MonsterTable!$A$1:$B$1,0),0))),OR(ISBLANK(AG888),ISBLANK(AH888))),#N/A,
IFERROR(VLOOKUP(AE888,MonsterTable!$A:$B,MATCH(MonsterTable!$B$1,MonsterTable!$A$1:$B$1,0),0),
IF(OR(NOT(ISBLANK(AG888)),ISBLANK(AH888)),#N/A,
IF(AE888="empty","empty",
VLOOKUP(AE888,MonsterGroupTable!$A:$A,1,0)))))))</f>
        <v>empty</v>
      </c>
      <c r="AH888">
        <v>3</v>
      </c>
      <c r="AL888" s="1" t="s">
        <v>340</v>
      </c>
      <c r="AM888" s="2">
        <f>IF(AND(ISBLANK(AL888),OR(NOT(ISBLANK(AN888)),NOT(ISBLANK(AO888)))),#N/A,
IF(ISBLANK(AL888),"",
IF(AND(NOT(ISERROR(VLOOKUP(AL888,MonsterTable!$A:$B,MATCH(MonsterTable!$B$1,MonsterTable!$A$1:$B$1,0),0))),OR(ISBLANK(AN888),ISBLANK(AO888))),#N/A,
IFERROR(VLOOKUP(AL888,MonsterTable!$A:$B,MATCH(MonsterTable!$B$1,MonsterTable!$A$1:$B$1,0),0),
IF(OR(NOT(ISBLANK(AN888)),ISBLANK(AO888)),#N/A,
IF(AL888="empty","empty",
VLOOKUP(AL888,MonsterGroupTable!$A:$A,1,0)))))))</f>
        <v>204</v>
      </c>
      <c r="AN888">
        <v>1</v>
      </c>
      <c r="AO888">
        <v>1</v>
      </c>
      <c r="AP888">
        <v>0</v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BA888" s="2" t="str">
        <f>IF(AND(ISBLANK(AZ888),OR(NOT(ISBLANK(BB888)),NOT(ISBLANK(BC888)))),#N/A,
IF(ISBLANK(AZ888),"",
IF(AND(NOT(ISERROR(VLOOKUP(AZ888,MonsterTable!$A:$B,MATCH(MonsterTable!$B$1,MonsterTable!$A$1:$B$1,0),0))),OR(ISBLANK(BB888),ISBLANK(BC888))),#N/A,
IFERROR(VLOOKUP(AZ888,MonsterTable!$A:$B,MATCH(MonsterTable!$B$1,MonsterTable!$A$1:$B$1,0),0),
IF(OR(NOT(ISBLANK(BB888)),ISBLANK(BC888)),#N/A,
IF(AZ888="empty","empty",
VLOOKUP(AZ888,MonsterGroupTable!$A:$A,1,0)))))))</f>
        <v/>
      </c>
      <c r="BH888" s="2" t="str">
        <f>IF(AND(ISBLANK(BG888),OR(NOT(ISBLANK(BI888)),NOT(ISBLANK(BJ888)))),#N/A,
IF(ISBLANK(BG888),"",
IF(AND(NOT(ISERROR(VLOOKUP(BG888,MonsterTable!$A:$B,MATCH(MonsterTable!$B$1,MonsterTable!$A$1:$B$1,0),0))),OR(ISBLANK(BI888),ISBLANK(BJ888))),#N/A,
IFERROR(VLOOKUP(BG888,MonsterTable!$A:$B,MATCH(MonsterTable!$B$1,MonsterTable!$A$1:$B$1,0),0),
IF(OR(NOT(ISBLANK(BI888)),ISBLANK(BJ888)),#N/A,
IF(BG888="empty","empty",
VLOOKUP(BG888,MonsterGroupTable!$A:$A,1,0)))))))</f>
        <v/>
      </c>
      <c r="BO888" s="2" t="str">
        <f>IF(AND(ISBLANK(BN888),OR(NOT(ISBLANK(BP888)),NOT(ISBLANK(BQ888)))),#N/A,
IF(ISBLANK(BN888),"",
IF(AND(NOT(ISERROR(VLOOKUP(BN888,MonsterTable!$A:$B,MATCH(MonsterTable!$B$1,MonsterTable!$A$1:$B$1,0),0))),OR(ISBLANK(BP888),ISBLANK(BQ888))),#N/A,
IFERROR(VLOOKUP(BN888,MonsterTable!$A:$B,MATCH(MonsterTable!$B$1,MonsterTable!$A$1:$B$1,0),0),
IF(OR(NOT(ISBLANK(BP888)),ISBLANK(BQ888)),#N/A,
IF(BN888="empty","empty",
VLOOKUP(BN888,MonsterGroupTable!$A:$A,1,0)))))))</f>
        <v/>
      </c>
      <c r="BV888" s="2" t="str">
        <f>IF(AND(ISBLANK(BU888),OR(NOT(ISBLANK(BW888)),NOT(ISBLANK(BX888)))),#N/A,
IF(ISBLANK(BU888),"",
IF(AND(NOT(ISERROR(VLOOKUP(BU888,MonsterTable!$A:$B,MATCH(MonsterTable!$B$1,MonsterTable!$A$1:$B$1,0),0))),OR(ISBLANK(BW888),ISBLANK(BX888))),#N/A,
IFERROR(VLOOKUP(BU888,MonsterTable!$A:$B,MATCH(MonsterTable!$B$1,MonsterTable!$A$1:$B$1,0),0),
IF(OR(NOT(ISBLANK(BW888)),ISBLANK(BX888)),#N/A,
IF(BU888="empty","empty",
VLOOKUP(BU888,MonsterGroupTable!$A:$A,1,0)))))))</f>
        <v/>
      </c>
      <c r="CC888" s="2" t="str">
        <f>IF(AND(ISBLANK(CB888),OR(NOT(ISBLANK(CD888)),NOT(ISBLANK(CE888)))),#N/A,
IF(ISBLANK(CB888),"",
IF(AND(NOT(ISERROR(VLOOKUP(CB888,MonsterTable!$A:$B,MATCH(MonsterTable!$B$1,MonsterTable!$A$1:$B$1,0),0))),OR(ISBLANK(CD888),ISBLANK(CE888))),#N/A,
IFERROR(VLOOKUP(CB888,MonsterTable!$A:$B,MATCH(MonsterTable!$B$1,MonsterTable!$A$1:$B$1,0),0),
IF(OR(NOT(ISBLANK(CD888)),ISBLANK(CE888)),#N/A,
IF(CB888="empty","empty",
VLOOKUP(CB888,MonsterGroupTable!$A:$A,1,0)))))))</f>
        <v/>
      </c>
      <c r="CJ888" s="2" t="str">
        <f>IF(AND(ISBLANK(CI888),OR(NOT(ISBLANK(CK888)),NOT(ISBLANK(CL888)))),#N/A,
IF(ISBLANK(CI888),"",
IF(AND(NOT(ISERROR(VLOOKUP(CI888,MonsterTable!$A:$B,MATCH(MonsterTable!$B$1,MonsterTable!$A$1:$B$1,0),0))),OR(ISBLANK(CK888),ISBLANK(CL888))),#N/A,
IFERROR(VLOOKUP(CI888,MonsterTable!$A:$B,MATCH(MonsterTable!$B$1,MonsterTable!$A$1:$B$1,0),0),
IF(OR(NOT(ISBLANK(CK888)),ISBLANK(CL888)),#N/A,
IF(CI888="empty","empty",
VLOOKUP(CI888,MonsterGroupTable!$A:$A,1,0)))))))</f>
        <v/>
      </c>
    </row>
    <row r="889" spans="1:88">
      <c r="A889">
        <v>20190</v>
      </c>
      <c r="B889">
        <f t="shared" si="26"/>
        <v>1.2</v>
      </c>
      <c r="C889">
        <f t="shared" si="26"/>
        <v>1.1000000000000001</v>
      </c>
      <c r="F889">
        <v>600</v>
      </c>
      <c r="G889">
        <v>10061</v>
      </c>
      <c r="H889">
        <v>0</v>
      </c>
      <c r="I889">
        <v>0</v>
      </c>
      <c r="J889">
        <v>0</v>
      </c>
      <c r="K889" t="s">
        <v>28</v>
      </c>
      <c r="L889" t="s">
        <v>255</v>
      </c>
      <c r="M889" t="s">
        <v>79</v>
      </c>
      <c r="N889" t="s">
        <v>80</v>
      </c>
      <c r="O889">
        <v>0</v>
      </c>
      <c r="P889">
        <v>-4.75</v>
      </c>
      <c r="Q889">
        <v>-3.5</v>
      </c>
      <c r="R889">
        <v>4.75</v>
      </c>
      <c r="S889">
        <v>3</v>
      </c>
      <c r="T889">
        <v>-13.5</v>
      </c>
      <c r="U889">
        <v>2.5499999999999998</v>
      </c>
      <c r="V889">
        <v>-6.75</v>
      </c>
      <c r="W889" t="str">
        <f t="shared" si="27"/>
        <v>g119,5,empty,3,204,1,1,0</v>
      </c>
      <c r="X889" s="1" t="s">
        <v>336</v>
      </c>
      <c r="Y889" s="2" t="str">
        <f>IF(AND(ISBLANK(X889),OR(NOT(ISBLANK(Z889)),NOT(ISBLANK(AA889)))),#N/A,
IF(ISBLANK(X889),"",
IF(AND(NOT(ISERROR(VLOOKUP(X889,MonsterTable!$A:$B,MATCH(MonsterTable!$B$1,MonsterTable!$A$1:$B$1,0),0))),OR(ISBLANK(Z889),ISBLANK(AA889))),#N/A,
IFERROR(VLOOKUP(X889,MonsterTable!$A:$B,MATCH(MonsterTable!$B$1,MonsterTable!$A$1:$B$1,0),0),
IF(OR(NOT(ISBLANK(Z889)),ISBLANK(AA889)),#N/A,
IF(X889="empty","empty",
VLOOKUP(X889,MonsterGroupTable!$A:$A,1,0)))))))</f>
        <v>g119</v>
      </c>
      <c r="AA889">
        <v>5</v>
      </c>
      <c r="AE889" s="1" t="s">
        <v>74</v>
      </c>
      <c r="AF889" s="2" t="str">
        <f>IF(AND(ISBLANK(AE889),OR(NOT(ISBLANK(AG889)),NOT(ISBLANK(AH889)))),#N/A,
IF(ISBLANK(AE889),"",
IF(AND(NOT(ISERROR(VLOOKUP(AE889,MonsterTable!$A:$B,MATCH(MonsterTable!$B$1,MonsterTable!$A$1:$B$1,0),0))),OR(ISBLANK(AG889),ISBLANK(AH889))),#N/A,
IFERROR(VLOOKUP(AE889,MonsterTable!$A:$B,MATCH(MonsterTable!$B$1,MonsterTable!$A$1:$B$1,0),0),
IF(OR(NOT(ISBLANK(AG889)),ISBLANK(AH889)),#N/A,
IF(AE889="empty","empty",
VLOOKUP(AE889,MonsterGroupTable!$A:$A,1,0)))))))</f>
        <v>empty</v>
      </c>
      <c r="AH889">
        <v>3</v>
      </c>
      <c r="AL889" s="1" t="s">
        <v>340</v>
      </c>
      <c r="AM889" s="2">
        <f>IF(AND(ISBLANK(AL889),OR(NOT(ISBLANK(AN889)),NOT(ISBLANK(AO889)))),#N/A,
IF(ISBLANK(AL889),"",
IF(AND(NOT(ISERROR(VLOOKUP(AL889,MonsterTable!$A:$B,MATCH(MonsterTable!$B$1,MonsterTable!$A$1:$B$1,0),0))),OR(ISBLANK(AN889),ISBLANK(AO889))),#N/A,
IFERROR(VLOOKUP(AL889,MonsterTable!$A:$B,MATCH(MonsterTable!$B$1,MonsterTable!$A$1:$B$1,0),0),
IF(OR(NOT(ISBLANK(AN889)),ISBLANK(AO889)),#N/A,
IF(AL889="empty","empty",
VLOOKUP(AL889,MonsterGroupTable!$A:$A,1,0)))))))</f>
        <v>204</v>
      </c>
      <c r="AN889">
        <v>1</v>
      </c>
      <c r="AO889">
        <v>1</v>
      </c>
      <c r="AP889">
        <v>0</v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BA889" s="2" t="str">
        <f>IF(AND(ISBLANK(AZ889),OR(NOT(ISBLANK(BB889)),NOT(ISBLANK(BC889)))),#N/A,
IF(ISBLANK(AZ889),"",
IF(AND(NOT(ISERROR(VLOOKUP(AZ889,MonsterTable!$A:$B,MATCH(MonsterTable!$B$1,MonsterTable!$A$1:$B$1,0),0))),OR(ISBLANK(BB889),ISBLANK(BC889))),#N/A,
IFERROR(VLOOKUP(AZ889,MonsterTable!$A:$B,MATCH(MonsterTable!$B$1,MonsterTable!$A$1:$B$1,0),0),
IF(OR(NOT(ISBLANK(BB889)),ISBLANK(BC889)),#N/A,
IF(AZ889="empty","empty",
VLOOKUP(AZ889,MonsterGroupTable!$A:$A,1,0)))))))</f>
        <v/>
      </c>
      <c r="BH889" s="2" t="str">
        <f>IF(AND(ISBLANK(BG889),OR(NOT(ISBLANK(BI889)),NOT(ISBLANK(BJ889)))),#N/A,
IF(ISBLANK(BG889),"",
IF(AND(NOT(ISERROR(VLOOKUP(BG889,MonsterTable!$A:$B,MATCH(MonsterTable!$B$1,MonsterTable!$A$1:$B$1,0),0))),OR(ISBLANK(BI889),ISBLANK(BJ889))),#N/A,
IFERROR(VLOOKUP(BG889,MonsterTable!$A:$B,MATCH(MonsterTable!$B$1,MonsterTable!$A$1:$B$1,0),0),
IF(OR(NOT(ISBLANK(BI889)),ISBLANK(BJ889)),#N/A,
IF(BG889="empty","empty",
VLOOKUP(BG889,MonsterGroupTable!$A:$A,1,0)))))))</f>
        <v/>
      </c>
      <c r="BO889" s="2" t="str">
        <f>IF(AND(ISBLANK(BN889),OR(NOT(ISBLANK(BP889)),NOT(ISBLANK(BQ889)))),#N/A,
IF(ISBLANK(BN889),"",
IF(AND(NOT(ISERROR(VLOOKUP(BN889,MonsterTable!$A:$B,MATCH(MonsterTable!$B$1,MonsterTable!$A$1:$B$1,0),0))),OR(ISBLANK(BP889),ISBLANK(BQ889))),#N/A,
IFERROR(VLOOKUP(BN889,MonsterTable!$A:$B,MATCH(MonsterTable!$B$1,MonsterTable!$A$1:$B$1,0),0),
IF(OR(NOT(ISBLANK(BP889)),ISBLANK(BQ889)),#N/A,
IF(BN889="empty","empty",
VLOOKUP(BN889,MonsterGroupTable!$A:$A,1,0)))))))</f>
        <v/>
      </c>
      <c r="BV889" s="2" t="str">
        <f>IF(AND(ISBLANK(BU889),OR(NOT(ISBLANK(BW889)),NOT(ISBLANK(BX889)))),#N/A,
IF(ISBLANK(BU889),"",
IF(AND(NOT(ISERROR(VLOOKUP(BU889,MonsterTable!$A:$B,MATCH(MonsterTable!$B$1,MonsterTable!$A$1:$B$1,0),0))),OR(ISBLANK(BW889),ISBLANK(BX889))),#N/A,
IFERROR(VLOOKUP(BU889,MonsterTable!$A:$B,MATCH(MonsterTable!$B$1,MonsterTable!$A$1:$B$1,0),0),
IF(OR(NOT(ISBLANK(BW889)),ISBLANK(BX889)),#N/A,
IF(BU889="empty","empty",
VLOOKUP(BU889,MonsterGroupTable!$A:$A,1,0)))))))</f>
        <v/>
      </c>
      <c r="CC889" s="2" t="str">
        <f>IF(AND(ISBLANK(CB889),OR(NOT(ISBLANK(CD889)),NOT(ISBLANK(CE889)))),#N/A,
IF(ISBLANK(CB889),"",
IF(AND(NOT(ISERROR(VLOOKUP(CB889,MonsterTable!$A:$B,MATCH(MonsterTable!$B$1,MonsterTable!$A$1:$B$1,0),0))),OR(ISBLANK(CD889),ISBLANK(CE889))),#N/A,
IFERROR(VLOOKUP(CB889,MonsterTable!$A:$B,MATCH(MonsterTable!$B$1,MonsterTable!$A$1:$B$1,0),0),
IF(OR(NOT(ISBLANK(CD889)),ISBLANK(CE889)),#N/A,
IF(CB889="empty","empty",
VLOOKUP(CB889,MonsterGroupTable!$A:$A,1,0)))))))</f>
        <v/>
      </c>
      <c r="CJ889" s="2" t="str">
        <f>IF(AND(ISBLANK(CI889),OR(NOT(ISBLANK(CK889)),NOT(ISBLANK(CL889)))),#N/A,
IF(ISBLANK(CI889),"",
IF(AND(NOT(ISERROR(VLOOKUP(CI889,MonsterTable!$A:$B,MATCH(MonsterTable!$B$1,MonsterTable!$A$1:$B$1,0),0))),OR(ISBLANK(CK889),ISBLANK(CL889))),#N/A,
IFERROR(VLOOKUP(CI889,MonsterTable!$A:$B,MATCH(MonsterTable!$B$1,MonsterTable!$A$1:$B$1,0),0),
IF(OR(NOT(ISBLANK(CK889)),ISBLANK(CL889)),#N/A,
IF(CI889="empty","empty",
VLOOKUP(CI889,MonsterGroupTable!$A:$A,1,0)))))))</f>
        <v/>
      </c>
    </row>
    <row r="890" spans="1:88">
      <c r="A890">
        <v>20191</v>
      </c>
      <c r="B890">
        <f t="shared" si="26"/>
        <v>1.1000000000000001</v>
      </c>
      <c r="C890">
        <f t="shared" si="26"/>
        <v>1.1000000000000001</v>
      </c>
      <c r="F890">
        <v>600</v>
      </c>
      <c r="G890">
        <v>10151</v>
      </c>
      <c r="H890">
        <v>0</v>
      </c>
      <c r="I890">
        <v>0</v>
      </c>
      <c r="J890">
        <v>0</v>
      </c>
      <c r="K890" t="s">
        <v>28</v>
      </c>
      <c r="L890" t="s">
        <v>256</v>
      </c>
      <c r="M890" t="s">
        <v>79</v>
      </c>
      <c r="N890" t="s">
        <v>80</v>
      </c>
      <c r="O890">
        <v>0</v>
      </c>
      <c r="P890">
        <v>-4.75</v>
      </c>
      <c r="Q890">
        <v>-3.5</v>
      </c>
      <c r="R890">
        <v>4.75</v>
      </c>
      <c r="S890">
        <v>3</v>
      </c>
      <c r="T890">
        <v>-13.5</v>
      </c>
      <c r="U890">
        <v>2.5499999999999998</v>
      </c>
      <c r="V890">
        <v>-6.75</v>
      </c>
      <c r="W890" t="str">
        <f t="shared" si="27"/>
        <v>g120,5,empty,3,206,1,1,0</v>
      </c>
      <c r="X890" s="1" t="s">
        <v>337</v>
      </c>
      <c r="Y890" s="2" t="str">
        <f>IF(AND(ISBLANK(X890),OR(NOT(ISBLANK(Z890)),NOT(ISBLANK(AA890)))),#N/A,
IF(ISBLANK(X890),"",
IF(AND(NOT(ISERROR(VLOOKUP(X890,MonsterTable!$A:$B,MATCH(MonsterTable!$B$1,MonsterTable!$A$1:$B$1,0),0))),OR(ISBLANK(Z890),ISBLANK(AA890))),#N/A,
IFERROR(VLOOKUP(X890,MonsterTable!$A:$B,MATCH(MonsterTable!$B$1,MonsterTable!$A$1:$B$1,0),0),
IF(OR(NOT(ISBLANK(Z890)),ISBLANK(AA890)),#N/A,
IF(X890="empty","empty",
VLOOKUP(X890,MonsterGroupTable!$A:$A,1,0)))))))</f>
        <v>g120</v>
      </c>
      <c r="AA890">
        <v>5</v>
      </c>
      <c r="AE890" s="1" t="s">
        <v>74</v>
      </c>
      <c r="AF890" s="2" t="str">
        <f>IF(AND(ISBLANK(AE890),OR(NOT(ISBLANK(AG890)),NOT(ISBLANK(AH890)))),#N/A,
IF(ISBLANK(AE890),"",
IF(AND(NOT(ISERROR(VLOOKUP(AE890,MonsterTable!$A:$B,MATCH(MonsterTable!$B$1,MonsterTable!$A$1:$B$1,0),0))),OR(ISBLANK(AG890),ISBLANK(AH890))),#N/A,
IFERROR(VLOOKUP(AE890,MonsterTable!$A:$B,MATCH(MonsterTable!$B$1,MonsterTable!$A$1:$B$1,0),0),
IF(OR(NOT(ISBLANK(AG890)),ISBLANK(AH890)),#N/A,
IF(AE890="empty","empty",
VLOOKUP(AE890,MonsterGroupTable!$A:$A,1,0)))))))</f>
        <v>empty</v>
      </c>
      <c r="AH890">
        <v>3</v>
      </c>
      <c r="AL890" s="1" t="s">
        <v>342</v>
      </c>
      <c r="AM890" s="2">
        <f>IF(AND(ISBLANK(AL890),OR(NOT(ISBLANK(AN890)),NOT(ISBLANK(AO890)))),#N/A,
IF(ISBLANK(AL890),"",
IF(AND(NOT(ISERROR(VLOOKUP(AL890,MonsterTable!$A:$B,MATCH(MonsterTable!$B$1,MonsterTable!$A$1:$B$1,0),0))),OR(ISBLANK(AN890),ISBLANK(AO890))),#N/A,
IFERROR(VLOOKUP(AL890,MonsterTable!$A:$B,MATCH(MonsterTable!$B$1,MonsterTable!$A$1:$B$1,0),0),
IF(OR(NOT(ISBLANK(AN890)),ISBLANK(AO890)),#N/A,
IF(AL890="empty","empty",
VLOOKUP(AL890,MonsterGroupTable!$A:$A,1,0)))))))</f>
        <v>206</v>
      </c>
      <c r="AN890">
        <v>1</v>
      </c>
      <c r="AO890">
        <v>1</v>
      </c>
      <c r="AP890">
        <v>0</v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BA890" s="2" t="str">
        <f>IF(AND(ISBLANK(AZ890),OR(NOT(ISBLANK(BB890)),NOT(ISBLANK(BC890)))),#N/A,
IF(ISBLANK(AZ890),"",
IF(AND(NOT(ISERROR(VLOOKUP(AZ890,MonsterTable!$A:$B,MATCH(MonsterTable!$B$1,MonsterTable!$A$1:$B$1,0),0))),OR(ISBLANK(BB890),ISBLANK(BC890))),#N/A,
IFERROR(VLOOKUP(AZ890,MonsterTable!$A:$B,MATCH(MonsterTable!$B$1,MonsterTable!$A$1:$B$1,0),0),
IF(OR(NOT(ISBLANK(BB890)),ISBLANK(BC890)),#N/A,
IF(AZ890="empty","empty",
VLOOKUP(AZ890,MonsterGroupTable!$A:$A,1,0)))))))</f>
        <v/>
      </c>
      <c r="BH890" s="2" t="str">
        <f>IF(AND(ISBLANK(BG890),OR(NOT(ISBLANK(BI890)),NOT(ISBLANK(BJ890)))),#N/A,
IF(ISBLANK(BG890),"",
IF(AND(NOT(ISERROR(VLOOKUP(BG890,MonsterTable!$A:$B,MATCH(MonsterTable!$B$1,MonsterTable!$A$1:$B$1,0),0))),OR(ISBLANK(BI890),ISBLANK(BJ890))),#N/A,
IFERROR(VLOOKUP(BG890,MonsterTable!$A:$B,MATCH(MonsterTable!$B$1,MonsterTable!$A$1:$B$1,0),0),
IF(OR(NOT(ISBLANK(BI890)),ISBLANK(BJ890)),#N/A,
IF(BG890="empty","empty",
VLOOKUP(BG890,MonsterGroupTable!$A:$A,1,0)))))))</f>
        <v/>
      </c>
      <c r="BO890" s="2" t="str">
        <f>IF(AND(ISBLANK(BN890),OR(NOT(ISBLANK(BP890)),NOT(ISBLANK(BQ890)))),#N/A,
IF(ISBLANK(BN890),"",
IF(AND(NOT(ISERROR(VLOOKUP(BN890,MonsterTable!$A:$B,MATCH(MonsterTable!$B$1,MonsterTable!$A$1:$B$1,0),0))),OR(ISBLANK(BP890),ISBLANK(BQ890))),#N/A,
IFERROR(VLOOKUP(BN890,MonsterTable!$A:$B,MATCH(MonsterTable!$B$1,MonsterTable!$A$1:$B$1,0),0),
IF(OR(NOT(ISBLANK(BP890)),ISBLANK(BQ890)),#N/A,
IF(BN890="empty","empty",
VLOOKUP(BN890,MonsterGroupTable!$A:$A,1,0)))))))</f>
        <v/>
      </c>
      <c r="BV890" s="2" t="str">
        <f>IF(AND(ISBLANK(BU890),OR(NOT(ISBLANK(BW890)),NOT(ISBLANK(BX890)))),#N/A,
IF(ISBLANK(BU890),"",
IF(AND(NOT(ISERROR(VLOOKUP(BU890,MonsterTable!$A:$B,MATCH(MonsterTable!$B$1,MonsterTable!$A$1:$B$1,0),0))),OR(ISBLANK(BW890),ISBLANK(BX890))),#N/A,
IFERROR(VLOOKUP(BU890,MonsterTable!$A:$B,MATCH(MonsterTable!$B$1,MonsterTable!$A$1:$B$1,0),0),
IF(OR(NOT(ISBLANK(BW890)),ISBLANK(BX890)),#N/A,
IF(BU890="empty","empty",
VLOOKUP(BU890,MonsterGroupTable!$A:$A,1,0)))))))</f>
        <v/>
      </c>
      <c r="CC890" s="2" t="str">
        <f>IF(AND(ISBLANK(CB890),OR(NOT(ISBLANK(CD890)),NOT(ISBLANK(CE890)))),#N/A,
IF(ISBLANK(CB890),"",
IF(AND(NOT(ISERROR(VLOOKUP(CB890,MonsterTable!$A:$B,MATCH(MonsterTable!$B$1,MonsterTable!$A$1:$B$1,0),0))),OR(ISBLANK(CD890),ISBLANK(CE890))),#N/A,
IFERROR(VLOOKUP(CB890,MonsterTable!$A:$B,MATCH(MonsterTable!$B$1,MonsterTable!$A$1:$B$1,0),0),
IF(OR(NOT(ISBLANK(CD890)),ISBLANK(CE890)),#N/A,
IF(CB890="empty","empty",
VLOOKUP(CB890,MonsterGroupTable!$A:$A,1,0)))))))</f>
        <v/>
      </c>
      <c r="CJ890" s="2" t="str">
        <f>IF(AND(ISBLANK(CI890),OR(NOT(ISBLANK(CK890)),NOT(ISBLANK(CL890)))),#N/A,
IF(ISBLANK(CI890),"",
IF(AND(NOT(ISERROR(VLOOKUP(CI890,MonsterTable!$A:$B,MATCH(MonsterTable!$B$1,MonsterTable!$A$1:$B$1,0),0))),OR(ISBLANK(CK890),ISBLANK(CL890))),#N/A,
IFERROR(VLOOKUP(CI890,MonsterTable!$A:$B,MATCH(MonsterTable!$B$1,MonsterTable!$A$1:$B$1,0),0),
IF(OR(NOT(ISBLANK(CK890)),ISBLANK(CL890)),#N/A,
IF(CI890="empty","empty",
VLOOKUP(CI890,MonsterGroupTable!$A:$A,1,0)))))))</f>
        <v/>
      </c>
    </row>
    <row r="891" spans="1:88">
      <c r="A891">
        <v>20192</v>
      </c>
      <c r="B891">
        <f t="shared" si="26"/>
        <v>1.1000000000000001</v>
      </c>
      <c r="C891">
        <f t="shared" si="26"/>
        <v>1.1000000000000001</v>
      </c>
      <c r="F891">
        <v>600</v>
      </c>
      <c r="G891">
        <v>10241</v>
      </c>
      <c r="H891">
        <v>0</v>
      </c>
      <c r="I891">
        <v>0</v>
      </c>
      <c r="J891">
        <v>0</v>
      </c>
      <c r="K891" t="s">
        <v>28</v>
      </c>
      <c r="L891" t="s">
        <v>256</v>
      </c>
      <c r="M891" t="s">
        <v>79</v>
      </c>
      <c r="N891" t="s">
        <v>80</v>
      </c>
      <c r="O891">
        <v>0</v>
      </c>
      <c r="P891">
        <v>-4.75</v>
      </c>
      <c r="Q891">
        <v>-3.5</v>
      </c>
      <c r="R891">
        <v>4.75</v>
      </c>
      <c r="S891">
        <v>3</v>
      </c>
      <c r="T891">
        <v>-13.5</v>
      </c>
      <c r="U891">
        <v>2.5499999999999998</v>
      </c>
      <c r="V891">
        <v>-6.75</v>
      </c>
      <c r="W891" t="str">
        <f t="shared" si="27"/>
        <v>g120,5,empty,3,206,1,1,0</v>
      </c>
      <c r="X891" s="1" t="s">
        <v>337</v>
      </c>
      <c r="Y891" s="2" t="str">
        <f>IF(AND(ISBLANK(X891),OR(NOT(ISBLANK(Z891)),NOT(ISBLANK(AA891)))),#N/A,
IF(ISBLANK(X891),"",
IF(AND(NOT(ISERROR(VLOOKUP(X891,MonsterTable!$A:$B,MATCH(MonsterTable!$B$1,MonsterTable!$A$1:$B$1,0),0))),OR(ISBLANK(Z891),ISBLANK(AA891))),#N/A,
IFERROR(VLOOKUP(X891,MonsterTable!$A:$B,MATCH(MonsterTable!$B$1,MonsterTable!$A$1:$B$1,0),0),
IF(OR(NOT(ISBLANK(Z891)),ISBLANK(AA891)),#N/A,
IF(X891="empty","empty",
VLOOKUP(X891,MonsterGroupTable!$A:$A,1,0)))))))</f>
        <v>g120</v>
      </c>
      <c r="AA891">
        <v>5</v>
      </c>
      <c r="AE891" s="1" t="s">
        <v>74</v>
      </c>
      <c r="AF891" s="2" t="str">
        <f>IF(AND(ISBLANK(AE891),OR(NOT(ISBLANK(AG891)),NOT(ISBLANK(AH891)))),#N/A,
IF(ISBLANK(AE891),"",
IF(AND(NOT(ISERROR(VLOOKUP(AE891,MonsterTable!$A:$B,MATCH(MonsterTable!$B$1,MonsterTable!$A$1:$B$1,0),0))),OR(ISBLANK(AG891),ISBLANK(AH891))),#N/A,
IFERROR(VLOOKUP(AE891,MonsterTable!$A:$B,MATCH(MonsterTable!$B$1,MonsterTable!$A$1:$B$1,0),0),
IF(OR(NOT(ISBLANK(AG891)),ISBLANK(AH891)),#N/A,
IF(AE891="empty","empty",
VLOOKUP(AE891,MonsterGroupTable!$A:$A,1,0)))))))</f>
        <v>empty</v>
      </c>
      <c r="AH891">
        <v>3</v>
      </c>
      <c r="AL891" s="1" t="s">
        <v>342</v>
      </c>
      <c r="AM891" s="2">
        <f>IF(AND(ISBLANK(AL891),OR(NOT(ISBLANK(AN891)),NOT(ISBLANK(AO891)))),#N/A,
IF(ISBLANK(AL891),"",
IF(AND(NOT(ISERROR(VLOOKUP(AL891,MonsterTable!$A:$B,MATCH(MonsterTable!$B$1,MonsterTable!$A$1:$B$1,0),0))),OR(ISBLANK(AN891),ISBLANK(AO891))),#N/A,
IFERROR(VLOOKUP(AL891,MonsterTable!$A:$B,MATCH(MonsterTable!$B$1,MonsterTable!$A$1:$B$1,0),0),
IF(OR(NOT(ISBLANK(AN891)),ISBLANK(AO891)),#N/A,
IF(AL891="empty","empty",
VLOOKUP(AL891,MonsterGroupTable!$A:$A,1,0)))))))</f>
        <v>206</v>
      </c>
      <c r="AN891">
        <v>1</v>
      </c>
      <c r="AO891">
        <v>1</v>
      </c>
      <c r="AP891">
        <v>0</v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BA891" s="2" t="str">
        <f>IF(AND(ISBLANK(AZ891),OR(NOT(ISBLANK(BB891)),NOT(ISBLANK(BC891)))),#N/A,
IF(ISBLANK(AZ891),"",
IF(AND(NOT(ISERROR(VLOOKUP(AZ891,MonsterTable!$A:$B,MATCH(MonsterTable!$B$1,MonsterTable!$A$1:$B$1,0),0))),OR(ISBLANK(BB891),ISBLANK(BC891))),#N/A,
IFERROR(VLOOKUP(AZ891,MonsterTable!$A:$B,MATCH(MonsterTable!$B$1,MonsterTable!$A$1:$B$1,0),0),
IF(OR(NOT(ISBLANK(BB891)),ISBLANK(BC891)),#N/A,
IF(AZ891="empty","empty",
VLOOKUP(AZ891,MonsterGroupTable!$A:$A,1,0)))))))</f>
        <v/>
      </c>
      <c r="BH891" s="2" t="str">
        <f>IF(AND(ISBLANK(BG891),OR(NOT(ISBLANK(BI891)),NOT(ISBLANK(BJ891)))),#N/A,
IF(ISBLANK(BG891),"",
IF(AND(NOT(ISERROR(VLOOKUP(BG891,MonsterTable!$A:$B,MATCH(MonsterTable!$B$1,MonsterTable!$A$1:$B$1,0),0))),OR(ISBLANK(BI891),ISBLANK(BJ891))),#N/A,
IFERROR(VLOOKUP(BG891,MonsterTable!$A:$B,MATCH(MonsterTable!$B$1,MonsterTable!$A$1:$B$1,0),0),
IF(OR(NOT(ISBLANK(BI891)),ISBLANK(BJ891)),#N/A,
IF(BG891="empty","empty",
VLOOKUP(BG891,MonsterGroupTable!$A:$A,1,0)))))))</f>
        <v/>
      </c>
      <c r="BO891" s="2" t="str">
        <f>IF(AND(ISBLANK(BN891),OR(NOT(ISBLANK(BP891)),NOT(ISBLANK(BQ891)))),#N/A,
IF(ISBLANK(BN891),"",
IF(AND(NOT(ISERROR(VLOOKUP(BN891,MonsterTable!$A:$B,MATCH(MonsterTable!$B$1,MonsterTable!$A$1:$B$1,0),0))),OR(ISBLANK(BP891),ISBLANK(BQ891))),#N/A,
IFERROR(VLOOKUP(BN891,MonsterTable!$A:$B,MATCH(MonsterTable!$B$1,MonsterTable!$A$1:$B$1,0),0),
IF(OR(NOT(ISBLANK(BP891)),ISBLANK(BQ891)),#N/A,
IF(BN891="empty","empty",
VLOOKUP(BN891,MonsterGroupTable!$A:$A,1,0)))))))</f>
        <v/>
      </c>
      <c r="BV891" s="2" t="str">
        <f>IF(AND(ISBLANK(BU891),OR(NOT(ISBLANK(BW891)),NOT(ISBLANK(BX891)))),#N/A,
IF(ISBLANK(BU891),"",
IF(AND(NOT(ISERROR(VLOOKUP(BU891,MonsterTable!$A:$B,MATCH(MonsterTable!$B$1,MonsterTable!$A$1:$B$1,0),0))),OR(ISBLANK(BW891),ISBLANK(BX891))),#N/A,
IFERROR(VLOOKUP(BU891,MonsterTable!$A:$B,MATCH(MonsterTable!$B$1,MonsterTable!$A$1:$B$1,0),0),
IF(OR(NOT(ISBLANK(BW891)),ISBLANK(BX891)),#N/A,
IF(BU891="empty","empty",
VLOOKUP(BU891,MonsterGroupTable!$A:$A,1,0)))))))</f>
        <v/>
      </c>
      <c r="CC891" s="2" t="str">
        <f>IF(AND(ISBLANK(CB891),OR(NOT(ISBLANK(CD891)),NOT(ISBLANK(CE891)))),#N/A,
IF(ISBLANK(CB891),"",
IF(AND(NOT(ISERROR(VLOOKUP(CB891,MonsterTable!$A:$B,MATCH(MonsterTable!$B$1,MonsterTable!$A$1:$B$1,0),0))),OR(ISBLANK(CD891),ISBLANK(CE891))),#N/A,
IFERROR(VLOOKUP(CB891,MonsterTable!$A:$B,MATCH(MonsterTable!$B$1,MonsterTable!$A$1:$B$1,0),0),
IF(OR(NOT(ISBLANK(CD891)),ISBLANK(CE891)),#N/A,
IF(CB891="empty","empty",
VLOOKUP(CB891,MonsterGroupTable!$A:$A,1,0)))))))</f>
        <v/>
      </c>
      <c r="CJ891" s="2" t="str">
        <f>IF(AND(ISBLANK(CI891),OR(NOT(ISBLANK(CK891)),NOT(ISBLANK(CL891)))),#N/A,
IF(ISBLANK(CI891),"",
IF(AND(NOT(ISERROR(VLOOKUP(CI891,MonsterTable!$A:$B,MATCH(MonsterTable!$B$1,MonsterTable!$A$1:$B$1,0),0))),OR(ISBLANK(CK891),ISBLANK(CL891))),#N/A,
IFERROR(VLOOKUP(CI891,MonsterTable!$A:$B,MATCH(MonsterTable!$B$1,MonsterTable!$A$1:$B$1,0),0),
IF(OR(NOT(ISBLANK(CK891)),ISBLANK(CL891)),#N/A,
IF(CI891="empty","empty",
VLOOKUP(CI891,MonsterGroupTable!$A:$A,1,0)))))))</f>
        <v/>
      </c>
    </row>
    <row r="892" spans="1:88">
      <c r="A892">
        <v>20193</v>
      </c>
      <c r="B892">
        <f t="shared" si="26"/>
        <v>1.1000000000000001</v>
      </c>
      <c r="C892">
        <f t="shared" si="26"/>
        <v>1.1000000000000001</v>
      </c>
      <c r="F892">
        <v>600</v>
      </c>
      <c r="G892">
        <v>10331</v>
      </c>
      <c r="H892">
        <v>0</v>
      </c>
      <c r="I892">
        <v>0</v>
      </c>
      <c r="J892">
        <v>0</v>
      </c>
      <c r="K892" t="s">
        <v>28</v>
      </c>
      <c r="L892" t="s">
        <v>256</v>
      </c>
      <c r="M892" t="s">
        <v>79</v>
      </c>
      <c r="N892" t="s">
        <v>80</v>
      </c>
      <c r="O892">
        <v>0</v>
      </c>
      <c r="P892">
        <v>-4.75</v>
      </c>
      <c r="Q892">
        <v>-3.5</v>
      </c>
      <c r="R892">
        <v>4.75</v>
      </c>
      <c r="S892">
        <v>3</v>
      </c>
      <c r="T892">
        <v>-13.5</v>
      </c>
      <c r="U892">
        <v>2.5499999999999998</v>
      </c>
      <c r="V892">
        <v>-6.75</v>
      </c>
      <c r="W892" t="str">
        <f t="shared" si="27"/>
        <v>g120,5,empty,3,206,1,1,0</v>
      </c>
      <c r="X892" s="1" t="s">
        <v>337</v>
      </c>
      <c r="Y892" s="2" t="str">
        <f>IF(AND(ISBLANK(X892),OR(NOT(ISBLANK(Z892)),NOT(ISBLANK(AA892)))),#N/A,
IF(ISBLANK(X892),"",
IF(AND(NOT(ISERROR(VLOOKUP(X892,MonsterTable!$A:$B,MATCH(MonsterTable!$B$1,MonsterTable!$A$1:$B$1,0),0))),OR(ISBLANK(Z892),ISBLANK(AA892))),#N/A,
IFERROR(VLOOKUP(X892,MonsterTable!$A:$B,MATCH(MonsterTable!$B$1,MonsterTable!$A$1:$B$1,0),0),
IF(OR(NOT(ISBLANK(Z892)),ISBLANK(AA892)),#N/A,
IF(X892="empty","empty",
VLOOKUP(X892,MonsterGroupTable!$A:$A,1,0)))))))</f>
        <v>g120</v>
      </c>
      <c r="AA892">
        <v>5</v>
      </c>
      <c r="AE892" s="1" t="s">
        <v>74</v>
      </c>
      <c r="AF892" s="2" t="str">
        <f>IF(AND(ISBLANK(AE892),OR(NOT(ISBLANK(AG892)),NOT(ISBLANK(AH892)))),#N/A,
IF(ISBLANK(AE892),"",
IF(AND(NOT(ISERROR(VLOOKUP(AE892,MonsterTable!$A:$B,MATCH(MonsterTable!$B$1,MonsterTable!$A$1:$B$1,0),0))),OR(ISBLANK(AG892),ISBLANK(AH892))),#N/A,
IFERROR(VLOOKUP(AE892,MonsterTable!$A:$B,MATCH(MonsterTable!$B$1,MonsterTable!$A$1:$B$1,0),0),
IF(OR(NOT(ISBLANK(AG892)),ISBLANK(AH892)),#N/A,
IF(AE892="empty","empty",
VLOOKUP(AE892,MonsterGroupTable!$A:$A,1,0)))))))</f>
        <v>empty</v>
      </c>
      <c r="AH892">
        <v>3</v>
      </c>
      <c r="AL892" s="1" t="s">
        <v>342</v>
      </c>
      <c r="AM892" s="2">
        <f>IF(AND(ISBLANK(AL892),OR(NOT(ISBLANK(AN892)),NOT(ISBLANK(AO892)))),#N/A,
IF(ISBLANK(AL892),"",
IF(AND(NOT(ISERROR(VLOOKUP(AL892,MonsterTable!$A:$B,MATCH(MonsterTable!$B$1,MonsterTable!$A$1:$B$1,0),0))),OR(ISBLANK(AN892),ISBLANK(AO892))),#N/A,
IFERROR(VLOOKUP(AL892,MonsterTable!$A:$B,MATCH(MonsterTable!$B$1,MonsterTable!$A$1:$B$1,0),0),
IF(OR(NOT(ISBLANK(AN892)),ISBLANK(AO892)),#N/A,
IF(AL892="empty","empty",
VLOOKUP(AL892,MonsterGroupTable!$A:$A,1,0)))))))</f>
        <v>206</v>
      </c>
      <c r="AN892">
        <v>1</v>
      </c>
      <c r="AO892">
        <v>1</v>
      </c>
      <c r="AP892">
        <v>0</v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BA892" s="2" t="str">
        <f>IF(AND(ISBLANK(AZ892),OR(NOT(ISBLANK(BB892)),NOT(ISBLANK(BC892)))),#N/A,
IF(ISBLANK(AZ892),"",
IF(AND(NOT(ISERROR(VLOOKUP(AZ892,MonsterTable!$A:$B,MATCH(MonsterTable!$B$1,MonsterTable!$A$1:$B$1,0),0))),OR(ISBLANK(BB892),ISBLANK(BC892))),#N/A,
IFERROR(VLOOKUP(AZ892,MonsterTable!$A:$B,MATCH(MonsterTable!$B$1,MonsterTable!$A$1:$B$1,0),0),
IF(OR(NOT(ISBLANK(BB892)),ISBLANK(BC892)),#N/A,
IF(AZ892="empty","empty",
VLOOKUP(AZ892,MonsterGroupTable!$A:$A,1,0)))))))</f>
        <v/>
      </c>
      <c r="BH892" s="2" t="str">
        <f>IF(AND(ISBLANK(BG892),OR(NOT(ISBLANK(BI892)),NOT(ISBLANK(BJ892)))),#N/A,
IF(ISBLANK(BG892),"",
IF(AND(NOT(ISERROR(VLOOKUP(BG892,MonsterTable!$A:$B,MATCH(MonsterTable!$B$1,MonsterTable!$A$1:$B$1,0),0))),OR(ISBLANK(BI892),ISBLANK(BJ892))),#N/A,
IFERROR(VLOOKUP(BG892,MonsterTable!$A:$B,MATCH(MonsterTable!$B$1,MonsterTable!$A$1:$B$1,0),0),
IF(OR(NOT(ISBLANK(BI892)),ISBLANK(BJ892)),#N/A,
IF(BG892="empty","empty",
VLOOKUP(BG892,MonsterGroupTable!$A:$A,1,0)))))))</f>
        <v/>
      </c>
      <c r="BO892" s="2" t="str">
        <f>IF(AND(ISBLANK(BN892),OR(NOT(ISBLANK(BP892)),NOT(ISBLANK(BQ892)))),#N/A,
IF(ISBLANK(BN892),"",
IF(AND(NOT(ISERROR(VLOOKUP(BN892,MonsterTable!$A:$B,MATCH(MonsterTable!$B$1,MonsterTable!$A$1:$B$1,0),0))),OR(ISBLANK(BP892),ISBLANK(BQ892))),#N/A,
IFERROR(VLOOKUP(BN892,MonsterTable!$A:$B,MATCH(MonsterTable!$B$1,MonsterTable!$A$1:$B$1,0),0),
IF(OR(NOT(ISBLANK(BP892)),ISBLANK(BQ892)),#N/A,
IF(BN892="empty","empty",
VLOOKUP(BN892,MonsterGroupTable!$A:$A,1,0)))))))</f>
        <v/>
      </c>
      <c r="BV892" s="2" t="str">
        <f>IF(AND(ISBLANK(BU892),OR(NOT(ISBLANK(BW892)),NOT(ISBLANK(BX892)))),#N/A,
IF(ISBLANK(BU892),"",
IF(AND(NOT(ISERROR(VLOOKUP(BU892,MonsterTable!$A:$B,MATCH(MonsterTable!$B$1,MonsterTable!$A$1:$B$1,0),0))),OR(ISBLANK(BW892),ISBLANK(BX892))),#N/A,
IFERROR(VLOOKUP(BU892,MonsterTable!$A:$B,MATCH(MonsterTable!$B$1,MonsterTable!$A$1:$B$1,0),0),
IF(OR(NOT(ISBLANK(BW892)),ISBLANK(BX892)),#N/A,
IF(BU892="empty","empty",
VLOOKUP(BU892,MonsterGroupTable!$A:$A,1,0)))))))</f>
        <v/>
      </c>
      <c r="CC892" s="2" t="str">
        <f>IF(AND(ISBLANK(CB892),OR(NOT(ISBLANK(CD892)),NOT(ISBLANK(CE892)))),#N/A,
IF(ISBLANK(CB892),"",
IF(AND(NOT(ISERROR(VLOOKUP(CB892,MonsterTable!$A:$B,MATCH(MonsterTable!$B$1,MonsterTable!$A$1:$B$1,0),0))),OR(ISBLANK(CD892),ISBLANK(CE892))),#N/A,
IFERROR(VLOOKUP(CB892,MonsterTable!$A:$B,MATCH(MonsterTable!$B$1,MonsterTable!$A$1:$B$1,0),0),
IF(OR(NOT(ISBLANK(CD892)),ISBLANK(CE892)),#N/A,
IF(CB892="empty","empty",
VLOOKUP(CB892,MonsterGroupTable!$A:$A,1,0)))))))</f>
        <v/>
      </c>
      <c r="CJ892" s="2" t="str">
        <f>IF(AND(ISBLANK(CI892),OR(NOT(ISBLANK(CK892)),NOT(ISBLANK(CL892)))),#N/A,
IF(ISBLANK(CI892),"",
IF(AND(NOT(ISERROR(VLOOKUP(CI892,MonsterTable!$A:$B,MATCH(MonsterTable!$B$1,MonsterTable!$A$1:$B$1,0),0))),OR(ISBLANK(CK892),ISBLANK(CL892))),#N/A,
IFERROR(VLOOKUP(CI892,MonsterTable!$A:$B,MATCH(MonsterTable!$B$1,MonsterTable!$A$1:$B$1,0),0),
IF(OR(NOT(ISBLANK(CK892)),ISBLANK(CL892)),#N/A,
IF(CI892="empty","empty",
VLOOKUP(CI892,MonsterGroupTable!$A:$A,1,0)))))))</f>
        <v/>
      </c>
    </row>
    <row r="893" spans="1:88">
      <c r="A893">
        <v>20194</v>
      </c>
      <c r="B893">
        <f t="shared" si="26"/>
        <v>1.1000000000000001</v>
      </c>
      <c r="C893">
        <f t="shared" si="26"/>
        <v>1.1000000000000001</v>
      </c>
      <c r="F893">
        <v>600</v>
      </c>
      <c r="G893">
        <v>10421</v>
      </c>
      <c r="H893">
        <v>0</v>
      </c>
      <c r="I893">
        <v>0</v>
      </c>
      <c r="J893">
        <v>0</v>
      </c>
      <c r="K893" t="s">
        <v>28</v>
      </c>
      <c r="L893" t="s">
        <v>256</v>
      </c>
      <c r="M893" t="s">
        <v>79</v>
      </c>
      <c r="N893" t="s">
        <v>80</v>
      </c>
      <c r="O893">
        <v>0</v>
      </c>
      <c r="P893">
        <v>-4.75</v>
      </c>
      <c r="Q893">
        <v>-3.5</v>
      </c>
      <c r="R893">
        <v>4.75</v>
      </c>
      <c r="S893">
        <v>3</v>
      </c>
      <c r="T893">
        <v>-13.5</v>
      </c>
      <c r="U893">
        <v>2.5499999999999998</v>
      </c>
      <c r="V893">
        <v>-6.75</v>
      </c>
      <c r="W893" t="str">
        <f t="shared" si="27"/>
        <v>g120,5,empty,3,206,1,1,0</v>
      </c>
      <c r="X893" s="1" t="s">
        <v>337</v>
      </c>
      <c r="Y893" s="2" t="str">
        <f>IF(AND(ISBLANK(X893),OR(NOT(ISBLANK(Z893)),NOT(ISBLANK(AA893)))),#N/A,
IF(ISBLANK(X893),"",
IF(AND(NOT(ISERROR(VLOOKUP(X893,MonsterTable!$A:$B,MATCH(MonsterTable!$B$1,MonsterTable!$A$1:$B$1,0),0))),OR(ISBLANK(Z893),ISBLANK(AA893))),#N/A,
IFERROR(VLOOKUP(X893,MonsterTable!$A:$B,MATCH(MonsterTable!$B$1,MonsterTable!$A$1:$B$1,0),0),
IF(OR(NOT(ISBLANK(Z893)),ISBLANK(AA893)),#N/A,
IF(X893="empty","empty",
VLOOKUP(X893,MonsterGroupTable!$A:$A,1,0)))))))</f>
        <v>g120</v>
      </c>
      <c r="AA893">
        <v>5</v>
      </c>
      <c r="AE893" s="1" t="s">
        <v>74</v>
      </c>
      <c r="AF893" s="2" t="str">
        <f>IF(AND(ISBLANK(AE893),OR(NOT(ISBLANK(AG893)),NOT(ISBLANK(AH893)))),#N/A,
IF(ISBLANK(AE893),"",
IF(AND(NOT(ISERROR(VLOOKUP(AE893,MonsterTable!$A:$B,MATCH(MonsterTable!$B$1,MonsterTable!$A$1:$B$1,0),0))),OR(ISBLANK(AG893),ISBLANK(AH893))),#N/A,
IFERROR(VLOOKUP(AE893,MonsterTable!$A:$B,MATCH(MonsterTable!$B$1,MonsterTable!$A$1:$B$1,0),0),
IF(OR(NOT(ISBLANK(AG893)),ISBLANK(AH893)),#N/A,
IF(AE893="empty","empty",
VLOOKUP(AE893,MonsterGroupTable!$A:$A,1,0)))))))</f>
        <v>empty</v>
      </c>
      <c r="AH893">
        <v>3</v>
      </c>
      <c r="AL893" s="1" t="s">
        <v>342</v>
      </c>
      <c r="AM893" s="2">
        <f>IF(AND(ISBLANK(AL893),OR(NOT(ISBLANK(AN893)),NOT(ISBLANK(AO893)))),#N/A,
IF(ISBLANK(AL893),"",
IF(AND(NOT(ISERROR(VLOOKUP(AL893,MonsterTable!$A:$B,MATCH(MonsterTable!$B$1,MonsterTable!$A$1:$B$1,0),0))),OR(ISBLANK(AN893),ISBLANK(AO893))),#N/A,
IFERROR(VLOOKUP(AL893,MonsterTable!$A:$B,MATCH(MonsterTable!$B$1,MonsterTable!$A$1:$B$1,0),0),
IF(OR(NOT(ISBLANK(AN893)),ISBLANK(AO893)),#N/A,
IF(AL893="empty","empty",
VLOOKUP(AL893,MonsterGroupTable!$A:$A,1,0)))))))</f>
        <v>206</v>
      </c>
      <c r="AN893">
        <v>1</v>
      </c>
      <c r="AO893">
        <v>1</v>
      </c>
      <c r="AP893">
        <v>0</v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BA893" s="2" t="str">
        <f>IF(AND(ISBLANK(AZ893),OR(NOT(ISBLANK(BB893)),NOT(ISBLANK(BC893)))),#N/A,
IF(ISBLANK(AZ893),"",
IF(AND(NOT(ISERROR(VLOOKUP(AZ893,MonsterTable!$A:$B,MATCH(MonsterTable!$B$1,MonsterTable!$A$1:$B$1,0),0))),OR(ISBLANK(BB893),ISBLANK(BC893))),#N/A,
IFERROR(VLOOKUP(AZ893,MonsterTable!$A:$B,MATCH(MonsterTable!$B$1,MonsterTable!$A$1:$B$1,0),0),
IF(OR(NOT(ISBLANK(BB893)),ISBLANK(BC893)),#N/A,
IF(AZ893="empty","empty",
VLOOKUP(AZ893,MonsterGroupTable!$A:$A,1,0)))))))</f>
        <v/>
      </c>
      <c r="BH893" s="2" t="str">
        <f>IF(AND(ISBLANK(BG893),OR(NOT(ISBLANK(BI893)),NOT(ISBLANK(BJ893)))),#N/A,
IF(ISBLANK(BG893),"",
IF(AND(NOT(ISERROR(VLOOKUP(BG893,MonsterTable!$A:$B,MATCH(MonsterTable!$B$1,MonsterTable!$A$1:$B$1,0),0))),OR(ISBLANK(BI893),ISBLANK(BJ893))),#N/A,
IFERROR(VLOOKUP(BG893,MonsterTable!$A:$B,MATCH(MonsterTable!$B$1,MonsterTable!$A$1:$B$1,0),0),
IF(OR(NOT(ISBLANK(BI893)),ISBLANK(BJ893)),#N/A,
IF(BG893="empty","empty",
VLOOKUP(BG893,MonsterGroupTable!$A:$A,1,0)))))))</f>
        <v/>
      </c>
      <c r="BO893" s="2" t="str">
        <f>IF(AND(ISBLANK(BN893),OR(NOT(ISBLANK(BP893)),NOT(ISBLANK(BQ893)))),#N/A,
IF(ISBLANK(BN893),"",
IF(AND(NOT(ISERROR(VLOOKUP(BN893,MonsterTable!$A:$B,MATCH(MonsterTable!$B$1,MonsterTable!$A$1:$B$1,0),0))),OR(ISBLANK(BP893),ISBLANK(BQ893))),#N/A,
IFERROR(VLOOKUP(BN893,MonsterTable!$A:$B,MATCH(MonsterTable!$B$1,MonsterTable!$A$1:$B$1,0),0),
IF(OR(NOT(ISBLANK(BP893)),ISBLANK(BQ893)),#N/A,
IF(BN893="empty","empty",
VLOOKUP(BN893,MonsterGroupTable!$A:$A,1,0)))))))</f>
        <v/>
      </c>
      <c r="BV893" s="2" t="str">
        <f>IF(AND(ISBLANK(BU893),OR(NOT(ISBLANK(BW893)),NOT(ISBLANK(BX893)))),#N/A,
IF(ISBLANK(BU893),"",
IF(AND(NOT(ISERROR(VLOOKUP(BU893,MonsterTable!$A:$B,MATCH(MonsterTable!$B$1,MonsterTable!$A$1:$B$1,0),0))),OR(ISBLANK(BW893),ISBLANK(BX893))),#N/A,
IFERROR(VLOOKUP(BU893,MonsterTable!$A:$B,MATCH(MonsterTable!$B$1,MonsterTable!$A$1:$B$1,0),0),
IF(OR(NOT(ISBLANK(BW893)),ISBLANK(BX893)),#N/A,
IF(BU893="empty","empty",
VLOOKUP(BU893,MonsterGroupTable!$A:$A,1,0)))))))</f>
        <v/>
      </c>
      <c r="CC893" s="2" t="str">
        <f>IF(AND(ISBLANK(CB893),OR(NOT(ISBLANK(CD893)),NOT(ISBLANK(CE893)))),#N/A,
IF(ISBLANK(CB893),"",
IF(AND(NOT(ISERROR(VLOOKUP(CB893,MonsterTable!$A:$B,MATCH(MonsterTable!$B$1,MonsterTable!$A$1:$B$1,0),0))),OR(ISBLANK(CD893),ISBLANK(CE893))),#N/A,
IFERROR(VLOOKUP(CB893,MonsterTable!$A:$B,MATCH(MonsterTable!$B$1,MonsterTable!$A$1:$B$1,0),0),
IF(OR(NOT(ISBLANK(CD893)),ISBLANK(CE893)),#N/A,
IF(CB893="empty","empty",
VLOOKUP(CB893,MonsterGroupTable!$A:$A,1,0)))))))</f>
        <v/>
      </c>
      <c r="CJ893" s="2" t="str">
        <f>IF(AND(ISBLANK(CI893),OR(NOT(ISBLANK(CK893)),NOT(ISBLANK(CL893)))),#N/A,
IF(ISBLANK(CI893),"",
IF(AND(NOT(ISERROR(VLOOKUP(CI893,MonsterTable!$A:$B,MATCH(MonsterTable!$B$1,MonsterTable!$A$1:$B$1,0),0))),OR(ISBLANK(CK893),ISBLANK(CL893))),#N/A,
IFERROR(VLOOKUP(CI893,MonsterTable!$A:$B,MATCH(MonsterTable!$B$1,MonsterTable!$A$1:$B$1,0),0),
IF(OR(NOT(ISBLANK(CK893)),ISBLANK(CL893)),#N/A,
IF(CI893="empty","empty",
VLOOKUP(CI893,MonsterGroupTable!$A:$A,1,0)))))))</f>
        <v/>
      </c>
    </row>
    <row r="894" spans="1:88">
      <c r="A894">
        <v>20195</v>
      </c>
      <c r="B894">
        <f t="shared" si="26"/>
        <v>1.1000000000000001</v>
      </c>
      <c r="C894">
        <f t="shared" si="26"/>
        <v>1.1000000000000001</v>
      </c>
      <c r="F894">
        <v>600</v>
      </c>
      <c r="G894">
        <v>10511</v>
      </c>
      <c r="H894">
        <v>0</v>
      </c>
      <c r="I894">
        <v>0</v>
      </c>
      <c r="J894">
        <v>0</v>
      </c>
      <c r="K894" t="s">
        <v>28</v>
      </c>
      <c r="L894" t="s">
        <v>256</v>
      </c>
      <c r="M894" t="s">
        <v>79</v>
      </c>
      <c r="N894" t="s">
        <v>80</v>
      </c>
      <c r="O894">
        <v>0</v>
      </c>
      <c r="P894">
        <v>-4.75</v>
      </c>
      <c r="Q894">
        <v>-3.5</v>
      </c>
      <c r="R894">
        <v>4.75</v>
      </c>
      <c r="S894">
        <v>3</v>
      </c>
      <c r="T894">
        <v>-13.5</v>
      </c>
      <c r="U894">
        <v>2.5499999999999998</v>
      </c>
      <c r="V894">
        <v>-6.75</v>
      </c>
      <c r="W894" t="str">
        <f t="shared" si="27"/>
        <v>g120,5,empty,3,206,1,1,0</v>
      </c>
      <c r="X894" s="1" t="s">
        <v>337</v>
      </c>
      <c r="Y894" s="2" t="str">
        <f>IF(AND(ISBLANK(X894),OR(NOT(ISBLANK(Z894)),NOT(ISBLANK(AA894)))),#N/A,
IF(ISBLANK(X894),"",
IF(AND(NOT(ISERROR(VLOOKUP(X894,MonsterTable!$A:$B,MATCH(MonsterTable!$B$1,MonsterTable!$A$1:$B$1,0),0))),OR(ISBLANK(Z894),ISBLANK(AA894))),#N/A,
IFERROR(VLOOKUP(X894,MonsterTable!$A:$B,MATCH(MonsterTable!$B$1,MonsterTable!$A$1:$B$1,0),0),
IF(OR(NOT(ISBLANK(Z894)),ISBLANK(AA894)),#N/A,
IF(X894="empty","empty",
VLOOKUP(X894,MonsterGroupTable!$A:$A,1,0)))))))</f>
        <v>g120</v>
      </c>
      <c r="AA894">
        <v>5</v>
      </c>
      <c r="AE894" s="1" t="s">
        <v>74</v>
      </c>
      <c r="AF894" s="2" t="str">
        <f>IF(AND(ISBLANK(AE894),OR(NOT(ISBLANK(AG894)),NOT(ISBLANK(AH894)))),#N/A,
IF(ISBLANK(AE894),"",
IF(AND(NOT(ISERROR(VLOOKUP(AE894,MonsterTable!$A:$B,MATCH(MonsterTable!$B$1,MonsterTable!$A$1:$B$1,0),0))),OR(ISBLANK(AG894),ISBLANK(AH894))),#N/A,
IFERROR(VLOOKUP(AE894,MonsterTable!$A:$B,MATCH(MonsterTable!$B$1,MonsterTable!$A$1:$B$1,0),0),
IF(OR(NOT(ISBLANK(AG894)),ISBLANK(AH894)),#N/A,
IF(AE894="empty","empty",
VLOOKUP(AE894,MonsterGroupTable!$A:$A,1,0)))))))</f>
        <v>empty</v>
      </c>
      <c r="AH894">
        <v>3</v>
      </c>
      <c r="AL894" s="1" t="s">
        <v>342</v>
      </c>
      <c r="AM894" s="2">
        <f>IF(AND(ISBLANK(AL894),OR(NOT(ISBLANK(AN894)),NOT(ISBLANK(AO894)))),#N/A,
IF(ISBLANK(AL894),"",
IF(AND(NOT(ISERROR(VLOOKUP(AL894,MonsterTable!$A:$B,MATCH(MonsterTable!$B$1,MonsterTable!$A$1:$B$1,0),0))),OR(ISBLANK(AN894),ISBLANK(AO894))),#N/A,
IFERROR(VLOOKUP(AL894,MonsterTable!$A:$B,MATCH(MonsterTable!$B$1,MonsterTable!$A$1:$B$1,0),0),
IF(OR(NOT(ISBLANK(AN894)),ISBLANK(AO894)),#N/A,
IF(AL894="empty","empty",
VLOOKUP(AL894,MonsterGroupTable!$A:$A,1,0)))))))</f>
        <v>206</v>
      </c>
      <c r="AN894">
        <v>1</v>
      </c>
      <c r="AO894">
        <v>1</v>
      </c>
      <c r="AP894">
        <v>0</v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BA894" s="2" t="str">
        <f>IF(AND(ISBLANK(AZ894),OR(NOT(ISBLANK(BB894)),NOT(ISBLANK(BC894)))),#N/A,
IF(ISBLANK(AZ894),"",
IF(AND(NOT(ISERROR(VLOOKUP(AZ894,MonsterTable!$A:$B,MATCH(MonsterTable!$B$1,MonsterTable!$A$1:$B$1,0),0))),OR(ISBLANK(BB894),ISBLANK(BC894))),#N/A,
IFERROR(VLOOKUP(AZ894,MonsterTable!$A:$B,MATCH(MonsterTable!$B$1,MonsterTable!$A$1:$B$1,0),0),
IF(OR(NOT(ISBLANK(BB894)),ISBLANK(BC894)),#N/A,
IF(AZ894="empty","empty",
VLOOKUP(AZ894,MonsterGroupTable!$A:$A,1,0)))))))</f>
        <v/>
      </c>
      <c r="BH894" s="2" t="str">
        <f>IF(AND(ISBLANK(BG894),OR(NOT(ISBLANK(BI894)),NOT(ISBLANK(BJ894)))),#N/A,
IF(ISBLANK(BG894),"",
IF(AND(NOT(ISERROR(VLOOKUP(BG894,MonsterTable!$A:$B,MATCH(MonsterTable!$B$1,MonsterTable!$A$1:$B$1,0),0))),OR(ISBLANK(BI894),ISBLANK(BJ894))),#N/A,
IFERROR(VLOOKUP(BG894,MonsterTable!$A:$B,MATCH(MonsterTable!$B$1,MonsterTable!$A$1:$B$1,0),0),
IF(OR(NOT(ISBLANK(BI894)),ISBLANK(BJ894)),#N/A,
IF(BG894="empty","empty",
VLOOKUP(BG894,MonsterGroupTable!$A:$A,1,0)))))))</f>
        <v/>
      </c>
      <c r="BO894" s="2" t="str">
        <f>IF(AND(ISBLANK(BN894),OR(NOT(ISBLANK(BP894)),NOT(ISBLANK(BQ894)))),#N/A,
IF(ISBLANK(BN894),"",
IF(AND(NOT(ISERROR(VLOOKUP(BN894,MonsterTable!$A:$B,MATCH(MonsterTable!$B$1,MonsterTable!$A$1:$B$1,0),0))),OR(ISBLANK(BP894),ISBLANK(BQ894))),#N/A,
IFERROR(VLOOKUP(BN894,MonsterTable!$A:$B,MATCH(MonsterTable!$B$1,MonsterTable!$A$1:$B$1,0),0),
IF(OR(NOT(ISBLANK(BP894)),ISBLANK(BQ894)),#N/A,
IF(BN894="empty","empty",
VLOOKUP(BN894,MonsterGroupTable!$A:$A,1,0)))))))</f>
        <v/>
      </c>
      <c r="BV894" s="2" t="str">
        <f>IF(AND(ISBLANK(BU894),OR(NOT(ISBLANK(BW894)),NOT(ISBLANK(BX894)))),#N/A,
IF(ISBLANK(BU894),"",
IF(AND(NOT(ISERROR(VLOOKUP(BU894,MonsterTable!$A:$B,MATCH(MonsterTable!$B$1,MonsterTable!$A$1:$B$1,0),0))),OR(ISBLANK(BW894),ISBLANK(BX894))),#N/A,
IFERROR(VLOOKUP(BU894,MonsterTable!$A:$B,MATCH(MonsterTable!$B$1,MonsterTable!$A$1:$B$1,0),0),
IF(OR(NOT(ISBLANK(BW894)),ISBLANK(BX894)),#N/A,
IF(BU894="empty","empty",
VLOOKUP(BU894,MonsterGroupTable!$A:$A,1,0)))))))</f>
        <v/>
      </c>
      <c r="CC894" s="2" t="str">
        <f>IF(AND(ISBLANK(CB894),OR(NOT(ISBLANK(CD894)),NOT(ISBLANK(CE894)))),#N/A,
IF(ISBLANK(CB894),"",
IF(AND(NOT(ISERROR(VLOOKUP(CB894,MonsterTable!$A:$B,MATCH(MonsterTable!$B$1,MonsterTable!$A$1:$B$1,0),0))),OR(ISBLANK(CD894),ISBLANK(CE894))),#N/A,
IFERROR(VLOOKUP(CB894,MonsterTable!$A:$B,MATCH(MonsterTable!$B$1,MonsterTable!$A$1:$B$1,0),0),
IF(OR(NOT(ISBLANK(CD894)),ISBLANK(CE894)),#N/A,
IF(CB894="empty","empty",
VLOOKUP(CB894,MonsterGroupTable!$A:$A,1,0)))))))</f>
        <v/>
      </c>
      <c r="CJ894" s="2" t="str">
        <f>IF(AND(ISBLANK(CI894),OR(NOT(ISBLANK(CK894)),NOT(ISBLANK(CL894)))),#N/A,
IF(ISBLANK(CI894),"",
IF(AND(NOT(ISERROR(VLOOKUP(CI894,MonsterTable!$A:$B,MATCH(MonsterTable!$B$1,MonsterTable!$A$1:$B$1,0),0))),OR(ISBLANK(CK894),ISBLANK(CL894))),#N/A,
IFERROR(VLOOKUP(CI894,MonsterTable!$A:$B,MATCH(MonsterTable!$B$1,MonsterTable!$A$1:$B$1,0),0),
IF(OR(NOT(ISBLANK(CK894)),ISBLANK(CL894)),#N/A,
IF(CI894="empty","empty",
VLOOKUP(CI894,MonsterGroupTable!$A:$A,1,0)))))))</f>
        <v/>
      </c>
    </row>
    <row r="895" spans="1:88">
      <c r="A895">
        <v>20196</v>
      </c>
      <c r="B895">
        <f t="shared" si="26"/>
        <v>1.1000000000000001</v>
      </c>
      <c r="C895">
        <f t="shared" si="26"/>
        <v>1.1000000000000001</v>
      </c>
      <c r="F895">
        <v>600</v>
      </c>
      <c r="G895">
        <v>10601</v>
      </c>
      <c r="H895">
        <v>0</v>
      </c>
      <c r="I895">
        <v>0</v>
      </c>
      <c r="J895">
        <v>0</v>
      </c>
      <c r="K895" t="s">
        <v>28</v>
      </c>
      <c r="L895" t="s">
        <v>256</v>
      </c>
      <c r="M895" t="s">
        <v>79</v>
      </c>
      <c r="N895" t="s">
        <v>80</v>
      </c>
      <c r="O895">
        <v>0</v>
      </c>
      <c r="P895">
        <v>-4.75</v>
      </c>
      <c r="Q895">
        <v>-3.5</v>
      </c>
      <c r="R895">
        <v>4.75</v>
      </c>
      <c r="S895">
        <v>3</v>
      </c>
      <c r="T895">
        <v>-13.5</v>
      </c>
      <c r="U895">
        <v>2.5499999999999998</v>
      </c>
      <c r="V895">
        <v>-6.75</v>
      </c>
      <c r="W895" t="str">
        <f t="shared" si="27"/>
        <v>g120,5,empty,3,206,1,1,0</v>
      </c>
      <c r="X895" s="1" t="s">
        <v>337</v>
      </c>
      <c r="Y895" s="2" t="str">
        <f>IF(AND(ISBLANK(X895),OR(NOT(ISBLANK(Z895)),NOT(ISBLANK(AA895)))),#N/A,
IF(ISBLANK(X895),"",
IF(AND(NOT(ISERROR(VLOOKUP(X895,MonsterTable!$A:$B,MATCH(MonsterTable!$B$1,MonsterTable!$A$1:$B$1,0),0))),OR(ISBLANK(Z895),ISBLANK(AA895))),#N/A,
IFERROR(VLOOKUP(X895,MonsterTable!$A:$B,MATCH(MonsterTable!$B$1,MonsterTable!$A$1:$B$1,0),0),
IF(OR(NOT(ISBLANK(Z895)),ISBLANK(AA895)),#N/A,
IF(X895="empty","empty",
VLOOKUP(X895,MonsterGroupTable!$A:$A,1,0)))))))</f>
        <v>g120</v>
      </c>
      <c r="AA895">
        <v>5</v>
      </c>
      <c r="AE895" s="1" t="s">
        <v>74</v>
      </c>
      <c r="AF895" s="2" t="str">
        <f>IF(AND(ISBLANK(AE895),OR(NOT(ISBLANK(AG895)),NOT(ISBLANK(AH895)))),#N/A,
IF(ISBLANK(AE895),"",
IF(AND(NOT(ISERROR(VLOOKUP(AE895,MonsterTable!$A:$B,MATCH(MonsterTable!$B$1,MonsterTable!$A$1:$B$1,0),0))),OR(ISBLANK(AG895),ISBLANK(AH895))),#N/A,
IFERROR(VLOOKUP(AE895,MonsterTable!$A:$B,MATCH(MonsterTable!$B$1,MonsterTable!$A$1:$B$1,0),0),
IF(OR(NOT(ISBLANK(AG895)),ISBLANK(AH895)),#N/A,
IF(AE895="empty","empty",
VLOOKUP(AE895,MonsterGroupTable!$A:$A,1,0)))))))</f>
        <v>empty</v>
      </c>
      <c r="AH895">
        <v>3</v>
      </c>
      <c r="AL895" s="1" t="s">
        <v>342</v>
      </c>
      <c r="AM895" s="2">
        <f>IF(AND(ISBLANK(AL895),OR(NOT(ISBLANK(AN895)),NOT(ISBLANK(AO895)))),#N/A,
IF(ISBLANK(AL895),"",
IF(AND(NOT(ISERROR(VLOOKUP(AL895,MonsterTable!$A:$B,MATCH(MonsterTable!$B$1,MonsterTable!$A$1:$B$1,0),0))),OR(ISBLANK(AN895),ISBLANK(AO895))),#N/A,
IFERROR(VLOOKUP(AL895,MonsterTable!$A:$B,MATCH(MonsterTable!$B$1,MonsterTable!$A$1:$B$1,0),0),
IF(OR(NOT(ISBLANK(AN895)),ISBLANK(AO895)),#N/A,
IF(AL895="empty","empty",
VLOOKUP(AL895,MonsterGroupTable!$A:$A,1,0)))))))</f>
        <v>206</v>
      </c>
      <c r="AN895">
        <v>1</v>
      </c>
      <c r="AO895">
        <v>1</v>
      </c>
      <c r="AP895">
        <v>0</v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BA895" s="2" t="str">
        <f>IF(AND(ISBLANK(AZ895),OR(NOT(ISBLANK(BB895)),NOT(ISBLANK(BC895)))),#N/A,
IF(ISBLANK(AZ895),"",
IF(AND(NOT(ISERROR(VLOOKUP(AZ895,MonsterTable!$A:$B,MATCH(MonsterTable!$B$1,MonsterTable!$A$1:$B$1,0),0))),OR(ISBLANK(BB895),ISBLANK(BC895))),#N/A,
IFERROR(VLOOKUP(AZ895,MonsterTable!$A:$B,MATCH(MonsterTable!$B$1,MonsterTable!$A$1:$B$1,0),0),
IF(OR(NOT(ISBLANK(BB895)),ISBLANK(BC895)),#N/A,
IF(AZ895="empty","empty",
VLOOKUP(AZ895,MonsterGroupTable!$A:$A,1,0)))))))</f>
        <v/>
      </c>
      <c r="BH895" s="2" t="str">
        <f>IF(AND(ISBLANK(BG895),OR(NOT(ISBLANK(BI895)),NOT(ISBLANK(BJ895)))),#N/A,
IF(ISBLANK(BG895),"",
IF(AND(NOT(ISERROR(VLOOKUP(BG895,MonsterTable!$A:$B,MATCH(MonsterTable!$B$1,MonsterTable!$A$1:$B$1,0),0))),OR(ISBLANK(BI895),ISBLANK(BJ895))),#N/A,
IFERROR(VLOOKUP(BG895,MonsterTable!$A:$B,MATCH(MonsterTable!$B$1,MonsterTable!$A$1:$B$1,0),0),
IF(OR(NOT(ISBLANK(BI895)),ISBLANK(BJ895)),#N/A,
IF(BG895="empty","empty",
VLOOKUP(BG895,MonsterGroupTable!$A:$A,1,0)))))))</f>
        <v/>
      </c>
      <c r="BO895" s="2" t="str">
        <f>IF(AND(ISBLANK(BN895),OR(NOT(ISBLANK(BP895)),NOT(ISBLANK(BQ895)))),#N/A,
IF(ISBLANK(BN895),"",
IF(AND(NOT(ISERROR(VLOOKUP(BN895,MonsterTable!$A:$B,MATCH(MonsterTable!$B$1,MonsterTable!$A$1:$B$1,0),0))),OR(ISBLANK(BP895),ISBLANK(BQ895))),#N/A,
IFERROR(VLOOKUP(BN895,MonsterTable!$A:$B,MATCH(MonsterTable!$B$1,MonsterTable!$A$1:$B$1,0),0),
IF(OR(NOT(ISBLANK(BP895)),ISBLANK(BQ895)),#N/A,
IF(BN895="empty","empty",
VLOOKUP(BN895,MonsterGroupTable!$A:$A,1,0)))))))</f>
        <v/>
      </c>
      <c r="BV895" s="2" t="str">
        <f>IF(AND(ISBLANK(BU895),OR(NOT(ISBLANK(BW895)),NOT(ISBLANK(BX895)))),#N/A,
IF(ISBLANK(BU895),"",
IF(AND(NOT(ISERROR(VLOOKUP(BU895,MonsterTable!$A:$B,MATCH(MonsterTable!$B$1,MonsterTable!$A$1:$B$1,0),0))),OR(ISBLANK(BW895),ISBLANK(BX895))),#N/A,
IFERROR(VLOOKUP(BU895,MonsterTable!$A:$B,MATCH(MonsterTable!$B$1,MonsterTable!$A$1:$B$1,0),0),
IF(OR(NOT(ISBLANK(BW895)),ISBLANK(BX895)),#N/A,
IF(BU895="empty","empty",
VLOOKUP(BU895,MonsterGroupTable!$A:$A,1,0)))))))</f>
        <v/>
      </c>
      <c r="CC895" s="2" t="str">
        <f>IF(AND(ISBLANK(CB895),OR(NOT(ISBLANK(CD895)),NOT(ISBLANK(CE895)))),#N/A,
IF(ISBLANK(CB895),"",
IF(AND(NOT(ISERROR(VLOOKUP(CB895,MonsterTable!$A:$B,MATCH(MonsterTable!$B$1,MonsterTable!$A$1:$B$1,0),0))),OR(ISBLANK(CD895),ISBLANK(CE895))),#N/A,
IFERROR(VLOOKUP(CB895,MonsterTable!$A:$B,MATCH(MonsterTable!$B$1,MonsterTable!$A$1:$B$1,0),0),
IF(OR(NOT(ISBLANK(CD895)),ISBLANK(CE895)),#N/A,
IF(CB895="empty","empty",
VLOOKUP(CB895,MonsterGroupTable!$A:$A,1,0)))))))</f>
        <v/>
      </c>
      <c r="CJ895" s="2" t="str">
        <f>IF(AND(ISBLANK(CI895),OR(NOT(ISBLANK(CK895)),NOT(ISBLANK(CL895)))),#N/A,
IF(ISBLANK(CI895),"",
IF(AND(NOT(ISERROR(VLOOKUP(CI895,MonsterTable!$A:$B,MATCH(MonsterTable!$B$1,MonsterTable!$A$1:$B$1,0),0))),OR(ISBLANK(CK895),ISBLANK(CL895))),#N/A,
IFERROR(VLOOKUP(CI895,MonsterTable!$A:$B,MATCH(MonsterTable!$B$1,MonsterTable!$A$1:$B$1,0),0),
IF(OR(NOT(ISBLANK(CK895)),ISBLANK(CL895)),#N/A,
IF(CI895="empty","empty",
VLOOKUP(CI895,MonsterGroupTable!$A:$A,1,0)))))))</f>
        <v/>
      </c>
    </row>
    <row r="896" spans="1:88">
      <c r="A896">
        <v>20197</v>
      </c>
      <c r="B896">
        <f t="shared" si="26"/>
        <v>1.1000000000000001</v>
      </c>
      <c r="C896">
        <f t="shared" si="26"/>
        <v>1.1000000000000001</v>
      </c>
      <c r="F896">
        <v>600</v>
      </c>
      <c r="G896">
        <v>10691</v>
      </c>
      <c r="H896">
        <v>0</v>
      </c>
      <c r="I896">
        <v>0</v>
      </c>
      <c r="J896">
        <v>0</v>
      </c>
      <c r="K896" t="s">
        <v>28</v>
      </c>
      <c r="L896" t="s">
        <v>256</v>
      </c>
      <c r="M896" t="s">
        <v>79</v>
      </c>
      <c r="N896" t="s">
        <v>80</v>
      </c>
      <c r="O896">
        <v>0</v>
      </c>
      <c r="P896">
        <v>-4.75</v>
      </c>
      <c r="Q896">
        <v>-3.5</v>
      </c>
      <c r="R896">
        <v>4.75</v>
      </c>
      <c r="S896">
        <v>3</v>
      </c>
      <c r="T896">
        <v>-13.5</v>
      </c>
      <c r="U896">
        <v>2.5499999999999998</v>
      </c>
      <c r="V896">
        <v>-6.75</v>
      </c>
      <c r="W896" t="str">
        <f t="shared" si="27"/>
        <v>g120,5,empty,3,206,1,1,0</v>
      </c>
      <c r="X896" s="1" t="s">
        <v>337</v>
      </c>
      <c r="Y896" s="2" t="str">
        <f>IF(AND(ISBLANK(X896),OR(NOT(ISBLANK(Z896)),NOT(ISBLANK(AA896)))),#N/A,
IF(ISBLANK(X896),"",
IF(AND(NOT(ISERROR(VLOOKUP(X896,MonsterTable!$A:$B,MATCH(MonsterTable!$B$1,MonsterTable!$A$1:$B$1,0),0))),OR(ISBLANK(Z896),ISBLANK(AA896))),#N/A,
IFERROR(VLOOKUP(X896,MonsterTable!$A:$B,MATCH(MonsterTable!$B$1,MonsterTable!$A$1:$B$1,0),0),
IF(OR(NOT(ISBLANK(Z896)),ISBLANK(AA896)),#N/A,
IF(X896="empty","empty",
VLOOKUP(X896,MonsterGroupTable!$A:$A,1,0)))))))</f>
        <v>g120</v>
      </c>
      <c r="AA896">
        <v>5</v>
      </c>
      <c r="AE896" s="1" t="s">
        <v>74</v>
      </c>
      <c r="AF896" s="2" t="str">
        <f>IF(AND(ISBLANK(AE896),OR(NOT(ISBLANK(AG896)),NOT(ISBLANK(AH896)))),#N/A,
IF(ISBLANK(AE896),"",
IF(AND(NOT(ISERROR(VLOOKUP(AE896,MonsterTable!$A:$B,MATCH(MonsterTable!$B$1,MonsterTable!$A$1:$B$1,0),0))),OR(ISBLANK(AG896),ISBLANK(AH896))),#N/A,
IFERROR(VLOOKUP(AE896,MonsterTable!$A:$B,MATCH(MonsterTable!$B$1,MonsterTable!$A$1:$B$1,0),0),
IF(OR(NOT(ISBLANK(AG896)),ISBLANK(AH896)),#N/A,
IF(AE896="empty","empty",
VLOOKUP(AE896,MonsterGroupTable!$A:$A,1,0)))))))</f>
        <v>empty</v>
      </c>
      <c r="AH896">
        <v>3</v>
      </c>
      <c r="AL896" s="1" t="s">
        <v>342</v>
      </c>
      <c r="AM896" s="2">
        <f>IF(AND(ISBLANK(AL896),OR(NOT(ISBLANK(AN896)),NOT(ISBLANK(AO896)))),#N/A,
IF(ISBLANK(AL896),"",
IF(AND(NOT(ISERROR(VLOOKUP(AL896,MonsterTable!$A:$B,MATCH(MonsterTable!$B$1,MonsterTable!$A$1:$B$1,0),0))),OR(ISBLANK(AN896),ISBLANK(AO896))),#N/A,
IFERROR(VLOOKUP(AL896,MonsterTable!$A:$B,MATCH(MonsterTable!$B$1,MonsterTable!$A$1:$B$1,0),0),
IF(OR(NOT(ISBLANK(AN896)),ISBLANK(AO896)),#N/A,
IF(AL896="empty","empty",
VLOOKUP(AL896,MonsterGroupTable!$A:$A,1,0)))))))</f>
        <v>206</v>
      </c>
      <c r="AN896">
        <v>1</v>
      </c>
      <c r="AO896">
        <v>1</v>
      </c>
      <c r="AP896">
        <v>0</v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BA896" s="2" t="str">
        <f>IF(AND(ISBLANK(AZ896),OR(NOT(ISBLANK(BB896)),NOT(ISBLANK(BC896)))),#N/A,
IF(ISBLANK(AZ896),"",
IF(AND(NOT(ISERROR(VLOOKUP(AZ896,MonsterTable!$A:$B,MATCH(MonsterTable!$B$1,MonsterTable!$A$1:$B$1,0),0))),OR(ISBLANK(BB896),ISBLANK(BC896))),#N/A,
IFERROR(VLOOKUP(AZ896,MonsterTable!$A:$B,MATCH(MonsterTable!$B$1,MonsterTable!$A$1:$B$1,0),0),
IF(OR(NOT(ISBLANK(BB896)),ISBLANK(BC896)),#N/A,
IF(AZ896="empty","empty",
VLOOKUP(AZ896,MonsterGroupTable!$A:$A,1,0)))))))</f>
        <v/>
      </c>
      <c r="BH896" s="2" t="str">
        <f>IF(AND(ISBLANK(BG896),OR(NOT(ISBLANK(BI896)),NOT(ISBLANK(BJ896)))),#N/A,
IF(ISBLANK(BG896),"",
IF(AND(NOT(ISERROR(VLOOKUP(BG896,MonsterTable!$A:$B,MATCH(MonsterTable!$B$1,MonsterTable!$A$1:$B$1,0),0))),OR(ISBLANK(BI896),ISBLANK(BJ896))),#N/A,
IFERROR(VLOOKUP(BG896,MonsterTable!$A:$B,MATCH(MonsterTable!$B$1,MonsterTable!$A$1:$B$1,0),0),
IF(OR(NOT(ISBLANK(BI896)),ISBLANK(BJ896)),#N/A,
IF(BG896="empty","empty",
VLOOKUP(BG896,MonsterGroupTable!$A:$A,1,0)))))))</f>
        <v/>
      </c>
      <c r="BO896" s="2" t="str">
        <f>IF(AND(ISBLANK(BN896),OR(NOT(ISBLANK(BP896)),NOT(ISBLANK(BQ896)))),#N/A,
IF(ISBLANK(BN896),"",
IF(AND(NOT(ISERROR(VLOOKUP(BN896,MonsterTable!$A:$B,MATCH(MonsterTable!$B$1,MonsterTable!$A$1:$B$1,0),0))),OR(ISBLANK(BP896),ISBLANK(BQ896))),#N/A,
IFERROR(VLOOKUP(BN896,MonsterTable!$A:$B,MATCH(MonsterTable!$B$1,MonsterTable!$A$1:$B$1,0),0),
IF(OR(NOT(ISBLANK(BP896)),ISBLANK(BQ896)),#N/A,
IF(BN896="empty","empty",
VLOOKUP(BN896,MonsterGroupTable!$A:$A,1,0)))))))</f>
        <v/>
      </c>
      <c r="BV896" s="2" t="str">
        <f>IF(AND(ISBLANK(BU896),OR(NOT(ISBLANK(BW896)),NOT(ISBLANK(BX896)))),#N/A,
IF(ISBLANK(BU896),"",
IF(AND(NOT(ISERROR(VLOOKUP(BU896,MonsterTable!$A:$B,MATCH(MonsterTable!$B$1,MonsterTable!$A$1:$B$1,0),0))),OR(ISBLANK(BW896),ISBLANK(BX896))),#N/A,
IFERROR(VLOOKUP(BU896,MonsterTable!$A:$B,MATCH(MonsterTable!$B$1,MonsterTable!$A$1:$B$1,0),0),
IF(OR(NOT(ISBLANK(BW896)),ISBLANK(BX896)),#N/A,
IF(BU896="empty","empty",
VLOOKUP(BU896,MonsterGroupTable!$A:$A,1,0)))))))</f>
        <v/>
      </c>
      <c r="CC896" s="2" t="str">
        <f>IF(AND(ISBLANK(CB896),OR(NOT(ISBLANK(CD896)),NOT(ISBLANK(CE896)))),#N/A,
IF(ISBLANK(CB896),"",
IF(AND(NOT(ISERROR(VLOOKUP(CB896,MonsterTable!$A:$B,MATCH(MonsterTable!$B$1,MonsterTable!$A$1:$B$1,0),0))),OR(ISBLANK(CD896),ISBLANK(CE896))),#N/A,
IFERROR(VLOOKUP(CB896,MonsterTable!$A:$B,MATCH(MonsterTable!$B$1,MonsterTable!$A$1:$B$1,0),0),
IF(OR(NOT(ISBLANK(CD896)),ISBLANK(CE896)),#N/A,
IF(CB896="empty","empty",
VLOOKUP(CB896,MonsterGroupTable!$A:$A,1,0)))))))</f>
        <v/>
      </c>
      <c r="CJ896" s="2" t="str">
        <f>IF(AND(ISBLANK(CI896),OR(NOT(ISBLANK(CK896)),NOT(ISBLANK(CL896)))),#N/A,
IF(ISBLANK(CI896),"",
IF(AND(NOT(ISERROR(VLOOKUP(CI896,MonsterTable!$A:$B,MATCH(MonsterTable!$B$1,MonsterTable!$A$1:$B$1,0),0))),OR(ISBLANK(CK896),ISBLANK(CL896))),#N/A,
IFERROR(VLOOKUP(CI896,MonsterTable!$A:$B,MATCH(MonsterTable!$B$1,MonsterTable!$A$1:$B$1,0),0),
IF(OR(NOT(ISBLANK(CK896)),ISBLANK(CL896)),#N/A,
IF(CI896="empty","empty",
VLOOKUP(CI896,MonsterGroupTable!$A:$A,1,0)))))))</f>
        <v/>
      </c>
    </row>
    <row r="897" spans="1:88">
      <c r="A897">
        <v>20198</v>
      </c>
      <c r="B897">
        <f t="shared" si="26"/>
        <v>1.1000000000000001</v>
      </c>
      <c r="C897">
        <f t="shared" si="26"/>
        <v>1.1000000000000001</v>
      </c>
      <c r="F897">
        <v>600</v>
      </c>
      <c r="G897">
        <v>10781</v>
      </c>
      <c r="H897">
        <v>0</v>
      </c>
      <c r="I897">
        <v>0</v>
      </c>
      <c r="J897">
        <v>0</v>
      </c>
      <c r="K897" t="s">
        <v>28</v>
      </c>
      <c r="L897" t="s">
        <v>256</v>
      </c>
      <c r="M897" t="s">
        <v>79</v>
      </c>
      <c r="N897" t="s">
        <v>80</v>
      </c>
      <c r="O897">
        <v>0</v>
      </c>
      <c r="P897">
        <v>-4.75</v>
      </c>
      <c r="Q897">
        <v>-3.5</v>
      </c>
      <c r="R897">
        <v>4.75</v>
      </c>
      <c r="S897">
        <v>3</v>
      </c>
      <c r="T897">
        <v>-13.5</v>
      </c>
      <c r="U897">
        <v>2.5499999999999998</v>
      </c>
      <c r="V897">
        <v>-6.75</v>
      </c>
      <c r="W897" t="str">
        <f t="shared" si="27"/>
        <v>g120,5,empty,3,206,1,1,0</v>
      </c>
      <c r="X897" s="1" t="s">
        <v>337</v>
      </c>
      <c r="Y897" s="2" t="str">
        <f>IF(AND(ISBLANK(X897),OR(NOT(ISBLANK(Z897)),NOT(ISBLANK(AA897)))),#N/A,
IF(ISBLANK(X897),"",
IF(AND(NOT(ISERROR(VLOOKUP(X897,MonsterTable!$A:$B,MATCH(MonsterTable!$B$1,MonsterTable!$A$1:$B$1,0),0))),OR(ISBLANK(Z897),ISBLANK(AA897))),#N/A,
IFERROR(VLOOKUP(X897,MonsterTable!$A:$B,MATCH(MonsterTable!$B$1,MonsterTable!$A$1:$B$1,0),0),
IF(OR(NOT(ISBLANK(Z897)),ISBLANK(AA897)),#N/A,
IF(X897="empty","empty",
VLOOKUP(X897,MonsterGroupTable!$A:$A,1,0)))))))</f>
        <v>g120</v>
      </c>
      <c r="AA897">
        <v>5</v>
      </c>
      <c r="AE897" s="1" t="s">
        <v>74</v>
      </c>
      <c r="AF897" s="2" t="str">
        <f>IF(AND(ISBLANK(AE897),OR(NOT(ISBLANK(AG897)),NOT(ISBLANK(AH897)))),#N/A,
IF(ISBLANK(AE897),"",
IF(AND(NOT(ISERROR(VLOOKUP(AE897,MonsterTable!$A:$B,MATCH(MonsterTable!$B$1,MonsterTable!$A$1:$B$1,0),0))),OR(ISBLANK(AG897),ISBLANK(AH897))),#N/A,
IFERROR(VLOOKUP(AE897,MonsterTable!$A:$B,MATCH(MonsterTable!$B$1,MonsterTable!$A$1:$B$1,0),0),
IF(OR(NOT(ISBLANK(AG897)),ISBLANK(AH897)),#N/A,
IF(AE897="empty","empty",
VLOOKUP(AE897,MonsterGroupTable!$A:$A,1,0)))))))</f>
        <v>empty</v>
      </c>
      <c r="AH897">
        <v>3</v>
      </c>
      <c r="AL897" s="1" t="s">
        <v>342</v>
      </c>
      <c r="AM897" s="2">
        <f>IF(AND(ISBLANK(AL897),OR(NOT(ISBLANK(AN897)),NOT(ISBLANK(AO897)))),#N/A,
IF(ISBLANK(AL897),"",
IF(AND(NOT(ISERROR(VLOOKUP(AL897,MonsterTable!$A:$B,MATCH(MonsterTable!$B$1,MonsterTable!$A$1:$B$1,0),0))),OR(ISBLANK(AN897),ISBLANK(AO897))),#N/A,
IFERROR(VLOOKUP(AL897,MonsterTable!$A:$B,MATCH(MonsterTable!$B$1,MonsterTable!$A$1:$B$1,0),0),
IF(OR(NOT(ISBLANK(AN897)),ISBLANK(AO897)),#N/A,
IF(AL897="empty","empty",
VLOOKUP(AL897,MonsterGroupTable!$A:$A,1,0)))))))</f>
        <v>206</v>
      </c>
      <c r="AN897">
        <v>1</v>
      </c>
      <c r="AO897">
        <v>1</v>
      </c>
      <c r="AP897">
        <v>0</v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BA897" s="2" t="str">
        <f>IF(AND(ISBLANK(AZ897),OR(NOT(ISBLANK(BB897)),NOT(ISBLANK(BC897)))),#N/A,
IF(ISBLANK(AZ897),"",
IF(AND(NOT(ISERROR(VLOOKUP(AZ897,MonsterTable!$A:$B,MATCH(MonsterTable!$B$1,MonsterTable!$A$1:$B$1,0),0))),OR(ISBLANK(BB897),ISBLANK(BC897))),#N/A,
IFERROR(VLOOKUP(AZ897,MonsterTable!$A:$B,MATCH(MonsterTable!$B$1,MonsterTable!$A$1:$B$1,0),0),
IF(OR(NOT(ISBLANK(BB897)),ISBLANK(BC897)),#N/A,
IF(AZ897="empty","empty",
VLOOKUP(AZ897,MonsterGroupTable!$A:$A,1,0)))))))</f>
        <v/>
      </c>
      <c r="BH897" s="2" t="str">
        <f>IF(AND(ISBLANK(BG897),OR(NOT(ISBLANK(BI897)),NOT(ISBLANK(BJ897)))),#N/A,
IF(ISBLANK(BG897),"",
IF(AND(NOT(ISERROR(VLOOKUP(BG897,MonsterTable!$A:$B,MATCH(MonsterTable!$B$1,MonsterTable!$A$1:$B$1,0),0))),OR(ISBLANK(BI897),ISBLANK(BJ897))),#N/A,
IFERROR(VLOOKUP(BG897,MonsterTable!$A:$B,MATCH(MonsterTable!$B$1,MonsterTable!$A$1:$B$1,0),0),
IF(OR(NOT(ISBLANK(BI897)),ISBLANK(BJ897)),#N/A,
IF(BG897="empty","empty",
VLOOKUP(BG897,MonsterGroupTable!$A:$A,1,0)))))))</f>
        <v/>
      </c>
      <c r="BO897" s="2" t="str">
        <f>IF(AND(ISBLANK(BN897),OR(NOT(ISBLANK(BP897)),NOT(ISBLANK(BQ897)))),#N/A,
IF(ISBLANK(BN897),"",
IF(AND(NOT(ISERROR(VLOOKUP(BN897,MonsterTable!$A:$B,MATCH(MonsterTable!$B$1,MonsterTable!$A$1:$B$1,0),0))),OR(ISBLANK(BP897),ISBLANK(BQ897))),#N/A,
IFERROR(VLOOKUP(BN897,MonsterTable!$A:$B,MATCH(MonsterTable!$B$1,MonsterTable!$A$1:$B$1,0),0),
IF(OR(NOT(ISBLANK(BP897)),ISBLANK(BQ897)),#N/A,
IF(BN897="empty","empty",
VLOOKUP(BN897,MonsterGroupTable!$A:$A,1,0)))))))</f>
        <v/>
      </c>
      <c r="BV897" s="2" t="str">
        <f>IF(AND(ISBLANK(BU897),OR(NOT(ISBLANK(BW897)),NOT(ISBLANK(BX897)))),#N/A,
IF(ISBLANK(BU897),"",
IF(AND(NOT(ISERROR(VLOOKUP(BU897,MonsterTable!$A:$B,MATCH(MonsterTable!$B$1,MonsterTable!$A$1:$B$1,0),0))),OR(ISBLANK(BW897),ISBLANK(BX897))),#N/A,
IFERROR(VLOOKUP(BU897,MonsterTable!$A:$B,MATCH(MonsterTable!$B$1,MonsterTable!$A$1:$B$1,0),0),
IF(OR(NOT(ISBLANK(BW897)),ISBLANK(BX897)),#N/A,
IF(BU897="empty","empty",
VLOOKUP(BU897,MonsterGroupTable!$A:$A,1,0)))))))</f>
        <v/>
      </c>
      <c r="CC897" s="2" t="str">
        <f>IF(AND(ISBLANK(CB897),OR(NOT(ISBLANK(CD897)),NOT(ISBLANK(CE897)))),#N/A,
IF(ISBLANK(CB897),"",
IF(AND(NOT(ISERROR(VLOOKUP(CB897,MonsterTable!$A:$B,MATCH(MonsterTable!$B$1,MonsterTable!$A$1:$B$1,0),0))),OR(ISBLANK(CD897),ISBLANK(CE897))),#N/A,
IFERROR(VLOOKUP(CB897,MonsterTable!$A:$B,MATCH(MonsterTable!$B$1,MonsterTable!$A$1:$B$1,0),0),
IF(OR(NOT(ISBLANK(CD897)),ISBLANK(CE897)),#N/A,
IF(CB897="empty","empty",
VLOOKUP(CB897,MonsterGroupTable!$A:$A,1,0)))))))</f>
        <v/>
      </c>
      <c r="CJ897" s="2" t="str">
        <f>IF(AND(ISBLANK(CI897),OR(NOT(ISBLANK(CK897)),NOT(ISBLANK(CL897)))),#N/A,
IF(ISBLANK(CI897),"",
IF(AND(NOT(ISERROR(VLOOKUP(CI897,MonsterTable!$A:$B,MATCH(MonsterTable!$B$1,MonsterTable!$A$1:$B$1,0),0))),OR(ISBLANK(CK897),ISBLANK(CL897))),#N/A,
IFERROR(VLOOKUP(CI897,MonsterTable!$A:$B,MATCH(MonsterTable!$B$1,MonsterTable!$A$1:$B$1,0),0),
IF(OR(NOT(ISBLANK(CK897)),ISBLANK(CL897)),#N/A,
IF(CI897="empty","empty",
VLOOKUP(CI897,MonsterGroupTable!$A:$A,1,0)))))))</f>
        <v/>
      </c>
    </row>
    <row r="898" spans="1:88">
      <c r="A898">
        <v>20199</v>
      </c>
      <c r="B898">
        <f t="shared" si="26"/>
        <v>1.1000000000000001</v>
      </c>
      <c r="C898">
        <f t="shared" si="26"/>
        <v>1.1000000000000001</v>
      </c>
      <c r="F898">
        <v>600</v>
      </c>
      <c r="G898">
        <v>10871</v>
      </c>
      <c r="H898">
        <v>0</v>
      </c>
      <c r="I898">
        <v>0</v>
      </c>
      <c r="J898">
        <v>0</v>
      </c>
      <c r="K898" t="s">
        <v>28</v>
      </c>
      <c r="L898" t="s">
        <v>256</v>
      </c>
      <c r="M898" t="s">
        <v>79</v>
      </c>
      <c r="N898" t="s">
        <v>80</v>
      </c>
      <c r="O898">
        <v>0</v>
      </c>
      <c r="P898">
        <v>-4.75</v>
      </c>
      <c r="Q898">
        <v>-3.5</v>
      </c>
      <c r="R898">
        <v>4.75</v>
      </c>
      <c r="S898">
        <v>3</v>
      </c>
      <c r="T898">
        <v>-13.5</v>
      </c>
      <c r="U898">
        <v>2.5499999999999998</v>
      </c>
      <c r="V898">
        <v>-6.75</v>
      </c>
      <c r="W898" t="str">
        <f t="shared" si="27"/>
        <v>g120,5,empty,3,206,1,1,0</v>
      </c>
      <c r="X898" s="1" t="s">
        <v>337</v>
      </c>
      <c r="Y898" s="2" t="str">
        <f>IF(AND(ISBLANK(X898),OR(NOT(ISBLANK(Z898)),NOT(ISBLANK(AA898)))),#N/A,
IF(ISBLANK(X898),"",
IF(AND(NOT(ISERROR(VLOOKUP(X898,MonsterTable!$A:$B,MATCH(MonsterTable!$B$1,MonsterTable!$A$1:$B$1,0),0))),OR(ISBLANK(Z898),ISBLANK(AA898))),#N/A,
IFERROR(VLOOKUP(X898,MonsterTable!$A:$B,MATCH(MonsterTable!$B$1,MonsterTable!$A$1:$B$1,0),0),
IF(OR(NOT(ISBLANK(Z898)),ISBLANK(AA898)),#N/A,
IF(X898="empty","empty",
VLOOKUP(X898,MonsterGroupTable!$A:$A,1,0)))))))</f>
        <v>g120</v>
      </c>
      <c r="AA898">
        <v>5</v>
      </c>
      <c r="AE898" s="1" t="s">
        <v>74</v>
      </c>
      <c r="AF898" s="2" t="str">
        <f>IF(AND(ISBLANK(AE898),OR(NOT(ISBLANK(AG898)),NOT(ISBLANK(AH898)))),#N/A,
IF(ISBLANK(AE898),"",
IF(AND(NOT(ISERROR(VLOOKUP(AE898,MonsterTable!$A:$B,MATCH(MonsterTable!$B$1,MonsterTable!$A$1:$B$1,0),0))),OR(ISBLANK(AG898),ISBLANK(AH898))),#N/A,
IFERROR(VLOOKUP(AE898,MonsterTable!$A:$B,MATCH(MonsterTable!$B$1,MonsterTable!$A$1:$B$1,0),0),
IF(OR(NOT(ISBLANK(AG898)),ISBLANK(AH898)),#N/A,
IF(AE898="empty","empty",
VLOOKUP(AE898,MonsterGroupTable!$A:$A,1,0)))))))</f>
        <v>empty</v>
      </c>
      <c r="AH898">
        <v>3</v>
      </c>
      <c r="AL898" s="1" t="s">
        <v>342</v>
      </c>
      <c r="AM898" s="2">
        <f>IF(AND(ISBLANK(AL898),OR(NOT(ISBLANK(AN898)),NOT(ISBLANK(AO898)))),#N/A,
IF(ISBLANK(AL898),"",
IF(AND(NOT(ISERROR(VLOOKUP(AL898,MonsterTable!$A:$B,MATCH(MonsterTable!$B$1,MonsterTable!$A$1:$B$1,0),0))),OR(ISBLANK(AN898),ISBLANK(AO898))),#N/A,
IFERROR(VLOOKUP(AL898,MonsterTable!$A:$B,MATCH(MonsterTable!$B$1,MonsterTable!$A$1:$B$1,0),0),
IF(OR(NOT(ISBLANK(AN898)),ISBLANK(AO898)),#N/A,
IF(AL898="empty","empty",
VLOOKUP(AL898,MonsterGroupTable!$A:$A,1,0)))))))</f>
        <v>206</v>
      </c>
      <c r="AN898">
        <v>1</v>
      </c>
      <c r="AO898">
        <v>1</v>
      </c>
      <c r="AP898">
        <v>0</v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BA898" s="2" t="str">
        <f>IF(AND(ISBLANK(AZ898),OR(NOT(ISBLANK(BB898)),NOT(ISBLANK(BC898)))),#N/A,
IF(ISBLANK(AZ898),"",
IF(AND(NOT(ISERROR(VLOOKUP(AZ898,MonsterTable!$A:$B,MATCH(MonsterTable!$B$1,MonsterTable!$A$1:$B$1,0),0))),OR(ISBLANK(BB898),ISBLANK(BC898))),#N/A,
IFERROR(VLOOKUP(AZ898,MonsterTable!$A:$B,MATCH(MonsterTable!$B$1,MonsterTable!$A$1:$B$1,0),0),
IF(OR(NOT(ISBLANK(BB898)),ISBLANK(BC898)),#N/A,
IF(AZ898="empty","empty",
VLOOKUP(AZ898,MonsterGroupTable!$A:$A,1,0)))))))</f>
        <v/>
      </c>
      <c r="BH898" s="2" t="str">
        <f>IF(AND(ISBLANK(BG898),OR(NOT(ISBLANK(BI898)),NOT(ISBLANK(BJ898)))),#N/A,
IF(ISBLANK(BG898),"",
IF(AND(NOT(ISERROR(VLOOKUP(BG898,MonsterTable!$A:$B,MATCH(MonsterTable!$B$1,MonsterTable!$A$1:$B$1,0),0))),OR(ISBLANK(BI898),ISBLANK(BJ898))),#N/A,
IFERROR(VLOOKUP(BG898,MonsterTable!$A:$B,MATCH(MonsterTable!$B$1,MonsterTable!$A$1:$B$1,0),0),
IF(OR(NOT(ISBLANK(BI898)),ISBLANK(BJ898)),#N/A,
IF(BG898="empty","empty",
VLOOKUP(BG898,MonsterGroupTable!$A:$A,1,0)))))))</f>
        <v/>
      </c>
      <c r="BO898" s="2" t="str">
        <f>IF(AND(ISBLANK(BN898),OR(NOT(ISBLANK(BP898)),NOT(ISBLANK(BQ898)))),#N/A,
IF(ISBLANK(BN898),"",
IF(AND(NOT(ISERROR(VLOOKUP(BN898,MonsterTable!$A:$B,MATCH(MonsterTable!$B$1,MonsterTable!$A$1:$B$1,0),0))),OR(ISBLANK(BP898),ISBLANK(BQ898))),#N/A,
IFERROR(VLOOKUP(BN898,MonsterTable!$A:$B,MATCH(MonsterTable!$B$1,MonsterTable!$A$1:$B$1,0),0),
IF(OR(NOT(ISBLANK(BP898)),ISBLANK(BQ898)),#N/A,
IF(BN898="empty","empty",
VLOOKUP(BN898,MonsterGroupTable!$A:$A,1,0)))))))</f>
        <v/>
      </c>
      <c r="BV898" s="2" t="str">
        <f>IF(AND(ISBLANK(BU898),OR(NOT(ISBLANK(BW898)),NOT(ISBLANK(BX898)))),#N/A,
IF(ISBLANK(BU898),"",
IF(AND(NOT(ISERROR(VLOOKUP(BU898,MonsterTable!$A:$B,MATCH(MonsterTable!$B$1,MonsterTable!$A$1:$B$1,0),0))),OR(ISBLANK(BW898),ISBLANK(BX898))),#N/A,
IFERROR(VLOOKUP(BU898,MonsterTable!$A:$B,MATCH(MonsterTable!$B$1,MonsterTable!$A$1:$B$1,0),0),
IF(OR(NOT(ISBLANK(BW898)),ISBLANK(BX898)),#N/A,
IF(BU898="empty","empty",
VLOOKUP(BU898,MonsterGroupTable!$A:$A,1,0)))))))</f>
        <v/>
      </c>
      <c r="CC898" s="2" t="str">
        <f>IF(AND(ISBLANK(CB898),OR(NOT(ISBLANK(CD898)),NOT(ISBLANK(CE898)))),#N/A,
IF(ISBLANK(CB898),"",
IF(AND(NOT(ISERROR(VLOOKUP(CB898,MonsterTable!$A:$B,MATCH(MonsterTable!$B$1,MonsterTable!$A$1:$B$1,0),0))),OR(ISBLANK(CD898),ISBLANK(CE898))),#N/A,
IFERROR(VLOOKUP(CB898,MonsterTable!$A:$B,MATCH(MonsterTable!$B$1,MonsterTable!$A$1:$B$1,0),0),
IF(OR(NOT(ISBLANK(CD898)),ISBLANK(CE898)),#N/A,
IF(CB898="empty","empty",
VLOOKUP(CB898,MonsterGroupTable!$A:$A,1,0)))))))</f>
        <v/>
      </c>
      <c r="CJ898" s="2" t="str">
        <f>IF(AND(ISBLANK(CI898),OR(NOT(ISBLANK(CK898)),NOT(ISBLANK(CL898)))),#N/A,
IF(ISBLANK(CI898),"",
IF(AND(NOT(ISERROR(VLOOKUP(CI898,MonsterTable!$A:$B,MATCH(MonsterTable!$B$1,MonsterTable!$A$1:$B$1,0),0))),OR(ISBLANK(CK898),ISBLANK(CL898))),#N/A,
IFERROR(VLOOKUP(CI898,MonsterTable!$A:$B,MATCH(MonsterTable!$B$1,MonsterTable!$A$1:$B$1,0),0),
IF(OR(NOT(ISBLANK(CK898)),ISBLANK(CL898)),#N/A,
IF(CI898="empty","empty",
VLOOKUP(CI898,MonsterGroupTable!$A:$A,1,0)))))))</f>
        <v/>
      </c>
    </row>
    <row r="899" spans="1:88">
      <c r="A899">
        <v>20200</v>
      </c>
      <c r="B899">
        <f t="shared" ref="B899:C962" si="28">IF(MOD(A899,10)=0,1.2,1.1)</f>
        <v>1.2</v>
      </c>
      <c r="C899">
        <f t="shared" si="28"/>
        <v>1.1000000000000001</v>
      </c>
      <c r="F899">
        <v>600</v>
      </c>
      <c r="G899">
        <v>12768</v>
      </c>
      <c r="H899">
        <v>0</v>
      </c>
      <c r="I899">
        <v>0</v>
      </c>
      <c r="J899">
        <v>0</v>
      </c>
      <c r="K899" t="s">
        <v>28</v>
      </c>
      <c r="L899" t="s">
        <v>258</v>
      </c>
      <c r="M899" t="s">
        <v>79</v>
      </c>
      <c r="N899" t="s">
        <v>80</v>
      </c>
      <c r="O899">
        <v>0</v>
      </c>
      <c r="P899">
        <v>-4.75</v>
      </c>
      <c r="Q899">
        <v>-3.5</v>
      </c>
      <c r="R899">
        <v>4.75</v>
      </c>
      <c r="S899">
        <v>3</v>
      </c>
      <c r="T899">
        <v>-13.5</v>
      </c>
      <c r="U899">
        <v>2.5499999999999998</v>
      </c>
      <c r="V899">
        <v>-6.75</v>
      </c>
      <c r="W899" t="str">
        <f t="shared" ref="W899:W962" si="29">Y899&amp;IF(ISBLANK(Z899),"",","&amp;Z899)&amp;IF(ISBLANK(AA899),"",","&amp;AA899)&amp;IF(ISBLANK(AB899),"",","&amp;AB899)&amp;IF(ISBLANK(AC899),"",","&amp;AC899)&amp;IF(ISBLANK(AD899),"",","&amp;AD899)
&amp;IF(LEN(AF899)=0,"",","&amp;AF899)&amp;IF(ISBLANK(AG899),"",","&amp;AG899)&amp;IF(ISBLANK(AH899),"",","&amp;AH899)&amp;IF(ISBLANK(AI899),"",","&amp;AI899)&amp;IF(ISBLANK(AJ899),"",","&amp;AJ899)&amp;IF(ISBLANK(AK899),"",","&amp;AK899)
&amp;IF(LEN(AM899)=0,"",","&amp;AM899)&amp;IF(ISBLANK(AN899),"",","&amp;AN899)&amp;IF(ISBLANK(AO899),"",","&amp;AO899)&amp;IF(ISBLANK(AP899),"",","&amp;AP899)&amp;IF(ISBLANK(AQ899),"",","&amp;AQ899)&amp;IF(ISBLANK(AR899),"",","&amp;AR899)
&amp;IF(LEN(AT899)=0,"",","&amp;AT899)&amp;IF(ISBLANK(AU899),"",","&amp;AU899)&amp;IF(ISBLANK(AV899),"",","&amp;AV899)&amp;IF(ISBLANK(AW899),"",","&amp;AW899)&amp;IF(ISBLANK(AX899),"",","&amp;AX899)&amp;IF(ISBLANK(AY899),"",","&amp;AY899)
&amp;IF(LEN(BA899)=0,"",","&amp;BA899)&amp;IF(ISBLANK(BB899),"",","&amp;BB899)&amp;IF(ISBLANK(BC899),"",","&amp;BC899)&amp;IF(ISBLANK(BD899),"",","&amp;BD899)&amp;IF(ISBLANK(BE899),"",","&amp;BE899)&amp;IF(ISBLANK(BF899),"",","&amp;BF899)
&amp;IF(LEN(BH899)=0,"",","&amp;BH899)&amp;IF(ISBLANK(BI899),"",","&amp;BI899)&amp;IF(ISBLANK(BJ899),"",","&amp;BJ899)&amp;IF(ISBLANK(BK899),"",","&amp;BK899)&amp;IF(ISBLANK(BL899),"",","&amp;BL899)&amp;IF(ISBLANK(BM899),"",","&amp;BM899)
&amp;IF(LEN(BO899)=0,"",","&amp;BO899)&amp;IF(ISBLANK(BP899),"",","&amp;BP899)&amp;IF(ISBLANK(BQ899),"",","&amp;BQ899)&amp;IF(ISBLANK(BR899),"",","&amp;BR899)&amp;IF(ISBLANK(BS899),"",","&amp;BS899)&amp;IF(ISBLANK(BT899),"",","&amp;BT899)
&amp;IF(LEN(BV899)=0,"",","&amp;BV899)&amp;IF(ISBLANK(BW899),"",","&amp;BW899)&amp;IF(ISBLANK(BX899),"",","&amp;BX899)&amp;IF(ISBLANK(BY899),"",","&amp;BY899)&amp;IF(ISBLANK(BZ899),"",","&amp;BZ899)&amp;IF(ISBLANK(CA899),"",","&amp;CA899)
&amp;IF(LEN(CC899)=0,"",","&amp;CC899)&amp;IF(ISBLANK(CD899),"",","&amp;CD899)&amp;IF(ISBLANK(CE899),"",","&amp;CE899)&amp;IF(ISBLANK(CF899),"",","&amp;CF899)&amp;IF(ISBLANK(CG899),"",","&amp;CG899)&amp;IF(ISBLANK(CH899),"",","&amp;CH899)
&amp;IF(LEN(CJ899)=0,"",","&amp;CJ899)&amp;IF(ISBLANK(CK899),"",","&amp;CK899)&amp;IF(ISBLANK(CL899),"",","&amp;CL899)&amp;IF(ISBLANK(CM899),"",","&amp;CM899)&amp;IF(ISBLANK(CN899),"",","&amp;CN899)&amp;IF(ISBLANK(CO899),"",","&amp;CO899)</f>
        <v>g120,5,empty,3,206,1,1,0</v>
      </c>
      <c r="X899" s="1" t="s">
        <v>337</v>
      </c>
      <c r="Y899" s="2" t="str">
        <f>IF(AND(ISBLANK(X899),OR(NOT(ISBLANK(Z899)),NOT(ISBLANK(AA899)))),#N/A,
IF(ISBLANK(X899),"",
IF(AND(NOT(ISERROR(VLOOKUP(X899,MonsterTable!$A:$B,MATCH(MonsterTable!$B$1,MonsterTable!$A$1:$B$1,0),0))),OR(ISBLANK(Z899),ISBLANK(AA899))),#N/A,
IFERROR(VLOOKUP(X899,MonsterTable!$A:$B,MATCH(MonsterTable!$B$1,MonsterTable!$A$1:$B$1,0),0),
IF(OR(NOT(ISBLANK(Z899)),ISBLANK(AA899)),#N/A,
IF(X899="empty","empty",
VLOOKUP(X899,MonsterGroupTable!$A:$A,1,0)))))))</f>
        <v>g120</v>
      </c>
      <c r="AA899">
        <v>5</v>
      </c>
      <c r="AE899" s="1" t="s">
        <v>74</v>
      </c>
      <c r="AF899" s="2" t="str">
        <f>IF(AND(ISBLANK(AE899),OR(NOT(ISBLANK(AG899)),NOT(ISBLANK(AH899)))),#N/A,
IF(ISBLANK(AE899),"",
IF(AND(NOT(ISERROR(VLOOKUP(AE899,MonsterTable!$A:$B,MATCH(MonsterTable!$B$1,MonsterTable!$A$1:$B$1,0),0))),OR(ISBLANK(AG899),ISBLANK(AH899))),#N/A,
IFERROR(VLOOKUP(AE899,MonsterTable!$A:$B,MATCH(MonsterTable!$B$1,MonsterTable!$A$1:$B$1,0),0),
IF(OR(NOT(ISBLANK(AG899)),ISBLANK(AH899)),#N/A,
IF(AE899="empty","empty",
VLOOKUP(AE899,MonsterGroupTable!$A:$A,1,0)))))))</f>
        <v>empty</v>
      </c>
      <c r="AH899">
        <v>3</v>
      </c>
      <c r="AL899" s="1" t="s">
        <v>342</v>
      </c>
      <c r="AM899" s="2">
        <f>IF(AND(ISBLANK(AL899),OR(NOT(ISBLANK(AN899)),NOT(ISBLANK(AO899)))),#N/A,
IF(ISBLANK(AL899),"",
IF(AND(NOT(ISERROR(VLOOKUP(AL899,MonsterTable!$A:$B,MATCH(MonsterTable!$B$1,MonsterTable!$A$1:$B$1,0),0))),OR(ISBLANK(AN899),ISBLANK(AO899))),#N/A,
IFERROR(VLOOKUP(AL899,MonsterTable!$A:$B,MATCH(MonsterTable!$B$1,MonsterTable!$A$1:$B$1,0),0),
IF(OR(NOT(ISBLANK(AN899)),ISBLANK(AO899)),#N/A,
IF(AL899="empty","empty",
VLOOKUP(AL899,MonsterGroupTable!$A:$A,1,0)))))))</f>
        <v>206</v>
      </c>
      <c r="AN899">
        <v>1</v>
      </c>
      <c r="AO899">
        <v>1</v>
      </c>
      <c r="AP899">
        <v>0</v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BA899" s="2" t="str">
        <f>IF(AND(ISBLANK(AZ899),OR(NOT(ISBLANK(BB899)),NOT(ISBLANK(BC899)))),#N/A,
IF(ISBLANK(AZ899),"",
IF(AND(NOT(ISERROR(VLOOKUP(AZ899,MonsterTable!$A:$B,MATCH(MonsterTable!$B$1,MonsterTable!$A$1:$B$1,0),0))),OR(ISBLANK(BB899),ISBLANK(BC899))),#N/A,
IFERROR(VLOOKUP(AZ899,MonsterTable!$A:$B,MATCH(MonsterTable!$B$1,MonsterTable!$A$1:$B$1,0),0),
IF(OR(NOT(ISBLANK(BB899)),ISBLANK(BC899)),#N/A,
IF(AZ899="empty","empty",
VLOOKUP(AZ899,MonsterGroupTable!$A:$A,1,0)))))))</f>
        <v/>
      </c>
      <c r="BH899" s="2" t="str">
        <f>IF(AND(ISBLANK(BG899),OR(NOT(ISBLANK(BI899)),NOT(ISBLANK(BJ899)))),#N/A,
IF(ISBLANK(BG899),"",
IF(AND(NOT(ISERROR(VLOOKUP(BG899,MonsterTable!$A:$B,MATCH(MonsterTable!$B$1,MonsterTable!$A$1:$B$1,0),0))),OR(ISBLANK(BI899),ISBLANK(BJ899))),#N/A,
IFERROR(VLOOKUP(BG899,MonsterTable!$A:$B,MATCH(MonsterTable!$B$1,MonsterTable!$A$1:$B$1,0),0),
IF(OR(NOT(ISBLANK(BI899)),ISBLANK(BJ899)),#N/A,
IF(BG899="empty","empty",
VLOOKUP(BG899,MonsterGroupTable!$A:$A,1,0)))))))</f>
        <v/>
      </c>
      <c r="BO899" s="2" t="str">
        <f>IF(AND(ISBLANK(BN899),OR(NOT(ISBLANK(BP899)),NOT(ISBLANK(BQ899)))),#N/A,
IF(ISBLANK(BN899),"",
IF(AND(NOT(ISERROR(VLOOKUP(BN899,MonsterTable!$A:$B,MATCH(MonsterTable!$B$1,MonsterTable!$A$1:$B$1,0),0))),OR(ISBLANK(BP899),ISBLANK(BQ899))),#N/A,
IFERROR(VLOOKUP(BN899,MonsterTable!$A:$B,MATCH(MonsterTable!$B$1,MonsterTable!$A$1:$B$1,0),0),
IF(OR(NOT(ISBLANK(BP899)),ISBLANK(BQ899)),#N/A,
IF(BN899="empty","empty",
VLOOKUP(BN899,MonsterGroupTable!$A:$A,1,0)))))))</f>
        <v/>
      </c>
      <c r="BV899" s="2" t="str">
        <f>IF(AND(ISBLANK(BU899),OR(NOT(ISBLANK(BW899)),NOT(ISBLANK(BX899)))),#N/A,
IF(ISBLANK(BU899),"",
IF(AND(NOT(ISERROR(VLOOKUP(BU899,MonsterTable!$A:$B,MATCH(MonsterTable!$B$1,MonsterTable!$A$1:$B$1,0),0))),OR(ISBLANK(BW899),ISBLANK(BX899))),#N/A,
IFERROR(VLOOKUP(BU899,MonsterTable!$A:$B,MATCH(MonsterTable!$B$1,MonsterTable!$A$1:$B$1,0),0),
IF(OR(NOT(ISBLANK(BW899)),ISBLANK(BX899)),#N/A,
IF(BU899="empty","empty",
VLOOKUP(BU899,MonsterGroupTable!$A:$A,1,0)))))))</f>
        <v/>
      </c>
      <c r="CC899" s="2" t="str">
        <f>IF(AND(ISBLANK(CB899),OR(NOT(ISBLANK(CD899)),NOT(ISBLANK(CE899)))),#N/A,
IF(ISBLANK(CB899),"",
IF(AND(NOT(ISERROR(VLOOKUP(CB899,MonsterTable!$A:$B,MATCH(MonsterTable!$B$1,MonsterTable!$A$1:$B$1,0),0))),OR(ISBLANK(CD899),ISBLANK(CE899))),#N/A,
IFERROR(VLOOKUP(CB899,MonsterTable!$A:$B,MATCH(MonsterTable!$B$1,MonsterTable!$A$1:$B$1,0),0),
IF(OR(NOT(ISBLANK(CD899)),ISBLANK(CE899)),#N/A,
IF(CB899="empty","empty",
VLOOKUP(CB899,MonsterGroupTable!$A:$A,1,0)))))))</f>
        <v/>
      </c>
      <c r="CJ899" s="2" t="str">
        <f>IF(AND(ISBLANK(CI899),OR(NOT(ISBLANK(CK899)),NOT(ISBLANK(CL899)))),#N/A,
IF(ISBLANK(CI899),"",
IF(AND(NOT(ISERROR(VLOOKUP(CI899,MonsterTable!$A:$B,MATCH(MonsterTable!$B$1,MonsterTable!$A$1:$B$1,0),0))),OR(ISBLANK(CK899),ISBLANK(CL899))),#N/A,
IFERROR(VLOOKUP(CI899,MonsterTable!$A:$B,MATCH(MonsterTable!$B$1,MonsterTable!$A$1:$B$1,0),0),
IF(OR(NOT(ISBLANK(CK899)),ISBLANK(CL899)),#N/A,
IF(CI899="empty","empty",
VLOOKUP(CI899,MonsterGroupTable!$A:$A,1,0)))))))</f>
        <v/>
      </c>
    </row>
    <row r="900" spans="1:88">
      <c r="A900">
        <v>20201</v>
      </c>
      <c r="B900">
        <f t="shared" si="28"/>
        <v>1.1000000000000001</v>
      </c>
      <c r="C900">
        <f t="shared" si="28"/>
        <v>1.1000000000000001</v>
      </c>
      <c r="F900">
        <v>650</v>
      </c>
      <c r="G900">
        <v>12858</v>
      </c>
      <c r="H900">
        <v>0</v>
      </c>
      <c r="I900">
        <v>0</v>
      </c>
      <c r="J900">
        <v>0</v>
      </c>
      <c r="K900" t="s">
        <v>28</v>
      </c>
      <c r="L900" t="s">
        <v>260</v>
      </c>
      <c r="M900" t="s">
        <v>79</v>
      </c>
      <c r="N900" t="s">
        <v>80</v>
      </c>
      <c r="O900">
        <v>0</v>
      </c>
      <c r="P900">
        <v>-4.75</v>
      </c>
      <c r="Q900">
        <v>-3.5</v>
      </c>
      <c r="R900">
        <v>4.75</v>
      </c>
      <c r="S900">
        <v>3</v>
      </c>
      <c r="T900">
        <v>-13.5</v>
      </c>
      <c r="U900">
        <v>2.5499999999999998</v>
      </c>
      <c r="V900">
        <v>-6.75</v>
      </c>
      <c r="W900" t="str">
        <f t="shared" si="29"/>
        <v>g101,5,empty,3,202,1,1,0</v>
      </c>
      <c r="X900" s="1" t="s">
        <v>20</v>
      </c>
      <c r="Y900" s="2" t="str">
        <f>IF(AND(ISBLANK(X900),OR(NOT(ISBLANK(Z900)),NOT(ISBLANK(AA900)))),#N/A,
IF(ISBLANK(X900),"",
IF(AND(NOT(ISERROR(VLOOKUP(X900,MonsterTable!$A:$B,MATCH(MonsterTable!$B$1,MonsterTable!$A$1:$B$1,0),0))),OR(ISBLANK(Z900),ISBLANK(AA900))),#N/A,
IFERROR(VLOOKUP(X900,MonsterTable!$A:$B,MATCH(MonsterTable!$B$1,MonsterTable!$A$1:$B$1,0),0),
IF(OR(NOT(ISBLANK(Z900)),ISBLANK(AA900)),#N/A,
IF(X900="empty","empty",
VLOOKUP(X900,MonsterGroupTable!$A:$A,1,0)))))))</f>
        <v>g101</v>
      </c>
      <c r="AA900">
        <v>5</v>
      </c>
      <c r="AE900" s="1" t="s">
        <v>74</v>
      </c>
      <c r="AF900" s="2" t="str">
        <f>IF(AND(ISBLANK(AE900),OR(NOT(ISBLANK(AG900)),NOT(ISBLANK(AH900)))),#N/A,
IF(ISBLANK(AE900),"",
IF(AND(NOT(ISERROR(VLOOKUP(AE900,MonsterTable!$A:$B,MATCH(MonsterTable!$B$1,MonsterTable!$A$1:$B$1,0),0))),OR(ISBLANK(AG900),ISBLANK(AH900))),#N/A,
IFERROR(VLOOKUP(AE900,MonsterTable!$A:$B,MATCH(MonsterTable!$B$1,MonsterTable!$A$1:$B$1,0),0),
IF(OR(NOT(ISBLANK(AG900)),ISBLANK(AH900)),#N/A,
IF(AE900="empty","empty",
VLOOKUP(AE900,MonsterGroupTable!$A:$A,1,0)))))))</f>
        <v>empty</v>
      </c>
      <c r="AH900">
        <v>3</v>
      </c>
      <c r="AL900" s="1" t="s">
        <v>338</v>
      </c>
      <c r="AM900" s="2">
        <f>IF(AND(ISBLANK(AL900),OR(NOT(ISBLANK(AN900)),NOT(ISBLANK(AO900)))),#N/A,
IF(ISBLANK(AL900),"",
IF(AND(NOT(ISERROR(VLOOKUP(AL900,MonsterTable!$A:$B,MATCH(MonsterTable!$B$1,MonsterTable!$A$1:$B$1,0),0))),OR(ISBLANK(AN900),ISBLANK(AO900))),#N/A,
IFERROR(VLOOKUP(AL900,MonsterTable!$A:$B,MATCH(MonsterTable!$B$1,MonsterTable!$A$1:$B$1,0),0),
IF(OR(NOT(ISBLANK(AN900)),ISBLANK(AO900)),#N/A,
IF(AL900="empty","empty",
VLOOKUP(AL900,MonsterGroupTable!$A:$A,1,0)))))))</f>
        <v>202</v>
      </c>
      <c r="AN900">
        <v>1</v>
      </c>
      <c r="AO900">
        <v>1</v>
      </c>
      <c r="AP900">
        <v>0</v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BA900" s="2" t="str">
        <f>IF(AND(ISBLANK(AZ900),OR(NOT(ISBLANK(BB900)),NOT(ISBLANK(BC900)))),#N/A,
IF(ISBLANK(AZ900),"",
IF(AND(NOT(ISERROR(VLOOKUP(AZ900,MonsterTable!$A:$B,MATCH(MonsterTable!$B$1,MonsterTable!$A$1:$B$1,0),0))),OR(ISBLANK(BB900),ISBLANK(BC900))),#N/A,
IFERROR(VLOOKUP(AZ900,MonsterTable!$A:$B,MATCH(MonsterTable!$B$1,MonsterTable!$A$1:$B$1,0),0),
IF(OR(NOT(ISBLANK(BB900)),ISBLANK(BC900)),#N/A,
IF(AZ900="empty","empty",
VLOOKUP(AZ900,MonsterGroupTable!$A:$A,1,0)))))))</f>
        <v/>
      </c>
      <c r="BH900" s="2" t="str">
        <f>IF(AND(ISBLANK(BG900),OR(NOT(ISBLANK(BI900)),NOT(ISBLANK(BJ900)))),#N/A,
IF(ISBLANK(BG900),"",
IF(AND(NOT(ISERROR(VLOOKUP(BG900,MonsterTable!$A:$B,MATCH(MonsterTable!$B$1,MonsterTable!$A$1:$B$1,0),0))),OR(ISBLANK(BI900),ISBLANK(BJ900))),#N/A,
IFERROR(VLOOKUP(BG900,MonsterTable!$A:$B,MATCH(MonsterTable!$B$1,MonsterTable!$A$1:$B$1,0),0),
IF(OR(NOT(ISBLANK(BI900)),ISBLANK(BJ900)),#N/A,
IF(BG900="empty","empty",
VLOOKUP(BG900,MonsterGroupTable!$A:$A,1,0)))))))</f>
        <v/>
      </c>
      <c r="BO900" s="2" t="str">
        <f>IF(AND(ISBLANK(BN900),OR(NOT(ISBLANK(BP900)),NOT(ISBLANK(BQ900)))),#N/A,
IF(ISBLANK(BN900),"",
IF(AND(NOT(ISERROR(VLOOKUP(BN900,MonsterTable!$A:$B,MATCH(MonsterTable!$B$1,MonsterTable!$A$1:$B$1,0),0))),OR(ISBLANK(BP900),ISBLANK(BQ900))),#N/A,
IFERROR(VLOOKUP(BN900,MonsterTable!$A:$B,MATCH(MonsterTable!$B$1,MonsterTable!$A$1:$B$1,0),0),
IF(OR(NOT(ISBLANK(BP900)),ISBLANK(BQ900)),#N/A,
IF(BN900="empty","empty",
VLOOKUP(BN900,MonsterGroupTable!$A:$A,1,0)))))))</f>
        <v/>
      </c>
      <c r="BV900" s="2" t="str">
        <f>IF(AND(ISBLANK(BU900),OR(NOT(ISBLANK(BW900)),NOT(ISBLANK(BX900)))),#N/A,
IF(ISBLANK(BU900),"",
IF(AND(NOT(ISERROR(VLOOKUP(BU900,MonsterTable!$A:$B,MATCH(MonsterTable!$B$1,MonsterTable!$A$1:$B$1,0),0))),OR(ISBLANK(BW900),ISBLANK(BX900))),#N/A,
IFERROR(VLOOKUP(BU900,MonsterTable!$A:$B,MATCH(MonsterTable!$B$1,MonsterTable!$A$1:$B$1,0),0),
IF(OR(NOT(ISBLANK(BW900)),ISBLANK(BX900)),#N/A,
IF(BU900="empty","empty",
VLOOKUP(BU900,MonsterGroupTable!$A:$A,1,0)))))))</f>
        <v/>
      </c>
      <c r="CC900" s="2" t="str">
        <f>IF(AND(ISBLANK(CB900),OR(NOT(ISBLANK(CD900)),NOT(ISBLANK(CE900)))),#N/A,
IF(ISBLANK(CB900),"",
IF(AND(NOT(ISERROR(VLOOKUP(CB900,MonsterTable!$A:$B,MATCH(MonsterTable!$B$1,MonsterTable!$A$1:$B$1,0),0))),OR(ISBLANK(CD900),ISBLANK(CE900))),#N/A,
IFERROR(VLOOKUP(CB900,MonsterTable!$A:$B,MATCH(MonsterTable!$B$1,MonsterTable!$A$1:$B$1,0),0),
IF(OR(NOT(ISBLANK(CD900)),ISBLANK(CE900)),#N/A,
IF(CB900="empty","empty",
VLOOKUP(CB900,MonsterGroupTable!$A:$A,1,0)))))))</f>
        <v/>
      </c>
      <c r="CJ900" s="2" t="str">
        <f>IF(AND(ISBLANK(CI900),OR(NOT(ISBLANK(CK900)),NOT(ISBLANK(CL900)))),#N/A,
IF(ISBLANK(CI900),"",
IF(AND(NOT(ISERROR(VLOOKUP(CI900,MonsterTable!$A:$B,MATCH(MonsterTable!$B$1,MonsterTable!$A$1:$B$1,0),0))),OR(ISBLANK(CK900),ISBLANK(CL900))),#N/A,
IFERROR(VLOOKUP(CI900,MonsterTable!$A:$B,MATCH(MonsterTable!$B$1,MonsterTable!$A$1:$B$1,0),0),
IF(OR(NOT(ISBLANK(CK900)),ISBLANK(CL900)),#N/A,
IF(CI900="empty","empty",
VLOOKUP(CI900,MonsterGroupTable!$A:$A,1,0)))))))</f>
        <v/>
      </c>
    </row>
    <row r="901" spans="1:88">
      <c r="A901">
        <v>20202</v>
      </c>
      <c r="B901">
        <f t="shared" si="28"/>
        <v>1.1000000000000001</v>
      </c>
      <c r="C901">
        <f t="shared" si="28"/>
        <v>1.1000000000000001</v>
      </c>
      <c r="F901">
        <v>700</v>
      </c>
      <c r="G901">
        <v>12948</v>
      </c>
      <c r="H901">
        <v>0</v>
      </c>
      <c r="I901">
        <v>0</v>
      </c>
      <c r="J901">
        <v>0</v>
      </c>
      <c r="K901" t="s">
        <v>28</v>
      </c>
      <c r="L901" t="s">
        <v>260</v>
      </c>
      <c r="M901" t="s">
        <v>79</v>
      </c>
      <c r="N901" t="s">
        <v>80</v>
      </c>
      <c r="O901">
        <v>0</v>
      </c>
      <c r="P901">
        <v>-4.75</v>
      </c>
      <c r="Q901">
        <v>-3.5</v>
      </c>
      <c r="R901">
        <v>4.75</v>
      </c>
      <c r="S901">
        <v>3</v>
      </c>
      <c r="T901">
        <v>-13.5</v>
      </c>
      <c r="U901">
        <v>2.5499999999999998</v>
      </c>
      <c r="V901">
        <v>-6.75</v>
      </c>
      <c r="W901" t="str">
        <f t="shared" si="29"/>
        <v>g101,5,empty,3,202,1,1,0</v>
      </c>
      <c r="X901" s="1" t="s">
        <v>20</v>
      </c>
      <c r="Y901" s="2" t="str">
        <f>IF(AND(ISBLANK(X901),OR(NOT(ISBLANK(Z901)),NOT(ISBLANK(AA901)))),#N/A,
IF(ISBLANK(X901),"",
IF(AND(NOT(ISERROR(VLOOKUP(X901,MonsterTable!$A:$B,MATCH(MonsterTable!$B$1,MonsterTable!$A$1:$B$1,0),0))),OR(ISBLANK(Z901),ISBLANK(AA901))),#N/A,
IFERROR(VLOOKUP(X901,MonsterTable!$A:$B,MATCH(MonsterTable!$B$1,MonsterTable!$A$1:$B$1,0),0),
IF(OR(NOT(ISBLANK(Z901)),ISBLANK(AA901)),#N/A,
IF(X901="empty","empty",
VLOOKUP(X901,MonsterGroupTable!$A:$A,1,0)))))))</f>
        <v>g101</v>
      </c>
      <c r="AA901">
        <v>5</v>
      </c>
      <c r="AE901" s="1" t="s">
        <v>74</v>
      </c>
      <c r="AF901" s="2" t="str">
        <f>IF(AND(ISBLANK(AE901),OR(NOT(ISBLANK(AG901)),NOT(ISBLANK(AH901)))),#N/A,
IF(ISBLANK(AE901),"",
IF(AND(NOT(ISERROR(VLOOKUP(AE901,MonsterTable!$A:$B,MATCH(MonsterTable!$B$1,MonsterTable!$A$1:$B$1,0),0))),OR(ISBLANK(AG901),ISBLANK(AH901))),#N/A,
IFERROR(VLOOKUP(AE901,MonsterTable!$A:$B,MATCH(MonsterTable!$B$1,MonsterTable!$A$1:$B$1,0),0),
IF(OR(NOT(ISBLANK(AG901)),ISBLANK(AH901)),#N/A,
IF(AE901="empty","empty",
VLOOKUP(AE901,MonsterGroupTable!$A:$A,1,0)))))))</f>
        <v>empty</v>
      </c>
      <c r="AH901">
        <v>3</v>
      </c>
      <c r="AL901" s="1" t="s">
        <v>338</v>
      </c>
      <c r="AM901" s="2">
        <f>IF(AND(ISBLANK(AL901),OR(NOT(ISBLANK(AN901)),NOT(ISBLANK(AO901)))),#N/A,
IF(ISBLANK(AL901),"",
IF(AND(NOT(ISERROR(VLOOKUP(AL901,MonsterTable!$A:$B,MATCH(MonsterTable!$B$1,MonsterTable!$A$1:$B$1,0),0))),OR(ISBLANK(AN901),ISBLANK(AO901))),#N/A,
IFERROR(VLOOKUP(AL901,MonsterTable!$A:$B,MATCH(MonsterTable!$B$1,MonsterTable!$A$1:$B$1,0),0),
IF(OR(NOT(ISBLANK(AN901)),ISBLANK(AO901)),#N/A,
IF(AL901="empty","empty",
VLOOKUP(AL901,MonsterGroupTable!$A:$A,1,0)))))))</f>
        <v>202</v>
      </c>
      <c r="AN901">
        <v>1</v>
      </c>
      <c r="AO901">
        <v>1</v>
      </c>
      <c r="AP901">
        <v>0</v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BA901" s="2" t="str">
        <f>IF(AND(ISBLANK(AZ901),OR(NOT(ISBLANK(BB901)),NOT(ISBLANK(BC901)))),#N/A,
IF(ISBLANK(AZ901),"",
IF(AND(NOT(ISERROR(VLOOKUP(AZ901,MonsterTable!$A:$B,MATCH(MonsterTable!$B$1,MonsterTable!$A$1:$B$1,0),0))),OR(ISBLANK(BB901),ISBLANK(BC901))),#N/A,
IFERROR(VLOOKUP(AZ901,MonsterTable!$A:$B,MATCH(MonsterTable!$B$1,MonsterTable!$A$1:$B$1,0),0),
IF(OR(NOT(ISBLANK(BB901)),ISBLANK(BC901)),#N/A,
IF(AZ901="empty","empty",
VLOOKUP(AZ901,MonsterGroupTable!$A:$A,1,0)))))))</f>
        <v/>
      </c>
      <c r="BH901" s="2" t="str">
        <f>IF(AND(ISBLANK(BG901),OR(NOT(ISBLANK(BI901)),NOT(ISBLANK(BJ901)))),#N/A,
IF(ISBLANK(BG901),"",
IF(AND(NOT(ISERROR(VLOOKUP(BG901,MonsterTable!$A:$B,MATCH(MonsterTable!$B$1,MonsterTable!$A$1:$B$1,0),0))),OR(ISBLANK(BI901),ISBLANK(BJ901))),#N/A,
IFERROR(VLOOKUP(BG901,MonsterTable!$A:$B,MATCH(MonsterTable!$B$1,MonsterTable!$A$1:$B$1,0),0),
IF(OR(NOT(ISBLANK(BI901)),ISBLANK(BJ901)),#N/A,
IF(BG901="empty","empty",
VLOOKUP(BG901,MonsterGroupTable!$A:$A,1,0)))))))</f>
        <v/>
      </c>
      <c r="BO901" s="2" t="str">
        <f>IF(AND(ISBLANK(BN901),OR(NOT(ISBLANK(BP901)),NOT(ISBLANK(BQ901)))),#N/A,
IF(ISBLANK(BN901),"",
IF(AND(NOT(ISERROR(VLOOKUP(BN901,MonsterTable!$A:$B,MATCH(MonsterTable!$B$1,MonsterTable!$A$1:$B$1,0),0))),OR(ISBLANK(BP901),ISBLANK(BQ901))),#N/A,
IFERROR(VLOOKUP(BN901,MonsterTable!$A:$B,MATCH(MonsterTable!$B$1,MonsterTable!$A$1:$B$1,0),0),
IF(OR(NOT(ISBLANK(BP901)),ISBLANK(BQ901)),#N/A,
IF(BN901="empty","empty",
VLOOKUP(BN901,MonsterGroupTable!$A:$A,1,0)))))))</f>
        <v/>
      </c>
      <c r="BV901" s="2" t="str">
        <f>IF(AND(ISBLANK(BU901),OR(NOT(ISBLANK(BW901)),NOT(ISBLANK(BX901)))),#N/A,
IF(ISBLANK(BU901),"",
IF(AND(NOT(ISERROR(VLOOKUP(BU901,MonsterTable!$A:$B,MATCH(MonsterTable!$B$1,MonsterTable!$A$1:$B$1,0),0))),OR(ISBLANK(BW901),ISBLANK(BX901))),#N/A,
IFERROR(VLOOKUP(BU901,MonsterTable!$A:$B,MATCH(MonsterTable!$B$1,MonsterTable!$A$1:$B$1,0),0),
IF(OR(NOT(ISBLANK(BW901)),ISBLANK(BX901)),#N/A,
IF(BU901="empty","empty",
VLOOKUP(BU901,MonsterGroupTable!$A:$A,1,0)))))))</f>
        <v/>
      </c>
      <c r="CC901" s="2" t="str">
        <f>IF(AND(ISBLANK(CB901),OR(NOT(ISBLANK(CD901)),NOT(ISBLANK(CE901)))),#N/A,
IF(ISBLANK(CB901),"",
IF(AND(NOT(ISERROR(VLOOKUP(CB901,MonsterTable!$A:$B,MATCH(MonsterTable!$B$1,MonsterTable!$A$1:$B$1,0),0))),OR(ISBLANK(CD901),ISBLANK(CE901))),#N/A,
IFERROR(VLOOKUP(CB901,MonsterTable!$A:$B,MATCH(MonsterTable!$B$1,MonsterTable!$A$1:$B$1,0),0),
IF(OR(NOT(ISBLANK(CD901)),ISBLANK(CE901)),#N/A,
IF(CB901="empty","empty",
VLOOKUP(CB901,MonsterGroupTable!$A:$A,1,0)))))))</f>
        <v/>
      </c>
      <c r="CJ901" s="2" t="str">
        <f>IF(AND(ISBLANK(CI901),OR(NOT(ISBLANK(CK901)),NOT(ISBLANK(CL901)))),#N/A,
IF(ISBLANK(CI901),"",
IF(AND(NOT(ISERROR(VLOOKUP(CI901,MonsterTable!$A:$B,MATCH(MonsterTable!$B$1,MonsterTable!$A$1:$B$1,0),0))),OR(ISBLANK(CK901),ISBLANK(CL901))),#N/A,
IFERROR(VLOOKUP(CI901,MonsterTable!$A:$B,MATCH(MonsterTable!$B$1,MonsterTable!$A$1:$B$1,0),0),
IF(OR(NOT(ISBLANK(CK901)),ISBLANK(CL901)),#N/A,
IF(CI901="empty","empty",
VLOOKUP(CI901,MonsterGroupTable!$A:$A,1,0)))))))</f>
        <v/>
      </c>
    </row>
    <row r="902" spans="1:88">
      <c r="A902">
        <v>20203</v>
      </c>
      <c r="B902">
        <f t="shared" si="28"/>
        <v>1.1000000000000001</v>
      </c>
      <c r="C902">
        <f t="shared" si="28"/>
        <v>1.1000000000000001</v>
      </c>
      <c r="F902">
        <v>750</v>
      </c>
      <c r="G902">
        <v>13038</v>
      </c>
      <c r="H902">
        <v>0</v>
      </c>
      <c r="I902">
        <v>0</v>
      </c>
      <c r="J902">
        <v>0</v>
      </c>
      <c r="K902" t="s">
        <v>28</v>
      </c>
      <c r="L902" t="s">
        <v>260</v>
      </c>
      <c r="M902" t="s">
        <v>79</v>
      </c>
      <c r="N902" t="s">
        <v>80</v>
      </c>
      <c r="O902">
        <v>0</v>
      </c>
      <c r="P902">
        <v>-4.75</v>
      </c>
      <c r="Q902">
        <v>-3.5</v>
      </c>
      <c r="R902">
        <v>4.75</v>
      </c>
      <c r="S902">
        <v>3</v>
      </c>
      <c r="T902">
        <v>-13.5</v>
      </c>
      <c r="U902">
        <v>2.5499999999999998</v>
      </c>
      <c r="V902">
        <v>-6.75</v>
      </c>
      <c r="W902" t="str">
        <f t="shared" si="29"/>
        <v>g101,5,empty,3,202,1,1,0</v>
      </c>
      <c r="X902" s="1" t="s">
        <v>20</v>
      </c>
      <c r="Y902" s="2" t="str">
        <f>IF(AND(ISBLANK(X902),OR(NOT(ISBLANK(Z902)),NOT(ISBLANK(AA902)))),#N/A,
IF(ISBLANK(X902),"",
IF(AND(NOT(ISERROR(VLOOKUP(X902,MonsterTable!$A:$B,MATCH(MonsterTable!$B$1,MonsterTable!$A$1:$B$1,0),0))),OR(ISBLANK(Z902),ISBLANK(AA902))),#N/A,
IFERROR(VLOOKUP(X902,MonsterTable!$A:$B,MATCH(MonsterTable!$B$1,MonsterTable!$A$1:$B$1,0),0),
IF(OR(NOT(ISBLANK(Z902)),ISBLANK(AA902)),#N/A,
IF(X902="empty","empty",
VLOOKUP(X902,MonsterGroupTable!$A:$A,1,0)))))))</f>
        <v>g101</v>
      </c>
      <c r="AA902">
        <v>5</v>
      </c>
      <c r="AE902" s="1" t="s">
        <v>74</v>
      </c>
      <c r="AF902" s="2" t="str">
        <f>IF(AND(ISBLANK(AE902),OR(NOT(ISBLANK(AG902)),NOT(ISBLANK(AH902)))),#N/A,
IF(ISBLANK(AE902),"",
IF(AND(NOT(ISERROR(VLOOKUP(AE902,MonsterTable!$A:$B,MATCH(MonsterTable!$B$1,MonsterTable!$A$1:$B$1,0),0))),OR(ISBLANK(AG902),ISBLANK(AH902))),#N/A,
IFERROR(VLOOKUP(AE902,MonsterTable!$A:$B,MATCH(MonsterTable!$B$1,MonsterTable!$A$1:$B$1,0),0),
IF(OR(NOT(ISBLANK(AG902)),ISBLANK(AH902)),#N/A,
IF(AE902="empty","empty",
VLOOKUP(AE902,MonsterGroupTable!$A:$A,1,0)))))))</f>
        <v>empty</v>
      </c>
      <c r="AH902">
        <v>3</v>
      </c>
      <c r="AL902" s="1" t="s">
        <v>338</v>
      </c>
      <c r="AM902" s="2">
        <f>IF(AND(ISBLANK(AL902),OR(NOT(ISBLANK(AN902)),NOT(ISBLANK(AO902)))),#N/A,
IF(ISBLANK(AL902),"",
IF(AND(NOT(ISERROR(VLOOKUP(AL902,MonsterTable!$A:$B,MATCH(MonsterTable!$B$1,MonsterTable!$A$1:$B$1,0),0))),OR(ISBLANK(AN902),ISBLANK(AO902))),#N/A,
IFERROR(VLOOKUP(AL902,MonsterTable!$A:$B,MATCH(MonsterTable!$B$1,MonsterTable!$A$1:$B$1,0),0),
IF(OR(NOT(ISBLANK(AN902)),ISBLANK(AO902)),#N/A,
IF(AL902="empty","empty",
VLOOKUP(AL902,MonsterGroupTable!$A:$A,1,0)))))))</f>
        <v>202</v>
      </c>
      <c r="AN902">
        <v>1</v>
      </c>
      <c r="AO902">
        <v>1</v>
      </c>
      <c r="AP902">
        <v>0</v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BA902" s="2" t="str">
        <f>IF(AND(ISBLANK(AZ902),OR(NOT(ISBLANK(BB902)),NOT(ISBLANK(BC902)))),#N/A,
IF(ISBLANK(AZ902),"",
IF(AND(NOT(ISERROR(VLOOKUP(AZ902,MonsterTable!$A:$B,MATCH(MonsterTable!$B$1,MonsterTable!$A$1:$B$1,0),0))),OR(ISBLANK(BB902),ISBLANK(BC902))),#N/A,
IFERROR(VLOOKUP(AZ902,MonsterTable!$A:$B,MATCH(MonsterTable!$B$1,MonsterTable!$A$1:$B$1,0),0),
IF(OR(NOT(ISBLANK(BB902)),ISBLANK(BC902)),#N/A,
IF(AZ902="empty","empty",
VLOOKUP(AZ902,MonsterGroupTable!$A:$A,1,0)))))))</f>
        <v/>
      </c>
      <c r="BH902" s="2" t="str">
        <f>IF(AND(ISBLANK(BG902),OR(NOT(ISBLANK(BI902)),NOT(ISBLANK(BJ902)))),#N/A,
IF(ISBLANK(BG902),"",
IF(AND(NOT(ISERROR(VLOOKUP(BG902,MonsterTable!$A:$B,MATCH(MonsterTable!$B$1,MonsterTable!$A$1:$B$1,0),0))),OR(ISBLANK(BI902),ISBLANK(BJ902))),#N/A,
IFERROR(VLOOKUP(BG902,MonsterTable!$A:$B,MATCH(MonsterTable!$B$1,MonsterTable!$A$1:$B$1,0),0),
IF(OR(NOT(ISBLANK(BI902)),ISBLANK(BJ902)),#N/A,
IF(BG902="empty","empty",
VLOOKUP(BG902,MonsterGroupTable!$A:$A,1,0)))))))</f>
        <v/>
      </c>
      <c r="BO902" s="2" t="str">
        <f>IF(AND(ISBLANK(BN902),OR(NOT(ISBLANK(BP902)),NOT(ISBLANK(BQ902)))),#N/A,
IF(ISBLANK(BN902),"",
IF(AND(NOT(ISERROR(VLOOKUP(BN902,MonsterTable!$A:$B,MATCH(MonsterTable!$B$1,MonsterTable!$A$1:$B$1,0),0))),OR(ISBLANK(BP902),ISBLANK(BQ902))),#N/A,
IFERROR(VLOOKUP(BN902,MonsterTable!$A:$B,MATCH(MonsterTable!$B$1,MonsterTable!$A$1:$B$1,0),0),
IF(OR(NOT(ISBLANK(BP902)),ISBLANK(BQ902)),#N/A,
IF(BN902="empty","empty",
VLOOKUP(BN902,MonsterGroupTable!$A:$A,1,0)))))))</f>
        <v/>
      </c>
      <c r="BV902" s="2" t="str">
        <f>IF(AND(ISBLANK(BU902),OR(NOT(ISBLANK(BW902)),NOT(ISBLANK(BX902)))),#N/A,
IF(ISBLANK(BU902),"",
IF(AND(NOT(ISERROR(VLOOKUP(BU902,MonsterTable!$A:$B,MATCH(MonsterTable!$B$1,MonsterTable!$A$1:$B$1,0),0))),OR(ISBLANK(BW902),ISBLANK(BX902))),#N/A,
IFERROR(VLOOKUP(BU902,MonsterTable!$A:$B,MATCH(MonsterTable!$B$1,MonsterTable!$A$1:$B$1,0),0),
IF(OR(NOT(ISBLANK(BW902)),ISBLANK(BX902)),#N/A,
IF(BU902="empty","empty",
VLOOKUP(BU902,MonsterGroupTable!$A:$A,1,0)))))))</f>
        <v/>
      </c>
      <c r="CC902" s="2" t="str">
        <f>IF(AND(ISBLANK(CB902),OR(NOT(ISBLANK(CD902)),NOT(ISBLANK(CE902)))),#N/A,
IF(ISBLANK(CB902),"",
IF(AND(NOT(ISERROR(VLOOKUP(CB902,MonsterTable!$A:$B,MATCH(MonsterTable!$B$1,MonsterTable!$A$1:$B$1,0),0))),OR(ISBLANK(CD902),ISBLANK(CE902))),#N/A,
IFERROR(VLOOKUP(CB902,MonsterTable!$A:$B,MATCH(MonsterTable!$B$1,MonsterTable!$A$1:$B$1,0),0),
IF(OR(NOT(ISBLANK(CD902)),ISBLANK(CE902)),#N/A,
IF(CB902="empty","empty",
VLOOKUP(CB902,MonsterGroupTable!$A:$A,1,0)))))))</f>
        <v/>
      </c>
      <c r="CJ902" s="2" t="str">
        <f>IF(AND(ISBLANK(CI902),OR(NOT(ISBLANK(CK902)),NOT(ISBLANK(CL902)))),#N/A,
IF(ISBLANK(CI902),"",
IF(AND(NOT(ISERROR(VLOOKUP(CI902,MonsterTable!$A:$B,MATCH(MonsterTable!$B$1,MonsterTable!$A$1:$B$1,0),0))),OR(ISBLANK(CK902),ISBLANK(CL902))),#N/A,
IFERROR(VLOOKUP(CI902,MonsterTable!$A:$B,MATCH(MonsterTable!$B$1,MonsterTable!$A$1:$B$1,0),0),
IF(OR(NOT(ISBLANK(CK902)),ISBLANK(CL902)),#N/A,
IF(CI902="empty","empty",
VLOOKUP(CI902,MonsterGroupTable!$A:$A,1,0)))))))</f>
        <v/>
      </c>
    </row>
    <row r="903" spans="1:88">
      <c r="A903">
        <v>20204</v>
      </c>
      <c r="B903">
        <f t="shared" si="28"/>
        <v>1.1000000000000001</v>
      </c>
      <c r="C903">
        <f t="shared" si="28"/>
        <v>1.1000000000000001</v>
      </c>
      <c r="F903">
        <v>800</v>
      </c>
      <c r="G903">
        <v>13128</v>
      </c>
      <c r="H903">
        <v>0</v>
      </c>
      <c r="I903">
        <v>0</v>
      </c>
      <c r="J903">
        <v>0</v>
      </c>
      <c r="K903" t="s">
        <v>28</v>
      </c>
      <c r="L903" t="s">
        <v>260</v>
      </c>
      <c r="M903" t="s">
        <v>79</v>
      </c>
      <c r="N903" t="s">
        <v>80</v>
      </c>
      <c r="O903">
        <v>0</v>
      </c>
      <c r="P903">
        <v>-4.75</v>
      </c>
      <c r="Q903">
        <v>-3.5</v>
      </c>
      <c r="R903">
        <v>4.75</v>
      </c>
      <c r="S903">
        <v>3</v>
      </c>
      <c r="T903">
        <v>-13.5</v>
      </c>
      <c r="U903">
        <v>2.5499999999999998</v>
      </c>
      <c r="V903">
        <v>-6.75</v>
      </c>
      <c r="W903" t="str">
        <f t="shared" si="29"/>
        <v>g101,5,empty,3,202,1,1,0</v>
      </c>
      <c r="X903" s="1" t="s">
        <v>20</v>
      </c>
      <c r="Y903" s="2" t="str">
        <f>IF(AND(ISBLANK(X903),OR(NOT(ISBLANK(Z903)),NOT(ISBLANK(AA903)))),#N/A,
IF(ISBLANK(X903),"",
IF(AND(NOT(ISERROR(VLOOKUP(X903,MonsterTable!$A:$B,MATCH(MonsterTable!$B$1,MonsterTable!$A$1:$B$1,0),0))),OR(ISBLANK(Z903),ISBLANK(AA903))),#N/A,
IFERROR(VLOOKUP(X903,MonsterTable!$A:$B,MATCH(MonsterTable!$B$1,MonsterTable!$A$1:$B$1,0),0),
IF(OR(NOT(ISBLANK(Z903)),ISBLANK(AA903)),#N/A,
IF(X903="empty","empty",
VLOOKUP(X903,MonsterGroupTable!$A:$A,1,0)))))))</f>
        <v>g101</v>
      </c>
      <c r="AA903">
        <v>5</v>
      </c>
      <c r="AE903" s="1" t="s">
        <v>74</v>
      </c>
      <c r="AF903" s="2" t="str">
        <f>IF(AND(ISBLANK(AE903),OR(NOT(ISBLANK(AG903)),NOT(ISBLANK(AH903)))),#N/A,
IF(ISBLANK(AE903),"",
IF(AND(NOT(ISERROR(VLOOKUP(AE903,MonsterTable!$A:$B,MATCH(MonsterTable!$B$1,MonsterTable!$A$1:$B$1,0),0))),OR(ISBLANK(AG903),ISBLANK(AH903))),#N/A,
IFERROR(VLOOKUP(AE903,MonsterTable!$A:$B,MATCH(MonsterTable!$B$1,MonsterTable!$A$1:$B$1,0),0),
IF(OR(NOT(ISBLANK(AG903)),ISBLANK(AH903)),#N/A,
IF(AE903="empty","empty",
VLOOKUP(AE903,MonsterGroupTable!$A:$A,1,0)))))))</f>
        <v>empty</v>
      </c>
      <c r="AH903">
        <v>3</v>
      </c>
      <c r="AL903" s="1" t="s">
        <v>338</v>
      </c>
      <c r="AM903" s="2">
        <f>IF(AND(ISBLANK(AL903),OR(NOT(ISBLANK(AN903)),NOT(ISBLANK(AO903)))),#N/A,
IF(ISBLANK(AL903),"",
IF(AND(NOT(ISERROR(VLOOKUP(AL903,MonsterTable!$A:$B,MATCH(MonsterTable!$B$1,MonsterTable!$A$1:$B$1,0),0))),OR(ISBLANK(AN903),ISBLANK(AO903))),#N/A,
IFERROR(VLOOKUP(AL903,MonsterTable!$A:$B,MATCH(MonsterTable!$B$1,MonsterTable!$A$1:$B$1,0),0),
IF(OR(NOT(ISBLANK(AN903)),ISBLANK(AO903)),#N/A,
IF(AL903="empty","empty",
VLOOKUP(AL903,MonsterGroupTable!$A:$A,1,0)))))))</f>
        <v>202</v>
      </c>
      <c r="AN903">
        <v>1</v>
      </c>
      <c r="AO903">
        <v>1</v>
      </c>
      <c r="AP903">
        <v>0</v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BA903" s="2" t="str">
        <f>IF(AND(ISBLANK(AZ903),OR(NOT(ISBLANK(BB903)),NOT(ISBLANK(BC903)))),#N/A,
IF(ISBLANK(AZ903),"",
IF(AND(NOT(ISERROR(VLOOKUP(AZ903,MonsterTable!$A:$B,MATCH(MonsterTable!$B$1,MonsterTable!$A$1:$B$1,0),0))),OR(ISBLANK(BB903),ISBLANK(BC903))),#N/A,
IFERROR(VLOOKUP(AZ903,MonsterTable!$A:$B,MATCH(MonsterTable!$B$1,MonsterTable!$A$1:$B$1,0),0),
IF(OR(NOT(ISBLANK(BB903)),ISBLANK(BC903)),#N/A,
IF(AZ903="empty","empty",
VLOOKUP(AZ903,MonsterGroupTable!$A:$A,1,0)))))))</f>
        <v/>
      </c>
      <c r="BH903" s="2" t="str">
        <f>IF(AND(ISBLANK(BG903),OR(NOT(ISBLANK(BI903)),NOT(ISBLANK(BJ903)))),#N/A,
IF(ISBLANK(BG903),"",
IF(AND(NOT(ISERROR(VLOOKUP(BG903,MonsterTable!$A:$B,MATCH(MonsterTable!$B$1,MonsterTable!$A$1:$B$1,0),0))),OR(ISBLANK(BI903),ISBLANK(BJ903))),#N/A,
IFERROR(VLOOKUP(BG903,MonsterTable!$A:$B,MATCH(MonsterTable!$B$1,MonsterTable!$A$1:$B$1,0),0),
IF(OR(NOT(ISBLANK(BI903)),ISBLANK(BJ903)),#N/A,
IF(BG903="empty","empty",
VLOOKUP(BG903,MonsterGroupTable!$A:$A,1,0)))))))</f>
        <v/>
      </c>
      <c r="BO903" s="2" t="str">
        <f>IF(AND(ISBLANK(BN903),OR(NOT(ISBLANK(BP903)),NOT(ISBLANK(BQ903)))),#N/A,
IF(ISBLANK(BN903),"",
IF(AND(NOT(ISERROR(VLOOKUP(BN903,MonsterTable!$A:$B,MATCH(MonsterTable!$B$1,MonsterTable!$A$1:$B$1,0),0))),OR(ISBLANK(BP903),ISBLANK(BQ903))),#N/A,
IFERROR(VLOOKUP(BN903,MonsterTable!$A:$B,MATCH(MonsterTable!$B$1,MonsterTable!$A$1:$B$1,0),0),
IF(OR(NOT(ISBLANK(BP903)),ISBLANK(BQ903)),#N/A,
IF(BN903="empty","empty",
VLOOKUP(BN903,MonsterGroupTable!$A:$A,1,0)))))))</f>
        <v/>
      </c>
      <c r="BV903" s="2" t="str">
        <f>IF(AND(ISBLANK(BU903),OR(NOT(ISBLANK(BW903)),NOT(ISBLANK(BX903)))),#N/A,
IF(ISBLANK(BU903),"",
IF(AND(NOT(ISERROR(VLOOKUP(BU903,MonsterTable!$A:$B,MATCH(MonsterTable!$B$1,MonsterTable!$A$1:$B$1,0),0))),OR(ISBLANK(BW903),ISBLANK(BX903))),#N/A,
IFERROR(VLOOKUP(BU903,MonsterTable!$A:$B,MATCH(MonsterTable!$B$1,MonsterTable!$A$1:$B$1,0),0),
IF(OR(NOT(ISBLANK(BW903)),ISBLANK(BX903)),#N/A,
IF(BU903="empty","empty",
VLOOKUP(BU903,MonsterGroupTable!$A:$A,1,0)))))))</f>
        <v/>
      </c>
      <c r="CC903" s="2" t="str">
        <f>IF(AND(ISBLANK(CB903),OR(NOT(ISBLANK(CD903)),NOT(ISBLANK(CE903)))),#N/A,
IF(ISBLANK(CB903),"",
IF(AND(NOT(ISERROR(VLOOKUP(CB903,MonsterTable!$A:$B,MATCH(MonsterTable!$B$1,MonsterTable!$A$1:$B$1,0),0))),OR(ISBLANK(CD903),ISBLANK(CE903))),#N/A,
IFERROR(VLOOKUP(CB903,MonsterTable!$A:$B,MATCH(MonsterTable!$B$1,MonsterTable!$A$1:$B$1,0),0),
IF(OR(NOT(ISBLANK(CD903)),ISBLANK(CE903)),#N/A,
IF(CB903="empty","empty",
VLOOKUP(CB903,MonsterGroupTable!$A:$A,1,0)))))))</f>
        <v/>
      </c>
      <c r="CJ903" s="2" t="str">
        <f>IF(AND(ISBLANK(CI903),OR(NOT(ISBLANK(CK903)),NOT(ISBLANK(CL903)))),#N/A,
IF(ISBLANK(CI903),"",
IF(AND(NOT(ISERROR(VLOOKUP(CI903,MonsterTable!$A:$B,MATCH(MonsterTable!$B$1,MonsterTable!$A$1:$B$1,0),0))),OR(ISBLANK(CK903),ISBLANK(CL903))),#N/A,
IFERROR(VLOOKUP(CI903,MonsterTable!$A:$B,MATCH(MonsterTable!$B$1,MonsterTable!$A$1:$B$1,0),0),
IF(OR(NOT(ISBLANK(CK903)),ISBLANK(CL903)),#N/A,
IF(CI903="empty","empty",
VLOOKUP(CI903,MonsterGroupTable!$A:$A,1,0)))))))</f>
        <v/>
      </c>
    </row>
    <row r="904" spans="1:88">
      <c r="A904">
        <v>20205</v>
      </c>
      <c r="B904">
        <f t="shared" si="28"/>
        <v>1.1000000000000001</v>
      </c>
      <c r="C904">
        <f t="shared" si="28"/>
        <v>1.1000000000000001</v>
      </c>
      <c r="F904">
        <v>850</v>
      </c>
      <c r="G904">
        <v>13218</v>
      </c>
      <c r="H904">
        <v>0</v>
      </c>
      <c r="I904">
        <v>0</v>
      </c>
      <c r="J904">
        <v>0</v>
      </c>
      <c r="K904" t="s">
        <v>28</v>
      </c>
      <c r="L904" t="s">
        <v>260</v>
      </c>
      <c r="M904" t="s">
        <v>79</v>
      </c>
      <c r="N904" t="s">
        <v>80</v>
      </c>
      <c r="O904">
        <v>0</v>
      </c>
      <c r="P904">
        <v>-4.75</v>
      </c>
      <c r="Q904">
        <v>-3.5</v>
      </c>
      <c r="R904">
        <v>4.75</v>
      </c>
      <c r="S904">
        <v>3</v>
      </c>
      <c r="T904">
        <v>-13.5</v>
      </c>
      <c r="U904">
        <v>2.5499999999999998</v>
      </c>
      <c r="V904">
        <v>-6.75</v>
      </c>
      <c r="W904" t="str">
        <f t="shared" si="29"/>
        <v>g101,5,empty,3,202,1,1,0</v>
      </c>
      <c r="X904" s="1" t="s">
        <v>20</v>
      </c>
      <c r="Y904" s="2" t="str">
        <f>IF(AND(ISBLANK(X904),OR(NOT(ISBLANK(Z904)),NOT(ISBLANK(AA904)))),#N/A,
IF(ISBLANK(X904),"",
IF(AND(NOT(ISERROR(VLOOKUP(X904,MonsterTable!$A:$B,MATCH(MonsterTable!$B$1,MonsterTable!$A$1:$B$1,0),0))),OR(ISBLANK(Z904),ISBLANK(AA904))),#N/A,
IFERROR(VLOOKUP(X904,MonsterTable!$A:$B,MATCH(MonsterTable!$B$1,MonsterTable!$A$1:$B$1,0),0),
IF(OR(NOT(ISBLANK(Z904)),ISBLANK(AA904)),#N/A,
IF(X904="empty","empty",
VLOOKUP(X904,MonsterGroupTable!$A:$A,1,0)))))))</f>
        <v>g101</v>
      </c>
      <c r="AA904">
        <v>5</v>
      </c>
      <c r="AE904" s="1" t="s">
        <v>74</v>
      </c>
      <c r="AF904" s="2" t="str">
        <f>IF(AND(ISBLANK(AE904),OR(NOT(ISBLANK(AG904)),NOT(ISBLANK(AH904)))),#N/A,
IF(ISBLANK(AE904),"",
IF(AND(NOT(ISERROR(VLOOKUP(AE904,MonsterTable!$A:$B,MATCH(MonsterTable!$B$1,MonsterTable!$A$1:$B$1,0),0))),OR(ISBLANK(AG904),ISBLANK(AH904))),#N/A,
IFERROR(VLOOKUP(AE904,MonsterTable!$A:$B,MATCH(MonsterTable!$B$1,MonsterTable!$A$1:$B$1,0),0),
IF(OR(NOT(ISBLANK(AG904)),ISBLANK(AH904)),#N/A,
IF(AE904="empty","empty",
VLOOKUP(AE904,MonsterGroupTable!$A:$A,1,0)))))))</f>
        <v>empty</v>
      </c>
      <c r="AH904">
        <v>3</v>
      </c>
      <c r="AL904" s="1" t="s">
        <v>338</v>
      </c>
      <c r="AM904" s="2">
        <f>IF(AND(ISBLANK(AL904),OR(NOT(ISBLANK(AN904)),NOT(ISBLANK(AO904)))),#N/A,
IF(ISBLANK(AL904),"",
IF(AND(NOT(ISERROR(VLOOKUP(AL904,MonsterTable!$A:$B,MATCH(MonsterTable!$B$1,MonsterTable!$A$1:$B$1,0),0))),OR(ISBLANK(AN904),ISBLANK(AO904))),#N/A,
IFERROR(VLOOKUP(AL904,MonsterTable!$A:$B,MATCH(MonsterTable!$B$1,MonsterTable!$A$1:$B$1,0),0),
IF(OR(NOT(ISBLANK(AN904)),ISBLANK(AO904)),#N/A,
IF(AL904="empty","empty",
VLOOKUP(AL904,MonsterGroupTable!$A:$A,1,0)))))))</f>
        <v>202</v>
      </c>
      <c r="AN904">
        <v>1</v>
      </c>
      <c r="AO904">
        <v>1</v>
      </c>
      <c r="AP904">
        <v>0</v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BA904" s="2" t="str">
        <f>IF(AND(ISBLANK(AZ904),OR(NOT(ISBLANK(BB904)),NOT(ISBLANK(BC904)))),#N/A,
IF(ISBLANK(AZ904),"",
IF(AND(NOT(ISERROR(VLOOKUP(AZ904,MonsterTable!$A:$B,MATCH(MonsterTable!$B$1,MonsterTable!$A$1:$B$1,0),0))),OR(ISBLANK(BB904),ISBLANK(BC904))),#N/A,
IFERROR(VLOOKUP(AZ904,MonsterTable!$A:$B,MATCH(MonsterTable!$B$1,MonsterTable!$A$1:$B$1,0),0),
IF(OR(NOT(ISBLANK(BB904)),ISBLANK(BC904)),#N/A,
IF(AZ904="empty","empty",
VLOOKUP(AZ904,MonsterGroupTable!$A:$A,1,0)))))))</f>
        <v/>
      </c>
      <c r="BH904" s="2" t="str">
        <f>IF(AND(ISBLANK(BG904),OR(NOT(ISBLANK(BI904)),NOT(ISBLANK(BJ904)))),#N/A,
IF(ISBLANK(BG904),"",
IF(AND(NOT(ISERROR(VLOOKUP(BG904,MonsterTable!$A:$B,MATCH(MonsterTable!$B$1,MonsterTable!$A$1:$B$1,0),0))),OR(ISBLANK(BI904),ISBLANK(BJ904))),#N/A,
IFERROR(VLOOKUP(BG904,MonsterTable!$A:$B,MATCH(MonsterTable!$B$1,MonsterTable!$A$1:$B$1,0),0),
IF(OR(NOT(ISBLANK(BI904)),ISBLANK(BJ904)),#N/A,
IF(BG904="empty","empty",
VLOOKUP(BG904,MonsterGroupTable!$A:$A,1,0)))))))</f>
        <v/>
      </c>
      <c r="BO904" s="2" t="str">
        <f>IF(AND(ISBLANK(BN904),OR(NOT(ISBLANK(BP904)),NOT(ISBLANK(BQ904)))),#N/A,
IF(ISBLANK(BN904),"",
IF(AND(NOT(ISERROR(VLOOKUP(BN904,MonsterTable!$A:$B,MATCH(MonsterTable!$B$1,MonsterTable!$A$1:$B$1,0),0))),OR(ISBLANK(BP904),ISBLANK(BQ904))),#N/A,
IFERROR(VLOOKUP(BN904,MonsterTable!$A:$B,MATCH(MonsterTable!$B$1,MonsterTable!$A$1:$B$1,0),0),
IF(OR(NOT(ISBLANK(BP904)),ISBLANK(BQ904)),#N/A,
IF(BN904="empty","empty",
VLOOKUP(BN904,MonsterGroupTable!$A:$A,1,0)))))))</f>
        <v/>
      </c>
      <c r="BV904" s="2" t="str">
        <f>IF(AND(ISBLANK(BU904),OR(NOT(ISBLANK(BW904)),NOT(ISBLANK(BX904)))),#N/A,
IF(ISBLANK(BU904),"",
IF(AND(NOT(ISERROR(VLOOKUP(BU904,MonsterTable!$A:$B,MATCH(MonsterTable!$B$1,MonsterTable!$A$1:$B$1,0),0))),OR(ISBLANK(BW904),ISBLANK(BX904))),#N/A,
IFERROR(VLOOKUP(BU904,MonsterTable!$A:$B,MATCH(MonsterTable!$B$1,MonsterTable!$A$1:$B$1,0),0),
IF(OR(NOT(ISBLANK(BW904)),ISBLANK(BX904)),#N/A,
IF(BU904="empty","empty",
VLOOKUP(BU904,MonsterGroupTable!$A:$A,1,0)))))))</f>
        <v/>
      </c>
      <c r="CC904" s="2" t="str">
        <f>IF(AND(ISBLANK(CB904),OR(NOT(ISBLANK(CD904)),NOT(ISBLANK(CE904)))),#N/A,
IF(ISBLANK(CB904),"",
IF(AND(NOT(ISERROR(VLOOKUP(CB904,MonsterTable!$A:$B,MATCH(MonsterTable!$B$1,MonsterTable!$A$1:$B$1,0),0))),OR(ISBLANK(CD904),ISBLANK(CE904))),#N/A,
IFERROR(VLOOKUP(CB904,MonsterTable!$A:$B,MATCH(MonsterTable!$B$1,MonsterTable!$A$1:$B$1,0),0),
IF(OR(NOT(ISBLANK(CD904)),ISBLANK(CE904)),#N/A,
IF(CB904="empty","empty",
VLOOKUP(CB904,MonsterGroupTable!$A:$A,1,0)))))))</f>
        <v/>
      </c>
      <c r="CJ904" s="2" t="str">
        <f>IF(AND(ISBLANK(CI904),OR(NOT(ISBLANK(CK904)),NOT(ISBLANK(CL904)))),#N/A,
IF(ISBLANK(CI904),"",
IF(AND(NOT(ISERROR(VLOOKUP(CI904,MonsterTable!$A:$B,MATCH(MonsterTable!$B$1,MonsterTable!$A$1:$B$1,0),0))),OR(ISBLANK(CK904),ISBLANK(CL904))),#N/A,
IFERROR(VLOOKUP(CI904,MonsterTable!$A:$B,MATCH(MonsterTable!$B$1,MonsterTable!$A$1:$B$1,0),0),
IF(OR(NOT(ISBLANK(CK904)),ISBLANK(CL904)),#N/A,
IF(CI904="empty","empty",
VLOOKUP(CI904,MonsterGroupTable!$A:$A,1,0)))))))</f>
        <v/>
      </c>
    </row>
    <row r="905" spans="1:88">
      <c r="A905">
        <v>20206</v>
      </c>
      <c r="B905">
        <f t="shared" si="28"/>
        <v>1.1000000000000001</v>
      </c>
      <c r="C905">
        <f t="shared" si="28"/>
        <v>1.1000000000000001</v>
      </c>
      <c r="F905">
        <v>900</v>
      </c>
      <c r="G905">
        <v>13308</v>
      </c>
      <c r="H905">
        <v>0</v>
      </c>
      <c r="I905">
        <v>0</v>
      </c>
      <c r="J905">
        <v>0</v>
      </c>
      <c r="K905" t="s">
        <v>28</v>
      </c>
      <c r="L905" t="s">
        <v>260</v>
      </c>
      <c r="M905" t="s">
        <v>79</v>
      </c>
      <c r="N905" t="s">
        <v>80</v>
      </c>
      <c r="O905">
        <v>0</v>
      </c>
      <c r="P905">
        <v>-4.75</v>
      </c>
      <c r="Q905">
        <v>-3.5</v>
      </c>
      <c r="R905">
        <v>4.75</v>
      </c>
      <c r="S905">
        <v>3</v>
      </c>
      <c r="T905">
        <v>-13.5</v>
      </c>
      <c r="U905">
        <v>2.5499999999999998</v>
      </c>
      <c r="V905">
        <v>-6.75</v>
      </c>
      <c r="W905" t="str">
        <f t="shared" si="29"/>
        <v>g101,5,empty,3,202,1,1,0</v>
      </c>
      <c r="X905" s="1" t="s">
        <v>20</v>
      </c>
      <c r="Y905" s="2" t="str">
        <f>IF(AND(ISBLANK(X905),OR(NOT(ISBLANK(Z905)),NOT(ISBLANK(AA905)))),#N/A,
IF(ISBLANK(X905),"",
IF(AND(NOT(ISERROR(VLOOKUP(X905,MonsterTable!$A:$B,MATCH(MonsterTable!$B$1,MonsterTable!$A$1:$B$1,0),0))),OR(ISBLANK(Z905),ISBLANK(AA905))),#N/A,
IFERROR(VLOOKUP(X905,MonsterTable!$A:$B,MATCH(MonsterTable!$B$1,MonsterTable!$A$1:$B$1,0),0),
IF(OR(NOT(ISBLANK(Z905)),ISBLANK(AA905)),#N/A,
IF(X905="empty","empty",
VLOOKUP(X905,MonsterGroupTable!$A:$A,1,0)))))))</f>
        <v>g101</v>
      </c>
      <c r="AA905">
        <v>5</v>
      </c>
      <c r="AE905" s="1" t="s">
        <v>74</v>
      </c>
      <c r="AF905" s="2" t="str">
        <f>IF(AND(ISBLANK(AE905),OR(NOT(ISBLANK(AG905)),NOT(ISBLANK(AH905)))),#N/A,
IF(ISBLANK(AE905),"",
IF(AND(NOT(ISERROR(VLOOKUP(AE905,MonsterTable!$A:$B,MATCH(MonsterTable!$B$1,MonsterTable!$A$1:$B$1,0),0))),OR(ISBLANK(AG905),ISBLANK(AH905))),#N/A,
IFERROR(VLOOKUP(AE905,MonsterTable!$A:$B,MATCH(MonsterTable!$B$1,MonsterTable!$A$1:$B$1,0),0),
IF(OR(NOT(ISBLANK(AG905)),ISBLANK(AH905)),#N/A,
IF(AE905="empty","empty",
VLOOKUP(AE905,MonsterGroupTable!$A:$A,1,0)))))))</f>
        <v>empty</v>
      </c>
      <c r="AH905">
        <v>3</v>
      </c>
      <c r="AL905" s="1" t="s">
        <v>338</v>
      </c>
      <c r="AM905" s="2">
        <f>IF(AND(ISBLANK(AL905),OR(NOT(ISBLANK(AN905)),NOT(ISBLANK(AO905)))),#N/A,
IF(ISBLANK(AL905),"",
IF(AND(NOT(ISERROR(VLOOKUP(AL905,MonsterTable!$A:$B,MATCH(MonsterTable!$B$1,MonsterTable!$A$1:$B$1,0),0))),OR(ISBLANK(AN905),ISBLANK(AO905))),#N/A,
IFERROR(VLOOKUP(AL905,MonsterTable!$A:$B,MATCH(MonsterTable!$B$1,MonsterTable!$A$1:$B$1,0),0),
IF(OR(NOT(ISBLANK(AN905)),ISBLANK(AO905)),#N/A,
IF(AL905="empty","empty",
VLOOKUP(AL905,MonsterGroupTable!$A:$A,1,0)))))))</f>
        <v>202</v>
      </c>
      <c r="AN905">
        <v>1</v>
      </c>
      <c r="AO905">
        <v>1</v>
      </c>
      <c r="AP905">
        <v>0</v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BA905" s="2" t="str">
        <f>IF(AND(ISBLANK(AZ905),OR(NOT(ISBLANK(BB905)),NOT(ISBLANK(BC905)))),#N/A,
IF(ISBLANK(AZ905),"",
IF(AND(NOT(ISERROR(VLOOKUP(AZ905,MonsterTable!$A:$B,MATCH(MonsterTable!$B$1,MonsterTable!$A$1:$B$1,0),0))),OR(ISBLANK(BB905),ISBLANK(BC905))),#N/A,
IFERROR(VLOOKUP(AZ905,MonsterTable!$A:$B,MATCH(MonsterTable!$B$1,MonsterTable!$A$1:$B$1,0),0),
IF(OR(NOT(ISBLANK(BB905)),ISBLANK(BC905)),#N/A,
IF(AZ905="empty","empty",
VLOOKUP(AZ905,MonsterGroupTable!$A:$A,1,0)))))))</f>
        <v/>
      </c>
      <c r="BH905" s="2" t="str">
        <f>IF(AND(ISBLANK(BG905),OR(NOT(ISBLANK(BI905)),NOT(ISBLANK(BJ905)))),#N/A,
IF(ISBLANK(BG905),"",
IF(AND(NOT(ISERROR(VLOOKUP(BG905,MonsterTable!$A:$B,MATCH(MonsterTable!$B$1,MonsterTable!$A$1:$B$1,0),0))),OR(ISBLANK(BI905),ISBLANK(BJ905))),#N/A,
IFERROR(VLOOKUP(BG905,MonsterTable!$A:$B,MATCH(MonsterTable!$B$1,MonsterTable!$A$1:$B$1,0),0),
IF(OR(NOT(ISBLANK(BI905)),ISBLANK(BJ905)),#N/A,
IF(BG905="empty","empty",
VLOOKUP(BG905,MonsterGroupTable!$A:$A,1,0)))))))</f>
        <v/>
      </c>
      <c r="BO905" s="2" t="str">
        <f>IF(AND(ISBLANK(BN905),OR(NOT(ISBLANK(BP905)),NOT(ISBLANK(BQ905)))),#N/A,
IF(ISBLANK(BN905),"",
IF(AND(NOT(ISERROR(VLOOKUP(BN905,MonsterTable!$A:$B,MATCH(MonsterTable!$B$1,MonsterTable!$A$1:$B$1,0),0))),OR(ISBLANK(BP905),ISBLANK(BQ905))),#N/A,
IFERROR(VLOOKUP(BN905,MonsterTable!$A:$B,MATCH(MonsterTable!$B$1,MonsterTable!$A$1:$B$1,0),0),
IF(OR(NOT(ISBLANK(BP905)),ISBLANK(BQ905)),#N/A,
IF(BN905="empty","empty",
VLOOKUP(BN905,MonsterGroupTable!$A:$A,1,0)))))))</f>
        <v/>
      </c>
      <c r="BV905" s="2" t="str">
        <f>IF(AND(ISBLANK(BU905),OR(NOT(ISBLANK(BW905)),NOT(ISBLANK(BX905)))),#N/A,
IF(ISBLANK(BU905),"",
IF(AND(NOT(ISERROR(VLOOKUP(BU905,MonsterTable!$A:$B,MATCH(MonsterTable!$B$1,MonsterTable!$A$1:$B$1,0),0))),OR(ISBLANK(BW905),ISBLANK(BX905))),#N/A,
IFERROR(VLOOKUP(BU905,MonsterTable!$A:$B,MATCH(MonsterTable!$B$1,MonsterTable!$A$1:$B$1,0),0),
IF(OR(NOT(ISBLANK(BW905)),ISBLANK(BX905)),#N/A,
IF(BU905="empty","empty",
VLOOKUP(BU905,MonsterGroupTable!$A:$A,1,0)))))))</f>
        <v/>
      </c>
      <c r="CC905" s="2" t="str">
        <f>IF(AND(ISBLANK(CB905),OR(NOT(ISBLANK(CD905)),NOT(ISBLANK(CE905)))),#N/A,
IF(ISBLANK(CB905),"",
IF(AND(NOT(ISERROR(VLOOKUP(CB905,MonsterTable!$A:$B,MATCH(MonsterTable!$B$1,MonsterTable!$A$1:$B$1,0),0))),OR(ISBLANK(CD905),ISBLANK(CE905))),#N/A,
IFERROR(VLOOKUP(CB905,MonsterTable!$A:$B,MATCH(MonsterTable!$B$1,MonsterTable!$A$1:$B$1,0),0),
IF(OR(NOT(ISBLANK(CD905)),ISBLANK(CE905)),#N/A,
IF(CB905="empty","empty",
VLOOKUP(CB905,MonsterGroupTable!$A:$A,1,0)))))))</f>
        <v/>
      </c>
      <c r="CJ905" s="2" t="str">
        <f>IF(AND(ISBLANK(CI905),OR(NOT(ISBLANK(CK905)),NOT(ISBLANK(CL905)))),#N/A,
IF(ISBLANK(CI905),"",
IF(AND(NOT(ISERROR(VLOOKUP(CI905,MonsterTable!$A:$B,MATCH(MonsterTable!$B$1,MonsterTable!$A$1:$B$1,0),0))),OR(ISBLANK(CK905),ISBLANK(CL905))),#N/A,
IFERROR(VLOOKUP(CI905,MonsterTable!$A:$B,MATCH(MonsterTable!$B$1,MonsterTable!$A$1:$B$1,0),0),
IF(OR(NOT(ISBLANK(CK905)),ISBLANK(CL905)),#N/A,
IF(CI905="empty","empty",
VLOOKUP(CI905,MonsterGroupTable!$A:$A,1,0)))))))</f>
        <v/>
      </c>
    </row>
    <row r="906" spans="1:88">
      <c r="A906">
        <v>20207</v>
      </c>
      <c r="B906">
        <f t="shared" si="28"/>
        <v>1.1000000000000001</v>
      </c>
      <c r="C906">
        <f t="shared" si="28"/>
        <v>1.1000000000000001</v>
      </c>
      <c r="F906">
        <v>900</v>
      </c>
      <c r="G906">
        <v>13443</v>
      </c>
      <c r="H906">
        <v>0</v>
      </c>
      <c r="I906">
        <v>0</v>
      </c>
      <c r="J906">
        <v>0</v>
      </c>
      <c r="K906" t="s">
        <v>28</v>
      </c>
      <c r="L906" t="s">
        <v>260</v>
      </c>
      <c r="M906" t="s">
        <v>79</v>
      </c>
      <c r="N906" t="s">
        <v>80</v>
      </c>
      <c r="O906">
        <v>0</v>
      </c>
      <c r="P906">
        <v>-4.75</v>
      </c>
      <c r="Q906">
        <v>-3.5</v>
      </c>
      <c r="R906">
        <v>4.75</v>
      </c>
      <c r="S906">
        <v>3</v>
      </c>
      <c r="T906">
        <v>-13.5</v>
      </c>
      <c r="U906">
        <v>2.5499999999999998</v>
      </c>
      <c r="V906">
        <v>-6.75</v>
      </c>
      <c r="W906" t="str">
        <f t="shared" si="29"/>
        <v>g101,5,empty,3,202,1,1,0</v>
      </c>
      <c r="X906" s="1" t="s">
        <v>20</v>
      </c>
      <c r="Y906" s="2" t="str">
        <f>IF(AND(ISBLANK(X906),OR(NOT(ISBLANK(Z906)),NOT(ISBLANK(AA906)))),#N/A,
IF(ISBLANK(X906),"",
IF(AND(NOT(ISERROR(VLOOKUP(X906,MonsterTable!$A:$B,MATCH(MonsterTable!$B$1,MonsterTable!$A$1:$B$1,0),0))),OR(ISBLANK(Z906),ISBLANK(AA906))),#N/A,
IFERROR(VLOOKUP(X906,MonsterTable!$A:$B,MATCH(MonsterTable!$B$1,MonsterTable!$A$1:$B$1,0),0),
IF(OR(NOT(ISBLANK(Z906)),ISBLANK(AA906)),#N/A,
IF(X906="empty","empty",
VLOOKUP(X906,MonsterGroupTable!$A:$A,1,0)))))))</f>
        <v>g101</v>
      </c>
      <c r="AA906">
        <v>5</v>
      </c>
      <c r="AE906" s="1" t="s">
        <v>74</v>
      </c>
      <c r="AF906" s="2" t="str">
        <f>IF(AND(ISBLANK(AE906),OR(NOT(ISBLANK(AG906)),NOT(ISBLANK(AH906)))),#N/A,
IF(ISBLANK(AE906),"",
IF(AND(NOT(ISERROR(VLOOKUP(AE906,MonsterTable!$A:$B,MATCH(MonsterTable!$B$1,MonsterTable!$A$1:$B$1,0),0))),OR(ISBLANK(AG906),ISBLANK(AH906))),#N/A,
IFERROR(VLOOKUP(AE906,MonsterTable!$A:$B,MATCH(MonsterTable!$B$1,MonsterTable!$A$1:$B$1,0),0),
IF(OR(NOT(ISBLANK(AG906)),ISBLANK(AH906)),#N/A,
IF(AE906="empty","empty",
VLOOKUP(AE906,MonsterGroupTable!$A:$A,1,0)))))))</f>
        <v>empty</v>
      </c>
      <c r="AH906">
        <v>3</v>
      </c>
      <c r="AL906" s="1" t="s">
        <v>338</v>
      </c>
      <c r="AM906" s="2">
        <f>IF(AND(ISBLANK(AL906),OR(NOT(ISBLANK(AN906)),NOT(ISBLANK(AO906)))),#N/A,
IF(ISBLANK(AL906),"",
IF(AND(NOT(ISERROR(VLOOKUP(AL906,MonsterTable!$A:$B,MATCH(MonsterTable!$B$1,MonsterTable!$A$1:$B$1,0),0))),OR(ISBLANK(AN906),ISBLANK(AO906))),#N/A,
IFERROR(VLOOKUP(AL906,MonsterTable!$A:$B,MATCH(MonsterTable!$B$1,MonsterTable!$A$1:$B$1,0),0),
IF(OR(NOT(ISBLANK(AN906)),ISBLANK(AO906)),#N/A,
IF(AL906="empty","empty",
VLOOKUP(AL906,MonsterGroupTable!$A:$A,1,0)))))))</f>
        <v>202</v>
      </c>
      <c r="AN906">
        <v>1</v>
      </c>
      <c r="AO906">
        <v>1</v>
      </c>
      <c r="AP906">
        <v>0</v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BA906" s="2" t="str">
        <f>IF(AND(ISBLANK(AZ906),OR(NOT(ISBLANK(BB906)),NOT(ISBLANK(BC906)))),#N/A,
IF(ISBLANK(AZ906),"",
IF(AND(NOT(ISERROR(VLOOKUP(AZ906,MonsterTable!$A:$B,MATCH(MonsterTable!$B$1,MonsterTable!$A$1:$B$1,0),0))),OR(ISBLANK(BB906),ISBLANK(BC906))),#N/A,
IFERROR(VLOOKUP(AZ906,MonsterTable!$A:$B,MATCH(MonsterTable!$B$1,MonsterTable!$A$1:$B$1,0),0),
IF(OR(NOT(ISBLANK(BB906)),ISBLANK(BC906)),#N/A,
IF(AZ906="empty","empty",
VLOOKUP(AZ906,MonsterGroupTable!$A:$A,1,0)))))))</f>
        <v/>
      </c>
      <c r="BH906" s="2" t="str">
        <f>IF(AND(ISBLANK(BG906),OR(NOT(ISBLANK(BI906)),NOT(ISBLANK(BJ906)))),#N/A,
IF(ISBLANK(BG906),"",
IF(AND(NOT(ISERROR(VLOOKUP(BG906,MonsterTable!$A:$B,MATCH(MonsterTable!$B$1,MonsterTable!$A$1:$B$1,0),0))),OR(ISBLANK(BI906),ISBLANK(BJ906))),#N/A,
IFERROR(VLOOKUP(BG906,MonsterTable!$A:$B,MATCH(MonsterTable!$B$1,MonsterTable!$A$1:$B$1,0),0),
IF(OR(NOT(ISBLANK(BI906)),ISBLANK(BJ906)),#N/A,
IF(BG906="empty","empty",
VLOOKUP(BG906,MonsterGroupTable!$A:$A,1,0)))))))</f>
        <v/>
      </c>
      <c r="BO906" s="2" t="str">
        <f>IF(AND(ISBLANK(BN906),OR(NOT(ISBLANK(BP906)),NOT(ISBLANK(BQ906)))),#N/A,
IF(ISBLANK(BN906),"",
IF(AND(NOT(ISERROR(VLOOKUP(BN906,MonsterTable!$A:$B,MATCH(MonsterTable!$B$1,MonsterTable!$A$1:$B$1,0),0))),OR(ISBLANK(BP906),ISBLANK(BQ906))),#N/A,
IFERROR(VLOOKUP(BN906,MonsterTable!$A:$B,MATCH(MonsterTable!$B$1,MonsterTable!$A$1:$B$1,0),0),
IF(OR(NOT(ISBLANK(BP906)),ISBLANK(BQ906)),#N/A,
IF(BN906="empty","empty",
VLOOKUP(BN906,MonsterGroupTable!$A:$A,1,0)))))))</f>
        <v/>
      </c>
      <c r="BV906" s="2" t="str">
        <f>IF(AND(ISBLANK(BU906),OR(NOT(ISBLANK(BW906)),NOT(ISBLANK(BX906)))),#N/A,
IF(ISBLANK(BU906),"",
IF(AND(NOT(ISERROR(VLOOKUP(BU906,MonsterTable!$A:$B,MATCH(MonsterTable!$B$1,MonsterTable!$A$1:$B$1,0),0))),OR(ISBLANK(BW906),ISBLANK(BX906))),#N/A,
IFERROR(VLOOKUP(BU906,MonsterTable!$A:$B,MATCH(MonsterTable!$B$1,MonsterTable!$A$1:$B$1,0),0),
IF(OR(NOT(ISBLANK(BW906)),ISBLANK(BX906)),#N/A,
IF(BU906="empty","empty",
VLOOKUP(BU906,MonsterGroupTable!$A:$A,1,0)))))))</f>
        <v/>
      </c>
      <c r="CC906" s="2" t="str">
        <f>IF(AND(ISBLANK(CB906),OR(NOT(ISBLANK(CD906)),NOT(ISBLANK(CE906)))),#N/A,
IF(ISBLANK(CB906),"",
IF(AND(NOT(ISERROR(VLOOKUP(CB906,MonsterTable!$A:$B,MATCH(MonsterTable!$B$1,MonsterTable!$A$1:$B$1,0),0))),OR(ISBLANK(CD906),ISBLANK(CE906))),#N/A,
IFERROR(VLOOKUP(CB906,MonsterTable!$A:$B,MATCH(MonsterTable!$B$1,MonsterTable!$A$1:$B$1,0),0),
IF(OR(NOT(ISBLANK(CD906)),ISBLANK(CE906)),#N/A,
IF(CB906="empty","empty",
VLOOKUP(CB906,MonsterGroupTable!$A:$A,1,0)))))))</f>
        <v/>
      </c>
      <c r="CJ906" s="2" t="str">
        <f>IF(AND(ISBLANK(CI906),OR(NOT(ISBLANK(CK906)),NOT(ISBLANK(CL906)))),#N/A,
IF(ISBLANK(CI906),"",
IF(AND(NOT(ISERROR(VLOOKUP(CI906,MonsterTable!$A:$B,MATCH(MonsterTable!$B$1,MonsterTable!$A$1:$B$1,0),0))),OR(ISBLANK(CK906),ISBLANK(CL906))),#N/A,
IFERROR(VLOOKUP(CI906,MonsterTable!$A:$B,MATCH(MonsterTable!$B$1,MonsterTable!$A$1:$B$1,0),0),
IF(OR(NOT(ISBLANK(CK906)),ISBLANK(CL906)),#N/A,
IF(CI906="empty","empty",
VLOOKUP(CI906,MonsterGroupTable!$A:$A,1,0)))))))</f>
        <v/>
      </c>
    </row>
    <row r="907" spans="1:88">
      <c r="A907">
        <v>20208</v>
      </c>
      <c r="B907">
        <f t="shared" si="28"/>
        <v>1.1000000000000001</v>
      </c>
      <c r="C907">
        <f t="shared" si="28"/>
        <v>1.1000000000000001</v>
      </c>
      <c r="F907">
        <v>900</v>
      </c>
      <c r="G907">
        <v>13578</v>
      </c>
      <c r="H907">
        <v>0</v>
      </c>
      <c r="I907">
        <v>0</v>
      </c>
      <c r="J907">
        <v>0</v>
      </c>
      <c r="K907" t="s">
        <v>28</v>
      </c>
      <c r="L907" t="s">
        <v>260</v>
      </c>
      <c r="M907" t="s">
        <v>79</v>
      </c>
      <c r="N907" t="s">
        <v>80</v>
      </c>
      <c r="O907">
        <v>0</v>
      </c>
      <c r="P907">
        <v>-4.75</v>
      </c>
      <c r="Q907">
        <v>-3.5</v>
      </c>
      <c r="R907">
        <v>4.75</v>
      </c>
      <c r="S907">
        <v>3</v>
      </c>
      <c r="T907">
        <v>-13.5</v>
      </c>
      <c r="U907">
        <v>2.5499999999999998</v>
      </c>
      <c r="V907">
        <v>-6.75</v>
      </c>
      <c r="W907" t="str">
        <f t="shared" si="29"/>
        <v>g101,5,empty,3,202,1,1,0</v>
      </c>
      <c r="X907" s="1" t="s">
        <v>20</v>
      </c>
      <c r="Y907" s="2" t="str">
        <f>IF(AND(ISBLANK(X907),OR(NOT(ISBLANK(Z907)),NOT(ISBLANK(AA907)))),#N/A,
IF(ISBLANK(X907),"",
IF(AND(NOT(ISERROR(VLOOKUP(X907,MonsterTable!$A:$B,MATCH(MonsterTable!$B$1,MonsterTable!$A$1:$B$1,0),0))),OR(ISBLANK(Z907),ISBLANK(AA907))),#N/A,
IFERROR(VLOOKUP(X907,MonsterTable!$A:$B,MATCH(MonsterTable!$B$1,MonsterTable!$A$1:$B$1,0),0),
IF(OR(NOT(ISBLANK(Z907)),ISBLANK(AA907)),#N/A,
IF(X907="empty","empty",
VLOOKUP(X907,MonsterGroupTable!$A:$A,1,0)))))))</f>
        <v>g101</v>
      </c>
      <c r="AA907">
        <v>5</v>
      </c>
      <c r="AE907" s="1" t="s">
        <v>74</v>
      </c>
      <c r="AF907" s="2" t="str">
        <f>IF(AND(ISBLANK(AE907),OR(NOT(ISBLANK(AG907)),NOT(ISBLANK(AH907)))),#N/A,
IF(ISBLANK(AE907),"",
IF(AND(NOT(ISERROR(VLOOKUP(AE907,MonsterTable!$A:$B,MATCH(MonsterTable!$B$1,MonsterTable!$A$1:$B$1,0),0))),OR(ISBLANK(AG907),ISBLANK(AH907))),#N/A,
IFERROR(VLOOKUP(AE907,MonsterTable!$A:$B,MATCH(MonsterTable!$B$1,MonsterTable!$A$1:$B$1,0),0),
IF(OR(NOT(ISBLANK(AG907)),ISBLANK(AH907)),#N/A,
IF(AE907="empty","empty",
VLOOKUP(AE907,MonsterGroupTable!$A:$A,1,0)))))))</f>
        <v>empty</v>
      </c>
      <c r="AH907">
        <v>3</v>
      </c>
      <c r="AL907" s="1" t="s">
        <v>338</v>
      </c>
      <c r="AM907" s="2">
        <f>IF(AND(ISBLANK(AL907),OR(NOT(ISBLANK(AN907)),NOT(ISBLANK(AO907)))),#N/A,
IF(ISBLANK(AL907),"",
IF(AND(NOT(ISERROR(VLOOKUP(AL907,MonsterTable!$A:$B,MATCH(MonsterTable!$B$1,MonsterTable!$A$1:$B$1,0),0))),OR(ISBLANK(AN907),ISBLANK(AO907))),#N/A,
IFERROR(VLOOKUP(AL907,MonsterTable!$A:$B,MATCH(MonsterTable!$B$1,MonsterTable!$A$1:$B$1,0),0),
IF(OR(NOT(ISBLANK(AN907)),ISBLANK(AO907)),#N/A,
IF(AL907="empty","empty",
VLOOKUP(AL907,MonsterGroupTable!$A:$A,1,0)))))))</f>
        <v>202</v>
      </c>
      <c r="AN907">
        <v>1</v>
      </c>
      <c r="AO907">
        <v>1</v>
      </c>
      <c r="AP907">
        <v>0</v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BA907" s="2" t="str">
        <f>IF(AND(ISBLANK(AZ907),OR(NOT(ISBLANK(BB907)),NOT(ISBLANK(BC907)))),#N/A,
IF(ISBLANK(AZ907),"",
IF(AND(NOT(ISERROR(VLOOKUP(AZ907,MonsterTable!$A:$B,MATCH(MonsterTable!$B$1,MonsterTable!$A$1:$B$1,0),0))),OR(ISBLANK(BB907),ISBLANK(BC907))),#N/A,
IFERROR(VLOOKUP(AZ907,MonsterTable!$A:$B,MATCH(MonsterTable!$B$1,MonsterTable!$A$1:$B$1,0),0),
IF(OR(NOT(ISBLANK(BB907)),ISBLANK(BC907)),#N/A,
IF(AZ907="empty","empty",
VLOOKUP(AZ907,MonsterGroupTable!$A:$A,1,0)))))))</f>
        <v/>
      </c>
      <c r="BH907" s="2" t="str">
        <f>IF(AND(ISBLANK(BG907),OR(NOT(ISBLANK(BI907)),NOT(ISBLANK(BJ907)))),#N/A,
IF(ISBLANK(BG907),"",
IF(AND(NOT(ISERROR(VLOOKUP(BG907,MonsterTable!$A:$B,MATCH(MonsterTable!$B$1,MonsterTable!$A$1:$B$1,0),0))),OR(ISBLANK(BI907),ISBLANK(BJ907))),#N/A,
IFERROR(VLOOKUP(BG907,MonsterTable!$A:$B,MATCH(MonsterTable!$B$1,MonsterTable!$A$1:$B$1,0),0),
IF(OR(NOT(ISBLANK(BI907)),ISBLANK(BJ907)),#N/A,
IF(BG907="empty","empty",
VLOOKUP(BG907,MonsterGroupTable!$A:$A,1,0)))))))</f>
        <v/>
      </c>
      <c r="BO907" s="2" t="str">
        <f>IF(AND(ISBLANK(BN907),OR(NOT(ISBLANK(BP907)),NOT(ISBLANK(BQ907)))),#N/A,
IF(ISBLANK(BN907),"",
IF(AND(NOT(ISERROR(VLOOKUP(BN907,MonsterTable!$A:$B,MATCH(MonsterTable!$B$1,MonsterTable!$A$1:$B$1,0),0))),OR(ISBLANK(BP907),ISBLANK(BQ907))),#N/A,
IFERROR(VLOOKUP(BN907,MonsterTable!$A:$B,MATCH(MonsterTable!$B$1,MonsterTable!$A$1:$B$1,0),0),
IF(OR(NOT(ISBLANK(BP907)),ISBLANK(BQ907)),#N/A,
IF(BN907="empty","empty",
VLOOKUP(BN907,MonsterGroupTable!$A:$A,1,0)))))))</f>
        <v/>
      </c>
      <c r="BV907" s="2" t="str">
        <f>IF(AND(ISBLANK(BU907),OR(NOT(ISBLANK(BW907)),NOT(ISBLANK(BX907)))),#N/A,
IF(ISBLANK(BU907),"",
IF(AND(NOT(ISERROR(VLOOKUP(BU907,MonsterTable!$A:$B,MATCH(MonsterTable!$B$1,MonsterTable!$A$1:$B$1,0),0))),OR(ISBLANK(BW907),ISBLANK(BX907))),#N/A,
IFERROR(VLOOKUP(BU907,MonsterTable!$A:$B,MATCH(MonsterTable!$B$1,MonsterTable!$A$1:$B$1,0),0),
IF(OR(NOT(ISBLANK(BW907)),ISBLANK(BX907)),#N/A,
IF(BU907="empty","empty",
VLOOKUP(BU907,MonsterGroupTable!$A:$A,1,0)))))))</f>
        <v/>
      </c>
      <c r="CC907" s="2" t="str">
        <f>IF(AND(ISBLANK(CB907),OR(NOT(ISBLANK(CD907)),NOT(ISBLANK(CE907)))),#N/A,
IF(ISBLANK(CB907),"",
IF(AND(NOT(ISERROR(VLOOKUP(CB907,MonsterTable!$A:$B,MATCH(MonsterTable!$B$1,MonsterTable!$A$1:$B$1,0),0))),OR(ISBLANK(CD907),ISBLANK(CE907))),#N/A,
IFERROR(VLOOKUP(CB907,MonsterTable!$A:$B,MATCH(MonsterTable!$B$1,MonsterTable!$A$1:$B$1,0),0),
IF(OR(NOT(ISBLANK(CD907)),ISBLANK(CE907)),#N/A,
IF(CB907="empty","empty",
VLOOKUP(CB907,MonsterGroupTable!$A:$A,1,0)))))))</f>
        <v/>
      </c>
      <c r="CJ907" s="2" t="str">
        <f>IF(AND(ISBLANK(CI907),OR(NOT(ISBLANK(CK907)),NOT(ISBLANK(CL907)))),#N/A,
IF(ISBLANK(CI907),"",
IF(AND(NOT(ISERROR(VLOOKUP(CI907,MonsterTable!$A:$B,MATCH(MonsterTable!$B$1,MonsterTable!$A$1:$B$1,0),0))),OR(ISBLANK(CK907),ISBLANK(CL907))),#N/A,
IFERROR(VLOOKUP(CI907,MonsterTable!$A:$B,MATCH(MonsterTable!$B$1,MonsterTable!$A$1:$B$1,0),0),
IF(OR(NOT(ISBLANK(CK907)),ISBLANK(CL907)),#N/A,
IF(CI907="empty","empty",
VLOOKUP(CI907,MonsterGroupTable!$A:$A,1,0)))))))</f>
        <v/>
      </c>
    </row>
    <row r="908" spans="1:88">
      <c r="A908">
        <v>20209</v>
      </c>
      <c r="B908">
        <f t="shared" si="28"/>
        <v>1.1000000000000001</v>
      </c>
      <c r="C908">
        <f t="shared" si="28"/>
        <v>1.1000000000000001</v>
      </c>
      <c r="F908">
        <v>900</v>
      </c>
      <c r="G908">
        <v>13713</v>
      </c>
      <c r="H908">
        <v>0</v>
      </c>
      <c r="I908">
        <v>0</v>
      </c>
      <c r="J908">
        <v>0</v>
      </c>
      <c r="K908" t="s">
        <v>28</v>
      </c>
      <c r="L908" t="s">
        <v>260</v>
      </c>
      <c r="M908" t="s">
        <v>79</v>
      </c>
      <c r="N908" t="s">
        <v>80</v>
      </c>
      <c r="O908">
        <v>0</v>
      </c>
      <c r="P908">
        <v>-4.75</v>
      </c>
      <c r="Q908">
        <v>-3.5</v>
      </c>
      <c r="R908">
        <v>4.75</v>
      </c>
      <c r="S908">
        <v>3</v>
      </c>
      <c r="T908">
        <v>-13.5</v>
      </c>
      <c r="U908">
        <v>2.5499999999999998</v>
      </c>
      <c r="V908">
        <v>-6.75</v>
      </c>
      <c r="W908" t="str">
        <f t="shared" si="29"/>
        <v>g101,5,empty,3,202,1,1,0</v>
      </c>
      <c r="X908" s="1" t="s">
        <v>20</v>
      </c>
      <c r="Y908" s="2" t="str">
        <f>IF(AND(ISBLANK(X908),OR(NOT(ISBLANK(Z908)),NOT(ISBLANK(AA908)))),#N/A,
IF(ISBLANK(X908),"",
IF(AND(NOT(ISERROR(VLOOKUP(X908,MonsterTable!$A:$B,MATCH(MonsterTable!$B$1,MonsterTable!$A$1:$B$1,0),0))),OR(ISBLANK(Z908),ISBLANK(AA908))),#N/A,
IFERROR(VLOOKUP(X908,MonsterTable!$A:$B,MATCH(MonsterTable!$B$1,MonsterTable!$A$1:$B$1,0),0),
IF(OR(NOT(ISBLANK(Z908)),ISBLANK(AA908)),#N/A,
IF(X908="empty","empty",
VLOOKUP(X908,MonsterGroupTable!$A:$A,1,0)))))))</f>
        <v>g101</v>
      </c>
      <c r="AA908">
        <v>5</v>
      </c>
      <c r="AE908" s="1" t="s">
        <v>74</v>
      </c>
      <c r="AF908" s="2" t="str">
        <f>IF(AND(ISBLANK(AE908),OR(NOT(ISBLANK(AG908)),NOT(ISBLANK(AH908)))),#N/A,
IF(ISBLANK(AE908),"",
IF(AND(NOT(ISERROR(VLOOKUP(AE908,MonsterTable!$A:$B,MATCH(MonsterTable!$B$1,MonsterTable!$A$1:$B$1,0),0))),OR(ISBLANK(AG908),ISBLANK(AH908))),#N/A,
IFERROR(VLOOKUP(AE908,MonsterTable!$A:$B,MATCH(MonsterTable!$B$1,MonsterTable!$A$1:$B$1,0),0),
IF(OR(NOT(ISBLANK(AG908)),ISBLANK(AH908)),#N/A,
IF(AE908="empty","empty",
VLOOKUP(AE908,MonsterGroupTable!$A:$A,1,0)))))))</f>
        <v>empty</v>
      </c>
      <c r="AH908">
        <v>3</v>
      </c>
      <c r="AL908" s="1" t="s">
        <v>338</v>
      </c>
      <c r="AM908" s="2">
        <f>IF(AND(ISBLANK(AL908),OR(NOT(ISBLANK(AN908)),NOT(ISBLANK(AO908)))),#N/A,
IF(ISBLANK(AL908),"",
IF(AND(NOT(ISERROR(VLOOKUP(AL908,MonsterTable!$A:$B,MATCH(MonsterTable!$B$1,MonsterTable!$A$1:$B$1,0),0))),OR(ISBLANK(AN908),ISBLANK(AO908))),#N/A,
IFERROR(VLOOKUP(AL908,MonsterTable!$A:$B,MATCH(MonsterTable!$B$1,MonsterTable!$A$1:$B$1,0),0),
IF(OR(NOT(ISBLANK(AN908)),ISBLANK(AO908)),#N/A,
IF(AL908="empty","empty",
VLOOKUP(AL908,MonsterGroupTable!$A:$A,1,0)))))))</f>
        <v>202</v>
      </c>
      <c r="AN908">
        <v>1</v>
      </c>
      <c r="AO908">
        <v>1</v>
      </c>
      <c r="AP908">
        <v>0</v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BA908" s="2" t="str">
        <f>IF(AND(ISBLANK(AZ908),OR(NOT(ISBLANK(BB908)),NOT(ISBLANK(BC908)))),#N/A,
IF(ISBLANK(AZ908),"",
IF(AND(NOT(ISERROR(VLOOKUP(AZ908,MonsterTable!$A:$B,MATCH(MonsterTable!$B$1,MonsterTable!$A$1:$B$1,0),0))),OR(ISBLANK(BB908),ISBLANK(BC908))),#N/A,
IFERROR(VLOOKUP(AZ908,MonsterTable!$A:$B,MATCH(MonsterTable!$B$1,MonsterTable!$A$1:$B$1,0),0),
IF(OR(NOT(ISBLANK(BB908)),ISBLANK(BC908)),#N/A,
IF(AZ908="empty","empty",
VLOOKUP(AZ908,MonsterGroupTable!$A:$A,1,0)))))))</f>
        <v/>
      </c>
      <c r="BH908" s="2" t="str">
        <f>IF(AND(ISBLANK(BG908),OR(NOT(ISBLANK(BI908)),NOT(ISBLANK(BJ908)))),#N/A,
IF(ISBLANK(BG908),"",
IF(AND(NOT(ISERROR(VLOOKUP(BG908,MonsterTable!$A:$B,MATCH(MonsterTable!$B$1,MonsterTable!$A$1:$B$1,0),0))),OR(ISBLANK(BI908),ISBLANK(BJ908))),#N/A,
IFERROR(VLOOKUP(BG908,MonsterTable!$A:$B,MATCH(MonsterTable!$B$1,MonsterTable!$A$1:$B$1,0),0),
IF(OR(NOT(ISBLANK(BI908)),ISBLANK(BJ908)),#N/A,
IF(BG908="empty","empty",
VLOOKUP(BG908,MonsterGroupTable!$A:$A,1,0)))))))</f>
        <v/>
      </c>
      <c r="BO908" s="2" t="str">
        <f>IF(AND(ISBLANK(BN908),OR(NOT(ISBLANK(BP908)),NOT(ISBLANK(BQ908)))),#N/A,
IF(ISBLANK(BN908),"",
IF(AND(NOT(ISERROR(VLOOKUP(BN908,MonsterTable!$A:$B,MATCH(MonsterTable!$B$1,MonsterTable!$A$1:$B$1,0),0))),OR(ISBLANK(BP908),ISBLANK(BQ908))),#N/A,
IFERROR(VLOOKUP(BN908,MonsterTable!$A:$B,MATCH(MonsterTable!$B$1,MonsterTable!$A$1:$B$1,0),0),
IF(OR(NOT(ISBLANK(BP908)),ISBLANK(BQ908)),#N/A,
IF(BN908="empty","empty",
VLOOKUP(BN908,MonsterGroupTable!$A:$A,1,0)))))))</f>
        <v/>
      </c>
      <c r="BV908" s="2" t="str">
        <f>IF(AND(ISBLANK(BU908),OR(NOT(ISBLANK(BW908)),NOT(ISBLANK(BX908)))),#N/A,
IF(ISBLANK(BU908),"",
IF(AND(NOT(ISERROR(VLOOKUP(BU908,MonsterTable!$A:$B,MATCH(MonsterTable!$B$1,MonsterTable!$A$1:$B$1,0),0))),OR(ISBLANK(BW908),ISBLANK(BX908))),#N/A,
IFERROR(VLOOKUP(BU908,MonsterTable!$A:$B,MATCH(MonsterTable!$B$1,MonsterTable!$A$1:$B$1,0),0),
IF(OR(NOT(ISBLANK(BW908)),ISBLANK(BX908)),#N/A,
IF(BU908="empty","empty",
VLOOKUP(BU908,MonsterGroupTable!$A:$A,1,0)))))))</f>
        <v/>
      </c>
      <c r="CC908" s="2" t="str">
        <f>IF(AND(ISBLANK(CB908),OR(NOT(ISBLANK(CD908)),NOT(ISBLANK(CE908)))),#N/A,
IF(ISBLANK(CB908),"",
IF(AND(NOT(ISERROR(VLOOKUP(CB908,MonsterTable!$A:$B,MATCH(MonsterTable!$B$1,MonsterTable!$A$1:$B$1,0),0))),OR(ISBLANK(CD908),ISBLANK(CE908))),#N/A,
IFERROR(VLOOKUP(CB908,MonsterTable!$A:$B,MATCH(MonsterTable!$B$1,MonsterTable!$A$1:$B$1,0),0),
IF(OR(NOT(ISBLANK(CD908)),ISBLANK(CE908)),#N/A,
IF(CB908="empty","empty",
VLOOKUP(CB908,MonsterGroupTable!$A:$A,1,0)))))))</f>
        <v/>
      </c>
      <c r="CJ908" s="2" t="str">
        <f>IF(AND(ISBLANK(CI908),OR(NOT(ISBLANK(CK908)),NOT(ISBLANK(CL908)))),#N/A,
IF(ISBLANK(CI908),"",
IF(AND(NOT(ISERROR(VLOOKUP(CI908,MonsterTable!$A:$B,MATCH(MonsterTable!$B$1,MonsterTable!$A$1:$B$1,0),0))),OR(ISBLANK(CK908),ISBLANK(CL908))),#N/A,
IFERROR(VLOOKUP(CI908,MonsterTable!$A:$B,MATCH(MonsterTable!$B$1,MonsterTable!$A$1:$B$1,0),0),
IF(OR(NOT(ISBLANK(CK908)),ISBLANK(CL908)),#N/A,
IF(CI908="empty","empty",
VLOOKUP(CI908,MonsterGroupTable!$A:$A,1,0)))))))</f>
        <v/>
      </c>
    </row>
    <row r="909" spans="1:88">
      <c r="A909">
        <v>20210</v>
      </c>
      <c r="B909">
        <f t="shared" si="28"/>
        <v>1.2</v>
      </c>
      <c r="C909">
        <f t="shared" si="28"/>
        <v>1.1000000000000001</v>
      </c>
      <c r="F909">
        <v>900</v>
      </c>
      <c r="G909">
        <v>13848</v>
      </c>
      <c r="H909">
        <v>0</v>
      </c>
      <c r="I909">
        <v>0</v>
      </c>
      <c r="J909">
        <v>0</v>
      </c>
      <c r="K909" t="s">
        <v>28</v>
      </c>
      <c r="L909" t="s">
        <v>260</v>
      </c>
      <c r="M909" t="s">
        <v>79</v>
      </c>
      <c r="N909" t="s">
        <v>80</v>
      </c>
      <c r="O909">
        <v>0</v>
      </c>
      <c r="P909">
        <v>-4.75</v>
      </c>
      <c r="Q909">
        <v>-3.5</v>
      </c>
      <c r="R909">
        <v>4.75</v>
      </c>
      <c r="S909">
        <v>3</v>
      </c>
      <c r="T909">
        <v>-13.5</v>
      </c>
      <c r="U909">
        <v>2.5499999999999998</v>
      </c>
      <c r="V909">
        <v>-6.75</v>
      </c>
      <c r="W909" t="str">
        <f t="shared" si="29"/>
        <v>g101,5,empty,3,202,1,1,0</v>
      </c>
      <c r="X909" s="1" t="s">
        <v>20</v>
      </c>
      <c r="Y909" s="2" t="str">
        <f>IF(AND(ISBLANK(X909),OR(NOT(ISBLANK(Z909)),NOT(ISBLANK(AA909)))),#N/A,
IF(ISBLANK(X909),"",
IF(AND(NOT(ISERROR(VLOOKUP(X909,MonsterTable!$A:$B,MATCH(MonsterTable!$B$1,MonsterTable!$A$1:$B$1,0),0))),OR(ISBLANK(Z909),ISBLANK(AA909))),#N/A,
IFERROR(VLOOKUP(X909,MonsterTable!$A:$B,MATCH(MonsterTable!$B$1,MonsterTable!$A$1:$B$1,0),0),
IF(OR(NOT(ISBLANK(Z909)),ISBLANK(AA909)),#N/A,
IF(X909="empty","empty",
VLOOKUP(X909,MonsterGroupTable!$A:$A,1,0)))))))</f>
        <v>g101</v>
      </c>
      <c r="AA909">
        <v>5</v>
      </c>
      <c r="AE909" s="1" t="s">
        <v>74</v>
      </c>
      <c r="AF909" s="2" t="str">
        <f>IF(AND(ISBLANK(AE909),OR(NOT(ISBLANK(AG909)),NOT(ISBLANK(AH909)))),#N/A,
IF(ISBLANK(AE909),"",
IF(AND(NOT(ISERROR(VLOOKUP(AE909,MonsterTable!$A:$B,MATCH(MonsterTable!$B$1,MonsterTable!$A$1:$B$1,0),0))),OR(ISBLANK(AG909),ISBLANK(AH909))),#N/A,
IFERROR(VLOOKUP(AE909,MonsterTable!$A:$B,MATCH(MonsterTable!$B$1,MonsterTable!$A$1:$B$1,0),0),
IF(OR(NOT(ISBLANK(AG909)),ISBLANK(AH909)),#N/A,
IF(AE909="empty","empty",
VLOOKUP(AE909,MonsterGroupTable!$A:$A,1,0)))))))</f>
        <v>empty</v>
      </c>
      <c r="AH909">
        <v>3</v>
      </c>
      <c r="AL909" s="1" t="s">
        <v>338</v>
      </c>
      <c r="AM909" s="2">
        <f>IF(AND(ISBLANK(AL909),OR(NOT(ISBLANK(AN909)),NOT(ISBLANK(AO909)))),#N/A,
IF(ISBLANK(AL909),"",
IF(AND(NOT(ISERROR(VLOOKUP(AL909,MonsterTable!$A:$B,MATCH(MonsterTable!$B$1,MonsterTable!$A$1:$B$1,0),0))),OR(ISBLANK(AN909),ISBLANK(AO909))),#N/A,
IFERROR(VLOOKUP(AL909,MonsterTable!$A:$B,MATCH(MonsterTable!$B$1,MonsterTable!$A$1:$B$1,0),0),
IF(OR(NOT(ISBLANK(AN909)),ISBLANK(AO909)),#N/A,
IF(AL909="empty","empty",
VLOOKUP(AL909,MonsterGroupTable!$A:$A,1,0)))))))</f>
        <v>202</v>
      </c>
      <c r="AN909">
        <v>1</v>
      </c>
      <c r="AO909">
        <v>1</v>
      </c>
      <c r="AP909">
        <v>0</v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BA909" s="2" t="str">
        <f>IF(AND(ISBLANK(AZ909),OR(NOT(ISBLANK(BB909)),NOT(ISBLANK(BC909)))),#N/A,
IF(ISBLANK(AZ909),"",
IF(AND(NOT(ISERROR(VLOOKUP(AZ909,MonsterTable!$A:$B,MATCH(MonsterTable!$B$1,MonsterTable!$A$1:$B$1,0),0))),OR(ISBLANK(BB909),ISBLANK(BC909))),#N/A,
IFERROR(VLOOKUP(AZ909,MonsterTable!$A:$B,MATCH(MonsterTable!$B$1,MonsterTable!$A$1:$B$1,0),0),
IF(OR(NOT(ISBLANK(BB909)),ISBLANK(BC909)),#N/A,
IF(AZ909="empty","empty",
VLOOKUP(AZ909,MonsterGroupTable!$A:$A,1,0)))))))</f>
        <v/>
      </c>
      <c r="BH909" s="2" t="str">
        <f>IF(AND(ISBLANK(BG909),OR(NOT(ISBLANK(BI909)),NOT(ISBLANK(BJ909)))),#N/A,
IF(ISBLANK(BG909),"",
IF(AND(NOT(ISERROR(VLOOKUP(BG909,MonsterTable!$A:$B,MATCH(MonsterTable!$B$1,MonsterTable!$A$1:$B$1,0),0))),OR(ISBLANK(BI909),ISBLANK(BJ909))),#N/A,
IFERROR(VLOOKUP(BG909,MonsterTable!$A:$B,MATCH(MonsterTable!$B$1,MonsterTable!$A$1:$B$1,0),0),
IF(OR(NOT(ISBLANK(BI909)),ISBLANK(BJ909)),#N/A,
IF(BG909="empty","empty",
VLOOKUP(BG909,MonsterGroupTable!$A:$A,1,0)))))))</f>
        <v/>
      </c>
      <c r="BO909" s="2" t="str">
        <f>IF(AND(ISBLANK(BN909),OR(NOT(ISBLANK(BP909)),NOT(ISBLANK(BQ909)))),#N/A,
IF(ISBLANK(BN909),"",
IF(AND(NOT(ISERROR(VLOOKUP(BN909,MonsterTable!$A:$B,MATCH(MonsterTable!$B$1,MonsterTable!$A$1:$B$1,0),0))),OR(ISBLANK(BP909),ISBLANK(BQ909))),#N/A,
IFERROR(VLOOKUP(BN909,MonsterTable!$A:$B,MATCH(MonsterTable!$B$1,MonsterTable!$A$1:$B$1,0),0),
IF(OR(NOT(ISBLANK(BP909)),ISBLANK(BQ909)),#N/A,
IF(BN909="empty","empty",
VLOOKUP(BN909,MonsterGroupTable!$A:$A,1,0)))))))</f>
        <v/>
      </c>
      <c r="BV909" s="2" t="str">
        <f>IF(AND(ISBLANK(BU909),OR(NOT(ISBLANK(BW909)),NOT(ISBLANK(BX909)))),#N/A,
IF(ISBLANK(BU909),"",
IF(AND(NOT(ISERROR(VLOOKUP(BU909,MonsterTable!$A:$B,MATCH(MonsterTable!$B$1,MonsterTable!$A$1:$B$1,0),0))),OR(ISBLANK(BW909),ISBLANK(BX909))),#N/A,
IFERROR(VLOOKUP(BU909,MonsterTable!$A:$B,MATCH(MonsterTable!$B$1,MonsterTable!$A$1:$B$1,0),0),
IF(OR(NOT(ISBLANK(BW909)),ISBLANK(BX909)),#N/A,
IF(BU909="empty","empty",
VLOOKUP(BU909,MonsterGroupTable!$A:$A,1,0)))))))</f>
        <v/>
      </c>
      <c r="CC909" s="2" t="str">
        <f>IF(AND(ISBLANK(CB909),OR(NOT(ISBLANK(CD909)),NOT(ISBLANK(CE909)))),#N/A,
IF(ISBLANK(CB909),"",
IF(AND(NOT(ISERROR(VLOOKUP(CB909,MonsterTable!$A:$B,MATCH(MonsterTable!$B$1,MonsterTable!$A$1:$B$1,0),0))),OR(ISBLANK(CD909),ISBLANK(CE909))),#N/A,
IFERROR(VLOOKUP(CB909,MonsterTable!$A:$B,MATCH(MonsterTable!$B$1,MonsterTable!$A$1:$B$1,0),0),
IF(OR(NOT(ISBLANK(CD909)),ISBLANK(CE909)),#N/A,
IF(CB909="empty","empty",
VLOOKUP(CB909,MonsterGroupTable!$A:$A,1,0)))))))</f>
        <v/>
      </c>
      <c r="CJ909" s="2" t="str">
        <f>IF(AND(ISBLANK(CI909),OR(NOT(ISBLANK(CK909)),NOT(ISBLANK(CL909)))),#N/A,
IF(ISBLANK(CI909),"",
IF(AND(NOT(ISERROR(VLOOKUP(CI909,MonsterTable!$A:$B,MATCH(MonsterTable!$B$1,MonsterTable!$A$1:$B$1,0),0))),OR(ISBLANK(CK909),ISBLANK(CL909))),#N/A,
IFERROR(VLOOKUP(CI909,MonsterTable!$A:$B,MATCH(MonsterTable!$B$1,MonsterTable!$A$1:$B$1,0),0),
IF(OR(NOT(ISBLANK(CK909)),ISBLANK(CL909)),#N/A,
IF(CI909="empty","empty",
VLOOKUP(CI909,MonsterGroupTable!$A:$A,1,0)))))))</f>
        <v/>
      </c>
    </row>
    <row r="910" spans="1:88">
      <c r="A910">
        <v>20211</v>
      </c>
      <c r="B910">
        <f t="shared" si="28"/>
        <v>1.1000000000000001</v>
      </c>
      <c r="C910">
        <f t="shared" si="28"/>
        <v>1.1000000000000001</v>
      </c>
      <c r="F910">
        <v>900</v>
      </c>
      <c r="G910">
        <v>13983</v>
      </c>
      <c r="H910">
        <v>0</v>
      </c>
      <c r="I910">
        <v>0</v>
      </c>
      <c r="J910">
        <v>0</v>
      </c>
      <c r="K910" t="s">
        <v>28</v>
      </c>
      <c r="L910" t="s">
        <v>243</v>
      </c>
      <c r="M910" t="s">
        <v>79</v>
      </c>
      <c r="N910" t="s">
        <v>80</v>
      </c>
      <c r="O910">
        <v>0</v>
      </c>
      <c r="P910">
        <v>-4.75</v>
      </c>
      <c r="Q910">
        <v>-3.5</v>
      </c>
      <c r="R910">
        <v>4.75</v>
      </c>
      <c r="S910">
        <v>3</v>
      </c>
      <c r="T910">
        <v>-13.5</v>
      </c>
      <c r="U910">
        <v>2.5499999999999998</v>
      </c>
      <c r="V910">
        <v>-6.75</v>
      </c>
      <c r="W910" t="str">
        <f t="shared" si="29"/>
        <v>g102,5,empty,3,201,1,1,0</v>
      </c>
      <c r="X910" s="1" t="s">
        <v>280</v>
      </c>
      <c r="Y910" s="2" t="str">
        <f>IF(AND(ISBLANK(X910),OR(NOT(ISBLANK(Z910)),NOT(ISBLANK(AA910)))),#N/A,
IF(ISBLANK(X910),"",
IF(AND(NOT(ISERROR(VLOOKUP(X910,MonsterTable!$A:$B,MATCH(MonsterTable!$B$1,MonsterTable!$A$1:$B$1,0),0))),OR(ISBLANK(Z910),ISBLANK(AA910))),#N/A,
IFERROR(VLOOKUP(X910,MonsterTable!$A:$B,MATCH(MonsterTable!$B$1,MonsterTable!$A$1:$B$1,0),0),
IF(OR(NOT(ISBLANK(Z910)),ISBLANK(AA910)),#N/A,
IF(X910="empty","empty",
VLOOKUP(X910,MonsterGroupTable!$A:$A,1,0)))))))</f>
        <v>g102</v>
      </c>
      <c r="AA910">
        <v>5</v>
      </c>
      <c r="AE910" s="1" t="s">
        <v>74</v>
      </c>
      <c r="AF910" s="2" t="str">
        <f>IF(AND(ISBLANK(AE910),OR(NOT(ISBLANK(AG910)),NOT(ISBLANK(AH910)))),#N/A,
IF(ISBLANK(AE910),"",
IF(AND(NOT(ISERROR(VLOOKUP(AE910,MonsterTable!$A:$B,MATCH(MonsterTable!$B$1,MonsterTable!$A$1:$B$1,0),0))),OR(ISBLANK(AG910),ISBLANK(AH910))),#N/A,
IFERROR(VLOOKUP(AE910,MonsterTable!$A:$B,MATCH(MonsterTable!$B$1,MonsterTable!$A$1:$B$1,0),0),
IF(OR(NOT(ISBLANK(AG910)),ISBLANK(AH910)),#N/A,
IF(AE910="empty","empty",
VLOOKUP(AE910,MonsterGroupTable!$A:$A,1,0)))))))</f>
        <v>empty</v>
      </c>
      <c r="AH910">
        <v>3</v>
      </c>
      <c r="AL910" s="1" t="s">
        <v>242</v>
      </c>
      <c r="AM910" s="2">
        <f>IF(AND(ISBLANK(AL910),OR(NOT(ISBLANK(AN910)),NOT(ISBLANK(AO910)))),#N/A,
IF(ISBLANK(AL910),"",
IF(AND(NOT(ISERROR(VLOOKUP(AL910,MonsterTable!$A:$B,MATCH(MonsterTable!$B$1,MonsterTable!$A$1:$B$1,0),0))),OR(ISBLANK(AN910),ISBLANK(AO910))),#N/A,
IFERROR(VLOOKUP(AL910,MonsterTable!$A:$B,MATCH(MonsterTable!$B$1,MonsterTable!$A$1:$B$1,0),0),
IF(OR(NOT(ISBLANK(AN910)),ISBLANK(AO910)),#N/A,
IF(AL910="empty","empty",
VLOOKUP(AL910,MonsterGroupTable!$A:$A,1,0)))))))</f>
        <v>201</v>
      </c>
      <c r="AN910">
        <v>1</v>
      </c>
      <c r="AO910">
        <v>1</v>
      </c>
      <c r="AP910">
        <v>0</v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BA910" s="2" t="str">
        <f>IF(AND(ISBLANK(AZ910),OR(NOT(ISBLANK(BB910)),NOT(ISBLANK(BC910)))),#N/A,
IF(ISBLANK(AZ910),"",
IF(AND(NOT(ISERROR(VLOOKUP(AZ910,MonsterTable!$A:$B,MATCH(MonsterTable!$B$1,MonsterTable!$A$1:$B$1,0),0))),OR(ISBLANK(BB910),ISBLANK(BC910))),#N/A,
IFERROR(VLOOKUP(AZ910,MonsterTable!$A:$B,MATCH(MonsterTable!$B$1,MonsterTable!$A$1:$B$1,0),0),
IF(OR(NOT(ISBLANK(BB910)),ISBLANK(BC910)),#N/A,
IF(AZ910="empty","empty",
VLOOKUP(AZ910,MonsterGroupTable!$A:$A,1,0)))))))</f>
        <v/>
      </c>
      <c r="BH910" s="2" t="str">
        <f>IF(AND(ISBLANK(BG910),OR(NOT(ISBLANK(BI910)),NOT(ISBLANK(BJ910)))),#N/A,
IF(ISBLANK(BG910),"",
IF(AND(NOT(ISERROR(VLOOKUP(BG910,MonsterTable!$A:$B,MATCH(MonsterTable!$B$1,MonsterTable!$A$1:$B$1,0),0))),OR(ISBLANK(BI910),ISBLANK(BJ910))),#N/A,
IFERROR(VLOOKUP(BG910,MonsterTable!$A:$B,MATCH(MonsterTable!$B$1,MonsterTable!$A$1:$B$1,0),0),
IF(OR(NOT(ISBLANK(BI910)),ISBLANK(BJ910)),#N/A,
IF(BG910="empty","empty",
VLOOKUP(BG910,MonsterGroupTable!$A:$A,1,0)))))))</f>
        <v/>
      </c>
      <c r="BO910" s="2" t="str">
        <f>IF(AND(ISBLANK(BN910),OR(NOT(ISBLANK(BP910)),NOT(ISBLANK(BQ910)))),#N/A,
IF(ISBLANK(BN910),"",
IF(AND(NOT(ISERROR(VLOOKUP(BN910,MonsterTable!$A:$B,MATCH(MonsterTable!$B$1,MonsterTable!$A$1:$B$1,0),0))),OR(ISBLANK(BP910),ISBLANK(BQ910))),#N/A,
IFERROR(VLOOKUP(BN910,MonsterTable!$A:$B,MATCH(MonsterTable!$B$1,MonsterTable!$A$1:$B$1,0),0),
IF(OR(NOT(ISBLANK(BP910)),ISBLANK(BQ910)),#N/A,
IF(BN910="empty","empty",
VLOOKUP(BN910,MonsterGroupTable!$A:$A,1,0)))))))</f>
        <v/>
      </c>
      <c r="BV910" s="2" t="str">
        <f>IF(AND(ISBLANK(BU910),OR(NOT(ISBLANK(BW910)),NOT(ISBLANK(BX910)))),#N/A,
IF(ISBLANK(BU910),"",
IF(AND(NOT(ISERROR(VLOOKUP(BU910,MonsterTable!$A:$B,MATCH(MonsterTable!$B$1,MonsterTable!$A$1:$B$1,0),0))),OR(ISBLANK(BW910),ISBLANK(BX910))),#N/A,
IFERROR(VLOOKUP(BU910,MonsterTable!$A:$B,MATCH(MonsterTable!$B$1,MonsterTable!$A$1:$B$1,0),0),
IF(OR(NOT(ISBLANK(BW910)),ISBLANK(BX910)),#N/A,
IF(BU910="empty","empty",
VLOOKUP(BU910,MonsterGroupTable!$A:$A,1,0)))))))</f>
        <v/>
      </c>
      <c r="CC910" s="2" t="str">
        <f>IF(AND(ISBLANK(CB910),OR(NOT(ISBLANK(CD910)),NOT(ISBLANK(CE910)))),#N/A,
IF(ISBLANK(CB910),"",
IF(AND(NOT(ISERROR(VLOOKUP(CB910,MonsterTable!$A:$B,MATCH(MonsterTable!$B$1,MonsterTable!$A$1:$B$1,0),0))),OR(ISBLANK(CD910),ISBLANK(CE910))),#N/A,
IFERROR(VLOOKUP(CB910,MonsterTable!$A:$B,MATCH(MonsterTable!$B$1,MonsterTable!$A$1:$B$1,0),0),
IF(OR(NOT(ISBLANK(CD910)),ISBLANK(CE910)),#N/A,
IF(CB910="empty","empty",
VLOOKUP(CB910,MonsterGroupTable!$A:$A,1,0)))))))</f>
        <v/>
      </c>
      <c r="CJ910" s="2" t="str">
        <f>IF(AND(ISBLANK(CI910),OR(NOT(ISBLANK(CK910)),NOT(ISBLANK(CL910)))),#N/A,
IF(ISBLANK(CI910),"",
IF(AND(NOT(ISERROR(VLOOKUP(CI910,MonsterTable!$A:$B,MATCH(MonsterTable!$B$1,MonsterTable!$A$1:$B$1,0),0))),OR(ISBLANK(CK910),ISBLANK(CL910))),#N/A,
IFERROR(VLOOKUP(CI910,MonsterTable!$A:$B,MATCH(MonsterTable!$B$1,MonsterTable!$A$1:$B$1,0),0),
IF(OR(NOT(ISBLANK(CK910)),ISBLANK(CL910)),#N/A,
IF(CI910="empty","empty",
VLOOKUP(CI910,MonsterGroupTable!$A:$A,1,0)))))))</f>
        <v/>
      </c>
    </row>
    <row r="911" spans="1:88">
      <c r="A911">
        <v>20212</v>
      </c>
      <c r="B911">
        <f t="shared" si="28"/>
        <v>1.1000000000000001</v>
      </c>
      <c r="C911">
        <f t="shared" si="28"/>
        <v>1.1000000000000001</v>
      </c>
      <c r="F911">
        <v>900</v>
      </c>
      <c r="G911">
        <v>14118</v>
      </c>
      <c r="H911">
        <v>0</v>
      </c>
      <c r="I911">
        <v>0</v>
      </c>
      <c r="J911">
        <v>0</v>
      </c>
      <c r="K911" t="s">
        <v>28</v>
      </c>
      <c r="L911" t="s">
        <v>243</v>
      </c>
      <c r="M911" t="s">
        <v>79</v>
      </c>
      <c r="N911" t="s">
        <v>80</v>
      </c>
      <c r="O911">
        <v>0</v>
      </c>
      <c r="P911">
        <v>-4.75</v>
      </c>
      <c r="Q911">
        <v>-3.5</v>
      </c>
      <c r="R911">
        <v>4.75</v>
      </c>
      <c r="S911">
        <v>3</v>
      </c>
      <c r="T911">
        <v>-13.5</v>
      </c>
      <c r="U911">
        <v>2.5499999999999998</v>
      </c>
      <c r="V911">
        <v>-6.75</v>
      </c>
      <c r="W911" t="str">
        <f t="shared" si="29"/>
        <v>g102,5,empty,3,201,1,1,0</v>
      </c>
      <c r="X911" s="1" t="s">
        <v>280</v>
      </c>
      <c r="Y911" s="2" t="str">
        <f>IF(AND(ISBLANK(X911),OR(NOT(ISBLANK(Z911)),NOT(ISBLANK(AA911)))),#N/A,
IF(ISBLANK(X911),"",
IF(AND(NOT(ISERROR(VLOOKUP(X911,MonsterTable!$A:$B,MATCH(MonsterTable!$B$1,MonsterTable!$A$1:$B$1,0),0))),OR(ISBLANK(Z911),ISBLANK(AA911))),#N/A,
IFERROR(VLOOKUP(X911,MonsterTable!$A:$B,MATCH(MonsterTable!$B$1,MonsterTable!$A$1:$B$1,0),0),
IF(OR(NOT(ISBLANK(Z911)),ISBLANK(AA911)),#N/A,
IF(X911="empty","empty",
VLOOKUP(X911,MonsterGroupTable!$A:$A,1,0)))))))</f>
        <v>g102</v>
      </c>
      <c r="AA911">
        <v>5</v>
      </c>
      <c r="AE911" s="1" t="s">
        <v>74</v>
      </c>
      <c r="AF911" s="2" t="str">
        <f>IF(AND(ISBLANK(AE911),OR(NOT(ISBLANK(AG911)),NOT(ISBLANK(AH911)))),#N/A,
IF(ISBLANK(AE911),"",
IF(AND(NOT(ISERROR(VLOOKUP(AE911,MonsterTable!$A:$B,MATCH(MonsterTable!$B$1,MonsterTable!$A$1:$B$1,0),0))),OR(ISBLANK(AG911),ISBLANK(AH911))),#N/A,
IFERROR(VLOOKUP(AE911,MonsterTable!$A:$B,MATCH(MonsterTable!$B$1,MonsterTable!$A$1:$B$1,0),0),
IF(OR(NOT(ISBLANK(AG911)),ISBLANK(AH911)),#N/A,
IF(AE911="empty","empty",
VLOOKUP(AE911,MonsterGroupTable!$A:$A,1,0)))))))</f>
        <v>empty</v>
      </c>
      <c r="AH911">
        <v>3</v>
      </c>
      <c r="AL911" s="1" t="s">
        <v>242</v>
      </c>
      <c r="AM911" s="2">
        <f>IF(AND(ISBLANK(AL911),OR(NOT(ISBLANK(AN911)),NOT(ISBLANK(AO911)))),#N/A,
IF(ISBLANK(AL911),"",
IF(AND(NOT(ISERROR(VLOOKUP(AL911,MonsterTable!$A:$B,MATCH(MonsterTable!$B$1,MonsterTable!$A$1:$B$1,0),0))),OR(ISBLANK(AN911),ISBLANK(AO911))),#N/A,
IFERROR(VLOOKUP(AL911,MonsterTable!$A:$B,MATCH(MonsterTable!$B$1,MonsterTable!$A$1:$B$1,0),0),
IF(OR(NOT(ISBLANK(AN911)),ISBLANK(AO911)),#N/A,
IF(AL911="empty","empty",
VLOOKUP(AL911,MonsterGroupTable!$A:$A,1,0)))))))</f>
        <v>201</v>
      </c>
      <c r="AN911">
        <v>1</v>
      </c>
      <c r="AO911">
        <v>1</v>
      </c>
      <c r="AP911">
        <v>0</v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BA911" s="2" t="str">
        <f>IF(AND(ISBLANK(AZ911),OR(NOT(ISBLANK(BB911)),NOT(ISBLANK(BC911)))),#N/A,
IF(ISBLANK(AZ911),"",
IF(AND(NOT(ISERROR(VLOOKUP(AZ911,MonsterTable!$A:$B,MATCH(MonsterTable!$B$1,MonsterTable!$A$1:$B$1,0),0))),OR(ISBLANK(BB911),ISBLANK(BC911))),#N/A,
IFERROR(VLOOKUP(AZ911,MonsterTable!$A:$B,MATCH(MonsterTable!$B$1,MonsterTable!$A$1:$B$1,0),0),
IF(OR(NOT(ISBLANK(BB911)),ISBLANK(BC911)),#N/A,
IF(AZ911="empty","empty",
VLOOKUP(AZ911,MonsterGroupTable!$A:$A,1,0)))))))</f>
        <v/>
      </c>
      <c r="BH911" s="2" t="str">
        <f>IF(AND(ISBLANK(BG911),OR(NOT(ISBLANK(BI911)),NOT(ISBLANK(BJ911)))),#N/A,
IF(ISBLANK(BG911),"",
IF(AND(NOT(ISERROR(VLOOKUP(BG911,MonsterTable!$A:$B,MATCH(MonsterTable!$B$1,MonsterTable!$A$1:$B$1,0),0))),OR(ISBLANK(BI911),ISBLANK(BJ911))),#N/A,
IFERROR(VLOOKUP(BG911,MonsterTable!$A:$B,MATCH(MonsterTable!$B$1,MonsterTable!$A$1:$B$1,0),0),
IF(OR(NOT(ISBLANK(BI911)),ISBLANK(BJ911)),#N/A,
IF(BG911="empty","empty",
VLOOKUP(BG911,MonsterGroupTable!$A:$A,1,0)))))))</f>
        <v/>
      </c>
      <c r="BO911" s="2" t="str">
        <f>IF(AND(ISBLANK(BN911),OR(NOT(ISBLANK(BP911)),NOT(ISBLANK(BQ911)))),#N/A,
IF(ISBLANK(BN911),"",
IF(AND(NOT(ISERROR(VLOOKUP(BN911,MonsterTable!$A:$B,MATCH(MonsterTable!$B$1,MonsterTable!$A$1:$B$1,0),0))),OR(ISBLANK(BP911),ISBLANK(BQ911))),#N/A,
IFERROR(VLOOKUP(BN911,MonsterTable!$A:$B,MATCH(MonsterTable!$B$1,MonsterTable!$A$1:$B$1,0),0),
IF(OR(NOT(ISBLANK(BP911)),ISBLANK(BQ911)),#N/A,
IF(BN911="empty","empty",
VLOOKUP(BN911,MonsterGroupTable!$A:$A,1,0)))))))</f>
        <v/>
      </c>
      <c r="BV911" s="2" t="str">
        <f>IF(AND(ISBLANK(BU911),OR(NOT(ISBLANK(BW911)),NOT(ISBLANK(BX911)))),#N/A,
IF(ISBLANK(BU911),"",
IF(AND(NOT(ISERROR(VLOOKUP(BU911,MonsterTable!$A:$B,MATCH(MonsterTable!$B$1,MonsterTable!$A$1:$B$1,0),0))),OR(ISBLANK(BW911),ISBLANK(BX911))),#N/A,
IFERROR(VLOOKUP(BU911,MonsterTable!$A:$B,MATCH(MonsterTable!$B$1,MonsterTable!$A$1:$B$1,0),0),
IF(OR(NOT(ISBLANK(BW911)),ISBLANK(BX911)),#N/A,
IF(BU911="empty","empty",
VLOOKUP(BU911,MonsterGroupTable!$A:$A,1,0)))))))</f>
        <v/>
      </c>
      <c r="CC911" s="2" t="str">
        <f>IF(AND(ISBLANK(CB911),OR(NOT(ISBLANK(CD911)),NOT(ISBLANK(CE911)))),#N/A,
IF(ISBLANK(CB911),"",
IF(AND(NOT(ISERROR(VLOOKUP(CB911,MonsterTable!$A:$B,MATCH(MonsterTable!$B$1,MonsterTable!$A$1:$B$1,0),0))),OR(ISBLANK(CD911),ISBLANK(CE911))),#N/A,
IFERROR(VLOOKUP(CB911,MonsterTable!$A:$B,MATCH(MonsterTable!$B$1,MonsterTable!$A$1:$B$1,0),0),
IF(OR(NOT(ISBLANK(CD911)),ISBLANK(CE911)),#N/A,
IF(CB911="empty","empty",
VLOOKUP(CB911,MonsterGroupTable!$A:$A,1,0)))))))</f>
        <v/>
      </c>
      <c r="CJ911" s="2" t="str">
        <f>IF(AND(ISBLANK(CI911),OR(NOT(ISBLANK(CK911)),NOT(ISBLANK(CL911)))),#N/A,
IF(ISBLANK(CI911),"",
IF(AND(NOT(ISERROR(VLOOKUP(CI911,MonsterTable!$A:$B,MATCH(MonsterTable!$B$1,MonsterTable!$A$1:$B$1,0),0))),OR(ISBLANK(CK911),ISBLANK(CL911))),#N/A,
IFERROR(VLOOKUP(CI911,MonsterTable!$A:$B,MATCH(MonsterTable!$B$1,MonsterTable!$A$1:$B$1,0),0),
IF(OR(NOT(ISBLANK(CK911)),ISBLANK(CL911)),#N/A,
IF(CI911="empty","empty",
VLOOKUP(CI911,MonsterGroupTable!$A:$A,1,0)))))))</f>
        <v/>
      </c>
    </row>
    <row r="912" spans="1:88">
      <c r="A912">
        <v>20213</v>
      </c>
      <c r="B912">
        <f t="shared" si="28"/>
        <v>1.1000000000000001</v>
      </c>
      <c r="C912">
        <f t="shared" si="28"/>
        <v>1.1000000000000001</v>
      </c>
      <c r="F912">
        <v>900</v>
      </c>
      <c r="G912">
        <v>14253</v>
      </c>
      <c r="H912">
        <v>0</v>
      </c>
      <c r="I912">
        <v>0</v>
      </c>
      <c r="J912">
        <v>0</v>
      </c>
      <c r="K912" t="s">
        <v>28</v>
      </c>
      <c r="L912" t="s">
        <v>243</v>
      </c>
      <c r="M912" t="s">
        <v>79</v>
      </c>
      <c r="N912" t="s">
        <v>80</v>
      </c>
      <c r="O912">
        <v>0</v>
      </c>
      <c r="P912">
        <v>-4.75</v>
      </c>
      <c r="Q912">
        <v>-3.5</v>
      </c>
      <c r="R912">
        <v>4.75</v>
      </c>
      <c r="S912">
        <v>3</v>
      </c>
      <c r="T912">
        <v>-13.5</v>
      </c>
      <c r="U912">
        <v>2.5499999999999998</v>
      </c>
      <c r="V912">
        <v>-6.75</v>
      </c>
      <c r="W912" t="str">
        <f t="shared" si="29"/>
        <v>g102,5,empty,3,201,1,1,0</v>
      </c>
      <c r="X912" s="1" t="s">
        <v>280</v>
      </c>
      <c r="Y912" s="2" t="str">
        <f>IF(AND(ISBLANK(X912),OR(NOT(ISBLANK(Z912)),NOT(ISBLANK(AA912)))),#N/A,
IF(ISBLANK(X912),"",
IF(AND(NOT(ISERROR(VLOOKUP(X912,MonsterTable!$A:$B,MATCH(MonsterTable!$B$1,MonsterTable!$A$1:$B$1,0),0))),OR(ISBLANK(Z912),ISBLANK(AA912))),#N/A,
IFERROR(VLOOKUP(X912,MonsterTable!$A:$B,MATCH(MonsterTable!$B$1,MonsterTable!$A$1:$B$1,0),0),
IF(OR(NOT(ISBLANK(Z912)),ISBLANK(AA912)),#N/A,
IF(X912="empty","empty",
VLOOKUP(X912,MonsterGroupTable!$A:$A,1,0)))))))</f>
        <v>g102</v>
      </c>
      <c r="AA912">
        <v>5</v>
      </c>
      <c r="AE912" s="1" t="s">
        <v>74</v>
      </c>
      <c r="AF912" s="2" t="str">
        <f>IF(AND(ISBLANK(AE912),OR(NOT(ISBLANK(AG912)),NOT(ISBLANK(AH912)))),#N/A,
IF(ISBLANK(AE912),"",
IF(AND(NOT(ISERROR(VLOOKUP(AE912,MonsterTable!$A:$B,MATCH(MonsterTable!$B$1,MonsterTable!$A$1:$B$1,0),0))),OR(ISBLANK(AG912),ISBLANK(AH912))),#N/A,
IFERROR(VLOOKUP(AE912,MonsterTable!$A:$B,MATCH(MonsterTable!$B$1,MonsterTable!$A$1:$B$1,0),0),
IF(OR(NOT(ISBLANK(AG912)),ISBLANK(AH912)),#N/A,
IF(AE912="empty","empty",
VLOOKUP(AE912,MonsterGroupTable!$A:$A,1,0)))))))</f>
        <v>empty</v>
      </c>
      <c r="AH912">
        <v>3</v>
      </c>
      <c r="AL912" s="1" t="s">
        <v>242</v>
      </c>
      <c r="AM912" s="2">
        <f>IF(AND(ISBLANK(AL912),OR(NOT(ISBLANK(AN912)),NOT(ISBLANK(AO912)))),#N/A,
IF(ISBLANK(AL912),"",
IF(AND(NOT(ISERROR(VLOOKUP(AL912,MonsterTable!$A:$B,MATCH(MonsterTable!$B$1,MonsterTable!$A$1:$B$1,0),0))),OR(ISBLANK(AN912),ISBLANK(AO912))),#N/A,
IFERROR(VLOOKUP(AL912,MonsterTable!$A:$B,MATCH(MonsterTable!$B$1,MonsterTable!$A$1:$B$1,0),0),
IF(OR(NOT(ISBLANK(AN912)),ISBLANK(AO912)),#N/A,
IF(AL912="empty","empty",
VLOOKUP(AL912,MonsterGroupTable!$A:$A,1,0)))))))</f>
        <v>201</v>
      </c>
      <c r="AN912">
        <v>1</v>
      </c>
      <c r="AO912">
        <v>1</v>
      </c>
      <c r="AP912">
        <v>0</v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BA912" s="2" t="str">
        <f>IF(AND(ISBLANK(AZ912),OR(NOT(ISBLANK(BB912)),NOT(ISBLANK(BC912)))),#N/A,
IF(ISBLANK(AZ912),"",
IF(AND(NOT(ISERROR(VLOOKUP(AZ912,MonsterTable!$A:$B,MATCH(MonsterTable!$B$1,MonsterTable!$A$1:$B$1,0),0))),OR(ISBLANK(BB912),ISBLANK(BC912))),#N/A,
IFERROR(VLOOKUP(AZ912,MonsterTable!$A:$B,MATCH(MonsterTable!$B$1,MonsterTable!$A$1:$B$1,0),0),
IF(OR(NOT(ISBLANK(BB912)),ISBLANK(BC912)),#N/A,
IF(AZ912="empty","empty",
VLOOKUP(AZ912,MonsterGroupTable!$A:$A,1,0)))))))</f>
        <v/>
      </c>
      <c r="BH912" s="2" t="str">
        <f>IF(AND(ISBLANK(BG912),OR(NOT(ISBLANK(BI912)),NOT(ISBLANK(BJ912)))),#N/A,
IF(ISBLANK(BG912),"",
IF(AND(NOT(ISERROR(VLOOKUP(BG912,MonsterTable!$A:$B,MATCH(MonsterTable!$B$1,MonsterTable!$A$1:$B$1,0),0))),OR(ISBLANK(BI912),ISBLANK(BJ912))),#N/A,
IFERROR(VLOOKUP(BG912,MonsterTable!$A:$B,MATCH(MonsterTable!$B$1,MonsterTable!$A$1:$B$1,0),0),
IF(OR(NOT(ISBLANK(BI912)),ISBLANK(BJ912)),#N/A,
IF(BG912="empty","empty",
VLOOKUP(BG912,MonsterGroupTable!$A:$A,1,0)))))))</f>
        <v/>
      </c>
      <c r="BO912" s="2" t="str">
        <f>IF(AND(ISBLANK(BN912),OR(NOT(ISBLANK(BP912)),NOT(ISBLANK(BQ912)))),#N/A,
IF(ISBLANK(BN912),"",
IF(AND(NOT(ISERROR(VLOOKUP(BN912,MonsterTable!$A:$B,MATCH(MonsterTable!$B$1,MonsterTable!$A$1:$B$1,0),0))),OR(ISBLANK(BP912),ISBLANK(BQ912))),#N/A,
IFERROR(VLOOKUP(BN912,MonsterTable!$A:$B,MATCH(MonsterTable!$B$1,MonsterTable!$A$1:$B$1,0),0),
IF(OR(NOT(ISBLANK(BP912)),ISBLANK(BQ912)),#N/A,
IF(BN912="empty","empty",
VLOOKUP(BN912,MonsterGroupTable!$A:$A,1,0)))))))</f>
        <v/>
      </c>
      <c r="BV912" s="2" t="str">
        <f>IF(AND(ISBLANK(BU912),OR(NOT(ISBLANK(BW912)),NOT(ISBLANK(BX912)))),#N/A,
IF(ISBLANK(BU912),"",
IF(AND(NOT(ISERROR(VLOOKUP(BU912,MonsterTable!$A:$B,MATCH(MonsterTable!$B$1,MonsterTable!$A$1:$B$1,0),0))),OR(ISBLANK(BW912),ISBLANK(BX912))),#N/A,
IFERROR(VLOOKUP(BU912,MonsterTable!$A:$B,MATCH(MonsterTable!$B$1,MonsterTable!$A$1:$B$1,0),0),
IF(OR(NOT(ISBLANK(BW912)),ISBLANK(BX912)),#N/A,
IF(BU912="empty","empty",
VLOOKUP(BU912,MonsterGroupTable!$A:$A,1,0)))))))</f>
        <v/>
      </c>
      <c r="CC912" s="2" t="str">
        <f>IF(AND(ISBLANK(CB912),OR(NOT(ISBLANK(CD912)),NOT(ISBLANK(CE912)))),#N/A,
IF(ISBLANK(CB912),"",
IF(AND(NOT(ISERROR(VLOOKUP(CB912,MonsterTable!$A:$B,MATCH(MonsterTable!$B$1,MonsterTable!$A$1:$B$1,0),0))),OR(ISBLANK(CD912),ISBLANK(CE912))),#N/A,
IFERROR(VLOOKUP(CB912,MonsterTable!$A:$B,MATCH(MonsterTable!$B$1,MonsterTable!$A$1:$B$1,0),0),
IF(OR(NOT(ISBLANK(CD912)),ISBLANK(CE912)),#N/A,
IF(CB912="empty","empty",
VLOOKUP(CB912,MonsterGroupTable!$A:$A,1,0)))))))</f>
        <v/>
      </c>
      <c r="CJ912" s="2" t="str">
        <f>IF(AND(ISBLANK(CI912),OR(NOT(ISBLANK(CK912)),NOT(ISBLANK(CL912)))),#N/A,
IF(ISBLANK(CI912),"",
IF(AND(NOT(ISERROR(VLOOKUP(CI912,MonsterTable!$A:$B,MATCH(MonsterTable!$B$1,MonsterTable!$A$1:$B$1,0),0))),OR(ISBLANK(CK912),ISBLANK(CL912))),#N/A,
IFERROR(VLOOKUP(CI912,MonsterTable!$A:$B,MATCH(MonsterTable!$B$1,MonsterTable!$A$1:$B$1,0),0),
IF(OR(NOT(ISBLANK(CK912)),ISBLANK(CL912)),#N/A,
IF(CI912="empty","empty",
VLOOKUP(CI912,MonsterGroupTable!$A:$A,1,0)))))))</f>
        <v/>
      </c>
    </row>
    <row r="913" spans="1:88">
      <c r="A913">
        <v>20214</v>
      </c>
      <c r="B913">
        <f t="shared" si="28"/>
        <v>1.1000000000000001</v>
      </c>
      <c r="C913">
        <f t="shared" si="28"/>
        <v>1.1000000000000001</v>
      </c>
      <c r="F913">
        <v>900</v>
      </c>
      <c r="G913">
        <v>14388</v>
      </c>
      <c r="H913">
        <v>0</v>
      </c>
      <c r="I913">
        <v>0</v>
      </c>
      <c r="J913">
        <v>0</v>
      </c>
      <c r="K913" t="s">
        <v>28</v>
      </c>
      <c r="L913" t="s">
        <v>243</v>
      </c>
      <c r="M913" t="s">
        <v>79</v>
      </c>
      <c r="N913" t="s">
        <v>80</v>
      </c>
      <c r="O913">
        <v>0</v>
      </c>
      <c r="P913">
        <v>-4.75</v>
      </c>
      <c r="Q913">
        <v>-3.5</v>
      </c>
      <c r="R913">
        <v>4.75</v>
      </c>
      <c r="S913">
        <v>3</v>
      </c>
      <c r="T913">
        <v>-13.5</v>
      </c>
      <c r="U913">
        <v>2.5499999999999998</v>
      </c>
      <c r="V913">
        <v>-6.75</v>
      </c>
      <c r="W913" t="str">
        <f t="shared" si="29"/>
        <v>g102,5,empty,3,201,1,1,0</v>
      </c>
      <c r="X913" s="1" t="s">
        <v>280</v>
      </c>
      <c r="Y913" s="2" t="str">
        <f>IF(AND(ISBLANK(X913),OR(NOT(ISBLANK(Z913)),NOT(ISBLANK(AA913)))),#N/A,
IF(ISBLANK(X913),"",
IF(AND(NOT(ISERROR(VLOOKUP(X913,MonsterTable!$A:$B,MATCH(MonsterTable!$B$1,MonsterTable!$A$1:$B$1,0),0))),OR(ISBLANK(Z913),ISBLANK(AA913))),#N/A,
IFERROR(VLOOKUP(X913,MonsterTable!$A:$B,MATCH(MonsterTable!$B$1,MonsterTable!$A$1:$B$1,0),0),
IF(OR(NOT(ISBLANK(Z913)),ISBLANK(AA913)),#N/A,
IF(X913="empty","empty",
VLOOKUP(X913,MonsterGroupTable!$A:$A,1,0)))))))</f>
        <v>g102</v>
      </c>
      <c r="AA913">
        <v>5</v>
      </c>
      <c r="AE913" s="1" t="s">
        <v>74</v>
      </c>
      <c r="AF913" s="2" t="str">
        <f>IF(AND(ISBLANK(AE913),OR(NOT(ISBLANK(AG913)),NOT(ISBLANK(AH913)))),#N/A,
IF(ISBLANK(AE913),"",
IF(AND(NOT(ISERROR(VLOOKUP(AE913,MonsterTable!$A:$B,MATCH(MonsterTable!$B$1,MonsterTable!$A$1:$B$1,0),0))),OR(ISBLANK(AG913),ISBLANK(AH913))),#N/A,
IFERROR(VLOOKUP(AE913,MonsterTable!$A:$B,MATCH(MonsterTable!$B$1,MonsterTable!$A$1:$B$1,0),0),
IF(OR(NOT(ISBLANK(AG913)),ISBLANK(AH913)),#N/A,
IF(AE913="empty","empty",
VLOOKUP(AE913,MonsterGroupTable!$A:$A,1,0)))))))</f>
        <v>empty</v>
      </c>
      <c r="AH913">
        <v>3</v>
      </c>
      <c r="AL913" s="1" t="s">
        <v>242</v>
      </c>
      <c r="AM913" s="2">
        <f>IF(AND(ISBLANK(AL913),OR(NOT(ISBLANK(AN913)),NOT(ISBLANK(AO913)))),#N/A,
IF(ISBLANK(AL913),"",
IF(AND(NOT(ISERROR(VLOOKUP(AL913,MonsterTable!$A:$B,MATCH(MonsterTable!$B$1,MonsterTable!$A$1:$B$1,0),0))),OR(ISBLANK(AN913),ISBLANK(AO913))),#N/A,
IFERROR(VLOOKUP(AL913,MonsterTable!$A:$B,MATCH(MonsterTable!$B$1,MonsterTable!$A$1:$B$1,0),0),
IF(OR(NOT(ISBLANK(AN913)),ISBLANK(AO913)),#N/A,
IF(AL913="empty","empty",
VLOOKUP(AL913,MonsterGroupTable!$A:$A,1,0)))))))</f>
        <v>201</v>
      </c>
      <c r="AN913">
        <v>1</v>
      </c>
      <c r="AO913">
        <v>1</v>
      </c>
      <c r="AP913">
        <v>0</v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BA913" s="2" t="str">
        <f>IF(AND(ISBLANK(AZ913),OR(NOT(ISBLANK(BB913)),NOT(ISBLANK(BC913)))),#N/A,
IF(ISBLANK(AZ913),"",
IF(AND(NOT(ISERROR(VLOOKUP(AZ913,MonsterTable!$A:$B,MATCH(MonsterTable!$B$1,MonsterTable!$A$1:$B$1,0),0))),OR(ISBLANK(BB913),ISBLANK(BC913))),#N/A,
IFERROR(VLOOKUP(AZ913,MonsterTable!$A:$B,MATCH(MonsterTable!$B$1,MonsterTable!$A$1:$B$1,0),0),
IF(OR(NOT(ISBLANK(BB913)),ISBLANK(BC913)),#N/A,
IF(AZ913="empty","empty",
VLOOKUP(AZ913,MonsterGroupTable!$A:$A,1,0)))))))</f>
        <v/>
      </c>
      <c r="BH913" s="2" t="str">
        <f>IF(AND(ISBLANK(BG913),OR(NOT(ISBLANK(BI913)),NOT(ISBLANK(BJ913)))),#N/A,
IF(ISBLANK(BG913),"",
IF(AND(NOT(ISERROR(VLOOKUP(BG913,MonsterTable!$A:$B,MATCH(MonsterTable!$B$1,MonsterTable!$A$1:$B$1,0),0))),OR(ISBLANK(BI913),ISBLANK(BJ913))),#N/A,
IFERROR(VLOOKUP(BG913,MonsterTable!$A:$B,MATCH(MonsterTable!$B$1,MonsterTable!$A$1:$B$1,0),0),
IF(OR(NOT(ISBLANK(BI913)),ISBLANK(BJ913)),#N/A,
IF(BG913="empty","empty",
VLOOKUP(BG913,MonsterGroupTable!$A:$A,1,0)))))))</f>
        <v/>
      </c>
      <c r="BO913" s="2" t="str">
        <f>IF(AND(ISBLANK(BN913),OR(NOT(ISBLANK(BP913)),NOT(ISBLANK(BQ913)))),#N/A,
IF(ISBLANK(BN913),"",
IF(AND(NOT(ISERROR(VLOOKUP(BN913,MonsterTable!$A:$B,MATCH(MonsterTable!$B$1,MonsterTable!$A$1:$B$1,0),0))),OR(ISBLANK(BP913),ISBLANK(BQ913))),#N/A,
IFERROR(VLOOKUP(BN913,MonsterTable!$A:$B,MATCH(MonsterTable!$B$1,MonsterTable!$A$1:$B$1,0),0),
IF(OR(NOT(ISBLANK(BP913)),ISBLANK(BQ913)),#N/A,
IF(BN913="empty","empty",
VLOOKUP(BN913,MonsterGroupTable!$A:$A,1,0)))))))</f>
        <v/>
      </c>
      <c r="BV913" s="2" t="str">
        <f>IF(AND(ISBLANK(BU913),OR(NOT(ISBLANK(BW913)),NOT(ISBLANK(BX913)))),#N/A,
IF(ISBLANK(BU913),"",
IF(AND(NOT(ISERROR(VLOOKUP(BU913,MonsterTable!$A:$B,MATCH(MonsterTable!$B$1,MonsterTable!$A$1:$B$1,0),0))),OR(ISBLANK(BW913),ISBLANK(BX913))),#N/A,
IFERROR(VLOOKUP(BU913,MonsterTable!$A:$B,MATCH(MonsterTable!$B$1,MonsterTable!$A$1:$B$1,0),0),
IF(OR(NOT(ISBLANK(BW913)),ISBLANK(BX913)),#N/A,
IF(BU913="empty","empty",
VLOOKUP(BU913,MonsterGroupTable!$A:$A,1,0)))))))</f>
        <v/>
      </c>
      <c r="CC913" s="2" t="str">
        <f>IF(AND(ISBLANK(CB913),OR(NOT(ISBLANK(CD913)),NOT(ISBLANK(CE913)))),#N/A,
IF(ISBLANK(CB913),"",
IF(AND(NOT(ISERROR(VLOOKUP(CB913,MonsterTable!$A:$B,MATCH(MonsterTable!$B$1,MonsterTable!$A$1:$B$1,0),0))),OR(ISBLANK(CD913),ISBLANK(CE913))),#N/A,
IFERROR(VLOOKUP(CB913,MonsterTable!$A:$B,MATCH(MonsterTable!$B$1,MonsterTable!$A$1:$B$1,0),0),
IF(OR(NOT(ISBLANK(CD913)),ISBLANK(CE913)),#N/A,
IF(CB913="empty","empty",
VLOOKUP(CB913,MonsterGroupTable!$A:$A,1,0)))))))</f>
        <v/>
      </c>
      <c r="CJ913" s="2" t="str">
        <f>IF(AND(ISBLANK(CI913),OR(NOT(ISBLANK(CK913)),NOT(ISBLANK(CL913)))),#N/A,
IF(ISBLANK(CI913),"",
IF(AND(NOT(ISERROR(VLOOKUP(CI913,MonsterTable!$A:$B,MATCH(MonsterTable!$B$1,MonsterTable!$A$1:$B$1,0),0))),OR(ISBLANK(CK913),ISBLANK(CL913))),#N/A,
IFERROR(VLOOKUP(CI913,MonsterTable!$A:$B,MATCH(MonsterTable!$B$1,MonsterTable!$A$1:$B$1,0),0),
IF(OR(NOT(ISBLANK(CK913)),ISBLANK(CL913)),#N/A,
IF(CI913="empty","empty",
VLOOKUP(CI913,MonsterGroupTable!$A:$A,1,0)))))))</f>
        <v/>
      </c>
    </row>
    <row r="914" spans="1:88">
      <c r="A914">
        <v>20215</v>
      </c>
      <c r="B914">
        <f t="shared" si="28"/>
        <v>1.1000000000000001</v>
      </c>
      <c r="C914">
        <f t="shared" si="28"/>
        <v>1.1000000000000001</v>
      </c>
      <c r="F914">
        <v>900</v>
      </c>
      <c r="G914">
        <v>14523</v>
      </c>
      <c r="H914">
        <v>0</v>
      </c>
      <c r="I914">
        <v>0</v>
      </c>
      <c r="J914">
        <v>0</v>
      </c>
      <c r="K914" t="s">
        <v>28</v>
      </c>
      <c r="L914" t="s">
        <v>243</v>
      </c>
      <c r="M914" t="s">
        <v>79</v>
      </c>
      <c r="N914" t="s">
        <v>80</v>
      </c>
      <c r="O914">
        <v>0</v>
      </c>
      <c r="P914">
        <v>-4.75</v>
      </c>
      <c r="Q914">
        <v>-3.5</v>
      </c>
      <c r="R914">
        <v>4.75</v>
      </c>
      <c r="S914">
        <v>3</v>
      </c>
      <c r="T914">
        <v>-13.5</v>
      </c>
      <c r="U914">
        <v>2.5499999999999998</v>
      </c>
      <c r="V914">
        <v>-6.75</v>
      </c>
      <c r="W914" t="str">
        <f t="shared" si="29"/>
        <v>g102,5,empty,3,201,1,1,0</v>
      </c>
      <c r="X914" s="1" t="s">
        <v>280</v>
      </c>
      <c r="Y914" s="2" t="str">
        <f>IF(AND(ISBLANK(X914),OR(NOT(ISBLANK(Z914)),NOT(ISBLANK(AA914)))),#N/A,
IF(ISBLANK(X914),"",
IF(AND(NOT(ISERROR(VLOOKUP(X914,MonsterTable!$A:$B,MATCH(MonsterTable!$B$1,MonsterTable!$A$1:$B$1,0),0))),OR(ISBLANK(Z914),ISBLANK(AA914))),#N/A,
IFERROR(VLOOKUP(X914,MonsterTable!$A:$B,MATCH(MonsterTable!$B$1,MonsterTable!$A$1:$B$1,0),0),
IF(OR(NOT(ISBLANK(Z914)),ISBLANK(AA914)),#N/A,
IF(X914="empty","empty",
VLOOKUP(X914,MonsterGroupTable!$A:$A,1,0)))))))</f>
        <v>g102</v>
      </c>
      <c r="AA914">
        <v>5</v>
      </c>
      <c r="AE914" s="1" t="s">
        <v>74</v>
      </c>
      <c r="AF914" s="2" t="str">
        <f>IF(AND(ISBLANK(AE914),OR(NOT(ISBLANK(AG914)),NOT(ISBLANK(AH914)))),#N/A,
IF(ISBLANK(AE914),"",
IF(AND(NOT(ISERROR(VLOOKUP(AE914,MonsterTable!$A:$B,MATCH(MonsterTable!$B$1,MonsterTable!$A$1:$B$1,0),0))),OR(ISBLANK(AG914),ISBLANK(AH914))),#N/A,
IFERROR(VLOOKUP(AE914,MonsterTable!$A:$B,MATCH(MonsterTable!$B$1,MonsterTable!$A$1:$B$1,0),0),
IF(OR(NOT(ISBLANK(AG914)),ISBLANK(AH914)),#N/A,
IF(AE914="empty","empty",
VLOOKUP(AE914,MonsterGroupTable!$A:$A,1,0)))))))</f>
        <v>empty</v>
      </c>
      <c r="AH914">
        <v>3</v>
      </c>
      <c r="AL914" s="1" t="s">
        <v>242</v>
      </c>
      <c r="AM914" s="2">
        <f>IF(AND(ISBLANK(AL914),OR(NOT(ISBLANK(AN914)),NOT(ISBLANK(AO914)))),#N/A,
IF(ISBLANK(AL914),"",
IF(AND(NOT(ISERROR(VLOOKUP(AL914,MonsterTable!$A:$B,MATCH(MonsterTable!$B$1,MonsterTable!$A$1:$B$1,0),0))),OR(ISBLANK(AN914),ISBLANK(AO914))),#N/A,
IFERROR(VLOOKUP(AL914,MonsterTable!$A:$B,MATCH(MonsterTable!$B$1,MonsterTable!$A$1:$B$1,0),0),
IF(OR(NOT(ISBLANK(AN914)),ISBLANK(AO914)),#N/A,
IF(AL914="empty","empty",
VLOOKUP(AL914,MonsterGroupTable!$A:$A,1,0)))))))</f>
        <v>201</v>
      </c>
      <c r="AN914">
        <v>1</v>
      </c>
      <c r="AO914">
        <v>1</v>
      </c>
      <c r="AP914">
        <v>0</v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BA914" s="2" t="str">
        <f>IF(AND(ISBLANK(AZ914),OR(NOT(ISBLANK(BB914)),NOT(ISBLANK(BC914)))),#N/A,
IF(ISBLANK(AZ914),"",
IF(AND(NOT(ISERROR(VLOOKUP(AZ914,MonsterTable!$A:$B,MATCH(MonsterTable!$B$1,MonsterTable!$A$1:$B$1,0),0))),OR(ISBLANK(BB914),ISBLANK(BC914))),#N/A,
IFERROR(VLOOKUP(AZ914,MonsterTable!$A:$B,MATCH(MonsterTable!$B$1,MonsterTable!$A$1:$B$1,0),0),
IF(OR(NOT(ISBLANK(BB914)),ISBLANK(BC914)),#N/A,
IF(AZ914="empty","empty",
VLOOKUP(AZ914,MonsterGroupTable!$A:$A,1,0)))))))</f>
        <v/>
      </c>
      <c r="BH914" s="2" t="str">
        <f>IF(AND(ISBLANK(BG914),OR(NOT(ISBLANK(BI914)),NOT(ISBLANK(BJ914)))),#N/A,
IF(ISBLANK(BG914),"",
IF(AND(NOT(ISERROR(VLOOKUP(BG914,MonsterTable!$A:$B,MATCH(MonsterTable!$B$1,MonsterTable!$A$1:$B$1,0),0))),OR(ISBLANK(BI914),ISBLANK(BJ914))),#N/A,
IFERROR(VLOOKUP(BG914,MonsterTable!$A:$B,MATCH(MonsterTable!$B$1,MonsterTable!$A$1:$B$1,0),0),
IF(OR(NOT(ISBLANK(BI914)),ISBLANK(BJ914)),#N/A,
IF(BG914="empty","empty",
VLOOKUP(BG914,MonsterGroupTable!$A:$A,1,0)))))))</f>
        <v/>
      </c>
      <c r="BO914" s="2" t="str">
        <f>IF(AND(ISBLANK(BN914),OR(NOT(ISBLANK(BP914)),NOT(ISBLANK(BQ914)))),#N/A,
IF(ISBLANK(BN914),"",
IF(AND(NOT(ISERROR(VLOOKUP(BN914,MonsterTable!$A:$B,MATCH(MonsterTable!$B$1,MonsterTable!$A$1:$B$1,0),0))),OR(ISBLANK(BP914),ISBLANK(BQ914))),#N/A,
IFERROR(VLOOKUP(BN914,MonsterTable!$A:$B,MATCH(MonsterTable!$B$1,MonsterTable!$A$1:$B$1,0),0),
IF(OR(NOT(ISBLANK(BP914)),ISBLANK(BQ914)),#N/A,
IF(BN914="empty","empty",
VLOOKUP(BN914,MonsterGroupTable!$A:$A,1,0)))))))</f>
        <v/>
      </c>
      <c r="BV914" s="2" t="str">
        <f>IF(AND(ISBLANK(BU914),OR(NOT(ISBLANK(BW914)),NOT(ISBLANK(BX914)))),#N/A,
IF(ISBLANK(BU914),"",
IF(AND(NOT(ISERROR(VLOOKUP(BU914,MonsterTable!$A:$B,MATCH(MonsterTable!$B$1,MonsterTable!$A$1:$B$1,0),0))),OR(ISBLANK(BW914),ISBLANK(BX914))),#N/A,
IFERROR(VLOOKUP(BU914,MonsterTable!$A:$B,MATCH(MonsterTable!$B$1,MonsterTable!$A$1:$B$1,0),0),
IF(OR(NOT(ISBLANK(BW914)),ISBLANK(BX914)),#N/A,
IF(BU914="empty","empty",
VLOOKUP(BU914,MonsterGroupTable!$A:$A,1,0)))))))</f>
        <v/>
      </c>
      <c r="CC914" s="2" t="str">
        <f>IF(AND(ISBLANK(CB914),OR(NOT(ISBLANK(CD914)),NOT(ISBLANK(CE914)))),#N/A,
IF(ISBLANK(CB914),"",
IF(AND(NOT(ISERROR(VLOOKUP(CB914,MonsterTable!$A:$B,MATCH(MonsterTable!$B$1,MonsterTable!$A$1:$B$1,0),0))),OR(ISBLANK(CD914),ISBLANK(CE914))),#N/A,
IFERROR(VLOOKUP(CB914,MonsterTable!$A:$B,MATCH(MonsterTable!$B$1,MonsterTable!$A$1:$B$1,0),0),
IF(OR(NOT(ISBLANK(CD914)),ISBLANK(CE914)),#N/A,
IF(CB914="empty","empty",
VLOOKUP(CB914,MonsterGroupTable!$A:$A,1,0)))))))</f>
        <v/>
      </c>
      <c r="CJ914" s="2" t="str">
        <f>IF(AND(ISBLANK(CI914),OR(NOT(ISBLANK(CK914)),NOT(ISBLANK(CL914)))),#N/A,
IF(ISBLANK(CI914),"",
IF(AND(NOT(ISERROR(VLOOKUP(CI914,MonsterTable!$A:$B,MATCH(MonsterTable!$B$1,MonsterTable!$A$1:$B$1,0),0))),OR(ISBLANK(CK914),ISBLANK(CL914))),#N/A,
IFERROR(VLOOKUP(CI914,MonsterTable!$A:$B,MATCH(MonsterTable!$B$1,MonsterTable!$A$1:$B$1,0),0),
IF(OR(NOT(ISBLANK(CK914)),ISBLANK(CL914)),#N/A,
IF(CI914="empty","empty",
VLOOKUP(CI914,MonsterGroupTable!$A:$A,1,0)))))))</f>
        <v/>
      </c>
    </row>
    <row r="915" spans="1:88">
      <c r="A915">
        <v>20216</v>
      </c>
      <c r="B915">
        <f t="shared" si="28"/>
        <v>1.1000000000000001</v>
      </c>
      <c r="C915">
        <f t="shared" si="28"/>
        <v>1.1000000000000001</v>
      </c>
      <c r="F915">
        <v>900</v>
      </c>
      <c r="G915">
        <v>14658</v>
      </c>
      <c r="H915">
        <v>0</v>
      </c>
      <c r="I915">
        <v>0</v>
      </c>
      <c r="J915">
        <v>0</v>
      </c>
      <c r="K915" t="s">
        <v>28</v>
      </c>
      <c r="L915" t="s">
        <v>243</v>
      </c>
      <c r="M915" t="s">
        <v>79</v>
      </c>
      <c r="N915" t="s">
        <v>80</v>
      </c>
      <c r="O915">
        <v>0</v>
      </c>
      <c r="P915">
        <v>-4.75</v>
      </c>
      <c r="Q915">
        <v>-3.5</v>
      </c>
      <c r="R915">
        <v>4.75</v>
      </c>
      <c r="S915">
        <v>3</v>
      </c>
      <c r="T915">
        <v>-13.5</v>
      </c>
      <c r="U915">
        <v>2.5499999999999998</v>
      </c>
      <c r="V915">
        <v>-6.75</v>
      </c>
      <c r="W915" t="str">
        <f t="shared" si="29"/>
        <v>g102,5,empty,3,201,1,1,0</v>
      </c>
      <c r="X915" s="1" t="s">
        <v>280</v>
      </c>
      <c r="Y915" s="2" t="str">
        <f>IF(AND(ISBLANK(X915),OR(NOT(ISBLANK(Z915)),NOT(ISBLANK(AA915)))),#N/A,
IF(ISBLANK(X915),"",
IF(AND(NOT(ISERROR(VLOOKUP(X915,MonsterTable!$A:$B,MATCH(MonsterTable!$B$1,MonsterTable!$A$1:$B$1,0),0))),OR(ISBLANK(Z915),ISBLANK(AA915))),#N/A,
IFERROR(VLOOKUP(X915,MonsterTable!$A:$B,MATCH(MonsterTable!$B$1,MonsterTable!$A$1:$B$1,0),0),
IF(OR(NOT(ISBLANK(Z915)),ISBLANK(AA915)),#N/A,
IF(X915="empty","empty",
VLOOKUP(X915,MonsterGroupTable!$A:$A,1,0)))))))</f>
        <v>g102</v>
      </c>
      <c r="AA915">
        <v>5</v>
      </c>
      <c r="AE915" s="1" t="s">
        <v>74</v>
      </c>
      <c r="AF915" s="2" t="str">
        <f>IF(AND(ISBLANK(AE915),OR(NOT(ISBLANK(AG915)),NOT(ISBLANK(AH915)))),#N/A,
IF(ISBLANK(AE915),"",
IF(AND(NOT(ISERROR(VLOOKUP(AE915,MonsterTable!$A:$B,MATCH(MonsterTable!$B$1,MonsterTable!$A$1:$B$1,0),0))),OR(ISBLANK(AG915),ISBLANK(AH915))),#N/A,
IFERROR(VLOOKUP(AE915,MonsterTable!$A:$B,MATCH(MonsterTable!$B$1,MonsterTable!$A$1:$B$1,0),0),
IF(OR(NOT(ISBLANK(AG915)),ISBLANK(AH915)),#N/A,
IF(AE915="empty","empty",
VLOOKUP(AE915,MonsterGroupTable!$A:$A,1,0)))))))</f>
        <v>empty</v>
      </c>
      <c r="AH915">
        <v>3</v>
      </c>
      <c r="AL915" s="1" t="s">
        <v>242</v>
      </c>
      <c r="AM915" s="2">
        <f>IF(AND(ISBLANK(AL915),OR(NOT(ISBLANK(AN915)),NOT(ISBLANK(AO915)))),#N/A,
IF(ISBLANK(AL915),"",
IF(AND(NOT(ISERROR(VLOOKUP(AL915,MonsterTable!$A:$B,MATCH(MonsterTable!$B$1,MonsterTable!$A$1:$B$1,0),0))),OR(ISBLANK(AN915),ISBLANK(AO915))),#N/A,
IFERROR(VLOOKUP(AL915,MonsterTable!$A:$B,MATCH(MonsterTable!$B$1,MonsterTable!$A$1:$B$1,0),0),
IF(OR(NOT(ISBLANK(AN915)),ISBLANK(AO915)),#N/A,
IF(AL915="empty","empty",
VLOOKUP(AL915,MonsterGroupTable!$A:$A,1,0)))))))</f>
        <v>201</v>
      </c>
      <c r="AN915">
        <v>1</v>
      </c>
      <c r="AO915">
        <v>1</v>
      </c>
      <c r="AP915">
        <v>0</v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BA915" s="2" t="str">
        <f>IF(AND(ISBLANK(AZ915),OR(NOT(ISBLANK(BB915)),NOT(ISBLANK(BC915)))),#N/A,
IF(ISBLANK(AZ915),"",
IF(AND(NOT(ISERROR(VLOOKUP(AZ915,MonsterTable!$A:$B,MATCH(MonsterTable!$B$1,MonsterTable!$A$1:$B$1,0),0))),OR(ISBLANK(BB915),ISBLANK(BC915))),#N/A,
IFERROR(VLOOKUP(AZ915,MonsterTable!$A:$B,MATCH(MonsterTable!$B$1,MonsterTable!$A$1:$B$1,0),0),
IF(OR(NOT(ISBLANK(BB915)),ISBLANK(BC915)),#N/A,
IF(AZ915="empty","empty",
VLOOKUP(AZ915,MonsterGroupTable!$A:$A,1,0)))))))</f>
        <v/>
      </c>
      <c r="BH915" s="2" t="str">
        <f>IF(AND(ISBLANK(BG915),OR(NOT(ISBLANK(BI915)),NOT(ISBLANK(BJ915)))),#N/A,
IF(ISBLANK(BG915),"",
IF(AND(NOT(ISERROR(VLOOKUP(BG915,MonsterTable!$A:$B,MATCH(MonsterTable!$B$1,MonsterTable!$A$1:$B$1,0),0))),OR(ISBLANK(BI915),ISBLANK(BJ915))),#N/A,
IFERROR(VLOOKUP(BG915,MonsterTable!$A:$B,MATCH(MonsterTable!$B$1,MonsterTable!$A$1:$B$1,0),0),
IF(OR(NOT(ISBLANK(BI915)),ISBLANK(BJ915)),#N/A,
IF(BG915="empty","empty",
VLOOKUP(BG915,MonsterGroupTable!$A:$A,1,0)))))))</f>
        <v/>
      </c>
      <c r="BO915" s="2" t="str">
        <f>IF(AND(ISBLANK(BN915),OR(NOT(ISBLANK(BP915)),NOT(ISBLANK(BQ915)))),#N/A,
IF(ISBLANK(BN915),"",
IF(AND(NOT(ISERROR(VLOOKUP(BN915,MonsterTable!$A:$B,MATCH(MonsterTable!$B$1,MonsterTable!$A$1:$B$1,0),0))),OR(ISBLANK(BP915),ISBLANK(BQ915))),#N/A,
IFERROR(VLOOKUP(BN915,MonsterTable!$A:$B,MATCH(MonsterTable!$B$1,MonsterTable!$A$1:$B$1,0),0),
IF(OR(NOT(ISBLANK(BP915)),ISBLANK(BQ915)),#N/A,
IF(BN915="empty","empty",
VLOOKUP(BN915,MonsterGroupTable!$A:$A,1,0)))))))</f>
        <v/>
      </c>
      <c r="BV915" s="2" t="str">
        <f>IF(AND(ISBLANK(BU915),OR(NOT(ISBLANK(BW915)),NOT(ISBLANK(BX915)))),#N/A,
IF(ISBLANK(BU915),"",
IF(AND(NOT(ISERROR(VLOOKUP(BU915,MonsterTable!$A:$B,MATCH(MonsterTable!$B$1,MonsterTable!$A$1:$B$1,0),0))),OR(ISBLANK(BW915),ISBLANK(BX915))),#N/A,
IFERROR(VLOOKUP(BU915,MonsterTable!$A:$B,MATCH(MonsterTable!$B$1,MonsterTable!$A$1:$B$1,0),0),
IF(OR(NOT(ISBLANK(BW915)),ISBLANK(BX915)),#N/A,
IF(BU915="empty","empty",
VLOOKUP(BU915,MonsterGroupTable!$A:$A,1,0)))))))</f>
        <v/>
      </c>
      <c r="CC915" s="2" t="str">
        <f>IF(AND(ISBLANK(CB915),OR(NOT(ISBLANK(CD915)),NOT(ISBLANK(CE915)))),#N/A,
IF(ISBLANK(CB915),"",
IF(AND(NOT(ISERROR(VLOOKUP(CB915,MonsterTable!$A:$B,MATCH(MonsterTable!$B$1,MonsterTable!$A$1:$B$1,0),0))),OR(ISBLANK(CD915),ISBLANK(CE915))),#N/A,
IFERROR(VLOOKUP(CB915,MonsterTable!$A:$B,MATCH(MonsterTable!$B$1,MonsterTable!$A$1:$B$1,0),0),
IF(OR(NOT(ISBLANK(CD915)),ISBLANK(CE915)),#N/A,
IF(CB915="empty","empty",
VLOOKUP(CB915,MonsterGroupTable!$A:$A,1,0)))))))</f>
        <v/>
      </c>
      <c r="CJ915" s="2" t="str">
        <f>IF(AND(ISBLANK(CI915),OR(NOT(ISBLANK(CK915)),NOT(ISBLANK(CL915)))),#N/A,
IF(ISBLANK(CI915),"",
IF(AND(NOT(ISERROR(VLOOKUP(CI915,MonsterTable!$A:$B,MATCH(MonsterTable!$B$1,MonsterTable!$A$1:$B$1,0),0))),OR(ISBLANK(CK915),ISBLANK(CL915))),#N/A,
IFERROR(VLOOKUP(CI915,MonsterTable!$A:$B,MATCH(MonsterTable!$B$1,MonsterTable!$A$1:$B$1,0),0),
IF(OR(NOT(ISBLANK(CK915)),ISBLANK(CL915)),#N/A,
IF(CI915="empty","empty",
VLOOKUP(CI915,MonsterGroupTable!$A:$A,1,0)))))))</f>
        <v/>
      </c>
    </row>
    <row r="916" spans="1:88">
      <c r="A916">
        <v>20217</v>
      </c>
      <c r="B916">
        <f t="shared" si="28"/>
        <v>1.1000000000000001</v>
      </c>
      <c r="C916">
        <f t="shared" si="28"/>
        <v>1.1000000000000001</v>
      </c>
      <c r="F916">
        <v>900</v>
      </c>
      <c r="G916">
        <v>14793</v>
      </c>
      <c r="H916">
        <v>0</v>
      </c>
      <c r="I916">
        <v>0</v>
      </c>
      <c r="J916">
        <v>0</v>
      </c>
      <c r="K916" t="s">
        <v>28</v>
      </c>
      <c r="L916" t="s">
        <v>243</v>
      </c>
      <c r="M916" t="s">
        <v>79</v>
      </c>
      <c r="N916" t="s">
        <v>80</v>
      </c>
      <c r="O916">
        <v>0</v>
      </c>
      <c r="P916">
        <v>-4.75</v>
      </c>
      <c r="Q916">
        <v>-3.5</v>
      </c>
      <c r="R916">
        <v>4.75</v>
      </c>
      <c r="S916">
        <v>3</v>
      </c>
      <c r="T916">
        <v>-13.5</v>
      </c>
      <c r="U916">
        <v>2.5499999999999998</v>
      </c>
      <c r="V916">
        <v>-6.75</v>
      </c>
      <c r="W916" t="str">
        <f t="shared" si="29"/>
        <v>g102,5,empty,3,201,1,1,0</v>
      </c>
      <c r="X916" s="1" t="s">
        <v>280</v>
      </c>
      <c r="Y916" s="2" t="str">
        <f>IF(AND(ISBLANK(X916),OR(NOT(ISBLANK(Z916)),NOT(ISBLANK(AA916)))),#N/A,
IF(ISBLANK(X916),"",
IF(AND(NOT(ISERROR(VLOOKUP(X916,MonsterTable!$A:$B,MATCH(MonsterTable!$B$1,MonsterTable!$A$1:$B$1,0),0))),OR(ISBLANK(Z916),ISBLANK(AA916))),#N/A,
IFERROR(VLOOKUP(X916,MonsterTable!$A:$B,MATCH(MonsterTable!$B$1,MonsterTable!$A$1:$B$1,0),0),
IF(OR(NOT(ISBLANK(Z916)),ISBLANK(AA916)),#N/A,
IF(X916="empty","empty",
VLOOKUP(X916,MonsterGroupTable!$A:$A,1,0)))))))</f>
        <v>g102</v>
      </c>
      <c r="AA916">
        <v>5</v>
      </c>
      <c r="AE916" s="1" t="s">
        <v>74</v>
      </c>
      <c r="AF916" s="2" t="str">
        <f>IF(AND(ISBLANK(AE916),OR(NOT(ISBLANK(AG916)),NOT(ISBLANK(AH916)))),#N/A,
IF(ISBLANK(AE916),"",
IF(AND(NOT(ISERROR(VLOOKUP(AE916,MonsterTable!$A:$B,MATCH(MonsterTable!$B$1,MonsterTable!$A$1:$B$1,0),0))),OR(ISBLANK(AG916),ISBLANK(AH916))),#N/A,
IFERROR(VLOOKUP(AE916,MonsterTable!$A:$B,MATCH(MonsterTable!$B$1,MonsterTable!$A$1:$B$1,0),0),
IF(OR(NOT(ISBLANK(AG916)),ISBLANK(AH916)),#N/A,
IF(AE916="empty","empty",
VLOOKUP(AE916,MonsterGroupTable!$A:$A,1,0)))))))</f>
        <v>empty</v>
      </c>
      <c r="AH916">
        <v>3</v>
      </c>
      <c r="AL916" s="1" t="s">
        <v>242</v>
      </c>
      <c r="AM916" s="2">
        <f>IF(AND(ISBLANK(AL916),OR(NOT(ISBLANK(AN916)),NOT(ISBLANK(AO916)))),#N/A,
IF(ISBLANK(AL916),"",
IF(AND(NOT(ISERROR(VLOOKUP(AL916,MonsterTable!$A:$B,MATCH(MonsterTable!$B$1,MonsterTable!$A$1:$B$1,0),0))),OR(ISBLANK(AN916),ISBLANK(AO916))),#N/A,
IFERROR(VLOOKUP(AL916,MonsterTable!$A:$B,MATCH(MonsterTable!$B$1,MonsterTable!$A$1:$B$1,0),0),
IF(OR(NOT(ISBLANK(AN916)),ISBLANK(AO916)),#N/A,
IF(AL916="empty","empty",
VLOOKUP(AL916,MonsterGroupTable!$A:$A,1,0)))))))</f>
        <v>201</v>
      </c>
      <c r="AN916">
        <v>1</v>
      </c>
      <c r="AO916">
        <v>1</v>
      </c>
      <c r="AP916">
        <v>0</v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BA916" s="2" t="str">
        <f>IF(AND(ISBLANK(AZ916),OR(NOT(ISBLANK(BB916)),NOT(ISBLANK(BC916)))),#N/A,
IF(ISBLANK(AZ916),"",
IF(AND(NOT(ISERROR(VLOOKUP(AZ916,MonsterTable!$A:$B,MATCH(MonsterTable!$B$1,MonsterTable!$A$1:$B$1,0),0))),OR(ISBLANK(BB916),ISBLANK(BC916))),#N/A,
IFERROR(VLOOKUP(AZ916,MonsterTable!$A:$B,MATCH(MonsterTable!$B$1,MonsterTable!$A$1:$B$1,0),0),
IF(OR(NOT(ISBLANK(BB916)),ISBLANK(BC916)),#N/A,
IF(AZ916="empty","empty",
VLOOKUP(AZ916,MonsterGroupTable!$A:$A,1,0)))))))</f>
        <v/>
      </c>
      <c r="BH916" s="2" t="str">
        <f>IF(AND(ISBLANK(BG916),OR(NOT(ISBLANK(BI916)),NOT(ISBLANK(BJ916)))),#N/A,
IF(ISBLANK(BG916),"",
IF(AND(NOT(ISERROR(VLOOKUP(BG916,MonsterTable!$A:$B,MATCH(MonsterTable!$B$1,MonsterTable!$A$1:$B$1,0),0))),OR(ISBLANK(BI916),ISBLANK(BJ916))),#N/A,
IFERROR(VLOOKUP(BG916,MonsterTable!$A:$B,MATCH(MonsterTable!$B$1,MonsterTable!$A$1:$B$1,0),0),
IF(OR(NOT(ISBLANK(BI916)),ISBLANK(BJ916)),#N/A,
IF(BG916="empty","empty",
VLOOKUP(BG916,MonsterGroupTable!$A:$A,1,0)))))))</f>
        <v/>
      </c>
      <c r="BO916" s="2" t="str">
        <f>IF(AND(ISBLANK(BN916),OR(NOT(ISBLANK(BP916)),NOT(ISBLANK(BQ916)))),#N/A,
IF(ISBLANK(BN916),"",
IF(AND(NOT(ISERROR(VLOOKUP(BN916,MonsterTable!$A:$B,MATCH(MonsterTable!$B$1,MonsterTable!$A$1:$B$1,0),0))),OR(ISBLANK(BP916),ISBLANK(BQ916))),#N/A,
IFERROR(VLOOKUP(BN916,MonsterTable!$A:$B,MATCH(MonsterTable!$B$1,MonsterTable!$A$1:$B$1,0),0),
IF(OR(NOT(ISBLANK(BP916)),ISBLANK(BQ916)),#N/A,
IF(BN916="empty","empty",
VLOOKUP(BN916,MonsterGroupTable!$A:$A,1,0)))))))</f>
        <v/>
      </c>
      <c r="BV916" s="2" t="str">
        <f>IF(AND(ISBLANK(BU916),OR(NOT(ISBLANK(BW916)),NOT(ISBLANK(BX916)))),#N/A,
IF(ISBLANK(BU916),"",
IF(AND(NOT(ISERROR(VLOOKUP(BU916,MonsterTable!$A:$B,MATCH(MonsterTable!$B$1,MonsterTable!$A$1:$B$1,0),0))),OR(ISBLANK(BW916),ISBLANK(BX916))),#N/A,
IFERROR(VLOOKUP(BU916,MonsterTable!$A:$B,MATCH(MonsterTable!$B$1,MonsterTable!$A$1:$B$1,0),0),
IF(OR(NOT(ISBLANK(BW916)),ISBLANK(BX916)),#N/A,
IF(BU916="empty","empty",
VLOOKUP(BU916,MonsterGroupTable!$A:$A,1,0)))))))</f>
        <v/>
      </c>
      <c r="CC916" s="2" t="str">
        <f>IF(AND(ISBLANK(CB916),OR(NOT(ISBLANK(CD916)),NOT(ISBLANK(CE916)))),#N/A,
IF(ISBLANK(CB916),"",
IF(AND(NOT(ISERROR(VLOOKUP(CB916,MonsterTable!$A:$B,MATCH(MonsterTable!$B$1,MonsterTable!$A$1:$B$1,0),0))),OR(ISBLANK(CD916),ISBLANK(CE916))),#N/A,
IFERROR(VLOOKUP(CB916,MonsterTable!$A:$B,MATCH(MonsterTable!$B$1,MonsterTable!$A$1:$B$1,0),0),
IF(OR(NOT(ISBLANK(CD916)),ISBLANK(CE916)),#N/A,
IF(CB916="empty","empty",
VLOOKUP(CB916,MonsterGroupTable!$A:$A,1,0)))))))</f>
        <v/>
      </c>
      <c r="CJ916" s="2" t="str">
        <f>IF(AND(ISBLANK(CI916),OR(NOT(ISBLANK(CK916)),NOT(ISBLANK(CL916)))),#N/A,
IF(ISBLANK(CI916),"",
IF(AND(NOT(ISERROR(VLOOKUP(CI916,MonsterTable!$A:$B,MATCH(MonsterTable!$B$1,MonsterTable!$A$1:$B$1,0),0))),OR(ISBLANK(CK916),ISBLANK(CL916))),#N/A,
IFERROR(VLOOKUP(CI916,MonsterTable!$A:$B,MATCH(MonsterTable!$B$1,MonsterTable!$A$1:$B$1,0),0),
IF(OR(NOT(ISBLANK(CK916)),ISBLANK(CL916)),#N/A,
IF(CI916="empty","empty",
VLOOKUP(CI916,MonsterGroupTable!$A:$A,1,0)))))))</f>
        <v/>
      </c>
    </row>
    <row r="917" spans="1:88">
      <c r="A917">
        <v>20218</v>
      </c>
      <c r="B917">
        <f t="shared" si="28"/>
        <v>1.1000000000000001</v>
      </c>
      <c r="C917">
        <f t="shared" si="28"/>
        <v>1.1000000000000001</v>
      </c>
      <c r="F917">
        <v>900</v>
      </c>
      <c r="G917">
        <v>14928</v>
      </c>
      <c r="H917">
        <v>0</v>
      </c>
      <c r="I917">
        <v>0</v>
      </c>
      <c r="J917">
        <v>0</v>
      </c>
      <c r="K917" t="s">
        <v>28</v>
      </c>
      <c r="L917" t="s">
        <v>243</v>
      </c>
      <c r="M917" t="s">
        <v>79</v>
      </c>
      <c r="N917" t="s">
        <v>80</v>
      </c>
      <c r="O917">
        <v>0</v>
      </c>
      <c r="P917">
        <v>-4.75</v>
      </c>
      <c r="Q917">
        <v>-3.5</v>
      </c>
      <c r="R917">
        <v>4.75</v>
      </c>
      <c r="S917">
        <v>3</v>
      </c>
      <c r="T917">
        <v>-13.5</v>
      </c>
      <c r="U917">
        <v>2.5499999999999998</v>
      </c>
      <c r="V917">
        <v>-6.75</v>
      </c>
      <c r="W917" t="str">
        <f t="shared" si="29"/>
        <v>g102,5,empty,3,201,1,1,0</v>
      </c>
      <c r="X917" s="1" t="s">
        <v>280</v>
      </c>
      <c r="Y917" s="2" t="str">
        <f>IF(AND(ISBLANK(X917),OR(NOT(ISBLANK(Z917)),NOT(ISBLANK(AA917)))),#N/A,
IF(ISBLANK(X917),"",
IF(AND(NOT(ISERROR(VLOOKUP(X917,MonsterTable!$A:$B,MATCH(MonsterTable!$B$1,MonsterTable!$A$1:$B$1,0),0))),OR(ISBLANK(Z917),ISBLANK(AA917))),#N/A,
IFERROR(VLOOKUP(X917,MonsterTable!$A:$B,MATCH(MonsterTable!$B$1,MonsterTable!$A$1:$B$1,0),0),
IF(OR(NOT(ISBLANK(Z917)),ISBLANK(AA917)),#N/A,
IF(X917="empty","empty",
VLOOKUP(X917,MonsterGroupTable!$A:$A,1,0)))))))</f>
        <v>g102</v>
      </c>
      <c r="AA917">
        <v>5</v>
      </c>
      <c r="AE917" s="1" t="s">
        <v>74</v>
      </c>
      <c r="AF917" s="2" t="str">
        <f>IF(AND(ISBLANK(AE917),OR(NOT(ISBLANK(AG917)),NOT(ISBLANK(AH917)))),#N/A,
IF(ISBLANK(AE917),"",
IF(AND(NOT(ISERROR(VLOOKUP(AE917,MonsterTable!$A:$B,MATCH(MonsterTable!$B$1,MonsterTable!$A$1:$B$1,0),0))),OR(ISBLANK(AG917),ISBLANK(AH917))),#N/A,
IFERROR(VLOOKUP(AE917,MonsterTable!$A:$B,MATCH(MonsterTable!$B$1,MonsterTable!$A$1:$B$1,0),0),
IF(OR(NOT(ISBLANK(AG917)),ISBLANK(AH917)),#N/A,
IF(AE917="empty","empty",
VLOOKUP(AE917,MonsterGroupTable!$A:$A,1,0)))))))</f>
        <v>empty</v>
      </c>
      <c r="AH917">
        <v>3</v>
      </c>
      <c r="AL917" s="1" t="s">
        <v>242</v>
      </c>
      <c r="AM917" s="2">
        <f>IF(AND(ISBLANK(AL917),OR(NOT(ISBLANK(AN917)),NOT(ISBLANK(AO917)))),#N/A,
IF(ISBLANK(AL917),"",
IF(AND(NOT(ISERROR(VLOOKUP(AL917,MonsterTable!$A:$B,MATCH(MonsterTable!$B$1,MonsterTable!$A$1:$B$1,0),0))),OR(ISBLANK(AN917),ISBLANK(AO917))),#N/A,
IFERROR(VLOOKUP(AL917,MonsterTable!$A:$B,MATCH(MonsterTable!$B$1,MonsterTable!$A$1:$B$1,0),0),
IF(OR(NOT(ISBLANK(AN917)),ISBLANK(AO917)),#N/A,
IF(AL917="empty","empty",
VLOOKUP(AL917,MonsterGroupTable!$A:$A,1,0)))))))</f>
        <v>201</v>
      </c>
      <c r="AN917">
        <v>1</v>
      </c>
      <c r="AO917">
        <v>1</v>
      </c>
      <c r="AP917">
        <v>0</v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BA917" s="2" t="str">
        <f>IF(AND(ISBLANK(AZ917),OR(NOT(ISBLANK(BB917)),NOT(ISBLANK(BC917)))),#N/A,
IF(ISBLANK(AZ917),"",
IF(AND(NOT(ISERROR(VLOOKUP(AZ917,MonsterTable!$A:$B,MATCH(MonsterTable!$B$1,MonsterTable!$A$1:$B$1,0),0))),OR(ISBLANK(BB917),ISBLANK(BC917))),#N/A,
IFERROR(VLOOKUP(AZ917,MonsterTable!$A:$B,MATCH(MonsterTable!$B$1,MonsterTable!$A$1:$B$1,0),0),
IF(OR(NOT(ISBLANK(BB917)),ISBLANK(BC917)),#N/A,
IF(AZ917="empty","empty",
VLOOKUP(AZ917,MonsterGroupTable!$A:$A,1,0)))))))</f>
        <v/>
      </c>
      <c r="BH917" s="2" t="str">
        <f>IF(AND(ISBLANK(BG917),OR(NOT(ISBLANK(BI917)),NOT(ISBLANK(BJ917)))),#N/A,
IF(ISBLANK(BG917),"",
IF(AND(NOT(ISERROR(VLOOKUP(BG917,MonsterTable!$A:$B,MATCH(MonsterTable!$B$1,MonsterTable!$A$1:$B$1,0),0))),OR(ISBLANK(BI917),ISBLANK(BJ917))),#N/A,
IFERROR(VLOOKUP(BG917,MonsterTable!$A:$B,MATCH(MonsterTable!$B$1,MonsterTable!$A$1:$B$1,0),0),
IF(OR(NOT(ISBLANK(BI917)),ISBLANK(BJ917)),#N/A,
IF(BG917="empty","empty",
VLOOKUP(BG917,MonsterGroupTable!$A:$A,1,0)))))))</f>
        <v/>
      </c>
      <c r="BO917" s="2" t="str">
        <f>IF(AND(ISBLANK(BN917),OR(NOT(ISBLANK(BP917)),NOT(ISBLANK(BQ917)))),#N/A,
IF(ISBLANK(BN917),"",
IF(AND(NOT(ISERROR(VLOOKUP(BN917,MonsterTable!$A:$B,MATCH(MonsterTable!$B$1,MonsterTable!$A$1:$B$1,0),0))),OR(ISBLANK(BP917),ISBLANK(BQ917))),#N/A,
IFERROR(VLOOKUP(BN917,MonsterTable!$A:$B,MATCH(MonsterTable!$B$1,MonsterTable!$A$1:$B$1,0),0),
IF(OR(NOT(ISBLANK(BP917)),ISBLANK(BQ917)),#N/A,
IF(BN917="empty","empty",
VLOOKUP(BN917,MonsterGroupTable!$A:$A,1,0)))))))</f>
        <v/>
      </c>
      <c r="BV917" s="2" t="str">
        <f>IF(AND(ISBLANK(BU917),OR(NOT(ISBLANK(BW917)),NOT(ISBLANK(BX917)))),#N/A,
IF(ISBLANK(BU917),"",
IF(AND(NOT(ISERROR(VLOOKUP(BU917,MonsterTable!$A:$B,MATCH(MonsterTable!$B$1,MonsterTable!$A$1:$B$1,0),0))),OR(ISBLANK(BW917),ISBLANK(BX917))),#N/A,
IFERROR(VLOOKUP(BU917,MonsterTable!$A:$B,MATCH(MonsterTable!$B$1,MonsterTable!$A$1:$B$1,0),0),
IF(OR(NOT(ISBLANK(BW917)),ISBLANK(BX917)),#N/A,
IF(BU917="empty","empty",
VLOOKUP(BU917,MonsterGroupTable!$A:$A,1,0)))))))</f>
        <v/>
      </c>
      <c r="CC917" s="2" t="str">
        <f>IF(AND(ISBLANK(CB917),OR(NOT(ISBLANK(CD917)),NOT(ISBLANK(CE917)))),#N/A,
IF(ISBLANK(CB917),"",
IF(AND(NOT(ISERROR(VLOOKUP(CB917,MonsterTable!$A:$B,MATCH(MonsterTable!$B$1,MonsterTable!$A$1:$B$1,0),0))),OR(ISBLANK(CD917),ISBLANK(CE917))),#N/A,
IFERROR(VLOOKUP(CB917,MonsterTable!$A:$B,MATCH(MonsterTable!$B$1,MonsterTable!$A$1:$B$1,0),0),
IF(OR(NOT(ISBLANK(CD917)),ISBLANK(CE917)),#N/A,
IF(CB917="empty","empty",
VLOOKUP(CB917,MonsterGroupTable!$A:$A,1,0)))))))</f>
        <v/>
      </c>
      <c r="CJ917" s="2" t="str">
        <f>IF(AND(ISBLANK(CI917),OR(NOT(ISBLANK(CK917)),NOT(ISBLANK(CL917)))),#N/A,
IF(ISBLANK(CI917),"",
IF(AND(NOT(ISERROR(VLOOKUP(CI917,MonsterTable!$A:$B,MATCH(MonsterTable!$B$1,MonsterTable!$A$1:$B$1,0),0))),OR(ISBLANK(CK917),ISBLANK(CL917))),#N/A,
IFERROR(VLOOKUP(CI917,MonsterTable!$A:$B,MATCH(MonsterTable!$B$1,MonsterTable!$A$1:$B$1,0),0),
IF(OR(NOT(ISBLANK(CK917)),ISBLANK(CL917)),#N/A,
IF(CI917="empty","empty",
VLOOKUP(CI917,MonsterGroupTable!$A:$A,1,0)))))))</f>
        <v/>
      </c>
    </row>
    <row r="918" spans="1:88">
      <c r="A918">
        <v>20219</v>
      </c>
      <c r="B918">
        <f t="shared" si="28"/>
        <v>1.1000000000000001</v>
      </c>
      <c r="C918">
        <f t="shared" si="28"/>
        <v>1.1000000000000001</v>
      </c>
      <c r="F918">
        <v>900</v>
      </c>
      <c r="G918">
        <v>15063</v>
      </c>
      <c r="H918">
        <v>0</v>
      </c>
      <c r="I918">
        <v>0</v>
      </c>
      <c r="J918">
        <v>0</v>
      </c>
      <c r="K918" t="s">
        <v>28</v>
      </c>
      <c r="L918" t="s">
        <v>243</v>
      </c>
      <c r="M918" t="s">
        <v>79</v>
      </c>
      <c r="N918" t="s">
        <v>80</v>
      </c>
      <c r="O918">
        <v>0</v>
      </c>
      <c r="P918">
        <v>-4.75</v>
      </c>
      <c r="Q918">
        <v>-3.5</v>
      </c>
      <c r="R918">
        <v>4.75</v>
      </c>
      <c r="S918">
        <v>3</v>
      </c>
      <c r="T918">
        <v>-13.5</v>
      </c>
      <c r="U918">
        <v>2.5499999999999998</v>
      </c>
      <c r="V918">
        <v>-6.75</v>
      </c>
      <c r="W918" t="str">
        <f t="shared" si="29"/>
        <v>g102,5,empty,3,201,1,1,0</v>
      </c>
      <c r="X918" s="1" t="s">
        <v>280</v>
      </c>
      <c r="Y918" s="2" t="str">
        <f>IF(AND(ISBLANK(X918),OR(NOT(ISBLANK(Z918)),NOT(ISBLANK(AA918)))),#N/A,
IF(ISBLANK(X918),"",
IF(AND(NOT(ISERROR(VLOOKUP(X918,MonsterTable!$A:$B,MATCH(MonsterTable!$B$1,MonsterTable!$A$1:$B$1,0),0))),OR(ISBLANK(Z918),ISBLANK(AA918))),#N/A,
IFERROR(VLOOKUP(X918,MonsterTable!$A:$B,MATCH(MonsterTable!$B$1,MonsterTable!$A$1:$B$1,0),0),
IF(OR(NOT(ISBLANK(Z918)),ISBLANK(AA918)),#N/A,
IF(X918="empty","empty",
VLOOKUP(X918,MonsterGroupTable!$A:$A,1,0)))))))</f>
        <v>g102</v>
      </c>
      <c r="AA918">
        <v>5</v>
      </c>
      <c r="AE918" s="1" t="s">
        <v>74</v>
      </c>
      <c r="AF918" s="2" t="str">
        <f>IF(AND(ISBLANK(AE918),OR(NOT(ISBLANK(AG918)),NOT(ISBLANK(AH918)))),#N/A,
IF(ISBLANK(AE918),"",
IF(AND(NOT(ISERROR(VLOOKUP(AE918,MonsterTable!$A:$B,MATCH(MonsterTable!$B$1,MonsterTable!$A$1:$B$1,0),0))),OR(ISBLANK(AG918),ISBLANK(AH918))),#N/A,
IFERROR(VLOOKUP(AE918,MonsterTable!$A:$B,MATCH(MonsterTable!$B$1,MonsterTable!$A$1:$B$1,0),0),
IF(OR(NOT(ISBLANK(AG918)),ISBLANK(AH918)),#N/A,
IF(AE918="empty","empty",
VLOOKUP(AE918,MonsterGroupTable!$A:$A,1,0)))))))</f>
        <v>empty</v>
      </c>
      <c r="AH918">
        <v>3</v>
      </c>
      <c r="AL918" s="1" t="s">
        <v>242</v>
      </c>
      <c r="AM918" s="2">
        <f>IF(AND(ISBLANK(AL918),OR(NOT(ISBLANK(AN918)),NOT(ISBLANK(AO918)))),#N/A,
IF(ISBLANK(AL918),"",
IF(AND(NOT(ISERROR(VLOOKUP(AL918,MonsterTable!$A:$B,MATCH(MonsterTable!$B$1,MonsterTable!$A$1:$B$1,0),0))),OR(ISBLANK(AN918),ISBLANK(AO918))),#N/A,
IFERROR(VLOOKUP(AL918,MonsterTable!$A:$B,MATCH(MonsterTable!$B$1,MonsterTable!$A$1:$B$1,0),0),
IF(OR(NOT(ISBLANK(AN918)),ISBLANK(AO918)),#N/A,
IF(AL918="empty","empty",
VLOOKUP(AL918,MonsterGroupTable!$A:$A,1,0)))))))</f>
        <v>201</v>
      </c>
      <c r="AN918">
        <v>1</v>
      </c>
      <c r="AO918">
        <v>1</v>
      </c>
      <c r="AP918">
        <v>0</v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BA918" s="2" t="str">
        <f>IF(AND(ISBLANK(AZ918),OR(NOT(ISBLANK(BB918)),NOT(ISBLANK(BC918)))),#N/A,
IF(ISBLANK(AZ918),"",
IF(AND(NOT(ISERROR(VLOOKUP(AZ918,MonsterTable!$A:$B,MATCH(MonsterTable!$B$1,MonsterTable!$A$1:$B$1,0),0))),OR(ISBLANK(BB918),ISBLANK(BC918))),#N/A,
IFERROR(VLOOKUP(AZ918,MonsterTable!$A:$B,MATCH(MonsterTable!$B$1,MonsterTable!$A$1:$B$1,0),0),
IF(OR(NOT(ISBLANK(BB918)),ISBLANK(BC918)),#N/A,
IF(AZ918="empty","empty",
VLOOKUP(AZ918,MonsterGroupTable!$A:$A,1,0)))))))</f>
        <v/>
      </c>
      <c r="BH918" s="2" t="str">
        <f>IF(AND(ISBLANK(BG918),OR(NOT(ISBLANK(BI918)),NOT(ISBLANK(BJ918)))),#N/A,
IF(ISBLANK(BG918),"",
IF(AND(NOT(ISERROR(VLOOKUP(BG918,MonsterTable!$A:$B,MATCH(MonsterTable!$B$1,MonsterTable!$A$1:$B$1,0),0))),OR(ISBLANK(BI918),ISBLANK(BJ918))),#N/A,
IFERROR(VLOOKUP(BG918,MonsterTable!$A:$B,MATCH(MonsterTable!$B$1,MonsterTable!$A$1:$B$1,0),0),
IF(OR(NOT(ISBLANK(BI918)),ISBLANK(BJ918)),#N/A,
IF(BG918="empty","empty",
VLOOKUP(BG918,MonsterGroupTable!$A:$A,1,0)))))))</f>
        <v/>
      </c>
      <c r="BO918" s="2" t="str">
        <f>IF(AND(ISBLANK(BN918),OR(NOT(ISBLANK(BP918)),NOT(ISBLANK(BQ918)))),#N/A,
IF(ISBLANK(BN918),"",
IF(AND(NOT(ISERROR(VLOOKUP(BN918,MonsterTable!$A:$B,MATCH(MonsterTable!$B$1,MonsterTable!$A$1:$B$1,0),0))),OR(ISBLANK(BP918),ISBLANK(BQ918))),#N/A,
IFERROR(VLOOKUP(BN918,MonsterTable!$A:$B,MATCH(MonsterTable!$B$1,MonsterTable!$A$1:$B$1,0),0),
IF(OR(NOT(ISBLANK(BP918)),ISBLANK(BQ918)),#N/A,
IF(BN918="empty","empty",
VLOOKUP(BN918,MonsterGroupTable!$A:$A,1,0)))))))</f>
        <v/>
      </c>
      <c r="BV918" s="2" t="str">
        <f>IF(AND(ISBLANK(BU918),OR(NOT(ISBLANK(BW918)),NOT(ISBLANK(BX918)))),#N/A,
IF(ISBLANK(BU918),"",
IF(AND(NOT(ISERROR(VLOOKUP(BU918,MonsterTable!$A:$B,MATCH(MonsterTable!$B$1,MonsterTable!$A$1:$B$1,0),0))),OR(ISBLANK(BW918),ISBLANK(BX918))),#N/A,
IFERROR(VLOOKUP(BU918,MonsterTable!$A:$B,MATCH(MonsterTable!$B$1,MonsterTable!$A$1:$B$1,0),0),
IF(OR(NOT(ISBLANK(BW918)),ISBLANK(BX918)),#N/A,
IF(BU918="empty","empty",
VLOOKUP(BU918,MonsterGroupTable!$A:$A,1,0)))))))</f>
        <v/>
      </c>
      <c r="CC918" s="2" t="str">
        <f>IF(AND(ISBLANK(CB918),OR(NOT(ISBLANK(CD918)),NOT(ISBLANK(CE918)))),#N/A,
IF(ISBLANK(CB918),"",
IF(AND(NOT(ISERROR(VLOOKUP(CB918,MonsterTable!$A:$B,MATCH(MonsterTable!$B$1,MonsterTable!$A$1:$B$1,0),0))),OR(ISBLANK(CD918),ISBLANK(CE918))),#N/A,
IFERROR(VLOOKUP(CB918,MonsterTable!$A:$B,MATCH(MonsterTable!$B$1,MonsterTable!$A$1:$B$1,0),0),
IF(OR(NOT(ISBLANK(CD918)),ISBLANK(CE918)),#N/A,
IF(CB918="empty","empty",
VLOOKUP(CB918,MonsterGroupTable!$A:$A,1,0)))))))</f>
        <v/>
      </c>
      <c r="CJ918" s="2" t="str">
        <f>IF(AND(ISBLANK(CI918),OR(NOT(ISBLANK(CK918)),NOT(ISBLANK(CL918)))),#N/A,
IF(ISBLANK(CI918),"",
IF(AND(NOT(ISERROR(VLOOKUP(CI918,MonsterTable!$A:$B,MATCH(MonsterTable!$B$1,MonsterTable!$A$1:$B$1,0),0))),OR(ISBLANK(CK918),ISBLANK(CL918))),#N/A,
IFERROR(VLOOKUP(CI918,MonsterTable!$A:$B,MATCH(MonsterTable!$B$1,MonsterTable!$A$1:$B$1,0),0),
IF(OR(NOT(ISBLANK(CK918)),ISBLANK(CL918)),#N/A,
IF(CI918="empty","empty",
VLOOKUP(CI918,MonsterGroupTable!$A:$A,1,0)))))))</f>
        <v/>
      </c>
    </row>
    <row r="919" spans="1:88">
      <c r="A919">
        <v>20220</v>
      </c>
      <c r="B919">
        <f t="shared" si="28"/>
        <v>1.2</v>
      </c>
      <c r="C919">
        <f t="shared" si="28"/>
        <v>1.1000000000000001</v>
      </c>
      <c r="F919">
        <v>900</v>
      </c>
      <c r="G919">
        <v>15198</v>
      </c>
      <c r="H919">
        <v>0</v>
      </c>
      <c r="I919">
        <v>0</v>
      </c>
      <c r="J919">
        <v>0</v>
      </c>
      <c r="K919" t="s">
        <v>28</v>
      </c>
      <c r="L919" t="s">
        <v>243</v>
      </c>
      <c r="M919" t="s">
        <v>79</v>
      </c>
      <c r="N919" t="s">
        <v>80</v>
      </c>
      <c r="O919">
        <v>0</v>
      </c>
      <c r="P919">
        <v>-4.75</v>
      </c>
      <c r="Q919">
        <v>-3.5</v>
      </c>
      <c r="R919">
        <v>4.75</v>
      </c>
      <c r="S919">
        <v>3</v>
      </c>
      <c r="T919">
        <v>-13.5</v>
      </c>
      <c r="U919">
        <v>2.5499999999999998</v>
      </c>
      <c r="V919">
        <v>-6.75</v>
      </c>
      <c r="W919" t="str">
        <f t="shared" si="29"/>
        <v>g102,5,empty,3,201,1,1,0</v>
      </c>
      <c r="X919" s="1" t="s">
        <v>280</v>
      </c>
      <c r="Y919" s="2" t="str">
        <f>IF(AND(ISBLANK(X919),OR(NOT(ISBLANK(Z919)),NOT(ISBLANK(AA919)))),#N/A,
IF(ISBLANK(X919),"",
IF(AND(NOT(ISERROR(VLOOKUP(X919,MonsterTable!$A:$B,MATCH(MonsterTable!$B$1,MonsterTable!$A$1:$B$1,0),0))),OR(ISBLANK(Z919),ISBLANK(AA919))),#N/A,
IFERROR(VLOOKUP(X919,MonsterTable!$A:$B,MATCH(MonsterTable!$B$1,MonsterTable!$A$1:$B$1,0),0),
IF(OR(NOT(ISBLANK(Z919)),ISBLANK(AA919)),#N/A,
IF(X919="empty","empty",
VLOOKUP(X919,MonsterGroupTable!$A:$A,1,0)))))))</f>
        <v>g102</v>
      </c>
      <c r="AA919">
        <v>5</v>
      </c>
      <c r="AE919" s="1" t="s">
        <v>74</v>
      </c>
      <c r="AF919" s="2" t="str">
        <f>IF(AND(ISBLANK(AE919),OR(NOT(ISBLANK(AG919)),NOT(ISBLANK(AH919)))),#N/A,
IF(ISBLANK(AE919),"",
IF(AND(NOT(ISERROR(VLOOKUP(AE919,MonsterTable!$A:$B,MATCH(MonsterTable!$B$1,MonsterTable!$A$1:$B$1,0),0))),OR(ISBLANK(AG919),ISBLANK(AH919))),#N/A,
IFERROR(VLOOKUP(AE919,MonsterTable!$A:$B,MATCH(MonsterTable!$B$1,MonsterTable!$A$1:$B$1,0),0),
IF(OR(NOT(ISBLANK(AG919)),ISBLANK(AH919)),#N/A,
IF(AE919="empty","empty",
VLOOKUP(AE919,MonsterGroupTable!$A:$A,1,0)))))))</f>
        <v>empty</v>
      </c>
      <c r="AH919">
        <v>3</v>
      </c>
      <c r="AL919" s="1" t="s">
        <v>242</v>
      </c>
      <c r="AM919" s="2">
        <f>IF(AND(ISBLANK(AL919),OR(NOT(ISBLANK(AN919)),NOT(ISBLANK(AO919)))),#N/A,
IF(ISBLANK(AL919),"",
IF(AND(NOT(ISERROR(VLOOKUP(AL919,MonsterTable!$A:$B,MATCH(MonsterTable!$B$1,MonsterTable!$A$1:$B$1,0),0))),OR(ISBLANK(AN919),ISBLANK(AO919))),#N/A,
IFERROR(VLOOKUP(AL919,MonsterTable!$A:$B,MATCH(MonsterTable!$B$1,MonsterTable!$A$1:$B$1,0),0),
IF(OR(NOT(ISBLANK(AN919)),ISBLANK(AO919)),#N/A,
IF(AL919="empty","empty",
VLOOKUP(AL919,MonsterGroupTable!$A:$A,1,0)))))))</f>
        <v>201</v>
      </c>
      <c r="AN919">
        <v>1</v>
      </c>
      <c r="AO919">
        <v>1</v>
      </c>
      <c r="AP919">
        <v>0</v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BA919" s="2" t="str">
        <f>IF(AND(ISBLANK(AZ919),OR(NOT(ISBLANK(BB919)),NOT(ISBLANK(BC919)))),#N/A,
IF(ISBLANK(AZ919),"",
IF(AND(NOT(ISERROR(VLOOKUP(AZ919,MonsterTable!$A:$B,MATCH(MonsterTable!$B$1,MonsterTable!$A$1:$B$1,0),0))),OR(ISBLANK(BB919),ISBLANK(BC919))),#N/A,
IFERROR(VLOOKUP(AZ919,MonsterTable!$A:$B,MATCH(MonsterTable!$B$1,MonsterTable!$A$1:$B$1,0),0),
IF(OR(NOT(ISBLANK(BB919)),ISBLANK(BC919)),#N/A,
IF(AZ919="empty","empty",
VLOOKUP(AZ919,MonsterGroupTable!$A:$A,1,0)))))))</f>
        <v/>
      </c>
      <c r="BH919" s="2" t="str">
        <f>IF(AND(ISBLANK(BG919),OR(NOT(ISBLANK(BI919)),NOT(ISBLANK(BJ919)))),#N/A,
IF(ISBLANK(BG919),"",
IF(AND(NOT(ISERROR(VLOOKUP(BG919,MonsterTable!$A:$B,MATCH(MonsterTable!$B$1,MonsterTable!$A$1:$B$1,0),0))),OR(ISBLANK(BI919),ISBLANK(BJ919))),#N/A,
IFERROR(VLOOKUP(BG919,MonsterTable!$A:$B,MATCH(MonsterTable!$B$1,MonsterTable!$A$1:$B$1,0),0),
IF(OR(NOT(ISBLANK(BI919)),ISBLANK(BJ919)),#N/A,
IF(BG919="empty","empty",
VLOOKUP(BG919,MonsterGroupTable!$A:$A,1,0)))))))</f>
        <v/>
      </c>
      <c r="BO919" s="2" t="str">
        <f>IF(AND(ISBLANK(BN919),OR(NOT(ISBLANK(BP919)),NOT(ISBLANK(BQ919)))),#N/A,
IF(ISBLANK(BN919),"",
IF(AND(NOT(ISERROR(VLOOKUP(BN919,MonsterTable!$A:$B,MATCH(MonsterTable!$B$1,MonsterTable!$A$1:$B$1,0),0))),OR(ISBLANK(BP919),ISBLANK(BQ919))),#N/A,
IFERROR(VLOOKUP(BN919,MonsterTable!$A:$B,MATCH(MonsterTable!$B$1,MonsterTable!$A$1:$B$1,0),0),
IF(OR(NOT(ISBLANK(BP919)),ISBLANK(BQ919)),#N/A,
IF(BN919="empty","empty",
VLOOKUP(BN919,MonsterGroupTable!$A:$A,1,0)))))))</f>
        <v/>
      </c>
      <c r="BV919" s="2" t="str">
        <f>IF(AND(ISBLANK(BU919),OR(NOT(ISBLANK(BW919)),NOT(ISBLANK(BX919)))),#N/A,
IF(ISBLANK(BU919),"",
IF(AND(NOT(ISERROR(VLOOKUP(BU919,MonsterTable!$A:$B,MATCH(MonsterTable!$B$1,MonsterTable!$A$1:$B$1,0),0))),OR(ISBLANK(BW919),ISBLANK(BX919))),#N/A,
IFERROR(VLOOKUP(BU919,MonsterTable!$A:$B,MATCH(MonsterTable!$B$1,MonsterTable!$A$1:$B$1,0),0),
IF(OR(NOT(ISBLANK(BW919)),ISBLANK(BX919)),#N/A,
IF(BU919="empty","empty",
VLOOKUP(BU919,MonsterGroupTable!$A:$A,1,0)))))))</f>
        <v/>
      </c>
      <c r="CC919" s="2" t="str">
        <f>IF(AND(ISBLANK(CB919),OR(NOT(ISBLANK(CD919)),NOT(ISBLANK(CE919)))),#N/A,
IF(ISBLANK(CB919),"",
IF(AND(NOT(ISERROR(VLOOKUP(CB919,MonsterTable!$A:$B,MATCH(MonsterTable!$B$1,MonsterTable!$A$1:$B$1,0),0))),OR(ISBLANK(CD919),ISBLANK(CE919))),#N/A,
IFERROR(VLOOKUP(CB919,MonsterTable!$A:$B,MATCH(MonsterTable!$B$1,MonsterTable!$A$1:$B$1,0),0),
IF(OR(NOT(ISBLANK(CD919)),ISBLANK(CE919)),#N/A,
IF(CB919="empty","empty",
VLOOKUP(CB919,MonsterGroupTable!$A:$A,1,0)))))))</f>
        <v/>
      </c>
      <c r="CJ919" s="2" t="str">
        <f>IF(AND(ISBLANK(CI919),OR(NOT(ISBLANK(CK919)),NOT(ISBLANK(CL919)))),#N/A,
IF(ISBLANK(CI919),"",
IF(AND(NOT(ISERROR(VLOOKUP(CI919,MonsterTable!$A:$B,MATCH(MonsterTable!$B$1,MonsterTable!$A$1:$B$1,0),0))),OR(ISBLANK(CK919),ISBLANK(CL919))),#N/A,
IFERROR(VLOOKUP(CI919,MonsterTable!$A:$B,MATCH(MonsterTable!$B$1,MonsterTable!$A$1:$B$1,0),0),
IF(OR(NOT(ISBLANK(CK919)),ISBLANK(CL919)),#N/A,
IF(CI919="empty","empty",
VLOOKUP(CI919,MonsterGroupTable!$A:$A,1,0)))))))</f>
        <v/>
      </c>
    </row>
    <row r="920" spans="1:88">
      <c r="A920">
        <v>20221</v>
      </c>
      <c r="B920">
        <f t="shared" si="28"/>
        <v>1.1000000000000001</v>
      </c>
      <c r="C920">
        <f t="shared" si="28"/>
        <v>1.1000000000000001</v>
      </c>
      <c r="F920">
        <v>900</v>
      </c>
      <c r="G920">
        <v>15333</v>
      </c>
      <c r="H920">
        <v>0</v>
      </c>
      <c r="I920">
        <v>0</v>
      </c>
      <c r="J920">
        <v>0</v>
      </c>
      <c r="K920" t="s">
        <v>28</v>
      </c>
      <c r="L920" t="s">
        <v>245</v>
      </c>
      <c r="M920" t="s">
        <v>79</v>
      </c>
      <c r="N920" t="s">
        <v>80</v>
      </c>
      <c r="O920">
        <v>0</v>
      </c>
      <c r="P920">
        <v>-4.75</v>
      </c>
      <c r="Q920">
        <v>-3.5</v>
      </c>
      <c r="R920">
        <v>4.75</v>
      </c>
      <c r="S920">
        <v>3</v>
      </c>
      <c r="T920">
        <v>-13.5</v>
      </c>
      <c r="U920">
        <v>2.5499999999999998</v>
      </c>
      <c r="V920">
        <v>-6.75</v>
      </c>
      <c r="W920" t="str">
        <f t="shared" si="29"/>
        <v>g103,5,empty,3,203,1,1,0</v>
      </c>
      <c r="X920" s="1" t="s">
        <v>320</v>
      </c>
      <c r="Y920" s="2" t="str">
        <f>IF(AND(ISBLANK(X920),OR(NOT(ISBLANK(Z920)),NOT(ISBLANK(AA920)))),#N/A,
IF(ISBLANK(X920),"",
IF(AND(NOT(ISERROR(VLOOKUP(X920,MonsterTable!$A:$B,MATCH(MonsterTable!$B$1,MonsterTable!$A$1:$B$1,0),0))),OR(ISBLANK(Z920),ISBLANK(AA920))),#N/A,
IFERROR(VLOOKUP(X920,MonsterTable!$A:$B,MATCH(MonsterTable!$B$1,MonsterTable!$A$1:$B$1,0),0),
IF(OR(NOT(ISBLANK(Z920)),ISBLANK(AA920)),#N/A,
IF(X920="empty","empty",
VLOOKUP(X920,MonsterGroupTable!$A:$A,1,0)))))))</f>
        <v>g103</v>
      </c>
      <c r="AA920">
        <v>5</v>
      </c>
      <c r="AE920" s="1" t="s">
        <v>74</v>
      </c>
      <c r="AF920" s="2" t="str">
        <f>IF(AND(ISBLANK(AE920),OR(NOT(ISBLANK(AG920)),NOT(ISBLANK(AH920)))),#N/A,
IF(ISBLANK(AE920),"",
IF(AND(NOT(ISERROR(VLOOKUP(AE920,MonsterTable!$A:$B,MATCH(MonsterTable!$B$1,MonsterTable!$A$1:$B$1,0),0))),OR(ISBLANK(AG920),ISBLANK(AH920))),#N/A,
IFERROR(VLOOKUP(AE920,MonsterTable!$A:$B,MATCH(MonsterTable!$B$1,MonsterTable!$A$1:$B$1,0),0),
IF(OR(NOT(ISBLANK(AG920)),ISBLANK(AH920)),#N/A,
IF(AE920="empty","empty",
VLOOKUP(AE920,MonsterGroupTable!$A:$A,1,0)))))))</f>
        <v>empty</v>
      </c>
      <c r="AH920">
        <v>3</v>
      </c>
      <c r="AL920" s="1" t="s">
        <v>339</v>
      </c>
      <c r="AM920" s="2">
        <f>IF(AND(ISBLANK(AL920),OR(NOT(ISBLANK(AN920)),NOT(ISBLANK(AO920)))),#N/A,
IF(ISBLANK(AL920),"",
IF(AND(NOT(ISERROR(VLOOKUP(AL920,MonsterTable!$A:$B,MATCH(MonsterTable!$B$1,MonsterTable!$A$1:$B$1,0),0))),OR(ISBLANK(AN920),ISBLANK(AO920))),#N/A,
IFERROR(VLOOKUP(AL920,MonsterTable!$A:$B,MATCH(MonsterTable!$B$1,MonsterTable!$A$1:$B$1,0),0),
IF(OR(NOT(ISBLANK(AN920)),ISBLANK(AO920)),#N/A,
IF(AL920="empty","empty",
VLOOKUP(AL920,MonsterGroupTable!$A:$A,1,0)))))))</f>
        <v>203</v>
      </c>
      <c r="AN920">
        <v>1</v>
      </c>
      <c r="AO920">
        <v>1</v>
      </c>
      <c r="AP920">
        <v>0</v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BA920" s="2" t="str">
        <f>IF(AND(ISBLANK(AZ920),OR(NOT(ISBLANK(BB920)),NOT(ISBLANK(BC920)))),#N/A,
IF(ISBLANK(AZ920),"",
IF(AND(NOT(ISERROR(VLOOKUP(AZ920,MonsterTable!$A:$B,MATCH(MonsterTable!$B$1,MonsterTable!$A$1:$B$1,0),0))),OR(ISBLANK(BB920),ISBLANK(BC920))),#N/A,
IFERROR(VLOOKUP(AZ920,MonsterTable!$A:$B,MATCH(MonsterTable!$B$1,MonsterTable!$A$1:$B$1,0),0),
IF(OR(NOT(ISBLANK(BB920)),ISBLANK(BC920)),#N/A,
IF(AZ920="empty","empty",
VLOOKUP(AZ920,MonsterGroupTable!$A:$A,1,0)))))))</f>
        <v/>
      </c>
      <c r="BH920" s="2" t="str">
        <f>IF(AND(ISBLANK(BG920),OR(NOT(ISBLANK(BI920)),NOT(ISBLANK(BJ920)))),#N/A,
IF(ISBLANK(BG920),"",
IF(AND(NOT(ISERROR(VLOOKUP(BG920,MonsterTable!$A:$B,MATCH(MonsterTable!$B$1,MonsterTable!$A$1:$B$1,0),0))),OR(ISBLANK(BI920),ISBLANK(BJ920))),#N/A,
IFERROR(VLOOKUP(BG920,MonsterTable!$A:$B,MATCH(MonsterTable!$B$1,MonsterTable!$A$1:$B$1,0),0),
IF(OR(NOT(ISBLANK(BI920)),ISBLANK(BJ920)),#N/A,
IF(BG920="empty","empty",
VLOOKUP(BG920,MonsterGroupTable!$A:$A,1,0)))))))</f>
        <v/>
      </c>
      <c r="BO920" s="2" t="str">
        <f>IF(AND(ISBLANK(BN920),OR(NOT(ISBLANK(BP920)),NOT(ISBLANK(BQ920)))),#N/A,
IF(ISBLANK(BN920),"",
IF(AND(NOT(ISERROR(VLOOKUP(BN920,MonsterTable!$A:$B,MATCH(MonsterTable!$B$1,MonsterTable!$A$1:$B$1,0),0))),OR(ISBLANK(BP920),ISBLANK(BQ920))),#N/A,
IFERROR(VLOOKUP(BN920,MonsterTable!$A:$B,MATCH(MonsterTable!$B$1,MonsterTable!$A$1:$B$1,0),0),
IF(OR(NOT(ISBLANK(BP920)),ISBLANK(BQ920)),#N/A,
IF(BN920="empty","empty",
VLOOKUP(BN920,MonsterGroupTable!$A:$A,1,0)))))))</f>
        <v/>
      </c>
      <c r="BV920" s="2" t="str">
        <f>IF(AND(ISBLANK(BU920),OR(NOT(ISBLANK(BW920)),NOT(ISBLANK(BX920)))),#N/A,
IF(ISBLANK(BU920),"",
IF(AND(NOT(ISERROR(VLOOKUP(BU920,MonsterTable!$A:$B,MATCH(MonsterTable!$B$1,MonsterTable!$A$1:$B$1,0),0))),OR(ISBLANK(BW920),ISBLANK(BX920))),#N/A,
IFERROR(VLOOKUP(BU920,MonsterTable!$A:$B,MATCH(MonsterTable!$B$1,MonsterTable!$A$1:$B$1,0),0),
IF(OR(NOT(ISBLANK(BW920)),ISBLANK(BX920)),#N/A,
IF(BU920="empty","empty",
VLOOKUP(BU920,MonsterGroupTable!$A:$A,1,0)))))))</f>
        <v/>
      </c>
      <c r="CC920" s="2" t="str">
        <f>IF(AND(ISBLANK(CB920),OR(NOT(ISBLANK(CD920)),NOT(ISBLANK(CE920)))),#N/A,
IF(ISBLANK(CB920),"",
IF(AND(NOT(ISERROR(VLOOKUP(CB920,MonsterTable!$A:$B,MATCH(MonsterTable!$B$1,MonsterTable!$A$1:$B$1,0),0))),OR(ISBLANK(CD920),ISBLANK(CE920))),#N/A,
IFERROR(VLOOKUP(CB920,MonsterTable!$A:$B,MATCH(MonsterTable!$B$1,MonsterTable!$A$1:$B$1,0),0),
IF(OR(NOT(ISBLANK(CD920)),ISBLANK(CE920)),#N/A,
IF(CB920="empty","empty",
VLOOKUP(CB920,MonsterGroupTable!$A:$A,1,0)))))))</f>
        <v/>
      </c>
      <c r="CJ920" s="2" t="str">
        <f>IF(AND(ISBLANK(CI920),OR(NOT(ISBLANK(CK920)),NOT(ISBLANK(CL920)))),#N/A,
IF(ISBLANK(CI920),"",
IF(AND(NOT(ISERROR(VLOOKUP(CI920,MonsterTable!$A:$B,MATCH(MonsterTable!$B$1,MonsterTable!$A$1:$B$1,0),0))),OR(ISBLANK(CK920),ISBLANK(CL920))),#N/A,
IFERROR(VLOOKUP(CI920,MonsterTable!$A:$B,MATCH(MonsterTable!$B$1,MonsterTable!$A$1:$B$1,0),0),
IF(OR(NOT(ISBLANK(CK920)),ISBLANK(CL920)),#N/A,
IF(CI920="empty","empty",
VLOOKUP(CI920,MonsterGroupTable!$A:$A,1,0)))))))</f>
        <v/>
      </c>
    </row>
    <row r="921" spans="1:88">
      <c r="A921">
        <v>20222</v>
      </c>
      <c r="B921">
        <f t="shared" si="28"/>
        <v>1.1000000000000001</v>
      </c>
      <c r="C921">
        <f t="shared" si="28"/>
        <v>1.1000000000000001</v>
      </c>
      <c r="F921">
        <v>900</v>
      </c>
      <c r="G921">
        <v>15468</v>
      </c>
      <c r="H921">
        <v>0</v>
      </c>
      <c r="I921">
        <v>0</v>
      </c>
      <c r="J921">
        <v>0</v>
      </c>
      <c r="K921" t="s">
        <v>28</v>
      </c>
      <c r="L921" t="s">
        <v>245</v>
      </c>
      <c r="M921" t="s">
        <v>79</v>
      </c>
      <c r="N921" t="s">
        <v>80</v>
      </c>
      <c r="O921">
        <v>0</v>
      </c>
      <c r="P921">
        <v>-4.75</v>
      </c>
      <c r="Q921">
        <v>-3.5</v>
      </c>
      <c r="R921">
        <v>4.75</v>
      </c>
      <c r="S921">
        <v>3</v>
      </c>
      <c r="T921">
        <v>-13.5</v>
      </c>
      <c r="U921">
        <v>2.5499999999999998</v>
      </c>
      <c r="V921">
        <v>-6.75</v>
      </c>
      <c r="W921" t="str">
        <f t="shared" si="29"/>
        <v>g103,5,empty,3,203,1,1,0</v>
      </c>
      <c r="X921" s="1" t="s">
        <v>320</v>
      </c>
      <c r="Y921" s="2" t="str">
        <f>IF(AND(ISBLANK(X921),OR(NOT(ISBLANK(Z921)),NOT(ISBLANK(AA921)))),#N/A,
IF(ISBLANK(X921),"",
IF(AND(NOT(ISERROR(VLOOKUP(X921,MonsterTable!$A:$B,MATCH(MonsterTable!$B$1,MonsterTable!$A$1:$B$1,0),0))),OR(ISBLANK(Z921),ISBLANK(AA921))),#N/A,
IFERROR(VLOOKUP(X921,MonsterTable!$A:$B,MATCH(MonsterTable!$B$1,MonsterTable!$A$1:$B$1,0),0),
IF(OR(NOT(ISBLANK(Z921)),ISBLANK(AA921)),#N/A,
IF(X921="empty","empty",
VLOOKUP(X921,MonsterGroupTable!$A:$A,1,0)))))))</f>
        <v>g103</v>
      </c>
      <c r="AA921">
        <v>5</v>
      </c>
      <c r="AE921" s="1" t="s">
        <v>74</v>
      </c>
      <c r="AF921" s="2" t="str">
        <f>IF(AND(ISBLANK(AE921),OR(NOT(ISBLANK(AG921)),NOT(ISBLANK(AH921)))),#N/A,
IF(ISBLANK(AE921),"",
IF(AND(NOT(ISERROR(VLOOKUP(AE921,MonsterTable!$A:$B,MATCH(MonsterTable!$B$1,MonsterTable!$A$1:$B$1,0),0))),OR(ISBLANK(AG921),ISBLANK(AH921))),#N/A,
IFERROR(VLOOKUP(AE921,MonsterTable!$A:$B,MATCH(MonsterTable!$B$1,MonsterTable!$A$1:$B$1,0),0),
IF(OR(NOT(ISBLANK(AG921)),ISBLANK(AH921)),#N/A,
IF(AE921="empty","empty",
VLOOKUP(AE921,MonsterGroupTable!$A:$A,1,0)))))))</f>
        <v>empty</v>
      </c>
      <c r="AH921">
        <v>3</v>
      </c>
      <c r="AL921" s="1" t="s">
        <v>339</v>
      </c>
      <c r="AM921" s="2">
        <f>IF(AND(ISBLANK(AL921),OR(NOT(ISBLANK(AN921)),NOT(ISBLANK(AO921)))),#N/A,
IF(ISBLANK(AL921),"",
IF(AND(NOT(ISERROR(VLOOKUP(AL921,MonsterTable!$A:$B,MATCH(MonsterTable!$B$1,MonsterTable!$A$1:$B$1,0),0))),OR(ISBLANK(AN921),ISBLANK(AO921))),#N/A,
IFERROR(VLOOKUP(AL921,MonsterTable!$A:$B,MATCH(MonsterTable!$B$1,MonsterTable!$A$1:$B$1,0),0),
IF(OR(NOT(ISBLANK(AN921)),ISBLANK(AO921)),#N/A,
IF(AL921="empty","empty",
VLOOKUP(AL921,MonsterGroupTable!$A:$A,1,0)))))))</f>
        <v>203</v>
      </c>
      <c r="AN921">
        <v>1</v>
      </c>
      <c r="AO921">
        <v>1</v>
      </c>
      <c r="AP921">
        <v>0</v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BA921" s="2" t="str">
        <f>IF(AND(ISBLANK(AZ921),OR(NOT(ISBLANK(BB921)),NOT(ISBLANK(BC921)))),#N/A,
IF(ISBLANK(AZ921),"",
IF(AND(NOT(ISERROR(VLOOKUP(AZ921,MonsterTable!$A:$B,MATCH(MonsterTable!$B$1,MonsterTable!$A$1:$B$1,0),0))),OR(ISBLANK(BB921),ISBLANK(BC921))),#N/A,
IFERROR(VLOOKUP(AZ921,MonsterTable!$A:$B,MATCH(MonsterTable!$B$1,MonsterTable!$A$1:$B$1,0),0),
IF(OR(NOT(ISBLANK(BB921)),ISBLANK(BC921)),#N/A,
IF(AZ921="empty","empty",
VLOOKUP(AZ921,MonsterGroupTable!$A:$A,1,0)))))))</f>
        <v/>
      </c>
      <c r="BH921" s="2" t="str">
        <f>IF(AND(ISBLANK(BG921),OR(NOT(ISBLANK(BI921)),NOT(ISBLANK(BJ921)))),#N/A,
IF(ISBLANK(BG921),"",
IF(AND(NOT(ISERROR(VLOOKUP(BG921,MonsterTable!$A:$B,MATCH(MonsterTable!$B$1,MonsterTable!$A$1:$B$1,0),0))),OR(ISBLANK(BI921),ISBLANK(BJ921))),#N/A,
IFERROR(VLOOKUP(BG921,MonsterTable!$A:$B,MATCH(MonsterTable!$B$1,MonsterTable!$A$1:$B$1,0),0),
IF(OR(NOT(ISBLANK(BI921)),ISBLANK(BJ921)),#N/A,
IF(BG921="empty","empty",
VLOOKUP(BG921,MonsterGroupTable!$A:$A,1,0)))))))</f>
        <v/>
      </c>
      <c r="BO921" s="2" t="str">
        <f>IF(AND(ISBLANK(BN921),OR(NOT(ISBLANK(BP921)),NOT(ISBLANK(BQ921)))),#N/A,
IF(ISBLANK(BN921),"",
IF(AND(NOT(ISERROR(VLOOKUP(BN921,MonsterTable!$A:$B,MATCH(MonsterTable!$B$1,MonsterTable!$A$1:$B$1,0),0))),OR(ISBLANK(BP921),ISBLANK(BQ921))),#N/A,
IFERROR(VLOOKUP(BN921,MonsterTable!$A:$B,MATCH(MonsterTable!$B$1,MonsterTable!$A$1:$B$1,0),0),
IF(OR(NOT(ISBLANK(BP921)),ISBLANK(BQ921)),#N/A,
IF(BN921="empty","empty",
VLOOKUP(BN921,MonsterGroupTable!$A:$A,1,0)))))))</f>
        <v/>
      </c>
      <c r="BV921" s="2" t="str">
        <f>IF(AND(ISBLANK(BU921),OR(NOT(ISBLANK(BW921)),NOT(ISBLANK(BX921)))),#N/A,
IF(ISBLANK(BU921),"",
IF(AND(NOT(ISERROR(VLOOKUP(BU921,MonsterTable!$A:$B,MATCH(MonsterTable!$B$1,MonsterTable!$A$1:$B$1,0),0))),OR(ISBLANK(BW921),ISBLANK(BX921))),#N/A,
IFERROR(VLOOKUP(BU921,MonsterTable!$A:$B,MATCH(MonsterTable!$B$1,MonsterTable!$A$1:$B$1,0),0),
IF(OR(NOT(ISBLANK(BW921)),ISBLANK(BX921)),#N/A,
IF(BU921="empty","empty",
VLOOKUP(BU921,MonsterGroupTable!$A:$A,1,0)))))))</f>
        <v/>
      </c>
      <c r="CC921" s="2" t="str">
        <f>IF(AND(ISBLANK(CB921),OR(NOT(ISBLANK(CD921)),NOT(ISBLANK(CE921)))),#N/A,
IF(ISBLANK(CB921),"",
IF(AND(NOT(ISERROR(VLOOKUP(CB921,MonsterTable!$A:$B,MATCH(MonsterTable!$B$1,MonsterTable!$A$1:$B$1,0),0))),OR(ISBLANK(CD921),ISBLANK(CE921))),#N/A,
IFERROR(VLOOKUP(CB921,MonsterTable!$A:$B,MATCH(MonsterTable!$B$1,MonsterTable!$A$1:$B$1,0),0),
IF(OR(NOT(ISBLANK(CD921)),ISBLANK(CE921)),#N/A,
IF(CB921="empty","empty",
VLOOKUP(CB921,MonsterGroupTable!$A:$A,1,0)))))))</f>
        <v/>
      </c>
      <c r="CJ921" s="2" t="str">
        <f>IF(AND(ISBLANK(CI921),OR(NOT(ISBLANK(CK921)),NOT(ISBLANK(CL921)))),#N/A,
IF(ISBLANK(CI921),"",
IF(AND(NOT(ISERROR(VLOOKUP(CI921,MonsterTable!$A:$B,MATCH(MonsterTable!$B$1,MonsterTable!$A$1:$B$1,0),0))),OR(ISBLANK(CK921),ISBLANK(CL921))),#N/A,
IFERROR(VLOOKUP(CI921,MonsterTable!$A:$B,MATCH(MonsterTable!$B$1,MonsterTable!$A$1:$B$1,0),0),
IF(OR(NOT(ISBLANK(CK921)),ISBLANK(CL921)),#N/A,
IF(CI921="empty","empty",
VLOOKUP(CI921,MonsterGroupTable!$A:$A,1,0)))))))</f>
        <v/>
      </c>
    </row>
    <row r="922" spans="1:88">
      <c r="A922">
        <v>20223</v>
      </c>
      <c r="B922">
        <f t="shared" si="28"/>
        <v>1.1000000000000001</v>
      </c>
      <c r="C922">
        <f t="shared" si="28"/>
        <v>1.1000000000000001</v>
      </c>
      <c r="F922">
        <v>900</v>
      </c>
      <c r="G922">
        <v>15603</v>
      </c>
      <c r="H922">
        <v>0</v>
      </c>
      <c r="I922">
        <v>0</v>
      </c>
      <c r="J922">
        <v>0</v>
      </c>
      <c r="K922" t="s">
        <v>28</v>
      </c>
      <c r="L922" t="s">
        <v>245</v>
      </c>
      <c r="M922" t="s">
        <v>79</v>
      </c>
      <c r="N922" t="s">
        <v>80</v>
      </c>
      <c r="O922">
        <v>0</v>
      </c>
      <c r="P922">
        <v>-4.75</v>
      </c>
      <c r="Q922">
        <v>-3.5</v>
      </c>
      <c r="R922">
        <v>4.75</v>
      </c>
      <c r="S922">
        <v>3</v>
      </c>
      <c r="T922">
        <v>-13.5</v>
      </c>
      <c r="U922">
        <v>2.5499999999999998</v>
      </c>
      <c r="V922">
        <v>-6.75</v>
      </c>
      <c r="W922" t="str">
        <f t="shared" si="29"/>
        <v>g103,5,empty,3,203,1,1,0</v>
      </c>
      <c r="X922" s="1" t="s">
        <v>320</v>
      </c>
      <c r="Y922" s="2" t="str">
        <f>IF(AND(ISBLANK(X922),OR(NOT(ISBLANK(Z922)),NOT(ISBLANK(AA922)))),#N/A,
IF(ISBLANK(X922),"",
IF(AND(NOT(ISERROR(VLOOKUP(X922,MonsterTable!$A:$B,MATCH(MonsterTable!$B$1,MonsterTable!$A$1:$B$1,0),0))),OR(ISBLANK(Z922),ISBLANK(AA922))),#N/A,
IFERROR(VLOOKUP(X922,MonsterTable!$A:$B,MATCH(MonsterTable!$B$1,MonsterTable!$A$1:$B$1,0),0),
IF(OR(NOT(ISBLANK(Z922)),ISBLANK(AA922)),#N/A,
IF(X922="empty","empty",
VLOOKUP(X922,MonsterGroupTable!$A:$A,1,0)))))))</f>
        <v>g103</v>
      </c>
      <c r="AA922">
        <v>5</v>
      </c>
      <c r="AE922" s="1" t="s">
        <v>74</v>
      </c>
      <c r="AF922" s="2" t="str">
        <f>IF(AND(ISBLANK(AE922),OR(NOT(ISBLANK(AG922)),NOT(ISBLANK(AH922)))),#N/A,
IF(ISBLANK(AE922),"",
IF(AND(NOT(ISERROR(VLOOKUP(AE922,MonsterTable!$A:$B,MATCH(MonsterTable!$B$1,MonsterTable!$A$1:$B$1,0),0))),OR(ISBLANK(AG922),ISBLANK(AH922))),#N/A,
IFERROR(VLOOKUP(AE922,MonsterTable!$A:$B,MATCH(MonsterTable!$B$1,MonsterTable!$A$1:$B$1,0),0),
IF(OR(NOT(ISBLANK(AG922)),ISBLANK(AH922)),#N/A,
IF(AE922="empty","empty",
VLOOKUP(AE922,MonsterGroupTable!$A:$A,1,0)))))))</f>
        <v>empty</v>
      </c>
      <c r="AH922">
        <v>3</v>
      </c>
      <c r="AL922" s="1" t="s">
        <v>339</v>
      </c>
      <c r="AM922" s="2">
        <f>IF(AND(ISBLANK(AL922),OR(NOT(ISBLANK(AN922)),NOT(ISBLANK(AO922)))),#N/A,
IF(ISBLANK(AL922),"",
IF(AND(NOT(ISERROR(VLOOKUP(AL922,MonsterTable!$A:$B,MATCH(MonsterTable!$B$1,MonsterTable!$A$1:$B$1,0),0))),OR(ISBLANK(AN922),ISBLANK(AO922))),#N/A,
IFERROR(VLOOKUP(AL922,MonsterTable!$A:$B,MATCH(MonsterTable!$B$1,MonsterTable!$A$1:$B$1,0),0),
IF(OR(NOT(ISBLANK(AN922)),ISBLANK(AO922)),#N/A,
IF(AL922="empty","empty",
VLOOKUP(AL922,MonsterGroupTable!$A:$A,1,0)))))))</f>
        <v>203</v>
      </c>
      <c r="AN922">
        <v>1</v>
      </c>
      <c r="AO922">
        <v>1</v>
      </c>
      <c r="AP922">
        <v>0</v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BA922" s="2" t="str">
        <f>IF(AND(ISBLANK(AZ922),OR(NOT(ISBLANK(BB922)),NOT(ISBLANK(BC922)))),#N/A,
IF(ISBLANK(AZ922),"",
IF(AND(NOT(ISERROR(VLOOKUP(AZ922,MonsterTable!$A:$B,MATCH(MonsterTable!$B$1,MonsterTable!$A$1:$B$1,0),0))),OR(ISBLANK(BB922),ISBLANK(BC922))),#N/A,
IFERROR(VLOOKUP(AZ922,MonsterTable!$A:$B,MATCH(MonsterTable!$B$1,MonsterTable!$A$1:$B$1,0),0),
IF(OR(NOT(ISBLANK(BB922)),ISBLANK(BC922)),#N/A,
IF(AZ922="empty","empty",
VLOOKUP(AZ922,MonsterGroupTable!$A:$A,1,0)))))))</f>
        <v/>
      </c>
      <c r="BH922" s="2" t="str">
        <f>IF(AND(ISBLANK(BG922),OR(NOT(ISBLANK(BI922)),NOT(ISBLANK(BJ922)))),#N/A,
IF(ISBLANK(BG922),"",
IF(AND(NOT(ISERROR(VLOOKUP(BG922,MonsterTable!$A:$B,MATCH(MonsterTable!$B$1,MonsterTable!$A$1:$B$1,0),0))),OR(ISBLANK(BI922),ISBLANK(BJ922))),#N/A,
IFERROR(VLOOKUP(BG922,MonsterTable!$A:$B,MATCH(MonsterTable!$B$1,MonsterTable!$A$1:$B$1,0),0),
IF(OR(NOT(ISBLANK(BI922)),ISBLANK(BJ922)),#N/A,
IF(BG922="empty","empty",
VLOOKUP(BG922,MonsterGroupTable!$A:$A,1,0)))))))</f>
        <v/>
      </c>
      <c r="BO922" s="2" t="str">
        <f>IF(AND(ISBLANK(BN922),OR(NOT(ISBLANK(BP922)),NOT(ISBLANK(BQ922)))),#N/A,
IF(ISBLANK(BN922),"",
IF(AND(NOT(ISERROR(VLOOKUP(BN922,MonsterTable!$A:$B,MATCH(MonsterTable!$B$1,MonsterTable!$A$1:$B$1,0),0))),OR(ISBLANK(BP922),ISBLANK(BQ922))),#N/A,
IFERROR(VLOOKUP(BN922,MonsterTable!$A:$B,MATCH(MonsterTable!$B$1,MonsterTable!$A$1:$B$1,0),0),
IF(OR(NOT(ISBLANK(BP922)),ISBLANK(BQ922)),#N/A,
IF(BN922="empty","empty",
VLOOKUP(BN922,MonsterGroupTable!$A:$A,1,0)))))))</f>
        <v/>
      </c>
      <c r="BV922" s="2" t="str">
        <f>IF(AND(ISBLANK(BU922),OR(NOT(ISBLANK(BW922)),NOT(ISBLANK(BX922)))),#N/A,
IF(ISBLANK(BU922),"",
IF(AND(NOT(ISERROR(VLOOKUP(BU922,MonsterTable!$A:$B,MATCH(MonsterTable!$B$1,MonsterTable!$A$1:$B$1,0),0))),OR(ISBLANK(BW922),ISBLANK(BX922))),#N/A,
IFERROR(VLOOKUP(BU922,MonsterTable!$A:$B,MATCH(MonsterTable!$B$1,MonsterTable!$A$1:$B$1,0),0),
IF(OR(NOT(ISBLANK(BW922)),ISBLANK(BX922)),#N/A,
IF(BU922="empty","empty",
VLOOKUP(BU922,MonsterGroupTable!$A:$A,1,0)))))))</f>
        <v/>
      </c>
      <c r="CC922" s="2" t="str">
        <f>IF(AND(ISBLANK(CB922),OR(NOT(ISBLANK(CD922)),NOT(ISBLANK(CE922)))),#N/A,
IF(ISBLANK(CB922),"",
IF(AND(NOT(ISERROR(VLOOKUP(CB922,MonsterTable!$A:$B,MATCH(MonsterTable!$B$1,MonsterTable!$A$1:$B$1,0),0))),OR(ISBLANK(CD922),ISBLANK(CE922))),#N/A,
IFERROR(VLOOKUP(CB922,MonsterTable!$A:$B,MATCH(MonsterTable!$B$1,MonsterTable!$A$1:$B$1,0),0),
IF(OR(NOT(ISBLANK(CD922)),ISBLANK(CE922)),#N/A,
IF(CB922="empty","empty",
VLOOKUP(CB922,MonsterGroupTable!$A:$A,1,0)))))))</f>
        <v/>
      </c>
      <c r="CJ922" s="2" t="str">
        <f>IF(AND(ISBLANK(CI922),OR(NOT(ISBLANK(CK922)),NOT(ISBLANK(CL922)))),#N/A,
IF(ISBLANK(CI922),"",
IF(AND(NOT(ISERROR(VLOOKUP(CI922,MonsterTable!$A:$B,MATCH(MonsterTable!$B$1,MonsterTable!$A$1:$B$1,0),0))),OR(ISBLANK(CK922),ISBLANK(CL922))),#N/A,
IFERROR(VLOOKUP(CI922,MonsterTable!$A:$B,MATCH(MonsterTable!$B$1,MonsterTable!$A$1:$B$1,0),0),
IF(OR(NOT(ISBLANK(CK922)),ISBLANK(CL922)),#N/A,
IF(CI922="empty","empty",
VLOOKUP(CI922,MonsterGroupTable!$A:$A,1,0)))))))</f>
        <v/>
      </c>
    </row>
    <row r="923" spans="1:88">
      <c r="A923">
        <v>20224</v>
      </c>
      <c r="B923">
        <f t="shared" si="28"/>
        <v>1.1000000000000001</v>
      </c>
      <c r="C923">
        <f t="shared" si="28"/>
        <v>1.1000000000000001</v>
      </c>
      <c r="F923">
        <v>900</v>
      </c>
      <c r="G923">
        <v>15738</v>
      </c>
      <c r="H923">
        <v>0</v>
      </c>
      <c r="I923">
        <v>0</v>
      </c>
      <c r="J923">
        <v>0</v>
      </c>
      <c r="K923" t="s">
        <v>28</v>
      </c>
      <c r="L923" t="s">
        <v>245</v>
      </c>
      <c r="M923" t="s">
        <v>79</v>
      </c>
      <c r="N923" t="s">
        <v>80</v>
      </c>
      <c r="O923">
        <v>0</v>
      </c>
      <c r="P923">
        <v>-4.75</v>
      </c>
      <c r="Q923">
        <v>-3.5</v>
      </c>
      <c r="R923">
        <v>4.75</v>
      </c>
      <c r="S923">
        <v>3</v>
      </c>
      <c r="T923">
        <v>-13.5</v>
      </c>
      <c r="U923">
        <v>2.5499999999999998</v>
      </c>
      <c r="V923">
        <v>-6.75</v>
      </c>
      <c r="W923" t="str">
        <f t="shared" si="29"/>
        <v>g103,5,empty,3,203,1,1,0</v>
      </c>
      <c r="X923" s="1" t="s">
        <v>320</v>
      </c>
      <c r="Y923" s="2" t="str">
        <f>IF(AND(ISBLANK(X923),OR(NOT(ISBLANK(Z923)),NOT(ISBLANK(AA923)))),#N/A,
IF(ISBLANK(X923),"",
IF(AND(NOT(ISERROR(VLOOKUP(X923,MonsterTable!$A:$B,MATCH(MonsterTable!$B$1,MonsterTable!$A$1:$B$1,0),0))),OR(ISBLANK(Z923),ISBLANK(AA923))),#N/A,
IFERROR(VLOOKUP(X923,MonsterTable!$A:$B,MATCH(MonsterTable!$B$1,MonsterTable!$A$1:$B$1,0),0),
IF(OR(NOT(ISBLANK(Z923)),ISBLANK(AA923)),#N/A,
IF(X923="empty","empty",
VLOOKUP(X923,MonsterGroupTable!$A:$A,1,0)))))))</f>
        <v>g103</v>
      </c>
      <c r="AA923">
        <v>5</v>
      </c>
      <c r="AE923" s="1" t="s">
        <v>74</v>
      </c>
      <c r="AF923" s="2" t="str">
        <f>IF(AND(ISBLANK(AE923),OR(NOT(ISBLANK(AG923)),NOT(ISBLANK(AH923)))),#N/A,
IF(ISBLANK(AE923),"",
IF(AND(NOT(ISERROR(VLOOKUP(AE923,MonsterTable!$A:$B,MATCH(MonsterTable!$B$1,MonsterTable!$A$1:$B$1,0),0))),OR(ISBLANK(AG923),ISBLANK(AH923))),#N/A,
IFERROR(VLOOKUP(AE923,MonsterTable!$A:$B,MATCH(MonsterTable!$B$1,MonsterTable!$A$1:$B$1,0),0),
IF(OR(NOT(ISBLANK(AG923)),ISBLANK(AH923)),#N/A,
IF(AE923="empty","empty",
VLOOKUP(AE923,MonsterGroupTable!$A:$A,1,0)))))))</f>
        <v>empty</v>
      </c>
      <c r="AH923">
        <v>3</v>
      </c>
      <c r="AL923" s="1" t="s">
        <v>339</v>
      </c>
      <c r="AM923" s="2">
        <f>IF(AND(ISBLANK(AL923),OR(NOT(ISBLANK(AN923)),NOT(ISBLANK(AO923)))),#N/A,
IF(ISBLANK(AL923),"",
IF(AND(NOT(ISERROR(VLOOKUP(AL923,MonsterTable!$A:$B,MATCH(MonsterTable!$B$1,MonsterTable!$A$1:$B$1,0),0))),OR(ISBLANK(AN923),ISBLANK(AO923))),#N/A,
IFERROR(VLOOKUP(AL923,MonsterTable!$A:$B,MATCH(MonsterTable!$B$1,MonsterTable!$A$1:$B$1,0),0),
IF(OR(NOT(ISBLANK(AN923)),ISBLANK(AO923)),#N/A,
IF(AL923="empty","empty",
VLOOKUP(AL923,MonsterGroupTable!$A:$A,1,0)))))))</f>
        <v>203</v>
      </c>
      <c r="AN923">
        <v>1</v>
      </c>
      <c r="AO923">
        <v>1</v>
      </c>
      <c r="AP923">
        <v>0</v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BA923" s="2" t="str">
        <f>IF(AND(ISBLANK(AZ923),OR(NOT(ISBLANK(BB923)),NOT(ISBLANK(BC923)))),#N/A,
IF(ISBLANK(AZ923),"",
IF(AND(NOT(ISERROR(VLOOKUP(AZ923,MonsterTable!$A:$B,MATCH(MonsterTable!$B$1,MonsterTable!$A$1:$B$1,0),0))),OR(ISBLANK(BB923),ISBLANK(BC923))),#N/A,
IFERROR(VLOOKUP(AZ923,MonsterTable!$A:$B,MATCH(MonsterTable!$B$1,MonsterTable!$A$1:$B$1,0),0),
IF(OR(NOT(ISBLANK(BB923)),ISBLANK(BC923)),#N/A,
IF(AZ923="empty","empty",
VLOOKUP(AZ923,MonsterGroupTable!$A:$A,1,0)))))))</f>
        <v/>
      </c>
      <c r="BH923" s="2" t="str">
        <f>IF(AND(ISBLANK(BG923),OR(NOT(ISBLANK(BI923)),NOT(ISBLANK(BJ923)))),#N/A,
IF(ISBLANK(BG923),"",
IF(AND(NOT(ISERROR(VLOOKUP(BG923,MonsterTable!$A:$B,MATCH(MonsterTable!$B$1,MonsterTable!$A$1:$B$1,0),0))),OR(ISBLANK(BI923),ISBLANK(BJ923))),#N/A,
IFERROR(VLOOKUP(BG923,MonsterTable!$A:$B,MATCH(MonsterTable!$B$1,MonsterTable!$A$1:$B$1,0),0),
IF(OR(NOT(ISBLANK(BI923)),ISBLANK(BJ923)),#N/A,
IF(BG923="empty","empty",
VLOOKUP(BG923,MonsterGroupTable!$A:$A,1,0)))))))</f>
        <v/>
      </c>
      <c r="BO923" s="2" t="str">
        <f>IF(AND(ISBLANK(BN923),OR(NOT(ISBLANK(BP923)),NOT(ISBLANK(BQ923)))),#N/A,
IF(ISBLANK(BN923),"",
IF(AND(NOT(ISERROR(VLOOKUP(BN923,MonsterTable!$A:$B,MATCH(MonsterTable!$B$1,MonsterTable!$A$1:$B$1,0),0))),OR(ISBLANK(BP923),ISBLANK(BQ923))),#N/A,
IFERROR(VLOOKUP(BN923,MonsterTable!$A:$B,MATCH(MonsterTable!$B$1,MonsterTable!$A$1:$B$1,0),0),
IF(OR(NOT(ISBLANK(BP923)),ISBLANK(BQ923)),#N/A,
IF(BN923="empty","empty",
VLOOKUP(BN923,MonsterGroupTable!$A:$A,1,0)))))))</f>
        <v/>
      </c>
      <c r="BV923" s="2" t="str">
        <f>IF(AND(ISBLANK(BU923),OR(NOT(ISBLANK(BW923)),NOT(ISBLANK(BX923)))),#N/A,
IF(ISBLANK(BU923),"",
IF(AND(NOT(ISERROR(VLOOKUP(BU923,MonsterTable!$A:$B,MATCH(MonsterTable!$B$1,MonsterTable!$A$1:$B$1,0),0))),OR(ISBLANK(BW923),ISBLANK(BX923))),#N/A,
IFERROR(VLOOKUP(BU923,MonsterTable!$A:$B,MATCH(MonsterTable!$B$1,MonsterTable!$A$1:$B$1,0),0),
IF(OR(NOT(ISBLANK(BW923)),ISBLANK(BX923)),#N/A,
IF(BU923="empty","empty",
VLOOKUP(BU923,MonsterGroupTable!$A:$A,1,0)))))))</f>
        <v/>
      </c>
      <c r="CC923" s="2" t="str">
        <f>IF(AND(ISBLANK(CB923),OR(NOT(ISBLANK(CD923)),NOT(ISBLANK(CE923)))),#N/A,
IF(ISBLANK(CB923),"",
IF(AND(NOT(ISERROR(VLOOKUP(CB923,MonsterTable!$A:$B,MATCH(MonsterTable!$B$1,MonsterTable!$A$1:$B$1,0),0))),OR(ISBLANK(CD923),ISBLANK(CE923))),#N/A,
IFERROR(VLOOKUP(CB923,MonsterTable!$A:$B,MATCH(MonsterTable!$B$1,MonsterTable!$A$1:$B$1,0),0),
IF(OR(NOT(ISBLANK(CD923)),ISBLANK(CE923)),#N/A,
IF(CB923="empty","empty",
VLOOKUP(CB923,MonsterGroupTable!$A:$A,1,0)))))))</f>
        <v/>
      </c>
      <c r="CJ923" s="2" t="str">
        <f>IF(AND(ISBLANK(CI923),OR(NOT(ISBLANK(CK923)),NOT(ISBLANK(CL923)))),#N/A,
IF(ISBLANK(CI923),"",
IF(AND(NOT(ISERROR(VLOOKUP(CI923,MonsterTable!$A:$B,MATCH(MonsterTable!$B$1,MonsterTable!$A$1:$B$1,0),0))),OR(ISBLANK(CK923),ISBLANK(CL923))),#N/A,
IFERROR(VLOOKUP(CI923,MonsterTable!$A:$B,MATCH(MonsterTable!$B$1,MonsterTable!$A$1:$B$1,0),0),
IF(OR(NOT(ISBLANK(CK923)),ISBLANK(CL923)),#N/A,
IF(CI923="empty","empty",
VLOOKUP(CI923,MonsterGroupTable!$A:$A,1,0)))))))</f>
        <v/>
      </c>
    </row>
    <row r="924" spans="1:88">
      <c r="A924">
        <v>20225</v>
      </c>
      <c r="B924">
        <f t="shared" si="28"/>
        <v>1.1000000000000001</v>
      </c>
      <c r="C924">
        <f t="shared" si="28"/>
        <v>1.1000000000000001</v>
      </c>
      <c r="F924">
        <v>900</v>
      </c>
      <c r="G924">
        <v>15873</v>
      </c>
      <c r="H924">
        <v>0</v>
      </c>
      <c r="I924">
        <v>0</v>
      </c>
      <c r="J924">
        <v>0</v>
      </c>
      <c r="K924" t="s">
        <v>28</v>
      </c>
      <c r="L924" t="s">
        <v>245</v>
      </c>
      <c r="M924" t="s">
        <v>79</v>
      </c>
      <c r="N924" t="s">
        <v>80</v>
      </c>
      <c r="O924">
        <v>0</v>
      </c>
      <c r="P924">
        <v>-4.75</v>
      </c>
      <c r="Q924">
        <v>-3.5</v>
      </c>
      <c r="R924">
        <v>4.75</v>
      </c>
      <c r="S924">
        <v>3</v>
      </c>
      <c r="T924">
        <v>-13.5</v>
      </c>
      <c r="U924">
        <v>2.5499999999999998</v>
      </c>
      <c r="V924">
        <v>-6.75</v>
      </c>
      <c r="W924" t="str">
        <f t="shared" si="29"/>
        <v>g103,5,empty,3,203,1,1,0</v>
      </c>
      <c r="X924" s="1" t="s">
        <v>320</v>
      </c>
      <c r="Y924" s="2" t="str">
        <f>IF(AND(ISBLANK(X924),OR(NOT(ISBLANK(Z924)),NOT(ISBLANK(AA924)))),#N/A,
IF(ISBLANK(X924),"",
IF(AND(NOT(ISERROR(VLOOKUP(X924,MonsterTable!$A:$B,MATCH(MonsterTable!$B$1,MonsterTable!$A$1:$B$1,0),0))),OR(ISBLANK(Z924),ISBLANK(AA924))),#N/A,
IFERROR(VLOOKUP(X924,MonsterTable!$A:$B,MATCH(MonsterTable!$B$1,MonsterTable!$A$1:$B$1,0),0),
IF(OR(NOT(ISBLANK(Z924)),ISBLANK(AA924)),#N/A,
IF(X924="empty","empty",
VLOOKUP(X924,MonsterGroupTable!$A:$A,1,0)))))))</f>
        <v>g103</v>
      </c>
      <c r="AA924">
        <v>5</v>
      </c>
      <c r="AE924" s="1" t="s">
        <v>74</v>
      </c>
      <c r="AF924" s="2" t="str">
        <f>IF(AND(ISBLANK(AE924),OR(NOT(ISBLANK(AG924)),NOT(ISBLANK(AH924)))),#N/A,
IF(ISBLANK(AE924),"",
IF(AND(NOT(ISERROR(VLOOKUP(AE924,MonsterTable!$A:$B,MATCH(MonsterTable!$B$1,MonsterTable!$A$1:$B$1,0),0))),OR(ISBLANK(AG924),ISBLANK(AH924))),#N/A,
IFERROR(VLOOKUP(AE924,MonsterTable!$A:$B,MATCH(MonsterTable!$B$1,MonsterTable!$A$1:$B$1,0),0),
IF(OR(NOT(ISBLANK(AG924)),ISBLANK(AH924)),#N/A,
IF(AE924="empty","empty",
VLOOKUP(AE924,MonsterGroupTable!$A:$A,1,0)))))))</f>
        <v>empty</v>
      </c>
      <c r="AH924">
        <v>3</v>
      </c>
      <c r="AL924" s="1" t="s">
        <v>339</v>
      </c>
      <c r="AM924" s="2">
        <f>IF(AND(ISBLANK(AL924),OR(NOT(ISBLANK(AN924)),NOT(ISBLANK(AO924)))),#N/A,
IF(ISBLANK(AL924),"",
IF(AND(NOT(ISERROR(VLOOKUP(AL924,MonsterTable!$A:$B,MATCH(MonsterTable!$B$1,MonsterTable!$A$1:$B$1,0),0))),OR(ISBLANK(AN924),ISBLANK(AO924))),#N/A,
IFERROR(VLOOKUP(AL924,MonsterTable!$A:$B,MATCH(MonsterTable!$B$1,MonsterTable!$A$1:$B$1,0),0),
IF(OR(NOT(ISBLANK(AN924)),ISBLANK(AO924)),#N/A,
IF(AL924="empty","empty",
VLOOKUP(AL924,MonsterGroupTable!$A:$A,1,0)))))))</f>
        <v>203</v>
      </c>
      <c r="AN924">
        <v>1</v>
      </c>
      <c r="AO924">
        <v>1</v>
      </c>
      <c r="AP924">
        <v>0</v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BA924" s="2" t="str">
        <f>IF(AND(ISBLANK(AZ924),OR(NOT(ISBLANK(BB924)),NOT(ISBLANK(BC924)))),#N/A,
IF(ISBLANK(AZ924),"",
IF(AND(NOT(ISERROR(VLOOKUP(AZ924,MonsterTable!$A:$B,MATCH(MonsterTable!$B$1,MonsterTable!$A$1:$B$1,0),0))),OR(ISBLANK(BB924),ISBLANK(BC924))),#N/A,
IFERROR(VLOOKUP(AZ924,MonsterTable!$A:$B,MATCH(MonsterTable!$B$1,MonsterTable!$A$1:$B$1,0),0),
IF(OR(NOT(ISBLANK(BB924)),ISBLANK(BC924)),#N/A,
IF(AZ924="empty","empty",
VLOOKUP(AZ924,MonsterGroupTable!$A:$A,1,0)))))))</f>
        <v/>
      </c>
      <c r="BH924" s="2" t="str">
        <f>IF(AND(ISBLANK(BG924),OR(NOT(ISBLANK(BI924)),NOT(ISBLANK(BJ924)))),#N/A,
IF(ISBLANK(BG924),"",
IF(AND(NOT(ISERROR(VLOOKUP(BG924,MonsterTable!$A:$B,MATCH(MonsterTable!$B$1,MonsterTable!$A$1:$B$1,0),0))),OR(ISBLANK(BI924),ISBLANK(BJ924))),#N/A,
IFERROR(VLOOKUP(BG924,MonsterTable!$A:$B,MATCH(MonsterTable!$B$1,MonsterTable!$A$1:$B$1,0),0),
IF(OR(NOT(ISBLANK(BI924)),ISBLANK(BJ924)),#N/A,
IF(BG924="empty","empty",
VLOOKUP(BG924,MonsterGroupTable!$A:$A,1,0)))))))</f>
        <v/>
      </c>
      <c r="BO924" s="2" t="str">
        <f>IF(AND(ISBLANK(BN924),OR(NOT(ISBLANK(BP924)),NOT(ISBLANK(BQ924)))),#N/A,
IF(ISBLANK(BN924),"",
IF(AND(NOT(ISERROR(VLOOKUP(BN924,MonsterTable!$A:$B,MATCH(MonsterTable!$B$1,MonsterTable!$A$1:$B$1,0),0))),OR(ISBLANK(BP924),ISBLANK(BQ924))),#N/A,
IFERROR(VLOOKUP(BN924,MonsterTable!$A:$B,MATCH(MonsterTable!$B$1,MonsterTable!$A$1:$B$1,0),0),
IF(OR(NOT(ISBLANK(BP924)),ISBLANK(BQ924)),#N/A,
IF(BN924="empty","empty",
VLOOKUP(BN924,MonsterGroupTable!$A:$A,1,0)))))))</f>
        <v/>
      </c>
      <c r="BV924" s="2" t="str">
        <f>IF(AND(ISBLANK(BU924),OR(NOT(ISBLANK(BW924)),NOT(ISBLANK(BX924)))),#N/A,
IF(ISBLANK(BU924),"",
IF(AND(NOT(ISERROR(VLOOKUP(BU924,MonsterTable!$A:$B,MATCH(MonsterTable!$B$1,MonsterTable!$A$1:$B$1,0),0))),OR(ISBLANK(BW924),ISBLANK(BX924))),#N/A,
IFERROR(VLOOKUP(BU924,MonsterTable!$A:$B,MATCH(MonsterTable!$B$1,MonsterTable!$A$1:$B$1,0),0),
IF(OR(NOT(ISBLANK(BW924)),ISBLANK(BX924)),#N/A,
IF(BU924="empty","empty",
VLOOKUP(BU924,MonsterGroupTable!$A:$A,1,0)))))))</f>
        <v/>
      </c>
      <c r="CC924" s="2" t="str">
        <f>IF(AND(ISBLANK(CB924),OR(NOT(ISBLANK(CD924)),NOT(ISBLANK(CE924)))),#N/A,
IF(ISBLANK(CB924),"",
IF(AND(NOT(ISERROR(VLOOKUP(CB924,MonsterTable!$A:$B,MATCH(MonsterTable!$B$1,MonsterTable!$A$1:$B$1,0),0))),OR(ISBLANK(CD924),ISBLANK(CE924))),#N/A,
IFERROR(VLOOKUP(CB924,MonsterTable!$A:$B,MATCH(MonsterTable!$B$1,MonsterTable!$A$1:$B$1,0),0),
IF(OR(NOT(ISBLANK(CD924)),ISBLANK(CE924)),#N/A,
IF(CB924="empty","empty",
VLOOKUP(CB924,MonsterGroupTable!$A:$A,1,0)))))))</f>
        <v/>
      </c>
      <c r="CJ924" s="2" t="str">
        <f>IF(AND(ISBLANK(CI924),OR(NOT(ISBLANK(CK924)),NOT(ISBLANK(CL924)))),#N/A,
IF(ISBLANK(CI924),"",
IF(AND(NOT(ISERROR(VLOOKUP(CI924,MonsterTable!$A:$B,MATCH(MonsterTable!$B$1,MonsterTable!$A$1:$B$1,0),0))),OR(ISBLANK(CK924),ISBLANK(CL924))),#N/A,
IFERROR(VLOOKUP(CI924,MonsterTable!$A:$B,MATCH(MonsterTable!$B$1,MonsterTable!$A$1:$B$1,0),0),
IF(OR(NOT(ISBLANK(CK924)),ISBLANK(CL924)),#N/A,
IF(CI924="empty","empty",
VLOOKUP(CI924,MonsterGroupTable!$A:$A,1,0)))))))</f>
        <v/>
      </c>
    </row>
    <row r="925" spans="1:88">
      <c r="A925">
        <v>20226</v>
      </c>
      <c r="B925">
        <f t="shared" si="28"/>
        <v>1.1000000000000001</v>
      </c>
      <c r="C925">
        <f t="shared" si="28"/>
        <v>1.1000000000000001</v>
      </c>
      <c r="F925">
        <v>900</v>
      </c>
      <c r="G925">
        <v>16008</v>
      </c>
      <c r="H925">
        <v>0</v>
      </c>
      <c r="I925">
        <v>0</v>
      </c>
      <c r="J925">
        <v>0</v>
      </c>
      <c r="K925" t="s">
        <v>28</v>
      </c>
      <c r="L925" t="s">
        <v>245</v>
      </c>
      <c r="M925" t="s">
        <v>79</v>
      </c>
      <c r="N925" t="s">
        <v>80</v>
      </c>
      <c r="O925">
        <v>0</v>
      </c>
      <c r="P925">
        <v>-4.75</v>
      </c>
      <c r="Q925">
        <v>-3.5</v>
      </c>
      <c r="R925">
        <v>4.75</v>
      </c>
      <c r="S925">
        <v>3</v>
      </c>
      <c r="T925">
        <v>-13.5</v>
      </c>
      <c r="U925">
        <v>2.5499999999999998</v>
      </c>
      <c r="V925">
        <v>-6.75</v>
      </c>
      <c r="W925" t="str">
        <f t="shared" si="29"/>
        <v>g103,5,empty,3,203,1,1,0</v>
      </c>
      <c r="X925" s="1" t="s">
        <v>320</v>
      </c>
      <c r="Y925" s="2" t="str">
        <f>IF(AND(ISBLANK(X925),OR(NOT(ISBLANK(Z925)),NOT(ISBLANK(AA925)))),#N/A,
IF(ISBLANK(X925),"",
IF(AND(NOT(ISERROR(VLOOKUP(X925,MonsterTable!$A:$B,MATCH(MonsterTable!$B$1,MonsterTable!$A$1:$B$1,0),0))),OR(ISBLANK(Z925),ISBLANK(AA925))),#N/A,
IFERROR(VLOOKUP(X925,MonsterTable!$A:$B,MATCH(MonsterTable!$B$1,MonsterTable!$A$1:$B$1,0),0),
IF(OR(NOT(ISBLANK(Z925)),ISBLANK(AA925)),#N/A,
IF(X925="empty","empty",
VLOOKUP(X925,MonsterGroupTable!$A:$A,1,0)))))))</f>
        <v>g103</v>
      </c>
      <c r="AA925">
        <v>5</v>
      </c>
      <c r="AE925" s="1" t="s">
        <v>74</v>
      </c>
      <c r="AF925" s="2" t="str">
        <f>IF(AND(ISBLANK(AE925),OR(NOT(ISBLANK(AG925)),NOT(ISBLANK(AH925)))),#N/A,
IF(ISBLANK(AE925),"",
IF(AND(NOT(ISERROR(VLOOKUP(AE925,MonsterTable!$A:$B,MATCH(MonsterTable!$B$1,MonsterTable!$A$1:$B$1,0),0))),OR(ISBLANK(AG925),ISBLANK(AH925))),#N/A,
IFERROR(VLOOKUP(AE925,MonsterTable!$A:$B,MATCH(MonsterTable!$B$1,MonsterTable!$A$1:$B$1,0),0),
IF(OR(NOT(ISBLANK(AG925)),ISBLANK(AH925)),#N/A,
IF(AE925="empty","empty",
VLOOKUP(AE925,MonsterGroupTable!$A:$A,1,0)))))))</f>
        <v>empty</v>
      </c>
      <c r="AH925">
        <v>3</v>
      </c>
      <c r="AL925" s="1" t="s">
        <v>339</v>
      </c>
      <c r="AM925" s="2">
        <f>IF(AND(ISBLANK(AL925),OR(NOT(ISBLANK(AN925)),NOT(ISBLANK(AO925)))),#N/A,
IF(ISBLANK(AL925),"",
IF(AND(NOT(ISERROR(VLOOKUP(AL925,MonsterTable!$A:$B,MATCH(MonsterTable!$B$1,MonsterTable!$A$1:$B$1,0),0))),OR(ISBLANK(AN925),ISBLANK(AO925))),#N/A,
IFERROR(VLOOKUP(AL925,MonsterTable!$A:$B,MATCH(MonsterTable!$B$1,MonsterTable!$A$1:$B$1,0),0),
IF(OR(NOT(ISBLANK(AN925)),ISBLANK(AO925)),#N/A,
IF(AL925="empty","empty",
VLOOKUP(AL925,MonsterGroupTable!$A:$A,1,0)))))))</f>
        <v>203</v>
      </c>
      <c r="AN925">
        <v>1</v>
      </c>
      <c r="AO925">
        <v>1</v>
      </c>
      <c r="AP925">
        <v>0</v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BA925" s="2" t="str">
        <f>IF(AND(ISBLANK(AZ925),OR(NOT(ISBLANK(BB925)),NOT(ISBLANK(BC925)))),#N/A,
IF(ISBLANK(AZ925),"",
IF(AND(NOT(ISERROR(VLOOKUP(AZ925,MonsterTable!$A:$B,MATCH(MonsterTable!$B$1,MonsterTable!$A$1:$B$1,0),0))),OR(ISBLANK(BB925),ISBLANK(BC925))),#N/A,
IFERROR(VLOOKUP(AZ925,MonsterTable!$A:$B,MATCH(MonsterTable!$B$1,MonsterTable!$A$1:$B$1,0),0),
IF(OR(NOT(ISBLANK(BB925)),ISBLANK(BC925)),#N/A,
IF(AZ925="empty","empty",
VLOOKUP(AZ925,MonsterGroupTable!$A:$A,1,0)))))))</f>
        <v/>
      </c>
      <c r="BH925" s="2" t="str">
        <f>IF(AND(ISBLANK(BG925),OR(NOT(ISBLANK(BI925)),NOT(ISBLANK(BJ925)))),#N/A,
IF(ISBLANK(BG925),"",
IF(AND(NOT(ISERROR(VLOOKUP(BG925,MonsterTable!$A:$B,MATCH(MonsterTable!$B$1,MonsterTable!$A$1:$B$1,0),0))),OR(ISBLANK(BI925),ISBLANK(BJ925))),#N/A,
IFERROR(VLOOKUP(BG925,MonsterTable!$A:$B,MATCH(MonsterTable!$B$1,MonsterTable!$A$1:$B$1,0),0),
IF(OR(NOT(ISBLANK(BI925)),ISBLANK(BJ925)),#N/A,
IF(BG925="empty","empty",
VLOOKUP(BG925,MonsterGroupTable!$A:$A,1,0)))))))</f>
        <v/>
      </c>
      <c r="BO925" s="2" t="str">
        <f>IF(AND(ISBLANK(BN925),OR(NOT(ISBLANK(BP925)),NOT(ISBLANK(BQ925)))),#N/A,
IF(ISBLANK(BN925),"",
IF(AND(NOT(ISERROR(VLOOKUP(BN925,MonsterTable!$A:$B,MATCH(MonsterTable!$B$1,MonsterTable!$A$1:$B$1,0),0))),OR(ISBLANK(BP925),ISBLANK(BQ925))),#N/A,
IFERROR(VLOOKUP(BN925,MonsterTable!$A:$B,MATCH(MonsterTable!$B$1,MonsterTable!$A$1:$B$1,0),0),
IF(OR(NOT(ISBLANK(BP925)),ISBLANK(BQ925)),#N/A,
IF(BN925="empty","empty",
VLOOKUP(BN925,MonsterGroupTable!$A:$A,1,0)))))))</f>
        <v/>
      </c>
      <c r="BV925" s="2" t="str">
        <f>IF(AND(ISBLANK(BU925),OR(NOT(ISBLANK(BW925)),NOT(ISBLANK(BX925)))),#N/A,
IF(ISBLANK(BU925),"",
IF(AND(NOT(ISERROR(VLOOKUP(BU925,MonsterTable!$A:$B,MATCH(MonsterTable!$B$1,MonsterTable!$A$1:$B$1,0),0))),OR(ISBLANK(BW925),ISBLANK(BX925))),#N/A,
IFERROR(VLOOKUP(BU925,MonsterTable!$A:$B,MATCH(MonsterTable!$B$1,MonsterTable!$A$1:$B$1,0),0),
IF(OR(NOT(ISBLANK(BW925)),ISBLANK(BX925)),#N/A,
IF(BU925="empty","empty",
VLOOKUP(BU925,MonsterGroupTable!$A:$A,1,0)))))))</f>
        <v/>
      </c>
      <c r="CC925" s="2" t="str">
        <f>IF(AND(ISBLANK(CB925),OR(NOT(ISBLANK(CD925)),NOT(ISBLANK(CE925)))),#N/A,
IF(ISBLANK(CB925),"",
IF(AND(NOT(ISERROR(VLOOKUP(CB925,MonsterTable!$A:$B,MATCH(MonsterTable!$B$1,MonsterTable!$A$1:$B$1,0),0))),OR(ISBLANK(CD925),ISBLANK(CE925))),#N/A,
IFERROR(VLOOKUP(CB925,MonsterTable!$A:$B,MATCH(MonsterTable!$B$1,MonsterTable!$A$1:$B$1,0),0),
IF(OR(NOT(ISBLANK(CD925)),ISBLANK(CE925)),#N/A,
IF(CB925="empty","empty",
VLOOKUP(CB925,MonsterGroupTable!$A:$A,1,0)))))))</f>
        <v/>
      </c>
      <c r="CJ925" s="2" t="str">
        <f>IF(AND(ISBLANK(CI925),OR(NOT(ISBLANK(CK925)),NOT(ISBLANK(CL925)))),#N/A,
IF(ISBLANK(CI925),"",
IF(AND(NOT(ISERROR(VLOOKUP(CI925,MonsterTable!$A:$B,MATCH(MonsterTable!$B$1,MonsterTable!$A$1:$B$1,0),0))),OR(ISBLANK(CK925),ISBLANK(CL925))),#N/A,
IFERROR(VLOOKUP(CI925,MonsterTable!$A:$B,MATCH(MonsterTable!$B$1,MonsterTable!$A$1:$B$1,0),0),
IF(OR(NOT(ISBLANK(CK925)),ISBLANK(CL925)),#N/A,
IF(CI925="empty","empty",
VLOOKUP(CI925,MonsterGroupTable!$A:$A,1,0)))))))</f>
        <v/>
      </c>
    </row>
    <row r="926" spans="1:88">
      <c r="A926">
        <v>20227</v>
      </c>
      <c r="B926">
        <f t="shared" si="28"/>
        <v>1.1000000000000001</v>
      </c>
      <c r="C926">
        <f t="shared" si="28"/>
        <v>1.1000000000000001</v>
      </c>
      <c r="F926">
        <v>900</v>
      </c>
      <c r="G926">
        <v>16143</v>
      </c>
      <c r="H926">
        <v>0</v>
      </c>
      <c r="I926">
        <v>0</v>
      </c>
      <c r="J926">
        <v>0</v>
      </c>
      <c r="K926" t="s">
        <v>28</v>
      </c>
      <c r="L926" t="s">
        <v>245</v>
      </c>
      <c r="M926" t="s">
        <v>79</v>
      </c>
      <c r="N926" t="s">
        <v>80</v>
      </c>
      <c r="O926">
        <v>0</v>
      </c>
      <c r="P926">
        <v>-4.75</v>
      </c>
      <c r="Q926">
        <v>-3.5</v>
      </c>
      <c r="R926">
        <v>4.75</v>
      </c>
      <c r="S926">
        <v>3</v>
      </c>
      <c r="T926">
        <v>-13.5</v>
      </c>
      <c r="U926">
        <v>2.5499999999999998</v>
      </c>
      <c r="V926">
        <v>-6.75</v>
      </c>
      <c r="W926" t="str">
        <f t="shared" si="29"/>
        <v>g103,5,empty,3,203,1,1,0</v>
      </c>
      <c r="X926" s="1" t="s">
        <v>320</v>
      </c>
      <c r="Y926" s="2" t="str">
        <f>IF(AND(ISBLANK(X926),OR(NOT(ISBLANK(Z926)),NOT(ISBLANK(AA926)))),#N/A,
IF(ISBLANK(X926),"",
IF(AND(NOT(ISERROR(VLOOKUP(X926,MonsterTable!$A:$B,MATCH(MonsterTable!$B$1,MonsterTable!$A$1:$B$1,0),0))),OR(ISBLANK(Z926),ISBLANK(AA926))),#N/A,
IFERROR(VLOOKUP(X926,MonsterTable!$A:$B,MATCH(MonsterTable!$B$1,MonsterTable!$A$1:$B$1,0),0),
IF(OR(NOT(ISBLANK(Z926)),ISBLANK(AA926)),#N/A,
IF(X926="empty","empty",
VLOOKUP(X926,MonsterGroupTable!$A:$A,1,0)))))))</f>
        <v>g103</v>
      </c>
      <c r="AA926">
        <v>5</v>
      </c>
      <c r="AE926" s="1" t="s">
        <v>74</v>
      </c>
      <c r="AF926" s="2" t="str">
        <f>IF(AND(ISBLANK(AE926),OR(NOT(ISBLANK(AG926)),NOT(ISBLANK(AH926)))),#N/A,
IF(ISBLANK(AE926),"",
IF(AND(NOT(ISERROR(VLOOKUP(AE926,MonsterTable!$A:$B,MATCH(MonsterTable!$B$1,MonsterTable!$A$1:$B$1,0),0))),OR(ISBLANK(AG926),ISBLANK(AH926))),#N/A,
IFERROR(VLOOKUP(AE926,MonsterTable!$A:$B,MATCH(MonsterTable!$B$1,MonsterTable!$A$1:$B$1,0),0),
IF(OR(NOT(ISBLANK(AG926)),ISBLANK(AH926)),#N/A,
IF(AE926="empty","empty",
VLOOKUP(AE926,MonsterGroupTable!$A:$A,1,0)))))))</f>
        <v>empty</v>
      </c>
      <c r="AH926">
        <v>3</v>
      </c>
      <c r="AL926" s="1" t="s">
        <v>339</v>
      </c>
      <c r="AM926" s="2">
        <f>IF(AND(ISBLANK(AL926),OR(NOT(ISBLANK(AN926)),NOT(ISBLANK(AO926)))),#N/A,
IF(ISBLANK(AL926),"",
IF(AND(NOT(ISERROR(VLOOKUP(AL926,MonsterTable!$A:$B,MATCH(MonsterTable!$B$1,MonsterTable!$A$1:$B$1,0),0))),OR(ISBLANK(AN926),ISBLANK(AO926))),#N/A,
IFERROR(VLOOKUP(AL926,MonsterTable!$A:$B,MATCH(MonsterTable!$B$1,MonsterTable!$A$1:$B$1,0),0),
IF(OR(NOT(ISBLANK(AN926)),ISBLANK(AO926)),#N/A,
IF(AL926="empty","empty",
VLOOKUP(AL926,MonsterGroupTable!$A:$A,1,0)))))))</f>
        <v>203</v>
      </c>
      <c r="AN926">
        <v>1</v>
      </c>
      <c r="AO926">
        <v>1</v>
      </c>
      <c r="AP926">
        <v>0</v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BA926" s="2" t="str">
        <f>IF(AND(ISBLANK(AZ926),OR(NOT(ISBLANK(BB926)),NOT(ISBLANK(BC926)))),#N/A,
IF(ISBLANK(AZ926),"",
IF(AND(NOT(ISERROR(VLOOKUP(AZ926,MonsterTable!$A:$B,MATCH(MonsterTable!$B$1,MonsterTable!$A$1:$B$1,0),0))),OR(ISBLANK(BB926),ISBLANK(BC926))),#N/A,
IFERROR(VLOOKUP(AZ926,MonsterTable!$A:$B,MATCH(MonsterTable!$B$1,MonsterTable!$A$1:$B$1,0),0),
IF(OR(NOT(ISBLANK(BB926)),ISBLANK(BC926)),#N/A,
IF(AZ926="empty","empty",
VLOOKUP(AZ926,MonsterGroupTable!$A:$A,1,0)))))))</f>
        <v/>
      </c>
      <c r="BH926" s="2" t="str">
        <f>IF(AND(ISBLANK(BG926),OR(NOT(ISBLANK(BI926)),NOT(ISBLANK(BJ926)))),#N/A,
IF(ISBLANK(BG926),"",
IF(AND(NOT(ISERROR(VLOOKUP(BG926,MonsterTable!$A:$B,MATCH(MonsterTable!$B$1,MonsterTable!$A$1:$B$1,0),0))),OR(ISBLANK(BI926),ISBLANK(BJ926))),#N/A,
IFERROR(VLOOKUP(BG926,MonsterTable!$A:$B,MATCH(MonsterTable!$B$1,MonsterTable!$A$1:$B$1,0),0),
IF(OR(NOT(ISBLANK(BI926)),ISBLANK(BJ926)),#N/A,
IF(BG926="empty","empty",
VLOOKUP(BG926,MonsterGroupTable!$A:$A,1,0)))))))</f>
        <v/>
      </c>
      <c r="BO926" s="2" t="str">
        <f>IF(AND(ISBLANK(BN926),OR(NOT(ISBLANK(BP926)),NOT(ISBLANK(BQ926)))),#N/A,
IF(ISBLANK(BN926),"",
IF(AND(NOT(ISERROR(VLOOKUP(BN926,MonsterTable!$A:$B,MATCH(MonsterTable!$B$1,MonsterTable!$A$1:$B$1,0),0))),OR(ISBLANK(BP926),ISBLANK(BQ926))),#N/A,
IFERROR(VLOOKUP(BN926,MonsterTable!$A:$B,MATCH(MonsterTable!$B$1,MonsterTable!$A$1:$B$1,0),0),
IF(OR(NOT(ISBLANK(BP926)),ISBLANK(BQ926)),#N/A,
IF(BN926="empty","empty",
VLOOKUP(BN926,MonsterGroupTable!$A:$A,1,0)))))))</f>
        <v/>
      </c>
      <c r="BV926" s="2" t="str">
        <f>IF(AND(ISBLANK(BU926),OR(NOT(ISBLANK(BW926)),NOT(ISBLANK(BX926)))),#N/A,
IF(ISBLANK(BU926),"",
IF(AND(NOT(ISERROR(VLOOKUP(BU926,MonsterTable!$A:$B,MATCH(MonsterTable!$B$1,MonsterTable!$A$1:$B$1,0),0))),OR(ISBLANK(BW926),ISBLANK(BX926))),#N/A,
IFERROR(VLOOKUP(BU926,MonsterTable!$A:$B,MATCH(MonsterTable!$B$1,MonsterTable!$A$1:$B$1,0),0),
IF(OR(NOT(ISBLANK(BW926)),ISBLANK(BX926)),#N/A,
IF(BU926="empty","empty",
VLOOKUP(BU926,MonsterGroupTable!$A:$A,1,0)))))))</f>
        <v/>
      </c>
      <c r="CC926" s="2" t="str">
        <f>IF(AND(ISBLANK(CB926),OR(NOT(ISBLANK(CD926)),NOT(ISBLANK(CE926)))),#N/A,
IF(ISBLANK(CB926),"",
IF(AND(NOT(ISERROR(VLOOKUP(CB926,MonsterTable!$A:$B,MATCH(MonsterTable!$B$1,MonsterTable!$A$1:$B$1,0),0))),OR(ISBLANK(CD926),ISBLANK(CE926))),#N/A,
IFERROR(VLOOKUP(CB926,MonsterTable!$A:$B,MATCH(MonsterTable!$B$1,MonsterTable!$A$1:$B$1,0),0),
IF(OR(NOT(ISBLANK(CD926)),ISBLANK(CE926)),#N/A,
IF(CB926="empty","empty",
VLOOKUP(CB926,MonsterGroupTable!$A:$A,1,0)))))))</f>
        <v/>
      </c>
      <c r="CJ926" s="2" t="str">
        <f>IF(AND(ISBLANK(CI926),OR(NOT(ISBLANK(CK926)),NOT(ISBLANK(CL926)))),#N/A,
IF(ISBLANK(CI926),"",
IF(AND(NOT(ISERROR(VLOOKUP(CI926,MonsterTable!$A:$B,MATCH(MonsterTable!$B$1,MonsterTable!$A$1:$B$1,0),0))),OR(ISBLANK(CK926),ISBLANK(CL926))),#N/A,
IFERROR(VLOOKUP(CI926,MonsterTable!$A:$B,MATCH(MonsterTable!$B$1,MonsterTable!$A$1:$B$1,0),0),
IF(OR(NOT(ISBLANK(CK926)),ISBLANK(CL926)),#N/A,
IF(CI926="empty","empty",
VLOOKUP(CI926,MonsterGroupTable!$A:$A,1,0)))))))</f>
        <v/>
      </c>
    </row>
    <row r="927" spans="1:88">
      <c r="A927">
        <v>20228</v>
      </c>
      <c r="B927">
        <f t="shared" si="28"/>
        <v>1.1000000000000001</v>
      </c>
      <c r="C927">
        <f t="shared" si="28"/>
        <v>1.1000000000000001</v>
      </c>
      <c r="F927">
        <v>900</v>
      </c>
      <c r="G927">
        <v>16278</v>
      </c>
      <c r="H927">
        <v>0</v>
      </c>
      <c r="I927">
        <v>0</v>
      </c>
      <c r="J927">
        <v>0</v>
      </c>
      <c r="K927" t="s">
        <v>28</v>
      </c>
      <c r="L927" t="s">
        <v>245</v>
      </c>
      <c r="M927" t="s">
        <v>79</v>
      </c>
      <c r="N927" t="s">
        <v>80</v>
      </c>
      <c r="O927">
        <v>0</v>
      </c>
      <c r="P927">
        <v>-4.75</v>
      </c>
      <c r="Q927">
        <v>-3.5</v>
      </c>
      <c r="R927">
        <v>4.75</v>
      </c>
      <c r="S927">
        <v>3</v>
      </c>
      <c r="T927">
        <v>-13.5</v>
      </c>
      <c r="U927">
        <v>2.5499999999999998</v>
      </c>
      <c r="V927">
        <v>-6.75</v>
      </c>
      <c r="W927" t="str">
        <f t="shared" si="29"/>
        <v>g103,5,empty,3,203,1,1,0</v>
      </c>
      <c r="X927" s="1" t="s">
        <v>320</v>
      </c>
      <c r="Y927" s="2" t="str">
        <f>IF(AND(ISBLANK(X927),OR(NOT(ISBLANK(Z927)),NOT(ISBLANK(AA927)))),#N/A,
IF(ISBLANK(X927),"",
IF(AND(NOT(ISERROR(VLOOKUP(X927,MonsterTable!$A:$B,MATCH(MonsterTable!$B$1,MonsterTable!$A$1:$B$1,0),0))),OR(ISBLANK(Z927),ISBLANK(AA927))),#N/A,
IFERROR(VLOOKUP(X927,MonsterTable!$A:$B,MATCH(MonsterTable!$B$1,MonsterTable!$A$1:$B$1,0),0),
IF(OR(NOT(ISBLANK(Z927)),ISBLANK(AA927)),#N/A,
IF(X927="empty","empty",
VLOOKUP(X927,MonsterGroupTable!$A:$A,1,0)))))))</f>
        <v>g103</v>
      </c>
      <c r="AA927">
        <v>5</v>
      </c>
      <c r="AE927" s="1" t="s">
        <v>74</v>
      </c>
      <c r="AF927" s="2" t="str">
        <f>IF(AND(ISBLANK(AE927),OR(NOT(ISBLANK(AG927)),NOT(ISBLANK(AH927)))),#N/A,
IF(ISBLANK(AE927),"",
IF(AND(NOT(ISERROR(VLOOKUP(AE927,MonsterTable!$A:$B,MATCH(MonsterTable!$B$1,MonsterTable!$A$1:$B$1,0),0))),OR(ISBLANK(AG927),ISBLANK(AH927))),#N/A,
IFERROR(VLOOKUP(AE927,MonsterTable!$A:$B,MATCH(MonsterTable!$B$1,MonsterTable!$A$1:$B$1,0),0),
IF(OR(NOT(ISBLANK(AG927)),ISBLANK(AH927)),#N/A,
IF(AE927="empty","empty",
VLOOKUP(AE927,MonsterGroupTable!$A:$A,1,0)))))))</f>
        <v>empty</v>
      </c>
      <c r="AH927">
        <v>3</v>
      </c>
      <c r="AL927" s="1" t="s">
        <v>339</v>
      </c>
      <c r="AM927" s="2">
        <f>IF(AND(ISBLANK(AL927),OR(NOT(ISBLANK(AN927)),NOT(ISBLANK(AO927)))),#N/A,
IF(ISBLANK(AL927),"",
IF(AND(NOT(ISERROR(VLOOKUP(AL927,MonsterTable!$A:$B,MATCH(MonsterTable!$B$1,MonsterTable!$A$1:$B$1,0),0))),OR(ISBLANK(AN927),ISBLANK(AO927))),#N/A,
IFERROR(VLOOKUP(AL927,MonsterTable!$A:$B,MATCH(MonsterTable!$B$1,MonsterTable!$A$1:$B$1,0),0),
IF(OR(NOT(ISBLANK(AN927)),ISBLANK(AO927)),#N/A,
IF(AL927="empty","empty",
VLOOKUP(AL927,MonsterGroupTable!$A:$A,1,0)))))))</f>
        <v>203</v>
      </c>
      <c r="AN927">
        <v>1</v>
      </c>
      <c r="AO927">
        <v>1</v>
      </c>
      <c r="AP927">
        <v>0</v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BA927" s="2" t="str">
        <f>IF(AND(ISBLANK(AZ927),OR(NOT(ISBLANK(BB927)),NOT(ISBLANK(BC927)))),#N/A,
IF(ISBLANK(AZ927),"",
IF(AND(NOT(ISERROR(VLOOKUP(AZ927,MonsterTable!$A:$B,MATCH(MonsterTable!$B$1,MonsterTable!$A$1:$B$1,0),0))),OR(ISBLANK(BB927),ISBLANK(BC927))),#N/A,
IFERROR(VLOOKUP(AZ927,MonsterTable!$A:$B,MATCH(MonsterTable!$B$1,MonsterTable!$A$1:$B$1,0),0),
IF(OR(NOT(ISBLANK(BB927)),ISBLANK(BC927)),#N/A,
IF(AZ927="empty","empty",
VLOOKUP(AZ927,MonsterGroupTable!$A:$A,1,0)))))))</f>
        <v/>
      </c>
      <c r="BH927" s="2" t="str">
        <f>IF(AND(ISBLANK(BG927),OR(NOT(ISBLANK(BI927)),NOT(ISBLANK(BJ927)))),#N/A,
IF(ISBLANK(BG927),"",
IF(AND(NOT(ISERROR(VLOOKUP(BG927,MonsterTable!$A:$B,MATCH(MonsterTable!$B$1,MonsterTable!$A$1:$B$1,0),0))),OR(ISBLANK(BI927),ISBLANK(BJ927))),#N/A,
IFERROR(VLOOKUP(BG927,MonsterTable!$A:$B,MATCH(MonsterTable!$B$1,MonsterTable!$A$1:$B$1,0),0),
IF(OR(NOT(ISBLANK(BI927)),ISBLANK(BJ927)),#N/A,
IF(BG927="empty","empty",
VLOOKUP(BG927,MonsterGroupTable!$A:$A,1,0)))))))</f>
        <v/>
      </c>
      <c r="BO927" s="2" t="str">
        <f>IF(AND(ISBLANK(BN927),OR(NOT(ISBLANK(BP927)),NOT(ISBLANK(BQ927)))),#N/A,
IF(ISBLANK(BN927),"",
IF(AND(NOT(ISERROR(VLOOKUP(BN927,MonsterTable!$A:$B,MATCH(MonsterTable!$B$1,MonsterTable!$A$1:$B$1,0),0))),OR(ISBLANK(BP927),ISBLANK(BQ927))),#N/A,
IFERROR(VLOOKUP(BN927,MonsterTable!$A:$B,MATCH(MonsterTable!$B$1,MonsterTable!$A$1:$B$1,0),0),
IF(OR(NOT(ISBLANK(BP927)),ISBLANK(BQ927)),#N/A,
IF(BN927="empty","empty",
VLOOKUP(BN927,MonsterGroupTable!$A:$A,1,0)))))))</f>
        <v/>
      </c>
      <c r="BV927" s="2" t="str">
        <f>IF(AND(ISBLANK(BU927),OR(NOT(ISBLANK(BW927)),NOT(ISBLANK(BX927)))),#N/A,
IF(ISBLANK(BU927),"",
IF(AND(NOT(ISERROR(VLOOKUP(BU927,MonsterTable!$A:$B,MATCH(MonsterTable!$B$1,MonsterTable!$A$1:$B$1,0),0))),OR(ISBLANK(BW927),ISBLANK(BX927))),#N/A,
IFERROR(VLOOKUP(BU927,MonsterTable!$A:$B,MATCH(MonsterTable!$B$1,MonsterTable!$A$1:$B$1,0),0),
IF(OR(NOT(ISBLANK(BW927)),ISBLANK(BX927)),#N/A,
IF(BU927="empty","empty",
VLOOKUP(BU927,MonsterGroupTable!$A:$A,1,0)))))))</f>
        <v/>
      </c>
      <c r="CC927" s="2" t="str">
        <f>IF(AND(ISBLANK(CB927),OR(NOT(ISBLANK(CD927)),NOT(ISBLANK(CE927)))),#N/A,
IF(ISBLANK(CB927),"",
IF(AND(NOT(ISERROR(VLOOKUP(CB927,MonsterTable!$A:$B,MATCH(MonsterTable!$B$1,MonsterTable!$A$1:$B$1,0),0))),OR(ISBLANK(CD927),ISBLANK(CE927))),#N/A,
IFERROR(VLOOKUP(CB927,MonsterTable!$A:$B,MATCH(MonsterTable!$B$1,MonsterTable!$A$1:$B$1,0),0),
IF(OR(NOT(ISBLANK(CD927)),ISBLANK(CE927)),#N/A,
IF(CB927="empty","empty",
VLOOKUP(CB927,MonsterGroupTable!$A:$A,1,0)))))))</f>
        <v/>
      </c>
      <c r="CJ927" s="2" t="str">
        <f>IF(AND(ISBLANK(CI927),OR(NOT(ISBLANK(CK927)),NOT(ISBLANK(CL927)))),#N/A,
IF(ISBLANK(CI927),"",
IF(AND(NOT(ISERROR(VLOOKUP(CI927,MonsterTable!$A:$B,MATCH(MonsterTable!$B$1,MonsterTable!$A$1:$B$1,0),0))),OR(ISBLANK(CK927),ISBLANK(CL927))),#N/A,
IFERROR(VLOOKUP(CI927,MonsterTable!$A:$B,MATCH(MonsterTable!$B$1,MonsterTable!$A$1:$B$1,0),0),
IF(OR(NOT(ISBLANK(CK927)),ISBLANK(CL927)),#N/A,
IF(CI927="empty","empty",
VLOOKUP(CI927,MonsterGroupTable!$A:$A,1,0)))))))</f>
        <v/>
      </c>
    </row>
    <row r="928" spans="1:88">
      <c r="A928">
        <v>20229</v>
      </c>
      <c r="B928">
        <f t="shared" si="28"/>
        <v>1.1000000000000001</v>
      </c>
      <c r="C928">
        <f t="shared" si="28"/>
        <v>1.1000000000000001</v>
      </c>
      <c r="F928">
        <v>900</v>
      </c>
      <c r="G928">
        <v>16413</v>
      </c>
      <c r="H928">
        <v>0</v>
      </c>
      <c r="I928">
        <v>0</v>
      </c>
      <c r="J928">
        <v>0</v>
      </c>
      <c r="K928" t="s">
        <v>28</v>
      </c>
      <c r="L928" t="s">
        <v>245</v>
      </c>
      <c r="M928" t="s">
        <v>79</v>
      </c>
      <c r="N928" t="s">
        <v>80</v>
      </c>
      <c r="O928">
        <v>0</v>
      </c>
      <c r="P928">
        <v>-4.75</v>
      </c>
      <c r="Q928">
        <v>-3.5</v>
      </c>
      <c r="R928">
        <v>4.75</v>
      </c>
      <c r="S928">
        <v>3</v>
      </c>
      <c r="T928">
        <v>-13.5</v>
      </c>
      <c r="U928">
        <v>2.5499999999999998</v>
      </c>
      <c r="V928">
        <v>-6.75</v>
      </c>
      <c r="W928" t="str">
        <f t="shared" si="29"/>
        <v>g103,5,empty,3,203,1,1,0</v>
      </c>
      <c r="X928" s="1" t="s">
        <v>320</v>
      </c>
      <c r="Y928" s="2" t="str">
        <f>IF(AND(ISBLANK(X928),OR(NOT(ISBLANK(Z928)),NOT(ISBLANK(AA928)))),#N/A,
IF(ISBLANK(X928),"",
IF(AND(NOT(ISERROR(VLOOKUP(X928,MonsterTable!$A:$B,MATCH(MonsterTable!$B$1,MonsterTable!$A$1:$B$1,0),0))),OR(ISBLANK(Z928),ISBLANK(AA928))),#N/A,
IFERROR(VLOOKUP(X928,MonsterTable!$A:$B,MATCH(MonsterTable!$B$1,MonsterTable!$A$1:$B$1,0),0),
IF(OR(NOT(ISBLANK(Z928)),ISBLANK(AA928)),#N/A,
IF(X928="empty","empty",
VLOOKUP(X928,MonsterGroupTable!$A:$A,1,0)))))))</f>
        <v>g103</v>
      </c>
      <c r="AA928">
        <v>5</v>
      </c>
      <c r="AE928" s="1" t="s">
        <v>74</v>
      </c>
      <c r="AF928" s="2" t="str">
        <f>IF(AND(ISBLANK(AE928),OR(NOT(ISBLANK(AG928)),NOT(ISBLANK(AH928)))),#N/A,
IF(ISBLANK(AE928),"",
IF(AND(NOT(ISERROR(VLOOKUP(AE928,MonsterTable!$A:$B,MATCH(MonsterTable!$B$1,MonsterTable!$A$1:$B$1,0),0))),OR(ISBLANK(AG928),ISBLANK(AH928))),#N/A,
IFERROR(VLOOKUP(AE928,MonsterTable!$A:$B,MATCH(MonsterTable!$B$1,MonsterTable!$A$1:$B$1,0),0),
IF(OR(NOT(ISBLANK(AG928)),ISBLANK(AH928)),#N/A,
IF(AE928="empty","empty",
VLOOKUP(AE928,MonsterGroupTable!$A:$A,1,0)))))))</f>
        <v>empty</v>
      </c>
      <c r="AH928">
        <v>3</v>
      </c>
      <c r="AL928" s="1" t="s">
        <v>339</v>
      </c>
      <c r="AM928" s="2">
        <f>IF(AND(ISBLANK(AL928),OR(NOT(ISBLANK(AN928)),NOT(ISBLANK(AO928)))),#N/A,
IF(ISBLANK(AL928),"",
IF(AND(NOT(ISERROR(VLOOKUP(AL928,MonsterTable!$A:$B,MATCH(MonsterTable!$B$1,MonsterTable!$A$1:$B$1,0),0))),OR(ISBLANK(AN928),ISBLANK(AO928))),#N/A,
IFERROR(VLOOKUP(AL928,MonsterTable!$A:$B,MATCH(MonsterTable!$B$1,MonsterTable!$A$1:$B$1,0),0),
IF(OR(NOT(ISBLANK(AN928)),ISBLANK(AO928)),#N/A,
IF(AL928="empty","empty",
VLOOKUP(AL928,MonsterGroupTable!$A:$A,1,0)))))))</f>
        <v>203</v>
      </c>
      <c r="AN928">
        <v>1</v>
      </c>
      <c r="AO928">
        <v>1</v>
      </c>
      <c r="AP928">
        <v>0</v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BA928" s="2" t="str">
        <f>IF(AND(ISBLANK(AZ928),OR(NOT(ISBLANK(BB928)),NOT(ISBLANK(BC928)))),#N/A,
IF(ISBLANK(AZ928),"",
IF(AND(NOT(ISERROR(VLOOKUP(AZ928,MonsterTable!$A:$B,MATCH(MonsterTable!$B$1,MonsterTable!$A$1:$B$1,0),0))),OR(ISBLANK(BB928),ISBLANK(BC928))),#N/A,
IFERROR(VLOOKUP(AZ928,MonsterTable!$A:$B,MATCH(MonsterTable!$B$1,MonsterTable!$A$1:$B$1,0),0),
IF(OR(NOT(ISBLANK(BB928)),ISBLANK(BC928)),#N/A,
IF(AZ928="empty","empty",
VLOOKUP(AZ928,MonsterGroupTable!$A:$A,1,0)))))))</f>
        <v/>
      </c>
      <c r="BH928" s="2" t="str">
        <f>IF(AND(ISBLANK(BG928),OR(NOT(ISBLANK(BI928)),NOT(ISBLANK(BJ928)))),#N/A,
IF(ISBLANK(BG928),"",
IF(AND(NOT(ISERROR(VLOOKUP(BG928,MonsterTable!$A:$B,MATCH(MonsterTable!$B$1,MonsterTable!$A$1:$B$1,0),0))),OR(ISBLANK(BI928),ISBLANK(BJ928))),#N/A,
IFERROR(VLOOKUP(BG928,MonsterTable!$A:$B,MATCH(MonsterTable!$B$1,MonsterTable!$A$1:$B$1,0),0),
IF(OR(NOT(ISBLANK(BI928)),ISBLANK(BJ928)),#N/A,
IF(BG928="empty","empty",
VLOOKUP(BG928,MonsterGroupTable!$A:$A,1,0)))))))</f>
        <v/>
      </c>
      <c r="BO928" s="2" t="str">
        <f>IF(AND(ISBLANK(BN928),OR(NOT(ISBLANK(BP928)),NOT(ISBLANK(BQ928)))),#N/A,
IF(ISBLANK(BN928),"",
IF(AND(NOT(ISERROR(VLOOKUP(BN928,MonsterTable!$A:$B,MATCH(MonsterTable!$B$1,MonsterTable!$A$1:$B$1,0),0))),OR(ISBLANK(BP928),ISBLANK(BQ928))),#N/A,
IFERROR(VLOOKUP(BN928,MonsterTable!$A:$B,MATCH(MonsterTable!$B$1,MonsterTable!$A$1:$B$1,0),0),
IF(OR(NOT(ISBLANK(BP928)),ISBLANK(BQ928)),#N/A,
IF(BN928="empty","empty",
VLOOKUP(BN928,MonsterGroupTable!$A:$A,1,0)))))))</f>
        <v/>
      </c>
      <c r="BV928" s="2" t="str">
        <f>IF(AND(ISBLANK(BU928),OR(NOT(ISBLANK(BW928)),NOT(ISBLANK(BX928)))),#N/A,
IF(ISBLANK(BU928),"",
IF(AND(NOT(ISERROR(VLOOKUP(BU928,MonsterTable!$A:$B,MATCH(MonsterTable!$B$1,MonsterTable!$A$1:$B$1,0),0))),OR(ISBLANK(BW928),ISBLANK(BX928))),#N/A,
IFERROR(VLOOKUP(BU928,MonsterTable!$A:$B,MATCH(MonsterTable!$B$1,MonsterTable!$A$1:$B$1,0),0),
IF(OR(NOT(ISBLANK(BW928)),ISBLANK(BX928)),#N/A,
IF(BU928="empty","empty",
VLOOKUP(BU928,MonsterGroupTable!$A:$A,1,0)))))))</f>
        <v/>
      </c>
      <c r="CC928" s="2" t="str">
        <f>IF(AND(ISBLANK(CB928),OR(NOT(ISBLANK(CD928)),NOT(ISBLANK(CE928)))),#N/A,
IF(ISBLANK(CB928),"",
IF(AND(NOT(ISERROR(VLOOKUP(CB928,MonsterTable!$A:$B,MATCH(MonsterTable!$B$1,MonsterTable!$A$1:$B$1,0),0))),OR(ISBLANK(CD928),ISBLANK(CE928))),#N/A,
IFERROR(VLOOKUP(CB928,MonsterTable!$A:$B,MATCH(MonsterTable!$B$1,MonsterTable!$A$1:$B$1,0),0),
IF(OR(NOT(ISBLANK(CD928)),ISBLANK(CE928)),#N/A,
IF(CB928="empty","empty",
VLOOKUP(CB928,MonsterGroupTable!$A:$A,1,0)))))))</f>
        <v/>
      </c>
      <c r="CJ928" s="2" t="str">
        <f>IF(AND(ISBLANK(CI928),OR(NOT(ISBLANK(CK928)),NOT(ISBLANK(CL928)))),#N/A,
IF(ISBLANK(CI928),"",
IF(AND(NOT(ISERROR(VLOOKUP(CI928,MonsterTable!$A:$B,MATCH(MonsterTable!$B$1,MonsterTable!$A$1:$B$1,0),0))),OR(ISBLANK(CK928),ISBLANK(CL928))),#N/A,
IFERROR(VLOOKUP(CI928,MonsterTable!$A:$B,MATCH(MonsterTable!$B$1,MonsterTable!$A$1:$B$1,0),0),
IF(OR(NOT(ISBLANK(CK928)),ISBLANK(CL928)),#N/A,
IF(CI928="empty","empty",
VLOOKUP(CI928,MonsterGroupTable!$A:$A,1,0)))))))</f>
        <v/>
      </c>
    </row>
    <row r="929" spans="1:88">
      <c r="A929">
        <v>20230</v>
      </c>
      <c r="B929">
        <f t="shared" si="28"/>
        <v>1.2</v>
      </c>
      <c r="C929">
        <f t="shared" si="28"/>
        <v>1.1000000000000001</v>
      </c>
      <c r="F929">
        <v>900</v>
      </c>
      <c r="G929">
        <v>16548</v>
      </c>
      <c r="H929">
        <v>0</v>
      </c>
      <c r="I929">
        <v>0</v>
      </c>
      <c r="J929">
        <v>0</v>
      </c>
      <c r="K929" t="s">
        <v>28</v>
      </c>
      <c r="L929" t="s">
        <v>245</v>
      </c>
      <c r="M929" t="s">
        <v>79</v>
      </c>
      <c r="N929" t="s">
        <v>80</v>
      </c>
      <c r="O929">
        <v>0</v>
      </c>
      <c r="P929">
        <v>-4.75</v>
      </c>
      <c r="Q929">
        <v>-3.5</v>
      </c>
      <c r="R929">
        <v>4.75</v>
      </c>
      <c r="S929">
        <v>3</v>
      </c>
      <c r="T929">
        <v>-13.5</v>
      </c>
      <c r="U929">
        <v>2.5499999999999998</v>
      </c>
      <c r="V929">
        <v>-6.75</v>
      </c>
      <c r="W929" t="str">
        <f t="shared" si="29"/>
        <v>g103,5,empty,3,203,1,1,0</v>
      </c>
      <c r="X929" s="1" t="s">
        <v>320</v>
      </c>
      <c r="Y929" s="2" t="str">
        <f>IF(AND(ISBLANK(X929),OR(NOT(ISBLANK(Z929)),NOT(ISBLANK(AA929)))),#N/A,
IF(ISBLANK(X929),"",
IF(AND(NOT(ISERROR(VLOOKUP(X929,MonsterTable!$A:$B,MATCH(MonsterTable!$B$1,MonsterTable!$A$1:$B$1,0),0))),OR(ISBLANK(Z929),ISBLANK(AA929))),#N/A,
IFERROR(VLOOKUP(X929,MonsterTable!$A:$B,MATCH(MonsterTable!$B$1,MonsterTable!$A$1:$B$1,0),0),
IF(OR(NOT(ISBLANK(Z929)),ISBLANK(AA929)),#N/A,
IF(X929="empty","empty",
VLOOKUP(X929,MonsterGroupTable!$A:$A,1,0)))))))</f>
        <v>g103</v>
      </c>
      <c r="AA929">
        <v>5</v>
      </c>
      <c r="AE929" s="1" t="s">
        <v>74</v>
      </c>
      <c r="AF929" s="2" t="str">
        <f>IF(AND(ISBLANK(AE929),OR(NOT(ISBLANK(AG929)),NOT(ISBLANK(AH929)))),#N/A,
IF(ISBLANK(AE929),"",
IF(AND(NOT(ISERROR(VLOOKUP(AE929,MonsterTable!$A:$B,MATCH(MonsterTable!$B$1,MonsterTable!$A$1:$B$1,0),0))),OR(ISBLANK(AG929),ISBLANK(AH929))),#N/A,
IFERROR(VLOOKUP(AE929,MonsterTable!$A:$B,MATCH(MonsterTable!$B$1,MonsterTable!$A$1:$B$1,0),0),
IF(OR(NOT(ISBLANK(AG929)),ISBLANK(AH929)),#N/A,
IF(AE929="empty","empty",
VLOOKUP(AE929,MonsterGroupTable!$A:$A,1,0)))))))</f>
        <v>empty</v>
      </c>
      <c r="AH929">
        <v>3</v>
      </c>
      <c r="AL929" s="1" t="s">
        <v>339</v>
      </c>
      <c r="AM929" s="2">
        <f>IF(AND(ISBLANK(AL929),OR(NOT(ISBLANK(AN929)),NOT(ISBLANK(AO929)))),#N/A,
IF(ISBLANK(AL929),"",
IF(AND(NOT(ISERROR(VLOOKUP(AL929,MonsterTable!$A:$B,MATCH(MonsterTable!$B$1,MonsterTable!$A$1:$B$1,0),0))),OR(ISBLANK(AN929),ISBLANK(AO929))),#N/A,
IFERROR(VLOOKUP(AL929,MonsterTable!$A:$B,MATCH(MonsterTable!$B$1,MonsterTable!$A$1:$B$1,0),0),
IF(OR(NOT(ISBLANK(AN929)),ISBLANK(AO929)),#N/A,
IF(AL929="empty","empty",
VLOOKUP(AL929,MonsterGroupTable!$A:$A,1,0)))))))</f>
        <v>203</v>
      </c>
      <c r="AN929">
        <v>1</v>
      </c>
      <c r="AO929">
        <v>1</v>
      </c>
      <c r="AP929">
        <v>0</v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BA929" s="2" t="str">
        <f>IF(AND(ISBLANK(AZ929),OR(NOT(ISBLANK(BB929)),NOT(ISBLANK(BC929)))),#N/A,
IF(ISBLANK(AZ929),"",
IF(AND(NOT(ISERROR(VLOOKUP(AZ929,MonsterTable!$A:$B,MATCH(MonsterTable!$B$1,MonsterTable!$A$1:$B$1,0),0))),OR(ISBLANK(BB929),ISBLANK(BC929))),#N/A,
IFERROR(VLOOKUP(AZ929,MonsterTable!$A:$B,MATCH(MonsterTable!$B$1,MonsterTable!$A$1:$B$1,0),0),
IF(OR(NOT(ISBLANK(BB929)),ISBLANK(BC929)),#N/A,
IF(AZ929="empty","empty",
VLOOKUP(AZ929,MonsterGroupTable!$A:$A,1,0)))))))</f>
        <v/>
      </c>
      <c r="BH929" s="2" t="str">
        <f>IF(AND(ISBLANK(BG929),OR(NOT(ISBLANK(BI929)),NOT(ISBLANK(BJ929)))),#N/A,
IF(ISBLANK(BG929),"",
IF(AND(NOT(ISERROR(VLOOKUP(BG929,MonsterTable!$A:$B,MATCH(MonsterTable!$B$1,MonsterTable!$A$1:$B$1,0),0))),OR(ISBLANK(BI929),ISBLANK(BJ929))),#N/A,
IFERROR(VLOOKUP(BG929,MonsterTable!$A:$B,MATCH(MonsterTable!$B$1,MonsterTable!$A$1:$B$1,0),0),
IF(OR(NOT(ISBLANK(BI929)),ISBLANK(BJ929)),#N/A,
IF(BG929="empty","empty",
VLOOKUP(BG929,MonsterGroupTable!$A:$A,1,0)))))))</f>
        <v/>
      </c>
      <c r="BO929" s="2" t="str">
        <f>IF(AND(ISBLANK(BN929),OR(NOT(ISBLANK(BP929)),NOT(ISBLANK(BQ929)))),#N/A,
IF(ISBLANK(BN929),"",
IF(AND(NOT(ISERROR(VLOOKUP(BN929,MonsterTable!$A:$B,MATCH(MonsterTable!$B$1,MonsterTable!$A$1:$B$1,0),0))),OR(ISBLANK(BP929),ISBLANK(BQ929))),#N/A,
IFERROR(VLOOKUP(BN929,MonsterTable!$A:$B,MATCH(MonsterTable!$B$1,MonsterTable!$A$1:$B$1,0),0),
IF(OR(NOT(ISBLANK(BP929)),ISBLANK(BQ929)),#N/A,
IF(BN929="empty","empty",
VLOOKUP(BN929,MonsterGroupTable!$A:$A,1,0)))))))</f>
        <v/>
      </c>
      <c r="BV929" s="2" t="str">
        <f>IF(AND(ISBLANK(BU929),OR(NOT(ISBLANK(BW929)),NOT(ISBLANK(BX929)))),#N/A,
IF(ISBLANK(BU929),"",
IF(AND(NOT(ISERROR(VLOOKUP(BU929,MonsterTable!$A:$B,MATCH(MonsterTable!$B$1,MonsterTable!$A$1:$B$1,0),0))),OR(ISBLANK(BW929),ISBLANK(BX929))),#N/A,
IFERROR(VLOOKUP(BU929,MonsterTable!$A:$B,MATCH(MonsterTable!$B$1,MonsterTable!$A$1:$B$1,0),0),
IF(OR(NOT(ISBLANK(BW929)),ISBLANK(BX929)),#N/A,
IF(BU929="empty","empty",
VLOOKUP(BU929,MonsterGroupTable!$A:$A,1,0)))))))</f>
        <v/>
      </c>
      <c r="CC929" s="2" t="str">
        <f>IF(AND(ISBLANK(CB929),OR(NOT(ISBLANK(CD929)),NOT(ISBLANK(CE929)))),#N/A,
IF(ISBLANK(CB929),"",
IF(AND(NOT(ISERROR(VLOOKUP(CB929,MonsterTable!$A:$B,MATCH(MonsterTable!$B$1,MonsterTable!$A$1:$B$1,0),0))),OR(ISBLANK(CD929),ISBLANK(CE929))),#N/A,
IFERROR(VLOOKUP(CB929,MonsterTable!$A:$B,MATCH(MonsterTable!$B$1,MonsterTable!$A$1:$B$1,0),0),
IF(OR(NOT(ISBLANK(CD929)),ISBLANK(CE929)),#N/A,
IF(CB929="empty","empty",
VLOOKUP(CB929,MonsterGroupTable!$A:$A,1,0)))))))</f>
        <v/>
      </c>
      <c r="CJ929" s="2" t="str">
        <f>IF(AND(ISBLANK(CI929),OR(NOT(ISBLANK(CK929)),NOT(ISBLANK(CL929)))),#N/A,
IF(ISBLANK(CI929),"",
IF(AND(NOT(ISERROR(VLOOKUP(CI929,MonsterTable!$A:$B,MATCH(MonsterTable!$B$1,MonsterTable!$A$1:$B$1,0),0))),OR(ISBLANK(CK929),ISBLANK(CL929))),#N/A,
IFERROR(VLOOKUP(CI929,MonsterTable!$A:$B,MATCH(MonsterTable!$B$1,MonsterTable!$A$1:$B$1,0),0),
IF(OR(NOT(ISBLANK(CK929)),ISBLANK(CL929)),#N/A,
IF(CI929="empty","empty",
VLOOKUP(CI929,MonsterGroupTable!$A:$A,1,0)))))))</f>
        <v/>
      </c>
    </row>
    <row r="930" spans="1:88">
      <c r="A930">
        <v>20231</v>
      </c>
      <c r="B930">
        <f t="shared" si="28"/>
        <v>1.1000000000000001</v>
      </c>
      <c r="C930">
        <f t="shared" si="28"/>
        <v>1.1000000000000001</v>
      </c>
      <c r="F930">
        <v>900</v>
      </c>
      <c r="G930">
        <v>16683</v>
      </c>
      <c r="H930">
        <v>0</v>
      </c>
      <c r="I930">
        <v>0</v>
      </c>
      <c r="J930">
        <v>0</v>
      </c>
      <c r="K930" t="s">
        <v>28</v>
      </c>
      <c r="L930" t="s">
        <v>247</v>
      </c>
      <c r="M930" t="s">
        <v>79</v>
      </c>
      <c r="N930" t="s">
        <v>80</v>
      </c>
      <c r="O930">
        <v>0</v>
      </c>
      <c r="P930">
        <v>-4.75</v>
      </c>
      <c r="Q930">
        <v>-3.5</v>
      </c>
      <c r="R930">
        <v>4.75</v>
      </c>
      <c r="S930">
        <v>3</v>
      </c>
      <c r="T930">
        <v>-13.5</v>
      </c>
      <c r="U930">
        <v>2.5499999999999998</v>
      </c>
      <c r="V930">
        <v>-6.75</v>
      </c>
      <c r="W930" t="str">
        <f t="shared" si="29"/>
        <v>g104,5,empty,3,204,1,1,0</v>
      </c>
      <c r="X930" s="1" t="s">
        <v>321</v>
      </c>
      <c r="Y930" s="2" t="str">
        <f>IF(AND(ISBLANK(X930),OR(NOT(ISBLANK(Z930)),NOT(ISBLANK(AA930)))),#N/A,
IF(ISBLANK(X930),"",
IF(AND(NOT(ISERROR(VLOOKUP(X930,MonsterTable!$A:$B,MATCH(MonsterTable!$B$1,MonsterTable!$A$1:$B$1,0),0))),OR(ISBLANK(Z930),ISBLANK(AA930))),#N/A,
IFERROR(VLOOKUP(X930,MonsterTable!$A:$B,MATCH(MonsterTable!$B$1,MonsterTable!$A$1:$B$1,0),0),
IF(OR(NOT(ISBLANK(Z930)),ISBLANK(AA930)),#N/A,
IF(X930="empty","empty",
VLOOKUP(X930,MonsterGroupTable!$A:$A,1,0)))))))</f>
        <v>g104</v>
      </c>
      <c r="AA930">
        <v>5</v>
      </c>
      <c r="AE930" s="1" t="s">
        <v>74</v>
      </c>
      <c r="AF930" s="2" t="str">
        <f>IF(AND(ISBLANK(AE930),OR(NOT(ISBLANK(AG930)),NOT(ISBLANK(AH930)))),#N/A,
IF(ISBLANK(AE930),"",
IF(AND(NOT(ISERROR(VLOOKUP(AE930,MonsterTable!$A:$B,MATCH(MonsterTable!$B$1,MonsterTable!$A$1:$B$1,0),0))),OR(ISBLANK(AG930),ISBLANK(AH930))),#N/A,
IFERROR(VLOOKUP(AE930,MonsterTable!$A:$B,MATCH(MonsterTable!$B$1,MonsterTable!$A$1:$B$1,0),0),
IF(OR(NOT(ISBLANK(AG930)),ISBLANK(AH930)),#N/A,
IF(AE930="empty","empty",
VLOOKUP(AE930,MonsterGroupTable!$A:$A,1,0)))))))</f>
        <v>empty</v>
      </c>
      <c r="AH930">
        <v>3</v>
      </c>
      <c r="AL930" s="1" t="s">
        <v>340</v>
      </c>
      <c r="AM930" s="2">
        <f>IF(AND(ISBLANK(AL930),OR(NOT(ISBLANK(AN930)),NOT(ISBLANK(AO930)))),#N/A,
IF(ISBLANK(AL930),"",
IF(AND(NOT(ISERROR(VLOOKUP(AL930,MonsterTable!$A:$B,MATCH(MonsterTable!$B$1,MonsterTable!$A$1:$B$1,0),0))),OR(ISBLANK(AN930),ISBLANK(AO930))),#N/A,
IFERROR(VLOOKUP(AL930,MonsterTable!$A:$B,MATCH(MonsterTable!$B$1,MonsterTable!$A$1:$B$1,0),0),
IF(OR(NOT(ISBLANK(AN930)),ISBLANK(AO930)),#N/A,
IF(AL930="empty","empty",
VLOOKUP(AL930,MonsterGroupTable!$A:$A,1,0)))))))</f>
        <v>204</v>
      </c>
      <c r="AN930">
        <v>1</v>
      </c>
      <c r="AO930">
        <v>1</v>
      </c>
      <c r="AP930">
        <v>0</v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BA930" s="2" t="str">
        <f>IF(AND(ISBLANK(AZ930),OR(NOT(ISBLANK(BB930)),NOT(ISBLANK(BC930)))),#N/A,
IF(ISBLANK(AZ930),"",
IF(AND(NOT(ISERROR(VLOOKUP(AZ930,MonsterTable!$A:$B,MATCH(MonsterTable!$B$1,MonsterTable!$A$1:$B$1,0),0))),OR(ISBLANK(BB930),ISBLANK(BC930))),#N/A,
IFERROR(VLOOKUP(AZ930,MonsterTable!$A:$B,MATCH(MonsterTable!$B$1,MonsterTable!$A$1:$B$1,0),0),
IF(OR(NOT(ISBLANK(BB930)),ISBLANK(BC930)),#N/A,
IF(AZ930="empty","empty",
VLOOKUP(AZ930,MonsterGroupTable!$A:$A,1,0)))))))</f>
        <v/>
      </c>
      <c r="BH930" s="2" t="str">
        <f>IF(AND(ISBLANK(BG930),OR(NOT(ISBLANK(BI930)),NOT(ISBLANK(BJ930)))),#N/A,
IF(ISBLANK(BG930),"",
IF(AND(NOT(ISERROR(VLOOKUP(BG930,MonsterTable!$A:$B,MATCH(MonsterTable!$B$1,MonsterTable!$A$1:$B$1,0),0))),OR(ISBLANK(BI930),ISBLANK(BJ930))),#N/A,
IFERROR(VLOOKUP(BG930,MonsterTable!$A:$B,MATCH(MonsterTable!$B$1,MonsterTable!$A$1:$B$1,0),0),
IF(OR(NOT(ISBLANK(BI930)),ISBLANK(BJ930)),#N/A,
IF(BG930="empty","empty",
VLOOKUP(BG930,MonsterGroupTable!$A:$A,1,0)))))))</f>
        <v/>
      </c>
      <c r="BO930" s="2" t="str">
        <f>IF(AND(ISBLANK(BN930),OR(NOT(ISBLANK(BP930)),NOT(ISBLANK(BQ930)))),#N/A,
IF(ISBLANK(BN930),"",
IF(AND(NOT(ISERROR(VLOOKUP(BN930,MonsterTable!$A:$B,MATCH(MonsterTable!$B$1,MonsterTable!$A$1:$B$1,0),0))),OR(ISBLANK(BP930),ISBLANK(BQ930))),#N/A,
IFERROR(VLOOKUP(BN930,MonsterTable!$A:$B,MATCH(MonsterTable!$B$1,MonsterTable!$A$1:$B$1,0),0),
IF(OR(NOT(ISBLANK(BP930)),ISBLANK(BQ930)),#N/A,
IF(BN930="empty","empty",
VLOOKUP(BN930,MonsterGroupTable!$A:$A,1,0)))))))</f>
        <v/>
      </c>
      <c r="BV930" s="2" t="str">
        <f>IF(AND(ISBLANK(BU930),OR(NOT(ISBLANK(BW930)),NOT(ISBLANK(BX930)))),#N/A,
IF(ISBLANK(BU930),"",
IF(AND(NOT(ISERROR(VLOOKUP(BU930,MonsterTable!$A:$B,MATCH(MonsterTable!$B$1,MonsterTable!$A$1:$B$1,0),0))),OR(ISBLANK(BW930),ISBLANK(BX930))),#N/A,
IFERROR(VLOOKUP(BU930,MonsterTable!$A:$B,MATCH(MonsterTable!$B$1,MonsterTable!$A$1:$B$1,0),0),
IF(OR(NOT(ISBLANK(BW930)),ISBLANK(BX930)),#N/A,
IF(BU930="empty","empty",
VLOOKUP(BU930,MonsterGroupTable!$A:$A,1,0)))))))</f>
        <v/>
      </c>
      <c r="CC930" s="2" t="str">
        <f>IF(AND(ISBLANK(CB930),OR(NOT(ISBLANK(CD930)),NOT(ISBLANK(CE930)))),#N/A,
IF(ISBLANK(CB930),"",
IF(AND(NOT(ISERROR(VLOOKUP(CB930,MonsterTable!$A:$B,MATCH(MonsterTable!$B$1,MonsterTable!$A$1:$B$1,0),0))),OR(ISBLANK(CD930),ISBLANK(CE930))),#N/A,
IFERROR(VLOOKUP(CB930,MonsterTable!$A:$B,MATCH(MonsterTable!$B$1,MonsterTable!$A$1:$B$1,0),0),
IF(OR(NOT(ISBLANK(CD930)),ISBLANK(CE930)),#N/A,
IF(CB930="empty","empty",
VLOOKUP(CB930,MonsterGroupTable!$A:$A,1,0)))))))</f>
        <v/>
      </c>
      <c r="CJ930" s="2" t="str">
        <f>IF(AND(ISBLANK(CI930),OR(NOT(ISBLANK(CK930)),NOT(ISBLANK(CL930)))),#N/A,
IF(ISBLANK(CI930),"",
IF(AND(NOT(ISERROR(VLOOKUP(CI930,MonsterTable!$A:$B,MATCH(MonsterTable!$B$1,MonsterTable!$A$1:$B$1,0),0))),OR(ISBLANK(CK930),ISBLANK(CL930))),#N/A,
IFERROR(VLOOKUP(CI930,MonsterTable!$A:$B,MATCH(MonsterTable!$B$1,MonsterTable!$A$1:$B$1,0),0),
IF(OR(NOT(ISBLANK(CK930)),ISBLANK(CL930)),#N/A,
IF(CI930="empty","empty",
VLOOKUP(CI930,MonsterGroupTable!$A:$A,1,0)))))))</f>
        <v/>
      </c>
    </row>
    <row r="931" spans="1:88">
      <c r="A931">
        <v>20232</v>
      </c>
      <c r="B931">
        <f t="shared" si="28"/>
        <v>1.1000000000000001</v>
      </c>
      <c r="C931">
        <f t="shared" si="28"/>
        <v>1.1000000000000001</v>
      </c>
      <c r="F931">
        <v>900</v>
      </c>
      <c r="G931">
        <v>16818</v>
      </c>
      <c r="H931">
        <v>0</v>
      </c>
      <c r="I931">
        <v>0</v>
      </c>
      <c r="J931">
        <v>0</v>
      </c>
      <c r="K931" t="s">
        <v>28</v>
      </c>
      <c r="L931" t="s">
        <v>247</v>
      </c>
      <c r="M931" t="s">
        <v>79</v>
      </c>
      <c r="N931" t="s">
        <v>80</v>
      </c>
      <c r="O931">
        <v>0</v>
      </c>
      <c r="P931">
        <v>-4.75</v>
      </c>
      <c r="Q931">
        <v>-3.5</v>
      </c>
      <c r="R931">
        <v>4.75</v>
      </c>
      <c r="S931">
        <v>3</v>
      </c>
      <c r="T931">
        <v>-13.5</v>
      </c>
      <c r="U931">
        <v>2.5499999999999998</v>
      </c>
      <c r="V931">
        <v>-6.75</v>
      </c>
      <c r="W931" t="str">
        <f t="shared" si="29"/>
        <v>g104,5,empty,3,204,1,1,0</v>
      </c>
      <c r="X931" s="1" t="s">
        <v>321</v>
      </c>
      <c r="Y931" s="2" t="str">
        <f>IF(AND(ISBLANK(X931),OR(NOT(ISBLANK(Z931)),NOT(ISBLANK(AA931)))),#N/A,
IF(ISBLANK(X931),"",
IF(AND(NOT(ISERROR(VLOOKUP(X931,MonsterTable!$A:$B,MATCH(MonsterTable!$B$1,MonsterTable!$A$1:$B$1,0),0))),OR(ISBLANK(Z931),ISBLANK(AA931))),#N/A,
IFERROR(VLOOKUP(X931,MonsterTable!$A:$B,MATCH(MonsterTable!$B$1,MonsterTable!$A$1:$B$1,0),0),
IF(OR(NOT(ISBLANK(Z931)),ISBLANK(AA931)),#N/A,
IF(X931="empty","empty",
VLOOKUP(X931,MonsterGroupTable!$A:$A,1,0)))))))</f>
        <v>g104</v>
      </c>
      <c r="AA931">
        <v>5</v>
      </c>
      <c r="AE931" s="1" t="s">
        <v>74</v>
      </c>
      <c r="AF931" s="2" t="str">
        <f>IF(AND(ISBLANK(AE931),OR(NOT(ISBLANK(AG931)),NOT(ISBLANK(AH931)))),#N/A,
IF(ISBLANK(AE931),"",
IF(AND(NOT(ISERROR(VLOOKUP(AE931,MonsterTable!$A:$B,MATCH(MonsterTable!$B$1,MonsterTable!$A$1:$B$1,0),0))),OR(ISBLANK(AG931),ISBLANK(AH931))),#N/A,
IFERROR(VLOOKUP(AE931,MonsterTable!$A:$B,MATCH(MonsterTable!$B$1,MonsterTable!$A$1:$B$1,0),0),
IF(OR(NOT(ISBLANK(AG931)),ISBLANK(AH931)),#N/A,
IF(AE931="empty","empty",
VLOOKUP(AE931,MonsterGroupTable!$A:$A,1,0)))))))</f>
        <v>empty</v>
      </c>
      <c r="AH931">
        <v>3</v>
      </c>
      <c r="AL931" s="1" t="s">
        <v>340</v>
      </c>
      <c r="AM931" s="2">
        <f>IF(AND(ISBLANK(AL931),OR(NOT(ISBLANK(AN931)),NOT(ISBLANK(AO931)))),#N/A,
IF(ISBLANK(AL931),"",
IF(AND(NOT(ISERROR(VLOOKUP(AL931,MonsterTable!$A:$B,MATCH(MonsterTable!$B$1,MonsterTable!$A$1:$B$1,0),0))),OR(ISBLANK(AN931),ISBLANK(AO931))),#N/A,
IFERROR(VLOOKUP(AL931,MonsterTable!$A:$B,MATCH(MonsterTable!$B$1,MonsterTable!$A$1:$B$1,0),0),
IF(OR(NOT(ISBLANK(AN931)),ISBLANK(AO931)),#N/A,
IF(AL931="empty","empty",
VLOOKUP(AL931,MonsterGroupTable!$A:$A,1,0)))))))</f>
        <v>204</v>
      </c>
      <c r="AN931">
        <v>1</v>
      </c>
      <c r="AO931">
        <v>1</v>
      </c>
      <c r="AP931">
        <v>0</v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BA931" s="2" t="str">
        <f>IF(AND(ISBLANK(AZ931),OR(NOT(ISBLANK(BB931)),NOT(ISBLANK(BC931)))),#N/A,
IF(ISBLANK(AZ931),"",
IF(AND(NOT(ISERROR(VLOOKUP(AZ931,MonsterTable!$A:$B,MATCH(MonsterTable!$B$1,MonsterTable!$A$1:$B$1,0),0))),OR(ISBLANK(BB931),ISBLANK(BC931))),#N/A,
IFERROR(VLOOKUP(AZ931,MonsterTable!$A:$B,MATCH(MonsterTable!$B$1,MonsterTable!$A$1:$B$1,0),0),
IF(OR(NOT(ISBLANK(BB931)),ISBLANK(BC931)),#N/A,
IF(AZ931="empty","empty",
VLOOKUP(AZ931,MonsterGroupTable!$A:$A,1,0)))))))</f>
        <v/>
      </c>
      <c r="BH931" s="2" t="str">
        <f>IF(AND(ISBLANK(BG931),OR(NOT(ISBLANK(BI931)),NOT(ISBLANK(BJ931)))),#N/A,
IF(ISBLANK(BG931),"",
IF(AND(NOT(ISERROR(VLOOKUP(BG931,MonsterTable!$A:$B,MATCH(MonsterTable!$B$1,MonsterTable!$A$1:$B$1,0),0))),OR(ISBLANK(BI931),ISBLANK(BJ931))),#N/A,
IFERROR(VLOOKUP(BG931,MonsterTable!$A:$B,MATCH(MonsterTable!$B$1,MonsterTable!$A$1:$B$1,0),0),
IF(OR(NOT(ISBLANK(BI931)),ISBLANK(BJ931)),#N/A,
IF(BG931="empty","empty",
VLOOKUP(BG931,MonsterGroupTable!$A:$A,1,0)))))))</f>
        <v/>
      </c>
      <c r="BO931" s="2" t="str">
        <f>IF(AND(ISBLANK(BN931),OR(NOT(ISBLANK(BP931)),NOT(ISBLANK(BQ931)))),#N/A,
IF(ISBLANK(BN931),"",
IF(AND(NOT(ISERROR(VLOOKUP(BN931,MonsterTable!$A:$B,MATCH(MonsterTable!$B$1,MonsterTable!$A$1:$B$1,0),0))),OR(ISBLANK(BP931),ISBLANK(BQ931))),#N/A,
IFERROR(VLOOKUP(BN931,MonsterTable!$A:$B,MATCH(MonsterTable!$B$1,MonsterTable!$A$1:$B$1,0),0),
IF(OR(NOT(ISBLANK(BP931)),ISBLANK(BQ931)),#N/A,
IF(BN931="empty","empty",
VLOOKUP(BN931,MonsterGroupTable!$A:$A,1,0)))))))</f>
        <v/>
      </c>
      <c r="BV931" s="2" t="str">
        <f>IF(AND(ISBLANK(BU931),OR(NOT(ISBLANK(BW931)),NOT(ISBLANK(BX931)))),#N/A,
IF(ISBLANK(BU931),"",
IF(AND(NOT(ISERROR(VLOOKUP(BU931,MonsterTable!$A:$B,MATCH(MonsterTable!$B$1,MonsterTable!$A$1:$B$1,0),0))),OR(ISBLANK(BW931),ISBLANK(BX931))),#N/A,
IFERROR(VLOOKUP(BU931,MonsterTable!$A:$B,MATCH(MonsterTable!$B$1,MonsterTable!$A$1:$B$1,0),0),
IF(OR(NOT(ISBLANK(BW931)),ISBLANK(BX931)),#N/A,
IF(BU931="empty","empty",
VLOOKUP(BU931,MonsterGroupTable!$A:$A,1,0)))))))</f>
        <v/>
      </c>
      <c r="CC931" s="2" t="str">
        <f>IF(AND(ISBLANK(CB931),OR(NOT(ISBLANK(CD931)),NOT(ISBLANK(CE931)))),#N/A,
IF(ISBLANK(CB931),"",
IF(AND(NOT(ISERROR(VLOOKUP(CB931,MonsterTable!$A:$B,MATCH(MonsterTable!$B$1,MonsterTable!$A$1:$B$1,0),0))),OR(ISBLANK(CD931),ISBLANK(CE931))),#N/A,
IFERROR(VLOOKUP(CB931,MonsterTable!$A:$B,MATCH(MonsterTable!$B$1,MonsterTable!$A$1:$B$1,0),0),
IF(OR(NOT(ISBLANK(CD931)),ISBLANK(CE931)),#N/A,
IF(CB931="empty","empty",
VLOOKUP(CB931,MonsterGroupTable!$A:$A,1,0)))))))</f>
        <v/>
      </c>
      <c r="CJ931" s="2" t="str">
        <f>IF(AND(ISBLANK(CI931),OR(NOT(ISBLANK(CK931)),NOT(ISBLANK(CL931)))),#N/A,
IF(ISBLANK(CI931),"",
IF(AND(NOT(ISERROR(VLOOKUP(CI931,MonsterTable!$A:$B,MATCH(MonsterTable!$B$1,MonsterTable!$A$1:$B$1,0),0))),OR(ISBLANK(CK931),ISBLANK(CL931))),#N/A,
IFERROR(VLOOKUP(CI931,MonsterTable!$A:$B,MATCH(MonsterTable!$B$1,MonsterTable!$A$1:$B$1,0),0),
IF(OR(NOT(ISBLANK(CK931)),ISBLANK(CL931)),#N/A,
IF(CI931="empty","empty",
VLOOKUP(CI931,MonsterGroupTable!$A:$A,1,0)))))))</f>
        <v/>
      </c>
    </row>
    <row r="932" spans="1:88">
      <c r="A932">
        <v>20233</v>
      </c>
      <c r="B932">
        <f t="shared" si="28"/>
        <v>1.1000000000000001</v>
      </c>
      <c r="C932">
        <f t="shared" si="28"/>
        <v>1.1000000000000001</v>
      </c>
      <c r="F932">
        <v>900</v>
      </c>
      <c r="G932">
        <v>16953</v>
      </c>
      <c r="H932">
        <v>0</v>
      </c>
      <c r="I932">
        <v>0</v>
      </c>
      <c r="J932">
        <v>0</v>
      </c>
      <c r="K932" t="s">
        <v>28</v>
      </c>
      <c r="L932" t="s">
        <v>247</v>
      </c>
      <c r="M932" t="s">
        <v>79</v>
      </c>
      <c r="N932" t="s">
        <v>80</v>
      </c>
      <c r="O932">
        <v>0</v>
      </c>
      <c r="P932">
        <v>-4.75</v>
      </c>
      <c r="Q932">
        <v>-3.5</v>
      </c>
      <c r="R932">
        <v>4.75</v>
      </c>
      <c r="S932">
        <v>3</v>
      </c>
      <c r="T932">
        <v>-13.5</v>
      </c>
      <c r="U932">
        <v>2.5499999999999998</v>
      </c>
      <c r="V932">
        <v>-6.75</v>
      </c>
      <c r="W932" t="str">
        <f t="shared" si="29"/>
        <v>g104,5,empty,3,204,1,1,0</v>
      </c>
      <c r="X932" s="1" t="s">
        <v>321</v>
      </c>
      <c r="Y932" s="2" t="str">
        <f>IF(AND(ISBLANK(X932),OR(NOT(ISBLANK(Z932)),NOT(ISBLANK(AA932)))),#N/A,
IF(ISBLANK(X932),"",
IF(AND(NOT(ISERROR(VLOOKUP(X932,MonsterTable!$A:$B,MATCH(MonsterTable!$B$1,MonsterTable!$A$1:$B$1,0),0))),OR(ISBLANK(Z932),ISBLANK(AA932))),#N/A,
IFERROR(VLOOKUP(X932,MonsterTable!$A:$B,MATCH(MonsterTable!$B$1,MonsterTable!$A$1:$B$1,0),0),
IF(OR(NOT(ISBLANK(Z932)),ISBLANK(AA932)),#N/A,
IF(X932="empty","empty",
VLOOKUP(X932,MonsterGroupTable!$A:$A,1,0)))))))</f>
        <v>g104</v>
      </c>
      <c r="AA932">
        <v>5</v>
      </c>
      <c r="AE932" s="1" t="s">
        <v>74</v>
      </c>
      <c r="AF932" s="2" t="str">
        <f>IF(AND(ISBLANK(AE932),OR(NOT(ISBLANK(AG932)),NOT(ISBLANK(AH932)))),#N/A,
IF(ISBLANK(AE932),"",
IF(AND(NOT(ISERROR(VLOOKUP(AE932,MonsterTable!$A:$B,MATCH(MonsterTable!$B$1,MonsterTable!$A$1:$B$1,0),0))),OR(ISBLANK(AG932),ISBLANK(AH932))),#N/A,
IFERROR(VLOOKUP(AE932,MonsterTable!$A:$B,MATCH(MonsterTable!$B$1,MonsterTable!$A$1:$B$1,0),0),
IF(OR(NOT(ISBLANK(AG932)),ISBLANK(AH932)),#N/A,
IF(AE932="empty","empty",
VLOOKUP(AE932,MonsterGroupTable!$A:$A,1,0)))))))</f>
        <v>empty</v>
      </c>
      <c r="AH932">
        <v>3</v>
      </c>
      <c r="AL932" s="1" t="s">
        <v>340</v>
      </c>
      <c r="AM932" s="2">
        <f>IF(AND(ISBLANK(AL932),OR(NOT(ISBLANK(AN932)),NOT(ISBLANK(AO932)))),#N/A,
IF(ISBLANK(AL932),"",
IF(AND(NOT(ISERROR(VLOOKUP(AL932,MonsterTable!$A:$B,MATCH(MonsterTable!$B$1,MonsterTable!$A$1:$B$1,0),0))),OR(ISBLANK(AN932),ISBLANK(AO932))),#N/A,
IFERROR(VLOOKUP(AL932,MonsterTable!$A:$B,MATCH(MonsterTable!$B$1,MonsterTable!$A$1:$B$1,0),0),
IF(OR(NOT(ISBLANK(AN932)),ISBLANK(AO932)),#N/A,
IF(AL932="empty","empty",
VLOOKUP(AL932,MonsterGroupTable!$A:$A,1,0)))))))</f>
        <v>204</v>
      </c>
      <c r="AN932">
        <v>1</v>
      </c>
      <c r="AO932">
        <v>1</v>
      </c>
      <c r="AP932">
        <v>0</v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BA932" s="2" t="str">
        <f>IF(AND(ISBLANK(AZ932),OR(NOT(ISBLANK(BB932)),NOT(ISBLANK(BC932)))),#N/A,
IF(ISBLANK(AZ932),"",
IF(AND(NOT(ISERROR(VLOOKUP(AZ932,MonsterTable!$A:$B,MATCH(MonsterTable!$B$1,MonsterTable!$A$1:$B$1,0),0))),OR(ISBLANK(BB932),ISBLANK(BC932))),#N/A,
IFERROR(VLOOKUP(AZ932,MonsterTable!$A:$B,MATCH(MonsterTable!$B$1,MonsterTable!$A$1:$B$1,0),0),
IF(OR(NOT(ISBLANK(BB932)),ISBLANK(BC932)),#N/A,
IF(AZ932="empty","empty",
VLOOKUP(AZ932,MonsterGroupTable!$A:$A,1,0)))))))</f>
        <v/>
      </c>
      <c r="BH932" s="2" t="str">
        <f>IF(AND(ISBLANK(BG932),OR(NOT(ISBLANK(BI932)),NOT(ISBLANK(BJ932)))),#N/A,
IF(ISBLANK(BG932),"",
IF(AND(NOT(ISERROR(VLOOKUP(BG932,MonsterTable!$A:$B,MATCH(MonsterTable!$B$1,MonsterTable!$A$1:$B$1,0),0))),OR(ISBLANK(BI932),ISBLANK(BJ932))),#N/A,
IFERROR(VLOOKUP(BG932,MonsterTable!$A:$B,MATCH(MonsterTable!$B$1,MonsterTable!$A$1:$B$1,0),0),
IF(OR(NOT(ISBLANK(BI932)),ISBLANK(BJ932)),#N/A,
IF(BG932="empty","empty",
VLOOKUP(BG932,MonsterGroupTable!$A:$A,1,0)))))))</f>
        <v/>
      </c>
      <c r="BO932" s="2" t="str">
        <f>IF(AND(ISBLANK(BN932),OR(NOT(ISBLANK(BP932)),NOT(ISBLANK(BQ932)))),#N/A,
IF(ISBLANK(BN932),"",
IF(AND(NOT(ISERROR(VLOOKUP(BN932,MonsterTable!$A:$B,MATCH(MonsterTable!$B$1,MonsterTable!$A$1:$B$1,0),0))),OR(ISBLANK(BP932),ISBLANK(BQ932))),#N/A,
IFERROR(VLOOKUP(BN932,MonsterTable!$A:$B,MATCH(MonsterTable!$B$1,MonsterTable!$A$1:$B$1,0),0),
IF(OR(NOT(ISBLANK(BP932)),ISBLANK(BQ932)),#N/A,
IF(BN932="empty","empty",
VLOOKUP(BN932,MonsterGroupTable!$A:$A,1,0)))))))</f>
        <v/>
      </c>
      <c r="BV932" s="2" t="str">
        <f>IF(AND(ISBLANK(BU932),OR(NOT(ISBLANK(BW932)),NOT(ISBLANK(BX932)))),#N/A,
IF(ISBLANK(BU932),"",
IF(AND(NOT(ISERROR(VLOOKUP(BU932,MonsterTable!$A:$B,MATCH(MonsterTable!$B$1,MonsterTable!$A$1:$B$1,0),0))),OR(ISBLANK(BW932),ISBLANK(BX932))),#N/A,
IFERROR(VLOOKUP(BU932,MonsterTable!$A:$B,MATCH(MonsterTable!$B$1,MonsterTable!$A$1:$B$1,0),0),
IF(OR(NOT(ISBLANK(BW932)),ISBLANK(BX932)),#N/A,
IF(BU932="empty","empty",
VLOOKUP(BU932,MonsterGroupTable!$A:$A,1,0)))))))</f>
        <v/>
      </c>
      <c r="CC932" s="2" t="str">
        <f>IF(AND(ISBLANK(CB932),OR(NOT(ISBLANK(CD932)),NOT(ISBLANK(CE932)))),#N/A,
IF(ISBLANK(CB932),"",
IF(AND(NOT(ISERROR(VLOOKUP(CB932,MonsterTable!$A:$B,MATCH(MonsterTable!$B$1,MonsterTable!$A$1:$B$1,0),0))),OR(ISBLANK(CD932),ISBLANK(CE932))),#N/A,
IFERROR(VLOOKUP(CB932,MonsterTable!$A:$B,MATCH(MonsterTable!$B$1,MonsterTable!$A$1:$B$1,0),0),
IF(OR(NOT(ISBLANK(CD932)),ISBLANK(CE932)),#N/A,
IF(CB932="empty","empty",
VLOOKUP(CB932,MonsterGroupTable!$A:$A,1,0)))))))</f>
        <v/>
      </c>
      <c r="CJ932" s="2" t="str">
        <f>IF(AND(ISBLANK(CI932),OR(NOT(ISBLANK(CK932)),NOT(ISBLANK(CL932)))),#N/A,
IF(ISBLANK(CI932),"",
IF(AND(NOT(ISERROR(VLOOKUP(CI932,MonsterTable!$A:$B,MATCH(MonsterTable!$B$1,MonsterTable!$A$1:$B$1,0),0))),OR(ISBLANK(CK932),ISBLANK(CL932))),#N/A,
IFERROR(VLOOKUP(CI932,MonsterTable!$A:$B,MATCH(MonsterTable!$B$1,MonsterTable!$A$1:$B$1,0),0),
IF(OR(NOT(ISBLANK(CK932)),ISBLANK(CL932)),#N/A,
IF(CI932="empty","empty",
VLOOKUP(CI932,MonsterGroupTable!$A:$A,1,0)))))))</f>
        <v/>
      </c>
    </row>
    <row r="933" spans="1:88">
      <c r="A933">
        <v>20234</v>
      </c>
      <c r="B933">
        <f t="shared" si="28"/>
        <v>1.1000000000000001</v>
      </c>
      <c r="C933">
        <f t="shared" si="28"/>
        <v>1.1000000000000001</v>
      </c>
      <c r="F933">
        <v>900</v>
      </c>
      <c r="G933">
        <v>17088</v>
      </c>
      <c r="H933">
        <v>0</v>
      </c>
      <c r="I933">
        <v>0</v>
      </c>
      <c r="J933">
        <v>0</v>
      </c>
      <c r="K933" t="s">
        <v>28</v>
      </c>
      <c r="L933" t="s">
        <v>247</v>
      </c>
      <c r="M933" t="s">
        <v>79</v>
      </c>
      <c r="N933" t="s">
        <v>80</v>
      </c>
      <c r="O933">
        <v>0</v>
      </c>
      <c r="P933">
        <v>-4.75</v>
      </c>
      <c r="Q933">
        <v>-3.5</v>
      </c>
      <c r="R933">
        <v>4.75</v>
      </c>
      <c r="S933">
        <v>3</v>
      </c>
      <c r="T933">
        <v>-13.5</v>
      </c>
      <c r="U933">
        <v>2.5499999999999998</v>
      </c>
      <c r="V933">
        <v>-6.75</v>
      </c>
      <c r="W933" t="str">
        <f t="shared" si="29"/>
        <v>g104,5,empty,3,204,1,1,0</v>
      </c>
      <c r="X933" s="1" t="s">
        <v>321</v>
      </c>
      <c r="Y933" s="2" t="str">
        <f>IF(AND(ISBLANK(X933),OR(NOT(ISBLANK(Z933)),NOT(ISBLANK(AA933)))),#N/A,
IF(ISBLANK(X933),"",
IF(AND(NOT(ISERROR(VLOOKUP(X933,MonsterTable!$A:$B,MATCH(MonsterTable!$B$1,MonsterTable!$A$1:$B$1,0),0))),OR(ISBLANK(Z933),ISBLANK(AA933))),#N/A,
IFERROR(VLOOKUP(X933,MonsterTable!$A:$B,MATCH(MonsterTable!$B$1,MonsterTable!$A$1:$B$1,0),0),
IF(OR(NOT(ISBLANK(Z933)),ISBLANK(AA933)),#N/A,
IF(X933="empty","empty",
VLOOKUP(X933,MonsterGroupTable!$A:$A,1,0)))))))</f>
        <v>g104</v>
      </c>
      <c r="AA933">
        <v>5</v>
      </c>
      <c r="AE933" s="1" t="s">
        <v>74</v>
      </c>
      <c r="AF933" s="2" t="str">
        <f>IF(AND(ISBLANK(AE933),OR(NOT(ISBLANK(AG933)),NOT(ISBLANK(AH933)))),#N/A,
IF(ISBLANK(AE933),"",
IF(AND(NOT(ISERROR(VLOOKUP(AE933,MonsterTable!$A:$B,MATCH(MonsterTable!$B$1,MonsterTable!$A$1:$B$1,0),0))),OR(ISBLANK(AG933),ISBLANK(AH933))),#N/A,
IFERROR(VLOOKUP(AE933,MonsterTable!$A:$B,MATCH(MonsterTable!$B$1,MonsterTable!$A$1:$B$1,0),0),
IF(OR(NOT(ISBLANK(AG933)),ISBLANK(AH933)),#N/A,
IF(AE933="empty","empty",
VLOOKUP(AE933,MonsterGroupTable!$A:$A,1,0)))))))</f>
        <v>empty</v>
      </c>
      <c r="AH933">
        <v>3</v>
      </c>
      <c r="AL933" s="1" t="s">
        <v>340</v>
      </c>
      <c r="AM933" s="2">
        <f>IF(AND(ISBLANK(AL933),OR(NOT(ISBLANK(AN933)),NOT(ISBLANK(AO933)))),#N/A,
IF(ISBLANK(AL933),"",
IF(AND(NOT(ISERROR(VLOOKUP(AL933,MonsterTable!$A:$B,MATCH(MonsterTable!$B$1,MonsterTable!$A$1:$B$1,0),0))),OR(ISBLANK(AN933),ISBLANK(AO933))),#N/A,
IFERROR(VLOOKUP(AL933,MonsterTable!$A:$B,MATCH(MonsterTable!$B$1,MonsterTable!$A$1:$B$1,0),0),
IF(OR(NOT(ISBLANK(AN933)),ISBLANK(AO933)),#N/A,
IF(AL933="empty","empty",
VLOOKUP(AL933,MonsterGroupTable!$A:$A,1,0)))))))</f>
        <v>204</v>
      </c>
      <c r="AN933">
        <v>1</v>
      </c>
      <c r="AO933">
        <v>1</v>
      </c>
      <c r="AP933">
        <v>0</v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BA933" s="2" t="str">
        <f>IF(AND(ISBLANK(AZ933),OR(NOT(ISBLANK(BB933)),NOT(ISBLANK(BC933)))),#N/A,
IF(ISBLANK(AZ933),"",
IF(AND(NOT(ISERROR(VLOOKUP(AZ933,MonsterTable!$A:$B,MATCH(MonsterTable!$B$1,MonsterTable!$A$1:$B$1,0),0))),OR(ISBLANK(BB933),ISBLANK(BC933))),#N/A,
IFERROR(VLOOKUP(AZ933,MonsterTable!$A:$B,MATCH(MonsterTable!$B$1,MonsterTable!$A$1:$B$1,0),0),
IF(OR(NOT(ISBLANK(BB933)),ISBLANK(BC933)),#N/A,
IF(AZ933="empty","empty",
VLOOKUP(AZ933,MonsterGroupTable!$A:$A,1,0)))))))</f>
        <v/>
      </c>
      <c r="BH933" s="2" t="str">
        <f>IF(AND(ISBLANK(BG933),OR(NOT(ISBLANK(BI933)),NOT(ISBLANK(BJ933)))),#N/A,
IF(ISBLANK(BG933),"",
IF(AND(NOT(ISERROR(VLOOKUP(BG933,MonsterTable!$A:$B,MATCH(MonsterTable!$B$1,MonsterTable!$A$1:$B$1,0),0))),OR(ISBLANK(BI933),ISBLANK(BJ933))),#N/A,
IFERROR(VLOOKUP(BG933,MonsterTable!$A:$B,MATCH(MonsterTable!$B$1,MonsterTable!$A$1:$B$1,0),0),
IF(OR(NOT(ISBLANK(BI933)),ISBLANK(BJ933)),#N/A,
IF(BG933="empty","empty",
VLOOKUP(BG933,MonsterGroupTable!$A:$A,1,0)))))))</f>
        <v/>
      </c>
      <c r="BO933" s="2" t="str">
        <f>IF(AND(ISBLANK(BN933),OR(NOT(ISBLANK(BP933)),NOT(ISBLANK(BQ933)))),#N/A,
IF(ISBLANK(BN933),"",
IF(AND(NOT(ISERROR(VLOOKUP(BN933,MonsterTable!$A:$B,MATCH(MonsterTable!$B$1,MonsterTable!$A$1:$B$1,0),0))),OR(ISBLANK(BP933),ISBLANK(BQ933))),#N/A,
IFERROR(VLOOKUP(BN933,MonsterTable!$A:$B,MATCH(MonsterTable!$B$1,MonsterTable!$A$1:$B$1,0),0),
IF(OR(NOT(ISBLANK(BP933)),ISBLANK(BQ933)),#N/A,
IF(BN933="empty","empty",
VLOOKUP(BN933,MonsterGroupTable!$A:$A,1,0)))))))</f>
        <v/>
      </c>
      <c r="BV933" s="2" t="str">
        <f>IF(AND(ISBLANK(BU933),OR(NOT(ISBLANK(BW933)),NOT(ISBLANK(BX933)))),#N/A,
IF(ISBLANK(BU933),"",
IF(AND(NOT(ISERROR(VLOOKUP(BU933,MonsterTable!$A:$B,MATCH(MonsterTable!$B$1,MonsterTable!$A$1:$B$1,0),0))),OR(ISBLANK(BW933),ISBLANK(BX933))),#N/A,
IFERROR(VLOOKUP(BU933,MonsterTable!$A:$B,MATCH(MonsterTable!$B$1,MonsterTable!$A$1:$B$1,0),0),
IF(OR(NOT(ISBLANK(BW933)),ISBLANK(BX933)),#N/A,
IF(BU933="empty","empty",
VLOOKUP(BU933,MonsterGroupTable!$A:$A,1,0)))))))</f>
        <v/>
      </c>
      <c r="CC933" s="2" t="str">
        <f>IF(AND(ISBLANK(CB933),OR(NOT(ISBLANK(CD933)),NOT(ISBLANK(CE933)))),#N/A,
IF(ISBLANK(CB933),"",
IF(AND(NOT(ISERROR(VLOOKUP(CB933,MonsterTable!$A:$B,MATCH(MonsterTable!$B$1,MonsterTable!$A$1:$B$1,0),0))),OR(ISBLANK(CD933),ISBLANK(CE933))),#N/A,
IFERROR(VLOOKUP(CB933,MonsterTable!$A:$B,MATCH(MonsterTable!$B$1,MonsterTable!$A$1:$B$1,0),0),
IF(OR(NOT(ISBLANK(CD933)),ISBLANK(CE933)),#N/A,
IF(CB933="empty","empty",
VLOOKUP(CB933,MonsterGroupTable!$A:$A,1,0)))))))</f>
        <v/>
      </c>
      <c r="CJ933" s="2" t="str">
        <f>IF(AND(ISBLANK(CI933),OR(NOT(ISBLANK(CK933)),NOT(ISBLANK(CL933)))),#N/A,
IF(ISBLANK(CI933),"",
IF(AND(NOT(ISERROR(VLOOKUP(CI933,MonsterTable!$A:$B,MATCH(MonsterTable!$B$1,MonsterTable!$A$1:$B$1,0),0))),OR(ISBLANK(CK933),ISBLANK(CL933))),#N/A,
IFERROR(VLOOKUP(CI933,MonsterTable!$A:$B,MATCH(MonsterTable!$B$1,MonsterTable!$A$1:$B$1,0),0),
IF(OR(NOT(ISBLANK(CK933)),ISBLANK(CL933)),#N/A,
IF(CI933="empty","empty",
VLOOKUP(CI933,MonsterGroupTable!$A:$A,1,0)))))))</f>
        <v/>
      </c>
    </row>
    <row r="934" spans="1:88">
      <c r="A934">
        <v>20235</v>
      </c>
      <c r="B934">
        <f t="shared" si="28"/>
        <v>1.1000000000000001</v>
      </c>
      <c r="C934">
        <f t="shared" si="28"/>
        <v>1.1000000000000001</v>
      </c>
      <c r="F934">
        <v>900</v>
      </c>
      <c r="G934">
        <v>17223</v>
      </c>
      <c r="H934">
        <v>0</v>
      </c>
      <c r="I934">
        <v>0</v>
      </c>
      <c r="J934">
        <v>0</v>
      </c>
      <c r="K934" t="s">
        <v>28</v>
      </c>
      <c r="L934" t="s">
        <v>247</v>
      </c>
      <c r="M934" t="s">
        <v>79</v>
      </c>
      <c r="N934" t="s">
        <v>80</v>
      </c>
      <c r="O934">
        <v>0</v>
      </c>
      <c r="P934">
        <v>-4.75</v>
      </c>
      <c r="Q934">
        <v>-3.5</v>
      </c>
      <c r="R934">
        <v>4.75</v>
      </c>
      <c r="S934">
        <v>3</v>
      </c>
      <c r="T934">
        <v>-13.5</v>
      </c>
      <c r="U934">
        <v>2.5499999999999998</v>
      </c>
      <c r="V934">
        <v>-6.75</v>
      </c>
      <c r="W934" t="str">
        <f t="shared" si="29"/>
        <v>g104,5,empty,3,204,1,1,0</v>
      </c>
      <c r="X934" s="1" t="s">
        <v>321</v>
      </c>
      <c r="Y934" s="2" t="str">
        <f>IF(AND(ISBLANK(X934),OR(NOT(ISBLANK(Z934)),NOT(ISBLANK(AA934)))),#N/A,
IF(ISBLANK(X934),"",
IF(AND(NOT(ISERROR(VLOOKUP(X934,MonsterTable!$A:$B,MATCH(MonsterTable!$B$1,MonsterTable!$A$1:$B$1,0),0))),OR(ISBLANK(Z934),ISBLANK(AA934))),#N/A,
IFERROR(VLOOKUP(X934,MonsterTable!$A:$B,MATCH(MonsterTable!$B$1,MonsterTable!$A$1:$B$1,0),0),
IF(OR(NOT(ISBLANK(Z934)),ISBLANK(AA934)),#N/A,
IF(X934="empty","empty",
VLOOKUP(X934,MonsterGroupTable!$A:$A,1,0)))))))</f>
        <v>g104</v>
      </c>
      <c r="AA934">
        <v>5</v>
      </c>
      <c r="AE934" s="1" t="s">
        <v>74</v>
      </c>
      <c r="AF934" s="2" t="str">
        <f>IF(AND(ISBLANK(AE934),OR(NOT(ISBLANK(AG934)),NOT(ISBLANK(AH934)))),#N/A,
IF(ISBLANK(AE934),"",
IF(AND(NOT(ISERROR(VLOOKUP(AE934,MonsterTable!$A:$B,MATCH(MonsterTable!$B$1,MonsterTable!$A$1:$B$1,0),0))),OR(ISBLANK(AG934),ISBLANK(AH934))),#N/A,
IFERROR(VLOOKUP(AE934,MonsterTable!$A:$B,MATCH(MonsterTable!$B$1,MonsterTable!$A$1:$B$1,0),0),
IF(OR(NOT(ISBLANK(AG934)),ISBLANK(AH934)),#N/A,
IF(AE934="empty","empty",
VLOOKUP(AE934,MonsterGroupTable!$A:$A,1,0)))))))</f>
        <v>empty</v>
      </c>
      <c r="AH934">
        <v>3</v>
      </c>
      <c r="AL934" s="1" t="s">
        <v>340</v>
      </c>
      <c r="AM934" s="2">
        <f>IF(AND(ISBLANK(AL934),OR(NOT(ISBLANK(AN934)),NOT(ISBLANK(AO934)))),#N/A,
IF(ISBLANK(AL934),"",
IF(AND(NOT(ISERROR(VLOOKUP(AL934,MonsterTable!$A:$B,MATCH(MonsterTable!$B$1,MonsterTable!$A$1:$B$1,0),0))),OR(ISBLANK(AN934),ISBLANK(AO934))),#N/A,
IFERROR(VLOOKUP(AL934,MonsterTable!$A:$B,MATCH(MonsterTable!$B$1,MonsterTable!$A$1:$B$1,0),0),
IF(OR(NOT(ISBLANK(AN934)),ISBLANK(AO934)),#N/A,
IF(AL934="empty","empty",
VLOOKUP(AL934,MonsterGroupTable!$A:$A,1,0)))))))</f>
        <v>204</v>
      </c>
      <c r="AN934">
        <v>1</v>
      </c>
      <c r="AO934">
        <v>1</v>
      </c>
      <c r="AP934">
        <v>0</v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BA934" s="2" t="str">
        <f>IF(AND(ISBLANK(AZ934),OR(NOT(ISBLANK(BB934)),NOT(ISBLANK(BC934)))),#N/A,
IF(ISBLANK(AZ934),"",
IF(AND(NOT(ISERROR(VLOOKUP(AZ934,MonsterTable!$A:$B,MATCH(MonsterTable!$B$1,MonsterTable!$A$1:$B$1,0),0))),OR(ISBLANK(BB934),ISBLANK(BC934))),#N/A,
IFERROR(VLOOKUP(AZ934,MonsterTable!$A:$B,MATCH(MonsterTable!$B$1,MonsterTable!$A$1:$B$1,0),0),
IF(OR(NOT(ISBLANK(BB934)),ISBLANK(BC934)),#N/A,
IF(AZ934="empty","empty",
VLOOKUP(AZ934,MonsterGroupTable!$A:$A,1,0)))))))</f>
        <v/>
      </c>
      <c r="BH934" s="2" t="str">
        <f>IF(AND(ISBLANK(BG934),OR(NOT(ISBLANK(BI934)),NOT(ISBLANK(BJ934)))),#N/A,
IF(ISBLANK(BG934),"",
IF(AND(NOT(ISERROR(VLOOKUP(BG934,MonsterTable!$A:$B,MATCH(MonsterTable!$B$1,MonsterTable!$A$1:$B$1,0),0))),OR(ISBLANK(BI934),ISBLANK(BJ934))),#N/A,
IFERROR(VLOOKUP(BG934,MonsterTable!$A:$B,MATCH(MonsterTable!$B$1,MonsterTable!$A$1:$B$1,0),0),
IF(OR(NOT(ISBLANK(BI934)),ISBLANK(BJ934)),#N/A,
IF(BG934="empty","empty",
VLOOKUP(BG934,MonsterGroupTable!$A:$A,1,0)))))))</f>
        <v/>
      </c>
      <c r="BO934" s="2" t="str">
        <f>IF(AND(ISBLANK(BN934),OR(NOT(ISBLANK(BP934)),NOT(ISBLANK(BQ934)))),#N/A,
IF(ISBLANK(BN934),"",
IF(AND(NOT(ISERROR(VLOOKUP(BN934,MonsterTable!$A:$B,MATCH(MonsterTable!$B$1,MonsterTable!$A$1:$B$1,0),0))),OR(ISBLANK(BP934),ISBLANK(BQ934))),#N/A,
IFERROR(VLOOKUP(BN934,MonsterTable!$A:$B,MATCH(MonsterTable!$B$1,MonsterTable!$A$1:$B$1,0),0),
IF(OR(NOT(ISBLANK(BP934)),ISBLANK(BQ934)),#N/A,
IF(BN934="empty","empty",
VLOOKUP(BN934,MonsterGroupTable!$A:$A,1,0)))))))</f>
        <v/>
      </c>
      <c r="BV934" s="2" t="str">
        <f>IF(AND(ISBLANK(BU934),OR(NOT(ISBLANK(BW934)),NOT(ISBLANK(BX934)))),#N/A,
IF(ISBLANK(BU934),"",
IF(AND(NOT(ISERROR(VLOOKUP(BU934,MonsterTable!$A:$B,MATCH(MonsterTable!$B$1,MonsterTable!$A$1:$B$1,0),0))),OR(ISBLANK(BW934),ISBLANK(BX934))),#N/A,
IFERROR(VLOOKUP(BU934,MonsterTable!$A:$B,MATCH(MonsterTable!$B$1,MonsterTable!$A$1:$B$1,0),0),
IF(OR(NOT(ISBLANK(BW934)),ISBLANK(BX934)),#N/A,
IF(BU934="empty","empty",
VLOOKUP(BU934,MonsterGroupTable!$A:$A,1,0)))))))</f>
        <v/>
      </c>
      <c r="CC934" s="2" t="str">
        <f>IF(AND(ISBLANK(CB934),OR(NOT(ISBLANK(CD934)),NOT(ISBLANK(CE934)))),#N/A,
IF(ISBLANK(CB934),"",
IF(AND(NOT(ISERROR(VLOOKUP(CB934,MonsterTable!$A:$B,MATCH(MonsterTable!$B$1,MonsterTable!$A$1:$B$1,0),0))),OR(ISBLANK(CD934),ISBLANK(CE934))),#N/A,
IFERROR(VLOOKUP(CB934,MonsterTable!$A:$B,MATCH(MonsterTable!$B$1,MonsterTable!$A$1:$B$1,0),0),
IF(OR(NOT(ISBLANK(CD934)),ISBLANK(CE934)),#N/A,
IF(CB934="empty","empty",
VLOOKUP(CB934,MonsterGroupTable!$A:$A,1,0)))))))</f>
        <v/>
      </c>
      <c r="CJ934" s="2" t="str">
        <f>IF(AND(ISBLANK(CI934),OR(NOT(ISBLANK(CK934)),NOT(ISBLANK(CL934)))),#N/A,
IF(ISBLANK(CI934),"",
IF(AND(NOT(ISERROR(VLOOKUP(CI934,MonsterTable!$A:$B,MATCH(MonsterTable!$B$1,MonsterTable!$A$1:$B$1,0),0))),OR(ISBLANK(CK934),ISBLANK(CL934))),#N/A,
IFERROR(VLOOKUP(CI934,MonsterTable!$A:$B,MATCH(MonsterTable!$B$1,MonsterTable!$A$1:$B$1,0),0),
IF(OR(NOT(ISBLANK(CK934)),ISBLANK(CL934)),#N/A,
IF(CI934="empty","empty",
VLOOKUP(CI934,MonsterGroupTable!$A:$A,1,0)))))))</f>
        <v/>
      </c>
    </row>
    <row r="935" spans="1:88">
      <c r="A935">
        <v>20236</v>
      </c>
      <c r="B935">
        <f t="shared" si="28"/>
        <v>1.1000000000000001</v>
      </c>
      <c r="C935">
        <f t="shared" si="28"/>
        <v>1.1000000000000001</v>
      </c>
      <c r="F935">
        <v>900</v>
      </c>
      <c r="G935">
        <v>17358</v>
      </c>
      <c r="H935">
        <v>0</v>
      </c>
      <c r="I935">
        <v>0</v>
      </c>
      <c r="J935">
        <v>0</v>
      </c>
      <c r="K935" t="s">
        <v>28</v>
      </c>
      <c r="L935" t="s">
        <v>247</v>
      </c>
      <c r="M935" t="s">
        <v>79</v>
      </c>
      <c r="N935" t="s">
        <v>80</v>
      </c>
      <c r="O935">
        <v>0</v>
      </c>
      <c r="P935">
        <v>-4.75</v>
      </c>
      <c r="Q935">
        <v>-3.5</v>
      </c>
      <c r="R935">
        <v>4.75</v>
      </c>
      <c r="S935">
        <v>3</v>
      </c>
      <c r="T935">
        <v>-13.5</v>
      </c>
      <c r="U935">
        <v>2.5499999999999998</v>
      </c>
      <c r="V935">
        <v>-6.75</v>
      </c>
      <c r="W935" t="str">
        <f t="shared" si="29"/>
        <v>g104,5,empty,3,204,1,1,0</v>
      </c>
      <c r="X935" s="1" t="s">
        <v>321</v>
      </c>
      <c r="Y935" s="2" t="str">
        <f>IF(AND(ISBLANK(X935),OR(NOT(ISBLANK(Z935)),NOT(ISBLANK(AA935)))),#N/A,
IF(ISBLANK(X935),"",
IF(AND(NOT(ISERROR(VLOOKUP(X935,MonsterTable!$A:$B,MATCH(MonsterTable!$B$1,MonsterTable!$A$1:$B$1,0),0))),OR(ISBLANK(Z935),ISBLANK(AA935))),#N/A,
IFERROR(VLOOKUP(X935,MonsterTable!$A:$B,MATCH(MonsterTable!$B$1,MonsterTable!$A$1:$B$1,0),0),
IF(OR(NOT(ISBLANK(Z935)),ISBLANK(AA935)),#N/A,
IF(X935="empty","empty",
VLOOKUP(X935,MonsterGroupTable!$A:$A,1,0)))))))</f>
        <v>g104</v>
      </c>
      <c r="AA935">
        <v>5</v>
      </c>
      <c r="AE935" s="1" t="s">
        <v>74</v>
      </c>
      <c r="AF935" s="2" t="str">
        <f>IF(AND(ISBLANK(AE935),OR(NOT(ISBLANK(AG935)),NOT(ISBLANK(AH935)))),#N/A,
IF(ISBLANK(AE935),"",
IF(AND(NOT(ISERROR(VLOOKUP(AE935,MonsterTable!$A:$B,MATCH(MonsterTable!$B$1,MonsterTable!$A$1:$B$1,0),0))),OR(ISBLANK(AG935),ISBLANK(AH935))),#N/A,
IFERROR(VLOOKUP(AE935,MonsterTable!$A:$B,MATCH(MonsterTable!$B$1,MonsterTable!$A$1:$B$1,0),0),
IF(OR(NOT(ISBLANK(AG935)),ISBLANK(AH935)),#N/A,
IF(AE935="empty","empty",
VLOOKUP(AE935,MonsterGroupTable!$A:$A,1,0)))))))</f>
        <v>empty</v>
      </c>
      <c r="AH935">
        <v>3</v>
      </c>
      <c r="AL935" s="1" t="s">
        <v>340</v>
      </c>
      <c r="AM935" s="2">
        <f>IF(AND(ISBLANK(AL935),OR(NOT(ISBLANK(AN935)),NOT(ISBLANK(AO935)))),#N/A,
IF(ISBLANK(AL935),"",
IF(AND(NOT(ISERROR(VLOOKUP(AL935,MonsterTable!$A:$B,MATCH(MonsterTable!$B$1,MonsterTable!$A$1:$B$1,0),0))),OR(ISBLANK(AN935),ISBLANK(AO935))),#N/A,
IFERROR(VLOOKUP(AL935,MonsterTable!$A:$B,MATCH(MonsterTable!$B$1,MonsterTable!$A$1:$B$1,0),0),
IF(OR(NOT(ISBLANK(AN935)),ISBLANK(AO935)),#N/A,
IF(AL935="empty","empty",
VLOOKUP(AL935,MonsterGroupTable!$A:$A,1,0)))))))</f>
        <v>204</v>
      </c>
      <c r="AN935">
        <v>1</v>
      </c>
      <c r="AO935">
        <v>1</v>
      </c>
      <c r="AP935">
        <v>0</v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BA935" s="2" t="str">
        <f>IF(AND(ISBLANK(AZ935),OR(NOT(ISBLANK(BB935)),NOT(ISBLANK(BC935)))),#N/A,
IF(ISBLANK(AZ935),"",
IF(AND(NOT(ISERROR(VLOOKUP(AZ935,MonsterTable!$A:$B,MATCH(MonsterTable!$B$1,MonsterTable!$A$1:$B$1,0),0))),OR(ISBLANK(BB935),ISBLANK(BC935))),#N/A,
IFERROR(VLOOKUP(AZ935,MonsterTable!$A:$B,MATCH(MonsterTable!$B$1,MonsterTable!$A$1:$B$1,0),0),
IF(OR(NOT(ISBLANK(BB935)),ISBLANK(BC935)),#N/A,
IF(AZ935="empty","empty",
VLOOKUP(AZ935,MonsterGroupTable!$A:$A,1,0)))))))</f>
        <v/>
      </c>
      <c r="BH935" s="2" t="str">
        <f>IF(AND(ISBLANK(BG935),OR(NOT(ISBLANK(BI935)),NOT(ISBLANK(BJ935)))),#N/A,
IF(ISBLANK(BG935),"",
IF(AND(NOT(ISERROR(VLOOKUP(BG935,MonsterTable!$A:$B,MATCH(MonsterTable!$B$1,MonsterTable!$A$1:$B$1,0),0))),OR(ISBLANK(BI935),ISBLANK(BJ935))),#N/A,
IFERROR(VLOOKUP(BG935,MonsterTable!$A:$B,MATCH(MonsterTable!$B$1,MonsterTable!$A$1:$B$1,0),0),
IF(OR(NOT(ISBLANK(BI935)),ISBLANK(BJ935)),#N/A,
IF(BG935="empty","empty",
VLOOKUP(BG935,MonsterGroupTable!$A:$A,1,0)))))))</f>
        <v/>
      </c>
      <c r="BO935" s="2" t="str">
        <f>IF(AND(ISBLANK(BN935),OR(NOT(ISBLANK(BP935)),NOT(ISBLANK(BQ935)))),#N/A,
IF(ISBLANK(BN935),"",
IF(AND(NOT(ISERROR(VLOOKUP(BN935,MonsterTable!$A:$B,MATCH(MonsterTable!$B$1,MonsterTable!$A$1:$B$1,0),0))),OR(ISBLANK(BP935),ISBLANK(BQ935))),#N/A,
IFERROR(VLOOKUP(BN935,MonsterTable!$A:$B,MATCH(MonsterTable!$B$1,MonsterTable!$A$1:$B$1,0),0),
IF(OR(NOT(ISBLANK(BP935)),ISBLANK(BQ935)),#N/A,
IF(BN935="empty","empty",
VLOOKUP(BN935,MonsterGroupTable!$A:$A,1,0)))))))</f>
        <v/>
      </c>
      <c r="BV935" s="2" t="str">
        <f>IF(AND(ISBLANK(BU935),OR(NOT(ISBLANK(BW935)),NOT(ISBLANK(BX935)))),#N/A,
IF(ISBLANK(BU935),"",
IF(AND(NOT(ISERROR(VLOOKUP(BU935,MonsterTable!$A:$B,MATCH(MonsterTable!$B$1,MonsterTable!$A$1:$B$1,0),0))),OR(ISBLANK(BW935),ISBLANK(BX935))),#N/A,
IFERROR(VLOOKUP(BU935,MonsterTable!$A:$B,MATCH(MonsterTable!$B$1,MonsterTable!$A$1:$B$1,0),0),
IF(OR(NOT(ISBLANK(BW935)),ISBLANK(BX935)),#N/A,
IF(BU935="empty","empty",
VLOOKUP(BU935,MonsterGroupTable!$A:$A,1,0)))))))</f>
        <v/>
      </c>
      <c r="CC935" s="2" t="str">
        <f>IF(AND(ISBLANK(CB935),OR(NOT(ISBLANK(CD935)),NOT(ISBLANK(CE935)))),#N/A,
IF(ISBLANK(CB935),"",
IF(AND(NOT(ISERROR(VLOOKUP(CB935,MonsterTable!$A:$B,MATCH(MonsterTable!$B$1,MonsterTable!$A$1:$B$1,0),0))),OR(ISBLANK(CD935),ISBLANK(CE935))),#N/A,
IFERROR(VLOOKUP(CB935,MonsterTable!$A:$B,MATCH(MonsterTable!$B$1,MonsterTable!$A$1:$B$1,0),0),
IF(OR(NOT(ISBLANK(CD935)),ISBLANK(CE935)),#N/A,
IF(CB935="empty","empty",
VLOOKUP(CB935,MonsterGroupTable!$A:$A,1,0)))))))</f>
        <v/>
      </c>
      <c r="CJ935" s="2" t="str">
        <f>IF(AND(ISBLANK(CI935),OR(NOT(ISBLANK(CK935)),NOT(ISBLANK(CL935)))),#N/A,
IF(ISBLANK(CI935),"",
IF(AND(NOT(ISERROR(VLOOKUP(CI935,MonsterTable!$A:$B,MATCH(MonsterTable!$B$1,MonsterTable!$A$1:$B$1,0),0))),OR(ISBLANK(CK935),ISBLANK(CL935))),#N/A,
IFERROR(VLOOKUP(CI935,MonsterTable!$A:$B,MATCH(MonsterTable!$B$1,MonsterTable!$A$1:$B$1,0),0),
IF(OR(NOT(ISBLANK(CK935)),ISBLANK(CL935)),#N/A,
IF(CI935="empty","empty",
VLOOKUP(CI935,MonsterGroupTable!$A:$A,1,0)))))))</f>
        <v/>
      </c>
    </row>
    <row r="936" spans="1:88">
      <c r="A936">
        <v>20237</v>
      </c>
      <c r="B936">
        <f t="shared" si="28"/>
        <v>1.1000000000000001</v>
      </c>
      <c r="C936">
        <f t="shared" si="28"/>
        <v>1.1000000000000001</v>
      </c>
      <c r="F936">
        <v>900</v>
      </c>
      <c r="G936">
        <v>17493</v>
      </c>
      <c r="H936">
        <v>0</v>
      </c>
      <c r="I936">
        <v>0</v>
      </c>
      <c r="J936">
        <v>0</v>
      </c>
      <c r="K936" t="s">
        <v>28</v>
      </c>
      <c r="L936" t="s">
        <v>247</v>
      </c>
      <c r="M936" t="s">
        <v>79</v>
      </c>
      <c r="N936" t="s">
        <v>80</v>
      </c>
      <c r="O936">
        <v>0</v>
      </c>
      <c r="P936">
        <v>-4.75</v>
      </c>
      <c r="Q936">
        <v>-3.5</v>
      </c>
      <c r="R936">
        <v>4.75</v>
      </c>
      <c r="S936">
        <v>3</v>
      </c>
      <c r="T936">
        <v>-13.5</v>
      </c>
      <c r="U936">
        <v>2.5499999999999998</v>
      </c>
      <c r="V936">
        <v>-6.75</v>
      </c>
      <c r="W936" t="str">
        <f t="shared" si="29"/>
        <v>g104,5,empty,3,204,1,1,0</v>
      </c>
      <c r="X936" s="1" t="s">
        <v>321</v>
      </c>
      <c r="Y936" s="2" t="str">
        <f>IF(AND(ISBLANK(X936),OR(NOT(ISBLANK(Z936)),NOT(ISBLANK(AA936)))),#N/A,
IF(ISBLANK(X936),"",
IF(AND(NOT(ISERROR(VLOOKUP(X936,MonsterTable!$A:$B,MATCH(MonsterTable!$B$1,MonsterTable!$A$1:$B$1,0),0))),OR(ISBLANK(Z936),ISBLANK(AA936))),#N/A,
IFERROR(VLOOKUP(X936,MonsterTable!$A:$B,MATCH(MonsterTable!$B$1,MonsterTable!$A$1:$B$1,0),0),
IF(OR(NOT(ISBLANK(Z936)),ISBLANK(AA936)),#N/A,
IF(X936="empty","empty",
VLOOKUP(X936,MonsterGroupTable!$A:$A,1,0)))))))</f>
        <v>g104</v>
      </c>
      <c r="AA936">
        <v>5</v>
      </c>
      <c r="AE936" s="1" t="s">
        <v>74</v>
      </c>
      <c r="AF936" s="2" t="str">
        <f>IF(AND(ISBLANK(AE936),OR(NOT(ISBLANK(AG936)),NOT(ISBLANK(AH936)))),#N/A,
IF(ISBLANK(AE936),"",
IF(AND(NOT(ISERROR(VLOOKUP(AE936,MonsterTable!$A:$B,MATCH(MonsterTable!$B$1,MonsterTable!$A$1:$B$1,0),0))),OR(ISBLANK(AG936),ISBLANK(AH936))),#N/A,
IFERROR(VLOOKUP(AE936,MonsterTable!$A:$B,MATCH(MonsterTable!$B$1,MonsterTable!$A$1:$B$1,0),0),
IF(OR(NOT(ISBLANK(AG936)),ISBLANK(AH936)),#N/A,
IF(AE936="empty","empty",
VLOOKUP(AE936,MonsterGroupTable!$A:$A,1,0)))))))</f>
        <v>empty</v>
      </c>
      <c r="AH936">
        <v>3</v>
      </c>
      <c r="AL936" s="1" t="s">
        <v>340</v>
      </c>
      <c r="AM936" s="2">
        <f>IF(AND(ISBLANK(AL936),OR(NOT(ISBLANK(AN936)),NOT(ISBLANK(AO936)))),#N/A,
IF(ISBLANK(AL936),"",
IF(AND(NOT(ISERROR(VLOOKUP(AL936,MonsterTable!$A:$B,MATCH(MonsterTable!$B$1,MonsterTable!$A$1:$B$1,0),0))),OR(ISBLANK(AN936),ISBLANK(AO936))),#N/A,
IFERROR(VLOOKUP(AL936,MonsterTable!$A:$B,MATCH(MonsterTable!$B$1,MonsterTable!$A$1:$B$1,0),0),
IF(OR(NOT(ISBLANK(AN936)),ISBLANK(AO936)),#N/A,
IF(AL936="empty","empty",
VLOOKUP(AL936,MonsterGroupTable!$A:$A,1,0)))))))</f>
        <v>204</v>
      </c>
      <c r="AN936">
        <v>1</v>
      </c>
      <c r="AO936">
        <v>1</v>
      </c>
      <c r="AP936">
        <v>0</v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BA936" s="2" t="str">
        <f>IF(AND(ISBLANK(AZ936),OR(NOT(ISBLANK(BB936)),NOT(ISBLANK(BC936)))),#N/A,
IF(ISBLANK(AZ936),"",
IF(AND(NOT(ISERROR(VLOOKUP(AZ936,MonsterTable!$A:$B,MATCH(MonsterTable!$B$1,MonsterTable!$A$1:$B$1,0),0))),OR(ISBLANK(BB936),ISBLANK(BC936))),#N/A,
IFERROR(VLOOKUP(AZ936,MonsterTable!$A:$B,MATCH(MonsterTable!$B$1,MonsterTable!$A$1:$B$1,0),0),
IF(OR(NOT(ISBLANK(BB936)),ISBLANK(BC936)),#N/A,
IF(AZ936="empty","empty",
VLOOKUP(AZ936,MonsterGroupTable!$A:$A,1,0)))))))</f>
        <v/>
      </c>
      <c r="BH936" s="2" t="str">
        <f>IF(AND(ISBLANK(BG936),OR(NOT(ISBLANK(BI936)),NOT(ISBLANK(BJ936)))),#N/A,
IF(ISBLANK(BG936),"",
IF(AND(NOT(ISERROR(VLOOKUP(BG936,MonsterTable!$A:$B,MATCH(MonsterTable!$B$1,MonsterTable!$A$1:$B$1,0),0))),OR(ISBLANK(BI936),ISBLANK(BJ936))),#N/A,
IFERROR(VLOOKUP(BG936,MonsterTable!$A:$B,MATCH(MonsterTable!$B$1,MonsterTable!$A$1:$B$1,0),0),
IF(OR(NOT(ISBLANK(BI936)),ISBLANK(BJ936)),#N/A,
IF(BG936="empty","empty",
VLOOKUP(BG936,MonsterGroupTable!$A:$A,1,0)))))))</f>
        <v/>
      </c>
      <c r="BO936" s="2" t="str">
        <f>IF(AND(ISBLANK(BN936),OR(NOT(ISBLANK(BP936)),NOT(ISBLANK(BQ936)))),#N/A,
IF(ISBLANK(BN936),"",
IF(AND(NOT(ISERROR(VLOOKUP(BN936,MonsterTable!$A:$B,MATCH(MonsterTable!$B$1,MonsterTable!$A$1:$B$1,0),0))),OR(ISBLANK(BP936),ISBLANK(BQ936))),#N/A,
IFERROR(VLOOKUP(BN936,MonsterTable!$A:$B,MATCH(MonsterTable!$B$1,MonsterTable!$A$1:$B$1,0),0),
IF(OR(NOT(ISBLANK(BP936)),ISBLANK(BQ936)),#N/A,
IF(BN936="empty","empty",
VLOOKUP(BN936,MonsterGroupTable!$A:$A,1,0)))))))</f>
        <v/>
      </c>
      <c r="BV936" s="2" t="str">
        <f>IF(AND(ISBLANK(BU936),OR(NOT(ISBLANK(BW936)),NOT(ISBLANK(BX936)))),#N/A,
IF(ISBLANK(BU936),"",
IF(AND(NOT(ISERROR(VLOOKUP(BU936,MonsterTable!$A:$B,MATCH(MonsterTable!$B$1,MonsterTable!$A$1:$B$1,0),0))),OR(ISBLANK(BW936),ISBLANK(BX936))),#N/A,
IFERROR(VLOOKUP(BU936,MonsterTable!$A:$B,MATCH(MonsterTable!$B$1,MonsterTable!$A$1:$B$1,0),0),
IF(OR(NOT(ISBLANK(BW936)),ISBLANK(BX936)),#N/A,
IF(BU936="empty","empty",
VLOOKUP(BU936,MonsterGroupTable!$A:$A,1,0)))))))</f>
        <v/>
      </c>
      <c r="CC936" s="2" t="str">
        <f>IF(AND(ISBLANK(CB936),OR(NOT(ISBLANK(CD936)),NOT(ISBLANK(CE936)))),#N/A,
IF(ISBLANK(CB936),"",
IF(AND(NOT(ISERROR(VLOOKUP(CB936,MonsterTable!$A:$B,MATCH(MonsterTable!$B$1,MonsterTable!$A$1:$B$1,0),0))),OR(ISBLANK(CD936),ISBLANK(CE936))),#N/A,
IFERROR(VLOOKUP(CB936,MonsterTable!$A:$B,MATCH(MonsterTable!$B$1,MonsterTable!$A$1:$B$1,0),0),
IF(OR(NOT(ISBLANK(CD936)),ISBLANK(CE936)),#N/A,
IF(CB936="empty","empty",
VLOOKUP(CB936,MonsterGroupTable!$A:$A,1,0)))))))</f>
        <v/>
      </c>
      <c r="CJ936" s="2" t="str">
        <f>IF(AND(ISBLANK(CI936),OR(NOT(ISBLANK(CK936)),NOT(ISBLANK(CL936)))),#N/A,
IF(ISBLANK(CI936),"",
IF(AND(NOT(ISERROR(VLOOKUP(CI936,MonsterTable!$A:$B,MATCH(MonsterTable!$B$1,MonsterTable!$A$1:$B$1,0),0))),OR(ISBLANK(CK936),ISBLANK(CL936))),#N/A,
IFERROR(VLOOKUP(CI936,MonsterTable!$A:$B,MATCH(MonsterTable!$B$1,MonsterTable!$A$1:$B$1,0),0),
IF(OR(NOT(ISBLANK(CK936)),ISBLANK(CL936)),#N/A,
IF(CI936="empty","empty",
VLOOKUP(CI936,MonsterGroupTable!$A:$A,1,0)))))))</f>
        <v/>
      </c>
    </row>
    <row r="937" spans="1:88">
      <c r="A937">
        <v>20238</v>
      </c>
      <c r="B937">
        <f t="shared" si="28"/>
        <v>1.1000000000000001</v>
      </c>
      <c r="C937">
        <f t="shared" si="28"/>
        <v>1.1000000000000001</v>
      </c>
      <c r="F937">
        <v>900</v>
      </c>
      <c r="G937">
        <v>17628</v>
      </c>
      <c r="H937">
        <v>0</v>
      </c>
      <c r="I937">
        <v>0</v>
      </c>
      <c r="J937">
        <v>0</v>
      </c>
      <c r="K937" t="s">
        <v>28</v>
      </c>
      <c r="L937" t="s">
        <v>247</v>
      </c>
      <c r="M937" t="s">
        <v>79</v>
      </c>
      <c r="N937" t="s">
        <v>80</v>
      </c>
      <c r="O937">
        <v>0</v>
      </c>
      <c r="P937">
        <v>-4.75</v>
      </c>
      <c r="Q937">
        <v>-3.5</v>
      </c>
      <c r="R937">
        <v>4.75</v>
      </c>
      <c r="S937">
        <v>3</v>
      </c>
      <c r="T937">
        <v>-13.5</v>
      </c>
      <c r="U937">
        <v>2.5499999999999998</v>
      </c>
      <c r="V937">
        <v>-6.75</v>
      </c>
      <c r="W937" t="str">
        <f t="shared" si="29"/>
        <v>g104,5,empty,3,204,1,1,0</v>
      </c>
      <c r="X937" s="1" t="s">
        <v>321</v>
      </c>
      <c r="Y937" s="2" t="str">
        <f>IF(AND(ISBLANK(X937),OR(NOT(ISBLANK(Z937)),NOT(ISBLANK(AA937)))),#N/A,
IF(ISBLANK(X937),"",
IF(AND(NOT(ISERROR(VLOOKUP(X937,MonsterTable!$A:$B,MATCH(MonsterTable!$B$1,MonsterTable!$A$1:$B$1,0),0))),OR(ISBLANK(Z937),ISBLANK(AA937))),#N/A,
IFERROR(VLOOKUP(X937,MonsterTable!$A:$B,MATCH(MonsterTable!$B$1,MonsterTable!$A$1:$B$1,0),0),
IF(OR(NOT(ISBLANK(Z937)),ISBLANK(AA937)),#N/A,
IF(X937="empty","empty",
VLOOKUP(X937,MonsterGroupTable!$A:$A,1,0)))))))</f>
        <v>g104</v>
      </c>
      <c r="AA937">
        <v>5</v>
      </c>
      <c r="AE937" s="1" t="s">
        <v>74</v>
      </c>
      <c r="AF937" s="2" t="str">
        <f>IF(AND(ISBLANK(AE937),OR(NOT(ISBLANK(AG937)),NOT(ISBLANK(AH937)))),#N/A,
IF(ISBLANK(AE937),"",
IF(AND(NOT(ISERROR(VLOOKUP(AE937,MonsterTable!$A:$B,MATCH(MonsterTable!$B$1,MonsterTable!$A$1:$B$1,0),0))),OR(ISBLANK(AG937),ISBLANK(AH937))),#N/A,
IFERROR(VLOOKUP(AE937,MonsterTable!$A:$B,MATCH(MonsterTable!$B$1,MonsterTable!$A$1:$B$1,0),0),
IF(OR(NOT(ISBLANK(AG937)),ISBLANK(AH937)),#N/A,
IF(AE937="empty","empty",
VLOOKUP(AE937,MonsterGroupTable!$A:$A,1,0)))))))</f>
        <v>empty</v>
      </c>
      <c r="AH937">
        <v>3</v>
      </c>
      <c r="AL937" s="1" t="s">
        <v>340</v>
      </c>
      <c r="AM937" s="2">
        <f>IF(AND(ISBLANK(AL937),OR(NOT(ISBLANK(AN937)),NOT(ISBLANK(AO937)))),#N/A,
IF(ISBLANK(AL937),"",
IF(AND(NOT(ISERROR(VLOOKUP(AL937,MonsterTable!$A:$B,MATCH(MonsterTable!$B$1,MonsterTable!$A$1:$B$1,0),0))),OR(ISBLANK(AN937),ISBLANK(AO937))),#N/A,
IFERROR(VLOOKUP(AL937,MonsterTable!$A:$B,MATCH(MonsterTable!$B$1,MonsterTable!$A$1:$B$1,0),0),
IF(OR(NOT(ISBLANK(AN937)),ISBLANK(AO937)),#N/A,
IF(AL937="empty","empty",
VLOOKUP(AL937,MonsterGroupTable!$A:$A,1,0)))))))</f>
        <v>204</v>
      </c>
      <c r="AN937">
        <v>1</v>
      </c>
      <c r="AO937">
        <v>1</v>
      </c>
      <c r="AP937">
        <v>0</v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BA937" s="2" t="str">
        <f>IF(AND(ISBLANK(AZ937),OR(NOT(ISBLANK(BB937)),NOT(ISBLANK(BC937)))),#N/A,
IF(ISBLANK(AZ937),"",
IF(AND(NOT(ISERROR(VLOOKUP(AZ937,MonsterTable!$A:$B,MATCH(MonsterTable!$B$1,MonsterTable!$A$1:$B$1,0),0))),OR(ISBLANK(BB937),ISBLANK(BC937))),#N/A,
IFERROR(VLOOKUP(AZ937,MonsterTable!$A:$B,MATCH(MonsterTable!$B$1,MonsterTable!$A$1:$B$1,0),0),
IF(OR(NOT(ISBLANK(BB937)),ISBLANK(BC937)),#N/A,
IF(AZ937="empty","empty",
VLOOKUP(AZ937,MonsterGroupTable!$A:$A,1,0)))))))</f>
        <v/>
      </c>
      <c r="BH937" s="2" t="str">
        <f>IF(AND(ISBLANK(BG937),OR(NOT(ISBLANK(BI937)),NOT(ISBLANK(BJ937)))),#N/A,
IF(ISBLANK(BG937),"",
IF(AND(NOT(ISERROR(VLOOKUP(BG937,MonsterTable!$A:$B,MATCH(MonsterTable!$B$1,MonsterTable!$A$1:$B$1,0),0))),OR(ISBLANK(BI937),ISBLANK(BJ937))),#N/A,
IFERROR(VLOOKUP(BG937,MonsterTable!$A:$B,MATCH(MonsterTable!$B$1,MonsterTable!$A$1:$B$1,0),0),
IF(OR(NOT(ISBLANK(BI937)),ISBLANK(BJ937)),#N/A,
IF(BG937="empty","empty",
VLOOKUP(BG937,MonsterGroupTable!$A:$A,1,0)))))))</f>
        <v/>
      </c>
      <c r="BO937" s="2" t="str">
        <f>IF(AND(ISBLANK(BN937),OR(NOT(ISBLANK(BP937)),NOT(ISBLANK(BQ937)))),#N/A,
IF(ISBLANK(BN937),"",
IF(AND(NOT(ISERROR(VLOOKUP(BN937,MonsterTable!$A:$B,MATCH(MonsterTable!$B$1,MonsterTable!$A$1:$B$1,0),0))),OR(ISBLANK(BP937),ISBLANK(BQ937))),#N/A,
IFERROR(VLOOKUP(BN937,MonsterTable!$A:$B,MATCH(MonsterTable!$B$1,MonsterTable!$A$1:$B$1,0),0),
IF(OR(NOT(ISBLANK(BP937)),ISBLANK(BQ937)),#N/A,
IF(BN937="empty","empty",
VLOOKUP(BN937,MonsterGroupTable!$A:$A,1,0)))))))</f>
        <v/>
      </c>
      <c r="BV937" s="2" t="str">
        <f>IF(AND(ISBLANK(BU937),OR(NOT(ISBLANK(BW937)),NOT(ISBLANK(BX937)))),#N/A,
IF(ISBLANK(BU937),"",
IF(AND(NOT(ISERROR(VLOOKUP(BU937,MonsterTable!$A:$B,MATCH(MonsterTable!$B$1,MonsterTable!$A$1:$B$1,0),0))),OR(ISBLANK(BW937),ISBLANK(BX937))),#N/A,
IFERROR(VLOOKUP(BU937,MonsterTable!$A:$B,MATCH(MonsterTable!$B$1,MonsterTable!$A$1:$B$1,0),0),
IF(OR(NOT(ISBLANK(BW937)),ISBLANK(BX937)),#N/A,
IF(BU937="empty","empty",
VLOOKUP(BU937,MonsterGroupTable!$A:$A,1,0)))))))</f>
        <v/>
      </c>
      <c r="CC937" s="2" t="str">
        <f>IF(AND(ISBLANK(CB937),OR(NOT(ISBLANK(CD937)),NOT(ISBLANK(CE937)))),#N/A,
IF(ISBLANK(CB937),"",
IF(AND(NOT(ISERROR(VLOOKUP(CB937,MonsterTable!$A:$B,MATCH(MonsterTable!$B$1,MonsterTable!$A$1:$B$1,0),0))),OR(ISBLANK(CD937),ISBLANK(CE937))),#N/A,
IFERROR(VLOOKUP(CB937,MonsterTable!$A:$B,MATCH(MonsterTable!$B$1,MonsterTable!$A$1:$B$1,0),0),
IF(OR(NOT(ISBLANK(CD937)),ISBLANK(CE937)),#N/A,
IF(CB937="empty","empty",
VLOOKUP(CB937,MonsterGroupTable!$A:$A,1,0)))))))</f>
        <v/>
      </c>
      <c r="CJ937" s="2" t="str">
        <f>IF(AND(ISBLANK(CI937),OR(NOT(ISBLANK(CK937)),NOT(ISBLANK(CL937)))),#N/A,
IF(ISBLANK(CI937),"",
IF(AND(NOT(ISERROR(VLOOKUP(CI937,MonsterTable!$A:$B,MATCH(MonsterTable!$B$1,MonsterTable!$A$1:$B$1,0),0))),OR(ISBLANK(CK937),ISBLANK(CL937))),#N/A,
IFERROR(VLOOKUP(CI937,MonsterTable!$A:$B,MATCH(MonsterTable!$B$1,MonsterTable!$A$1:$B$1,0),0),
IF(OR(NOT(ISBLANK(CK937)),ISBLANK(CL937)),#N/A,
IF(CI937="empty","empty",
VLOOKUP(CI937,MonsterGroupTable!$A:$A,1,0)))))))</f>
        <v/>
      </c>
    </row>
    <row r="938" spans="1:88">
      <c r="A938">
        <v>20239</v>
      </c>
      <c r="B938">
        <f t="shared" si="28"/>
        <v>1.1000000000000001</v>
      </c>
      <c r="C938">
        <f t="shared" si="28"/>
        <v>1.1000000000000001</v>
      </c>
      <c r="F938">
        <v>900</v>
      </c>
      <c r="G938">
        <v>17763</v>
      </c>
      <c r="H938">
        <v>0</v>
      </c>
      <c r="I938">
        <v>0</v>
      </c>
      <c r="J938">
        <v>0</v>
      </c>
      <c r="K938" t="s">
        <v>28</v>
      </c>
      <c r="L938" t="s">
        <v>247</v>
      </c>
      <c r="M938" t="s">
        <v>79</v>
      </c>
      <c r="N938" t="s">
        <v>80</v>
      </c>
      <c r="O938">
        <v>0</v>
      </c>
      <c r="P938">
        <v>-4.75</v>
      </c>
      <c r="Q938">
        <v>-3.5</v>
      </c>
      <c r="R938">
        <v>4.75</v>
      </c>
      <c r="S938">
        <v>3</v>
      </c>
      <c r="T938">
        <v>-13.5</v>
      </c>
      <c r="U938">
        <v>2.5499999999999998</v>
      </c>
      <c r="V938">
        <v>-6.75</v>
      </c>
      <c r="W938" t="str">
        <f t="shared" si="29"/>
        <v>g104,5,empty,3,204,1,1,0</v>
      </c>
      <c r="X938" s="1" t="s">
        <v>321</v>
      </c>
      <c r="Y938" s="2" t="str">
        <f>IF(AND(ISBLANK(X938),OR(NOT(ISBLANK(Z938)),NOT(ISBLANK(AA938)))),#N/A,
IF(ISBLANK(X938),"",
IF(AND(NOT(ISERROR(VLOOKUP(X938,MonsterTable!$A:$B,MATCH(MonsterTable!$B$1,MonsterTable!$A$1:$B$1,0),0))),OR(ISBLANK(Z938),ISBLANK(AA938))),#N/A,
IFERROR(VLOOKUP(X938,MonsterTable!$A:$B,MATCH(MonsterTable!$B$1,MonsterTable!$A$1:$B$1,0),0),
IF(OR(NOT(ISBLANK(Z938)),ISBLANK(AA938)),#N/A,
IF(X938="empty","empty",
VLOOKUP(X938,MonsterGroupTable!$A:$A,1,0)))))))</f>
        <v>g104</v>
      </c>
      <c r="AA938">
        <v>5</v>
      </c>
      <c r="AE938" s="1" t="s">
        <v>74</v>
      </c>
      <c r="AF938" s="2" t="str">
        <f>IF(AND(ISBLANK(AE938),OR(NOT(ISBLANK(AG938)),NOT(ISBLANK(AH938)))),#N/A,
IF(ISBLANK(AE938),"",
IF(AND(NOT(ISERROR(VLOOKUP(AE938,MonsterTable!$A:$B,MATCH(MonsterTable!$B$1,MonsterTable!$A$1:$B$1,0),0))),OR(ISBLANK(AG938),ISBLANK(AH938))),#N/A,
IFERROR(VLOOKUP(AE938,MonsterTable!$A:$B,MATCH(MonsterTable!$B$1,MonsterTable!$A$1:$B$1,0),0),
IF(OR(NOT(ISBLANK(AG938)),ISBLANK(AH938)),#N/A,
IF(AE938="empty","empty",
VLOOKUP(AE938,MonsterGroupTable!$A:$A,1,0)))))))</f>
        <v>empty</v>
      </c>
      <c r="AH938">
        <v>3</v>
      </c>
      <c r="AL938" s="1" t="s">
        <v>340</v>
      </c>
      <c r="AM938" s="2">
        <f>IF(AND(ISBLANK(AL938),OR(NOT(ISBLANK(AN938)),NOT(ISBLANK(AO938)))),#N/A,
IF(ISBLANK(AL938),"",
IF(AND(NOT(ISERROR(VLOOKUP(AL938,MonsterTable!$A:$B,MATCH(MonsterTable!$B$1,MonsterTable!$A$1:$B$1,0),0))),OR(ISBLANK(AN938),ISBLANK(AO938))),#N/A,
IFERROR(VLOOKUP(AL938,MonsterTable!$A:$B,MATCH(MonsterTable!$B$1,MonsterTable!$A$1:$B$1,0),0),
IF(OR(NOT(ISBLANK(AN938)),ISBLANK(AO938)),#N/A,
IF(AL938="empty","empty",
VLOOKUP(AL938,MonsterGroupTable!$A:$A,1,0)))))))</f>
        <v>204</v>
      </c>
      <c r="AN938">
        <v>1</v>
      </c>
      <c r="AO938">
        <v>1</v>
      </c>
      <c r="AP938">
        <v>0</v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BA938" s="2" t="str">
        <f>IF(AND(ISBLANK(AZ938),OR(NOT(ISBLANK(BB938)),NOT(ISBLANK(BC938)))),#N/A,
IF(ISBLANK(AZ938),"",
IF(AND(NOT(ISERROR(VLOOKUP(AZ938,MonsterTable!$A:$B,MATCH(MonsterTable!$B$1,MonsterTable!$A$1:$B$1,0),0))),OR(ISBLANK(BB938),ISBLANK(BC938))),#N/A,
IFERROR(VLOOKUP(AZ938,MonsterTable!$A:$B,MATCH(MonsterTable!$B$1,MonsterTable!$A$1:$B$1,0),0),
IF(OR(NOT(ISBLANK(BB938)),ISBLANK(BC938)),#N/A,
IF(AZ938="empty","empty",
VLOOKUP(AZ938,MonsterGroupTable!$A:$A,1,0)))))))</f>
        <v/>
      </c>
      <c r="BH938" s="2" t="str">
        <f>IF(AND(ISBLANK(BG938),OR(NOT(ISBLANK(BI938)),NOT(ISBLANK(BJ938)))),#N/A,
IF(ISBLANK(BG938),"",
IF(AND(NOT(ISERROR(VLOOKUP(BG938,MonsterTable!$A:$B,MATCH(MonsterTable!$B$1,MonsterTable!$A$1:$B$1,0),0))),OR(ISBLANK(BI938),ISBLANK(BJ938))),#N/A,
IFERROR(VLOOKUP(BG938,MonsterTable!$A:$B,MATCH(MonsterTable!$B$1,MonsterTable!$A$1:$B$1,0),0),
IF(OR(NOT(ISBLANK(BI938)),ISBLANK(BJ938)),#N/A,
IF(BG938="empty","empty",
VLOOKUP(BG938,MonsterGroupTable!$A:$A,1,0)))))))</f>
        <v/>
      </c>
      <c r="BO938" s="2" t="str">
        <f>IF(AND(ISBLANK(BN938),OR(NOT(ISBLANK(BP938)),NOT(ISBLANK(BQ938)))),#N/A,
IF(ISBLANK(BN938),"",
IF(AND(NOT(ISERROR(VLOOKUP(BN938,MonsterTable!$A:$B,MATCH(MonsterTable!$B$1,MonsterTable!$A$1:$B$1,0),0))),OR(ISBLANK(BP938),ISBLANK(BQ938))),#N/A,
IFERROR(VLOOKUP(BN938,MonsterTable!$A:$B,MATCH(MonsterTable!$B$1,MonsterTable!$A$1:$B$1,0),0),
IF(OR(NOT(ISBLANK(BP938)),ISBLANK(BQ938)),#N/A,
IF(BN938="empty","empty",
VLOOKUP(BN938,MonsterGroupTable!$A:$A,1,0)))))))</f>
        <v/>
      </c>
      <c r="BV938" s="2" t="str">
        <f>IF(AND(ISBLANK(BU938),OR(NOT(ISBLANK(BW938)),NOT(ISBLANK(BX938)))),#N/A,
IF(ISBLANK(BU938),"",
IF(AND(NOT(ISERROR(VLOOKUP(BU938,MonsterTable!$A:$B,MATCH(MonsterTable!$B$1,MonsterTable!$A$1:$B$1,0),0))),OR(ISBLANK(BW938),ISBLANK(BX938))),#N/A,
IFERROR(VLOOKUP(BU938,MonsterTable!$A:$B,MATCH(MonsterTable!$B$1,MonsterTable!$A$1:$B$1,0),0),
IF(OR(NOT(ISBLANK(BW938)),ISBLANK(BX938)),#N/A,
IF(BU938="empty","empty",
VLOOKUP(BU938,MonsterGroupTable!$A:$A,1,0)))))))</f>
        <v/>
      </c>
      <c r="CC938" s="2" t="str">
        <f>IF(AND(ISBLANK(CB938),OR(NOT(ISBLANK(CD938)),NOT(ISBLANK(CE938)))),#N/A,
IF(ISBLANK(CB938),"",
IF(AND(NOT(ISERROR(VLOOKUP(CB938,MonsterTable!$A:$B,MATCH(MonsterTable!$B$1,MonsterTable!$A$1:$B$1,0),0))),OR(ISBLANK(CD938),ISBLANK(CE938))),#N/A,
IFERROR(VLOOKUP(CB938,MonsterTable!$A:$B,MATCH(MonsterTable!$B$1,MonsterTable!$A$1:$B$1,0),0),
IF(OR(NOT(ISBLANK(CD938)),ISBLANK(CE938)),#N/A,
IF(CB938="empty","empty",
VLOOKUP(CB938,MonsterGroupTable!$A:$A,1,0)))))))</f>
        <v/>
      </c>
      <c r="CJ938" s="2" t="str">
        <f>IF(AND(ISBLANK(CI938),OR(NOT(ISBLANK(CK938)),NOT(ISBLANK(CL938)))),#N/A,
IF(ISBLANK(CI938),"",
IF(AND(NOT(ISERROR(VLOOKUP(CI938,MonsterTable!$A:$B,MATCH(MonsterTable!$B$1,MonsterTable!$A$1:$B$1,0),0))),OR(ISBLANK(CK938),ISBLANK(CL938))),#N/A,
IFERROR(VLOOKUP(CI938,MonsterTable!$A:$B,MATCH(MonsterTable!$B$1,MonsterTable!$A$1:$B$1,0),0),
IF(OR(NOT(ISBLANK(CK938)),ISBLANK(CL938)),#N/A,
IF(CI938="empty","empty",
VLOOKUP(CI938,MonsterGroupTable!$A:$A,1,0)))))))</f>
        <v/>
      </c>
    </row>
    <row r="939" spans="1:88">
      <c r="A939">
        <v>20240</v>
      </c>
      <c r="B939">
        <f t="shared" si="28"/>
        <v>1.2</v>
      </c>
      <c r="C939">
        <f t="shared" si="28"/>
        <v>1.1000000000000001</v>
      </c>
      <c r="F939">
        <v>900</v>
      </c>
      <c r="G939">
        <v>17898</v>
      </c>
      <c r="H939">
        <v>0</v>
      </c>
      <c r="I939">
        <v>0</v>
      </c>
      <c r="J939">
        <v>0</v>
      </c>
      <c r="K939" t="s">
        <v>28</v>
      </c>
      <c r="L939" t="s">
        <v>247</v>
      </c>
      <c r="M939" t="s">
        <v>79</v>
      </c>
      <c r="N939" t="s">
        <v>80</v>
      </c>
      <c r="O939">
        <v>0</v>
      </c>
      <c r="P939">
        <v>-4.75</v>
      </c>
      <c r="Q939">
        <v>-3.5</v>
      </c>
      <c r="R939">
        <v>4.75</v>
      </c>
      <c r="S939">
        <v>3</v>
      </c>
      <c r="T939">
        <v>-13.5</v>
      </c>
      <c r="U939">
        <v>2.5499999999999998</v>
      </c>
      <c r="V939">
        <v>-6.75</v>
      </c>
      <c r="W939" t="str">
        <f t="shared" si="29"/>
        <v>g104,5,empty,3,204,1,1,0</v>
      </c>
      <c r="X939" s="1" t="s">
        <v>321</v>
      </c>
      <c r="Y939" s="2" t="str">
        <f>IF(AND(ISBLANK(X939),OR(NOT(ISBLANK(Z939)),NOT(ISBLANK(AA939)))),#N/A,
IF(ISBLANK(X939),"",
IF(AND(NOT(ISERROR(VLOOKUP(X939,MonsterTable!$A:$B,MATCH(MonsterTable!$B$1,MonsterTable!$A$1:$B$1,0),0))),OR(ISBLANK(Z939),ISBLANK(AA939))),#N/A,
IFERROR(VLOOKUP(X939,MonsterTable!$A:$B,MATCH(MonsterTable!$B$1,MonsterTable!$A$1:$B$1,0),0),
IF(OR(NOT(ISBLANK(Z939)),ISBLANK(AA939)),#N/A,
IF(X939="empty","empty",
VLOOKUP(X939,MonsterGroupTable!$A:$A,1,0)))))))</f>
        <v>g104</v>
      </c>
      <c r="AA939">
        <v>5</v>
      </c>
      <c r="AE939" s="1" t="s">
        <v>74</v>
      </c>
      <c r="AF939" s="2" t="str">
        <f>IF(AND(ISBLANK(AE939),OR(NOT(ISBLANK(AG939)),NOT(ISBLANK(AH939)))),#N/A,
IF(ISBLANK(AE939),"",
IF(AND(NOT(ISERROR(VLOOKUP(AE939,MonsterTable!$A:$B,MATCH(MonsterTable!$B$1,MonsterTable!$A$1:$B$1,0),0))),OR(ISBLANK(AG939),ISBLANK(AH939))),#N/A,
IFERROR(VLOOKUP(AE939,MonsterTable!$A:$B,MATCH(MonsterTable!$B$1,MonsterTable!$A$1:$B$1,0),0),
IF(OR(NOT(ISBLANK(AG939)),ISBLANK(AH939)),#N/A,
IF(AE939="empty","empty",
VLOOKUP(AE939,MonsterGroupTable!$A:$A,1,0)))))))</f>
        <v>empty</v>
      </c>
      <c r="AH939">
        <v>3</v>
      </c>
      <c r="AL939" s="1" t="s">
        <v>340</v>
      </c>
      <c r="AM939" s="2">
        <f>IF(AND(ISBLANK(AL939),OR(NOT(ISBLANK(AN939)),NOT(ISBLANK(AO939)))),#N/A,
IF(ISBLANK(AL939),"",
IF(AND(NOT(ISERROR(VLOOKUP(AL939,MonsterTable!$A:$B,MATCH(MonsterTable!$B$1,MonsterTable!$A$1:$B$1,0),0))),OR(ISBLANK(AN939),ISBLANK(AO939))),#N/A,
IFERROR(VLOOKUP(AL939,MonsterTable!$A:$B,MATCH(MonsterTable!$B$1,MonsterTable!$A$1:$B$1,0),0),
IF(OR(NOT(ISBLANK(AN939)),ISBLANK(AO939)),#N/A,
IF(AL939="empty","empty",
VLOOKUP(AL939,MonsterGroupTable!$A:$A,1,0)))))))</f>
        <v>204</v>
      </c>
      <c r="AN939">
        <v>1</v>
      </c>
      <c r="AO939">
        <v>1</v>
      </c>
      <c r="AP939">
        <v>0</v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BA939" s="2" t="str">
        <f>IF(AND(ISBLANK(AZ939),OR(NOT(ISBLANK(BB939)),NOT(ISBLANK(BC939)))),#N/A,
IF(ISBLANK(AZ939),"",
IF(AND(NOT(ISERROR(VLOOKUP(AZ939,MonsterTable!$A:$B,MATCH(MonsterTable!$B$1,MonsterTable!$A$1:$B$1,0),0))),OR(ISBLANK(BB939),ISBLANK(BC939))),#N/A,
IFERROR(VLOOKUP(AZ939,MonsterTable!$A:$B,MATCH(MonsterTable!$B$1,MonsterTable!$A$1:$B$1,0),0),
IF(OR(NOT(ISBLANK(BB939)),ISBLANK(BC939)),#N/A,
IF(AZ939="empty","empty",
VLOOKUP(AZ939,MonsterGroupTable!$A:$A,1,0)))))))</f>
        <v/>
      </c>
      <c r="BH939" s="2" t="str">
        <f>IF(AND(ISBLANK(BG939),OR(NOT(ISBLANK(BI939)),NOT(ISBLANK(BJ939)))),#N/A,
IF(ISBLANK(BG939),"",
IF(AND(NOT(ISERROR(VLOOKUP(BG939,MonsterTable!$A:$B,MATCH(MonsterTable!$B$1,MonsterTable!$A$1:$B$1,0),0))),OR(ISBLANK(BI939),ISBLANK(BJ939))),#N/A,
IFERROR(VLOOKUP(BG939,MonsterTable!$A:$B,MATCH(MonsterTable!$B$1,MonsterTable!$A$1:$B$1,0),0),
IF(OR(NOT(ISBLANK(BI939)),ISBLANK(BJ939)),#N/A,
IF(BG939="empty","empty",
VLOOKUP(BG939,MonsterGroupTable!$A:$A,1,0)))))))</f>
        <v/>
      </c>
      <c r="BO939" s="2" t="str">
        <f>IF(AND(ISBLANK(BN939),OR(NOT(ISBLANK(BP939)),NOT(ISBLANK(BQ939)))),#N/A,
IF(ISBLANK(BN939),"",
IF(AND(NOT(ISERROR(VLOOKUP(BN939,MonsterTable!$A:$B,MATCH(MonsterTable!$B$1,MonsterTable!$A$1:$B$1,0),0))),OR(ISBLANK(BP939),ISBLANK(BQ939))),#N/A,
IFERROR(VLOOKUP(BN939,MonsterTable!$A:$B,MATCH(MonsterTable!$B$1,MonsterTable!$A$1:$B$1,0),0),
IF(OR(NOT(ISBLANK(BP939)),ISBLANK(BQ939)),#N/A,
IF(BN939="empty","empty",
VLOOKUP(BN939,MonsterGroupTable!$A:$A,1,0)))))))</f>
        <v/>
      </c>
      <c r="BV939" s="2" t="str">
        <f>IF(AND(ISBLANK(BU939),OR(NOT(ISBLANK(BW939)),NOT(ISBLANK(BX939)))),#N/A,
IF(ISBLANK(BU939),"",
IF(AND(NOT(ISERROR(VLOOKUP(BU939,MonsterTable!$A:$B,MATCH(MonsterTable!$B$1,MonsterTable!$A$1:$B$1,0),0))),OR(ISBLANK(BW939),ISBLANK(BX939))),#N/A,
IFERROR(VLOOKUP(BU939,MonsterTable!$A:$B,MATCH(MonsterTable!$B$1,MonsterTable!$A$1:$B$1,0),0),
IF(OR(NOT(ISBLANK(BW939)),ISBLANK(BX939)),#N/A,
IF(BU939="empty","empty",
VLOOKUP(BU939,MonsterGroupTable!$A:$A,1,0)))))))</f>
        <v/>
      </c>
      <c r="CC939" s="2" t="str">
        <f>IF(AND(ISBLANK(CB939),OR(NOT(ISBLANK(CD939)),NOT(ISBLANK(CE939)))),#N/A,
IF(ISBLANK(CB939),"",
IF(AND(NOT(ISERROR(VLOOKUP(CB939,MonsterTable!$A:$B,MATCH(MonsterTable!$B$1,MonsterTable!$A$1:$B$1,0),0))),OR(ISBLANK(CD939),ISBLANK(CE939))),#N/A,
IFERROR(VLOOKUP(CB939,MonsterTable!$A:$B,MATCH(MonsterTable!$B$1,MonsterTable!$A$1:$B$1,0),0),
IF(OR(NOT(ISBLANK(CD939)),ISBLANK(CE939)),#N/A,
IF(CB939="empty","empty",
VLOOKUP(CB939,MonsterGroupTable!$A:$A,1,0)))))))</f>
        <v/>
      </c>
      <c r="CJ939" s="2" t="str">
        <f>IF(AND(ISBLANK(CI939),OR(NOT(ISBLANK(CK939)),NOT(ISBLANK(CL939)))),#N/A,
IF(ISBLANK(CI939),"",
IF(AND(NOT(ISERROR(VLOOKUP(CI939,MonsterTable!$A:$B,MATCH(MonsterTable!$B$1,MonsterTable!$A$1:$B$1,0),0))),OR(ISBLANK(CK939),ISBLANK(CL939))),#N/A,
IFERROR(VLOOKUP(CI939,MonsterTable!$A:$B,MATCH(MonsterTable!$B$1,MonsterTable!$A$1:$B$1,0),0),
IF(OR(NOT(ISBLANK(CK939)),ISBLANK(CL939)),#N/A,
IF(CI939="empty","empty",
VLOOKUP(CI939,MonsterGroupTable!$A:$A,1,0)))))))</f>
        <v/>
      </c>
    </row>
    <row r="940" spans="1:88">
      <c r="A940">
        <v>20241</v>
      </c>
      <c r="B940">
        <f t="shared" si="28"/>
        <v>1.1000000000000001</v>
      </c>
      <c r="C940">
        <f t="shared" si="28"/>
        <v>1.1000000000000001</v>
      </c>
      <c r="F940">
        <v>900</v>
      </c>
      <c r="G940">
        <v>18033</v>
      </c>
      <c r="H940">
        <v>0</v>
      </c>
      <c r="I940">
        <v>0</v>
      </c>
      <c r="J940">
        <v>0</v>
      </c>
      <c r="K940" t="s">
        <v>28</v>
      </c>
      <c r="L940" t="s">
        <v>249</v>
      </c>
      <c r="M940" t="s">
        <v>79</v>
      </c>
      <c r="N940" t="s">
        <v>80</v>
      </c>
      <c r="O940">
        <v>0</v>
      </c>
      <c r="P940">
        <v>-4.75</v>
      </c>
      <c r="Q940">
        <v>-3.5</v>
      </c>
      <c r="R940">
        <v>4.75</v>
      </c>
      <c r="S940">
        <v>3</v>
      </c>
      <c r="T940">
        <v>-13.5</v>
      </c>
      <c r="U940">
        <v>2.5499999999999998</v>
      </c>
      <c r="V940">
        <v>-6.75</v>
      </c>
      <c r="W940" t="str">
        <f t="shared" si="29"/>
        <v>g105,5,empty,3,205,1,1,0</v>
      </c>
      <c r="X940" s="1" t="s">
        <v>322</v>
      </c>
      <c r="Y940" s="2" t="str">
        <f>IF(AND(ISBLANK(X940),OR(NOT(ISBLANK(Z940)),NOT(ISBLANK(AA940)))),#N/A,
IF(ISBLANK(X940),"",
IF(AND(NOT(ISERROR(VLOOKUP(X940,MonsterTable!$A:$B,MATCH(MonsterTable!$B$1,MonsterTable!$A$1:$B$1,0),0))),OR(ISBLANK(Z940),ISBLANK(AA940))),#N/A,
IFERROR(VLOOKUP(X940,MonsterTable!$A:$B,MATCH(MonsterTable!$B$1,MonsterTable!$A$1:$B$1,0),0),
IF(OR(NOT(ISBLANK(Z940)),ISBLANK(AA940)),#N/A,
IF(X940="empty","empty",
VLOOKUP(X940,MonsterGroupTable!$A:$A,1,0)))))))</f>
        <v>g105</v>
      </c>
      <c r="AA940">
        <v>5</v>
      </c>
      <c r="AE940" s="1" t="s">
        <v>74</v>
      </c>
      <c r="AF940" s="2" t="str">
        <f>IF(AND(ISBLANK(AE940),OR(NOT(ISBLANK(AG940)),NOT(ISBLANK(AH940)))),#N/A,
IF(ISBLANK(AE940),"",
IF(AND(NOT(ISERROR(VLOOKUP(AE940,MonsterTable!$A:$B,MATCH(MonsterTable!$B$1,MonsterTable!$A$1:$B$1,0),0))),OR(ISBLANK(AG940),ISBLANK(AH940))),#N/A,
IFERROR(VLOOKUP(AE940,MonsterTable!$A:$B,MATCH(MonsterTable!$B$1,MonsterTable!$A$1:$B$1,0),0),
IF(OR(NOT(ISBLANK(AG940)),ISBLANK(AH940)),#N/A,
IF(AE940="empty","empty",
VLOOKUP(AE940,MonsterGroupTable!$A:$A,1,0)))))))</f>
        <v>empty</v>
      </c>
      <c r="AH940">
        <v>3</v>
      </c>
      <c r="AL940" s="1" t="s">
        <v>341</v>
      </c>
      <c r="AM940" s="2">
        <f>IF(AND(ISBLANK(AL940),OR(NOT(ISBLANK(AN940)),NOT(ISBLANK(AO940)))),#N/A,
IF(ISBLANK(AL940),"",
IF(AND(NOT(ISERROR(VLOOKUP(AL940,MonsterTable!$A:$B,MATCH(MonsterTable!$B$1,MonsterTable!$A$1:$B$1,0),0))),OR(ISBLANK(AN940),ISBLANK(AO940))),#N/A,
IFERROR(VLOOKUP(AL940,MonsterTable!$A:$B,MATCH(MonsterTable!$B$1,MonsterTable!$A$1:$B$1,0),0),
IF(OR(NOT(ISBLANK(AN940)),ISBLANK(AO940)),#N/A,
IF(AL940="empty","empty",
VLOOKUP(AL940,MonsterGroupTable!$A:$A,1,0)))))))</f>
        <v>205</v>
      </c>
      <c r="AN940">
        <v>1</v>
      </c>
      <c r="AO940">
        <v>1</v>
      </c>
      <c r="AP940">
        <v>0</v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BA940" s="2" t="str">
        <f>IF(AND(ISBLANK(AZ940),OR(NOT(ISBLANK(BB940)),NOT(ISBLANK(BC940)))),#N/A,
IF(ISBLANK(AZ940),"",
IF(AND(NOT(ISERROR(VLOOKUP(AZ940,MonsterTable!$A:$B,MATCH(MonsterTable!$B$1,MonsterTable!$A$1:$B$1,0),0))),OR(ISBLANK(BB940),ISBLANK(BC940))),#N/A,
IFERROR(VLOOKUP(AZ940,MonsterTable!$A:$B,MATCH(MonsterTable!$B$1,MonsterTable!$A$1:$B$1,0),0),
IF(OR(NOT(ISBLANK(BB940)),ISBLANK(BC940)),#N/A,
IF(AZ940="empty","empty",
VLOOKUP(AZ940,MonsterGroupTable!$A:$A,1,0)))))))</f>
        <v/>
      </c>
      <c r="BH940" s="2" t="str">
        <f>IF(AND(ISBLANK(BG940),OR(NOT(ISBLANK(BI940)),NOT(ISBLANK(BJ940)))),#N/A,
IF(ISBLANK(BG940),"",
IF(AND(NOT(ISERROR(VLOOKUP(BG940,MonsterTable!$A:$B,MATCH(MonsterTable!$B$1,MonsterTable!$A$1:$B$1,0),0))),OR(ISBLANK(BI940),ISBLANK(BJ940))),#N/A,
IFERROR(VLOOKUP(BG940,MonsterTable!$A:$B,MATCH(MonsterTable!$B$1,MonsterTable!$A$1:$B$1,0),0),
IF(OR(NOT(ISBLANK(BI940)),ISBLANK(BJ940)),#N/A,
IF(BG940="empty","empty",
VLOOKUP(BG940,MonsterGroupTable!$A:$A,1,0)))))))</f>
        <v/>
      </c>
      <c r="BO940" s="2" t="str">
        <f>IF(AND(ISBLANK(BN940),OR(NOT(ISBLANK(BP940)),NOT(ISBLANK(BQ940)))),#N/A,
IF(ISBLANK(BN940),"",
IF(AND(NOT(ISERROR(VLOOKUP(BN940,MonsterTable!$A:$B,MATCH(MonsterTable!$B$1,MonsterTable!$A$1:$B$1,0),0))),OR(ISBLANK(BP940),ISBLANK(BQ940))),#N/A,
IFERROR(VLOOKUP(BN940,MonsterTable!$A:$B,MATCH(MonsterTable!$B$1,MonsterTable!$A$1:$B$1,0),0),
IF(OR(NOT(ISBLANK(BP940)),ISBLANK(BQ940)),#N/A,
IF(BN940="empty","empty",
VLOOKUP(BN940,MonsterGroupTable!$A:$A,1,0)))))))</f>
        <v/>
      </c>
      <c r="BV940" s="2" t="str">
        <f>IF(AND(ISBLANK(BU940),OR(NOT(ISBLANK(BW940)),NOT(ISBLANK(BX940)))),#N/A,
IF(ISBLANK(BU940),"",
IF(AND(NOT(ISERROR(VLOOKUP(BU940,MonsterTable!$A:$B,MATCH(MonsterTable!$B$1,MonsterTable!$A$1:$B$1,0),0))),OR(ISBLANK(BW940),ISBLANK(BX940))),#N/A,
IFERROR(VLOOKUP(BU940,MonsterTable!$A:$B,MATCH(MonsterTable!$B$1,MonsterTable!$A$1:$B$1,0),0),
IF(OR(NOT(ISBLANK(BW940)),ISBLANK(BX940)),#N/A,
IF(BU940="empty","empty",
VLOOKUP(BU940,MonsterGroupTable!$A:$A,1,0)))))))</f>
        <v/>
      </c>
      <c r="CC940" s="2" t="str">
        <f>IF(AND(ISBLANK(CB940),OR(NOT(ISBLANK(CD940)),NOT(ISBLANK(CE940)))),#N/A,
IF(ISBLANK(CB940),"",
IF(AND(NOT(ISERROR(VLOOKUP(CB940,MonsterTable!$A:$B,MATCH(MonsterTable!$B$1,MonsterTable!$A$1:$B$1,0),0))),OR(ISBLANK(CD940),ISBLANK(CE940))),#N/A,
IFERROR(VLOOKUP(CB940,MonsterTable!$A:$B,MATCH(MonsterTable!$B$1,MonsterTable!$A$1:$B$1,0),0),
IF(OR(NOT(ISBLANK(CD940)),ISBLANK(CE940)),#N/A,
IF(CB940="empty","empty",
VLOOKUP(CB940,MonsterGroupTable!$A:$A,1,0)))))))</f>
        <v/>
      </c>
      <c r="CJ940" s="2" t="str">
        <f>IF(AND(ISBLANK(CI940),OR(NOT(ISBLANK(CK940)),NOT(ISBLANK(CL940)))),#N/A,
IF(ISBLANK(CI940),"",
IF(AND(NOT(ISERROR(VLOOKUP(CI940,MonsterTable!$A:$B,MATCH(MonsterTable!$B$1,MonsterTable!$A$1:$B$1,0),0))),OR(ISBLANK(CK940),ISBLANK(CL940))),#N/A,
IFERROR(VLOOKUP(CI940,MonsterTable!$A:$B,MATCH(MonsterTable!$B$1,MonsterTable!$A$1:$B$1,0),0),
IF(OR(NOT(ISBLANK(CK940)),ISBLANK(CL940)),#N/A,
IF(CI940="empty","empty",
VLOOKUP(CI940,MonsterGroupTable!$A:$A,1,0)))))))</f>
        <v/>
      </c>
    </row>
    <row r="941" spans="1:88">
      <c r="A941">
        <v>20242</v>
      </c>
      <c r="B941">
        <f t="shared" si="28"/>
        <v>1.1000000000000001</v>
      </c>
      <c r="C941">
        <f t="shared" si="28"/>
        <v>1.1000000000000001</v>
      </c>
      <c r="F941">
        <v>900</v>
      </c>
      <c r="G941">
        <v>18168</v>
      </c>
      <c r="H941">
        <v>0</v>
      </c>
      <c r="I941">
        <v>0</v>
      </c>
      <c r="J941">
        <v>0</v>
      </c>
      <c r="K941" t="s">
        <v>28</v>
      </c>
      <c r="L941" t="s">
        <v>249</v>
      </c>
      <c r="M941" t="s">
        <v>79</v>
      </c>
      <c r="N941" t="s">
        <v>80</v>
      </c>
      <c r="O941">
        <v>0</v>
      </c>
      <c r="P941">
        <v>-4.75</v>
      </c>
      <c r="Q941">
        <v>-3.5</v>
      </c>
      <c r="R941">
        <v>4.75</v>
      </c>
      <c r="S941">
        <v>3</v>
      </c>
      <c r="T941">
        <v>-13.5</v>
      </c>
      <c r="U941">
        <v>2.5499999999999998</v>
      </c>
      <c r="V941">
        <v>-6.75</v>
      </c>
      <c r="W941" t="str">
        <f t="shared" si="29"/>
        <v>g105,5,empty,3,205,1,1,0</v>
      </c>
      <c r="X941" s="1" t="s">
        <v>322</v>
      </c>
      <c r="Y941" s="2" t="str">
        <f>IF(AND(ISBLANK(X941),OR(NOT(ISBLANK(Z941)),NOT(ISBLANK(AA941)))),#N/A,
IF(ISBLANK(X941),"",
IF(AND(NOT(ISERROR(VLOOKUP(X941,MonsterTable!$A:$B,MATCH(MonsterTable!$B$1,MonsterTable!$A$1:$B$1,0),0))),OR(ISBLANK(Z941),ISBLANK(AA941))),#N/A,
IFERROR(VLOOKUP(X941,MonsterTable!$A:$B,MATCH(MonsterTable!$B$1,MonsterTable!$A$1:$B$1,0),0),
IF(OR(NOT(ISBLANK(Z941)),ISBLANK(AA941)),#N/A,
IF(X941="empty","empty",
VLOOKUP(X941,MonsterGroupTable!$A:$A,1,0)))))))</f>
        <v>g105</v>
      </c>
      <c r="AA941">
        <v>5</v>
      </c>
      <c r="AE941" s="1" t="s">
        <v>74</v>
      </c>
      <c r="AF941" s="2" t="str">
        <f>IF(AND(ISBLANK(AE941),OR(NOT(ISBLANK(AG941)),NOT(ISBLANK(AH941)))),#N/A,
IF(ISBLANK(AE941),"",
IF(AND(NOT(ISERROR(VLOOKUP(AE941,MonsterTable!$A:$B,MATCH(MonsterTable!$B$1,MonsterTable!$A$1:$B$1,0),0))),OR(ISBLANK(AG941),ISBLANK(AH941))),#N/A,
IFERROR(VLOOKUP(AE941,MonsterTable!$A:$B,MATCH(MonsterTable!$B$1,MonsterTable!$A$1:$B$1,0),0),
IF(OR(NOT(ISBLANK(AG941)),ISBLANK(AH941)),#N/A,
IF(AE941="empty","empty",
VLOOKUP(AE941,MonsterGroupTable!$A:$A,1,0)))))))</f>
        <v>empty</v>
      </c>
      <c r="AH941">
        <v>3</v>
      </c>
      <c r="AL941" s="1" t="s">
        <v>341</v>
      </c>
      <c r="AM941" s="2">
        <f>IF(AND(ISBLANK(AL941),OR(NOT(ISBLANK(AN941)),NOT(ISBLANK(AO941)))),#N/A,
IF(ISBLANK(AL941),"",
IF(AND(NOT(ISERROR(VLOOKUP(AL941,MonsterTable!$A:$B,MATCH(MonsterTable!$B$1,MonsterTable!$A$1:$B$1,0),0))),OR(ISBLANK(AN941),ISBLANK(AO941))),#N/A,
IFERROR(VLOOKUP(AL941,MonsterTable!$A:$B,MATCH(MonsterTable!$B$1,MonsterTable!$A$1:$B$1,0),0),
IF(OR(NOT(ISBLANK(AN941)),ISBLANK(AO941)),#N/A,
IF(AL941="empty","empty",
VLOOKUP(AL941,MonsterGroupTable!$A:$A,1,0)))))))</f>
        <v>205</v>
      </c>
      <c r="AN941">
        <v>1</v>
      </c>
      <c r="AO941">
        <v>1</v>
      </c>
      <c r="AP941">
        <v>0</v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BA941" s="2" t="str">
        <f>IF(AND(ISBLANK(AZ941),OR(NOT(ISBLANK(BB941)),NOT(ISBLANK(BC941)))),#N/A,
IF(ISBLANK(AZ941),"",
IF(AND(NOT(ISERROR(VLOOKUP(AZ941,MonsterTable!$A:$B,MATCH(MonsterTable!$B$1,MonsterTable!$A$1:$B$1,0),0))),OR(ISBLANK(BB941),ISBLANK(BC941))),#N/A,
IFERROR(VLOOKUP(AZ941,MonsterTable!$A:$B,MATCH(MonsterTable!$B$1,MonsterTable!$A$1:$B$1,0),0),
IF(OR(NOT(ISBLANK(BB941)),ISBLANK(BC941)),#N/A,
IF(AZ941="empty","empty",
VLOOKUP(AZ941,MonsterGroupTable!$A:$A,1,0)))))))</f>
        <v/>
      </c>
      <c r="BH941" s="2" t="str">
        <f>IF(AND(ISBLANK(BG941),OR(NOT(ISBLANK(BI941)),NOT(ISBLANK(BJ941)))),#N/A,
IF(ISBLANK(BG941),"",
IF(AND(NOT(ISERROR(VLOOKUP(BG941,MonsterTable!$A:$B,MATCH(MonsterTable!$B$1,MonsterTable!$A$1:$B$1,0),0))),OR(ISBLANK(BI941),ISBLANK(BJ941))),#N/A,
IFERROR(VLOOKUP(BG941,MonsterTable!$A:$B,MATCH(MonsterTable!$B$1,MonsterTable!$A$1:$B$1,0),0),
IF(OR(NOT(ISBLANK(BI941)),ISBLANK(BJ941)),#N/A,
IF(BG941="empty","empty",
VLOOKUP(BG941,MonsterGroupTable!$A:$A,1,0)))))))</f>
        <v/>
      </c>
      <c r="BO941" s="2" t="str">
        <f>IF(AND(ISBLANK(BN941),OR(NOT(ISBLANK(BP941)),NOT(ISBLANK(BQ941)))),#N/A,
IF(ISBLANK(BN941),"",
IF(AND(NOT(ISERROR(VLOOKUP(BN941,MonsterTable!$A:$B,MATCH(MonsterTable!$B$1,MonsterTable!$A$1:$B$1,0),0))),OR(ISBLANK(BP941),ISBLANK(BQ941))),#N/A,
IFERROR(VLOOKUP(BN941,MonsterTable!$A:$B,MATCH(MonsterTable!$B$1,MonsterTable!$A$1:$B$1,0),0),
IF(OR(NOT(ISBLANK(BP941)),ISBLANK(BQ941)),#N/A,
IF(BN941="empty","empty",
VLOOKUP(BN941,MonsterGroupTable!$A:$A,1,0)))))))</f>
        <v/>
      </c>
      <c r="BV941" s="2" t="str">
        <f>IF(AND(ISBLANK(BU941),OR(NOT(ISBLANK(BW941)),NOT(ISBLANK(BX941)))),#N/A,
IF(ISBLANK(BU941),"",
IF(AND(NOT(ISERROR(VLOOKUP(BU941,MonsterTable!$A:$B,MATCH(MonsterTable!$B$1,MonsterTable!$A$1:$B$1,0),0))),OR(ISBLANK(BW941),ISBLANK(BX941))),#N/A,
IFERROR(VLOOKUP(BU941,MonsterTable!$A:$B,MATCH(MonsterTable!$B$1,MonsterTable!$A$1:$B$1,0),0),
IF(OR(NOT(ISBLANK(BW941)),ISBLANK(BX941)),#N/A,
IF(BU941="empty","empty",
VLOOKUP(BU941,MonsterGroupTable!$A:$A,1,0)))))))</f>
        <v/>
      </c>
      <c r="CC941" s="2" t="str">
        <f>IF(AND(ISBLANK(CB941),OR(NOT(ISBLANK(CD941)),NOT(ISBLANK(CE941)))),#N/A,
IF(ISBLANK(CB941),"",
IF(AND(NOT(ISERROR(VLOOKUP(CB941,MonsterTable!$A:$B,MATCH(MonsterTable!$B$1,MonsterTable!$A$1:$B$1,0),0))),OR(ISBLANK(CD941),ISBLANK(CE941))),#N/A,
IFERROR(VLOOKUP(CB941,MonsterTable!$A:$B,MATCH(MonsterTable!$B$1,MonsterTable!$A$1:$B$1,0),0),
IF(OR(NOT(ISBLANK(CD941)),ISBLANK(CE941)),#N/A,
IF(CB941="empty","empty",
VLOOKUP(CB941,MonsterGroupTable!$A:$A,1,0)))))))</f>
        <v/>
      </c>
      <c r="CJ941" s="2" t="str">
        <f>IF(AND(ISBLANK(CI941),OR(NOT(ISBLANK(CK941)),NOT(ISBLANK(CL941)))),#N/A,
IF(ISBLANK(CI941),"",
IF(AND(NOT(ISERROR(VLOOKUP(CI941,MonsterTable!$A:$B,MATCH(MonsterTable!$B$1,MonsterTable!$A$1:$B$1,0),0))),OR(ISBLANK(CK941),ISBLANK(CL941))),#N/A,
IFERROR(VLOOKUP(CI941,MonsterTable!$A:$B,MATCH(MonsterTable!$B$1,MonsterTable!$A$1:$B$1,0),0),
IF(OR(NOT(ISBLANK(CK941)),ISBLANK(CL941)),#N/A,
IF(CI941="empty","empty",
VLOOKUP(CI941,MonsterGroupTable!$A:$A,1,0)))))))</f>
        <v/>
      </c>
    </row>
    <row r="942" spans="1:88">
      <c r="A942">
        <v>20243</v>
      </c>
      <c r="B942">
        <f t="shared" si="28"/>
        <v>1.1000000000000001</v>
      </c>
      <c r="C942">
        <f t="shared" si="28"/>
        <v>1.1000000000000001</v>
      </c>
      <c r="F942">
        <v>900</v>
      </c>
      <c r="G942">
        <v>18303</v>
      </c>
      <c r="H942">
        <v>0</v>
      </c>
      <c r="I942">
        <v>0</v>
      </c>
      <c r="J942">
        <v>0</v>
      </c>
      <c r="K942" t="s">
        <v>28</v>
      </c>
      <c r="L942" t="s">
        <v>249</v>
      </c>
      <c r="M942" t="s">
        <v>79</v>
      </c>
      <c r="N942" t="s">
        <v>80</v>
      </c>
      <c r="O942">
        <v>0</v>
      </c>
      <c r="P942">
        <v>-4.75</v>
      </c>
      <c r="Q942">
        <v>-3.5</v>
      </c>
      <c r="R942">
        <v>4.75</v>
      </c>
      <c r="S942">
        <v>3</v>
      </c>
      <c r="T942">
        <v>-13.5</v>
      </c>
      <c r="U942">
        <v>2.5499999999999998</v>
      </c>
      <c r="V942">
        <v>-6.75</v>
      </c>
      <c r="W942" t="str">
        <f t="shared" si="29"/>
        <v>g105,5,empty,3,205,1,1,0</v>
      </c>
      <c r="X942" s="1" t="s">
        <v>322</v>
      </c>
      <c r="Y942" s="2" t="str">
        <f>IF(AND(ISBLANK(X942),OR(NOT(ISBLANK(Z942)),NOT(ISBLANK(AA942)))),#N/A,
IF(ISBLANK(X942),"",
IF(AND(NOT(ISERROR(VLOOKUP(X942,MonsterTable!$A:$B,MATCH(MonsterTable!$B$1,MonsterTable!$A$1:$B$1,0),0))),OR(ISBLANK(Z942),ISBLANK(AA942))),#N/A,
IFERROR(VLOOKUP(X942,MonsterTable!$A:$B,MATCH(MonsterTable!$B$1,MonsterTable!$A$1:$B$1,0),0),
IF(OR(NOT(ISBLANK(Z942)),ISBLANK(AA942)),#N/A,
IF(X942="empty","empty",
VLOOKUP(X942,MonsterGroupTable!$A:$A,1,0)))))))</f>
        <v>g105</v>
      </c>
      <c r="AA942">
        <v>5</v>
      </c>
      <c r="AE942" s="1" t="s">
        <v>74</v>
      </c>
      <c r="AF942" s="2" t="str">
        <f>IF(AND(ISBLANK(AE942),OR(NOT(ISBLANK(AG942)),NOT(ISBLANK(AH942)))),#N/A,
IF(ISBLANK(AE942),"",
IF(AND(NOT(ISERROR(VLOOKUP(AE942,MonsterTable!$A:$B,MATCH(MonsterTable!$B$1,MonsterTable!$A$1:$B$1,0),0))),OR(ISBLANK(AG942),ISBLANK(AH942))),#N/A,
IFERROR(VLOOKUP(AE942,MonsterTable!$A:$B,MATCH(MonsterTable!$B$1,MonsterTable!$A$1:$B$1,0),0),
IF(OR(NOT(ISBLANK(AG942)),ISBLANK(AH942)),#N/A,
IF(AE942="empty","empty",
VLOOKUP(AE942,MonsterGroupTable!$A:$A,1,0)))))))</f>
        <v>empty</v>
      </c>
      <c r="AH942">
        <v>3</v>
      </c>
      <c r="AL942" s="1" t="s">
        <v>341</v>
      </c>
      <c r="AM942" s="2">
        <f>IF(AND(ISBLANK(AL942),OR(NOT(ISBLANK(AN942)),NOT(ISBLANK(AO942)))),#N/A,
IF(ISBLANK(AL942),"",
IF(AND(NOT(ISERROR(VLOOKUP(AL942,MonsterTable!$A:$B,MATCH(MonsterTable!$B$1,MonsterTable!$A$1:$B$1,0),0))),OR(ISBLANK(AN942),ISBLANK(AO942))),#N/A,
IFERROR(VLOOKUP(AL942,MonsterTable!$A:$B,MATCH(MonsterTable!$B$1,MonsterTable!$A$1:$B$1,0),0),
IF(OR(NOT(ISBLANK(AN942)),ISBLANK(AO942)),#N/A,
IF(AL942="empty","empty",
VLOOKUP(AL942,MonsterGroupTable!$A:$A,1,0)))))))</f>
        <v>205</v>
      </c>
      <c r="AN942">
        <v>1</v>
      </c>
      <c r="AO942">
        <v>1</v>
      </c>
      <c r="AP942">
        <v>0</v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BA942" s="2" t="str">
        <f>IF(AND(ISBLANK(AZ942),OR(NOT(ISBLANK(BB942)),NOT(ISBLANK(BC942)))),#N/A,
IF(ISBLANK(AZ942),"",
IF(AND(NOT(ISERROR(VLOOKUP(AZ942,MonsterTable!$A:$B,MATCH(MonsterTable!$B$1,MonsterTable!$A$1:$B$1,0),0))),OR(ISBLANK(BB942),ISBLANK(BC942))),#N/A,
IFERROR(VLOOKUP(AZ942,MonsterTable!$A:$B,MATCH(MonsterTable!$B$1,MonsterTable!$A$1:$B$1,0),0),
IF(OR(NOT(ISBLANK(BB942)),ISBLANK(BC942)),#N/A,
IF(AZ942="empty","empty",
VLOOKUP(AZ942,MonsterGroupTable!$A:$A,1,0)))))))</f>
        <v/>
      </c>
      <c r="BH942" s="2" t="str">
        <f>IF(AND(ISBLANK(BG942),OR(NOT(ISBLANK(BI942)),NOT(ISBLANK(BJ942)))),#N/A,
IF(ISBLANK(BG942),"",
IF(AND(NOT(ISERROR(VLOOKUP(BG942,MonsterTable!$A:$B,MATCH(MonsterTable!$B$1,MonsterTable!$A$1:$B$1,0),0))),OR(ISBLANK(BI942),ISBLANK(BJ942))),#N/A,
IFERROR(VLOOKUP(BG942,MonsterTable!$A:$B,MATCH(MonsterTable!$B$1,MonsterTable!$A$1:$B$1,0),0),
IF(OR(NOT(ISBLANK(BI942)),ISBLANK(BJ942)),#N/A,
IF(BG942="empty","empty",
VLOOKUP(BG942,MonsterGroupTable!$A:$A,1,0)))))))</f>
        <v/>
      </c>
      <c r="BO942" s="2" t="str">
        <f>IF(AND(ISBLANK(BN942),OR(NOT(ISBLANK(BP942)),NOT(ISBLANK(BQ942)))),#N/A,
IF(ISBLANK(BN942),"",
IF(AND(NOT(ISERROR(VLOOKUP(BN942,MonsterTable!$A:$B,MATCH(MonsterTable!$B$1,MonsterTable!$A$1:$B$1,0),0))),OR(ISBLANK(BP942),ISBLANK(BQ942))),#N/A,
IFERROR(VLOOKUP(BN942,MonsterTable!$A:$B,MATCH(MonsterTable!$B$1,MonsterTable!$A$1:$B$1,0),0),
IF(OR(NOT(ISBLANK(BP942)),ISBLANK(BQ942)),#N/A,
IF(BN942="empty","empty",
VLOOKUP(BN942,MonsterGroupTable!$A:$A,1,0)))))))</f>
        <v/>
      </c>
      <c r="BV942" s="2" t="str">
        <f>IF(AND(ISBLANK(BU942),OR(NOT(ISBLANK(BW942)),NOT(ISBLANK(BX942)))),#N/A,
IF(ISBLANK(BU942),"",
IF(AND(NOT(ISERROR(VLOOKUP(BU942,MonsterTable!$A:$B,MATCH(MonsterTable!$B$1,MonsterTable!$A$1:$B$1,0),0))),OR(ISBLANK(BW942),ISBLANK(BX942))),#N/A,
IFERROR(VLOOKUP(BU942,MonsterTable!$A:$B,MATCH(MonsterTable!$B$1,MonsterTable!$A$1:$B$1,0),0),
IF(OR(NOT(ISBLANK(BW942)),ISBLANK(BX942)),#N/A,
IF(BU942="empty","empty",
VLOOKUP(BU942,MonsterGroupTable!$A:$A,1,0)))))))</f>
        <v/>
      </c>
      <c r="CC942" s="2" t="str">
        <f>IF(AND(ISBLANK(CB942),OR(NOT(ISBLANK(CD942)),NOT(ISBLANK(CE942)))),#N/A,
IF(ISBLANK(CB942),"",
IF(AND(NOT(ISERROR(VLOOKUP(CB942,MonsterTable!$A:$B,MATCH(MonsterTable!$B$1,MonsterTable!$A$1:$B$1,0),0))),OR(ISBLANK(CD942),ISBLANK(CE942))),#N/A,
IFERROR(VLOOKUP(CB942,MonsterTable!$A:$B,MATCH(MonsterTable!$B$1,MonsterTable!$A$1:$B$1,0),0),
IF(OR(NOT(ISBLANK(CD942)),ISBLANK(CE942)),#N/A,
IF(CB942="empty","empty",
VLOOKUP(CB942,MonsterGroupTable!$A:$A,1,0)))))))</f>
        <v/>
      </c>
      <c r="CJ942" s="2" t="str">
        <f>IF(AND(ISBLANK(CI942),OR(NOT(ISBLANK(CK942)),NOT(ISBLANK(CL942)))),#N/A,
IF(ISBLANK(CI942),"",
IF(AND(NOT(ISERROR(VLOOKUP(CI942,MonsterTable!$A:$B,MATCH(MonsterTable!$B$1,MonsterTable!$A$1:$B$1,0),0))),OR(ISBLANK(CK942),ISBLANK(CL942))),#N/A,
IFERROR(VLOOKUP(CI942,MonsterTable!$A:$B,MATCH(MonsterTable!$B$1,MonsterTable!$A$1:$B$1,0),0),
IF(OR(NOT(ISBLANK(CK942)),ISBLANK(CL942)),#N/A,
IF(CI942="empty","empty",
VLOOKUP(CI942,MonsterGroupTable!$A:$A,1,0)))))))</f>
        <v/>
      </c>
    </row>
    <row r="943" spans="1:88">
      <c r="A943">
        <v>20244</v>
      </c>
      <c r="B943">
        <f t="shared" si="28"/>
        <v>1.1000000000000001</v>
      </c>
      <c r="C943">
        <f t="shared" si="28"/>
        <v>1.1000000000000001</v>
      </c>
      <c r="F943">
        <v>900</v>
      </c>
      <c r="G943">
        <v>18438</v>
      </c>
      <c r="H943">
        <v>0</v>
      </c>
      <c r="I943">
        <v>0</v>
      </c>
      <c r="J943">
        <v>0</v>
      </c>
      <c r="K943" t="s">
        <v>28</v>
      </c>
      <c r="L943" t="s">
        <v>249</v>
      </c>
      <c r="M943" t="s">
        <v>79</v>
      </c>
      <c r="N943" t="s">
        <v>80</v>
      </c>
      <c r="O943">
        <v>0</v>
      </c>
      <c r="P943">
        <v>-4.75</v>
      </c>
      <c r="Q943">
        <v>-3.5</v>
      </c>
      <c r="R943">
        <v>4.75</v>
      </c>
      <c r="S943">
        <v>3</v>
      </c>
      <c r="T943">
        <v>-13.5</v>
      </c>
      <c r="U943">
        <v>2.5499999999999998</v>
      </c>
      <c r="V943">
        <v>-6.75</v>
      </c>
      <c r="W943" t="str">
        <f t="shared" si="29"/>
        <v>g105,5,empty,3,205,1,1,0</v>
      </c>
      <c r="X943" s="1" t="s">
        <v>322</v>
      </c>
      <c r="Y943" s="2" t="str">
        <f>IF(AND(ISBLANK(X943),OR(NOT(ISBLANK(Z943)),NOT(ISBLANK(AA943)))),#N/A,
IF(ISBLANK(X943),"",
IF(AND(NOT(ISERROR(VLOOKUP(X943,MonsterTable!$A:$B,MATCH(MonsterTable!$B$1,MonsterTable!$A$1:$B$1,0),0))),OR(ISBLANK(Z943),ISBLANK(AA943))),#N/A,
IFERROR(VLOOKUP(X943,MonsterTable!$A:$B,MATCH(MonsterTable!$B$1,MonsterTable!$A$1:$B$1,0),0),
IF(OR(NOT(ISBLANK(Z943)),ISBLANK(AA943)),#N/A,
IF(X943="empty","empty",
VLOOKUP(X943,MonsterGroupTable!$A:$A,1,0)))))))</f>
        <v>g105</v>
      </c>
      <c r="AA943">
        <v>5</v>
      </c>
      <c r="AE943" s="1" t="s">
        <v>74</v>
      </c>
      <c r="AF943" s="2" t="str">
        <f>IF(AND(ISBLANK(AE943),OR(NOT(ISBLANK(AG943)),NOT(ISBLANK(AH943)))),#N/A,
IF(ISBLANK(AE943),"",
IF(AND(NOT(ISERROR(VLOOKUP(AE943,MonsterTable!$A:$B,MATCH(MonsterTable!$B$1,MonsterTable!$A$1:$B$1,0),0))),OR(ISBLANK(AG943),ISBLANK(AH943))),#N/A,
IFERROR(VLOOKUP(AE943,MonsterTable!$A:$B,MATCH(MonsterTable!$B$1,MonsterTable!$A$1:$B$1,0),0),
IF(OR(NOT(ISBLANK(AG943)),ISBLANK(AH943)),#N/A,
IF(AE943="empty","empty",
VLOOKUP(AE943,MonsterGroupTable!$A:$A,1,0)))))))</f>
        <v>empty</v>
      </c>
      <c r="AH943">
        <v>3</v>
      </c>
      <c r="AL943" s="1" t="s">
        <v>341</v>
      </c>
      <c r="AM943" s="2">
        <f>IF(AND(ISBLANK(AL943),OR(NOT(ISBLANK(AN943)),NOT(ISBLANK(AO943)))),#N/A,
IF(ISBLANK(AL943),"",
IF(AND(NOT(ISERROR(VLOOKUP(AL943,MonsterTable!$A:$B,MATCH(MonsterTable!$B$1,MonsterTable!$A$1:$B$1,0),0))),OR(ISBLANK(AN943),ISBLANK(AO943))),#N/A,
IFERROR(VLOOKUP(AL943,MonsterTable!$A:$B,MATCH(MonsterTable!$B$1,MonsterTable!$A$1:$B$1,0),0),
IF(OR(NOT(ISBLANK(AN943)),ISBLANK(AO943)),#N/A,
IF(AL943="empty","empty",
VLOOKUP(AL943,MonsterGroupTable!$A:$A,1,0)))))))</f>
        <v>205</v>
      </c>
      <c r="AN943">
        <v>1</v>
      </c>
      <c r="AO943">
        <v>1</v>
      </c>
      <c r="AP943">
        <v>0</v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BA943" s="2" t="str">
        <f>IF(AND(ISBLANK(AZ943),OR(NOT(ISBLANK(BB943)),NOT(ISBLANK(BC943)))),#N/A,
IF(ISBLANK(AZ943),"",
IF(AND(NOT(ISERROR(VLOOKUP(AZ943,MonsterTable!$A:$B,MATCH(MonsterTable!$B$1,MonsterTable!$A$1:$B$1,0),0))),OR(ISBLANK(BB943),ISBLANK(BC943))),#N/A,
IFERROR(VLOOKUP(AZ943,MonsterTable!$A:$B,MATCH(MonsterTable!$B$1,MonsterTable!$A$1:$B$1,0),0),
IF(OR(NOT(ISBLANK(BB943)),ISBLANK(BC943)),#N/A,
IF(AZ943="empty","empty",
VLOOKUP(AZ943,MonsterGroupTable!$A:$A,1,0)))))))</f>
        <v/>
      </c>
      <c r="BH943" s="2" t="str">
        <f>IF(AND(ISBLANK(BG943),OR(NOT(ISBLANK(BI943)),NOT(ISBLANK(BJ943)))),#N/A,
IF(ISBLANK(BG943),"",
IF(AND(NOT(ISERROR(VLOOKUP(BG943,MonsterTable!$A:$B,MATCH(MonsterTable!$B$1,MonsterTable!$A$1:$B$1,0),0))),OR(ISBLANK(BI943),ISBLANK(BJ943))),#N/A,
IFERROR(VLOOKUP(BG943,MonsterTable!$A:$B,MATCH(MonsterTable!$B$1,MonsterTable!$A$1:$B$1,0),0),
IF(OR(NOT(ISBLANK(BI943)),ISBLANK(BJ943)),#N/A,
IF(BG943="empty","empty",
VLOOKUP(BG943,MonsterGroupTable!$A:$A,1,0)))))))</f>
        <v/>
      </c>
      <c r="BO943" s="2" t="str">
        <f>IF(AND(ISBLANK(BN943),OR(NOT(ISBLANK(BP943)),NOT(ISBLANK(BQ943)))),#N/A,
IF(ISBLANK(BN943),"",
IF(AND(NOT(ISERROR(VLOOKUP(BN943,MonsterTable!$A:$B,MATCH(MonsterTable!$B$1,MonsterTable!$A$1:$B$1,0),0))),OR(ISBLANK(BP943),ISBLANK(BQ943))),#N/A,
IFERROR(VLOOKUP(BN943,MonsterTable!$A:$B,MATCH(MonsterTable!$B$1,MonsterTable!$A$1:$B$1,0),0),
IF(OR(NOT(ISBLANK(BP943)),ISBLANK(BQ943)),#N/A,
IF(BN943="empty","empty",
VLOOKUP(BN943,MonsterGroupTable!$A:$A,1,0)))))))</f>
        <v/>
      </c>
      <c r="BV943" s="2" t="str">
        <f>IF(AND(ISBLANK(BU943),OR(NOT(ISBLANK(BW943)),NOT(ISBLANK(BX943)))),#N/A,
IF(ISBLANK(BU943),"",
IF(AND(NOT(ISERROR(VLOOKUP(BU943,MonsterTable!$A:$B,MATCH(MonsterTable!$B$1,MonsterTable!$A$1:$B$1,0),0))),OR(ISBLANK(BW943),ISBLANK(BX943))),#N/A,
IFERROR(VLOOKUP(BU943,MonsterTable!$A:$B,MATCH(MonsterTable!$B$1,MonsterTable!$A$1:$B$1,0),0),
IF(OR(NOT(ISBLANK(BW943)),ISBLANK(BX943)),#N/A,
IF(BU943="empty","empty",
VLOOKUP(BU943,MonsterGroupTable!$A:$A,1,0)))))))</f>
        <v/>
      </c>
      <c r="CC943" s="2" t="str">
        <f>IF(AND(ISBLANK(CB943),OR(NOT(ISBLANK(CD943)),NOT(ISBLANK(CE943)))),#N/A,
IF(ISBLANK(CB943),"",
IF(AND(NOT(ISERROR(VLOOKUP(CB943,MonsterTable!$A:$B,MATCH(MonsterTable!$B$1,MonsterTable!$A$1:$B$1,0),0))),OR(ISBLANK(CD943),ISBLANK(CE943))),#N/A,
IFERROR(VLOOKUP(CB943,MonsterTable!$A:$B,MATCH(MonsterTable!$B$1,MonsterTable!$A$1:$B$1,0),0),
IF(OR(NOT(ISBLANK(CD943)),ISBLANK(CE943)),#N/A,
IF(CB943="empty","empty",
VLOOKUP(CB943,MonsterGroupTable!$A:$A,1,0)))))))</f>
        <v/>
      </c>
      <c r="CJ943" s="2" t="str">
        <f>IF(AND(ISBLANK(CI943),OR(NOT(ISBLANK(CK943)),NOT(ISBLANK(CL943)))),#N/A,
IF(ISBLANK(CI943),"",
IF(AND(NOT(ISERROR(VLOOKUP(CI943,MonsterTable!$A:$B,MATCH(MonsterTable!$B$1,MonsterTable!$A$1:$B$1,0),0))),OR(ISBLANK(CK943),ISBLANK(CL943))),#N/A,
IFERROR(VLOOKUP(CI943,MonsterTable!$A:$B,MATCH(MonsterTable!$B$1,MonsterTable!$A$1:$B$1,0),0),
IF(OR(NOT(ISBLANK(CK943)),ISBLANK(CL943)),#N/A,
IF(CI943="empty","empty",
VLOOKUP(CI943,MonsterGroupTable!$A:$A,1,0)))))))</f>
        <v/>
      </c>
    </row>
    <row r="944" spans="1:88">
      <c r="A944">
        <v>20245</v>
      </c>
      <c r="B944">
        <f t="shared" si="28"/>
        <v>1.1000000000000001</v>
      </c>
      <c r="C944">
        <f t="shared" si="28"/>
        <v>1.1000000000000001</v>
      </c>
      <c r="F944">
        <v>900</v>
      </c>
      <c r="G944">
        <v>18573</v>
      </c>
      <c r="H944">
        <v>0</v>
      </c>
      <c r="I944">
        <v>0</v>
      </c>
      <c r="J944">
        <v>0</v>
      </c>
      <c r="K944" t="s">
        <v>28</v>
      </c>
      <c r="L944" t="s">
        <v>249</v>
      </c>
      <c r="M944" t="s">
        <v>79</v>
      </c>
      <c r="N944" t="s">
        <v>80</v>
      </c>
      <c r="O944">
        <v>0</v>
      </c>
      <c r="P944">
        <v>-4.75</v>
      </c>
      <c r="Q944">
        <v>-3.5</v>
      </c>
      <c r="R944">
        <v>4.75</v>
      </c>
      <c r="S944">
        <v>3</v>
      </c>
      <c r="T944">
        <v>-13.5</v>
      </c>
      <c r="U944">
        <v>2.5499999999999998</v>
      </c>
      <c r="V944">
        <v>-6.75</v>
      </c>
      <c r="W944" t="str">
        <f t="shared" si="29"/>
        <v>g105,5,empty,3,205,1,1,0</v>
      </c>
      <c r="X944" s="1" t="s">
        <v>322</v>
      </c>
      <c r="Y944" s="2" t="str">
        <f>IF(AND(ISBLANK(X944),OR(NOT(ISBLANK(Z944)),NOT(ISBLANK(AA944)))),#N/A,
IF(ISBLANK(X944),"",
IF(AND(NOT(ISERROR(VLOOKUP(X944,MonsterTable!$A:$B,MATCH(MonsterTable!$B$1,MonsterTable!$A$1:$B$1,0),0))),OR(ISBLANK(Z944),ISBLANK(AA944))),#N/A,
IFERROR(VLOOKUP(X944,MonsterTable!$A:$B,MATCH(MonsterTable!$B$1,MonsterTable!$A$1:$B$1,0),0),
IF(OR(NOT(ISBLANK(Z944)),ISBLANK(AA944)),#N/A,
IF(X944="empty","empty",
VLOOKUP(X944,MonsterGroupTable!$A:$A,1,0)))))))</f>
        <v>g105</v>
      </c>
      <c r="AA944">
        <v>5</v>
      </c>
      <c r="AE944" s="1" t="s">
        <v>74</v>
      </c>
      <c r="AF944" s="2" t="str">
        <f>IF(AND(ISBLANK(AE944),OR(NOT(ISBLANK(AG944)),NOT(ISBLANK(AH944)))),#N/A,
IF(ISBLANK(AE944),"",
IF(AND(NOT(ISERROR(VLOOKUP(AE944,MonsterTable!$A:$B,MATCH(MonsterTable!$B$1,MonsterTable!$A$1:$B$1,0),0))),OR(ISBLANK(AG944),ISBLANK(AH944))),#N/A,
IFERROR(VLOOKUP(AE944,MonsterTable!$A:$B,MATCH(MonsterTable!$B$1,MonsterTable!$A$1:$B$1,0),0),
IF(OR(NOT(ISBLANK(AG944)),ISBLANK(AH944)),#N/A,
IF(AE944="empty","empty",
VLOOKUP(AE944,MonsterGroupTable!$A:$A,1,0)))))))</f>
        <v>empty</v>
      </c>
      <c r="AH944">
        <v>3</v>
      </c>
      <c r="AL944" s="1" t="s">
        <v>341</v>
      </c>
      <c r="AM944" s="2">
        <f>IF(AND(ISBLANK(AL944),OR(NOT(ISBLANK(AN944)),NOT(ISBLANK(AO944)))),#N/A,
IF(ISBLANK(AL944),"",
IF(AND(NOT(ISERROR(VLOOKUP(AL944,MonsterTable!$A:$B,MATCH(MonsterTable!$B$1,MonsterTable!$A$1:$B$1,0),0))),OR(ISBLANK(AN944),ISBLANK(AO944))),#N/A,
IFERROR(VLOOKUP(AL944,MonsterTable!$A:$B,MATCH(MonsterTable!$B$1,MonsterTable!$A$1:$B$1,0),0),
IF(OR(NOT(ISBLANK(AN944)),ISBLANK(AO944)),#N/A,
IF(AL944="empty","empty",
VLOOKUP(AL944,MonsterGroupTable!$A:$A,1,0)))))))</f>
        <v>205</v>
      </c>
      <c r="AN944">
        <v>1</v>
      </c>
      <c r="AO944">
        <v>1</v>
      </c>
      <c r="AP944">
        <v>0</v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BA944" s="2" t="str">
        <f>IF(AND(ISBLANK(AZ944),OR(NOT(ISBLANK(BB944)),NOT(ISBLANK(BC944)))),#N/A,
IF(ISBLANK(AZ944),"",
IF(AND(NOT(ISERROR(VLOOKUP(AZ944,MonsterTable!$A:$B,MATCH(MonsterTable!$B$1,MonsterTable!$A$1:$B$1,0),0))),OR(ISBLANK(BB944),ISBLANK(BC944))),#N/A,
IFERROR(VLOOKUP(AZ944,MonsterTable!$A:$B,MATCH(MonsterTable!$B$1,MonsterTable!$A$1:$B$1,0),0),
IF(OR(NOT(ISBLANK(BB944)),ISBLANK(BC944)),#N/A,
IF(AZ944="empty","empty",
VLOOKUP(AZ944,MonsterGroupTable!$A:$A,1,0)))))))</f>
        <v/>
      </c>
      <c r="BH944" s="2" t="str">
        <f>IF(AND(ISBLANK(BG944),OR(NOT(ISBLANK(BI944)),NOT(ISBLANK(BJ944)))),#N/A,
IF(ISBLANK(BG944),"",
IF(AND(NOT(ISERROR(VLOOKUP(BG944,MonsterTable!$A:$B,MATCH(MonsterTable!$B$1,MonsterTable!$A$1:$B$1,0),0))),OR(ISBLANK(BI944),ISBLANK(BJ944))),#N/A,
IFERROR(VLOOKUP(BG944,MonsterTable!$A:$B,MATCH(MonsterTable!$B$1,MonsterTable!$A$1:$B$1,0),0),
IF(OR(NOT(ISBLANK(BI944)),ISBLANK(BJ944)),#N/A,
IF(BG944="empty","empty",
VLOOKUP(BG944,MonsterGroupTable!$A:$A,1,0)))))))</f>
        <v/>
      </c>
      <c r="BO944" s="2" t="str">
        <f>IF(AND(ISBLANK(BN944),OR(NOT(ISBLANK(BP944)),NOT(ISBLANK(BQ944)))),#N/A,
IF(ISBLANK(BN944),"",
IF(AND(NOT(ISERROR(VLOOKUP(BN944,MonsterTable!$A:$B,MATCH(MonsterTable!$B$1,MonsterTable!$A$1:$B$1,0),0))),OR(ISBLANK(BP944),ISBLANK(BQ944))),#N/A,
IFERROR(VLOOKUP(BN944,MonsterTable!$A:$B,MATCH(MonsterTable!$B$1,MonsterTable!$A$1:$B$1,0),0),
IF(OR(NOT(ISBLANK(BP944)),ISBLANK(BQ944)),#N/A,
IF(BN944="empty","empty",
VLOOKUP(BN944,MonsterGroupTable!$A:$A,1,0)))))))</f>
        <v/>
      </c>
      <c r="BV944" s="2" t="str">
        <f>IF(AND(ISBLANK(BU944),OR(NOT(ISBLANK(BW944)),NOT(ISBLANK(BX944)))),#N/A,
IF(ISBLANK(BU944),"",
IF(AND(NOT(ISERROR(VLOOKUP(BU944,MonsterTable!$A:$B,MATCH(MonsterTable!$B$1,MonsterTable!$A$1:$B$1,0),0))),OR(ISBLANK(BW944),ISBLANK(BX944))),#N/A,
IFERROR(VLOOKUP(BU944,MonsterTable!$A:$B,MATCH(MonsterTable!$B$1,MonsterTable!$A$1:$B$1,0),0),
IF(OR(NOT(ISBLANK(BW944)),ISBLANK(BX944)),#N/A,
IF(BU944="empty","empty",
VLOOKUP(BU944,MonsterGroupTable!$A:$A,1,0)))))))</f>
        <v/>
      </c>
      <c r="CC944" s="2" t="str">
        <f>IF(AND(ISBLANK(CB944),OR(NOT(ISBLANK(CD944)),NOT(ISBLANK(CE944)))),#N/A,
IF(ISBLANK(CB944),"",
IF(AND(NOT(ISERROR(VLOOKUP(CB944,MonsterTable!$A:$B,MATCH(MonsterTable!$B$1,MonsterTable!$A$1:$B$1,0),0))),OR(ISBLANK(CD944),ISBLANK(CE944))),#N/A,
IFERROR(VLOOKUP(CB944,MonsterTable!$A:$B,MATCH(MonsterTable!$B$1,MonsterTable!$A$1:$B$1,0),0),
IF(OR(NOT(ISBLANK(CD944)),ISBLANK(CE944)),#N/A,
IF(CB944="empty","empty",
VLOOKUP(CB944,MonsterGroupTable!$A:$A,1,0)))))))</f>
        <v/>
      </c>
      <c r="CJ944" s="2" t="str">
        <f>IF(AND(ISBLANK(CI944),OR(NOT(ISBLANK(CK944)),NOT(ISBLANK(CL944)))),#N/A,
IF(ISBLANK(CI944),"",
IF(AND(NOT(ISERROR(VLOOKUP(CI944,MonsterTable!$A:$B,MATCH(MonsterTable!$B$1,MonsterTable!$A$1:$B$1,0),0))),OR(ISBLANK(CK944),ISBLANK(CL944))),#N/A,
IFERROR(VLOOKUP(CI944,MonsterTable!$A:$B,MATCH(MonsterTable!$B$1,MonsterTable!$A$1:$B$1,0),0),
IF(OR(NOT(ISBLANK(CK944)),ISBLANK(CL944)),#N/A,
IF(CI944="empty","empty",
VLOOKUP(CI944,MonsterGroupTable!$A:$A,1,0)))))))</f>
        <v/>
      </c>
    </row>
    <row r="945" spans="1:88">
      <c r="A945">
        <v>20246</v>
      </c>
      <c r="B945">
        <f t="shared" si="28"/>
        <v>1.1000000000000001</v>
      </c>
      <c r="C945">
        <f t="shared" si="28"/>
        <v>1.1000000000000001</v>
      </c>
      <c r="F945">
        <v>900</v>
      </c>
      <c r="G945">
        <v>18708</v>
      </c>
      <c r="H945">
        <v>0</v>
      </c>
      <c r="I945">
        <v>0</v>
      </c>
      <c r="J945">
        <v>0</v>
      </c>
      <c r="K945" t="s">
        <v>28</v>
      </c>
      <c r="L945" t="s">
        <v>249</v>
      </c>
      <c r="M945" t="s">
        <v>79</v>
      </c>
      <c r="N945" t="s">
        <v>80</v>
      </c>
      <c r="O945">
        <v>0</v>
      </c>
      <c r="P945">
        <v>-4.75</v>
      </c>
      <c r="Q945">
        <v>-3.5</v>
      </c>
      <c r="R945">
        <v>4.75</v>
      </c>
      <c r="S945">
        <v>3</v>
      </c>
      <c r="T945">
        <v>-13.5</v>
      </c>
      <c r="U945">
        <v>2.5499999999999998</v>
      </c>
      <c r="V945">
        <v>-6.75</v>
      </c>
      <c r="W945" t="str">
        <f t="shared" si="29"/>
        <v>g105,5,empty,3,205,1,1,0</v>
      </c>
      <c r="X945" s="1" t="s">
        <v>322</v>
      </c>
      <c r="Y945" s="2" t="str">
        <f>IF(AND(ISBLANK(X945),OR(NOT(ISBLANK(Z945)),NOT(ISBLANK(AA945)))),#N/A,
IF(ISBLANK(X945),"",
IF(AND(NOT(ISERROR(VLOOKUP(X945,MonsterTable!$A:$B,MATCH(MonsterTable!$B$1,MonsterTable!$A$1:$B$1,0),0))),OR(ISBLANK(Z945),ISBLANK(AA945))),#N/A,
IFERROR(VLOOKUP(X945,MonsterTable!$A:$B,MATCH(MonsterTable!$B$1,MonsterTable!$A$1:$B$1,0),0),
IF(OR(NOT(ISBLANK(Z945)),ISBLANK(AA945)),#N/A,
IF(X945="empty","empty",
VLOOKUP(X945,MonsterGroupTable!$A:$A,1,0)))))))</f>
        <v>g105</v>
      </c>
      <c r="AA945">
        <v>5</v>
      </c>
      <c r="AE945" s="1" t="s">
        <v>74</v>
      </c>
      <c r="AF945" s="2" t="str">
        <f>IF(AND(ISBLANK(AE945),OR(NOT(ISBLANK(AG945)),NOT(ISBLANK(AH945)))),#N/A,
IF(ISBLANK(AE945),"",
IF(AND(NOT(ISERROR(VLOOKUP(AE945,MonsterTable!$A:$B,MATCH(MonsterTable!$B$1,MonsterTable!$A$1:$B$1,0),0))),OR(ISBLANK(AG945),ISBLANK(AH945))),#N/A,
IFERROR(VLOOKUP(AE945,MonsterTable!$A:$B,MATCH(MonsterTable!$B$1,MonsterTable!$A$1:$B$1,0),0),
IF(OR(NOT(ISBLANK(AG945)),ISBLANK(AH945)),#N/A,
IF(AE945="empty","empty",
VLOOKUP(AE945,MonsterGroupTable!$A:$A,1,0)))))))</f>
        <v>empty</v>
      </c>
      <c r="AH945">
        <v>3</v>
      </c>
      <c r="AL945" s="1" t="s">
        <v>341</v>
      </c>
      <c r="AM945" s="2">
        <f>IF(AND(ISBLANK(AL945),OR(NOT(ISBLANK(AN945)),NOT(ISBLANK(AO945)))),#N/A,
IF(ISBLANK(AL945),"",
IF(AND(NOT(ISERROR(VLOOKUP(AL945,MonsterTable!$A:$B,MATCH(MonsterTable!$B$1,MonsterTable!$A$1:$B$1,0),0))),OR(ISBLANK(AN945),ISBLANK(AO945))),#N/A,
IFERROR(VLOOKUP(AL945,MonsterTable!$A:$B,MATCH(MonsterTable!$B$1,MonsterTable!$A$1:$B$1,0),0),
IF(OR(NOT(ISBLANK(AN945)),ISBLANK(AO945)),#N/A,
IF(AL945="empty","empty",
VLOOKUP(AL945,MonsterGroupTable!$A:$A,1,0)))))))</f>
        <v>205</v>
      </c>
      <c r="AN945">
        <v>1</v>
      </c>
      <c r="AO945">
        <v>1</v>
      </c>
      <c r="AP945">
        <v>0</v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BA945" s="2" t="str">
        <f>IF(AND(ISBLANK(AZ945),OR(NOT(ISBLANK(BB945)),NOT(ISBLANK(BC945)))),#N/A,
IF(ISBLANK(AZ945),"",
IF(AND(NOT(ISERROR(VLOOKUP(AZ945,MonsterTable!$A:$B,MATCH(MonsterTable!$B$1,MonsterTable!$A$1:$B$1,0),0))),OR(ISBLANK(BB945),ISBLANK(BC945))),#N/A,
IFERROR(VLOOKUP(AZ945,MonsterTable!$A:$B,MATCH(MonsterTable!$B$1,MonsterTable!$A$1:$B$1,0),0),
IF(OR(NOT(ISBLANK(BB945)),ISBLANK(BC945)),#N/A,
IF(AZ945="empty","empty",
VLOOKUP(AZ945,MonsterGroupTable!$A:$A,1,0)))))))</f>
        <v/>
      </c>
      <c r="BH945" s="2" t="str">
        <f>IF(AND(ISBLANK(BG945),OR(NOT(ISBLANK(BI945)),NOT(ISBLANK(BJ945)))),#N/A,
IF(ISBLANK(BG945),"",
IF(AND(NOT(ISERROR(VLOOKUP(BG945,MonsterTable!$A:$B,MATCH(MonsterTable!$B$1,MonsterTable!$A$1:$B$1,0),0))),OR(ISBLANK(BI945),ISBLANK(BJ945))),#N/A,
IFERROR(VLOOKUP(BG945,MonsterTable!$A:$B,MATCH(MonsterTable!$B$1,MonsterTable!$A$1:$B$1,0),0),
IF(OR(NOT(ISBLANK(BI945)),ISBLANK(BJ945)),#N/A,
IF(BG945="empty","empty",
VLOOKUP(BG945,MonsterGroupTable!$A:$A,1,0)))))))</f>
        <v/>
      </c>
      <c r="BO945" s="2" t="str">
        <f>IF(AND(ISBLANK(BN945),OR(NOT(ISBLANK(BP945)),NOT(ISBLANK(BQ945)))),#N/A,
IF(ISBLANK(BN945),"",
IF(AND(NOT(ISERROR(VLOOKUP(BN945,MonsterTable!$A:$B,MATCH(MonsterTable!$B$1,MonsterTable!$A$1:$B$1,0),0))),OR(ISBLANK(BP945),ISBLANK(BQ945))),#N/A,
IFERROR(VLOOKUP(BN945,MonsterTable!$A:$B,MATCH(MonsterTable!$B$1,MonsterTable!$A$1:$B$1,0),0),
IF(OR(NOT(ISBLANK(BP945)),ISBLANK(BQ945)),#N/A,
IF(BN945="empty","empty",
VLOOKUP(BN945,MonsterGroupTable!$A:$A,1,0)))))))</f>
        <v/>
      </c>
      <c r="BV945" s="2" t="str">
        <f>IF(AND(ISBLANK(BU945),OR(NOT(ISBLANK(BW945)),NOT(ISBLANK(BX945)))),#N/A,
IF(ISBLANK(BU945),"",
IF(AND(NOT(ISERROR(VLOOKUP(BU945,MonsterTable!$A:$B,MATCH(MonsterTable!$B$1,MonsterTable!$A$1:$B$1,0),0))),OR(ISBLANK(BW945),ISBLANK(BX945))),#N/A,
IFERROR(VLOOKUP(BU945,MonsterTable!$A:$B,MATCH(MonsterTable!$B$1,MonsterTable!$A$1:$B$1,0),0),
IF(OR(NOT(ISBLANK(BW945)),ISBLANK(BX945)),#N/A,
IF(BU945="empty","empty",
VLOOKUP(BU945,MonsterGroupTable!$A:$A,1,0)))))))</f>
        <v/>
      </c>
      <c r="CC945" s="2" t="str">
        <f>IF(AND(ISBLANK(CB945),OR(NOT(ISBLANK(CD945)),NOT(ISBLANK(CE945)))),#N/A,
IF(ISBLANK(CB945),"",
IF(AND(NOT(ISERROR(VLOOKUP(CB945,MonsterTable!$A:$B,MATCH(MonsterTable!$B$1,MonsterTable!$A$1:$B$1,0),0))),OR(ISBLANK(CD945),ISBLANK(CE945))),#N/A,
IFERROR(VLOOKUP(CB945,MonsterTable!$A:$B,MATCH(MonsterTable!$B$1,MonsterTable!$A$1:$B$1,0),0),
IF(OR(NOT(ISBLANK(CD945)),ISBLANK(CE945)),#N/A,
IF(CB945="empty","empty",
VLOOKUP(CB945,MonsterGroupTable!$A:$A,1,0)))))))</f>
        <v/>
      </c>
      <c r="CJ945" s="2" t="str">
        <f>IF(AND(ISBLANK(CI945),OR(NOT(ISBLANK(CK945)),NOT(ISBLANK(CL945)))),#N/A,
IF(ISBLANK(CI945),"",
IF(AND(NOT(ISERROR(VLOOKUP(CI945,MonsterTable!$A:$B,MATCH(MonsterTable!$B$1,MonsterTable!$A$1:$B$1,0),0))),OR(ISBLANK(CK945),ISBLANK(CL945))),#N/A,
IFERROR(VLOOKUP(CI945,MonsterTable!$A:$B,MATCH(MonsterTable!$B$1,MonsterTable!$A$1:$B$1,0),0),
IF(OR(NOT(ISBLANK(CK945)),ISBLANK(CL945)),#N/A,
IF(CI945="empty","empty",
VLOOKUP(CI945,MonsterGroupTable!$A:$A,1,0)))))))</f>
        <v/>
      </c>
    </row>
    <row r="946" spans="1:88">
      <c r="A946">
        <v>20247</v>
      </c>
      <c r="B946">
        <f t="shared" si="28"/>
        <v>1.1000000000000001</v>
      </c>
      <c r="C946">
        <f t="shared" si="28"/>
        <v>1.1000000000000001</v>
      </c>
      <c r="F946">
        <v>900</v>
      </c>
      <c r="G946">
        <v>18843</v>
      </c>
      <c r="H946">
        <v>0</v>
      </c>
      <c r="I946">
        <v>0</v>
      </c>
      <c r="J946">
        <v>0</v>
      </c>
      <c r="K946" t="s">
        <v>28</v>
      </c>
      <c r="L946" t="s">
        <v>249</v>
      </c>
      <c r="M946" t="s">
        <v>79</v>
      </c>
      <c r="N946" t="s">
        <v>80</v>
      </c>
      <c r="O946">
        <v>0</v>
      </c>
      <c r="P946">
        <v>-4.75</v>
      </c>
      <c r="Q946">
        <v>-3.5</v>
      </c>
      <c r="R946">
        <v>4.75</v>
      </c>
      <c r="S946">
        <v>3</v>
      </c>
      <c r="T946">
        <v>-13.5</v>
      </c>
      <c r="U946">
        <v>2.5499999999999998</v>
      </c>
      <c r="V946">
        <v>-6.75</v>
      </c>
      <c r="W946" t="str">
        <f t="shared" si="29"/>
        <v>g105,5,empty,3,205,1,1,0</v>
      </c>
      <c r="X946" s="1" t="s">
        <v>322</v>
      </c>
      <c r="Y946" s="2" t="str">
        <f>IF(AND(ISBLANK(X946),OR(NOT(ISBLANK(Z946)),NOT(ISBLANK(AA946)))),#N/A,
IF(ISBLANK(X946),"",
IF(AND(NOT(ISERROR(VLOOKUP(X946,MonsterTable!$A:$B,MATCH(MonsterTable!$B$1,MonsterTable!$A$1:$B$1,0),0))),OR(ISBLANK(Z946),ISBLANK(AA946))),#N/A,
IFERROR(VLOOKUP(X946,MonsterTable!$A:$B,MATCH(MonsterTable!$B$1,MonsterTable!$A$1:$B$1,0),0),
IF(OR(NOT(ISBLANK(Z946)),ISBLANK(AA946)),#N/A,
IF(X946="empty","empty",
VLOOKUP(X946,MonsterGroupTable!$A:$A,1,0)))))))</f>
        <v>g105</v>
      </c>
      <c r="AA946">
        <v>5</v>
      </c>
      <c r="AE946" s="1" t="s">
        <v>74</v>
      </c>
      <c r="AF946" s="2" t="str">
        <f>IF(AND(ISBLANK(AE946),OR(NOT(ISBLANK(AG946)),NOT(ISBLANK(AH946)))),#N/A,
IF(ISBLANK(AE946),"",
IF(AND(NOT(ISERROR(VLOOKUP(AE946,MonsterTable!$A:$B,MATCH(MonsterTable!$B$1,MonsterTable!$A$1:$B$1,0),0))),OR(ISBLANK(AG946),ISBLANK(AH946))),#N/A,
IFERROR(VLOOKUP(AE946,MonsterTable!$A:$B,MATCH(MonsterTable!$B$1,MonsterTable!$A$1:$B$1,0),0),
IF(OR(NOT(ISBLANK(AG946)),ISBLANK(AH946)),#N/A,
IF(AE946="empty","empty",
VLOOKUP(AE946,MonsterGroupTable!$A:$A,1,0)))))))</f>
        <v>empty</v>
      </c>
      <c r="AH946">
        <v>3</v>
      </c>
      <c r="AL946" s="1" t="s">
        <v>341</v>
      </c>
      <c r="AM946" s="2">
        <f>IF(AND(ISBLANK(AL946),OR(NOT(ISBLANK(AN946)),NOT(ISBLANK(AO946)))),#N/A,
IF(ISBLANK(AL946),"",
IF(AND(NOT(ISERROR(VLOOKUP(AL946,MonsterTable!$A:$B,MATCH(MonsterTable!$B$1,MonsterTable!$A$1:$B$1,0),0))),OR(ISBLANK(AN946),ISBLANK(AO946))),#N/A,
IFERROR(VLOOKUP(AL946,MonsterTable!$A:$B,MATCH(MonsterTable!$B$1,MonsterTable!$A$1:$B$1,0),0),
IF(OR(NOT(ISBLANK(AN946)),ISBLANK(AO946)),#N/A,
IF(AL946="empty","empty",
VLOOKUP(AL946,MonsterGroupTable!$A:$A,1,0)))))))</f>
        <v>205</v>
      </c>
      <c r="AN946">
        <v>1</v>
      </c>
      <c r="AO946">
        <v>1</v>
      </c>
      <c r="AP946">
        <v>0</v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BA946" s="2" t="str">
        <f>IF(AND(ISBLANK(AZ946),OR(NOT(ISBLANK(BB946)),NOT(ISBLANK(BC946)))),#N/A,
IF(ISBLANK(AZ946),"",
IF(AND(NOT(ISERROR(VLOOKUP(AZ946,MonsterTable!$A:$B,MATCH(MonsterTable!$B$1,MonsterTable!$A$1:$B$1,0),0))),OR(ISBLANK(BB946),ISBLANK(BC946))),#N/A,
IFERROR(VLOOKUP(AZ946,MonsterTable!$A:$B,MATCH(MonsterTable!$B$1,MonsterTable!$A$1:$B$1,0),0),
IF(OR(NOT(ISBLANK(BB946)),ISBLANK(BC946)),#N/A,
IF(AZ946="empty","empty",
VLOOKUP(AZ946,MonsterGroupTable!$A:$A,1,0)))))))</f>
        <v/>
      </c>
      <c r="BH946" s="2" t="str">
        <f>IF(AND(ISBLANK(BG946),OR(NOT(ISBLANK(BI946)),NOT(ISBLANK(BJ946)))),#N/A,
IF(ISBLANK(BG946),"",
IF(AND(NOT(ISERROR(VLOOKUP(BG946,MonsterTable!$A:$B,MATCH(MonsterTable!$B$1,MonsterTable!$A$1:$B$1,0),0))),OR(ISBLANK(BI946),ISBLANK(BJ946))),#N/A,
IFERROR(VLOOKUP(BG946,MonsterTable!$A:$B,MATCH(MonsterTable!$B$1,MonsterTable!$A$1:$B$1,0),0),
IF(OR(NOT(ISBLANK(BI946)),ISBLANK(BJ946)),#N/A,
IF(BG946="empty","empty",
VLOOKUP(BG946,MonsterGroupTable!$A:$A,1,0)))))))</f>
        <v/>
      </c>
      <c r="BO946" s="2" t="str">
        <f>IF(AND(ISBLANK(BN946),OR(NOT(ISBLANK(BP946)),NOT(ISBLANK(BQ946)))),#N/A,
IF(ISBLANK(BN946),"",
IF(AND(NOT(ISERROR(VLOOKUP(BN946,MonsterTable!$A:$B,MATCH(MonsterTable!$B$1,MonsterTable!$A$1:$B$1,0),0))),OR(ISBLANK(BP946),ISBLANK(BQ946))),#N/A,
IFERROR(VLOOKUP(BN946,MonsterTable!$A:$B,MATCH(MonsterTable!$B$1,MonsterTable!$A$1:$B$1,0),0),
IF(OR(NOT(ISBLANK(BP946)),ISBLANK(BQ946)),#N/A,
IF(BN946="empty","empty",
VLOOKUP(BN946,MonsterGroupTable!$A:$A,1,0)))))))</f>
        <v/>
      </c>
      <c r="BV946" s="2" t="str">
        <f>IF(AND(ISBLANK(BU946),OR(NOT(ISBLANK(BW946)),NOT(ISBLANK(BX946)))),#N/A,
IF(ISBLANK(BU946),"",
IF(AND(NOT(ISERROR(VLOOKUP(BU946,MonsterTable!$A:$B,MATCH(MonsterTable!$B$1,MonsterTable!$A$1:$B$1,0),0))),OR(ISBLANK(BW946),ISBLANK(BX946))),#N/A,
IFERROR(VLOOKUP(BU946,MonsterTable!$A:$B,MATCH(MonsterTable!$B$1,MonsterTable!$A$1:$B$1,0),0),
IF(OR(NOT(ISBLANK(BW946)),ISBLANK(BX946)),#N/A,
IF(BU946="empty","empty",
VLOOKUP(BU946,MonsterGroupTable!$A:$A,1,0)))))))</f>
        <v/>
      </c>
      <c r="CC946" s="2" t="str">
        <f>IF(AND(ISBLANK(CB946),OR(NOT(ISBLANK(CD946)),NOT(ISBLANK(CE946)))),#N/A,
IF(ISBLANK(CB946),"",
IF(AND(NOT(ISERROR(VLOOKUP(CB946,MonsterTable!$A:$B,MATCH(MonsterTable!$B$1,MonsterTable!$A$1:$B$1,0),0))),OR(ISBLANK(CD946),ISBLANK(CE946))),#N/A,
IFERROR(VLOOKUP(CB946,MonsterTable!$A:$B,MATCH(MonsterTable!$B$1,MonsterTable!$A$1:$B$1,0),0),
IF(OR(NOT(ISBLANK(CD946)),ISBLANK(CE946)),#N/A,
IF(CB946="empty","empty",
VLOOKUP(CB946,MonsterGroupTable!$A:$A,1,0)))))))</f>
        <v/>
      </c>
      <c r="CJ946" s="2" t="str">
        <f>IF(AND(ISBLANK(CI946),OR(NOT(ISBLANK(CK946)),NOT(ISBLANK(CL946)))),#N/A,
IF(ISBLANK(CI946),"",
IF(AND(NOT(ISERROR(VLOOKUP(CI946,MonsterTable!$A:$B,MATCH(MonsterTable!$B$1,MonsterTable!$A$1:$B$1,0),0))),OR(ISBLANK(CK946),ISBLANK(CL946))),#N/A,
IFERROR(VLOOKUP(CI946,MonsterTable!$A:$B,MATCH(MonsterTable!$B$1,MonsterTable!$A$1:$B$1,0),0),
IF(OR(NOT(ISBLANK(CK946)),ISBLANK(CL946)),#N/A,
IF(CI946="empty","empty",
VLOOKUP(CI946,MonsterGroupTable!$A:$A,1,0)))))))</f>
        <v/>
      </c>
    </row>
    <row r="947" spans="1:88">
      <c r="A947">
        <v>20248</v>
      </c>
      <c r="B947">
        <f t="shared" si="28"/>
        <v>1.1000000000000001</v>
      </c>
      <c r="C947">
        <f t="shared" si="28"/>
        <v>1.1000000000000001</v>
      </c>
      <c r="F947">
        <v>900</v>
      </c>
      <c r="G947">
        <v>18978</v>
      </c>
      <c r="H947">
        <v>0</v>
      </c>
      <c r="I947">
        <v>0</v>
      </c>
      <c r="J947">
        <v>0</v>
      </c>
      <c r="K947" t="s">
        <v>28</v>
      </c>
      <c r="L947" t="s">
        <v>249</v>
      </c>
      <c r="M947" t="s">
        <v>79</v>
      </c>
      <c r="N947" t="s">
        <v>80</v>
      </c>
      <c r="O947">
        <v>0</v>
      </c>
      <c r="P947">
        <v>-4.75</v>
      </c>
      <c r="Q947">
        <v>-3.5</v>
      </c>
      <c r="R947">
        <v>4.75</v>
      </c>
      <c r="S947">
        <v>3</v>
      </c>
      <c r="T947">
        <v>-13.5</v>
      </c>
      <c r="U947">
        <v>2.5499999999999998</v>
      </c>
      <c r="V947">
        <v>-6.75</v>
      </c>
      <c r="W947" t="str">
        <f t="shared" si="29"/>
        <v>g105,5,empty,3,205,1,1,0</v>
      </c>
      <c r="X947" s="1" t="s">
        <v>322</v>
      </c>
      <c r="Y947" s="2" t="str">
        <f>IF(AND(ISBLANK(X947),OR(NOT(ISBLANK(Z947)),NOT(ISBLANK(AA947)))),#N/A,
IF(ISBLANK(X947),"",
IF(AND(NOT(ISERROR(VLOOKUP(X947,MonsterTable!$A:$B,MATCH(MonsterTable!$B$1,MonsterTable!$A$1:$B$1,0),0))),OR(ISBLANK(Z947),ISBLANK(AA947))),#N/A,
IFERROR(VLOOKUP(X947,MonsterTable!$A:$B,MATCH(MonsterTable!$B$1,MonsterTable!$A$1:$B$1,0),0),
IF(OR(NOT(ISBLANK(Z947)),ISBLANK(AA947)),#N/A,
IF(X947="empty","empty",
VLOOKUP(X947,MonsterGroupTable!$A:$A,1,0)))))))</f>
        <v>g105</v>
      </c>
      <c r="AA947">
        <v>5</v>
      </c>
      <c r="AE947" s="1" t="s">
        <v>74</v>
      </c>
      <c r="AF947" s="2" t="str">
        <f>IF(AND(ISBLANK(AE947),OR(NOT(ISBLANK(AG947)),NOT(ISBLANK(AH947)))),#N/A,
IF(ISBLANK(AE947),"",
IF(AND(NOT(ISERROR(VLOOKUP(AE947,MonsterTable!$A:$B,MATCH(MonsterTable!$B$1,MonsterTable!$A$1:$B$1,0),0))),OR(ISBLANK(AG947),ISBLANK(AH947))),#N/A,
IFERROR(VLOOKUP(AE947,MonsterTable!$A:$B,MATCH(MonsterTable!$B$1,MonsterTable!$A$1:$B$1,0),0),
IF(OR(NOT(ISBLANK(AG947)),ISBLANK(AH947)),#N/A,
IF(AE947="empty","empty",
VLOOKUP(AE947,MonsterGroupTable!$A:$A,1,0)))))))</f>
        <v>empty</v>
      </c>
      <c r="AH947">
        <v>3</v>
      </c>
      <c r="AL947" s="1" t="s">
        <v>341</v>
      </c>
      <c r="AM947" s="2">
        <f>IF(AND(ISBLANK(AL947),OR(NOT(ISBLANK(AN947)),NOT(ISBLANK(AO947)))),#N/A,
IF(ISBLANK(AL947),"",
IF(AND(NOT(ISERROR(VLOOKUP(AL947,MonsterTable!$A:$B,MATCH(MonsterTable!$B$1,MonsterTable!$A$1:$B$1,0),0))),OR(ISBLANK(AN947),ISBLANK(AO947))),#N/A,
IFERROR(VLOOKUP(AL947,MonsterTable!$A:$B,MATCH(MonsterTable!$B$1,MonsterTable!$A$1:$B$1,0),0),
IF(OR(NOT(ISBLANK(AN947)),ISBLANK(AO947)),#N/A,
IF(AL947="empty","empty",
VLOOKUP(AL947,MonsterGroupTable!$A:$A,1,0)))))))</f>
        <v>205</v>
      </c>
      <c r="AN947">
        <v>1</v>
      </c>
      <c r="AO947">
        <v>1</v>
      </c>
      <c r="AP947">
        <v>0</v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BA947" s="2" t="str">
        <f>IF(AND(ISBLANK(AZ947),OR(NOT(ISBLANK(BB947)),NOT(ISBLANK(BC947)))),#N/A,
IF(ISBLANK(AZ947),"",
IF(AND(NOT(ISERROR(VLOOKUP(AZ947,MonsterTable!$A:$B,MATCH(MonsterTable!$B$1,MonsterTable!$A$1:$B$1,0),0))),OR(ISBLANK(BB947),ISBLANK(BC947))),#N/A,
IFERROR(VLOOKUP(AZ947,MonsterTable!$A:$B,MATCH(MonsterTable!$B$1,MonsterTable!$A$1:$B$1,0),0),
IF(OR(NOT(ISBLANK(BB947)),ISBLANK(BC947)),#N/A,
IF(AZ947="empty","empty",
VLOOKUP(AZ947,MonsterGroupTable!$A:$A,1,0)))))))</f>
        <v/>
      </c>
      <c r="BH947" s="2" t="str">
        <f>IF(AND(ISBLANK(BG947),OR(NOT(ISBLANK(BI947)),NOT(ISBLANK(BJ947)))),#N/A,
IF(ISBLANK(BG947),"",
IF(AND(NOT(ISERROR(VLOOKUP(BG947,MonsterTable!$A:$B,MATCH(MonsterTable!$B$1,MonsterTable!$A$1:$B$1,0),0))),OR(ISBLANK(BI947),ISBLANK(BJ947))),#N/A,
IFERROR(VLOOKUP(BG947,MonsterTable!$A:$B,MATCH(MonsterTable!$B$1,MonsterTable!$A$1:$B$1,0),0),
IF(OR(NOT(ISBLANK(BI947)),ISBLANK(BJ947)),#N/A,
IF(BG947="empty","empty",
VLOOKUP(BG947,MonsterGroupTable!$A:$A,1,0)))))))</f>
        <v/>
      </c>
      <c r="BO947" s="2" t="str">
        <f>IF(AND(ISBLANK(BN947),OR(NOT(ISBLANK(BP947)),NOT(ISBLANK(BQ947)))),#N/A,
IF(ISBLANK(BN947),"",
IF(AND(NOT(ISERROR(VLOOKUP(BN947,MonsterTable!$A:$B,MATCH(MonsterTable!$B$1,MonsterTable!$A$1:$B$1,0),0))),OR(ISBLANK(BP947),ISBLANK(BQ947))),#N/A,
IFERROR(VLOOKUP(BN947,MonsterTable!$A:$B,MATCH(MonsterTable!$B$1,MonsterTable!$A$1:$B$1,0),0),
IF(OR(NOT(ISBLANK(BP947)),ISBLANK(BQ947)),#N/A,
IF(BN947="empty","empty",
VLOOKUP(BN947,MonsterGroupTable!$A:$A,1,0)))))))</f>
        <v/>
      </c>
      <c r="BV947" s="2" t="str">
        <f>IF(AND(ISBLANK(BU947),OR(NOT(ISBLANK(BW947)),NOT(ISBLANK(BX947)))),#N/A,
IF(ISBLANK(BU947),"",
IF(AND(NOT(ISERROR(VLOOKUP(BU947,MonsterTable!$A:$B,MATCH(MonsterTable!$B$1,MonsterTable!$A$1:$B$1,0),0))),OR(ISBLANK(BW947),ISBLANK(BX947))),#N/A,
IFERROR(VLOOKUP(BU947,MonsterTable!$A:$B,MATCH(MonsterTable!$B$1,MonsterTable!$A$1:$B$1,0),0),
IF(OR(NOT(ISBLANK(BW947)),ISBLANK(BX947)),#N/A,
IF(BU947="empty","empty",
VLOOKUP(BU947,MonsterGroupTable!$A:$A,1,0)))))))</f>
        <v/>
      </c>
      <c r="CC947" s="2" t="str">
        <f>IF(AND(ISBLANK(CB947),OR(NOT(ISBLANK(CD947)),NOT(ISBLANK(CE947)))),#N/A,
IF(ISBLANK(CB947),"",
IF(AND(NOT(ISERROR(VLOOKUP(CB947,MonsterTable!$A:$B,MATCH(MonsterTable!$B$1,MonsterTable!$A$1:$B$1,0),0))),OR(ISBLANK(CD947),ISBLANK(CE947))),#N/A,
IFERROR(VLOOKUP(CB947,MonsterTable!$A:$B,MATCH(MonsterTable!$B$1,MonsterTable!$A$1:$B$1,0),0),
IF(OR(NOT(ISBLANK(CD947)),ISBLANK(CE947)),#N/A,
IF(CB947="empty","empty",
VLOOKUP(CB947,MonsterGroupTable!$A:$A,1,0)))))))</f>
        <v/>
      </c>
      <c r="CJ947" s="2" t="str">
        <f>IF(AND(ISBLANK(CI947),OR(NOT(ISBLANK(CK947)),NOT(ISBLANK(CL947)))),#N/A,
IF(ISBLANK(CI947),"",
IF(AND(NOT(ISERROR(VLOOKUP(CI947,MonsterTable!$A:$B,MATCH(MonsterTable!$B$1,MonsterTable!$A$1:$B$1,0),0))),OR(ISBLANK(CK947),ISBLANK(CL947))),#N/A,
IFERROR(VLOOKUP(CI947,MonsterTable!$A:$B,MATCH(MonsterTable!$B$1,MonsterTable!$A$1:$B$1,0),0),
IF(OR(NOT(ISBLANK(CK947)),ISBLANK(CL947)),#N/A,
IF(CI947="empty","empty",
VLOOKUP(CI947,MonsterGroupTable!$A:$A,1,0)))))))</f>
        <v/>
      </c>
    </row>
    <row r="948" spans="1:88">
      <c r="A948">
        <v>20249</v>
      </c>
      <c r="B948">
        <f t="shared" si="28"/>
        <v>1.1000000000000001</v>
      </c>
      <c r="C948">
        <f t="shared" si="28"/>
        <v>1.1000000000000001</v>
      </c>
      <c r="F948">
        <v>900</v>
      </c>
      <c r="G948">
        <v>19113</v>
      </c>
      <c r="H948">
        <v>0</v>
      </c>
      <c r="I948">
        <v>0</v>
      </c>
      <c r="J948">
        <v>0</v>
      </c>
      <c r="K948" t="s">
        <v>28</v>
      </c>
      <c r="L948" t="s">
        <v>249</v>
      </c>
      <c r="M948" t="s">
        <v>79</v>
      </c>
      <c r="N948" t="s">
        <v>80</v>
      </c>
      <c r="O948">
        <v>0</v>
      </c>
      <c r="P948">
        <v>-4.75</v>
      </c>
      <c r="Q948">
        <v>-3.5</v>
      </c>
      <c r="R948">
        <v>4.75</v>
      </c>
      <c r="S948">
        <v>3</v>
      </c>
      <c r="T948">
        <v>-13.5</v>
      </c>
      <c r="U948">
        <v>2.5499999999999998</v>
      </c>
      <c r="V948">
        <v>-6.75</v>
      </c>
      <c r="W948" t="str">
        <f t="shared" si="29"/>
        <v>g105,5,empty,3,205,1,1,0</v>
      </c>
      <c r="X948" s="1" t="s">
        <v>322</v>
      </c>
      <c r="Y948" s="2" t="str">
        <f>IF(AND(ISBLANK(X948),OR(NOT(ISBLANK(Z948)),NOT(ISBLANK(AA948)))),#N/A,
IF(ISBLANK(X948),"",
IF(AND(NOT(ISERROR(VLOOKUP(X948,MonsterTable!$A:$B,MATCH(MonsterTable!$B$1,MonsterTable!$A$1:$B$1,0),0))),OR(ISBLANK(Z948),ISBLANK(AA948))),#N/A,
IFERROR(VLOOKUP(X948,MonsterTable!$A:$B,MATCH(MonsterTable!$B$1,MonsterTable!$A$1:$B$1,0),0),
IF(OR(NOT(ISBLANK(Z948)),ISBLANK(AA948)),#N/A,
IF(X948="empty","empty",
VLOOKUP(X948,MonsterGroupTable!$A:$A,1,0)))))))</f>
        <v>g105</v>
      </c>
      <c r="AA948">
        <v>5</v>
      </c>
      <c r="AE948" s="1" t="s">
        <v>74</v>
      </c>
      <c r="AF948" s="2" t="str">
        <f>IF(AND(ISBLANK(AE948),OR(NOT(ISBLANK(AG948)),NOT(ISBLANK(AH948)))),#N/A,
IF(ISBLANK(AE948),"",
IF(AND(NOT(ISERROR(VLOOKUP(AE948,MonsterTable!$A:$B,MATCH(MonsterTable!$B$1,MonsterTable!$A$1:$B$1,0),0))),OR(ISBLANK(AG948),ISBLANK(AH948))),#N/A,
IFERROR(VLOOKUP(AE948,MonsterTable!$A:$B,MATCH(MonsterTable!$B$1,MonsterTable!$A$1:$B$1,0),0),
IF(OR(NOT(ISBLANK(AG948)),ISBLANK(AH948)),#N/A,
IF(AE948="empty","empty",
VLOOKUP(AE948,MonsterGroupTable!$A:$A,1,0)))))))</f>
        <v>empty</v>
      </c>
      <c r="AH948">
        <v>3</v>
      </c>
      <c r="AL948" s="1" t="s">
        <v>341</v>
      </c>
      <c r="AM948" s="2">
        <f>IF(AND(ISBLANK(AL948),OR(NOT(ISBLANK(AN948)),NOT(ISBLANK(AO948)))),#N/A,
IF(ISBLANK(AL948),"",
IF(AND(NOT(ISERROR(VLOOKUP(AL948,MonsterTable!$A:$B,MATCH(MonsterTable!$B$1,MonsterTable!$A$1:$B$1,0),0))),OR(ISBLANK(AN948),ISBLANK(AO948))),#N/A,
IFERROR(VLOOKUP(AL948,MonsterTable!$A:$B,MATCH(MonsterTable!$B$1,MonsterTable!$A$1:$B$1,0),0),
IF(OR(NOT(ISBLANK(AN948)),ISBLANK(AO948)),#N/A,
IF(AL948="empty","empty",
VLOOKUP(AL948,MonsterGroupTable!$A:$A,1,0)))))))</f>
        <v>205</v>
      </c>
      <c r="AN948">
        <v>1</v>
      </c>
      <c r="AO948">
        <v>1</v>
      </c>
      <c r="AP948">
        <v>0</v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BA948" s="2" t="str">
        <f>IF(AND(ISBLANK(AZ948),OR(NOT(ISBLANK(BB948)),NOT(ISBLANK(BC948)))),#N/A,
IF(ISBLANK(AZ948),"",
IF(AND(NOT(ISERROR(VLOOKUP(AZ948,MonsterTable!$A:$B,MATCH(MonsterTable!$B$1,MonsterTable!$A$1:$B$1,0),0))),OR(ISBLANK(BB948),ISBLANK(BC948))),#N/A,
IFERROR(VLOOKUP(AZ948,MonsterTable!$A:$B,MATCH(MonsterTable!$B$1,MonsterTable!$A$1:$B$1,0),0),
IF(OR(NOT(ISBLANK(BB948)),ISBLANK(BC948)),#N/A,
IF(AZ948="empty","empty",
VLOOKUP(AZ948,MonsterGroupTable!$A:$A,1,0)))))))</f>
        <v/>
      </c>
      <c r="BH948" s="2" t="str">
        <f>IF(AND(ISBLANK(BG948),OR(NOT(ISBLANK(BI948)),NOT(ISBLANK(BJ948)))),#N/A,
IF(ISBLANK(BG948),"",
IF(AND(NOT(ISERROR(VLOOKUP(BG948,MonsterTable!$A:$B,MATCH(MonsterTable!$B$1,MonsterTable!$A$1:$B$1,0),0))),OR(ISBLANK(BI948),ISBLANK(BJ948))),#N/A,
IFERROR(VLOOKUP(BG948,MonsterTable!$A:$B,MATCH(MonsterTable!$B$1,MonsterTable!$A$1:$B$1,0),0),
IF(OR(NOT(ISBLANK(BI948)),ISBLANK(BJ948)),#N/A,
IF(BG948="empty","empty",
VLOOKUP(BG948,MonsterGroupTable!$A:$A,1,0)))))))</f>
        <v/>
      </c>
      <c r="BO948" s="2" t="str">
        <f>IF(AND(ISBLANK(BN948),OR(NOT(ISBLANK(BP948)),NOT(ISBLANK(BQ948)))),#N/A,
IF(ISBLANK(BN948),"",
IF(AND(NOT(ISERROR(VLOOKUP(BN948,MonsterTable!$A:$B,MATCH(MonsterTable!$B$1,MonsterTable!$A$1:$B$1,0),0))),OR(ISBLANK(BP948),ISBLANK(BQ948))),#N/A,
IFERROR(VLOOKUP(BN948,MonsterTable!$A:$B,MATCH(MonsterTable!$B$1,MonsterTable!$A$1:$B$1,0),0),
IF(OR(NOT(ISBLANK(BP948)),ISBLANK(BQ948)),#N/A,
IF(BN948="empty","empty",
VLOOKUP(BN948,MonsterGroupTable!$A:$A,1,0)))))))</f>
        <v/>
      </c>
      <c r="BV948" s="2" t="str">
        <f>IF(AND(ISBLANK(BU948),OR(NOT(ISBLANK(BW948)),NOT(ISBLANK(BX948)))),#N/A,
IF(ISBLANK(BU948),"",
IF(AND(NOT(ISERROR(VLOOKUP(BU948,MonsterTable!$A:$B,MATCH(MonsterTable!$B$1,MonsterTable!$A$1:$B$1,0),0))),OR(ISBLANK(BW948),ISBLANK(BX948))),#N/A,
IFERROR(VLOOKUP(BU948,MonsterTable!$A:$B,MATCH(MonsterTable!$B$1,MonsterTable!$A$1:$B$1,0),0),
IF(OR(NOT(ISBLANK(BW948)),ISBLANK(BX948)),#N/A,
IF(BU948="empty","empty",
VLOOKUP(BU948,MonsterGroupTable!$A:$A,1,0)))))))</f>
        <v/>
      </c>
      <c r="CC948" s="2" t="str">
        <f>IF(AND(ISBLANK(CB948),OR(NOT(ISBLANK(CD948)),NOT(ISBLANK(CE948)))),#N/A,
IF(ISBLANK(CB948),"",
IF(AND(NOT(ISERROR(VLOOKUP(CB948,MonsterTable!$A:$B,MATCH(MonsterTable!$B$1,MonsterTable!$A$1:$B$1,0),0))),OR(ISBLANK(CD948),ISBLANK(CE948))),#N/A,
IFERROR(VLOOKUP(CB948,MonsterTable!$A:$B,MATCH(MonsterTable!$B$1,MonsterTable!$A$1:$B$1,0),0),
IF(OR(NOT(ISBLANK(CD948)),ISBLANK(CE948)),#N/A,
IF(CB948="empty","empty",
VLOOKUP(CB948,MonsterGroupTable!$A:$A,1,0)))))))</f>
        <v/>
      </c>
      <c r="CJ948" s="2" t="str">
        <f>IF(AND(ISBLANK(CI948),OR(NOT(ISBLANK(CK948)),NOT(ISBLANK(CL948)))),#N/A,
IF(ISBLANK(CI948),"",
IF(AND(NOT(ISERROR(VLOOKUP(CI948,MonsterTable!$A:$B,MATCH(MonsterTable!$B$1,MonsterTable!$A$1:$B$1,0),0))),OR(ISBLANK(CK948),ISBLANK(CL948))),#N/A,
IFERROR(VLOOKUP(CI948,MonsterTable!$A:$B,MATCH(MonsterTable!$B$1,MonsterTable!$A$1:$B$1,0),0),
IF(OR(NOT(ISBLANK(CK948)),ISBLANK(CL948)),#N/A,
IF(CI948="empty","empty",
VLOOKUP(CI948,MonsterGroupTable!$A:$A,1,0)))))))</f>
        <v/>
      </c>
    </row>
    <row r="949" spans="1:88">
      <c r="A949">
        <v>20250</v>
      </c>
      <c r="B949">
        <f t="shared" si="28"/>
        <v>1.2</v>
      </c>
      <c r="C949">
        <f t="shared" si="28"/>
        <v>1.1000000000000001</v>
      </c>
      <c r="F949">
        <v>900</v>
      </c>
      <c r="G949">
        <v>20856</v>
      </c>
      <c r="H949">
        <v>0</v>
      </c>
      <c r="I949">
        <v>0</v>
      </c>
      <c r="J949">
        <v>0</v>
      </c>
      <c r="K949" t="s">
        <v>28</v>
      </c>
      <c r="L949" t="s">
        <v>249</v>
      </c>
      <c r="M949" t="s">
        <v>79</v>
      </c>
      <c r="N949" t="s">
        <v>80</v>
      </c>
      <c r="O949">
        <v>0</v>
      </c>
      <c r="P949">
        <v>-4.75</v>
      </c>
      <c r="Q949">
        <v>-3.5</v>
      </c>
      <c r="R949">
        <v>4.75</v>
      </c>
      <c r="S949">
        <v>3</v>
      </c>
      <c r="T949">
        <v>-13.5</v>
      </c>
      <c r="U949">
        <v>2.5499999999999998</v>
      </c>
      <c r="V949">
        <v>-6.75</v>
      </c>
      <c r="W949" t="str">
        <f t="shared" si="29"/>
        <v>g105,5,empty,3,205,1,1,0</v>
      </c>
      <c r="X949" s="1" t="s">
        <v>322</v>
      </c>
      <c r="Y949" s="2" t="str">
        <f>IF(AND(ISBLANK(X949),OR(NOT(ISBLANK(Z949)),NOT(ISBLANK(AA949)))),#N/A,
IF(ISBLANK(X949),"",
IF(AND(NOT(ISERROR(VLOOKUP(X949,MonsterTable!$A:$B,MATCH(MonsterTable!$B$1,MonsterTable!$A$1:$B$1,0),0))),OR(ISBLANK(Z949),ISBLANK(AA949))),#N/A,
IFERROR(VLOOKUP(X949,MonsterTable!$A:$B,MATCH(MonsterTable!$B$1,MonsterTable!$A$1:$B$1,0),0),
IF(OR(NOT(ISBLANK(Z949)),ISBLANK(AA949)),#N/A,
IF(X949="empty","empty",
VLOOKUP(X949,MonsterGroupTable!$A:$A,1,0)))))))</f>
        <v>g105</v>
      </c>
      <c r="AA949">
        <v>5</v>
      </c>
      <c r="AE949" s="1" t="s">
        <v>74</v>
      </c>
      <c r="AF949" s="2" t="str">
        <f>IF(AND(ISBLANK(AE949),OR(NOT(ISBLANK(AG949)),NOT(ISBLANK(AH949)))),#N/A,
IF(ISBLANK(AE949),"",
IF(AND(NOT(ISERROR(VLOOKUP(AE949,MonsterTable!$A:$B,MATCH(MonsterTable!$B$1,MonsterTable!$A$1:$B$1,0),0))),OR(ISBLANK(AG949),ISBLANK(AH949))),#N/A,
IFERROR(VLOOKUP(AE949,MonsterTable!$A:$B,MATCH(MonsterTable!$B$1,MonsterTable!$A$1:$B$1,0),0),
IF(OR(NOT(ISBLANK(AG949)),ISBLANK(AH949)),#N/A,
IF(AE949="empty","empty",
VLOOKUP(AE949,MonsterGroupTable!$A:$A,1,0)))))))</f>
        <v>empty</v>
      </c>
      <c r="AH949">
        <v>3</v>
      </c>
      <c r="AL949" s="1" t="s">
        <v>341</v>
      </c>
      <c r="AM949" s="2">
        <f>IF(AND(ISBLANK(AL949),OR(NOT(ISBLANK(AN949)),NOT(ISBLANK(AO949)))),#N/A,
IF(ISBLANK(AL949),"",
IF(AND(NOT(ISERROR(VLOOKUP(AL949,MonsterTable!$A:$B,MATCH(MonsterTable!$B$1,MonsterTable!$A$1:$B$1,0),0))),OR(ISBLANK(AN949),ISBLANK(AO949))),#N/A,
IFERROR(VLOOKUP(AL949,MonsterTable!$A:$B,MATCH(MonsterTable!$B$1,MonsterTable!$A$1:$B$1,0),0),
IF(OR(NOT(ISBLANK(AN949)),ISBLANK(AO949)),#N/A,
IF(AL949="empty","empty",
VLOOKUP(AL949,MonsterGroupTable!$A:$A,1,0)))))))</f>
        <v>205</v>
      </c>
      <c r="AN949">
        <v>1</v>
      </c>
      <c r="AO949">
        <v>1</v>
      </c>
      <c r="AP949">
        <v>0</v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BA949" s="2" t="str">
        <f>IF(AND(ISBLANK(AZ949),OR(NOT(ISBLANK(BB949)),NOT(ISBLANK(BC949)))),#N/A,
IF(ISBLANK(AZ949),"",
IF(AND(NOT(ISERROR(VLOOKUP(AZ949,MonsterTable!$A:$B,MATCH(MonsterTable!$B$1,MonsterTable!$A$1:$B$1,0),0))),OR(ISBLANK(BB949),ISBLANK(BC949))),#N/A,
IFERROR(VLOOKUP(AZ949,MonsterTable!$A:$B,MATCH(MonsterTable!$B$1,MonsterTable!$A$1:$B$1,0),0),
IF(OR(NOT(ISBLANK(BB949)),ISBLANK(BC949)),#N/A,
IF(AZ949="empty","empty",
VLOOKUP(AZ949,MonsterGroupTable!$A:$A,1,0)))))))</f>
        <v/>
      </c>
      <c r="BH949" s="2" t="str">
        <f>IF(AND(ISBLANK(BG949),OR(NOT(ISBLANK(BI949)),NOT(ISBLANK(BJ949)))),#N/A,
IF(ISBLANK(BG949),"",
IF(AND(NOT(ISERROR(VLOOKUP(BG949,MonsterTable!$A:$B,MATCH(MonsterTable!$B$1,MonsterTable!$A$1:$B$1,0),0))),OR(ISBLANK(BI949),ISBLANK(BJ949))),#N/A,
IFERROR(VLOOKUP(BG949,MonsterTable!$A:$B,MATCH(MonsterTable!$B$1,MonsterTable!$A$1:$B$1,0),0),
IF(OR(NOT(ISBLANK(BI949)),ISBLANK(BJ949)),#N/A,
IF(BG949="empty","empty",
VLOOKUP(BG949,MonsterGroupTable!$A:$A,1,0)))))))</f>
        <v/>
      </c>
      <c r="BO949" s="2" t="str">
        <f>IF(AND(ISBLANK(BN949),OR(NOT(ISBLANK(BP949)),NOT(ISBLANK(BQ949)))),#N/A,
IF(ISBLANK(BN949),"",
IF(AND(NOT(ISERROR(VLOOKUP(BN949,MonsterTable!$A:$B,MATCH(MonsterTable!$B$1,MonsterTable!$A$1:$B$1,0),0))),OR(ISBLANK(BP949),ISBLANK(BQ949))),#N/A,
IFERROR(VLOOKUP(BN949,MonsterTable!$A:$B,MATCH(MonsterTable!$B$1,MonsterTable!$A$1:$B$1,0),0),
IF(OR(NOT(ISBLANK(BP949)),ISBLANK(BQ949)),#N/A,
IF(BN949="empty","empty",
VLOOKUP(BN949,MonsterGroupTable!$A:$A,1,0)))))))</f>
        <v/>
      </c>
      <c r="BV949" s="2" t="str">
        <f>IF(AND(ISBLANK(BU949),OR(NOT(ISBLANK(BW949)),NOT(ISBLANK(BX949)))),#N/A,
IF(ISBLANK(BU949),"",
IF(AND(NOT(ISERROR(VLOOKUP(BU949,MonsterTable!$A:$B,MATCH(MonsterTable!$B$1,MonsterTable!$A$1:$B$1,0),0))),OR(ISBLANK(BW949),ISBLANK(BX949))),#N/A,
IFERROR(VLOOKUP(BU949,MonsterTable!$A:$B,MATCH(MonsterTable!$B$1,MonsterTable!$A$1:$B$1,0),0),
IF(OR(NOT(ISBLANK(BW949)),ISBLANK(BX949)),#N/A,
IF(BU949="empty","empty",
VLOOKUP(BU949,MonsterGroupTable!$A:$A,1,0)))))))</f>
        <v/>
      </c>
      <c r="CC949" s="2" t="str">
        <f>IF(AND(ISBLANK(CB949),OR(NOT(ISBLANK(CD949)),NOT(ISBLANK(CE949)))),#N/A,
IF(ISBLANK(CB949),"",
IF(AND(NOT(ISERROR(VLOOKUP(CB949,MonsterTable!$A:$B,MATCH(MonsterTable!$B$1,MonsterTable!$A$1:$B$1,0),0))),OR(ISBLANK(CD949),ISBLANK(CE949))),#N/A,
IFERROR(VLOOKUP(CB949,MonsterTable!$A:$B,MATCH(MonsterTable!$B$1,MonsterTable!$A$1:$B$1,0),0),
IF(OR(NOT(ISBLANK(CD949)),ISBLANK(CE949)),#N/A,
IF(CB949="empty","empty",
VLOOKUP(CB949,MonsterGroupTable!$A:$A,1,0)))))))</f>
        <v/>
      </c>
      <c r="CJ949" s="2" t="str">
        <f>IF(AND(ISBLANK(CI949),OR(NOT(ISBLANK(CK949)),NOT(ISBLANK(CL949)))),#N/A,
IF(ISBLANK(CI949),"",
IF(AND(NOT(ISERROR(VLOOKUP(CI949,MonsterTable!$A:$B,MATCH(MonsterTable!$B$1,MonsterTable!$A$1:$B$1,0),0))),OR(ISBLANK(CK949),ISBLANK(CL949))),#N/A,
IFERROR(VLOOKUP(CI949,MonsterTable!$A:$B,MATCH(MonsterTable!$B$1,MonsterTable!$A$1:$B$1,0),0),
IF(OR(NOT(ISBLANK(CK949)),ISBLANK(CL949)),#N/A,
IF(CI949="empty","empty",
VLOOKUP(CI949,MonsterGroupTable!$A:$A,1,0)))))))</f>
        <v/>
      </c>
    </row>
    <row r="950" spans="1:88">
      <c r="A950">
        <v>20251</v>
      </c>
      <c r="B950">
        <f t="shared" si="28"/>
        <v>1.1000000000000001</v>
      </c>
      <c r="C950">
        <f t="shared" si="28"/>
        <v>1.1000000000000001</v>
      </c>
      <c r="F950">
        <v>960</v>
      </c>
      <c r="G950">
        <v>20991</v>
      </c>
      <c r="H950">
        <v>0</v>
      </c>
      <c r="I950">
        <v>0</v>
      </c>
      <c r="J950">
        <v>0</v>
      </c>
      <c r="K950" t="s">
        <v>28</v>
      </c>
      <c r="L950" t="s">
        <v>251</v>
      </c>
      <c r="M950" t="s">
        <v>79</v>
      </c>
      <c r="N950" t="s">
        <v>80</v>
      </c>
      <c r="O950">
        <v>0</v>
      </c>
      <c r="P950">
        <v>-4.75</v>
      </c>
      <c r="Q950">
        <v>-3.5</v>
      </c>
      <c r="R950">
        <v>4.75</v>
      </c>
      <c r="S950">
        <v>3</v>
      </c>
      <c r="T950">
        <v>-13.5</v>
      </c>
      <c r="U950">
        <v>2.5499999999999998</v>
      </c>
      <c r="V950">
        <v>-6.75</v>
      </c>
      <c r="W950" t="str">
        <f t="shared" si="29"/>
        <v>g106,5,empty,3,202,1,1,0</v>
      </c>
      <c r="X950" s="1" t="s">
        <v>323</v>
      </c>
      <c r="Y950" s="2" t="str">
        <f>IF(AND(ISBLANK(X950),OR(NOT(ISBLANK(Z950)),NOT(ISBLANK(AA950)))),#N/A,
IF(ISBLANK(X950),"",
IF(AND(NOT(ISERROR(VLOOKUP(X950,MonsterTable!$A:$B,MATCH(MonsterTable!$B$1,MonsterTable!$A$1:$B$1,0),0))),OR(ISBLANK(Z950),ISBLANK(AA950))),#N/A,
IFERROR(VLOOKUP(X950,MonsterTable!$A:$B,MATCH(MonsterTable!$B$1,MonsterTable!$A$1:$B$1,0),0),
IF(OR(NOT(ISBLANK(Z950)),ISBLANK(AA950)),#N/A,
IF(X950="empty","empty",
VLOOKUP(X950,MonsterGroupTable!$A:$A,1,0)))))))</f>
        <v>g106</v>
      </c>
      <c r="AA950">
        <v>5</v>
      </c>
      <c r="AE950" s="1" t="s">
        <v>74</v>
      </c>
      <c r="AF950" s="2" t="str">
        <f>IF(AND(ISBLANK(AE950),OR(NOT(ISBLANK(AG950)),NOT(ISBLANK(AH950)))),#N/A,
IF(ISBLANK(AE950),"",
IF(AND(NOT(ISERROR(VLOOKUP(AE950,MonsterTable!$A:$B,MATCH(MonsterTable!$B$1,MonsterTable!$A$1:$B$1,0),0))),OR(ISBLANK(AG950),ISBLANK(AH950))),#N/A,
IFERROR(VLOOKUP(AE950,MonsterTable!$A:$B,MATCH(MonsterTable!$B$1,MonsterTable!$A$1:$B$1,0),0),
IF(OR(NOT(ISBLANK(AG950)),ISBLANK(AH950)),#N/A,
IF(AE950="empty","empty",
VLOOKUP(AE950,MonsterGroupTable!$A:$A,1,0)))))))</f>
        <v>empty</v>
      </c>
      <c r="AH950">
        <v>3</v>
      </c>
      <c r="AL950" s="1" t="s">
        <v>338</v>
      </c>
      <c r="AM950" s="2">
        <f>IF(AND(ISBLANK(AL950),OR(NOT(ISBLANK(AN950)),NOT(ISBLANK(AO950)))),#N/A,
IF(ISBLANK(AL950),"",
IF(AND(NOT(ISERROR(VLOOKUP(AL950,MonsterTable!$A:$B,MATCH(MonsterTable!$B$1,MonsterTable!$A$1:$B$1,0),0))),OR(ISBLANK(AN950),ISBLANK(AO950))),#N/A,
IFERROR(VLOOKUP(AL950,MonsterTable!$A:$B,MATCH(MonsterTable!$B$1,MonsterTable!$A$1:$B$1,0),0),
IF(OR(NOT(ISBLANK(AN950)),ISBLANK(AO950)),#N/A,
IF(AL950="empty","empty",
VLOOKUP(AL950,MonsterGroupTable!$A:$A,1,0)))))))</f>
        <v>202</v>
      </c>
      <c r="AN950">
        <v>1</v>
      </c>
      <c r="AO950">
        <v>1</v>
      </c>
      <c r="AP950">
        <v>0</v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BA950" s="2" t="str">
        <f>IF(AND(ISBLANK(AZ950),OR(NOT(ISBLANK(BB950)),NOT(ISBLANK(BC950)))),#N/A,
IF(ISBLANK(AZ950),"",
IF(AND(NOT(ISERROR(VLOOKUP(AZ950,MonsterTable!$A:$B,MATCH(MonsterTable!$B$1,MonsterTable!$A$1:$B$1,0),0))),OR(ISBLANK(BB950),ISBLANK(BC950))),#N/A,
IFERROR(VLOOKUP(AZ950,MonsterTable!$A:$B,MATCH(MonsterTable!$B$1,MonsterTable!$A$1:$B$1,0),0),
IF(OR(NOT(ISBLANK(BB950)),ISBLANK(BC950)),#N/A,
IF(AZ950="empty","empty",
VLOOKUP(AZ950,MonsterGroupTable!$A:$A,1,0)))))))</f>
        <v/>
      </c>
      <c r="BH950" s="2" t="str">
        <f>IF(AND(ISBLANK(BG950),OR(NOT(ISBLANK(BI950)),NOT(ISBLANK(BJ950)))),#N/A,
IF(ISBLANK(BG950),"",
IF(AND(NOT(ISERROR(VLOOKUP(BG950,MonsterTable!$A:$B,MATCH(MonsterTable!$B$1,MonsterTable!$A$1:$B$1,0),0))),OR(ISBLANK(BI950),ISBLANK(BJ950))),#N/A,
IFERROR(VLOOKUP(BG950,MonsterTable!$A:$B,MATCH(MonsterTable!$B$1,MonsterTable!$A$1:$B$1,0),0),
IF(OR(NOT(ISBLANK(BI950)),ISBLANK(BJ950)),#N/A,
IF(BG950="empty","empty",
VLOOKUP(BG950,MonsterGroupTable!$A:$A,1,0)))))))</f>
        <v/>
      </c>
      <c r="BO950" s="2" t="str">
        <f>IF(AND(ISBLANK(BN950),OR(NOT(ISBLANK(BP950)),NOT(ISBLANK(BQ950)))),#N/A,
IF(ISBLANK(BN950),"",
IF(AND(NOT(ISERROR(VLOOKUP(BN950,MonsterTable!$A:$B,MATCH(MonsterTable!$B$1,MonsterTable!$A$1:$B$1,0),0))),OR(ISBLANK(BP950),ISBLANK(BQ950))),#N/A,
IFERROR(VLOOKUP(BN950,MonsterTable!$A:$B,MATCH(MonsterTable!$B$1,MonsterTable!$A$1:$B$1,0),0),
IF(OR(NOT(ISBLANK(BP950)),ISBLANK(BQ950)),#N/A,
IF(BN950="empty","empty",
VLOOKUP(BN950,MonsterGroupTable!$A:$A,1,0)))))))</f>
        <v/>
      </c>
      <c r="BV950" s="2" t="str">
        <f>IF(AND(ISBLANK(BU950),OR(NOT(ISBLANK(BW950)),NOT(ISBLANK(BX950)))),#N/A,
IF(ISBLANK(BU950),"",
IF(AND(NOT(ISERROR(VLOOKUP(BU950,MonsterTable!$A:$B,MATCH(MonsterTable!$B$1,MonsterTable!$A$1:$B$1,0),0))),OR(ISBLANK(BW950),ISBLANK(BX950))),#N/A,
IFERROR(VLOOKUP(BU950,MonsterTable!$A:$B,MATCH(MonsterTable!$B$1,MonsterTable!$A$1:$B$1,0),0),
IF(OR(NOT(ISBLANK(BW950)),ISBLANK(BX950)),#N/A,
IF(BU950="empty","empty",
VLOOKUP(BU950,MonsterGroupTable!$A:$A,1,0)))))))</f>
        <v/>
      </c>
      <c r="CC950" s="2" t="str">
        <f>IF(AND(ISBLANK(CB950),OR(NOT(ISBLANK(CD950)),NOT(ISBLANK(CE950)))),#N/A,
IF(ISBLANK(CB950),"",
IF(AND(NOT(ISERROR(VLOOKUP(CB950,MonsterTable!$A:$B,MATCH(MonsterTable!$B$1,MonsterTable!$A$1:$B$1,0),0))),OR(ISBLANK(CD950),ISBLANK(CE950))),#N/A,
IFERROR(VLOOKUP(CB950,MonsterTable!$A:$B,MATCH(MonsterTable!$B$1,MonsterTable!$A$1:$B$1,0),0),
IF(OR(NOT(ISBLANK(CD950)),ISBLANK(CE950)),#N/A,
IF(CB950="empty","empty",
VLOOKUP(CB950,MonsterGroupTable!$A:$A,1,0)))))))</f>
        <v/>
      </c>
      <c r="CJ950" s="2" t="str">
        <f>IF(AND(ISBLANK(CI950),OR(NOT(ISBLANK(CK950)),NOT(ISBLANK(CL950)))),#N/A,
IF(ISBLANK(CI950),"",
IF(AND(NOT(ISERROR(VLOOKUP(CI950,MonsterTable!$A:$B,MATCH(MonsterTable!$B$1,MonsterTable!$A$1:$B$1,0),0))),OR(ISBLANK(CK950),ISBLANK(CL950))),#N/A,
IFERROR(VLOOKUP(CI950,MonsterTable!$A:$B,MATCH(MonsterTable!$B$1,MonsterTable!$A$1:$B$1,0),0),
IF(OR(NOT(ISBLANK(CK950)),ISBLANK(CL950)),#N/A,
IF(CI950="empty","empty",
VLOOKUP(CI950,MonsterGroupTable!$A:$A,1,0)))))))</f>
        <v/>
      </c>
    </row>
    <row r="951" spans="1:88">
      <c r="A951">
        <v>20252</v>
      </c>
      <c r="B951">
        <f t="shared" si="28"/>
        <v>1.1000000000000001</v>
      </c>
      <c r="C951">
        <f t="shared" si="28"/>
        <v>1.1000000000000001</v>
      </c>
      <c r="F951">
        <v>1020</v>
      </c>
      <c r="G951">
        <v>21126</v>
      </c>
      <c r="H951">
        <v>0</v>
      </c>
      <c r="I951">
        <v>0</v>
      </c>
      <c r="J951">
        <v>0</v>
      </c>
      <c r="K951" t="s">
        <v>28</v>
      </c>
      <c r="L951" t="s">
        <v>251</v>
      </c>
      <c r="M951" t="s">
        <v>79</v>
      </c>
      <c r="N951" t="s">
        <v>80</v>
      </c>
      <c r="O951">
        <v>0</v>
      </c>
      <c r="P951">
        <v>-4.75</v>
      </c>
      <c r="Q951">
        <v>-3.5</v>
      </c>
      <c r="R951">
        <v>4.75</v>
      </c>
      <c r="S951">
        <v>3</v>
      </c>
      <c r="T951">
        <v>-13.5</v>
      </c>
      <c r="U951">
        <v>2.5499999999999998</v>
      </c>
      <c r="V951">
        <v>-6.75</v>
      </c>
      <c r="W951" t="str">
        <f t="shared" si="29"/>
        <v>g106,5,empty,3,202,1,1,0</v>
      </c>
      <c r="X951" s="1" t="s">
        <v>323</v>
      </c>
      <c r="Y951" s="2" t="str">
        <f>IF(AND(ISBLANK(X951),OR(NOT(ISBLANK(Z951)),NOT(ISBLANK(AA951)))),#N/A,
IF(ISBLANK(X951),"",
IF(AND(NOT(ISERROR(VLOOKUP(X951,MonsterTable!$A:$B,MATCH(MonsterTable!$B$1,MonsterTable!$A$1:$B$1,0),0))),OR(ISBLANK(Z951),ISBLANK(AA951))),#N/A,
IFERROR(VLOOKUP(X951,MonsterTable!$A:$B,MATCH(MonsterTable!$B$1,MonsterTable!$A$1:$B$1,0),0),
IF(OR(NOT(ISBLANK(Z951)),ISBLANK(AA951)),#N/A,
IF(X951="empty","empty",
VLOOKUP(X951,MonsterGroupTable!$A:$A,1,0)))))))</f>
        <v>g106</v>
      </c>
      <c r="AA951">
        <v>5</v>
      </c>
      <c r="AE951" s="1" t="s">
        <v>74</v>
      </c>
      <c r="AF951" s="2" t="str">
        <f>IF(AND(ISBLANK(AE951),OR(NOT(ISBLANK(AG951)),NOT(ISBLANK(AH951)))),#N/A,
IF(ISBLANK(AE951),"",
IF(AND(NOT(ISERROR(VLOOKUP(AE951,MonsterTable!$A:$B,MATCH(MonsterTable!$B$1,MonsterTable!$A$1:$B$1,0),0))),OR(ISBLANK(AG951),ISBLANK(AH951))),#N/A,
IFERROR(VLOOKUP(AE951,MonsterTable!$A:$B,MATCH(MonsterTable!$B$1,MonsterTable!$A$1:$B$1,0),0),
IF(OR(NOT(ISBLANK(AG951)),ISBLANK(AH951)),#N/A,
IF(AE951="empty","empty",
VLOOKUP(AE951,MonsterGroupTable!$A:$A,1,0)))))))</f>
        <v>empty</v>
      </c>
      <c r="AH951">
        <v>3</v>
      </c>
      <c r="AL951" s="1" t="s">
        <v>338</v>
      </c>
      <c r="AM951" s="2">
        <f>IF(AND(ISBLANK(AL951),OR(NOT(ISBLANK(AN951)),NOT(ISBLANK(AO951)))),#N/A,
IF(ISBLANK(AL951),"",
IF(AND(NOT(ISERROR(VLOOKUP(AL951,MonsterTable!$A:$B,MATCH(MonsterTable!$B$1,MonsterTable!$A$1:$B$1,0),0))),OR(ISBLANK(AN951),ISBLANK(AO951))),#N/A,
IFERROR(VLOOKUP(AL951,MonsterTable!$A:$B,MATCH(MonsterTable!$B$1,MonsterTable!$A$1:$B$1,0),0),
IF(OR(NOT(ISBLANK(AN951)),ISBLANK(AO951)),#N/A,
IF(AL951="empty","empty",
VLOOKUP(AL951,MonsterGroupTable!$A:$A,1,0)))))))</f>
        <v>202</v>
      </c>
      <c r="AN951">
        <v>1</v>
      </c>
      <c r="AO951">
        <v>1</v>
      </c>
      <c r="AP951">
        <v>0</v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BA951" s="2" t="str">
        <f>IF(AND(ISBLANK(AZ951),OR(NOT(ISBLANK(BB951)),NOT(ISBLANK(BC951)))),#N/A,
IF(ISBLANK(AZ951),"",
IF(AND(NOT(ISERROR(VLOOKUP(AZ951,MonsterTable!$A:$B,MATCH(MonsterTable!$B$1,MonsterTable!$A$1:$B$1,0),0))),OR(ISBLANK(BB951),ISBLANK(BC951))),#N/A,
IFERROR(VLOOKUP(AZ951,MonsterTable!$A:$B,MATCH(MonsterTable!$B$1,MonsterTable!$A$1:$B$1,0),0),
IF(OR(NOT(ISBLANK(BB951)),ISBLANK(BC951)),#N/A,
IF(AZ951="empty","empty",
VLOOKUP(AZ951,MonsterGroupTable!$A:$A,1,0)))))))</f>
        <v/>
      </c>
      <c r="BH951" s="2" t="str">
        <f>IF(AND(ISBLANK(BG951),OR(NOT(ISBLANK(BI951)),NOT(ISBLANK(BJ951)))),#N/A,
IF(ISBLANK(BG951),"",
IF(AND(NOT(ISERROR(VLOOKUP(BG951,MonsterTable!$A:$B,MATCH(MonsterTable!$B$1,MonsterTable!$A$1:$B$1,0),0))),OR(ISBLANK(BI951),ISBLANK(BJ951))),#N/A,
IFERROR(VLOOKUP(BG951,MonsterTable!$A:$B,MATCH(MonsterTable!$B$1,MonsterTable!$A$1:$B$1,0),0),
IF(OR(NOT(ISBLANK(BI951)),ISBLANK(BJ951)),#N/A,
IF(BG951="empty","empty",
VLOOKUP(BG951,MonsterGroupTable!$A:$A,1,0)))))))</f>
        <v/>
      </c>
      <c r="BO951" s="2" t="str">
        <f>IF(AND(ISBLANK(BN951),OR(NOT(ISBLANK(BP951)),NOT(ISBLANK(BQ951)))),#N/A,
IF(ISBLANK(BN951),"",
IF(AND(NOT(ISERROR(VLOOKUP(BN951,MonsterTable!$A:$B,MATCH(MonsterTable!$B$1,MonsterTable!$A$1:$B$1,0),0))),OR(ISBLANK(BP951),ISBLANK(BQ951))),#N/A,
IFERROR(VLOOKUP(BN951,MonsterTable!$A:$B,MATCH(MonsterTable!$B$1,MonsterTable!$A$1:$B$1,0),0),
IF(OR(NOT(ISBLANK(BP951)),ISBLANK(BQ951)),#N/A,
IF(BN951="empty","empty",
VLOOKUP(BN951,MonsterGroupTable!$A:$A,1,0)))))))</f>
        <v/>
      </c>
      <c r="BV951" s="2" t="str">
        <f>IF(AND(ISBLANK(BU951),OR(NOT(ISBLANK(BW951)),NOT(ISBLANK(BX951)))),#N/A,
IF(ISBLANK(BU951),"",
IF(AND(NOT(ISERROR(VLOOKUP(BU951,MonsterTable!$A:$B,MATCH(MonsterTable!$B$1,MonsterTable!$A$1:$B$1,0),0))),OR(ISBLANK(BW951),ISBLANK(BX951))),#N/A,
IFERROR(VLOOKUP(BU951,MonsterTable!$A:$B,MATCH(MonsterTable!$B$1,MonsterTable!$A$1:$B$1,0),0),
IF(OR(NOT(ISBLANK(BW951)),ISBLANK(BX951)),#N/A,
IF(BU951="empty","empty",
VLOOKUP(BU951,MonsterGroupTable!$A:$A,1,0)))))))</f>
        <v/>
      </c>
      <c r="CC951" s="2" t="str">
        <f>IF(AND(ISBLANK(CB951),OR(NOT(ISBLANK(CD951)),NOT(ISBLANK(CE951)))),#N/A,
IF(ISBLANK(CB951),"",
IF(AND(NOT(ISERROR(VLOOKUP(CB951,MonsterTable!$A:$B,MATCH(MonsterTable!$B$1,MonsterTable!$A$1:$B$1,0),0))),OR(ISBLANK(CD951),ISBLANK(CE951))),#N/A,
IFERROR(VLOOKUP(CB951,MonsterTable!$A:$B,MATCH(MonsterTable!$B$1,MonsterTable!$A$1:$B$1,0),0),
IF(OR(NOT(ISBLANK(CD951)),ISBLANK(CE951)),#N/A,
IF(CB951="empty","empty",
VLOOKUP(CB951,MonsterGroupTable!$A:$A,1,0)))))))</f>
        <v/>
      </c>
      <c r="CJ951" s="2" t="str">
        <f>IF(AND(ISBLANK(CI951),OR(NOT(ISBLANK(CK951)),NOT(ISBLANK(CL951)))),#N/A,
IF(ISBLANK(CI951),"",
IF(AND(NOT(ISERROR(VLOOKUP(CI951,MonsterTable!$A:$B,MATCH(MonsterTable!$B$1,MonsterTable!$A$1:$B$1,0),0))),OR(ISBLANK(CK951),ISBLANK(CL951))),#N/A,
IFERROR(VLOOKUP(CI951,MonsterTable!$A:$B,MATCH(MonsterTable!$B$1,MonsterTable!$A$1:$B$1,0),0),
IF(OR(NOT(ISBLANK(CK951)),ISBLANK(CL951)),#N/A,
IF(CI951="empty","empty",
VLOOKUP(CI951,MonsterGroupTable!$A:$A,1,0)))))))</f>
        <v/>
      </c>
    </row>
    <row r="952" spans="1:88">
      <c r="A952">
        <v>20253</v>
      </c>
      <c r="B952">
        <f t="shared" si="28"/>
        <v>1.1000000000000001</v>
      </c>
      <c r="C952">
        <f t="shared" si="28"/>
        <v>1.1000000000000001</v>
      </c>
      <c r="F952">
        <v>1080</v>
      </c>
      <c r="G952">
        <v>21261</v>
      </c>
      <c r="H952">
        <v>0</v>
      </c>
      <c r="I952">
        <v>0</v>
      </c>
      <c r="J952">
        <v>0</v>
      </c>
      <c r="K952" t="s">
        <v>28</v>
      </c>
      <c r="L952" t="s">
        <v>251</v>
      </c>
      <c r="M952" t="s">
        <v>79</v>
      </c>
      <c r="N952" t="s">
        <v>80</v>
      </c>
      <c r="O952">
        <v>0</v>
      </c>
      <c r="P952">
        <v>-4.75</v>
      </c>
      <c r="Q952">
        <v>-3.5</v>
      </c>
      <c r="R952">
        <v>4.75</v>
      </c>
      <c r="S952">
        <v>3</v>
      </c>
      <c r="T952">
        <v>-13.5</v>
      </c>
      <c r="U952">
        <v>2.5499999999999998</v>
      </c>
      <c r="V952">
        <v>-6.75</v>
      </c>
      <c r="W952" t="str">
        <f t="shared" si="29"/>
        <v>g106,5,empty,3,202,1,1,0</v>
      </c>
      <c r="X952" s="1" t="s">
        <v>323</v>
      </c>
      <c r="Y952" s="2" t="str">
        <f>IF(AND(ISBLANK(X952),OR(NOT(ISBLANK(Z952)),NOT(ISBLANK(AA952)))),#N/A,
IF(ISBLANK(X952),"",
IF(AND(NOT(ISERROR(VLOOKUP(X952,MonsterTable!$A:$B,MATCH(MonsterTable!$B$1,MonsterTable!$A$1:$B$1,0),0))),OR(ISBLANK(Z952),ISBLANK(AA952))),#N/A,
IFERROR(VLOOKUP(X952,MonsterTable!$A:$B,MATCH(MonsterTable!$B$1,MonsterTable!$A$1:$B$1,0),0),
IF(OR(NOT(ISBLANK(Z952)),ISBLANK(AA952)),#N/A,
IF(X952="empty","empty",
VLOOKUP(X952,MonsterGroupTable!$A:$A,1,0)))))))</f>
        <v>g106</v>
      </c>
      <c r="AA952">
        <v>5</v>
      </c>
      <c r="AE952" s="1" t="s">
        <v>74</v>
      </c>
      <c r="AF952" s="2" t="str">
        <f>IF(AND(ISBLANK(AE952),OR(NOT(ISBLANK(AG952)),NOT(ISBLANK(AH952)))),#N/A,
IF(ISBLANK(AE952),"",
IF(AND(NOT(ISERROR(VLOOKUP(AE952,MonsterTable!$A:$B,MATCH(MonsterTable!$B$1,MonsterTable!$A$1:$B$1,0),0))),OR(ISBLANK(AG952),ISBLANK(AH952))),#N/A,
IFERROR(VLOOKUP(AE952,MonsterTable!$A:$B,MATCH(MonsterTable!$B$1,MonsterTable!$A$1:$B$1,0),0),
IF(OR(NOT(ISBLANK(AG952)),ISBLANK(AH952)),#N/A,
IF(AE952="empty","empty",
VLOOKUP(AE952,MonsterGroupTable!$A:$A,1,0)))))))</f>
        <v>empty</v>
      </c>
      <c r="AH952">
        <v>3</v>
      </c>
      <c r="AL952" s="1" t="s">
        <v>338</v>
      </c>
      <c r="AM952" s="2">
        <f>IF(AND(ISBLANK(AL952),OR(NOT(ISBLANK(AN952)),NOT(ISBLANK(AO952)))),#N/A,
IF(ISBLANK(AL952),"",
IF(AND(NOT(ISERROR(VLOOKUP(AL952,MonsterTable!$A:$B,MATCH(MonsterTable!$B$1,MonsterTable!$A$1:$B$1,0),0))),OR(ISBLANK(AN952),ISBLANK(AO952))),#N/A,
IFERROR(VLOOKUP(AL952,MonsterTable!$A:$B,MATCH(MonsterTable!$B$1,MonsterTable!$A$1:$B$1,0),0),
IF(OR(NOT(ISBLANK(AN952)),ISBLANK(AO952)),#N/A,
IF(AL952="empty","empty",
VLOOKUP(AL952,MonsterGroupTable!$A:$A,1,0)))))))</f>
        <v>202</v>
      </c>
      <c r="AN952">
        <v>1</v>
      </c>
      <c r="AO952">
        <v>1</v>
      </c>
      <c r="AP952">
        <v>0</v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BA952" s="2" t="str">
        <f>IF(AND(ISBLANK(AZ952),OR(NOT(ISBLANK(BB952)),NOT(ISBLANK(BC952)))),#N/A,
IF(ISBLANK(AZ952),"",
IF(AND(NOT(ISERROR(VLOOKUP(AZ952,MonsterTable!$A:$B,MATCH(MonsterTable!$B$1,MonsterTable!$A$1:$B$1,0),0))),OR(ISBLANK(BB952),ISBLANK(BC952))),#N/A,
IFERROR(VLOOKUP(AZ952,MonsterTable!$A:$B,MATCH(MonsterTable!$B$1,MonsterTable!$A$1:$B$1,0),0),
IF(OR(NOT(ISBLANK(BB952)),ISBLANK(BC952)),#N/A,
IF(AZ952="empty","empty",
VLOOKUP(AZ952,MonsterGroupTable!$A:$A,1,0)))))))</f>
        <v/>
      </c>
      <c r="BH952" s="2" t="str">
        <f>IF(AND(ISBLANK(BG952),OR(NOT(ISBLANK(BI952)),NOT(ISBLANK(BJ952)))),#N/A,
IF(ISBLANK(BG952),"",
IF(AND(NOT(ISERROR(VLOOKUP(BG952,MonsterTable!$A:$B,MATCH(MonsterTable!$B$1,MonsterTable!$A$1:$B$1,0),0))),OR(ISBLANK(BI952),ISBLANK(BJ952))),#N/A,
IFERROR(VLOOKUP(BG952,MonsterTable!$A:$B,MATCH(MonsterTable!$B$1,MonsterTable!$A$1:$B$1,0),0),
IF(OR(NOT(ISBLANK(BI952)),ISBLANK(BJ952)),#N/A,
IF(BG952="empty","empty",
VLOOKUP(BG952,MonsterGroupTable!$A:$A,1,0)))))))</f>
        <v/>
      </c>
      <c r="BO952" s="2" t="str">
        <f>IF(AND(ISBLANK(BN952),OR(NOT(ISBLANK(BP952)),NOT(ISBLANK(BQ952)))),#N/A,
IF(ISBLANK(BN952),"",
IF(AND(NOT(ISERROR(VLOOKUP(BN952,MonsterTable!$A:$B,MATCH(MonsterTable!$B$1,MonsterTable!$A$1:$B$1,0),0))),OR(ISBLANK(BP952),ISBLANK(BQ952))),#N/A,
IFERROR(VLOOKUP(BN952,MonsterTable!$A:$B,MATCH(MonsterTable!$B$1,MonsterTable!$A$1:$B$1,0),0),
IF(OR(NOT(ISBLANK(BP952)),ISBLANK(BQ952)),#N/A,
IF(BN952="empty","empty",
VLOOKUP(BN952,MonsterGroupTable!$A:$A,1,0)))))))</f>
        <v/>
      </c>
      <c r="BV952" s="2" t="str">
        <f>IF(AND(ISBLANK(BU952),OR(NOT(ISBLANK(BW952)),NOT(ISBLANK(BX952)))),#N/A,
IF(ISBLANK(BU952),"",
IF(AND(NOT(ISERROR(VLOOKUP(BU952,MonsterTable!$A:$B,MATCH(MonsterTable!$B$1,MonsterTable!$A$1:$B$1,0),0))),OR(ISBLANK(BW952),ISBLANK(BX952))),#N/A,
IFERROR(VLOOKUP(BU952,MonsterTable!$A:$B,MATCH(MonsterTable!$B$1,MonsterTable!$A$1:$B$1,0),0),
IF(OR(NOT(ISBLANK(BW952)),ISBLANK(BX952)),#N/A,
IF(BU952="empty","empty",
VLOOKUP(BU952,MonsterGroupTable!$A:$A,1,0)))))))</f>
        <v/>
      </c>
      <c r="CC952" s="2" t="str">
        <f>IF(AND(ISBLANK(CB952),OR(NOT(ISBLANK(CD952)),NOT(ISBLANK(CE952)))),#N/A,
IF(ISBLANK(CB952),"",
IF(AND(NOT(ISERROR(VLOOKUP(CB952,MonsterTable!$A:$B,MATCH(MonsterTable!$B$1,MonsterTable!$A$1:$B$1,0),0))),OR(ISBLANK(CD952),ISBLANK(CE952))),#N/A,
IFERROR(VLOOKUP(CB952,MonsterTable!$A:$B,MATCH(MonsterTable!$B$1,MonsterTable!$A$1:$B$1,0),0),
IF(OR(NOT(ISBLANK(CD952)),ISBLANK(CE952)),#N/A,
IF(CB952="empty","empty",
VLOOKUP(CB952,MonsterGroupTable!$A:$A,1,0)))))))</f>
        <v/>
      </c>
      <c r="CJ952" s="2" t="str">
        <f>IF(AND(ISBLANK(CI952),OR(NOT(ISBLANK(CK952)),NOT(ISBLANK(CL952)))),#N/A,
IF(ISBLANK(CI952),"",
IF(AND(NOT(ISERROR(VLOOKUP(CI952,MonsterTable!$A:$B,MATCH(MonsterTable!$B$1,MonsterTable!$A$1:$B$1,0),0))),OR(ISBLANK(CK952),ISBLANK(CL952))),#N/A,
IFERROR(VLOOKUP(CI952,MonsterTable!$A:$B,MATCH(MonsterTable!$B$1,MonsterTable!$A$1:$B$1,0),0),
IF(OR(NOT(ISBLANK(CK952)),ISBLANK(CL952)),#N/A,
IF(CI952="empty","empty",
VLOOKUP(CI952,MonsterGroupTable!$A:$A,1,0)))))))</f>
        <v/>
      </c>
    </row>
    <row r="953" spans="1:88">
      <c r="A953">
        <v>20254</v>
      </c>
      <c r="B953">
        <f t="shared" si="28"/>
        <v>1.1000000000000001</v>
      </c>
      <c r="C953">
        <f t="shared" si="28"/>
        <v>1.1000000000000001</v>
      </c>
      <c r="F953">
        <v>1140</v>
      </c>
      <c r="G953">
        <v>21396</v>
      </c>
      <c r="H953">
        <v>0</v>
      </c>
      <c r="I953">
        <v>0</v>
      </c>
      <c r="J953">
        <v>0</v>
      </c>
      <c r="K953" t="s">
        <v>28</v>
      </c>
      <c r="L953" t="s">
        <v>251</v>
      </c>
      <c r="M953" t="s">
        <v>79</v>
      </c>
      <c r="N953" t="s">
        <v>80</v>
      </c>
      <c r="O953">
        <v>0</v>
      </c>
      <c r="P953">
        <v>-4.75</v>
      </c>
      <c r="Q953">
        <v>-3.5</v>
      </c>
      <c r="R953">
        <v>4.75</v>
      </c>
      <c r="S953">
        <v>3</v>
      </c>
      <c r="T953">
        <v>-13.5</v>
      </c>
      <c r="U953">
        <v>2.5499999999999998</v>
      </c>
      <c r="V953">
        <v>-6.75</v>
      </c>
      <c r="W953" t="str">
        <f t="shared" si="29"/>
        <v>g106,5,empty,3,202,1,1,0</v>
      </c>
      <c r="X953" s="1" t="s">
        <v>323</v>
      </c>
      <c r="Y953" s="2" t="str">
        <f>IF(AND(ISBLANK(X953),OR(NOT(ISBLANK(Z953)),NOT(ISBLANK(AA953)))),#N/A,
IF(ISBLANK(X953),"",
IF(AND(NOT(ISERROR(VLOOKUP(X953,MonsterTable!$A:$B,MATCH(MonsterTable!$B$1,MonsterTable!$A$1:$B$1,0),0))),OR(ISBLANK(Z953),ISBLANK(AA953))),#N/A,
IFERROR(VLOOKUP(X953,MonsterTable!$A:$B,MATCH(MonsterTable!$B$1,MonsterTable!$A$1:$B$1,0),0),
IF(OR(NOT(ISBLANK(Z953)),ISBLANK(AA953)),#N/A,
IF(X953="empty","empty",
VLOOKUP(X953,MonsterGroupTable!$A:$A,1,0)))))))</f>
        <v>g106</v>
      </c>
      <c r="AA953">
        <v>5</v>
      </c>
      <c r="AE953" s="1" t="s">
        <v>74</v>
      </c>
      <c r="AF953" s="2" t="str">
        <f>IF(AND(ISBLANK(AE953),OR(NOT(ISBLANK(AG953)),NOT(ISBLANK(AH953)))),#N/A,
IF(ISBLANK(AE953),"",
IF(AND(NOT(ISERROR(VLOOKUP(AE953,MonsterTable!$A:$B,MATCH(MonsterTable!$B$1,MonsterTable!$A$1:$B$1,0),0))),OR(ISBLANK(AG953),ISBLANK(AH953))),#N/A,
IFERROR(VLOOKUP(AE953,MonsterTable!$A:$B,MATCH(MonsterTable!$B$1,MonsterTable!$A$1:$B$1,0),0),
IF(OR(NOT(ISBLANK(AG953)),ISBLANK(AH953)),#N/A,
IF(AE953="empty","empty",
VLOOKUP(AE953,MonsterGroupTable!$A:$A,1,0)))))))</f>
        <v>empty</v>
      </c>
      <c r="AH953">
        <v>3</v>
      </c>
      <c r="AL953" s="1" t="s">
        <v>338</v>
      </c>
      <c r="AM953" s="2">
        <f>IF(AND(ISBLANK(AL953),OR(NOT(ISBLANK(AN953)),NOT(ISBLANK(AO953)))),#N/A,
IF(ISBLANK(AL953),"",
IF(AND(NOT(ISERROR(VLOOKUP(AL953,MonsterTable!$A:$B,MATCH(MonsterTable!$B$1,MonsterTable!$A$1:$B$1,0),0))),OR(ISBLANK(AN953),ISBLANK(AO953))),#N/A,
IFERROR(VLOOKUP(AL953,MonsterTable!$A:$B,MATCH(MonsterTable!$B$1,MonsterTable!$A$1:$B$1,0),0),
IF(OR(NOT(ISBLANK(AN953)),ISBLANK(AO953)),#N/A,
IF(AL953="empty","empty",
VLOOKUP(AL953,MonsterGroupTable!$A:$A,1,0)))))))</f>
        <v>202</v>
      </c>
      <c r="AN953">
        <v>1</v>
      </c>
      <c r="AO953">
        <v>1</v>
      </c>
      <c r="AP953">
        <v>0</v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BA953" s="2" t="str">
        <f>IF(AND(ISBLANK(AZ953),OR(NOT(ISBLANK(BB953)),NOT(ISBLANK(BC953)))),#N/A,
IF(ISBLANK(AZ953),"",
IF(AND(NOT(ISERROR(VLOOKUP(AZ953,MonsterTable!$A:$B,MATCH(MonsterTable!$B$1,MonsterTable!$A$1:$B$1,0),0))),OR(ISBLANK(BB953),ISBLANK(BC953))),#N/A,
IFERROR(VLOOKUP(AZ953,MonsterTable!$A:$B,MATCH(MonsterTable!$B$1,MonsterTable!$A$1:$B$1,0),0),
IF(OR(NOT(ISBLANK(BB953)),ISBLANK(BC953)),#N/A,
IF(AZ953="empty","empty",
VLOOKUP(AZ953,MonsterGroupTable!$A:$A,1,0)))))))</f>
        <v/>
      </c>
      <c r="BH953" s="2" t="str">
        <f>IF(AND(ISBLANK(BG953),OR(NOT(ISBLANK(BI953)),NOT(ISBLANK(BJ953)))),#N/A,
IF(ISBLANK(BG953),"",
IF(AND(NOT(ISERROR(VLOOKUP(BG953,MonsterTable!$A:$B,MATCH(MonsterTable!$B$1,MonsterTable!$A$1:$B$1,0),0))),OR(ISBLANK(BI953),ISBLANK(BJ953))),#N/A,
IFERROR(VLOOKUP(BG953,MonsterTable!$A:$B,MATCH(MonsterTable!$B$1,MonsterTable!$A$1:$B$1,0),0),
IF(OR(NOT(ISBLANK(BI953)),ISBLANK(BJ953)),#N/A,
IF(BG953="empty","empty",
VLOOKUP(BG953,MonsterGroupTable!$A:$A,1,0)))))))</f>
        <v/>
      </c>
      <c r="BO953" s="2" t="str">
        <f>IF(AND(ISBLANK(BN953),OR(NOT(ISBLANK(BP953)),NOT(ISBLANK(BQ953)))),#N/A,
IF(ISBLANK(BN953),"",
IF(AND(NOT(ISERROR(VLOOKUP(BN953,MonsterTable!$A:$B,MATCH(MonsterTable!$B$1,MonsterTable!$A$1:$B$1,0),0))),OR(ISBLANK(BP953),ISBLANK(BQ953))),#N/A,
IFERROR(VLOOKUP(BN953,MonsterTable!$A:$B,MATCH(MonsterTable!$B$1,MonsterTable!$A$1:$B$1,0),0),
IF(OR(NOT(ISBLANK(BP953)),ISBLANK(BQ953)),#N/A,
IF(BN953="empty","empty",
VLOOKUP(BN953,MonsterGroupTable!$A:$A,1,0)))))))</f>
        <v/>
      </c>
      <c r="BV953" s="2" t="str">
        <f>IF(AND(ISBLANK(BU953),OR(NOT(ISBLANK(BW953)),NOT(ISBLANK(BX953)))),#N/A,
IF(ISBLANK(BU953),"",
IF(AND(NOT(ISERROR(VLOOKUP(BU953,MonsterTable!$A:$B,MATCH(MonsterTable!$B$1,MonsterTable!$A$1:$B$1,0),0))),OR(ISBLANK(BW953),ISBLANK(BX953))),#N/A,
IFERROR(VLOOKUP(BU953,MonsterTable!$A:$B,MATCH(MonsterTable!$B$1,MonsterTable!$A$1:$B$1,0),0),
IF(OR(NOT(ISBLANK(BW953)),ISBLANK(BX953)),#N/A,
IF(BU953="empty","empty",
VLOOKUP(BU953,MonsterGroupTable!$A:$A,1,0)))))))</f>
        <v/>
      </c>
      <c r="CC953" s="2" t="str">
        <f>IF(AND(ISBLANK(CB953),OR(NOT(ISBLANK(CD953)),NOT(ISBLANK(CE953)))),#N/A,
IF(ISBLANK(CB953),"",
IF(AND(NOT(ISERROR(VLOOKUP(CB953,MonsterTable!$A:$B,MATCH(MonsterTable!$B$1,MonsterTable!$A$1:$B$1,0),0))),OR(ISBLANK(CD953),ISBLANK(CE953))),#N/A,
IFERROR(VLOOKUP(CB953,MonsterTable!$A:$B,MATCH(MonsterTable!$B$1,MonsterTable!$A$1:$B$1,0),0),
IF(OR(NOT(ISBLANK(CD953)),ISBLANK(CE953)),#N/A,
IF(CB953="empty","empty",
VLOOKUP(CB953,MonsterGroupTable!$A:$A,1,0)))))))</f>
        <v/>
      </c>
      <c r="CJ953" s="2" t="str">
        <f>IF(AND(ISBLANK(CI953),OR(NOT(ISBLANK(CK953)),NOT(ISBLANK(CL953)))),#N/A,
IF(ISBLANK(CI953),"",
IF(AND(NOT(ISERROR(VLOOKUP(CI953,MonsterTable!$A:$B,MATCH(MonsterTable!$B$1,MonsterTable!$A$1:$B$1,0),0))),OR(ISBLANK(CK953),ISBLANK(CL953))),#N/A,
IFERROR(VLOOKUP(CI953,MonsterTable!$A:$B,MATCH(MonsterTable!$B$1,MonsterTable!$A$1:$B$1,0),0),
IF(OR(NOT(ISBLANK(CK953)),ISBLANK(CL953)),#N/A,
IF(CI953="empty","empty",
VLOOKUP(CI953,MonsterGroupTable!$A:$A,1,0)))))))</f>
        <v/>
      </c>
    </row>
    <row r="954" spans="1:88">
      <c r="A954">
        <v>20255</v>
      </c>
      <c r="B954">
        <f t="shared" si="28"/>
        <v>1.1000000000000001</v>
      </c>
      <c r="C954">
        <f t="shared" si="28"/>
        <v>1.1000000000000001</v>
      </c>
      <c r="F954">
        <v>1200</v>
      </c>
      <c r="G954">
        <v>21531</v>
      </c>
      <c r="H954">
        <v>0</v>
      </c>
      <c r="I954">
        <v>0</v>
      </c>
      <c r="J954">
        <v>0</v>
      </c>
      <c r="K954" t="s">
        <v>28</v>
      </c>
      <c r="L954" t="s">
        <v>251</v>
      </c>
      <c r="M954" t="s">
        <v>79</v>
      </c>
      <c r="N954" t="s">
        <v>80</v>
      </c>
      <c r="O954">
        <v>0</v>
      </c>
      <c r="P954">
        <v>-4.75</v>
      </c>
      <c r="Q954">
        <v>-3.5</v>
      </c>
      <c r="R954">
        <v>4.75</v>
      </c>
      <c r="S954">
        <v>3</v>
      </c>
      <c r="T954">
        <v>-13.5</v>
      </c>
      <c r="U954">
        <v>2.5499999999999998</v>
      </c>
      <c r="V954">
        <v>-6.75</v>
      </c>
      <c r="W954" t="str">
        <f t="shared" si="29"/>
        <v>g106,5,empty,3,202,1,1,0</v>
      </c>
      <c r="X954" s="1" t="s">
        <v>323</v>
      </c>
      <c r="Y954" s="2" t="str">
        <f>IF(AND(ISBLANK(X954),OR(NOT(ISBLANK(Z954)),NOT(ISBLANK(AA954)))),#N/A,
IF(ISBLANK(X954),"",
IF(AND(NOT(ISERROR(VLOOKUP(X954,MonsterTable!$A:$B,MATCH(MonsterTable!$B$1,MonsterTable!$A$1:$B$1,0),0))),OR(ISBLANK(Z954),ISBLANK(AA954))),#N/A,
IFERROR(VLOOKUP(X954,MonsterTable!$A:$B,MATCH(MonsterTable!$B$1,MonsterTable!$A$1:$B$1,0),0),
IF(OR(NOT(ISBLANK(Z954)),ISBLANK(AA954)),#N/A,
IF(X954="empty","empty",
VLOOKUP(X954,MonsterGroupTable!$A:$A,1,0)))))))</f>
        <v>g106</v>
      </c>
      <c r="AA954">
        <v>5</v>
      </c>
      <c r="AE954" s="1" t="s">
        <v>74</v>
      </c>
      <c r="AF954" s="2" t="str">
        <f>IF(AND(ISBLANK(AE954),OR(NOT(ISBLANK(AG954)),NOT(ISBLANK(AH954)))),#N/A,
IF(ISBLANK(AE954),"",
IF(AND(NOT(ISERROR(VLOOKUP(AE954,MonsterTable!$A:$B,MATCH(MonsterTable!$B$1,MonsterTable!$A$1:$B$1,0),0))),OR(ISBLANK(AG954),ISBLANK(AH954))),#N/A,
IFERROR(VLOOKUP(AE954,MonsterTable!$A:$B,MATCH(MonsterTable!$B$1,MonsterTable!$A$1:$B$1,0),0),
IF(OR(NOT(ISBLANK(AG954)),ISBLANK(AH954)),#N/A,
IF(AE954="empty","empty",
VLOOKUP(AE954,MonsterGroupTable!$A:$A,1,0)))))))</f>
        <v>empty</v>
      </c>
      <c r="AH954">
        <v>3</v>
      </c>
      <c r="AL954" s="1" t="s">
        <v>338</v>
      </c>
      <c r="AM954" s="2">
        <f>IF(AND(ISBLANK(AL954),OR(NOT(ISBLANK(AN954)),NOT(ISBLANK(AO954)))),#N/A,
IF(ISBLANK(AL954),"",
IF(AND(NOT(ISERROR(VLOOKUP(AL954,MonsterTable!$A:$B,MATCH(MonsterTable!$B$1,MonsterTable!$A$1:$B$1,0),0))),OR(ISBLANK(AN954),ISBLANK(AO954))),#N/A,
IFERROR(VLOOKUP(AL954,MonsterTable!$A:$B,MATCH(MonsterTable!$B$1,MonsterTable!$A$1:$B$1,0),0),
IF(OR(NOT(ISBLANK(AN954)),ISBLANK(AO954)),#N/A,
IF(AL954="empty","empty",
VLOOKUP(AL954,MonsterGroupTable!$A:$A,1,0)))))))</f>
        <v>202</v>
      </c>
      <c r="AN954">
        <v>1</v>
      </c>
      <c r="AO954">
        <v>1</v>
      </c>
      <c r="AP954">
        <v>0</v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BA954" s="2" t="str">
        <f>IF(AND(ISBLANK(AZ954),OR(NOT(ISBLANK(BB954)),NOT(ISBLANK(BC954)))),#N/A,
IF(ISBLANK(AZ954),"",
IF(AND(NOT(ISERROR(VLOOKUP(AZ954,MonsterTable!$A:$B,MATCH(MonsterTable!$B$1,MonsterTable!$A$1:$B$1,0),0))),OR(ISBLANK(BB954),ISBLANK(BC954))),#N/A,
IFERROR(VLOOKUP(AZ954,MonsterTable!$A:$B,MATCH(MonsterTable!$B$1,MonsterTable!$A$1:$B$1,0),0),
IF(OR(NOT(ISBLANK(BB954)),ISBLANK(BC954)),#N/A,
IF(AZ954="empty","empty",
VLOOKUP(AZ954,MonsterGroupTable!$A:$A,1,0)))))))</f>
        <v/>
      </c>
      <c r="BH954" s="2" t="str">
        <f>IF(AND(ISBLANK(BG954),OR(NOT(ISBLANK(BI954)),NOT(ISBLANK(BJ954)))),#N/A,
IF(ISBLANK(BG954),"",
IF(AND(NOT(ISERROR(VLOOKUP(BG954,MonsterTable!$A:$B,MATCH(MonsterTable!$B$1,MonsterTable!$A$1:$B$1,0),0))),OR(ISBLANK(BI954),ISBLANK(BJ954))),#N/A,
IFERROR(VLOOKUP(BG954,MonsterTable!$A:$B,MATCH(MonsterTable!$B$1,MonsterTable!$A$1:$B$1,0),0),
IF(OR(NOT(ISBLANK(BI954)),ISBLANK(BJ954)),#N/A,
IF(BG954="empty","empty",
VLOOKUP(BG954,MonsterGroupTable!$A:$A,1,0)))))))</f>
        <v/>
      </c>
      <c r="BO954" s="2" t="str">
        <f>IF(AND(ISBLANK(BN954),OR(NOT(ISBLANK(BP954)),NOT(ISBLANK(BQ954)))),#N/A,
IF(ISBLANK(BN954),"",
IF(AND(NOT(ISERROR(VLOOKUP(BN954,MonsterTable!$A:$B,MATCH(MonsterTable!$B$1,MonsterTable!$A$1:$B$1,0),0))),OR(ISBLANK(BP954),ISBLANK(BQ954))),#N/A,
IFERROR(VLOOKUP(BN954,MonsterTable!$A:$B,MATCH(MonsterTable!$B$1,MonsterTable!$A$1:$B$1,0),0),
IF(OR(NOT(ISBLANK(BP954)),ISBLANK(BQ954)),#N/A,
IF(BN954="empty","empty",
VLOOKUP(BN954,MonsterGroupTable!$A:$A,1,0)))))))</f>
        <v/>
      </c>
      <c r="BV954" s="2" t="str">
        <f>IF(AND(ISBLANK(BU954),OR(NOT(ISBLANK(BW954)),NOT(ISBLANK(BX954)))),#N/A,
IF(ISBLANK(BU954),"",
IF(AND(NOT(ISERROR(VLOOKUP(BU954,MonsterTable!$A:$B,MATCH(MonsterTable!$B$1,MonsterTable!$A$1:$B$1,0),0))),OR(ISBLANK(BW954),ISBLANK(BX954))),#N/A,
IFERROR(VLOOKUP(BU954,MonsterTable!$A:$B,MATCH(MonsterTable!$B$1,MonsterTable!$A$1:$B$1,0),0),
IF(OR(NOT(ISBLANK(BW954)),ISBLANK(BX954)),#N/A,
IF(BU954="empty","empty",
VLOOKUP(BU954,MonsterGroupTable!$A:$A,1,0)))))))</f>
        <v/>
      </c>
      <c r="CC954" s="2" t="str">
        <f>IF(AND(ISBLANK(CB954),OR(NOT(ISBLANK(CD954)),NOT(ISBLANK(CE954)))),#N/A,
IF(ISBLANK(CB954),"",
IF(AND(NOT(ISERROR(VLOOKUP(CB954,MonsterTable!$A:$B,MATCH(MonsterTable!$B$1,MonsterTable!$A$1:$B$1,0),0))),OR(ISBLANK(CD954),ISBLANK(CE954))),#N/A,
IFERROR(VLOOKUP(CB954,MonsterTable!$A:$B,MATCH(MonsterTable!$B$1,MonsterTable!$A$1:$B$1,0),0),
IF(OR(NOT(ISBLANK(CD954)),ISBLANK(CE954)),#N/A,
IF(CB954="empty","empty",
VLOOKUP(CB954,MonsterGroupTable!$A:$A,1,0)))))))</f>
        <v/>
      </c>
      <c r="CJ954" s="2" t="str">
        <f>IF(AND(ISBLANK(CI954),OR(NOT(ISBLANK(CK954)),NOT(ISBLANK(CL954)))),#N/A,
IF(ISBLANK(CI954),"",
IF(AND(NOT(ISERROR(VLOOKUP(CI954,MonsterTable!$A:$B,MATCH(MonsterTable!$B$1,MonsterTable!$A$1:$B$1,0),0))),OR(ISBLANK(CK954),ISBLANK(CL954))),#N/A,
IFERROR(VLOOKUP(CI954,MonsterTable!$A:$B,MATCH(MonsterTable!$B$1,MonsterTable!$A$1:$B$1,0),0),
IF(OR(NOT(ISBLANK(CK954)),ISBLANK(CL954)),#N/A,
IF(CI954="empty","empty",
VLOOKUP(CI954,MonsterGroupTable!$A:$A,1,0)))))))</f>
        <v/>
      </c>
    </row>
    <row r="955" spans="1:88">
      <c r="A955">
        <v>20256</v>
      </c>
      <c r="B955">
        <f t="shared" si="28"/>
        <v>1.1000000000000001</v>
      </c>
      <c r="C955">
        <f t="shared" si="28"/>
        <v>1.1000000000000001</v>
      </c>
      <c r="F955">
        <v>1260</v>
      </c>
      <c r="G955">
        <v>21666</v>
      </c>
      <c r="H955">
        <v>0</v>
      </c>
      <c r="I955">
        <v>0</v>
      </c>
      <c r="J955">
        <v>0</v>
      </c>
      <c r="K955" t="s">
        <v>28</v>
      </c>
      <c r="L955" t="s">
        <v>251</v>
      </c>
      <c r="M955" t="s">
        <v>79</v>
      </c>
      <c r="N955" t="s">
        <v>80</v>
      </c>
      <c r="O955">
        <v>0</v>
      </c>
      <c r="P955">
        <v>-4.75</v>
      </c>
      <c r="Q955">
        <v>-3.5</v>
      </c>
      <c r="R955">
        <v>4.75</v>
      </c>
      <c r="S955">
        <v>3</v>
      </c>
      <c r="T955">
        <v>-13.5</v>
      </c>
      <c r="U955">
        <v>2.5499999999999998</v>
      </c>
      <c r="V955">
        <v>-6.75</v>
      </c>
      <c r="W955" t="str">
        <f t="shared" si="29"/>
        <v>g106,5,empty,3,202,1,1,0</v>
      </c>
      <c r="X955" s="1" t="s">
        <v>323</v>
      </c>
      <c r="Y955" s="2" t="str">
        <f>IF(AND(ISBLANK(X955),OR(NOT(ISBLANK(Z955)),NOT(ISBLANK(AA955)))),#N/A,
IF(ISBLANK(X955),"",
IF(AND(NOT(ISERROR(VLOOKUP(X955,MonsterTable!$A:$B,MATCH(MonsterTable!$B$1,MonsterTable!$A$1:$B$1,0),0))),OR(ISBLANK(Z955),ISBLANK(AA955))),#N/A,
IFERROR(VLOOKUP(X955,MonsterTable!$A:$B,MATCH(MonsterTable!$B$1,MonsterTable!$A$1:$B$1,0),0),
IF(OR(NOT(ISBLANK(Z955)),ISBLANK(AA955)),#N/A,
IF(X955="empty","empty",
VLOOKUP(X955,MonsterGroupTable!$A:$A,1,0)))))))</f>
        <v>g106</v>
      </c>
      <c r="AA955">
        <v>5</v>
      </c>
      <c r="AE955" s="1" t="s">
        <v>74</v>
      </c>
      <c r="AF955" s="2" t="str">
        <f>IF(AND(ISBLANK(AE955),OR(NOT(ISBLANK(AG955)),NOT(ISBLANK(AH955)))),#N/A,
IF(ISBLANK(AE955),"",
IF(AND(NOT(ISERROR(VLOOKUP(AE955,MonsterTable!$A:$B,MATCH(MonsterTable!$B$1,MonsterTable!$A$1:$B$1,0),0))),OR(ISBLANK(AG955),ISBLANK(AH955))),#N/A,
IFERROR(VLOOKUP(AE955,MonsterTable!$A:$B,MATCH(MonsterTable!$B$1,MonsterTable!$A$1:$B$1,0),0),
IF(OR(NOT(ISBLANK(AG955)),ISBLANK(AH955)),#N/A,
IF(AE955="empty","empty",
VLOOKUP(AE955,MonsterGroupTable!$A:$A,1,0)))))))</f>
        <v>empty</v>
      </c>
      <c r="AH955">
        <v>3</v>
      </c>
      <c r="AL955" s="1" t="s">
        <v>338</v>
      </c>
      <c r="AM955" s="2">
        <f>IF(AND(ISBLANK(AL955),OR(NOT(ISBLANK(AN955)),NOT(ISBLANK(AO955)))),#N/A,
IF(ISBLANK(AL955),"",
IF(AND(NOT(ISERROR(VLOOKUP(AL955,MonsterTable!$A:$B,MATCH(MonsterTable!$B$1,MonsterTable!$A$1:$B$1,0),0))),OR(ISBLANK(AN955),ISBLANK(AO955))),#N/A,
IFERROR(VLOOKUP(AL955,MonsterTable!$A:$B,MATCH(MonsterTable!$B$1,MonsterTable!$A$1:$B$1,0),0),
IF(OR(NOT(ISBLANK(AN955)),ISBLANK(AO955)),#N/A,
IF(AL955="empty","empty",
VLOOKUP(AL955,MonsterGroupTable!$A:$A,1,0)))))))</f>
        <v>202</v>
      </c>
      <c r="AN955">
        <v>1</v>
      </c>
      <c r="AO955">
        <v>1</v>
      </c>
      <c r="AP955">
        <v>0</v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BA955" s="2" t="str">
        <f>IF(AND(ISBLANK(AZ955),OR(NOT(ISBLANK(BB955)),NOT(ISBLANK(BC955)))),#N/A,
IF(ISBLANK(AZ955),"",
IF(AND(NOT(ISERROR(VLOOKUP(AZ955,MonsterTable!$A:$B,MATCH(MonsterTable!$B$1,MonsterTable!$A$1:$B$1,0),0))),OR(ISBLANK(BB955),ISBLANK(BC955))),#N/A,
IFERROR(VLOOKUP(AZ955,MonsterTable!$A:$B,MATCH(MonsterTable!$B$1,MonsterTable!$A$1:$B$1,0),0),
IF(OR(NOT(ISBLANK(BB955)),ISBLANK(BC955)),#N/A,
IF(AZ955="empty","empty",
VLOOKUP(AZ955,MonsterGroupTable!$A:$A,1,0)))))))</f>
        <v/>
      </c>
      <c r="BH955" s="2" t="str">
        <f>IF(AND(ISBLANK(BG955),OR(NOT(ISBLANK(BI955)),NOT(ISBLANK(BJ955)))),#N/A,
IF(ISBLANK(BG955),"",
IF(AND(NOT(ISERROR(VLOOKUP(BG955,MonsterTable!$A:$B,MATCH(MonsterTable!$B$1,MonsterTable!$A$1:$B$1,0),0))),OR(ISBLANK(BI955),ISBLANK(BJ955))),#N/A,
IFERROR(VLOOKUP(BG955,MonsterTable!$A:$B,MATCH(MonsterTable!$B$1,MonsterTable!$A$1:$B$1,0),0),
IF(OR(NOT(ISBLANK(BI955)),ISBLANK(BJ955)),#N/A,
IF(BG955="empty","empty",
VLOOKUP(BG955,MonsterGroupTable!$A:$A,1,0)))))))</f>
        <v/>
      </c>
      <c r="BO955" s="2" t="str">
        <f>IF(AND(ISBLANK(BN955),OR(NOT(ISBLANK(BP955)),NOT(ISBLANK(BQ955)))),#N/A,
IF(ISBLANK(BN955),"",
IF(AND(NOT(ISERROR(VLOOKUP(BN955,MonsterTable!$A:$B,MATCH(MonsterTable!$B$1,MonsterTable!$A$1:$B$1,0),0))),OR(ISBLANK(BP955),ISBLANK(BQ955))),#N/A,
IFERROR(VLOOKUP(BN955,MonsterTable!$A:$B,MATCH(MonsterTable!$B$1,MonsterTable!$A$1:$B$1,0),0),
IF(OR(NOT(ISBLANK(BP955)),ISBLANK(BQ955)),#N/A,
IF(BN955="empty","empty",
VLOOKUP(BN955,MonsterGroupTable!$A:$A,1,0)))))))</f>
        <v/>
      </c>
      <c r="BV955" s="2" t="str">
        <f>IF(AND(ISBLANK(BU955),OR(NOT(ISBLANK(BW955)),NOT(ISBLANK(BX955)))),#N/A,
IF(ISBLANK(BU955),"",
IF(AND(NOT(ISERROR(VLOOKUP(BU955,MonsterTable!$A:$B,MATCH(MonsterTable!$B$1,MonsterTable!$A$1:$B$1,0),0))),OR(ISBLANK(BW955),ISBLANK(BX955))),#N/A,
IFERROR(VLOOKUP(BU955,MonsterTable!$A:$B,MATCH(MonsterTable!$B$1,MonsterTable!$A$1:$B$1,0),0),
IF(OR(NOT(ISBLANK(BW955)),ISBLANK(BX955)),#N/A,
IF(BU955="empty","empty",
VLOOKUP(BU955,MonsterGroupTable!$A:$A,1,0)))))))</f>
        <v/>
      </c>
      <c r="CC955" s="2" t="str">
        <f>IF(AND(ISBLANK(CB955),OR(NOT(ISBLANK(CD955)),NOT(ISBLANK(CE955)))),#N/A,
IF(ISBLANK(CB955),"",
IF(AND(NOT(ISERROR(VLOOKUP(CB955,MonsterTable!$A:$B,MATCH(MonsterTable!$B$1,MonsterTable!$A$1:$B$1,0),0))),OR(ISBLANK(CD955),ISBLANK(CE955))),#N/A,
IFERROR(VLOOKUP(CB955,MonsterTable!$A:$B,MATCH(MonsterTable!$B$1,MonsterTable!$A$1:$B$1,0),0),
IF(OR(NOT(ISBLANK(CD955)),ISBLANK(CE955)),#N/A,
IF(CB955="empty","empty",
VLOOKUP(CB955,MonsterGroupTable!$A:$A,1,0)))))))</f>
        <v/>
      </c>
      <c r="CJ955" s="2" t="str">
        <f>IF(AND(ISBLANK(CI955),OR(NOT(ISBLANK(CK955)),NOT(ISBLANK(CL955)))),#N/A,
IF(ISBLANK(CI955),"",
IF(AND(NOT(ISERROR(VLOOKUP(CI955,MonsterTable!$A:$B,MATCH(MonsterTable!$B$1,MonsterTable!$A$1:$B$1,0),0))),OR(ISBLANK(CK955),ISBLANK(CL955))),#N/A,
IFERROR(VLOOKUP(CI955,MonsterTable!$A:$B,MATCH(MonsterTable!$B$1,MonsterTable!$A$1:$B$1,0),0),
IF(OR(NOT(ISBLANK(CK955)),ISBLANK(CL955)),#N/A,
IF(CI955="empty","empty",
VLOOKUP(CI955,MonsterGroupTable!$A:$A,1,0)))))))</f>
        <v/>
      </c>
    </row>
    <row r="956" spans="1:88">
      <c r="A956">
        <v>20257</v>
      </c>
      <c r="B956">
        <f t="shared" si="28"/>
        <v>1.1000000000000001</v>
      </c>
      <c r="C956">
        <f t="shared" si="28"/>
        <v>1.1000000000000001</v>
      </c>
      <c r="F956">
        <v>1260</v>
      </c>
      <c r="G956">
        <v>21855</v>
      </c>
      <c r="H956">
        <v>0</v>
      </c>
      <c r="I956">
        <v>0</v>
      </c>
      <c r="J956">
        <v>0</v>
      </c>
      <c r="K956" t="s">
        <v>28</v>
      </c>
      <c r="L956" t="s">
        <v>251</v>
      </c>
      <c r="M956" t="s">
        <v>79</v>
      </c>
      <c r="N956" t="s">
        <v>80</v>
      </c>
      <c r="O956">
        <v>0</v>
      </c>
      <c r="P956">
        <v>-4.75</v>
      </c>
      <c r="Q956">
        <v>-3.5</v>
      </c>
      <c r="R956">
        <v>4.75</v>
      </c>
      <c r="S956">
        <v>3</v>
      </c>
      <c r="T956">
        <v>-13.5</v>
      </c>
      <c r="U956">
        <v>2.5499999999999998</v>
      </c>
      <c r="V956">
        <v>-6.75</v>
      </c>
      <c r="W956" t="str">
        <f t="shared" si="29"/>
        <v>g106,5,empty,3,202,1,1,0</v>
      </c>
      <c r="X956" s="1" t="s">
        <v>323</v>
      </c>
      <c r="Y956" s="2" t="str">
        <f>IF(AND(ISBLANK(X956),OR(NOT(ISBLANK(Z956)),NOT(ISBLANK(AA956)))),#N/A,
IF(ISBLANK(X956),"",
IF(AND(NOT(ISERROR(VLOOKUP(X956,MonsterTable!$A:$B,MATCH(MonsterTable!$B$1,MonsterTable!$A$1:$B$1,0),0))),OR(ISBLANK(Z956),ISBLANK(AA956))),#N/A,
IFERROR(VLOOKUP(X956,MonsterTable!$A:$B,MATCH(MonsterTable!$B$1,MonsterTable!$A$1:$B$1,0),0),
IF(OR(NOT(ISBLANK(Z956)),ISBLANK(AA956)),#N/A,
IF(X956="empty","empty",
VLOOKUP(X956,MonsterGroupTable!$A:$A,1,0)))))))</f>
        <v>g106</v>
      </c>
      <c r="AA956">
        <v>5</v>
      </c>
      <c r="AE956" s="1" t="s">
        <v>74</v>
      </c>
      <c r="AF956" s="2" t="str">
        <f>IF(AND(ISBLANK(AE956),OR(NOT(ISBLANK(AG956)),NOT(ISBLANK(AH956)))),#N/A,
IF(ISBLANK(AE956),"",
IF(AND(NOT(ISERROR(VLOOKUP(AE956,MonsterTable!$A:$B,MATCH(MonsterTable!$B$1,MonsterTable!$A$1:$B$1,0),0))),OR(ISBLANK(AG956),ISBLANK(AH956))),#N/A,
IFERROR(VLOOKUP(AE956,MonsterTable!$A:$B,MATCH(MonsterTable!$B$1,MonsterTable!$A$1:$B$1,0),0),
IF(OR(NOT(ISBLANK(AG956)),ISBLANK(AH956)),#N/A,
IF(AE956="empty","empty",
VLOOKUP(AE956,MonsterGroupTable!$A:$A,1,0)))))))</f>
        <v>empty</v>
      </c>
      <c r="AH956">
        <v>3</v>
      </c>
      <c r="AL956" s="1" t="s">
        <v>338</v>
      </c>
      <c r="AM956" s="2">
        <f>IF(AND(ISBLANK(AL956),OR(NOT(ISBLANK(AN956)),NOT(ISBLANK(AO956)))),#N/A,
IF(ISBLANK(AL956),"",
IF(AND(NOT(ISERROR(VLOOKUP(AL956,MonsterTable!$A:$B,MATCH(MonsterTable!$B$1,MonsterTable!$A$1:$B$1,0),0))),OR(ISBLANK(AN956),ISBLANK(AO956))),#N/A,
IFERROR(VLOOKUP(AL956,MonsterTable!$A:$B,MATCH(MonsterTable!$B$1,MonsterTable!$A$1:$B$1,0),0),
IF(OR(NOT(ISBLANK(AN956)),ISBLANK(AO956)),#N/A,
IF(AL956="empty","empty",
VLOOKUP(AL956,MonsterGroupTable!$A:$A,1,0)))))))</f>
        <v>202</v>
      </c>
      <c r="AN956">
        <v>1</v>
      </c>
      <c r="AO956">
        <v>1</v>
      </c>
      <c r="AP956">
        <v>0</v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BA956" s="2" t="str">
        <f>IF(AND(ISBLANK(AZ956),OR(NOT(ISBLANK(BB956)),NOT(ISBLANK(BC956)))),#N/A,
IF(ISBLANK(AZ956),"",
IF(AND(NOT(ISERROR(VLOOKUP(AZ956,MonsterTable!$A:$B,MATCH(MonsterTable!$B$1,MonsterTable!$A$1:$B$1,0),0))),OR(ISBLANK(BB956),ISBLANK(BC956))),#N/A,
IFERROR(VLOOKUP(AZ956,MonsterTable!$A:$B,MATCH(MonsterTable!$B$1,MonsterTable!$A$1:$B$1,0),0),
IF(OR(NOT(ISBLANK(BB956)),ISBLANK(BC956)),#N/A,
IF(AZ956="empty","empty",
VLOOKUP(AZ956,MonsterGroupTable!$A:$A,1,0)))))))</f>
        <v/>
      </c>
      <c r="BH956" s="2" t="str">
        <f>IF(AND(ISBLANK(BG956),OR(NOT(ISBLANK(BI956)),NOT(ISBLANK(BJ956)))),#N/A,
IF(ISBLANK(BG956),"",
IF(AND(NOT(ISERROR(VLOOKUP(BG956,MonsterTable!$A:$B,MATCH(MonsterTable!$B$1,MonsterTable!$A$1:$B$1,0),0))),OR(ISBLANK(BI956),ISBLANK(BJ956))),#N/A,
IFERROR(VLOOKUP(BG956,MonsterTable!$A:$B,MATCH(MonsterTable!$B$1,MonsterTable!$A$1:$B$1,0),0),
IF(OR(NOT(ISBLANK(BI956)),ISBLANK(BJ956)),#N/A,
IF(BG956="empty","empty",
VLOOKUP(BG956,MonsterGroupTable!$A:$A,1,0)))))))</f>
        <v/>
      </c>
      <c r="BO956" s="2" t="str">
        <f>IF(AND(ISBLANK(BN956),OR(NOT(ISBLANK(BP956)),NOT(ISBLANK(BQ956)))),#N/A,
IF(ISBLANK(BN956),"",
IF(AND(NOT(ISERROR(VLOOKUP(BN956,MonsterTable!$A:$B,MATCH(MonsterTable!$B$1,MonsterTable!$A$1:$B$1,0),0))),OR(ISBLANK(BP956),ISBLANK(BQ956))),#N/A,
IFERROR(VLOOKUP(BN956,MonsterTable!$A:$B,MATCH(MonsterTable!$B$1,MonsterTable!$A$1:$B$1,0),0),
IF(OR(NOT(ISBLANK(BP956)),ISBLANK(BQ956)),#N/A,
IF(BN956="empty","empty",
VLOOKUP(BN956,MonsterGroupTable!$A:$A,1,0)))))))</f>
        <v/>
      </c>
      <c r="BV956" s="2" t="str">
        <f>IF(AND(ISBLANK(BU956),OR(NOT(ISBLANK(BW956)),NOT(ISBLANK(BX956)))),#N/A,
IF(ISBLANK(BU956),"",
IF(AND(NOT(ISERROR(VLOOKUP(BU956,MonsterTable!$A:$B,MATCH(MonsterTable!$B$1,MonsterTable!$A$1:$B$1,0),0))),OR(ISBLANK(BW956),ISBLANK(BX956))),#N/A,
IFERROR(VLOOKUP(BU956,MonsterTable!$A:$B,MATCH(MonsterTable!$B$1,MonsterTable!$A$1:$B$1,0),0),
IF(OR(NOT(ISBLANK(BW956)),ISBLANK(BX956)),#N/A,
IF(BU956="empty","empty",
VLOOKUP(BU956,MonsterGroupTable!$A:$A,1,0)))))))</f>
        <v/>
      </c>
      <c r="CC956" s="2" t="str">
        <f>IF(AND(ISBLANK(CB956),OR(NOT(ISBLANK(CD956)),NOT(ISBLANK(CE956)))),#N/A,
IF(ISBLANK(CB956),"",
IF(AND(NOT(ISERROR(VLOOKUP(CB956,MonsterTable!$A:$B,MATCH(MonsterTable!$B$1,MonsterTable!$A$1:$B$1,0),0))),OR(ISBLANK(CD956),ISBLANK(CE956))),#N/A,
IFERROR(VLOOKUP(CB956,MonsterTable!$A:$B,MATCH(MonsterTable!$B$1,MonsterTable!$A$1:$B$1,0),0),
IF(OR(NOT(ISBLANK(CD956)),ISBLANK(CE956)),#N/A,
IF(CB956="empty","empty",
VLOOKUP(CB956,MonsterGroupTable!$A:$A,1,0)))))))</f>
        <v/>
      </c>
      <c r="CJ956" s="2" t="str">
        <f>IF(AND(ISBLANK(CI956),OR(NOT(ISBLANK(CK956)),NOT(ISBLANK(CL956)))),#N/A,
IF(ISBLANK(CI956),"",
IF(AND(NOT(ISERROR(VLOOKUP(CI956,MonsterTable!$A:$B,MATCH(MonsterTable!$B$1,MonsterTable!$A$1:$B$1,0),0))),OR(ISBLANK(CK956),ISBLANK(CL956))),#N/A,
IFERROR(VLOOKUP(CI956,MonsterTable!$A:$B,MATCH(MonsterTable!$B$1,MonsterTable!$A$1:$B$1,0),0),
IF(OR(NOT(ISBLANK(CK956)),ISBLANK(CL956)),#N/A,
IF(CI956="empty","empty",
VLOOKUP(CI956,MonsterGroupTable!$A:$A,1,0)))))))</f>
        <v/>
      </c>
    </row>
    <row r="957" spans="1:88">
      <c r="A957">
        <v>20258</v>
      </c>
      <c r="B957">
        <f t="shared" si="28"/>
        <v>1.1000000000000001</v>
      </c>
      <c r="C957">
        <f t="shared" si="28"/>
        <v>1.1000000000000001</v>
      </c>
      <c r="F957">
        <v>1260</v>
      </c>
      <c r="G957">
        <v>22044</v>
      </c>
      <c r="H957">
        <v>0</v>
      </c>
      <c r="I957">
        <v>0</v>
      </c>
      <c r="J957">
        <v>0</v>
      </c>
      <c r="K957" t="s">
        <v>28</v>
      </c>
      <c r="L957" t="s">
        <v>251</v>
      </c>
      <c r="M957" t="s">
        <v>79</v>
      </c>
      <c r="N957" t="s">
        <v>80</v>
      </c>
      <c r="O957">
        <v>0</v>
      </c>
      <c r="P957">
        <v>-4.75</v>
      </c>
      <c r="Q957">
        <v>-3.5</v>
      </c>
      <c r="R957">
        <v>4.75</v>
      </c>
      <c r="S957">
        <v>3</v>
      </c>
      <c r="T957">
        <v>-13.5</v>
      </c>
      <c r="U957">
        <v>2.5499999999999998</v>
      </c>
      <c r="V957">
        <v>-6.75</v>
      </c>
      <c r="W957" t="str">
        <f t="shared" si="29"/>
        <v>g106,5,empty,3,202,1,1,0</v>
      </c>
      <c r="X957" s="1" t="s">
        <v>323</v>
      </c>
      <c r="Y957" s="2" t="str">
        <f>IF(AND(ISBLANK(X957),OR(NOT(ISBLANK(Z957)),NOT(ISBLANK(AA957)))),#N/A,
IF(ISBLANK(X957),"",
IF(AND(NOT(ISERROR(VLOOKUP(X957,MonsterTable!$A:$B,MATCH(MonsterTable!$B$1,MonsterTable!$A$1:$B$1,0),0))),OR(ISBLANK(Z957),ISBLANK(AA957))),#N/A,
IFERROR(VLOOKUP(X957,MonsterTable!$A:$B,MATCH(MonsterTable!$B$1,MonsterTable!$A$1:$B$1,0),0),
IF(OR(NOT(ISBLANK(Z957)),ISBLANK(AA957)),#N/A,
IF(X957="empty","empty",
VLOOKUP(X957,MonsterGroupTable!$A:$A,1,0)))))))</f>
        <v>g106</v>
      </c>
      <c r="AA957">
        <v>5</v>
      </c>
      <c r="AE957" s="1" t="s">
        <v>74</v>
      </c>
      <c r="AF957" s="2" t="str">
        <f>IF(AND(ISBLANK(AE957),OR(NOT(ISBLANK(AG957)),NOT(ISBLANK(AH957)))),#N/A,
IF(ISBLANK(AE957),"",
IF(AND(NOT(ISERROR(VLOOKUP(AE957,MonsterTable!$A:$B,MATCH(MonsterTable!$B$1,MonsterTable!$A$1:$B$1,0),0))),OR(ISBLANK(AG957),ISBLANK(AH957))),#N/A,
IFERROR(VLOOKUP(AE957,MonsterTable!$A:$B,MATCH(MonsterTable!$B$1,MonsterTable!$A$1:$B$1,0),0),
IF(OR(NOT(ISBLANK(AG957)),ISBLANK(AH957)),#N/A,
IF(AE957="empty","empty",
VLOOKUP(AE957,MonsterGroupTable!$A:$A,1,0)))))))</f>
        <v>empty</v>
      </c>
      <c r="AH957">
        <v>3</v>
      </c>
      <c r="AL957" s="1" t="s">
        <v>338</v>
      </c>
      <c r="AM957" s="2">
        <f>IF(AND(ISBLANK(AL957),OR(NOT(ISBLANK(AN957)),NOT(ISBLANK(AO957)))),#N/A,
IF(ISBLANK(AL957),"",
IF(AND(NOT(ISERROR(VLOOKUP(AL957,MonsterTable!$A:$B,MATCH(MonsterTable!$B$1,MonsterTable!$A$1:$B$1,0),0))),OR(ISBLANK(AN957),ISBLANK(AO957))),#N/A,
IFERROR(VLOOKUP(AL957,MonsterTable!$A:$B,MATCH(MonsterTable!$B$1,MonsterTable!$A$1:$B$1,0),0),
IF(OR(NOT(ISBLANK(AN957)),ISBLANK(AO957)),#N/A,
IF(AL957="empty","empty",
VLOOKUP(AL957,MonsterGroupTable!$A:$A,1,0)))))))</f>
        <v>202</v>
      </c>
      <c r="AN957">
        <v>1</v>
      </c>
      <c r="AO957">
        <v>1</v>
      </c>
      <c r="AP957">
        <v>0</v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BA957" s="2" t="str">
        <f>IF(AND(ISBLANK(AZ957),OR(NOT(ISBLANK(BB957)),NOT(ISBLANK(BC957)))),#N/A,
IF(ISBLANK(AZ957),"",
IF(AND(NOT(ISERROR(VLOOKUP(AZ957,MonsterTable!$A:$B,MATCH(MonsterTable!$B$1,MonsterTable!$A$1:$B$1,0),0))),OR(ISBLANK(BB957),ISBLANK(BC957))),#N/A,
IFERROR(VLOOKUP(AZ957,MonsterTable!$A:$B,MATCH(MonsterTable!$B$1,MonsterTable!$A$1:$B$1,0),0),
IF(OR(NOT(ISBLANK(BB957)),ISBLANK(BC957)),#N/A,
IF(AZ957="empty","empty",
VLOOKUP(AZ957,MonsterGroupTable!$A:$A,1,0)))))))</f>
        <v/>
      </c>
      <c r="BH957" s="2" t="str">
        <f>IF(AND(ISBLANK(BG957),OR(NOT(ISBLANK(BI957)),NOT(ISBLANK(BJ957)))),#N/A,
IF(ISBLANK(BG957),"",
IF(AND(NOT(ISERROR(VLOOKUP(BG957,MonsterTable!$A:$B,MATCH(MonsterTable!$B$1,MonsterTable!$A$1:$B$1,0),0))),OR(ISBLANK(BI957),ISBLANK(BJ957))),#N/A,
IFERROR(VLOOKUP(BG957,MonsterTable!$A:$B,MATCH(MonsterTable!$B$1,MonsterTable!$A$1:$B$1,0),0),
IF(OR(NOT(ISBLANK(BI957)),ISBLANK(BJ957)),#N/A,
IF(BG957="empty","empty",
VLOOKUP(BG957,MonsterGroupTable!$A:$A,1,0)))))))</f>
        <v/>
      </c>
      <c r="BO957" s="2" t="str">
        <f>IF(AND(ISBLANK(BN957),OR(NOT(ISBLANK(BP957)),NOT(ISBLANK(BQ957)))),#N/A,
IF(ISBLANK(BN957),"",
IF(AND(NOT(ISERROR(VLOOKUP(BN957,MonsterTable!$A:$B,MATCH(MonsterTable!$B$1,MonsterTable!$A$1:$B$1,0),0))),OR(ISBLANK(BP957),ISBLANK(BQ957))),#N/A,
IFERROR(VLOOKUP(BN957,MonsterTable!$A:$B,MATCH(MonsterTable!$B$1,MonsterTable!$A$1:$B$1,0),0),
IF(OR(NOT(ISBLANK(BP957)),ISBLANK(BQ957)),#N/A,
IF(BN957="empty","empty",
VLOOKUP(BN957,MonsterGroupTable!$A:$A,1,0)))))))</f>
        <v/>
      </c>
      <c r="BV957" s="2" t="str">
        <f>IF(AND(ISBLANK(BU957),OR(NOT(ISBLANK(BW957)),NOT(ISBLANK(BX957)))),#N/A,
IF(ISBLANK(BU957),"",
IF(AND(NOT(ISERROR(VLOOKUP(BU957,MonsterTable!$A:$B,MATCH(MonsterTable!$B$1,MonsterTable!$A$1:$B$1,0),0))),OR(ISBLANK(BW957),ISBLANK(BX957))),#N/A,
IFERROR(VLOOKUP(BU957,MonsterTable!$A:$B,MATCH(MonsterTable!$B$1,MonsterTable!$A$1:$B$1,0),0),
IF(OR(NOT(ISBLANK(BW957)),ISBLANK(BX957)),#N/A,
IF(BU957="empty","empty",
VLOOKUP(BU957,MonsterGroupTable!$A:$A,1,0)))))))</f>
        <v/>
      </c>
      <c r="CC957" s="2" t="str">
        <f>IF(AND(ISBLANK(CB957),OR(NOT(ISBLANK(CD957)),NOT(ISBLANK(CE957)))),#N/A,
IF(ISBLANK(CB957),"",
IF(AND(NOT(ISERROR(VLOOKUP(CB957,MonsterTable!$A:$B,MATCH(MonsterTable!$B$1,MonsterTable!$A$1:$B$1,0),0))),OR(ISBLANK(CD957),ISBLANK(CE957))),#N/A,
IFERROR(VLOOKUP(CB957,MonsterTable!$A:$B,MATCH(MonsterTable!$B$1,MonsterTable!$A$1:$B$1,0),0),
IF(OR(NOT(ISBLANK(CD957)),ISBLANK(CE957)),#N/A,
IF(CB957="empty","empty",
VLOOKUP(CB957,MonsterGroupTable!$A:$A,1,0)))))))</f>
        <v/>
      </c>
      <c r="CJ957" s="2" t="str">
        <f>IF(AND(ISBLANK(CI957),OR(NOT(ISBLANK(CK957)),NOT(ISBLANK(CL957)))),#N/A,
IF(ISBLANK(CI957),"",
IF(AND(NOT(ISERROR(VLOOKUP(CI957,MonsterTable!$A:$B,MATCH(MonsterTable!$B$1,MonsterTable!$A$1:$B$1,0),0))),OR(ISBLANK(CK957),ISBLANK(CL957))),#N/A,
IFERROR(VLOOKUP(CI957,MonsterTable!$A:$B,MATCH(MonsterTable!$B$1,MonsterTable!$A$1:$B$1,0),0),
IF(OR(NOT(ISBLANK(CK957)),ISBLANK(CL957)),#N/A,
IF(CI957="empty","empty",
VLOOKUP(CI957,MonsterGroupTable!$A:$A,1,0)))))))</f>
        <v/>
      </c>
    </row>
    <row r="958" spans="1:88">
      <c r="A958">
        <v>20259</v>
      </c>
      <c r="B958">
        <f t="shared" si="28"/>
        <v>1.1000000000000001</v>
      </c>
      <c r="C958">
        <f t="shared" si="28"/>
        <v>1.1000000000000001</v>
      </c>
      <c r="F958">
        <v>1260</v>
      </c>
      <c r="G958">
        <v>22233</v>
      </c>
      <c r="H958">
        <v>0</v>
      </c>
      <c r="I958">
        <v>0</v>
      </c>
      <c r="J958">
        <v>0</v>
      </c>
      <c r="K958" t="s">
        <v>28</v>
      </c>
      <c r="L958" t="s">
        <v>251</v>
      </c>
      <c r="M958" t="s">
        <v>79</v>
      </c>
      <c r="N958" t="s">
        <v>80</v>
      </c>
      <c r="O958">
        <v>0</v>
      </c>
      <c r="P958">
        <v>-4.75</v>
      </c>
      <c r="Q958">
        <v>-3.5</v>
      </c>
      <c r="R958">
        <v>4.75</v>
      </c>
      <c r="S958">
        <v>3</v>
      </c>
      <c r="T958">
        <v>-13.5</v>
      </c>
      <c r="U958">
        <v>2.5499999999999998</v>
      </c>
      <c r="V958">
        <v>-6.75</v>
      </c>
      <c r="W958" t="str">
        <f t="shared" si="29"/>
        <v>g106,5,empty,3,202,1,1,0</v>
      </c>
      <c r="X958" s="1" t="s">
        <v>323</v>
      </c>
      <c r="Y958" s="2" t="str">
        <f>IF(AND(ISBLANK(X958),OR(NOT(ISBLANK(Z958)),NOT(ISBLANK(AA958)))),#N/A,
IF(ISBLANK(X958),"",
IF(AND(NOT(ISERROR(VLOOKUP(X958,MonsterTable!$A:$B,MATCH(MonsterTable!$B$1,MonsterTable!$A$1:$B$1,0),0))),OR(ISBLANK(Z958),ISBLANK(AA958))),#N/A,
IFERROR(VLOOKUP(X958,MonsterTable!$A:$B,MATCH(MonsterTable!$B$1,MonsterTable!$A$1:$B$1,0),0),
IF(OR(NOT(ISBLANK(Z958)),ISBLANK(AA958)),#N/A,
IF(X958="empty","empty",
VLOOKUP(X958,MonsterGroupTable!$A:$A,1,0)))))))</f>
        <v>g106</v>
      </c>
      <c r="AA958">
        <v>5</v>
      </c>
      <c r="AE958" s="1" t="s">
        <v>74</v>
      </c>
      <c r="AF958" s="2" t="str">
        <f>IF(AND(ISBLANK(AE958),OR(NOT(ISBLANK(AG958)),NOT(ISBLANK(AH958)))),#N/A,
IF(ISBLANK(AE958),"",
IF(AND(NOT(ISERROR(VLOOKUP(AE958,MonsterTable!$A:$B,MATCH(MonsterTable!$B$1,MonsterTable!$A$1:$B$1,0),0))),OR(ISBLANK(AG958),ISBLANK(AH958))),#N/A,
IFERROR(VLOOKUP(AE958,MonsterTable!$A:$B,MATCH(MonsterTable!$B$1,MonsterTable!$A$1:$B$1,0),0),
IF(OR(NOT(ISBLANK(AG958)),ISBLANK(AH958)),#N/A,
IF(AE958="empty","empty",
VLOOKUP(AE958,MonsterGroupTable!$A:$A,1,0)))))))</f>
        <v>empty</v>
      </c>
      <c r="AH958">
        <v>3</v>
      </c>
      <c r="AL958" s="1" t="s">
        <v>338</v>
      </c>
      <c r="AM958" s="2">
        <f>IF(AND(ISBLANK(AL958),OR(NOT(ISBLANK(AN958)),NOT(ISBLANK(AO958)))),#N/A,
IF(ISBLANK(AL958),"",
IF(AND(NOT(ISERROR(VLOOKUP(AL958,MonsterTable!$A:$B,MATCH(MonsterTable!$B$1,MonsterTable!$A$1:$B$1,0),0))),OR(ISBLANK(AN958),ISBLANK(AO958))),#N/A,
IFERROR(VLOOKUP(AL958,MonsterTable!$A:$B,MATCH(MonsterTable!$B$1,MonsterTable!$A$1:$B$1,0),0),
IF(OR(NOT(ISBLANK(AN958)),ISBLANK(AO958)),#N/A,
IF(AL958="empty","empty",
VLOOKUP(AL958,MonsterGroupTable!$A:$A,1,0)))))))</f>
        <v>202</v>
      </c>
      <c r="AN958">
        <v>1</v>
      </c>
      <c r="AO958">
        <v>1</v>
      </c>
      <c r="AP958">
        <v>0</v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BA958" s="2" t="str">
        <f>IF(AND(ISBLANK(AZ958),OR(NOT(ISBLANK(BB958)),NOT(ISBLANK(BC958)))),#N/A,
IF(ISBLANK(AZ958),"",
IF(AND(NOT(ISERROR(VLOOKUP(AZ958,MonsterTable!$A:$B,MATCH(MonsterTable!$B$1,MonsterTable!$A$1:$B$1,0),0))),OR(ISBLANK(BB958),ISBLANK(BC958))),#N/A,
IFERROR(VLOOKUP(AZ958,MonsterTable!$A:$B,MATCH(MonsterTable!$B$1,MonsterTable!$A$1:$B$1,0),0),
IF(OR(NOT(ISBLANK(BB958)),ISBLANK(BC958)),#N/A,
IF(AZ958="empty","empty",
VLOOKUP(AZ958,MonsterGroupTable!$A:$A,1,0)))))))</f>
        <v/>
      </c>
      <c r="BH958" s="2" t="str">
        <f>IF(AND(ISBLANK(BG958),OR(NOT(ISBLANK(BI958)),NOT(ISBLANK(BJ958)))),#N/A,
IF(ISBLANK(BG958),"",
IF(AND(NOT(ISERROR(VLOOKUP(BG958,MonsterTable!$A:$B,MATCH(MonsterTable!$B$1,MonsterTable!$A$1:$B$1,0),0))),OR(ISBLANK(BI958),ISBLANK(BJ958))),#N/A,
IFERROR(VLOOKUP(BG958,MonsterTable!$A:$B,MATCH(MonsterTable!$B$1,MonsterTable!$A$1:$B$1,0),0),
IF(OR(NOT(ISBLANK(BI958)),ISBLANK(BJ958)),#N/A,
IF(BG958="empty","empty",
VLOOKUP(BG958,MonsterGroupTable!$A:$A,1,0)))))))</f>
        <v/>
      </c>
      <c r="BO958" s="2" t="str">
        <f>IF(AND(ISBLANK(BN958),OR(NOT(ISBLANK(BP958)),NOT(ISBLANK(BQ958)))),#N/A,
IF(ISBLANK(BN958),"",
IF(AND(NOT(ISERROR(VLOOKUP(BN958,MonsterTable!$A:$B,MATCH(MonsterTable!$B$1,MonsterTable!$A$1:$B$1,0),0))),OR(ISBLANK(BP958),ISBLANK(BQ958))),#N/A,
IFERROR(VLOOKUP(BN958,MonsterTable!$A:$B,MATCH(MonsterTable!$B$1,MonsterTable!$A$1:$B$1,0),0),
IF(OR(NOT(ISBLANK(BP958)),ISBLANK(BQ958)),#N/A,
IF(BN958="empty","empty",
VLOOKUP(BN958,MonsterGroupTable!$A:$A,1,0)))))))</f>
        <v/>
      </c>
      <c r="BV958" s="2" t="str">
        <f>IF(AND(ISBLANK(BU958),OR(NOT(ISBLANK(BW958)),NOT(ISBLANK(BX958)))),#N/A,
IF(ISBLANK(BU958),"",
IF(AND(NOT(ISERROR(VLOOKUP(BU958,MonsterTable!$A:$B,MATCH(MonsterTable!$B$1,MonsterTable!$A$1:$B$1,0),0))),OR(ISBLANK(BW958),ISBLANK(BX958))),#N/A,
IFERROR(VLOOKUP(BU958,MonsterTable!$A:$B,MATCH(MonsterTable!$B$1,MonsterTable!$A$1:$B$1,0),0),
IF(OR(NOT(ISBLANK(BW958)),ISBLANK(BX958)),#N/A,
IF(BU958="empty","empty",
VLOOKUP(BU958,MonsterGroupTable!$A:$A,1,0)))))))</f>
        <v/>
      </c>
      <c r="CC958" s="2" t="str">
        <f>IF(AND(ISBLANK(CB958),OR(NOT(ISBLANK(CD958)),NOT(ISBLANK(CE958)))),#N/A,
IF(ISBLANK(CB958),"",
IF(AND(NOT(ISERROR(VLOOKUP(CB958,MonsterTable!$A:$B,MATCH(MonsterTable!$B$1,MonsterTable!$A$1:$B$1,0),0))),OR(ISBLANK(CD958),ISBLANK(CE958))),#N/A,
IFERROR(VLOOKUP(CB958,MonsterTable!$A:$B,MATCH(MonsterTable!$B$1,MonsterTable!$A$1:$B$1,0),0),
IF(OR(NOT(ISBLANK(CD958)),ISBLANK(CE958)),#N/A,
IF(CB958="empty","empty",
VLOOKUP(CB958,MonsterGroupTable!$A:$A,1,0)))))))</f>
        <v/>
      </c>
      <c r="CJ958" s="2" t="str">
        <f>IF(AND(ISBLANK(CI958),OR(NOT(ISBLANK(CK958)),NOT(ISBLANK(CL958)))),#N/A,
IF(ISBLANK(CI958),"",
IF(AND(NOT(ISERROR(VLOOKUP(CI958,MonsterTable!$A:$B,MATCH(MonsterTable!$B$1,MonsterTable!$A$1:$B$1,0),0))),OR(ISBLANK(CK958),ISBLANK(CL958))),#N/A,
IFERROR(VLOOKUP(CI958,MonsterTable!$A:$B,MATCH(MonsterTable!$B$1,MonsterTable!$A$1:$B$1,0),0),
IF(OR(NOT(ISBLANK(CK958)),ISBLANK(CL958)),#N/A,
IF(CI958="empty","empty",
VLOOKUP(CI958,MonsterGroupTable!$A:$A,1,0)))))))</f>
        <v/>
      </c>
    </row>
    <row r="959" spans="1:88">
      <c r="A959">
        <v>20260</v>
      </c>
      <c r="B959">
        <f t="shared" si="28"/>
        <v>1.2</v>
      </c>
      <c r="C959">
        <f t="shared" si="28"/>
        <v>1.1000000000000001</v>
      </c>
      <c r="F959">
        <v>1260</v>
      </c>
      <c r="G959">
        <v>22422</v>
      </c>
      <c r="H959">
        <v>0</v>
      </c>
      <c r="I959">
        <v>0</v>
      </c>
      <c r="J959">
        <v>0</v>
      </c>
      <c r="K959" t="s">
        <v>28</v>
      </c>
      <c r="L959" t="s">
        <v>251</v>
      </c>
      <c r="M959" t="s">
        <v>79</v>
      </c>
      <c r="N959" t="s">
        <v>80</v>
      </c>
      <c r="O959">
        <v>0</v>
      </c>
      <c r="P959">
        <v>-4.75</v>
      </c>
      <c r="Q959">
        <v>-3.5</v>
      </c>
      <c r="R959">
        <v>4.75</v>
      </c>
      <c r="S959">
        <v>3</v>
      </c>
      <c r="T959">
        <v>-13.5</v>
      </c>
      <c r="U959">
        <v>2.5499999999999998</v>
      </c>
      <c r="V959">
        <v>-6.75</v>
      </c>
      <c r="W959" t="str">
        <f t="shared" si="29"/>
        <v>g106,5,empty,3,202,1,1,0</v>
      </c>
      <c r="X959" s="1" t="s">
        <v>323</v>
      </c>
      <c r="Y959" s="2" t="str">
        <f>IF(AND(ISBLANK(X959),OR(NOT(ISBLANK(Z959)),NOT(ISBLANK(AA959)))),#N/A,
IF(ISBLANK(X959),"",
IF(AND(NOT(ISERROR(VLOOKUP(X959,MonsterTable!$A:$B,MATCH(MonsterTable!$B$1,MonsterTable!$A$1:$B$1,0),0))),OR(ISBLANK(Z959),ISBLANK(AA959))),#N/A,
IFERROR(VLOOKUP(X959,MonsterTable!$A:$B,MATCH(MonsterTable!$B$1,MonsterTable!$A$1:$B$1,0),0),
IF(OR(NOT(ISBLANK(Z959)),ISBLANK(AA959)),#N/A,
IF(X959="empty","empty",
VLOOKUP(X959,MonsterGroupTable!$A:$A,1,0)))))))</f>
        <v>g106</v>
      </c>
      <c r="AA959">
        <v>5</v>
      </c>
      <c r="AE959" s="1" t="s">
        <v>74</v>
      </c>
      <c r="AF959" s="2" t="str">
        <f>IF(AND(ISBLANK(AE959),OR(NOT(ISBLANK(AG959)),NOT(ISBLANK(AH959)))),#N/A,
IF(ISBLANK(AE959),"",
IF(AND(NOT(ISERROR(VLOOKUP(AE959,MonsterTable!$A:$B,MATCH(MonsterTable!$B$1,MonsterTable!$A$1:$B$1,0),0))),OR(ISBLANK(AG959),ISBLANK(AH959))),#N/A,
IFERROR(VLOOKUP(AE959,MonsterTable!$A:$B,MATCH(MonsterTable!$B$1,MonsterTable!$A$1:$B$1,0),0),
IF(OR(NOT(ISBLANK(AG959)),ISBLANK(AH959)),#N/A,
IF(AE959="empty","empty",
VLOOKUP(AE959,MonsterGroupTable!$A:$A,1,0)))))))</f>
        <v>empty</v>
      </c>
      <c r="AH959">
        <v>3</v>
      </c>
      <c r="AL959" s="1" t="s">
        <v>338</v>
      </c>
      <c r="AM959" s="2">
        <f>IF(AND(ISBLANK(AL959),OR(NOT(ISBLANK(AN959)),NOT(ISBLANK(AO959)))),#N/A,
IF(ISBLANK(AL959),"",
IF(AND(NOT(ISERROR(VLOOKUP(AL959,MonsterTable!$A:$B,MATCH(MonsterTable!$B$1,MonsterTable!$A$1:$B$1,0),0))),OR(ISBLANK(AN959),ISBLANK(AO959))),#N/A,
IFERROR(VLOOKUP(AL959,MonsterTable!$A:$B,MATCH(MonsterTable!$B$1,MonsterTable!$A$1:$B$1,0),0),
IF(OR(NOT(ISBLANK(AN959)),ISBLANK(AO959)),#N/A,
IF(AL959="empty","empty",
VLOOKUP(AL959,MonsterGroupTable!$A:$A,1,0)))))))</f>
        <v>202</v>
      </c>
      <c r="AN959">
        <v>1</v>
      </c>
      <c r="AO959">
        <v>1</v>
      </c>
      <c r="AP959">
        <v>0</v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BA959" s="2" t="str">
        <f>IF(AND(ISBLANK(AZ959),OR(NOT(ISBLANK(BB959)),NOT(ISBLANK(BC959)))),#N/A,
IF(ISBLANK(AZ959),"",
IF(AND(NOT(ISERROR(VLOOKUP(AZ959,MonsterTable!$A:$B,MATCH(MonsterTable!$B$1,MonsterTable!$A$1:$B$1,0),0))),OR(ISBLANK(BB959),ISBLANK(BC959))),#N/A,
IFERROR(VLOOKUP(AZ959,MonsterTable!$A:$B,MATCH(MonsterTable!$B$1,MonsterTable!$A$1:$B$1,0),0),
IF(OR(NOT(ISBLANK(BB959)),ISBLANK(BC959)),#N/A,
IF(AZ959="empty","empty",
VLOOKUP(AZ959,MonsterGroupTable!$A:$A,1,0)))))))</f>
        <v/>
      </c>
      <c r="BH959" s="2" t="str">
        <f>IF(AND(ISBLANK(BG959),OR(NOT(ISBLANK(BI959)),NOT(ISBLANK(BJ959)))),#N/A,
IF(ISBLANK(BG959),"",
IF(AND(NOT(ISERROR(VLOOKUP(BG959,MonsterTable!$A:$B,MATCH(MonsterTable!$B$1,MonsterTable!$A$1:$B$1,0),0))),OR(ISBLANK(BI959),ISBLANK(BJ959))),#N/A,
IFERROR(VLOOKUP(BG959,MonsterTable!$A:$B,MATCH(MonsterTable!$B$1,MonsterTable!$A$1:$B$1,0),0),
IF(OR(NOT(ISBLANK(BI959)),ISBLANK(BJ959)),#N/A,
IF(BG959="empty","empty",
VLOOKUP(BG959,MonsterGroupTable!$A:$A,1,0)))))))</f>
        <v/>
      </c>
      <c r="BO959" s="2" t="str">
        <f>IF(AND(ISBLANK(BN959),OR(NOT(ISBLANK(BP959)),NOT(ISBLANK(BQ959)))),#N/A,
IF(ISBLANK(BN959),"",
IF(AND(NOT(ISERROR(VLOOKUP(BN959,MonsterTable!$A:$B,MATCH(MonsterTable!$B$1,MonsterTable!$A$1:$B$1,0),0))),OR(ISBLANK(BP959),ISBLANK(BQ959))),#N/A,
IFERROR(VLOOKUP(BN959,MonsterTable!$A:$B,MATCH(MonsterTable!$B$1,MonsterTable!$A$1:$B$1,0),0),
IF(OR(NOT(ISBLANK(BP959)),ISBLANK(BQ959)),#N/A,
IF(BN959="empty","empty",
VLOOKUP(BN959,MonsterGroupTable!$A:$A,1,0)))))))</f>
        <v/>
      </c>
      <c r="BV959" s="2" t="str">
        <f>IF(AND(ISBLANK(BU959),OR(NOT(ISBLANK(BW959)),NOT(ISBLANK(BX959)))),#N/A,
IF(ISBLANK(BU959),"",
IF(AND(NOT(ISERROR(VLOOKUP(BU959,MonsterTable!$A:$B,MATCH(MonsterTable!$B$1,MonsterTable!$A$1:$B$1,0),0))),OR(ISBLANK(BW959),ISBLANK(BX959))),#N/A,
IFERROR(VLOOKUP(BU959,MonsterTable!$A:$B,MATCH(MonsterTable!$B$1,MonsterTable!$A$1:$B$1,0),0),
IF(OR(NOT(ISBLANK(BW959)),ISBLANK(BX959)),#N/A,
IF(BU959="empty","empty",
VLOOKUP(BU959,MonsterGroupTable!$A:$A,1,0)))))))</f>
        <v/>
      </c>
      <c r="CC959" s="2" t="str">
        <f>IF(AND(ISBLANK(CB959),OR(NOT(ISBLANK(CD959)),NOT(ISBLANK(CE959)))),#N/A,
IF(ISBLANK(CB959),"",
IF(AND(NOT(ISERROR(VLOOKUP(CB959,MonsterTable!$A:$B,MATCH(MonsterTable!$B$1,MonsterTable!$A$1:$B$1,0),0))),OR(ISBLANK(CD959),ISBLANK(CE959))),#N/A,
IFERROR(VLOOKUP(CB959,MonsterTable!$A:$B,MATCH(MonsterTable!$B$1,MonsterTable!$A$1:$B$1,0),0),
IF(OR(NOT(ISBLANK(CD959)),ISBLANK(CE959)),#N/A,
IF(CB959="empty","empty",
VLOOKUP(CB959,MonsterGroupTable!$A:$A,1,0)))))))</f>
        <v/>
      </c>
      <c r="CJ959" s="2" t="str">
        <f>IF(AND(ISBLANK(CI959),OR(NOT(ISBLANK(CK959)),NOT(ISBLANK(CL959)))),#N/A,
IF(ISBLANK(CI959),"",
IF(AND(NOT(ISERROR(VLOOKUP(CI959,MonsterTable!$A:$B,MATCH(MonsterTable!$B$1,MonsterTable!$A$1:$B$1,0),0))),OR(ISBLANK(CK959),ISBLANK(CL959))),#N/A,
IFERROR(VLOOKUP(CI959,MonsterTable!$A:$B,MATCH(MonsterTable!$B$1,MonsterTable!$A$1:$B$1,0),0),
IF(OR(NOT(ISBLANK(CK959)),ISBLANK(CL959)),#N/A,
IF(CI959="empty","empty",
VLOOKUP(CI959,MonsterGroupTable!$A:$A,1,0)))))))</f>
        <v/>
      </c>
    </row>
    <row r="960" spans="1:88">
      <c r="A960">
        <v>20261</v>
      </c>
      <c r="B960">
        <f t="shared" si="28"/>
        <v>1.1000000000000001</v>
      </c>
      <c r="C960">
        <f t="shared" si="28"/>
        <v>1.1000000000000001</v>
      </c>
      <c r="F960">
        <v>1260</v>
      </c>
      <c r="G960">
        <v>22611</v>
      </c>
      <c r="H960">
        <v>0</v>
      </c>
      <c r="I960">
        <v>0</v>
      </c>
      <c r="J960">
        <v>0</v>
      </c>
      <c r="K960" t="s">
        <v>28</v>
      </c>
      <c r="L960" t="s">
        <v>253</v>
      </c>
      <c r="M960" t="s">
        <v>79</v>
      </c>
      <c r="N960" t="s">
        <v>80</v>
      </c>
      <c r="O960">
        <v>0</v>
      </c>
      <c r="P960">
        <v>-4.75</v>
      </c>
      <c r="Q960">
        <v>-3.5</v>
      </c>
      <c r="R960">
        <v>4.75</v>
      </c>
      <c r="S960">
        <v>3</v>
      </c>
      <c r="T960">
        <v>-13.5</v>
      </c>
      <c r="U960">
        <v>2.5499999999999998</v>
      </c>
      <c r="V960">
        <v>-6.75</v>
      </c>
      <c r="W960" t="str">
        <f t="shared" si="29"/>
        <v>g107,5,empty,3,203,1,1,0</v>
      </c>
      <c r="X960" s="1" t="s">
        <v>324</v>
      </c>
      <c r="Y960" s="2" t="str">
        <f>IF(AND(ISBLANK(X960),OR(NOT(ISBLANK(Z960)),NOT(ISBLANK(AA960)))),#N/A,
IF(ISBLANK(X960),"",
IF(AND(NOT(ISERROR(VLOOKUP(X960,MonsterTable!$A:$B,MATCH(MonsterTable!$B$1,MonsterTable!$A$1:$B$1,0),0))),OR(ISBLANK(Z960),ISBLANK(AA960))),#N/A,
IFERROR(VLOOKUP(X960,MonsterTable!$A:$B,MATCH(MonsterTable!$B$1,MonsterTable!$A$1:$B$1,0),0),
IF(OR(NOT(ISBLANK(Z960)),ISBLANK(AA960)),#N/A,
IF(X960="empty","empty",
VLOOKUP(X960,MonsterGroupTable!$A:$A,1,0)))))))</f>
        <v>g107</v>
      </c>
      <c r="AA960">
        <v>5</v>
      </c>
      <c r="AE960" s="1" t="s">
        <v>74</v>
      </c>
      <c r="AF960" s="2" t="str">
        <f>IF(AND(ISBLANK(AE960),OR(NOT(ISBLANK(AG960)),NOT(ISBLANK(AH960)))),#N/A,
IF(ISBLANK(AE960),"",
IF(AND(NOT(ISERROR(VLOOKUP(AE960,MonsterTable!$A:$B,MATCH(MonsterTable!$B$1,MonsterTable!$A$1:$B$1,0),0))),OR(ISBLANK(AG960),ISBLANK(AH960))),#N/A,
IFERROR(VLOOKUP(AE960,MonsterTable!$A:$B,MATCH(MonsterTable!$B$1,MonsterTable!$A$1:$B$1,0),0),
IF(OR(NOT(ISBLANK(AG960)),ISBLANK(AH960)),#N/A,
IF(AE960="empty","empty",
VLOOKUP(AE960,MonsterGroupTable!$A:$A,1,0)))))))</f>
        <v>empty</v>
      </c>
      <c r="AH960">
        <v>3</v>
      </c>
      <c r="AL960" s="1" t="s">
        <v>339</v>
      </c>
      <c r="AM960" s="2">
        <f>IF(AND(ISBLANK(AL960),OR(NOT(ISBLANK(AN960)),NOT(ISBLANK(AO960)))),#N/A,
IF(ISBLANK(AL960),"",
IF(AND(NOT(ISERROR(VLOOKUP(AL960,MonsterTable!$A:$B,MATCH(MonsterTable!$B$1,MonsterTable!$A$1:$B$1,0),0))),OR(ISBLANK(AN960),ISBLANK(AO960))),#N/A,
IFERROR(VLOOKUP(AL960,MonsterTable!$A:$B,MATCH(MonsterTable!$B$1,MonsterTable!$A$1:$B$1,0),0),
IF(OR(NOT(ISBLANK(AN960)),ISBLANK(AO960)),#N/A,
IF(AL960="empty","empty",
VLOOKUP(AL960,MonsterGroupTable!$A:$A,1,0)))))))</f>
        <v>203</v>
      </c>
      <c r="AN960">
        <v>1</v>
      </c>
      <c r="AO960">
        <v>1</v>
      </c>
      <c r="AP960">
        <v>0</v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BA960" s="2" t="str">
        <f>IF(AND(ISBLANK(AZ960),OR(NOT(ISBLANK(BB960)),NOT(ISBLANK(BC960)))),#N/A,
IF(ISBLANK(AZ960),"",
IF(AND(NOT(ISERROR(VLOOKUP(AZ960,MonsterTable!$A:$B,MATCH(MonsterTable!$B$1,MonsterTable!$A$1:$B$1,0),0))),OR(ISBLANK(BB960),ISBLANK(BC960))),#N/A,
IFERROR(VLOOKUP(AZ960,MonsterTable!$A:$B,MATCH(MonsterTable!$B$1,MonsterTable!$A$1:$B$1,0),0),
IF(OR(NOT(ISBLANK(BB960)),ISBLANK(BC960)),#N/A,
IF(AZ960="empty","empty",
VLOOKUP(AZ960,MonsterGroupTable!$A:$A,1,0)))))))</f>
        <v/>
      </c>
      <c r="BH960" s="2" t="str">
        <f>IF(AND(ISBLANK(BG960),OR(NOT(ISBLANK(BI960)),NOT(ISBLANK(BJ960)))),#N/A,
IF(ISBLANK(BG960),"",
IF(AND(NOT(ISERROR(VLOOKUP(BG960,MonsterTable!$A:$B,MATCH(MonsterTable!$B$1,MonsterTable!$A$1:$B$1,0),0))),OR(ISBLANK(BI960),ISBLANK(BJ960))),#N/A,
IFERROR(VLOOKUP(BG960,MonsterTable!$A:$B,MATCH(MonsterTable!$B$1,MonsterTable!$A$1:$B$1,0),0),
IF(OR(NOT(ISBLANK(BI960)),ISBLANK(BJ960)),#N/A,
IF(BG960="empty","empty",
VLOOKUP(BG960,MonsterGroupTable!$A:$A,1,0)))))))</f>
        <v/>
      </c>
      <c r="BO960" s="2" t="str">
        <f>IF(AND(ISBLANK(BN960),OR(NOT(ISBLANK(BP960)),NOT(ISBLANK(BQ960)))),#N/A,
IF(ISBLANK(BN960),"",
IF(AND(NOT(ISERROR(VLOOKUP(BN960,MonsterTable!$A:$B,MATCH(MonsterTable!$B$1,MonsterTable!$A$1:$B$1,0),0))),OR(ISBLANK(BP960),ISBLANK(BQ960))),#N/A,
IFERROR(VLOOKUP(BN960,MonsterTable!$A:$B,MATCH(MonsterTable!$B$1,MonsterTable!$A$1:$B$1,0),0),
IF(OR(NOT(ISBLANK(BP960)),ISBLANK(BQ960)),#N/A,
IF(BN960="empty","empty",
VLOOKUP(BN960,MonsterGroupTable!$A:$A,1,0)))))))</f>
        <v/>
      </c>
      <c r="BV960" s="2" t="str">
        <f>IF(AND(ISBLANK(BU960),OR(NOT(ISBLANK(BW960)),NOT(ISBLANK(BX960)))),#N/A,
IF(ISBLANK(BU960),"",
IF(AND(NOT(ISERROR(VLOOKUP(BU960,MonsterTable!$A:$B,MATCH(MonsterTable!$B$1,MonsterTable!$A$1:$B$1,0),0))),OR(ISBLANK(BW960),ISBLANK(BX960))),#N/A,
IFERROR(VLOOKUP(BU960,MonsterTable!$A:$B,MATCH(MonsterTable!$B$1,MonsterTable!$A$1:$B$1,0),0),
IF(OR(NOT(ISBLANK(BW960)),ISBLANK(BX960)),#N/A,
IF(BU960="empty","empty",
VLOOKUP(BU960,MonsterGroupTable!$A:$A,1,0)))))))</f>
        <v/>
      </c>
      <c r="CC960" s="2" t="str">
        <f>IF(AND(ISBLANK(CB960),OR(NOT(ISBLANK(CD960)),NOT(ISBLANK(CE960)))),#N/A,
IF(ISBLANK(CB960),"",
IF(AND(NOT(ISERROR(VLOOKUP(CB960,MonsterTable!$A:$B,MATCH(MonsterTable!$B$1,MonsterTable!$A$1:$B$1,0),0))),OR(ISBLANK(CD960),ISBLANK(CE960))),#N/A,
IFERROR(VLOOKUP(CB960,MonsterTable!$A:$B,MATCH(MonsterTable!$B$1,MonsterTable!$A$1:$B$1,0),0),
IF(OR(NOT(ISBLANK(CD960)),ISBLANK(CE960)),#N/A,
IF(CB960="empty","empty",
VLOOKUP(CB960,MonsterGroupTable!$A:$A,1,0)))))))</f>
        <v/>
      </c>
      <c r="CJ960" s="2" t="str">
        <f>IF(AND(ISBLANK(CI960),OR(NOT(ISBLANK(CK960)),NOT(ISBLANK(CL960)))),#N/A,
IF(ISBLANK(CI960),"",
IF(AND(NOT(ISERROR(VLOOKUP(CI960,MonsterTable!$A:$B,MATCH(MonsterTable!$B$1,MonsterTable!$A$1:$B$1,0),0))),OR(ISBLANK(CK960),ISBLANK(CL960))),#N/A,
IFERROR(VLOOKUP(CI960,MonsterTable!$A:$B,MATCH(MonsterTable!$B$1,MonsterTable!$A$1:$B$1,0),0),
IF(OR(NOT(ISBLANK(CK960)),ISBLANK(CL960)),#N/A,
IF(CI960="empty","empty",
VLOOKUP(CI960,MonsterGroupTable!$A:$A,1,0)))))))</f>
        <v/>
      </c>
    </row>
    <row r="961" spans="1:88">
      <c r="A961">
        <v>20262</v>
      </c>
      <c r="B961">
        <f t="shared" si="28"/>
        <v>1.1000000000000001</v>
      </c>
      <c r="C961">
        <f t="shared" si="28"/>
        <v>1.1000000000000001</v>
      </c>
      <c r="F961">
        <v>1260</v>
      </c>
      <c r="G961">
        <v>22800</v>
      </c>
      <c r="H961">
        <v>0</v>
      </c>
      <c r="I961">
        <v>0</v>
      </c>
      <c r="J961">
        <v>0</v>
      </c>
      <c r="K961" t="s">
        <v>28</v>
      </c>
      <c r="L961" t="s">
        <v>253</v>
      </c>
      <c r="M961" t="s">
        <v>79</v>
      </c>
      <c r="N961" t="s">
        <v>80</v>
      </c>
      <c r="O961">
        <v>0</v>
      </c>
      <c r="P961">
        <v>-4.75</v>
      </c>
      <c r="Q961">
        <v>-3.5</v>
      </c>
      <c r="R961">
        <v>4.75</v>
      </c>
      <c r="S961">
        <v>3</v>
      </c>
      <c r="T961">
        <v>-13.5</v>
      </c>
      <c r="U961">
        <v>2.5499999999999998</v>
      </c>
      <c r="V961">
        <v>-6.75</v>
      </c>
      <c r="W961" t="str">
        <f t="shared" si="29"/>
        <v>g107,5,empty,3,203,1,1,0</v>
      </c>
      <c r="X961" s="1" t="s">
        <v>324</v>
      </c>
      <c r="Y961" s="2" t="str">
        <f>IF(AND(ISBLANK(X961),OR(NOT(ISBLANK(Z961)),NOT(ISBLANK(AA961)))),#N/A,
IF(ISBLANK(X961),"",
IF(AND(NOT(ISERROR(VLOOKUP(X961,MonsterTable!$A:$B,MATCH(MonsterTable!$B$1,MonsterTable!$A$1:$B$1,0),0))),OR(ISBLANK(Z961),ISBLANK(AA961))),#N/A,
IFERROR(VLOOKUP(X961,MonsterTable!$A:$B,MATCH(MonsterTable!$B$1,MonsterTable!$A$1:$B$1,0),0),
IF(OR(NOT(ISBLANK(Z961)),ISBLANK(AA961)),#N/A,
IF(X961="empty","empty",
VLOOKUP(X961,MonsterGroupTable!$A:$A,1,0)))))))</f>
        <v>g107</v>
      </c>
      <c r="AA961">
        <v>5</v>
      </c>
      <c r="AE961" s="1" t="s">
        <v>74</v>
      </c>
      <c r="AF961" s="2" t="str">
        <f>IF(AND(ISBLANK(AE961),OR(NOT(ISBLANK(AG961)),NOT(ISBLANK(AH961)))),#N/A,
IF(ISBLANK(AE961),"",
IF(AND(NOT(ISERROR(VLOOKUP(AE961,MonsterTable!$A:$B,MATCH(MonsterTable!$B$1,MonsterTable!$A$1:$B$1,0),0))),OR(ISBLANK(AG961),ISBLANK(AH961))),#N/A,
IFERROR(VLOOKUP(AE961,MonsterTable!$A:$B,MATCH(MonsterTable!$B$1,MonsterTable!$A$1:$B$1,0),0),
IF(OR(NOT(ISBLANK(AG961)),ISBLANK(AH961)),#N/A,
IF(AE961="empty","empty",
VLOOKUP(AE961,MonsterGroupTable!$A:$A,1,0)))))))</f>
        <v>empty</v>
      </c>
      <c r="AH961">
        <v>3</v>
      </c>
      <c r="AL961" s="1" t="s">
        <v>339</v>
      </c>
      <c r="AM961" s="2">
        <f>IF(AND(ISBLANK(AL961),OR(NOT(ISBLANK(AN961)),NOT(ISBLANK(AO961)))),#N/A,
IF(ISBLANK(AL961),"",
IF(AND(NOT(ISERROR(VLOOKUP(AL961,MonsterTable!$A:$B,MATCH(MonsterTable!$B$1,MonsterTable!$A$1:$B$1,0),0))),OR(ISBLANK(AN961),ISBLANK(AO961))),#N/A,
IFERROR(VLOOKUP(AL961,MonsterTable!$A:$B,MATCH(MonsterTable!$B$1,MonsterTable!$A$1:$B$1,0),0),
IF(OR(NOT(ISBLANK(AN961)),ISBLANK(AO961)),#N/A,
IF(AL961="empty","empty",
VLOOKUP(AL961,MonsterGroupTable!$A:$A,1,0)))))))</f>
        <v>203</v>
      </c>
      <c r="AN961">
        <v>1</v>
      </c>
      <c r="AO961">
        <v>1</v>
      </c>
      <c r="AP961">
        <v>0</v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BA961" s="2" t="str">
        <f>IF(AND(ISBLANK(AZ961),OR(NOT(ISBLANK(BB961)),NOT(ISBLANK(BC961)))),#N/A,
IF(ISBLANK(AZ961),"",
IF(AND(NOT(ISERROR(VLOOKUP(AZ961,MonsterTable!$A:$B,MATCH(MonsterTable!$B$1,MonsterTable!$A$1:$B$1,0),0))),OR(ISBLANK(BB961),ISBLANK(BC961))),#N/A,
IFERROR(VLOOKUP(AZ961,MonsterTable!$A:$B,MATCH(MonsterTable!$B$1,MonsterTable!$A$1:$B$1,0),0),
IF(OR(NOT(ISBLANK(BB961)),ISBLANK(BC961)),#N/A,
IF(AZ961="empty","empty",
VLOOKUP(AZ961,MonsterGroupTable!$A:$A,1,0)))))))</f>
        <v/>
      </c>
      <c r="BH961" s="2" t="str">
        <f>IF(AND(ISBLANK(BG961),OR(NOT(ISBLANK(BI961)),NOT(ISBLANK(BJ961)))),#N/A,
IF(ISBLANK(BG961),"",
IF(AND(NOT(ISERROR(VLOOKUP(BG961,MonsterTable!$A:$B,MATCH(MonsterTable!$B$1,MonsterTable!$A$1:$B$1,0),0))),OR(ISBLANK(BI961),ISBLANK(BJ961))),#N/A,
IFERROR(VLOOKUP(BG961,MonsterTable!$A:$B,MATCH(MonsterTable!$B$1,MonsterTable!$A$1:$B$1,0),0),
IF(OR(NOT(ISBLANK(BI961)),ISBLANK(BJ961)),#N/A,
IF(BG961="empty","empty",
VLOOKUP(BG961,MonsterGroupTable!$A:$A,1,0)))))))</f>
        <v/>
      </c>
      <c r="BO961" s="2" t="str">
        <f>IF(AND(ISBLANK(BN961),OR(NOT(ISBLANK(BP961)),NOT(ISBLANK(BQ961)))),#N/A,
IF(ISBLANK(BN961),"",
IF(AND(NOT(ISERROR(VLOOKUP(BN961,MonsterTable!$A:$B,MATCH(MonsterTable!$B$1,MonsterTable!$A$1:$B$1,0),0))),OR(ISBLANK(BP961),ISBLANK(BQ961))),#N/A,
IFERROR(VLOOKUP(BN961,MonsterTable!$A:$B,MATCH(MonsterTable!$B$1,MonsterTable!$A$1:$B$1,0),0),
IF(OR(NOT(ISBLANK(BP961)),ISBLANK(BQ961)),#N/A,
IF(BN961="empty","empty",
VLOOKUP(BN961,MonsterGroupTable!$A:$A,1,0)))))))</f>
        <v/>
      </c>
      <c r="BV961" s="2" t="str">
        <f>IF(AND(ISBLANK(BU961),OR(NOT(ISBLANK(BW961)),NOT(ISBLANK(BX961)))),#N/A,
IF(ISBLANK(BU961),"",
IF(AND(NOT(ISERROR(VLOOKUP(BU961,MonsterTable!$A:$B,MATCH(MonsterTable!$B$1,MonsterTable!$A$1:$B$1,0),0))),OR(ISBLANK(BW961),ISBLANK(BX961))),#N/A,
IFERROR(VLOOKUP(BU961,MonsterTable!$A:$B,MATCH(MonsterTable!$B$1,MonsterTable!$A$1:$B$1,0),0),
IF(OR(NOT(ISBLANK(BW961)),ISBLANK(BX961)),#N/A,
IF(BU961="empty","empty",
VLOOKUP(BU961,MonsterGroupTable!$A:$A,1,0)))))))</f>
        <v/>
      </c>
      <c r="CC961" s="2" t="str">
        <f>IF(AND(ISBLANK(CB961),OR(NOT(ISBLANK(CD961)),NOT(ISBLANK(CE961)))),#N/A,
IF(ISBLANK(CB961),"",
IF(AND(NOT(ISERROR(VLOOKUP(CB961,MonsterTable!$A:$B,MATCH(MonsterTable!$B$1,MonsterTable!$A$1:$B$1,0),0))),OR(ISBLANK(CD961),ISBLANK(CE961))),#N/A,
IFERROR(VLOOKUP(CB961,MonsterTable!$A:$B,MATCH(MonsterTable!$B$1,MonsterTable!$A$1:$B$1,0),0),
IF(OR(NOT(ISBLANK(CD961)),ISBLANK(CE961)),#N/A,
IF(CB961="empty","empty",
VLOOKUP(CB961,MonsterGroupTable!$A:$A,1,0)))))))</f>
        <v/>
      </c>
      <c r="CJ961" s="2" t="str">
        <f>IF(AND(ISBLANK(CI961),OR(NOT(ISBLANK(CK961)),NOT(ISBLANK(CL961)))),#N/A,
IF(ISBLANK(CI961),"",
IF(AND(NOT(ISERROR(VLOOKUP(CI961,MonsterTable!$A:$B,MATCH(MonsterTable!$B$1,MonsterTable!$A$1:$B$1,0),0))),OR(ISBLANK(CK961),ISBLANK(CL961))),#N/A,
IFERROR(VLOOKUP(CI961,MonsterTable!$A:$B,MATCH(MonsterTable!$B$1,MonsterTable!$A$1:$B$1,0),0),
IF(OR(NOT(ISBLANK(CK961)),ISBLANK(CL961)),#N/A,
IF(CI961="empty","empty",
VLOOKUP(CI961,MonsterGroupTable!$A:$A,1,0)))))))</f>
        <v/>
      </c>
    </row>
    <row r="962" spans="1:88">
      <c r="A962">
        <v>20263</v>
      </c>
      <c r="B962">
        <f t="shared" si="28"/>
        <v>1.1000000000000001</v>
      </c>
      <c r="C962">
        <f t="shared" si="28"/>
        <v>1.1000000000000001</v>
      </c>
      <c r="F962">
        <v>1260</v>
      </c>
      <c r="G962">
        <v>22989</v>
      </c>
      <c r="H962">
        <v>0</v>
      </c>
      <c r="I962">
        <v>0</v>
      </c>
      <c r="J962">
        <v>0</v>
      </c>
      <c r="K962" t="s">
        <v>28</v>
      </c>
      <c r="L962" t="s">
        <v>253</v>
      </c>
      <c r="M962" t="s">
        <v>79</v>
      </c>
      <c r="N962" t="s">
        <v>80</v>
      </c>
      <c r="O962">
        <v>0</v>
      </c>
      <c r="P962">
        <v>-4.75</v>
      </c>
      <c r="Q962">
        <v>-3.5</v>
      </c>
      <c r="R962">
        <v>4.75</v>
      </c>
      <c r="S962">
        <v>3</v>
      </c>
      <c r="T962">
        <v>-13.5</v>
      </c>
      <c r="U962">
        <v>2.5499999999999998</v>
      </c>
      <c r="V962">
        <v>-6.75</v>
      </c>
      <c r="W962" t="str">
        <f t="shared" si="29"/>
        <v>g107,5,empty,3,203,1,1,0</v>
      </c>
      <c r="X962" s="1" t="s">
        <v>324</v>
      </c>
      <c r="Y962" s="2" t="str">
        <f>IF(AND(ISBLANK(X962),OR(NOT(ISBLANK(Z962)),NOT(ISBLANK(AA962)))),#N/A,
IF(ISBLANK(X962),"",
IF(AND(NOT(ISERROR(VLOOKUP(X962,MonsterTable!$A:$B,MATCH(MonsterTable!$B$1,MonsterTable!$A$1:$B$1,0),0))),OR(ISBLANK(Z962),ISBLANK(AA962))),#N/A,
IFERROR(VLOOKUP(X962,MonsterTable!$A:$B,MATCH(MonsterTable!$B$1,MonsterTable!$A$1:$B$1,0),0),
IF(OR(NOT(ISBLANK(Z962)),ISBLANK(AA962)),#N/A,
IF(X962="empty","empty",
VLOOKUP(X962,MonsterGroupTable!$A:$A,1,0)))))))</f>
        <v>g107</v>
      </c>
      <c r="AA962">
        <v>5</v>
      </c>
      <c r="AE962" s="1" t="s">
        <v>74</v>
      </c>
      <c r="AF962" s="2" t="str">
        <f>IF(AND(ISBLANK(AE962),OR(NOT(ISBLANK(AG962)),NOT(ISBLANK(AH962)))),#N/A,
IF(ISBLANK(AE962),"",
IF(AND(NOT(ISERROR(VLOOKUP(AE962,MonsterTable!$A:$B,MATCH(MonsterTable!$B$1,MonsterTable!$A$1:$B$1,0),0))),OR(ISBLANK(AG962),ISBLANK(AH962))),#N/A,
IFERROR(VLOOKUP(AE962,MonsterTable!$A:$B,MATCH(MonsterTable!$B$1,MonsterTable!$A$1:$B$1,0),0),
IF(OR(NOT(ISBLANK(AG962)),ISBLANK(AH962)),#N/A,
IF(AE962="empty","empty",
VLOOKUP(AE962,MonsterGroupTable!$A:$A,1,0)))))))</f>
        <v>empty</v>
      </c>
      <c r="AH962">
        <v>3</v>
      </c>
      <c r="AL962" s="1" t="s">
        <v>339</v>
      </c>
      <c r="AM962" s="2">
        <f>IF(AND(ISBLANK(AL962),OR(NOT(ISBLANK(AN962)),NOT(ISBLANK(AO962)))),#N/A,
IF(ISBLANK(AL962),"",
IF(AND(NOT(ISERROR(VLOOKUP(AL962,MonsterTable!$A:$B,MATCH(MonsterTable!$B$1,MonsterTable!$A$1:$B$1,0),0))),OR(ISBLANK(AN962),ISBLANK(AO962))),#N/A,
IFERROR(VLOOKUP(AL962,MonsterTable!$A:$B,MATCH(MonsterTable!$B$1,MonsterTable!$A$1:$B$1,0),0),
IF(OR(NOT(ISBLANK(AN962)),ISBLANK(AO962)),#N/A,
IF(AL962="empty","empty",
VLOOKUP(AL962,MonsterGroupTable!$A:$A,1,0)))))))</f>
        <v>203</v>
      </c>
      <c r="AN962">
        <v>1</v>
      </c>
      <c r="AO962">
        <v>1</v>
      </c>
      <c r="AP962">
        <v>0</v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BA962" s="2" t="str">
        <f>IF(AND(ISBLANK(AZ962),OR(NOT(ISBLANK(BB962)),NOT(ISBLANK(BC962)))),#N/A,
IF(ISBLANK(AZ962),"",
IF(AND(NOT(ISERROR(VLOOKUP(AZ962,MonsterTable!$A:$B,MATCH(MonsterTable!$B$1,MonsterTable!$A$1:$B$1,0),0))),OR(ISBLANK(BB962),ISBLANK(BC962))),#N/A,
IFERROR(VLOOKUP(AZ962,MonsterTable!$A:$B,MATCH(MonsterTable!$B$1,MonsterTable!$A$1:$B$1,0),0),
IF(OR(NOT(ISBLANK(BB962)),ISBLANK(BC962)),#N/A,
IF(AZ962="empty","empty",
VLOOKUP(AZ962,MonsterGroupTable!$A:$A,1,0)))))))</f>
        <v/>
      </c>
      <c r="BH962" s="2" t="str">
        <f>IF(AND(ISBLANK(BG962),OR(NOT(ISBLANK(BI962)),NOT(ISBLANK(BJ962)))),#N/A,
IF(ISBLANK(BG962),"",
IF(AND(NOT(ISERROR(VLOOKUP(BG962,MonsterTable!$A:$B,MATCH(MonsterTable!$B$1,MonsterTable!$A$1:$B$1,0),0))),OR(ISBLANK(BI962),ISBLANK(BJ962))),#N/A,
IFERROR(VLOOKUP(BG962,MonsterTable!$A:$B,MATCH(MonsterTable!$B$1,MonsterTable!$A$1:$B$1,0),0),
IF(OR(NOT(ISBLANK(BI962)),ISBLANK(BJ962)),#N/A,
IF(BG962="empty","empty",
VLOOKUP(BG962,MonsterGroupTable!$A:$A,1,0)))))))</f>
        <v/>
      </c>
      <c r="BO962" s="2" t="str">
        <f>IF(AND(ISBLANK(BN962),OR(NOT(ISBLANK(BP962)),NOT(ISBLANK(BQ962)))),#N/A,
IF(ISBLANK(BN962),"",
IF(AND(NOT(ISERROR(VLOOKUP(BN962,MonsterTable!$A:$B,MATCH(MonsterTable!$B$1,MonsterTable!$A$1:$B$1,0),0))),OR(ISBLANK(BP962),ISBLANK(BQ962))),#N/A,
IFERROR(VLOOKUP(BN962,MonsterTable!$A:$B,MATCH(MonsterTable!$B$1,MonsterTable!$A$1:$B$1,0),0),
IF(OR(NOT(ISBLANK(BP962)),ISBLANK(BQ962)),#N/A,
IF(BN962="empty","empty",
VLOOKUP(BN962,MonsterGroupTable!$A:$A,1,0)))))))</f>
        <v/>
      </c>
      <c r="BV962" s="2" t="str">
        <f>IF(AND(ISBLANK(BU962),OR(NOT(ISBLANK(BW962)),NOT(ISBLANK(BX962)))),#N/A,
IF(ISBLANK(BU962),"",
IF(AND(NOT(ISERROR(VLOOKUP(BU962,MonsterTable!$A:$B,MATCH(MonsterTable!$B$1,MonsterTable!$A$1:$B$1,0),0))),OR(ISBLANK(BW962),ISBLANK(BX962))),#N/A,
IFERROR(VLOOKUP(BU962,MonsterTable!$A:$B,MATCH(MonsterTable!$B$1,MonsterTable!$A$1:$B$1,0),0),
IF(OR(NOT(ISBLANK(BW962)),ISBLANK(BX962)),#N/A,
IF(BU962="empty","empty",
VLOOKUP(BU962,MonsterGroupTable!$A:$A,1,0)))))))</f>
        <v/>
      </c>
      <c r="CC962" s="2" t="str">
        <f>IF(AND(ISBLANK(CB962),OR(NOT(ISBLANK(CD962)),NOT(ISBLANK(CE962)))),#N/A,
IF(ISBLANK(CB962),"",
IF(AND(NOT(ISERROR(VLOOKUP(CB962,MonsterTable!$A:$B,MATCH(MonsterTable!$B$1,MonsterTable!$A$1:$B$1,0),0))),OR(ISBLANK(CD962),ISBLANK(CE962))),#N/A,
IFERROR(VLOOKUP(CB962,MonsterTable!$A:$B,MATCH(MonsterTable!$B$1,MonsterTable!$A$1:$B$1,0),0),
IF(OR(NOT(ISBLANK(CD962)),ISBLANK(CE962)),#N/A,
IF(CB962="empty","empty",
VLOOKUP(CB962,MonsterGroupTable!$A:$A,1,0)))))))</f>
        <v/>
      </c>
      <c r="CJ962" s="2" t="str">
        <f>IF(AND(ISBLANK(CI962),OR(NOT(ISBLANK(CK962)),NOT(ISBLANK(CL962)))),#N/A,
IF(ISBLANK(CI962),"",
IF(AND(NOT(ISERROR(VLOOKUP(CI962,MonsterTable!$A:$B,MATCH(MonsterTable!$B$1,MonsterTable!$A$1:$B$1,0),0))),OR(ISBLANK(CK962),ISBLANK(CL962))),#N/A,
IFERROR(VLOOKUP(CI962,MonsterTable!$A:$B,MATCH(MonsterTable!$B$1,MonsterTable!$A$1:$B$1,0),0),
IF(OR(NOT(ISBLANK(CK962)),ISBLANK(CL962)),#N/A,
IF(CI962="empty","empty",
VLOOKUP(CI962,MonsterGroupTable!$A:$A,1,0)))))))</f>
        <v/>
      </c>
    </row>
    <row r="963" spans="1:88">
      <c r="A963">
        <v>20264</v>
      </c>
      <c r="B963">
        <f t="shared" ref="B963:C1026" si="30">IF(MOD(A963,10)=0,1.2,1.1)</f>
        <v>1.1000000000000001</v>
      </c>
      <c r="C963">
        <f t="shared" si="30"/>
        <v>1.1000000000000001</v>
      </c>
      <c r="F963">
        <v>1260</v>
      </c>
      <c r="G963">
        <v>23178</v>
      </c>
      <c r="H963">
        <v>0</v>
      </c>
      <c r="I963">
        <v>0</v>
      </c>
      <c r="J963">
        <v>0</v>
      </c>
      <c r="K963" t="s">
        <v>28</v>
      </c>
      <c r="L963" t="s">
        <v>253</v>
      </c>
      <c r="M963" t="s">
        <v>79</v>
      </c>
      <c r="N963" t="s">
        <v>80</v>
      </c>
      <c r="O963">
        <v>0</v>
      </c>
      <c r="P963">
        <v>-4.75</v>
      </c>
      <c r="Q963">
        <v>-3.5</v>
      </c>
      <c r="R963">
        <v>4.75</v>
      </c>
      <c r="S963">
        <v>3</v>
      </c>
      <c r="T963">
        <v>-13.5</v>
      </c>
      <c r="U963">
        <v>2.5499999999999998</v>
      </c>
      <c r="V963">
        <v>-6.75</v>
      </c>
      <c r="W963" t="str">
        <f t="shared" ref="W963:W1026" si="31">Y963&amp;IF(ISBLANK(Z963),"",","&amp;Z963)&amp;IF(ISBLANK(AA963),"",","&amp;AA963)&amp;IF(ISBLANK(AB963),"",","&amp;AB963)&amp;IF(ISBLANK(AC963),"",","&amp;AC963)&amp;IF(ISBLANK(AD963),"",","&amp;AD963)
&amp;IF(LEN(AF963)=0,"",","&amp;AF963)&amp;IF(ISBLANK(AG963),"",","&amp;AG963)&amp;IF(ISBLANK(AH963),"",","&amp;AH963)&amp;IF(ISBLANK(AI963),"",","&amp;AI963)&amp;IF(ISBLANK(AJ963),"",","&amp;AJ963)&amp;IF(ISBLANK(AK963),"",","&amp;AK963)
&amp;IF(LEN(AM963)=0,"",","&amp;AM963)&amp;IF(ISBLANK(AN963),"",","&amp;AN963)&amp;IF(ISBLANK(AO963),"",","&amp;AO963)&amp;IF(ISBLANK(AP963),"",","&amp;AP963)&amp;IF(ISBLANK(AQ963),"",","&amp;AQ963)&amp;IF(ISBLANK(AR963),"",","&amp;AR963)
&amp;IF(LEN(AT963)=0,"",","&amp;AT963)&amp;IF(ISBLANK(AU963),"",","&amp;AU963)&amp;IF(ISBLANK(AV963),"",","&amp;AV963)&amp;IF(ISBLANK(AW963),"",","&amp;AW963)&amp;IF(ISBLANK(AX963),"",","&amp;AX963)&amp;IF(ISBLANK(AY963),"",","&amp;AY963)
&amp;IF(LEN(BA963)=0,"",","&amp;BA963)&amp;IF(ISBLANK(BB963),"",","&amp;BB963)&amp;IF(ISBLANK(BC963),"",","&amp;BC963)&amp;IF(ISBLANK(BD963),"",","&amp;BD963)&amp;IF(ISBLANK(BE963),"",","&amp;BE963)&amp;IF(ISBLANK(BF963),"",","&amp;BF963)
&amp;IF(LEN(BH963)=0,"",","&amp;BH963)&amp;IF(ISBLANK(BI963),"",","&amp;BI963)&amp;IF(ISBLANK(BJ963),"",","&amp;BJ963)&amp;IF(ISBLANK(BK963),"",","&amp;BK963)&amp;IF(ISBLANK(BL963),"",","&amp;BL963)&amp;IF(ISBLANK(BM963),"",","&amp;BM963)
&amp;IF(LEN(BO963)=0,"",","&amp;BO963)&amp;IF(ISBLANK(BP963),"",","&amp;BP963)&amp;IF(ISBLANK(BQ963),"",","&amp;BQ963)&amp;IF(ISBLANK(BR963),"",","&amp;BR963)&amp;IF(ISBLANK(BS963),"",","&amp;BS963)&amp;IF(ISBLANK(BT963),"",","&amp;BT963)
&amp;IF(LEN(BV963)=0,"",","&amp;BV963)&amp;IF(ISBLANK(BW963),"",","&amp;BW963)&amp;IF(ISBLANK(BX963),"",","&amp;BX963)&amp;IF(ISBLANK(BY963),"",","&amp;BY963)&amp;IF(ISBLANK(BZ963),"",","&amp;BZ963)&amp;IF(ISBLANK(CA963),"",","&amp;CA963)
&amp;IF(LEN(CC963)=0,"",","&amp;CC963)&amp;IF(ISBLANK(CD963),"",","&amp;CD963)&amp;IF(ISBLANK(CE963),"",","&amp;CE963)&amp;IF(ISBLANK(CF963),"",","&amp;CF963)&amp;IF(ISBLANK(CG963),"",","&amp;CG963)&amp;IF(ISBLANK(CH963),"",","&amp;CH963)
&amp;IF(LEN(CJ963)=0,"",","&amp;CJ963)&amp;IF(ISBLANK(CK963),"",","&amp;CK963)&amp;IF(ISBLANK(CL963),"",","&amp;CL963)&amp;IF(ISBLANK(CM963),"",","&amp;CM963)&amp;IF(ISBLANK(CN963),"",","&amp;CN963)&amp;IF(ISBLANK(CO963),"",","&amp;CO963)</f>
        <v>g107,5,empty,3,203,1,1,0</v>
      </c>
      <c r="X963" s="1" t="s">
        <v>324</v>
      </c>
      <c r="Y963" s="2" t="str">
        <f>IF(AND(ISBLANK(X963),OR(NOT(ISBLANK(Z963)),NOT(ISBLANK(AA963)))),#N/A,
IF(ISBLANK(X963),"",
IF(AND(NOT(ISERROR(VLOOKUP(X963,MonsterTable!$A:$B,MATCH(MonsterTable!$B$1,MonsterTable!$A$1:$B$1,0),0))),OR(ISBLANK(Z963),ISBLANK(AA963))),#N/A,
IFERROR(VLOOKUP(X963,MonsterTable!$A:$B,MATCH(MonsterTable!$B$1,MonsterTable!$A$1:$B$1,0),0),
IF(OR(NOT(ISBLANK(Z963)),ISBLANK(AA963)),#N/A,
IF(X963="empty","empty",
VLOOKUP(X963,MonsterGroupTable!$A:$A,1,0)))))))</f>
        <v>g107</v>
      </c>
      <c r="AA963">
        <v>5</v>
      </c>
      <c r="AE963" s="1" t="s">
        <v>74</v>
      </c>
      <c r="AF963" s="2" t="str">
        <f>IF(AND(ISBLANK(AE963),OR(NOT(ISBLANK(AG963)),NOT(ISBLANK(AH963)))),#N/A,
IF(ISBLANK(AE963),"",
IF(AND(NOT(ISERROR(VLOOKUP(AE963,MonsterTable!$A:$B,MATCH(MonsterTable!$B$1,MonsterTable!$A$1:$B$1,0),0))),OR(ISBLANK(AG963),ISBLANK(AH963))),#N/A,
IFERROR(VLOOKUP(AE963,MonsterTable!$A:$B,MATCH(MonsterTable!$B$1,MonsterTable!$A$1:$B$1,0),0),
IF(OR(NOT(ISBLANK(AG963)),ISBLANK(AH963)),#N/A,
IF(AE963="empty","empty",
VLOOKUP(AE963,MonsterGroupTable!$A:$A,1,0)))))))</f>
        <v>empty</v>
      </c>
      <c r="AH963">
        <v>3</v>
      </c>
      <c r="AL963" s="1" t="s">
        <v>339</v>
      </c>
      <c r="AM963" s="2">
        <f>IF(AND(ISBLANK(AL963),OR(NOT(ISBLANK(AN963)),NOT(ISBLANK(AO963)))),#N/A,
IF(ISBLANK(AL963),"",
IF(AND(NOT(ISERROR(VLOOKUP(AL963,MonsterTable!$A:$B,MATCH(MonsterTable!$B$1,MonsterTable!$A$1:$B$1,0),0))),OR(ISBLANK(AN963),ISBLANK(AO963))),#N/A,
IFERROR(VLOOKUP(AL963,MonsterTable!$A:$B,MATCH(MonsterTable!$B$1,MonsterTable!$A$1:$B$1,0),0),
IF(OR(NOT(ISBLANK(AN963)),ISBLANK(AO963)),#N/A,
IF(AL963="empty","empty",
VLOOKUP(AL963,MonsterGroupTable!$A:$A,1,0)))))))</f>
        <v>203</v>
      </c>
      <c r="AN963">
        <v>1</v>
      </c>
      <c r="AO963">
        <v>1</v>
      </c>
      <c r="AP963">
        <v>0</v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BA963" s="2" t="str">
        <f>IF(AND(ISBLANK(AZ963),OR(NOT(ISBLANK(BB963)),NOT(ISBLANK(BC963)))),#N/A,
IF(ISBLANK(AZ963),"",
IF(AND(NOT(ISERROR(VLOOKUP(AZ963,MonsterTable!$A:$B,MATCH(MonsterTable!$B$1,MonsterTable!$A$1:$B$1,0),0))),OR(ISBLANK(BB963),ISBLANK(BC963))),#N/A,
IFERROR(VLOOKUP(AZ963,MonsterTable!$A:$B,MATCH(MonsterTable!$B$1,MonsterTable!$A$1:$B$1,0),0),
IF(OR(NOT(ISBLANK(BB963)),ISBLANK(BC963)),#N/A,
IF(AZ963="empty","empty",
VLOOKUP(AZ963,MonsterGroupTable!$A:$A,1,0)))))))</f>
        <v/>
      </c>
      <c r="BH963" s="2" t="str">
        <f>IF(AND(ISBLANK(BG963),OR(NOT(ISBLANK(BI963)),NOT(ISBLANK(BJ963)))),#N/A,
IF(ISBLANK(BG963),"",
IF(AND(NOT(ISERROR(VLOOKUP(BG963,MonsterTable!$A:$B,MATCH(MonsterTable!$B$1,MonsterTable!$A$1:$B$1,0),0))),OR(ISBLANK(BI963),ISBLANK(BJ963))),#N/A,
IFERROR(VLOOKUP(BG963,MonsterTable!$A:$B,MATCH(MonsterTable!$B$1,MonsterTable!$A$1:$B$1,0),0),
IF(OR(NOT(ISBLANK(BI963)),ISBLANK(BJ963)),#N/A,
IF(BG963="empty","empty",
VLOOKUP(BG963,MonsterGroupTable!$A:$A,1,0)))))))</f>
        <v/>
      </c>
      <c r="BO963" s="2" t="str">
        <f>IF(AND(ISBLANK(BN963),OR(NOT(ISBLANK(BP963)),NOT(ISBLANK(BQ963)))),#N/A,
IF(ISBLANK(BN963),"",
IF(AND(NOT(ISERROR(VLOOKUP(BN963,MonsterTable!$A:$B,MATCH(MonsterTable!$B$1,MonsterTable!$A$1:$B$1,0),0))),OR(ISBLANK(BP963),ISBLANK(BQ963))),#N/A,
IFERROR(VLOOKUP(BN963,MonsterTable!$A:$B,MATCH(MonsterTable!$B$1,MonsterTable!$A$1:$B$1,0),0),
IF(OR(NOT(ISBLANK(BP963)),ISBLANK(BQ963)),#N/A,
IF(BN963="empty","empty",
VLOOKUP(BN963,MonsterGroupTable!$A:$A,1,0)))))))</f>
        <v/>
      </c>
      <c r="BV963" s="2" t="str">
        <f>IF(AND(ISBLANK(BU963),OR(NOT(ISBLANK(BW963)),NOT(ISBLANK(BX963)))),#N/A,
IF(ISBLANK(BU963),"",
IF(AND(NOT(ISERROR(VLOOKUP(BU963,MonsterTable!$A:$B,MATCH(MonsterTable!$B$1,MonsterTable!$A$1:$B$1,0),0))),OR(ISBLANK(BW963),ISBLANK(BX963))),#N/A,
IFERROR(VLOOKUP(BU963,MonsterTable!$A:$B,MATCH(MonsterTable!$B$1,MonsterTable!$A$1:$B$1,0),0),
IF(OR(NOT(ISBLANK(BW963)),ISBLANK(BX963)),#N/A,
IF(BU963="empty","empty",
VLOOKUP(BU963,MonsterGroupTable!$A:$A,1,0)))))))</f>
        <v/>
      </c>
      <c r="CC963" s="2" t="str">
        <f>IF(AND(ISBLANK(CB963),OR(NOT(ISBLANK(CD963)),NOT(ISBLANK(CE963)))),#N/A,
IF(ISBLANK(CB963),"",
IF(AND(NOT(ISERROR(VLOOKUP(CB963,MonsterTable!$A:$B,MATCH(MonsterTable!$B$1,MonsterTable!$A$1:$B$1,0),0))),OR(ISBLANK(CD963),ISBLANK(CE963))),#N/A,
IFERROR(VLOOKUP(CB963,MonsterTable!$A:$B,MATCH(MonsterTable!$B$1,MonsterTable!$A$1:$B$1,0),0),
IF(OR(NOT(ISBLANK(CD963)),ISBLANK(CE963)),#N/A,
IF(CB963="empty","empty",
VLOOKUP(CB963,MonsterGroupTable!$A:$A,1,0)))))))</f>
        <v/>
      </c>
      <c r="CJ963" s="2" t="str">
        <f>IF(AND(ISBLANK(CI963),OR(NOT(ISBLANK(CK963)),NOT(ISBLANK(CL963)))),#N/A,
IF(ISBLANK(CI963),"",
IF(AND(NOT(ISERROR(VLOOKUP(CI963,MonsterTable!$A:$B,MATCH(MonsterTable!$B$1,MonsterTable!$A$1:$B$1,0),0))),OR(ISBLANK(CK963),ISBLANK(CL963))),#N/A,
IFERROR(VLOOKUP(CI963,MonsterTable!$A:$B,MATCH(MonsterTable!$B$1,MonsterTable!$A$1:$B$1,0),0),
IF(OR(NOT(ISBLANK(CK963)),ISBLANK(CL963)),#N/A,
IF(CI963="empty","empty",
VLOOKUP(CI963,MonsterGroupTable!$A:$A,1,0)))))))</f>
        <v/>
      </c>
    </row>
    <row r="964" spans="1:88">
      <c r="A964">
        <v>20265</v>
      </c>
      <c r="B964">
        <f t="shared" si="30"/>
        <v>1.1000000000000001</v>
      </c>
      <c r="C964">
        <f t="shared" si="30"/>
        <v>1.1000000000000001</v>
      </c>
      <c r="F964">
        <v>1260</v>
      </c>
      <c r="G964">
        <v>23367</v>
      </c>
      <c r="H964">
        <v>0</v>
      </c>
      <c r="I964">
        <v>0</v>
      </c>
      <c r="J964">
        <v>0</v>
      </c>
      <c r="K964" t="s">
        <v>28</v>
      </c>
      <c r="L964" t="s">
        <v>253</v>
      </c>
      <c r="M964" t="s">
        <v>79</v>
      </c>
      <c r="N964" t="s">
        <v>80</v>
      </c>
      <c r="O964">
        <v>0</v>
      </c>
      <c r="P964">
        <v>-4.75</v>
      </c>
      <c r="Q964">
        <v>-3.5</v>
      </c>
      <c r="R964">
        <v>4.75</v>
      </c>
      <c r="S964">
        <v>3</v>
      </c>
      <c r="T964">
        <v>-13.5</v>
      </c>
      <c r="U964">
        <v>2.5499999999999998</v>
      </c>
      <c r="V964">
        <v>-6.75</v>
      </c>
      <c r="W964" t="str">
        <f t="shared" si="31"/>
        <v>g107,5,empty,3,203,1,1,0</v>
      </c>
      <c r="X964" s="1" t="s">
        <v>324</v>
      </c>
      <c r="Y964" s="2" t="str">
        <f>IF(AND(ISBLANK(X964),OR(NOT(ISBLANK(Z964)),NOT(ISBLANK(AA964)))),#N/A,
IF(ISBLANK(X964),"",
IF(AND(NOT(ISERROR(VLOOKUP(X964,MonsterTable!$A:$B,MATCH(MonsterTable!$B$1,MonsterTable!$A$1:$B$1,0),0))),OR(ISBLANK(Z964),ISBLANK(AA964))),#N/A,
IFERROR(VLOOKUP(X964,MonsterTable!$A:$B,MATCH(MonsterTable!$B$1,MonsterTable!$A$1:$B$1,0),0),
IF(OR(NOT(ISBLANK(Z964)),ISBLANK(AA964)),#N/A,
IF(X964="empty","empty",
VLOOKUP(X964,MonsterGroupTable!$A:$A,1,0)))))))</f>
        <v>g107</v>
      </c>
      <c r="AA964">
        <v>5</v>
      </c>
      <c r="AE964" s="1" t="s">
        <v>74</v>
      </c>
      <c r="AF964" s="2" t="str">
        <f>IF(AND(ISBLANK(AE964),OR(NOT(ISBLANK(AG964)),NOT(ISBLANK(AH964)))),#N/A,
IF(ISBLANK(AE964),"",
IF(AND(NOT(ISERROR(VLOOKUP(AE964,MonsterTable!$A:$B,MATCH(MonsterTable!$B$1,MonsterTable!$A$1:$B$1,0),0))),OR(ISBLANK(AG964),ISBLANK(AH964))),#N/A,
IFERROR(VLOOKUP(AE964,MonsterTable!$A:$B,MATCH(MonsterTable!$B$1,MonsterTable!$A$1:$B$1,0),0),
IF(OR(NOT(ISBLANK(AG964)),ISBLANK(AH964)),#N/A,
IF(AE964="empty","empty",
VLOOKUP(AE964,MonsterGroupTable!$A:$A,1,0)))))))</f>
        <v>empty</v>
      </c>
      <c r="AH964">
        <v>3</v>
      </c>
      <c r="AL964" s="1" t="s">
        <v>339</v>
      </c>
      <c r="AM964" s="2">
        <f>IF(AND(ISBLANK(AL964),OR(NOT(ISBLANK(AN964)),NOT(ISBLANK(AO964)))),#N/A,
IF(ISBLANK(AL964),"",
IF(AND(NOT(ISERROR(VLOOKUP(AL964,MonsterTable!$A:$B,MATCH(MonsterTable!$B$1,MonsterTable!$A$1:$B$1,0),0))),OR(ISBLANK(AN964),ISBLANK(AO964))),#N/A,
IFERROR(VLOOKUP(AL964,MonsterTable!$A:$B,MATCH(MonsterTable!$B$1,MonsterTable!$A$1:$B$1,0),0),
IF(OR(NOT(ISBLANK(AN964)),ISBLANK(AO964)),#N/A,
IF(AL964="empty","empty",
VLOOKUP(AL964,MonsterGroupTable!$A:$A,1,0)))))))</f>
        <v>203</v>
      </c>
      <c r="AN964">
        <v>1</v>
      </c>
      <c r="AO964">
        <v>1</v>
      </c>
      <c r="AP964">
        <v>0</v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BA964" s="2" t="str">
        <f>IF(AND(ISBLANK(AZ964),OR(NOT(ISBLANK(BB964)),NOT(ISBLANK(BC964)))),#N/A,
IF(ISBLANK(AZ964),"",
IF(AND(NOT(ISERROR(VLOOKUP(AZ964,MonsterTable!$A:$B,MATCH(MonsterTable!$B$1,MonsterTable!$A$1:$B$1,0),0))),OR(ISBLANK(BB964),ISBLANK(BC964))),#N/A,
IFERROR(VLOOKUP(AZ964,MonsterTable!$A:$B,MATCH(MonsterTable!$B$1,MonsterTable!$A$1:$B$1,0),0),
IF(OR(NOT(ISBLANK(BB964)),ISBLANK(BC964)),#N/A,
IF(AZ964="empty","empty",
VLOOKUP(AZ964,MonsterGroupTable!$A:$A,1,0)))))))</f>
        <v/>
      </c>
      <c r="BH964" s="2" t="str">
        <f>IF(AND(ISBLANK(BG964),OR(NOT(ISBLANK(BI964)),NOT(ISBLANK(BJ964)))),#N/A,
IF(ISBLANK(BG964),"",
IF(AND(NOT(ISERROR(VLOOKUP(BG964,MonsterTable!$A:$B,MATCH(MonsterTable!$B$1,MonsterTable!$A$1:$B$1,0),0))),OR(ISBLANK(BI964),ISBLANK(BJ964))),#N/A,
IFERROR(VLOOKUP(BG964,MonsterTable!$A:$B,MATCH(MonsterTable!$B$1,MonsterTable!$A$1:$B$1,0),0),
IF(OR(NOT(ISBLANK(BI964)),ISBLANK(BJ964)),#N/A,
IF(BG964="empty","empty",
VLOOKUP(BG964,MonsterGroupTable!$A:$A,1,0)))))))</f>
        <v/>
      </c>
      <c r="BO964" s="2" t="str">
        <f>IF(AND(ISBLANK(BN964),OR(NOT(ISBLANK(BP964)),NOT(ISBLANK(BQ964)))),#N/A,
IF(ISBLANK(BN964),"",
IF(AND(NOT(ISERROR(VLOOKUP(BN964,MonsterTable!$A:$B,MATCH(MonsterTable!$B$1,MonsterTable!$A$1:$B$1,0),0))),OR(ISBLANK(BP964),ISBLANK(BQ964))),#N/A,
IFERROR(VLOOKUP(BN964,MonsterTable!$A:$B,MATCH(MonsterTable!$B$1,MonsterTable!$A$1:$B$1,0),0),
IF(OR(NOT(ISBLANK(BP964)),ISBLANK(BQ964)),#N/A,
IF(BN964="empty","empty",
VLOOKUP(BN964,MonsterGroupTable!$A:$A,1,0)))))))</f>
        <v/>
      </c>
      <c r="BV964" s="2" t="str">
        <f>IF(AND(ISBLANK(BU964),OR(NOT(ISBLANK(BW964)),NOT(ISBLANK(BX964)))),#N/A,
IF(ISBLANK(BU964),"",
IF(AND(NOT(ISERROR(VLOOKUP(BU964,MonsterTable!$A:$B,MATCH(MonsterTable!$B$1,MonsterTable!$A$1:$B$1,0),0))),OR(ISBLANK(BW964),ISBLANK(BX964))),#N/A,
IFERROR(VLOOKUP(BU964,MonsterTable!$A:$B,MATCH(MonsterTable!$B$1,MonsterTable!$A$1:$B$1,0),0),
IF(OR(NOT(ISBLANK(BW964)),ISBLANK(BX964)),#N/A,
IF(BU964="empty","empty",
VLOOKUP(BU964,MonsterGroupTable!$A:$A,1,0)))))))</f>
        <v/>
      </c>
      <c r="CC964" s="2" t="str">
        <f>IF(AND(ISBLANK(CB964),OR(NOT(ISBLANK(CD964)),NOT(ISBLANK(CE964)))),#N/A,
IF(ISBLANK(CB964),"",
IF(AND(NOT(ISERROR(VLOOKUP(CB964,MonsterTable!$A:$B,MATCH(MonsterTable!$B$1,MonsterTable!$A$1:$B$1,0),0))),OR(ISBLANK(CD964),ISBLANK(CE964))),#N/A,
IFERROR(VLOOKUP(CB964,MonsterTable!$A:$B,MATCH(MonsterTable!$B$1,MonsterTable!$A$1:$B$1,0),0),
IF(OR(NOT(ISBLANK(CD964)),ISBLANK(CE964)),#N/A,
IF(CB964="empty","empty",
VLOOKUP(CB964,MonsterGroupTable!$A:$A,1,0)))))))</f>
        <v/>
      </c>
      <c r="CJ964" s="2" t="str">
        <f>IF(AND(ISBLANK(CI964),OR(NOT(ISBLANK(CK964)),NOT(ISBLANK(CL964)))),#N/A,
IF(ISBLANK(CI964),"",
IF(AND(NOT(ISERROR(VLOOKUP(CI964,MonsterTable!$A:$B,MATCH(MonsterTable!$B$1,MonsterTable!$A$1:$B$1,0),0))),OR(ISBLANK(CK964),ISBLANK(CL964))),#N/A,
IFERROR(VLOOKUP(CI964,MonsterTable!$A:$B,MATCH(MonsterTable!$B$1,MonsterTable!$A$1:$B$1,0),0),
IF(OR(NOT(ISBLANK(CK964)),ISBLANK(CL964)),#N/A,
IF(CI964="empty","empty",
VLOOKUP(CI964,MonsterGroupTable!$A:$A,1,0)))))))</f>
        <v/>
      </c>
    </row>
    <row r="965" spans="1:88">
      <c r="A965">
        <v>20266</v>
      </c>
      <c r="B965">
        <f t="shared" si="30"/>
        <v>1.1000000000000001</v>
      </c>
      <c r="C965">
        <f t="shared" si="30"/>
        <v>1.1000000000000001</v>
      </c>
      <c r="F965">
        <v>1260</v>
      </c>
      <c r="G965">
        <v>23556</v>
      </c>
      <c r="H965">
        <v>0</v>
      </c>
      <c r="I965">
        <v>0</v>
      </c>
      <c r="J965">
        <v>0</v>
      </c>
      <c r="K965" t="s">
        <v>28</v>
      </c>
      <c r="L965" t="s">
        <v>253</v>
      </c>
      <c r="M965" t="s">
        <v>79</v>
      </c>
      <c r="N965" t="s">
        <v>80</v>
      </c>
      <c r="O965">
        <v>0</v>
      </c>
      <c r="P965">
        <v>-4.75</v>
      </c>
      <c r="Q965">
        <v>-3.5</v>
      </c>
      <c r="R965">
        <v>4.75</v>
      </c>
      <c r="S965">
        <v>3</v>
      </c>
      <c r="T965">
        <v>-13.5</v>
      </c>
      <c r="U965">
        <v>2.5499999999999998</v>
      </c>
      <c r="V965">
        <v>-6.75</v>
      </c>
      <c r="W965" t="str">
        <f t="shared" si="31"/>
        <v>g107,5,empty,3,203,1,1,0</v>
      </c>
      <c r="X965" s="1" t="s">
        <v>324</v>
      </c>
      <c r="Y965" s="2" t="str">
        <f>IF(AND(ISBLANK(X965),OR(NOT(ISBLANK(Z965)),NOT(ISBLANK(AA965)))),#N/A,
IF(ISBLANK(X965),"",
IF(AND(NOT(ISERROR(VLOOKUP(X965,MonsterTable!$A:$B,MATCH(MonsterTable!$B$1,MonsterTable!$A$1:$B$1,0),0))),OR(ISBLANK(Z965),ISBLANK(AA965))),#N/A,
IFERROR(VLOOKUP(X965,MonsterTable!$A:$B,MATCH(MonsterTable!$B$1,MonsterTable!$A$1:$B$1,0),0),
IF(OR(NOT(ISBLANK(Z965)),ISBLANK(AA965)),#N/A,
IF(X965="empty","empty",
VLOOKUP(X965,MonsterGroupTable!$A:$A,1,0)))))))</f>
        <v>g107</v>
      </c>
      <c r="AA965">
        <v>5</v>
      </c>
      <c r="AE965" s="1" t="s">
        <v>74</v>
      </c>
      <c r="AF965" s="2" t="str">
        <f>IF(AND(ISBLANK(AE965),OR(NOT(ISBLANK(AG965)),NOT(ISBLANK(AH965)))),#N/A,
IF(ISBLANK(AE965),"",
IF(AND(NOT(ISERROR(VLOOKUP(AE965,MonsterTable!$A:$B,MATCH(MonsterTable!$B$1,MonsterTable!$A$1:$B$1,0),0))),OR(ISBLANK(AG965),ISBLANK(AH965))),#N/A,
IFERROR(VLOOKUP(AE965,MonsterTable!$A:$B,MATCH(MonsterTable!$B$1,MonsterTable!$A$1:$B$1,0),0),
IF(OR(NOT(ISBLANK(AG965)),ISBLANK(AH965)),#N/A,
IF(AE965="empty","empty",
VLOOKUP(AE965,MonsterGroupTable!$A:$A,1,0)))))))</f>
        <v>empty</v>
      </c>
      <c r="AH965">
        <v>3</v>
      </c>
      <c r="AL965" s="1" t="s">
        <v>339</v>
      </c>
      <c r="AM965" s="2">
        <f>IF(AND(ISBLANK(AL965),OR(NOT(ISBLANK(AN965)),NOT(ISBLANK(AO965)))),#N/A,
IF(ISBLANK(AL965),"",
IF(AND(NOT(ISERROR(VLOOKUP(AL965,MonsterTable!$A:$B,MATCH(MonsterTable!$B$1,MonsterTable!$A$1:$B$1,0),0))),OR(ISBLANK(AN965),ISBLANK(AO965))),#N/A,
IFERROR(VLOOKUP(AL965,MonsterTable!$A:$B,MATCH(MonsterTable!$B$1,MonsterTable!$A$1:$B$1,0),0),
IF(OR(NOT(ISBLANK(AN965)),ISBLANK(AO965)),#N/A,
IF(AL965="empty","empty",
VLOOKUP(AL965,MonsterGroupTable!$A:$A,1,0)))))))</f>
        <v>203</v>
      </c>
      <c r="AN965">
        <v>1</v>
      </c>
      <c r="AO965">
        <v>1</v>
      </c>
      <c r="AP965">
        <v>0</v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BA965" s="2" t="str">
        <f>IF(AND(ISBLANK(AZ965),OR(NOT(ISBLANK(BB965)),NOT(ISBLANK(BC965)))),#N/A,
IF(ISBLANK(AZ965),"",
IF(AND(NOT(ISERROR(VLOOKUP(AZ965,MonsterTable!$A:$B,MATCH(MonsterTable!$B$1,MonsterTable!$A$1:$B$1,0),0))),OR(ISBLANK(BB965),ISBLANK(BC965))),#N/A,
IFERROR(VLOOKUP(AZ965,MonsterTable!$A:$B,MATCH(MonsterTable!$B$1,MonsterTable!$A$1:$B$1,0),0),
IF(OR(NOT(ISBLANK(BB965)),ISBLANK(BC965)),#N/A,
IF(AZ965="empty","empty",
VLOOKUP(AZ965,MonsterGroupTable!$A:$A,1,0)))))))</f>
        <v/>
      </c>
      <c r="BH965" s="2" t="str">
        <f>IF(AND(ISBLANK(BG965),OR(NOT(ISBLANK(BI965)),NOT(ISBLANK(BJ965)))),#N/A,
IF(ISBLANK(BG965),"",
IF(AND(NOT(ISERROR(VLOOKUP(BG965,MonsterTable!$A:$B,MATCH(MonsterTable!$B$1,MonsterTable!$A$1:$B$1,0),0))),OR(ISBLANK(BI965),ISBLANK(BJ965))),#N/A,
IFERROR(VLOOKUP(BG965,MonsterTable!$A:$B,MATCH(MonsterTable!$B$1,MonsterTable!$A$1:$B$1,0),0),
IF(OR(NOT(ISBLANK(BI965)),ISBLANK(BJ965)),#N/A,
IF(BG965="empty","empty",
VLOOKUP(BG965,MonsterGroupTable!$A:$A,1,0)))))))</f>
        <v/>
      </c>
      <c r="BO965" s="2" t="str">
        <f>IF(AND(ISBLANK(BN965),OR(NOT(ISBLANK(BP965)),NOT(ISBLANK(BQ965)))),#N/A,
IF(ISBLANK(BN965),"",
IF(AND(NOT(ISERROR(VLOOKUP(BN965,MonsterTable!$A:$B,MATCH(MonsterTable!$B$1,MonsterTable!$A$1:$B$1,0),0))),OR(ISBLANK(BP965),ISBLANK(BQ965))),#N/A,
IFERROR(VLOOKUP(BN965,MonsterTable!$A:$B,MATCH(MonsterTable!$B$1,MonsterTable!$A$1:$B$1,0),0),
IF(OR(NOT(ISBLANK(BP965)),ISBLANK(BQ965)),#N/A,
IF(BN965="empty","empty",
VLOOKUP(BN965,MonsterGroupTable!$A:$A,1,0)))))))</f>
        <v/>
      </c>
      <c r="BV965" s="2" t="str">
        <f>IF(AND(ISBLANK(BU965),OR(NOT(ISBLANK(BW965)),NOT(ISBLANK(BX965)))),#N/A,
IF(ISBLANK(BU965),"",
IF(AND(NOT(ISERROR(VLOOKUP(BU965,MonsterTable!$A:$B,MATCH(MonsterTable!$B$1,MonsterTable!$A$1:$B$1,0),0))),OR(ISBLANK(BW965),ISBLANK(BX965))),#N/A,
IFERROR(VLOOKUP(BU965,MonsterTable!$A:$B,MATCH(MonsterTable!$B$1,MonsterTable!$A$1:$B$1,0),0),
IF(OR(NOT(ISBLANK(BW965)),ISBLANK(BX965)),#N/A,
IF(BU965="empty","empty",
VLOOKUP(BU965,MonsterGroupTable!$A:$A,1,0)))))))</f>
        <v/>
      </c>
      <c r="CC965" s="2" t="str">
        <f>IF(AND(ISBLANK(CB965),OR(NOT(ISBLANK(CD965)),NOT(ISBLANK(CE965)))),#N/A,
IF(ISBLANK(CB965),"",
IF(AND(NOT(ISERROR(VLOOKUP(CB965,MonsterTable!$A:$B,MATCH(MonsterTable!$B$1,MonsterTable!$A$1:$B$1,0),0))),OR(ISBLANK(CD965),ISBLANK(CE965))),#N/A,
IFERROR(VLOOKUP(CB965,MonsterTable!$A:$B,MATCH(MonsterTable!$B$1,MonsterTable!$A$1:$B$1,0),0),
IF(OR(NOT(ISBLANK(CD965)),ISBLANK(CE965)),#N/A,
IF(CB965="empty","empty",
VLOOKUP(CB965,MonsterGroupTable!$A:$A,1,0)))))))</f>
        <v/>
      </c>
      <c r="CJ965" s="2" t="str">
        <f>IF(AND(ISBLANK(CI965),OR(NOT(ISBLANK(CK965)),NOT(ISBLANK(CL965)))),#N/A,
IF(ISBLANK(CI965),"",
IF(AND(NOT(ISERROR(VLOOKUP(CI965,MonsterTable!$A:$B,MATCH(MonsterTable!$B$1,MonsterTable!$A$1:$B$1,0),0))),OR(ISBLANK(CK965),ISBLANK(CL965))),#N/A,
IFERROR(VLOOKUP(CI965,MonsterTable!$A:$B,MATCH(MonsterTable!$B$1,MonsterTable!$A$1:$B$1,0),0),
IF(OR(NOT(ISBLANK(CK965)),ISBLANK(CL965)),#N/A,
IF(CI965="empty","empty",
VLOOKUP(CI965,MonsterGroupTable!$A:$A,1,0)))))))</f>
        <v/>
      </c>
    </row>
    <row r="966" spans="1:88">
      <c r="A966">
        <v>20267</v>
      </c>
      <c r="B966">
        <f t="shared" si="30"/>
        <v>1.1000000000000001</v>
      </c>
      <c r="C966">
        <f t="shared" si="30"/>
        <v>1.1000000000000001</v>
      </c>
      <c r="F966">
        <v>1260</v>
      </c>
      <c r="G966">
        <v>23745</v>
      </c>
      <c r="H966">
        <v>0</v>
      </c>
      <c r="I966">
        <v>0</v>
      </c>
      <c r="J966">
        <v>0</v>
      </c>
      <c r="K966" t="s">
        <v>28</v>
      </c>
      <c r="L966" t="s">
        <v>253</v>
      </c>
      <c r="M966" t="s">
        <v>79</v>
      </c>
      <c r="N966" t="s">
        <v>80</v>
      </c>
      <c r="O966">
        <v>0</v>
      </c>
      <c r="P966">
        <v>-4.75</v>
      </c>
      <c r="Q966">
        <v>-3.5</v>
      </c>
      <c r="R966">
        <v>4.75</v>
      </c>
      <c r="S966">
        <v>3</v>
      </c>
      <c r="T966">
        <v>-13.5</v>
      </c>
      <c r="U966">
        <v>2.5499999999999998</v>
      </c>
      <c r="V966">
        <v>-6.75</v>
      </c>
      <c r="W966" t="str">
        <f t="shared" si="31"/>
        <v>g107,5,empty,3,203,1,1,0</v>
      </c>
      <c r="X966" s="1" t="s">
        <v>324</v>
      </c>
      <c r="Y966" s="2" t="str">
        <f>IF(AND(ISBLANK(X966),OR(NOT(ISBLANK(Z966)),NOT(ISBLANK(AA966)))),#N/A,
IF(ISBLANK(X966),"",
IF(AND(NOT(ISERROR(VLOOKUP(X966,MonsterTable!$A:$B,MATCH(MonsterTable!$B$1,MonsterTable!$A$1:$B$1,0),0))),OR(ISBLANK(Z966),ISBLANK(AA966))),#N/A,
IFERROR(VLOOKUP(X966,MonsterTable!$A:$B,MATCH(MonsterTable!$B$1,MonsterTable!$A$1:$B$1,0),0),
IF(OR(NOT(ISBLANK(Z966)),ISBLANK(AA966)),#N/A,
IF(X966="empty","empty",
VLOOKUP(X966,MonsterGroupTable!$A:$A,1,0)))))))</f>
        <v>g107</v>
      </c>
      <c r="AA966">
        <v>5</v>
      </c>
      <c r="AE966" s="1" t="s">
        <v>74</v>
      </c>
      <c r="AF966" s="2" t="str">
        <f>IF(AND(ISBLANK(AE966),OR(NOT(ISBLANK(AG966)),NOT(ISBLANK(AH966)))),#N/A,
IF(ISBLANK(AE966),"",
IF(AND(NOT(ISERROR(VLOOKUP(AE966,MonsterTable!$A:$B,MATCH(MonsterTable!$B$1,MonsterTable!$A$1:$B$1,0),0))),OR(ISBLANK(AG966),ISBLANK(AH966))),#N/A,
IFERROR(VLOOKUP(AE966,MonsterTable!$A:$B,MATCH(MonsterTable!$B$1,MonsterTable!$A$1:$B$1,0),0),
IF(OR(NOT(ISBLANK(AG966)),ISBLANK(AH966)),#N/A,
IF(AE966="empty","empty",
VLOOKUP(AE966,MonsterGroupTable!$A:$A,1,0)))))))</f>
        <v>empty</v>
      </c>
      <c r="AH966">
        <v>3</v>
      </c>
      <c r="AL966" s="1" t="s">
        <v>339</v>
      </c>
      <c r="AM966" s="2">
        <f>IF(AND(ISBLANK(AL966),OR(NOT(ISBLANK(AN966)),NOT(ISBLANK(AO966)))),#N/A,
IF(ISBLANK(AL966),"",
IF(AND(NOT(ISERROR(VLOOKUP(AL966,MonsterTable!$A:$B,MATCH(MonsterTable!$B$1,MonsterTable!$A$1:$B$1,0),0))),OR(ISBLANK(AN966),ISBLANK(AO966))),#N/A,
IFERROR(VLOOKUP(AL966,MonsterTable!$A:$B,MATCH(MonsterTable!$B$1,MonsterTable!$A$1:$B$1,0),0),
IF(OR(NOT(ISBLANK(AN966)),ISBLANK(AO966)),#N/A,
IF(AL966="empty","empty",
VLOOKUP(AL966,MonsterGroupTable!$A:$A,1,0)))))))</f>
        <v>203</v>
      </c>
      <c r="AN966">
        <v>1</v>
      </c>
      <c r="AO966">
        <v>1</v>
      </c>
      <c r="AP966">
        <v>0</v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BA966" s="2" t="str">
        <f>IF(AND(ISBLANK(AZ966),OR(NOT(ISBLANK(BB966)),NOT(ISBLANK(BC966)))),#N/A,
IF(ISBLANK(AZ966),"",
IF(AND(NOT(ISERROR(VLOOKUP(AZ966,MonsterTable!$A:$B,MATCH(MonsterTable!$B$1,MonsterTable!$A$1:$B$1,0),0))),OR(ISBLANK(BB966),ISBLANK(BC966))),#N/A,
IFERROR(VLOOKUP(AZ966,MonsterTable!$A:$B,MATCH(MonsterTable!$B$1,MonsterTable!$A$1:$B$1,0),0),
IF(OR(NOT(ISBLANK(BB966)),ISBLANK(BC966)),#N/A,
IF(AZ966="empty","empty",
VLOOKUP(AZ966,MonsterGroupTable!$A:$A,1,0)))))))</f>
        <v/>
      </c>
      <c r="BH966" s="2" t="str">
        <f>IF(AND(ISBLANK(BG966),OR(NOT(ISBLANK(BI966)),NOT(ISBLANK(BJ966)))),#N/A,
IF(ISBLANK(BG966),"",
IF(AND(NOT(ISERROR(VLOOKUP(BG966,MonsterTable!$A:$B,MATCH(MonsterTable!$B$1,MonsterTable!$A$1:$B$1,0),0))),OR(ISBLANK(BI966),ISBLANK(BJ966))),#N/A,
IFERROR(VLOOKUP(BG966,MonsterTable!$A:$B,MATCH(MonsterTable!$B$1,MonsterTable!$A$1:$B$1,0),0),
IF(OR(NOT(ISBLANK(BI966)),ISBLANK(BJ966)),#N/A,
IF(BG966="empty","empty",
VLOOKUP(BG966,MonsterGroupTable!$A:$A,1,0)))))))</f>
        <v/>
      </c>
      <c r="BO966" s="2" t="str">
        <f>IF(AND(ISBLANK(BN966),OR(NOT(ISBLANK(BP966)),NOT(ISBLANK(BQ966)))),#N/A,
IF(ISBLANK(BN966),"",
IF(AND(NOT(ISERROR(VLOOKUP(BN966,MonsterTable!$A:$B,MATCH(MonsterTable!$B$1,MonsterTable!$A$1:$B$1,0),0))),OR(ISBLANK(BP966),ISBLANK(BQ966))),#N/A,
IFERROR(VLOOKUP(BN966,MonsterTable!$A:$B,MATCH(MonsterTable!$B$1,MonsterTable!$A$1:$B$1,0),0),
IF(OR(NOT(ISBLANK(BP966)),ISBLANK(BQ966)),#N/A,
IF(BN966="empty","empty",
VLOOKUP(BN966,MonsterGroupTable!$A:$A,1,0)))))))</f>
        <v/>
      </c>
      <c r="BV966" s="2" t="str">
        <f>IF(AND(ISBLANK(BU966),OR(NOT(ISBLANK(BW966)),NOT(ISBLANK(BX966)))),#N/A,
IF(ISBLANK(BU966),"",
IF(AND(NOT(ISERROR(VLOOKUP(BU966,MonsterTable!$A:$B,MATCH(MonsterTable!$B$1,MonsterTable!$A$1:$B$1,0),0))),OR(ISBLANK(BW966),ISBLANK(BX966))),#N/A,
IFERROR(VLOOKUP(BU966,MonsterTable!$A:$B,MATCH(MonsterTable!$B$1,MonsterTable!$A$1:$B$1,0),0),
IF(OR(NOT(ISBLANK(BW966)),ISBLANK(BX966)),#N/A,
IF(BU966="empty","empty",
VLOOKUP(BU966,MonsterGroupTable!$A:$A,1,0)))))))</f>
        <v/>
      </c>
      <c r="CC966" s="2" t="str">
        <f>IF(AND(ISBLANK(CB966),OR(NOT(ISBLANK(CD966)),NOT(ISBLANK(CE966)))),#N/A,
IF(ISBLANK(CB966),"",
IF(AND(NOT(ISERROR(VLOOKUP(CB966,MonsterTable!$A:$B,MATCH(MonsterTable!$B$1,MonsterTable!$A$1:$B$1,0),0))),OR(ISBLANK(CD966),ISBLANK(CE966))),#N/A,
IFERROR(VLOOKUP(CB966,MonsterTable!$A:$B,MATCH(MonsterTable!$B$1,MonsterTable!$A$1:$B$1,0),0),
IF(OR(NOT(ISBLANK(CD966)),ISBLANK(CE966)),#N/A,
IF(CB966="empty","empty",
VLOOKUP(CB966,MonsterGroupTable!$A:$A,1,0)))))))</f>
        <v/>
      </c>
      <c r="CJ966" s="2" t="str">
        <f>IF(AND(ISBLANK(CI966),OR(NOT(ISBLANK(CK966)),NOT(ISBLANK(CL966)))),#N/A,
IF(ISBLANK(CI966),"",
IF(AND(NOT(ISERROR(VLOOKUP(CI966,MonsterTable!$A:$B,MATCH(MonsterTable!$B$1,MonsterTable!$A$1:$B$1,0),0))),OR(ISBLANK(CK966),ISBLANK(CL966))),#N/A,
IFERROR(VLOOKUP(CI966,MonsterTable!$A:$B,MATCH(MonsterTable!$B$1,MonsterTable!$A$1:$B$1,0),0),
IF(OR(NOT(ISBLANK(CK966)),ISBLANK(CL966)),#N/A,
IF(CI966="empty","empty",
VLOOKUP(CI966,MonsterGroupTable!$A:$A,1,0)))))))</f>
        <v/>
      </c>
    </row>
    <row r="967" spans="1:88">
      <c r="A967">
        <v>20268</v>
      </c>
      <c r="B967">
        <f t="shared" si="30"/>
        <v>1.1000000000000001</v>
      </c>
      <c r="C967">
        <f t="shared" si="30"/>
        <v>1.1000000000000001</v>
      </c>
      <c r="F967">
        <v>1260</v>
      </c>
      <c r="G967">
        <v>23934</v>
      </c>
      <c r="H967">
        <v>0</v>
      </c>
      <c r="I967">
        <v>0</v>
      </c>
      <c r="J967">
        <v>0</v>
      </c>
      <c r="K967" t="s">
        <v>28</v>
      </c>
      <c r="L967" t="s">
        <v>253</v>
      </c>
      <c r="M967" t="s">
        <v>79</v>
      </c>
      <c r="N967" t="s">
        <v>80</v>
      </c>
      <c r="O967">
        <v>0</v>
      </c>
      <c r="P967">
        <v>-4.75</v>
      </c>
      <c r="Q967">
        <v>-3.5</v>
      </c>
      <c r="R967">
        <v>4.75</v>
      </c>
      <c r="S967">
        <v>3</v>
      </c>
      <c r="T967">
        <v>-13.5</v>
      </c>
      <c r="U967">
        <v>2.5499999999999998</v>
      </c>
      <c r="V967">
        <v>-6.75</v>
      </c>
      <c r="W967" t="str">
        <f t="shared" si="31"/>
        <v>g107,5,empty,3,203,1,1,0</v>
      </c>
      <c r="X967" s="1" t="s">
        <v>324</v>
      </c>
      <c r="Y967" s="2" t="str">
        <f>IF(AND(ISBLANK(X967),OR(NOT(ISBLANK(Z967)),NOT(ISBLANK(AA967)))),#N/A,
IF(ISBLANK(X967),"",
IF(AND(NOT(ISERROR(VLOOKUP(X967,MonsterTable!$A:$B,MATCH(MonsterTable!$B$1,MonsterTable!$A$1:$B$1,0),0))),OR(ISBLANK(Z967),ISBLANK(AA967))),#N/A,
IFERROR(VLOOKUP(X967,MonsterTable!$A:$B,MATCH(MonsterTable!$B$1,MonsterTable!$A$1:$B$1,0),0),
IF(OR(NOT(ISBLANK(Z967)),ISBLANK(AA967)),#N/A,
IF(X967="empty","empty",
VLOOKUP(X967,MonsterGroupTable!$A:$A,1,0)))))))</f>
        <v>g107</v>
      </c>
      <c r="AA967">
        <v>5</v>
      </c>
      <c r="AE967" s="1" t="s">
        <v>74</v>
      </c>
      <c r="AF967" s="2" t="str">
        <f>IF(AND(ISBLANK(AE967),OR(NOT(ISBLANK(AG967)),NOT(ISBLANK(AH967)))),#N/A,
IF(ISBLANK(AE967),"",
IF(AND(NOT(ISERROR(VLOOKUP(AE967,MonsterTable!$A:$B,MATCH(MonsterTable!$B$1,MonsterTable!$A$1:$B$1,0),0))),OR(ISBLANK(AG967),ISBLANK(AH967))),#N/A,
IFERROR(VLOOKUP(AE967,MonsterTable!$A:$B,MATCH(MonsterTable!$B$1,MonsterTable!$A$1:$B$1,0),0),
IF(OR(NOT(ISBLANK(AG967)),ISBLANK(AH967)),#N/A,
IF(AE967="empty","empty",
VLOOKUP(AE967,MonsterGroupTable!$A:$A,1,0)))))))</f>
        <v>empty</v>
      </c>
      <c r="AH967">
        <v>3</v>
      </c>
      <c r="AL967" s="1" t="s">
        <v>339</v>
      </c>
      <c r="AM967" s="2">
        <f>IF(AND(ISBLANK(AL967),OR(NOT(ISBLANK(AN967)),NOT(ISBLANK(AO967)))),#N/A,
IF(ISBLANK(AL967),"",
IF(AND(NOT(ISERROR(VLOOKUP(AL967,MonsterTable!$A:$B,MATCH(MonsterTable!$B$1,MonsterTable!$A$1:$B$1,0),0))),OR(ISBLANK(AN967),ISBLANK(AO967))),#N/A,
IFERROR(VLOOKUP(AL967,MonsterTable!$A:$B,MATCH(MonsterTable!$B$1,MonsterTable!$A$1:$B$1,0),0),
IF(OR(NOT(ISBLANK(AN967)),ISBLANK(AO967)),#N/A,
IF(AL967="empty","empty",
VLOOKUP(AL967,MonsterGroupTable!$A:$A,1,0)))))))</f>
        <v>203</v>
      </c>
      <c r="AN967">
        <v>1</v>
      </c>
      <c r="AO967">
        <v>1</v>
      </c>
      <c r="AP967">
        <v>0</v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BA967" s="2" t="str">
        <f>IF(AND(ISBLANK(AZ967),OR(NOT(ISBLANK(BB967)),NOT(ISBLANK(BC967)))),#N/A,
IF(ISBLANK(AZ967),"",
IF(AND(NOT(ISERROR(VLOOKUP(AZ967,MonsterTable!$A:$B,MATCH(MonsterTable!$B$1,MonsterTable!$A$1:$B$1,0),0))),OR(ISBLANK(BB967),ISBLANK(BC967))),#N/A,
IFERROR(VLOOKUP(AZ967,MonsterTable!$A:$B,MATCH(MonsterTable!$B$1,MonsterTable!$A$1:$B$1,0),0),
IF(OR(NOT(ISBLANK(BB967)),ISBLANK(BC967)),#N/A,
IF(AZ967="empty","empty",
VLOOKUP(AZ967,MonsterGroupTable!$A:$A,1,0)))))))</f>
        <v/>
      </c>
      <c r="BH967" s="2" t="str">
        <f>IF(AND(ISBLANK(BG967),OR(NOT(ISBLANK(BI967)),NOT(ISBLANK(BJ967)))),#N/A,
IF(ISBLANK(BG967),"",
IF(AND(NOT(ISERROR(VLOOKUP(BG967,MonsterTable!$A:$B,MATCH(MonsterTable!$B$1,MonsterTable!$A$1:$B$1,0),0))),OR(ISBLANK(BI967),ISBLANK(BJ967))),#N/A,
IFERROR(VLOOKUP(BG967,MonsterTable!$A:$B,MATCH(MonsterTable!$B$1,MonsterTable!$A$1:$B$1,0),0),
IF(OR(NOT(ISBLANK(BI967)),ISBLANK(BJ967)),#N/A,
IF(BG967="empty","empty",
VLOOKUP(BG967,MonsterGroupTable!$A:$A,1,0)))))))</f>
        <v/>
      </c>
      <c r="BO967" s="2" t="str">
        <f>IF(AND(ISBLANK(BN967),OR(NOT(ISBLANK(BP967)),NOT(ISBLANK(BQ967)))),#N/A,
IF(ISBLANK(BN967),"",
IF(AND(NOT(ISERROR(VLOOKUP(BN967,MonsterTable!$A:$B,MATCH(MonsterTable!$B$1,MonsterTable!$A$1:$B$1,0),0))),OR(ISBLANK(BP967),ISBLANK(BQ967))),#N/A,
IFERROR(VLOOKUP(BN967,MonsterTable!$A:$B,MATCH(MonsterTable!$B$1,MonsterTable!$A$1:$B$1,0),0),
IF(OR(NOT(ISBLANK(BP967)),ISBLANK(BQ967)),#N/A,
IF(BN967="empty","empty",
VLOOKUP(BN967,MonsterGroupTable!$A:$A,1,0)))))))</f>
        <v/>
      </c>
      <c r="BV967" s="2" t="str">
        <f>IF(AND(ISBLANK(BU967),OR(NOT(ISBLANK(BW967)),NOT(ISBLANK(BX967)))),#N/A,
IF(ISBLANK(BU967),"",
IF(AND(NOT(ISERROR(VLOOKUP(BU967,MonsterTable!$A:$B,MATCH(MonsterTable!$B$1,MonsterTable!$A$1:$B$1,0),0))),OR(ISBLANK(BW967),ISBLANK(BX967))),#N/A,
IFERROR(VLOOKUP(BU967,MonsterTable!$A:$B,MATCH(MonsterTable!$B$1,MonsterTable!$A$1:$B$1,0),0),
IF(OR(NOT(ISBLANK(BW967)),ISBLANK(BX967)),#N/A,
IF(BU967="empty","empty",
VLOOKUP(BU967,MonsterGroupTable!$A:$A,1,0)))))))</f>
        <v/>
      </c>
      <c r="CC967" s="2" t="str">
        <f>IF(AND(ISBLANK(CB967),OR(NOT(ISBLANK(CD967)),NOT(ISBLANK(CE967)))),#N/A,
IF(ISBLANK(CB967),"",
IF(AND(NOT(ISERROR(VLOOKUP(CB967,MonsterTable!$A:$B,MATCH(MonsterTable!$B$1,MonsterTable!$A$1:$B$1,0),0))),OR(ISBLANK(CD967),ISBLANK(CE967))),#N/A,
IFERROR(VLOOKUP(CB967,MonsterTable!$A:$B,MATCH(MonsterTable!$B$1,MonsterTable!$A$1:$B$1,0),0),
IF(OR(NOT(ISBLANK(CD967)),ISBLANK(CE967)),#N/A,
IF(CB967="empty","empty",
VLOOKUP(CB967,MonsterGroupTable!$A:$A,1,0)))))))</f>
        <v/>
      </c>
      <c r="CJ967" s="2" t="str">
        <f>IF(AND(ISBLANK(CI967),OR(NOT(ISBLANK(CK967)),NOT(ISBLANK(CL967)))),#N/A,
IF(ISBLANK(CI967),"",
IF(AND(NOT(ISERROR(VLOOKUP(CI967,MonsterTable!$A:$B,MATCH(MonsterTable!$B$1,MonsterTable!$A$1:$B$1,0),0))),OR(ISBLANK(CK967),ISBLANK(CL967))),#N/A,
IFERROR(VLOOKUP(CI967,MonsterTable!$A:$B,MATCH(MonsterTable!$B$1,MonsterTable!$A$1:$B$1,0),0),
IF(OR(NOT(ISBLANK(CK967)),ISBLANK(CL967)),#N/A,
IF(CI967="empty","empty",
VLOOKUP(CI967,MonsterGroupTable!$A:$A,1,0)))))))</f>
        <v/>
      </c>
    </row>
    <row r="968" spans="1:88">
      <c r="A968">
        <v>20269</v>
      </c>
      <c r="B968">
        <f t="shared" si="30"/>
        <v>1.1000000000000001</v>
      </c>
      <c r="C968">
        <f t="shared" si="30"/>
        <v>1.1000000000000001</v>
      </c>
      <c r="F968">
        <v>1260</v>
      </c>
      <c r="G968">
        <v>24123</v>
      </c>
      <c r="H968">
        <v>0</v>
      </c>
      <c r="I968">
        <v>0</v>
      </c>
      <c r="J968">
        <v>0</v>
      </c>
      <c r="K968" t="s">
        <v>28</v>
      </c>
      <c r="L968" t="s">
        <v>253</v>
      </c>
      <c r="M968" t="s">
        <v>79</v>
      </c>
      <c r="N968" t="s">
        <v>80</v>
      </c>
      <c r="O968">
        <v>0</v>
      </c>
      <c r="P968">
        <v>-4.75</v>
      </c>
      <c r="Q968">
        <v>-3.5</v>
      </c>
      <c r="R968">
        <v>4.75</v>
      </c>
      <c r="S968">
        <v>3</v>
      </c>
      <c r="T968">
        <v>-13.5</v>
      </c>
      <c r="U968">
        <v>2.5499999999999998</v>
      </c>
      <c r="V968">
        <v>-6.75</v>
      </c>
      <c r="W968" t="str">
        <f t="shared" si="31"/>
        <v>g107,5,empty,3,203,1,1,0</v>
      </c>
      <c r="X968" s="1" t="s">
        <v>324</v>
      </c>
      <c r="Y968" s="2" t="str">
        <f>IF(AND(ISBLANK(X968),OR(NOT(ISBLANK(Z968)),NOT(ISBLANK(AA968)))),#N/A,
IF(ISBLANK(X968),"",
IF(AND(NOT(ISERROR(VLOOKUP(X968,MonsterTable!$A:$B,MATCH(MonsterTable!$B$1,MonsterTable!$A$1:$B$1,0),0))),OR(ISBLANK(Z968),ISBLANK(AA968))),#N/A,
IFERROR(VLOOKUP(X968,MonsterTable!$A:$B,MATCH(MonsterTable!$B$1,MonsterTable!$A$1:$B$1,0),0),
IF(OR(NOT(ISBLANK(Z968)),ISBLANK(AA968)),#N/A,
IF(X968="empty","empty",
VLOOKUP(X968,MonsterGroupTable!$A:$A,1,0)))))))</f>
        <v>g107</v>
      </c>
      <c r="AA968">
        <v>5</v>
      </c>
      <c r="AE968" s="1" t="s">
        <v>74</v>
      </c>
      <c r="AF968" s="2" t="str">
        <f>IF(AND(ISBLANK(AE968),OR(NOT(ISBLANK(AG968)),NOT(ISBLANK(AH968)))),#N/A,
IF(ISBLANK(AE968),"",
IF(AND(NOT(ISERROR(VLOOKUP(AE968,MonsterTable!$A:$B,MATCH(MonsterTable!$B$1,MonsterTable!$A$1:$B$1,0),0))),OR(ISBLANK(AG968),ISBLANK(AH968))),#N/A,
IFERROR(VLOOKUP(AE968,MonsterTable!$A:$B,MATCH(MonsterTable!$B$1,MonsterTable!$A$1:$B$1,0),0),
IF(OR(NOT(ISBLANK(AG968)),ISBLANK(AH968)),#N/A,
IF(AE968="empty","empty",
VLOOKUP(AE968,MonsterGroupTable!$A:$A,1,0)))))))</f>
        <v>empty</v>
      </c>
      <c r="AH968">
        <v>3</v>
      </c>
      <c r="AL968" s="1" t="s">
        <v>339</v>
      </c>
      <c r="AM968" s="2">
        <f>IF(AND(ISBLANK(AL968),OR(NOT(ISBLANK(AN968)),NOT(ISBLANK(AO968)))),#N/A,
IF(ISBLANK(AL968),"",
IF(AND(NOT(ISERROR(VLOOKUP(AL968,MonsterTable!$A:$B,MATCH(MonsterTable!$B$1,MonsterTable!$A$1:$B$1,0),0))),OR(ISBLANK(AN968),ISBLANK(AO968))),#N/A,
IFERROR(VLOOKUP(AL968,MonsterTable!$A:$B,MATCH(MonsterTable!$B$1,MonsterTable!$A$1:$B$1,0),0),
IF(OR(NOT(ISBLANK(AN968)),ISBLANK(AO968)),#N/A,
IF(AL968="empty","empty",
VLOOKUP(AL968,MonsterGroupTable!$A:$A,1,0)))))))</f>
        <v>203</v>
      </c>
      <c r="AN968">
        <v>1</v>
      </c>
      <c r="AO968">
        <v>1</v>
      </c>
      <c r="AP968">
        <v>0</v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BA968" s="2" t="str">
        <f>IF(AND(ISBLANK(AZ968),OR(NOT(ISBLANK(BB968)),NOT(ISBLANK(BC968)))),#N/A,
IF(ISBLANK(AZ968),"",
IF(AND(NOT(ISERROR(VLOOKUP(AZ968,MonsterTable!$A:$B,MATCH(MonsterTable!$B$1,MonsterTable!$A$1:$B$1,0),0))),OR(ISBLANK(BB968),ISBLANK(BC968))),#N/A,
IFERROR(VLOOKUP(AZ968,MonsterTable!$A:$B,MATCH(MonsterTable!$B$1,MonsterTable!$A$1:$B$1,0),0),
IF(OR(NOT(ISBLANK(BB968)),ISBLANK(BC968)),#N/A,
IF(AZ968="empty","empty",
VLOOKUP(AZ968,MonsterGroupTable!$A:$A,1,0)))))))</f>
        <v/>
      </c>
      <c r="BH968" s="2" t="str">
        <f>IF(AND(ISBLANK(BG968),OR(NOT(ISBLANK(BI968)),NOT(ISBLANK(BJ968)))),#N/A,
IF(ISBLANK(BG968),"",
IF(AND(NOT(ISERROR(VLOOKUP(BG968,MonsterTable!$A:$B,MATCH(MonsterTable!$B$1,MonsterTable!$A$1:$B$1,0),0))),OR(ISBLANK(BI968),ISBLANK(BJ968))),#N/A,
IFERROR(VLOOKUP(BG968,MonsterTable!$A:$B,MATCH(MonsterTable!$B$1,MonsterTable!$A$1:$B$1,0),0),
IF(OR(NOT(ISBLANK(BI968)),ISBLANK(BJ968)),#N/A,
IF(BG968="empty","empty",
VLOOKUP(BG968,MonsterGroupTable!$A:$A,1,0)))))))</f>
        <v/>
      </c>
      <c r="BO968" s="2" t="str">
        <f>IF(AND(ISBLANK(BN968),OR(NOT(ISBLANK(BP968)),NOT(ISBLANK(BQ968)))),#N/A,
IF(ISBLANK(BN968),"",
IF(AND(NOT(ISERROR(VLOOKUP(BN968,MonsterTable!$A:$B,MATCH(MonsterTable!$B$1,MonsterTable!$A$1:$B$1,0),0))),OR(ISBLANK(BP968),ISBLANK(BQ968))),#N/A,
IFERROR(VLOOKUP(BN968,MonsterTable!$A:$B,MATCH(MonsterTable!$B$1,MonsterTable!$A$1:$B$1,0),0),
IF(OR(NOT(ISBLANK(BP968)),ISBLANK(BQ968)),#N/A,
IF(BN968="empty","empty",
VLOOKUP(BN968,MonsterGroupTable!$A:$A,1,0)))))))</f>
        <v/>
      </c>
      <c r="BV968" s="2" t="str">
        <f>IF(AND(ISBLANK(BU968),OR(NOT(ISBLANK(BW968)),NOT(ISBLANK(BX968)))),#N/A,
IF(ISBLANK(BU968),"",
IF(AND(NOT(ISERROR(VLOOKUP(BU968,MonsterTable!$A:$B,MATCH(MonsterTable!$B$1,MonsterTable!$A$1:$B$1,0),0))),OR(ISBLANK(BW968),ISBLANK(BX968))),#N/A,
IFERROR(VLOOKUP(BU968,MonsterTable!$A:$B,MATCH(MonsterTable!$B$1,MonsterTable!$A$1:$B$1,0),0),
IF(OR(NOT(ISBLANK(BW968)),ISBLANK(BX968)),#N/A,
IF(BU968="empty","empty",
VLOOKUP(BU968,MonsterGroupTable!$A:$A,1,0)))))))</f>
        <v/>
      </c>
      <c r="CC968" s="2" t="str">
        <f>IF(AND(ISBLANK(CB968),OR(NOT(ISBLANK(CD968)),NOT(ISBLANK(CE968)))),#N/A,
IF(ISBLANK(CB968),"",
IF(AND(NOT(ISERROR(VLOOKUP(CB968,MonsterTable!$A:$B,MATCH(MonsterTable!$B$1,MonsterTable!$A$1:$B$1,0),0))),OR(ISBLANK(CD968),ISBLANK(CE968))),#N/A,
IFERROR(VLOOKUP(CB968,MonsterTable!$A:$B,MATCH(MonsterTable!$B$1,MonsterTable!$A$1:$B$1,0),0),
IF(OR(NOT(ISBLANK(CD968)),ISBLANK(CE968)),#N/A,
IF(CB968="empty","empty",
VLOOKUP(CB968,MonsterGroupTable!$A:$A,1,0)))))))</f>
        <v/>
      </c>
      <c r="CJ968" s="2" t="str">
        <f>IF(AND(ISBLANK(CI968),OR(NOT(ISBLANK(CK968)),NOT(ISBLANK(CL968)))),#N/A,
IF(ISBLANK(CI968),"",
IF(AND(NOT(ISERROR(VLOOKUP(CI968,MonsterTable!$A:$B,MATCH(MonsterTable!$B$1,MonsterTable!$A$1:$B$1,0),0))),OR(ISBLANK(CK968),ISBLANK(CL968))),#N/A,
IFERROR(VLOOKUP(CI968,MonsterTable!$A:$B,MATCH(MonsterTable!$B$1,MonsterTable!$A$1:$B$1,0),0),
IF(OR(NOT(ISBLANK(CK968)),ISBLANK(CL968)),#N/A,
IF(CI968="empty","empty",
VLOOKUP(CI968,MonsterGroupTable!$A:$A,1,0)))))))</f>
        <v/>
      </c>
    </row>
    <row r="969" spans="1:88">
      <c r="A969">
        <v>20270</v>
      </c>
      <c r="B969">
        <f t="shared" si="30"/>
        <v>1.2</v>
      </c>
      <c r="C969">
        <f t="shared" si="30"/>
        <v>1.1000000000000001</v>
      </c>
      <c r="F969">
        <v>1260</v>
      </c>
      <c r="G969">
        <v>24312</v>
      </c>
      <c r="H969">
        <v>0</v>
      </c>
      <c r="I969">
        <v>0</v>
      </c>
      <c r="J969">
        <v>0</v>
      </c>
      <c r="K969" t="s">
        <v>28</v>
      </c>
      <c r="L969" t="s">
        <v>253</v>
      </c>
      <c r="M969" t="s">
        <v>79</v>
      </c>
      <c r="N969" t="s">
        <v>80</v>
      </c>
      <c r="O969">
        <v>0</v>
      </c>
      <c r="P969">
        <v>-4.75</v>
      </c>
      <c r="Q969">
        <v>-3.5</v>
      </c>
      <c r="R969">
        <v>4.75</v>
      </c>
      <c r="S969">
        <v>3</v>
      </c>
      <c r="T969">
        <v>-13.5</v>
      </c>
      <c r="U969">
        <v>2.5499999999999998</v>
      </c>
      <c r="V969">
        <v>-6.75</v>
      </c>
      <c r="W969" t="str">
        <f t="shared" si="31"/>
        <v>g107,5,empty,3,203,1,1,0</v>
      </c>
      <c r="X969" s="1" t="s">
        <v>324</v>
      </c>
      <c r="Y969" s="2" t="str">
        <f>IF(AND(ISBLANK(X969),OR(NOT(ISBLANK(Z969)),NOT(ISBLANK(AA969)))),#N/A,
IF(ISBLANK(X969),"",
IF(AND(NOT(ISERROR(VLOOKUP(X969,MonsterTable!$A:$B,MATCH(MonsterTable!$B$1,MonsterTable!$A$1:$B$1,0),0))),OR(ISBLANK(Z969),ISBLANK(AA969))),#N/A,
IFERROR(VLOOKUP(X969,MonsterTable!$A:$B,MATCH(MonsterTable!$B$1,MonsterTable!$A$1:$B$1,0),0),
IF(OR(NOT(ISBLANK(Z969)),ISBLANK(AA969)),#N/A,
IF(X969="empty","empty",
VLOOKUP(X969,MonsterGroupTable!$A:$A,1,0)))))))</f>
        <v>g107</v>
      </c>
      <c r="AA969">
        <v>5</v>
      </c>
      <c r="AE969" s="1" t="s">
        <v>74</v>
      </c>
      <c r="AF969" s="2" t="str">
        <f>IF(AND(ISBLANK(AE969),OR(NOT(ISBLANK(AG969)),NOT(ISBLANK(AH969)))),#N/A,
IF(ISBLANK(AE969),"",
IF(AND(NOT(ISERROR(VLOOKUP(AE969,MonsterTable!$A:$B,MATCH(MonsterTable!$B$1,MonsterTable!$A$1:$B$1,0),0))),OR(ISBLANK(AG969),ISBLANK(AH969))),#N/A,
IFERROR(VLOOKUP(AE969,MonsterTable!$A:$B,MATCH(MonsterTable!$B$1,MonsterTable!$A$1:$B$1,0),0),
IF(OR(NOT(ISBLANK(AG969)),ISBLANK(AH969)),#N/A,
IF(AE969="empty","empty",
VLOOKUP(AE969,MonsterGroupTable!$A:$A,1,0)))))))</f>
        <v>empty</v>
      </c>
      <c r="AH969">
        <v>3</v>
      </c>
      <c r="AL969" s="1" t="s">
        <v>339</v>
      </c>
      <c r="AM969" s="2">
        <f>IF(AND(ISBLANK(AL969),OR(NOT(ISBLANK(AN969)),NOT(ISBLANK(AO969)))),#N/A,
IF(ISBLANK(AL969),"",
IF(AND(NOT(ISERROR(VLOOKUP(AL969,MonsterTable!$A:$B,MATCH(MonsterTable!$B$1,MonsterTable!$A$1:$B$1,0),0))),OR(ISBLANK(AN969),ISBLANK(AO969))),#N/A,
IFERROR(VLOOKUP(AL969,MonsterTable!$A:$B,MATCH(MonsterTable!$B$1,MonsterTable!$A$1:$B$1,0),0),
IF(OR(NOT(ISBLANK(AN969)),ISBLANK(AO969)),#N/A,
IF(AL969="empty","empty",
VLOOKUP(AL969,MonsterGroupTable!$A:$A,1,0)))))))</f>
        <v>203</v>
      </c>
      <c r="AN969">
        <v>1</v>
      </c>
      <c r="AO969">
        <v>1</v>
      </c>
      <c r="AP969">
        <v>0</v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BA969" s="2" t="str">
        <f>IF(AND(ISBLANK(AZ969),OR(NOT(ISBLANK(BB969)),NOT(ISBLANK(BC969)))),#N/A,
IF(ISBLANK(AZ969),"",
IF(AND(NOT(ISERROR(VLOOKUP(AZ969,MonsterTable!$A:$B,MATCH(MonsterTable!$B$1,MonsterTable!$A$1:$B$1,0),0))),OR(ISBLANK(BB969),ISBLANK(BC969))),#N/A,
IFERROR(VLOOKUP(AZ969,MonsterTable!$A:$B,MATCH(MonsterTable!$B$1,MonsterTable!$A$1:$B$1,0),0),
IF(OR(NOT(ISBLANK(BB969)),ISBLANK(BC969)),#N/A,
IF(AZ969="empty","empty",
VLOOKUP(AZ969,MonsterGroupTable!$A:$A,1,0)))))))</f>
        <v/>
      </c>
      <c r="BH969" s="2" t="str">
        <f>IF(AND(ISBLANK(BG969),OR(NOT(ISBLANK(BI969)),NOT(ISBLANK(BJ969)))),#N/A,
IF(ISBLANK(BG969),"",
IF(AND(NOT(ISERROR(VLOOKUP(BG969,MonsterTable!$A:$B,MATCH(MonsterTable!$B$1,MonsterTable!$A$1:$B$1,0),0))),OR(ISBLANK(BI969),ISBLANK(BJ969))),#N/A,
IFERROR(VLOOKUP(BG969,MonsterTable!$A:$B,MATCH(MonsterTable!$B$1,MonsterTable!$A$1:$B$1,0),0),
IF(OR(NOT(ISBLANK(BI969)),ISBLANK(BJ969)),#N/A,
IF(BG969="empty","empty",
VLOOKUP(BG969,MonsterGroupTable!$A:$A,1,0)))))))</f>
        <v/>
      </c>
      <c r="BO969" s="2" t="str">
        <f>IF(AND(ISBLANK(BN969),OR(NOT(ISBLANK(BP969)),NOT(ISBLANK(BQ969)))),#N/A,
IF(ISBLANK(BN969),"",
IF(AND(NOT(ISERROR(VLOOKUP(BN969,MonsterTable!$A:$B,MATCH(MonsterTable!$B$1,MonsterTable!$A$1:$B$1,0),0))),OR(ISBLANK(BP969),ISBLANK(BQ969))),#N/A,
IFERROR(VLOOKUP(BN969,MonsterTable!$A:$B,MATCH(MonsterTable!$B$1,MonsterTable!$A$1:$B$1,0),0),
IF(OR(NOT(ISBLANK(BP969)),ISBLANK(BQ969)),#N/A,
IF(BN969="empty","empty",
VLOOKUP(BN969,MonsterGroupTable!$A:$A,1,0)))))))</f>
        <v/>
      </c>
      <c r="BV969" s="2" t="str">
        <f>IF(AND(ISBLANK(BU969),OR(NOT(ISBLANK(BW969)),NOT(ISBLANK(BX969)))),#N/A,
IF(ISBLANK(BU969),"",
IF(AND(NOT(ISERROR(VLOOKUP(BU969,MonsterTable!$A:$B,MATCH(MonsterTable!$B$1,MonsterTable!$A$1:$B$1,0),0))),OR(ISBLANK(BW969),ISBLANK(BX969))),#N/A,
IFERROR(VLOOKUP(BU969,MonsterTable!$A:$B,MATCH(MonsterTable!$B$1,MonsterTable!$A$1:$B$1,0),0),
IF(OR(NOT(ISBLANK(BW969)),ISBLANK(BX969)),#N/A,
IF(BU969="empty","empty",
VLOOKUP(BU969,MonsterGroupTable!$A:$A,1,0)))))))</f>
        <v/>
      </c>
      <c r="CC969" s="2" t="str">
        <f>IF(AND(ISBLANK(CB969),OR(NOT(ISBLANK(CD969)),NOT(ISBLANK(CE969)))),#N/A,
IF(ISBLANK(CB969),"",
IF(AND(NOT(ISERROR(VLOOKUP(CB969,MonsterTable!$A:$B,MATCH(MonsterTable!$B$1,MonsterTable!$A$1:$B$1,0),0))),OR(ISBLANK(CD969),ISBLANK(CE969))),#N/A,
IFERROR(VLOOKUP(CB969,MonsterTable!$A:$B,MATCH(MonsterTable!$B$1,MonsterTable!$A$1:$B$1,0),0),
IF(OR(NOT(ISBLANK(CD969)),ISBLANK(CE969)),#N/A,
IF(CB969="empty","empty",
VLOOKUP(CB969,MonsterGroupTable!$A:$A,1,0)))))))</f>
        <v/>
      </c>
      <c r="CJ969" s="2" t="str">
        <f>IF(AND(ISBLANK(CI969),OR(NOT(ISBLANK(CK969)),NOT(ISBLANK(CL969)))),#N/A,
IF(ISBLANK(CI969),"",
IF(AND(NOT(ISERROR(VLOOKUP(CI969,MonsterTable!$A:$B,MATCH(MonsterTable!$B$1,MonsterTable!$A$1:$B$1,0),0))),OR(ISBLANK(CK969),ISBLANK(CL969))),#N/A,
IFERROR(VLOOKUP(CI969,MonsterTable!$A:$B,MATCH(MonsterTable!$B$1,MonsterTable!$A$1:$B$1,0),0),
IF(OR(NOT(ISBLANK(CK969)),ISBLANK(CL969)),#N/A,
IF(CI969="empty","empty",
VLOOKUP(CI969,MonsterGroupTable!$A:$A,1,0)))))))</f>
        <v/>
      </c>
    </row>
    <row r="970" spans="1:88">
      <c r="A970">
        <v>20271</v>
      </c>
      <c r="B970">
        <f t="shared" si="30"/>
        <v>1.1000000000000001</v>
      </c>
      <c r="C970">
        <f t="shared" si="30"/>
        <v>1.1000000000000001</v>
      </c>
      <c r="F970">
        <v>1260</v>
      </c>
      <c r="G970">
        <v>24501</v>
      </c>
      <c r="H970">
        <v>0</v>
      </c>
      <c r="I970">
        <v>0</v>
      </c>
      <c r="J970">
        <v>0</v>
      </c>
      <c r="K970" t="s">
        <v>28</v>
      </c>
      <c r="L970" t="s">
        <v>254</v>
      </c>
      <c r="M970" t="s">
        <v>79</v>
      </c>
      <c r="N970" t="s">
        <v>80</v>
      </c>
      <c r="O970">
        <v>0</v>
      </c>
      <c r="P970">
        <v>-4.75</v>
      </c>
      <c r="Q970">
        <v>-3.5</v>
      </c>
      <c r="R970">
        <v>4.75</v>
      </c>
      <c r="S970">
        <v>3</v>
      </c>
      <c r="T970">
        <v>-13.5</v>
      </c>
      <c r="U970">
        <v>2.5499999999999998</v>
      </c>
      <c r="V970">
        <v>-6.75</v>
      </c>
      <c r="W970" t="str">
        <f t="shared" si="31"/>
        <v>g108,5,empty,3,201,1,1,0</v>
      </c>
      <c r="X970" s="1" t="s">
        <v>325</v>
      </c>
      <c r="Y970" s="2" t="str">
        <f>IF(AND(ISBLANK(X970),OR(NOT(ISBLANK(Z970)),NOT(ISBLANK(AA970)))),#N/A,
IF(ISBLANK(X970),"",
IF(AND(NOT(ISERROR(VLOOKUP(X970,MonsterTable!$A:$B,MATCH(MonsterTable!$B$1,MonsterTable!$A$1:$B$1,0),0))),OR(ISBLANK(Z970),ISBLANK(AA970))),#N/A,
IFERROR(VLOOKUP(X970,MonsterTable!$A:$B,MATCH(MonsterTable!$B$1,MonsterTable!$A$1:$B$1,0),0),
IF(OR(NOT(ISBLANK(Z970)),ISBLANK(AA970)),#N/A,
IF(X970="empty","empty",
VLOOKUP(X970,MonsterGroupTable!$A:$A,1,0)))))))</f>
        <v>g108</v>
      </c>
      <c r="AA970">
        <v>5</v>
      </c>
      <c r="AE970" s="1" t="s">
        <v>74</v>
      </c>
      <c r="AF970" s="2" t="str">
        <f>IF(AND(ISBLANK(AE970),OR(NOT(ISBLANK(AG970)),NOT(ISBLANK(AH970)))),#N/A,
IF(ISBLANK(AE970),"",
IF(AND(NOT(ISERROR(VLOOKUP(AE970,MonsterTable!$A:$B,MATCH(MonsterTable!$B$1,MonsterTable!$A$1:$B$1,0),0))),OR(ISBLANK(AG970),ISBLANK(AH970))),#N/A,
IFERROR(VLOOKUP(AE970,MonsterTable!$A:$B,MATCH(MonsterTable!$B$1,MonsterTable!$A$1:$B$1,0),0),
IF(OR(NOT(ISBLANK(AG970)),ISBLANK(AH970)),#N/A,
IF(AE970="empty","empty",
VLOOKUP(AE970,MonsterGroupTable!$A:$A,1,0)))))))</f>
        <v>empty</v>
      </c>
      <c r="AH970">
        <v>3</v>
      </c>
      <c r="AL970" s="1" t="s">
        <v>242</v>
      </c>
      <c r="AM970" s="2">
        <f>IF(AND(ISBLANK(AL970),OR(NOT(ISBLANK(AN970)),NOT(ISBLANK(AO970)))),#N/A,
IF(ISBLANK(AL970),"",
IF(AND(NOT(ISERROR(VLOOKUP(AL970,MonsterTable!$A:$B,MATCH(MonsterTable!$B$1,MonsterTable!$A$1:$B$1,0),0))),OR(ISBLANK(AN970),ISBLANK(AO970))),#N/A,
IFERROR(VLOOKUP(AL970,MonsterTable!$A:$B,MATCH(MonsterTable!$B$1,MonsterTable!$A$1:$B$1,0),0),
IF(OR(NOT(ISBLANK(AN970)),ISBLANK(AO970)),#N/A,
IF(AL970="empty","empty",
VLOOKUP(AL970,MonsterGroupTable!$A:$A,1,0)))))))</f>
        <v>201</v>
      </c>
      <c r="AN970">
        <v>1</v>
      </c>
      <c r="AO970">
        <v>1</v>
      </c>
      <c r="AP970">
        <v>0</v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BA970" s="2" t="str">
        <f>IF(AND(ISBLANK(AZ970),OR(NOT(ISBLANK(BB970)),NOT(ISBLANK(BC970)))),#N/A,
IF(ISBLANK(AZ970),"",
IF(AND(NOT(ISERROR(VLOOKUP(AZ970,MonsterTable!$A:$B,MATCH(MonsterTable!$B$1,MonsterTable!$A$1:$B$1,0),0))),OR(ISBLANK(BB970),ISBLANK(BC970))),#N/A,
IFERROR(VLOOKUP(AZ970,MonsterTable!$A:$B,MATCH(MonsterTable!$B$1,MonsterTable!$A$1:$B$1,0),0),
IF(OR(NOT(ISBLANK(BB970)),ISBLANK(BC970)),#N/A,
IF(AZ970="empty","empty",
VLOOKUP(AZ970,MonsterGroupTable!$A:$A,1,0)))))))</f>
        <v/>
      </c>
      <c r="BH970" s="2" t="str">
        <f>IF(AND(ISBLANK(BG970),OR(NOT(ISBLANK(BI970)),NOT(ISBLANK(BJ970)))),#N/A,
IF(ISBLANK(BG970),"",
IF(AND(NOT(ISERROR(VLOOKUP(BG970,MonsterTable!$A:$B,MATCH(MonsterTable!$B$1,MonsterTable!$A$1:$B$1,0),0))),OR(ISBLANK(BI970),ISBLANK(BJ970))),#N/A,
IFERROR(VLOOKUP(BG970,MonsterTable!$A:$B,MATCH(MonsterTable!$B$1,MonsterTable!$A$1:$B$1,0),0),
IF(OR(NOT(ISBLANK(BI970)),ISBLANK(BJ970)),#N/A,
IF(BG970="empty","empty",
VLOOKUP(BG970,MonsterGroupTable!$A:$A,1,0)))))))</f>
        <v/>
      </c>
      <c r="BO970" s="2" t="str">
        <f>IF(AND(ISBLANK(BN970),OR(NOT(ISBLANK(BP970)),NOT(ISBLANK(BQ970)))),#N/A,
IF(ISBLANK(BN970),"",
IF(AND(NOT(ISERROR(VLOOKUP(BN970,MonsterTable!$A:$B,MATCH(MonsterTable!$B$1,MonsterTable!$A$1:$B$1,0),0))),OR(ISBLANK(BP970),ISBLANK(BQ970))),#N/A,
IFERROR(VLOOKUP(BN970,MonsterTable!$A:$B,MATCH(MonsterTable!$B$1,MonsterTable!$A$1:$B$1,0),0),
IF(OR(NOT(ISBLANK(BP970)),ISBLANK(BQ970)),#N/A,
IF(BN970="empty","empty",
VLOOKUP(BN970,MonsterGroupTable!$A:$A,1,0)))))))</f>
        <v/>
      </c>
      <c r="BV970" s="2" t="str">
        <f>IF(AND(ISBLANK(BU970),OR(NOT(ISBLANK(BW970)),NOT(ISBLANK(BX970)))),#N/A,
IF(ISBLANK(BU970),"",
IF(AND(NOT(ISERROR(VLOOKUP(BU970,MonsterTable!$A:$B,MATCH(MonsterTable!$B$1,MonsterTable!$A$1:$B$1,0),0))),OR(ISBLANK(BW970),ISBLANK(BX970))),#N/A,
IFERROR(VLOOKUP(BU970,MonsterTable!$A:$B,MATCH(MonsterTable!$B$1,MonsterTable!$A$1:$B$1,0),0),
IF(OR(NOT(ISBLANK(BW970)),ISBLANK(BX970)),#N/A,
IF(BU970="empty","empty",
VLOOKUP(BU970,MonsterGroupTable!$A:$A,1,0)))))))</f>
        <v/>
      </c>
      <c r="CC970" s="2" t="str">
        <f>IF(AND(ISBLANK(CB970),OR(NOT(ISBLANK(CD970)),NOT(ISBLANK(CE970)))),#N/A,
IF(ISBLANK(CB970),"",
IF(AND(NOT(ISERROR(VLOOKUP(CB970,MonsterTable!$A:$B,MATCH(MonsterTable!$B$1,MonsterTable!$A$1:$B$1,0),0))),OR(ISBLANK(CD970),ISBLANK(CE970))),#N/A,
IFERROR(VLOOKUP(CB970,MonsterTable!$A:$B,MATCH(MonsterTable!$B$1,MonsterTable!$A$1:$B$1,0),0),
IF(OR(NOT(ISBLANK(CD970)),ISBLANK(CE970)),#N/A,
IF(CB970="empty","empty",
VLOOKUP(CB970,MonsterGroupTable!$A:$A,1,0)))))))</f>
        <v/>
      </c>
      <c r="CJ970" s="2" t="str">
        <f>IF(AND(ISBLANK(CI970),OR(NOT(ISBLANK(CK970)),NOT(ISBLANK(CL970)))),#N/A,
IF(ISBLANK(CI970),"",
IF(AND(NOT(ISERROR(VLOOKUP(CI970,MonsterTable!$A:$B,MATCH(MonsterTable!$B$1,MonsterTable!$A$1:$B$1,0),0))),OR(ISBLANK(CK970),ISBLANK(CL970))),#N/A,
IFERROR(VLOOKUP(CI970,MonsterTable!$A:$B,MATCH(MonsterTable!$B$1,MonsterTable!$A$1:$B$1,0),0),
IF(OR(NOT(ISBLANK(CK970)),ISBLANK(CL970)),#N/A,
IF(CI970="empty","empty",
VLOOKUP(CI970,MonsterGroupTable!$A:$A,1,0)))))))</f>
        <v/>
      </c>
    </row>
    <row r="971" spans="1:88">
      <c r="A971">
        <v>20272</v>
      </c>
      <c r="B971">
        <f t="shared" si="30"/>
        <v>1.1000000000000001</v>
      </c>
      <c r="C971">
        <f t="shared" si="30"/>
        <v>1.1000000000000001</v>
      </c>
      <c r="F971">
        <v>1260</v>
      </c>
      <c r="G971">
        <v>24690</v>
      </c>
      <c r="H971">
        <v>0</v>
      </c>
      <c r="I971">
        <v>0</v>
      </c>
      <c r="J971">
        <v>0</v>
      </c>
      <c r="K971" t="s">
        <v>28</v>
      </c>
      <c r="L971" t="s">
        <v>254</v>
      </c>
      <c r="M971" t="s">
        <v>79</v>
      </c>
      <c r="N971" t="s">
        <v>80</v>
      </c>
      <c r="O971">
        <v>0</v>
      </c>
      <c r="P971">
        <v>-4.75</v>
      </c>
      <c r="Q971">
        <v>-3.5</v>
      </c>
      <c r="R971">
        <v>4.75</v>
      </c>
      <c r="S971">
        <v>3</v>
      </c>
      <c r="T971">
        <v>-13.5</v>
      </c>
      <c r="U971">
        <v>2.5499999999999998</v>
      </c>
      <c r="V971">
        <v>-6.75</v>
      </c>
      <c r="W971" t="str">
        <f t="shared" si="31"/>
        <v>g108,5,empty,3,201,1,1,0</v>
      </c>
      <c r="X971" s="1" t="s">
        <v>325</v>
      </c>
      <c r="Y971" s="2" t="str">
        <f>IF(AND(ISBLANK(X971),OR(NOT(ISBLANK(Z971)),NOT(ISBLANK(AA971)))),#N/A,
IF(ISBLANK(X971),"",
IF(AND(NOT(ISERROR(VLOOKUP(X971,MonsterTable!$A:$B,MATCH(MonsterTable!$B$1,MonsterTable!$A$1:$B$1,0),0))),OR(ISBLANK(Z971),ISBLANK(AA971))),#N/A,
IFERROR(VLOOKUP(X971,MonsterTable!$A:$B,MATCH(MonsterTable!$B$1,MonsterTable!$A$1:$B$1,0),0),
IF(OR(NOT(ISBLANK(Z971)),ISBLANK(AA971)),#N/A,
IF(X971="empty","empty",
VLOOKUP(X971,MonsterGroupTable!$A:$A,1,0)))))))</f>
        <v>g108</v>
      </c>
      <c r="AA971">
        <v>5</v>
      </c>
      <c r="AE971" s="1" t="s">
        <v>74</v>
      </c>
      <c r="AF971" s="2" t="str">
        <f>IF(AND(ISBLANK(AE971),OR(NOT(ISBLANK(AG971)),NOT(ISBLANK(AH971)))),#N/A,
IF(ISBLANK(AE971),"",
IF(AND(NOT(ISERROR(VLOOKUP(AE971,MonsterTable!$A:$B,MATCH(MonsterTable!$B$1,MonsterTable!$A$1:$B$1,0),0))),OR(ISBLANK(AG971),ISBLANK(AH971))),#N/A,
IFERROR(VLOOKUP(AE971,MonsterTable!$A:$B,MATCH(MonsterTable!$B$1,MonsterTable!$A$1:$B$1,0),0),
IF(OR(NOT(ISBLANK(AG971)),ISBLANK(AH971)),#N/A,
IF(AE971="empty","empty",
VLOOKUP(AE971,MonsterGroupTable!$A:$A,1,0)))))))</f>
        <v>empty</v>
      </c>
      <c r="AH971">
        <v>3</v>
      </c>
      <c r="AL971" s="1" t="s">
        <v>242</v>
      </c>
      <c r="AM971" s="2">
        <f>IF(AND(ISBLANK(AL971),OR(NOT(ISBLANK(AN971)),NOT(ISBLANK(AO971)))),#N/A,
IF(ISBLANK(AL971),"",
IF(AND(NOT(ISERROR(VLOOKUP(AL971,MonsterTable!$A:$B,MATCH(MonsterTable!$B$1,MonsterTable!$A$1:$B$1,0),0))),OR(ISBLANK(AN971),ISBLANK(AO971))),#N/A,
IFERROR(VLOOKUP(AL971,MonsterTable!$A:$B,MATCH(MonsterTable!$B$1,MonsterTable!$A$1:$B$1,0),0),
IF(OR(NOT(ISBLANK(AN971)),ISBLANK(AO971)),#N/A,
IF(AL971="empty","empty",
VLOOKUP(AL971,MonsterGroupTable!$A:$A,1,0)))))))</f>
        <v>201</v>
      </c>
      <c r="AN971">
        <v>1</v>
      </c>
      <c r="AO971">
        <v>1</v>
      </c>
      <c r="AP971">
        <v>0</v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BA971" s="2" t="str">
        <f>IF(AND(ISBLANK(AZ971),OR(NOT(ISBLANK(BB971)),NOT(ISBLANK(BC971)))),#N/A,
IF(ISBLANK(AZ971),"",
IF(AND(NOT(ISERROR(VLOOKUP(AZ971,MonsterTable!$A:$B,MATCH(MonsterTable!$B$1,MonsterTable!$A$1:$B$1,0),0))),OR(ISBLANK(BB971),ISBLANK(BC971))),#N/A,
IFERROR(VLOOKUP(AZ971,MonsterTable!$A:$B,MATCH(MonsterTable!$B$1,MonsterTable!$A$1:$B$1,0),0),
IF(OR(NOT(ISBLANK(BB971)),ISBLANK(BC971)),#N/A,
IF(AZ971="empty","empty",
VLOOKUP(AZ971,MonsterGroupTable!$A:$A,1,0)))))))</f>
        <v/>
      </c>
      <c r="BH971" s="2" t="str">
        <f>IF(AND(ISBLANK(BG971),OR(NOT(ISBLANK(BI971)),NOT(ISBLANK(BJ971)))),#N/A,
IF(ISBLANK(BG971),"",
IF(AND(NOT(ISERROR(VLOOKUP(BG971,MonsterTable!$A:$B,MATCH(MonsterTable!$B$1,MonsterTable!$A$1:$B$1,0),0))),OR(ISBLANK(BI971),ISBLANK(BJ971))),#N/A,
IFERROR(VLOOKUP(BG971,MonsterTable!$A:$B,MATCH(MonsterTable!$B$1,MonsterTable!$A$1:$B$1,0),0),
IF(OR(NOT(ISBLANK(BI971)),ISBLANK(BJ971)),#N/A,
IF(BG971="empty","empty",
VLOOKUP(BG971,MonsterGroupTable!$A:$A,1,0)))))))</f>
        <v/>
      </c>
      <c r="BO971" s="2" t="str">
        <f>IF(AND(ISBLANK(BN971),OR(NOT(ISBLANK(BP971)),NOT(ISBLANK(BQ971)))),#N/A,
IF(ISBLANK(BN971),"",
IF(AND(NOT(ISERROR(VLOOKUP(BN971,MonsterTable!$A:$B,MATCH(MonsterTable!$B$1,MonsterTable!$A$1:$B$1,0),0))),OR(ISBLANK(BP971),ISBLANK(BQ971))),#N/A,
IFERROR(VLOOKUP(BN971,MonsterTable!$A:$B,MATCH(MonsterTable!$B$1,MonsterTable!$A$1:$B$1,0),0),
IF(OR(NOT(ISBLANK(BP971)),ISBLANK(BQ971)),#N/A,
IF(BN971="empty","empty",
VLOOKUP(BN971,MonsterGroupTable!$A:$A,1,0)))))))</f>
        <v/>
      </c>
      <c r="BV971" s="2" t="str">
        <f>IF(AND(ISBLANK(BU971),OR(NOT(ISBLANK(BW971)),NOT(ISBLANK(BX971)))),#N/A,
IF(ISBLANK(BU971),"",
IF(AND(NOT(ISERROR(VLOOKUP(BU971,MonsterTable!$A:$B,MATCH(MonsterTable!$B$1,MonsterTable!$A$1:$B$1,0),0))),OR(ISBLANK(BW971),ISBLANK(BX971))),#N/A,
IFERROR(VLOOKUP(BU971,MonsterTable!$A:$B,MATCH(MonsterTable!$B$1,MonsterTable!$A$1:$B$1,0),0),
IF(OR(NOT(ISBLANK(BW971)),ISBLANK(BX971)),#N/A,
IF(BU971="empty","empty",
VLOOKUP(BU971,MonsterGroupTable!$A:$A,1,0)))))))</f>
        <v/>
      </c>
      <c r="CC971" s="2" t="str">
        <f>IF(AND(ISBLANK(CB971),OR(NOT(ISBLANK(CD971)),NOT(ISBLANK(CE971)))),#N/A,
IF(ISBLANK(CB971),"",
IF(AND(NOT(ISERROR(VLOOKUP(CB971,MonsterTable!$A:$B,MATCH(MonsterTable!$B$1,MonsterTable!$A$1:$B$1,0),0))),OR(ISBLANK(CD971),ISBLANK(CE971))),#N/A,
IFERROR(VLOOKUP(CB971,MonsterTable!$A:$B,MATCH(MonsterTable!$B$1,MonsterTable!$A$1:$B$1,0),0),
IF(OR(NOT(ISBLANK(CD971)),ISBLANK(CE971)),#N/A,
IF(CB971="empty","empty",
VLOOKUP(CB971,MonsterGroupTable!$A:$A,1,0)))))))</f>
        <v/>
      </c>
      <c r="CJ971" s="2" t="str">
        <f>IF(AND(ISBLANK(CI971),OR(NOT(ISBLANK(CK971)),NOT(ISBLANK(CL971)))),#N/A,
IF(ISBLANK(CI971),"",
IF(AND(NOT(ISERROR(VLOOKUP(CI971,MonsterTable!$A:$B,MATCH(MonsterTable!$B$1,MonsterTable!$A$1:$B$1,0),0))),OR(ISBLANK(CK971),ISBLANK(CL971))),#N/A,
IFERROR(VLOOKUP(CI971,MonsterTable!$A:$B,MATCH(MonsterTable!$B$1,MonsterTable!$A$1:$B$1,0),0),
IF(OR(NOT(ISBLANK(CK971)),ISBLANK(CL971)),#N/A,
IF(CI971="empty","empty",
VLOOKUP(CI971,MonsterGroupTable!$A:$A,1,0)))))))</f>
        <v/>
      </c>
    </row>
    <row r="972" spans="1:88">
      <c r="A972">
        <v>20273</v>
      </c>
      <c r="B972">
        <f t="shared" si="30"/>
        <v>1.1000000000000001</v>
      </c>
      <c r="C972">
        <f t="shared" si="30"/>
        <v>1.1000000000000001</v>
      </c>
      <c r="F972">
        <v>1260</v>
      </c>
      <c r="G972">
        <v>24879</v>
      </c>
      <c r="H972">
        <v>0</v>
      </c>
      <c r="I972">
        <v>0</v>
      </c>
      <c r="J972">
        <v>0</v>
      </c>
      <c r="K972" t="s">
        <v>28</v>
      </c>
      <c r="L972" t="s">
        <v>254</v>
      </c>
      <c r="M972" t="s">
        <v>79</v>
      </c>
      <c r="N972" t="s">
        <v>80</v>
      </c>
      <c r="O972">
        <v>0</v>
      </c>
      <c r="P972">
        <v>-4.75</v>
      </c>
      <c r="Q972">
        <v>-3.5</v>
      </c>
      <c r="R972">
        <v>4.75</v>
      </c>
      <c r="S972">
        <v>3</v>
      </c>
      <c r="T972">
        <v>-13.5</v>
      </c>
      <c r="U972">
        <v>2.5499999999999998</v>
      </c>
      <c r="V972">
        <v>-6.75</v>
      </c>
      <c r="W972" t="str">
        <f t="shared" si="31"/>
        <v>g108,5,empty,3,201,1,1,0</v>
      </c>
      <c r="X972" s="1" t="s">
        <v>325</v>
      </c>
      <c r="Y972" s="2" t="str">
        <f>IF(AND(ISBLANK(X972),OR(NOT(ISBLANK(Z972)),NOT(ISBLANK(AA972)))),#N/A,
IF(ISBLANK(X972),"",
IF(AND(NOT(ISERROR(VLOOKUP(X972,MonsterTable!$A:$B,MATCH(MonsterTable!$B$1,MonsterTable!$A$1:$B$1,0),0))),OR(ISBLANK(Z972),ISBLANK(AA972))),#N/A,
IFERROR(VLOOKUP(X972,MonsterTable!$A:$B,MATCH(MonsterTable!$B$1,MonsterTable!$A$1:$B$1,0),0),
IF(OR(NOT(ISBLANK(Z972)),ISBLANK(AA972)),#N/A,
IF(X972="empty","empty",
VLOOKUP(X972,MonsterGroupTable!$A:$A,1,0)))))))</f>
        <v>g108</v>
      </c>
      <c r="AA972">
        <v>5</v>
      </c>
      <c r="AE972" s="1" t="s">
        <v>74</v>
      </c>
      <c r="AF972" s="2" t="str">
        <f>IF(AND(ISBLANK(AE972),OR(NOT(ISBLANK(AG972)),NOT(ISBLANK(AH972)))),#N/A,
IF(ISBLANK(AE972),"",
IF(AND(NOT(ISERROR(VLOOKUP(AE972,MonsterTable!$A:$B,MATCH(MonsterTable!$B$1,MonsterTable!$A$1:$B$1,0),0))),OR(ISBLANK(AG972),ISBLANK(AH972))),#N/A,
IFERROR(VLOOKUP(AE972,MonsterTable!$A:$B,MATCH(MonsterTable!$B$1,MonsterTable!$A$1:$B$1,0),0),
IF(OR(NOT(ISBLANK(AG972)),ISBLANK(AH972)),#N/A,
IF(AE972="empty","empty",
VLOOKUP(AE972,MonsterGroupTable!$A:$A,1,0)))))))</f>
        <v>empty</v>
      </c>
      <c r="AH972">
        <v>3</v>
      </c>
      <c r="AL972" s="1" t="s">
        <v>242</v>
      </c>
      <c r="AM972" s="2">
        <f>IF(AND(ISBLANK(AL972),OR(NOT(ISBLANK(AN972)),NOT(ISBLANK(AO972)))),#N/A,
IF(ISBLANK(AL972),"",
IF(AND(NOT(ISERROR(VLOOKUP(AL972,MonsterTable!$A:$B,MATCH(MonsterTable!$B$1,MonsterTable!$A$1:$B$1,0),0))),OR(ISBLANK(AN972),ISBLANK(AO972))),#N/A,
IFERROR(VLOOKUP(AL972,MonsterTable!$A:$B,MATCH(MonsterTable!$B$1,MonsterTable!$A$1:$B$1,0),0),
IF(OR(NOT(ISBLANK(AN972)),ISBLANK(AO972)),#N/A,
IF(AL972="empty","empty",
VLOOKUP(AL972,MonsterGroupTable!$A:$A,1,0)))))))</f>
        <v>201</v>
      </c>
      <c r="AN972">
        <v>1</v>
      </c>
      <c r="AO972">
        <v>1</v>
      </c>
      <c r="AP972">
        <v>0</v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BA972" s="2" t="str">
        <f>IF(AND(ISBLANK(AZ972),OR(NOT(ISBLANK(BB972)),NOT(ISBLANK(BC972)))),#N/A,
IF(ISBLANK(AZ972),"",
IF(AND(NOT(ISERROR(VLOOKUP(AZ972,MonsterTable!$A:$B,MATCH(MonsterTable!$B$1,MonsterTable!$A$1:$B$1,0),0))),OR(ISBLANK(BB972),ISBLANK(BC972))),#N/A,
IFERROR(VLOOKUP(AZ972,MonsterTable!$A:$B,MATCH(MonsterTable!$B$1,MonsterTable!$A$1:$B$1,0),0),
IF(OR(NOT(ISBLANK(BB972)),ISBLANK(BC972)),#N/A,
IF(AZ972="empty","empty",
VLOOKUP(AZ972,MonsterGroupTable!$A:$A,1,0)))))))</f>
        <v/>
      </c>
      <c r="BH972" s="2" t="str">
        <f>IF(AND(ISBLANK(BG972),OR(NOT(ISBLANK(BI972)),NOT(ISBLANK(BJ972)))),#N/A,
IF(ISBLANK(BG972),"",
IF(AND(NOT(ISERROR(VLOOKUP(BG972,MonsterTable!$A:$B,MATCH(MonsterTable!$B$1,MonsterTable!$A$1:$B$1,0),0))),OR(ISBLANK(BI972),ISBLANK(BJ972))),#N/A,
IFERROR(VLOOKUP(BG972,MonsterTable!$A:$B,MATCH(MonsterTable!$B$1,MonsterTable!$A$1:$B$1,0),0),
IF(OR(NOT(ISBLANK(BI972)),ISBLANK(BJ972)),#N/A,
IF(BG972="empty","empty",
VLOOKUP(BG972,MonsterGroupTable!$A:$A,1,0)))))))</f>
        <v/>
      </c>
      <c r="BO972" s="2" t="str">
        <f>IF(AND(ISBLANK(BN972),OR(NOT(ISBLANK(BP972)),NOT(ISBLANK(BQ972)))),#N/A,
IF(ISBLANK(BN972),"",
IF(AND(NOT(ISERROR(VLOOKUP(BN972,MonsterTable!$A:$B,MATCH(MonsterTable!$B$1,MonsterTable!$A$1:$B$1,0),0))),OR(ISBLANK(BP972),ISBLANK(BQ972))),#N/A,
IFERROR(VLOOKUP(BN972,MonsterTable!$A:$B,MATCH(MonsterTable!$B$1,MonsterTable!$A$1:$B$1,0),0),
IF(OR(NOT(ISBLANK(BP972)),ISBLANK(BQ972)),#N/A,
IF(BN972="empty","empty",
VLOOKUP(BN972,MonsterGroupTable!$A:$A,1,0)))))))</f>
        <v/>
      </c>
      <c r="BV972" s="2" t="str">
        <f>IF(AND(ISBLANK(BU972),OR(NOT(ISBLANK(BW972)),NOT(ISBLANK(BX972)))),#N/A,
IF(ISBLANK(BU972),"",
IF(AND(NOT(ISERROR(VLOOKUP(BU972,MonsterTable!$A:$B,MATCH(MonsterTable!$B$1,MonsterTable!$A$1:$B$1,0),0))),OR(ISBLANK(BW972),ISBLANK(BX972))),#N/A,
IFERROR(VLOOKUP(BU972,MonsterTable!$A:$B,MATCH(MonsterTable!$B$1,MonsterTable!$A$1:$B$1,0),0),
IF(OR(NOT(ISBLANK(BW972)),ISBLANK(BX972)),#N/A,
IF(BU972="empty","empty",
VLOOKUP(BU972,MonsterGroupTable!$A:$A,1,0)))))))</f>
        <v/>
      </c>
      <c r="CC972" s="2" t="str">
        <f>IF(AND(ISBLANK(CB972),OR(NOT(ISBLANK(CD972)),NOT(ISBLANK(CE972)))),#N/A,
IF(ISBLANK(CB972),"",
IF(AND(NOT(ISERROR(VLOOKUP(CB972,MonsterTable!$A:$B,MATCH(MonsterTable!$B$1,MonsterTable!$A$1:$B$1,0),0))),OR(ISBLANK(CD972),ISBLANK(CE972))),#N/A,
IFERROR(VLOOKUP(CB972,MonsterTable!$A:$B,MATCH(MonsterTable!$B$1,MonsterTable!$A$1:$B$1,0),0),
IF(OR(NOT(ISBLANK(CD972)),ISBLANK(CE972)),#N/A,
IF(CB972="empty","empty",
VLOOKUP(CB972,MonsterGroupTable!$A:$A,1,0)))))))</f>
        <v/>
      </c>
      <c r="CJ972" s="2" t="str">
        <f>IF(AND(ISBLANK(CI972),OR(NOT(ISBLANK(CK972)),NOT(ISBLANK(CL972)))),#N/A,
IF(ISBLANK(CI972),"",
IF(AND(NOT(ISERROR(VLOOKUP(CI972,MonsterTable!$A:$B,MATCH(MonsterTable!$B$1,MonsterTable!$A$1:$B$1,0),0))),OR(ISBLANK(CK972),ISBLANK(CL972))),#N/A,
IFERROR(VLOOKUP(CI972,MonsterTable!$A:$B,MATCH(MonsterTable!$B$1,MonsterTable!$A$1:$B$1,0),0),
IF(OR(NOT(ISBLANK(CK972)),ISBLANK(CL972)),#N/A,
IF(CI972="empty","empty",
VLOOKUP(CI972,MonsterGroupTable!$A:$A,1,0)))))))</f>
        <v/>
      </c>
    </row>
    <row r="973" spans="1:88">
      <c r="A973">
        <v>20274</v>
      </c>
      <c r="B973">
        <f t="shared" si="30"/>
        <v>1.1000000000000001</v>
      </c>
      <c r="C973">
        <f t="shared" si="30"/>
        <v>1.1000000000000001</v>
      </c>
      <c r="F973">
        <v>1260</v>
      </c>
      <c r="G973">
        <v>25068</v>
      </c>
      <c r="H973">
        <v>0</v>
      </c>
      <c r="I973">
        <v>0</v>
      </c>
      <c r="J973">
        <v>0</v>
      </c>
      <c r="K973" t="s">
        <v>28</v>
      </c>
      <c r="L973" t="s">
        <v>254</v>
      </c>
      <c r="M973" t="s">
        <v>79</v>
      </c>
      <c r="N973" t="s">
        <v>80</v>
      </c>
      <c r="O973">
        <v>0</v>
      </c>
      <c r="P973">
        <v>-4.75</v>
      </c>
      <c r="Q973">
        <v>-3.5</v>
      </c>
      <c r="R973">
        <v>4.75</v>
      </c>
      <c r="S973">
        <v>3</v>
      </c>
      <c r="T973">
        <v>-13.5</v>
      </c>
      <c r="U973">
        <v>2.5499999999999998</v>
      </c>
      <c r="V973">
        <v>-6.75</v>
      </c>
      <c r="W973" t="str">
        <f t="shared" si="31"/>
        <v>g108,5,empty,3,201,1,1,0</v>
      </c>
      <c r="X973" s="1" t="s">
        <v>325</v>
      </c>
      <c r="Y973" s="2" t="str">
        <f>IF(AND(ISBLANK(X973),OR(NOT(ISBLANK(Z973)),NOT(ISBLANK(AA973)))),#N/A,
IF(ISBLANK(X973),"",
IF(AND(NOT(ISERROR(VLOOKUP(X973,MonsterTable!$A:$B,MATCH(MonsterTable!$B$1,MonsterTable!$A$1:$B$1,0),0))),OR(ISBLANK(Z973),ISBLANK(AA973))),#N/A,
IFERROR(VLOOKUP(X973,MonsterTable!$A:$B,MATCH(MonsterTable!$B$1,MonsterTable!$A$1:$B$1,0),0),
IF(OR(NOT(ISBLANK(Z973)),ISBLANK(AA973)),#N/A,
IF(X973="empty","empty",
VLOOKUP(X973,MonsterGroupTable!$A:$A,1,0)))))))</f>
        <v>g108</v>
      </c>
      <c r="AA973">
        <v>5</v>
      </c>
      <c r="AE973" s="1" t="s">
        <v>74</v>
      </c>
      <c r="AF973" s="2" t="str">
        <f>IF(AND(ISBLANK(AE973),OR(NOT(ISBLANK(AG973)),NOT(ISBLANK(AH973)))),#N/A,
IF(ISBLANK(AE973),"",
IF(AND(NOT(ISERROR(VLOOKUP(AE973,MonsterTable!$A:$B,MATCH(MonsterTable!$B$1,MonsterTable!$A$1:$B$1,0),0))),OR(ISBLANK(AG973),ISBLANK(AH973))),#N/A,
IFERROR(VLOOKUP(AE973,MonsterTable!$A:$B,MATCH(MonsterTable!$B$1,MonsterTable!$A$1:$B$1,0),0),
IF(OR(NOT(ISBLANK(AG973)),ISBLANK(AH973)),#N/A,
IF(AE973="empty","empty",
VLOOKUP(AE973,MonsterGroupTable!$A:$A,1,0)))))))</f>
        <v>empty</v>
      </c>
      <c r="AH973">
        <v>3</v>
      </c>
      <c r="AL973" s="1" t="s">
        <v>242</v>
      </c>
      <c r="AM973" s="2">
        <f>IF(AND(ISBLANK(AL973),OR(NOT(ISBLANK(AN973)),NOT(ISBLANK(AO973)))),#N/A,
IF(ISBLANK(AL973),"",
IF(AND(NOT(ISERROR(VLOOKUP(AL973,MonsterTable!$A:$B,MATCH(MonsterTable!$B$1,MonsterTable!$A$1:$B$1,0),0))),OR(ISBLANK(AN973),ISBLANK(AO973))),#N/A,
IFERROR(VLOOKUP(AL973,MonsterTable!$A:$B,MATCH(MonsterTable!$B$1,MonsterTable!$A$1:$B$1,0),0),
IF(OR(NOT(ISBLANK(AN973)),ISBLANK(AO973)),#N/A,
IF(AL973="empty","empty",
VLOOKUP(AL973,MonsterGroupTable!$A:$A,1,0)))))))</f>
        <v>201</v>
      </c>
      <c r="AN973">
        <v>1</v>
      </c>
      <c r="AO973">
        <v>1</v>
      </c>
      <c r="AP973">
        <v>0</v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BA973" s="2" t="str">
        <f>IF(AND(ISBLANK(AZ973),OR(NOT(ISBLANK(BB973)),NOT(ISBLANK(BC973)))),#N/A,
IF(ISBLANK(AZ973),"",
IF(AND(NOT(ISERROR(VLOOKUP(AZ973,MonsterTable!$A:$B,MATCH(MonsterTable!$B$1,MonsterTable!$A$1:$B$1,0),0))),OR(ISBLANK(BB973),ISBLANK(BC973))),#N/A,
IFERROR(VLOOKUP(AZ973,MonsterTable!$A:$B,MATCH(MonsterTable!$B$1,MonsterTable!$A$1:$B$1,0),0),
IF(OR(NOT(ISBLANK(BB973)),ISBLANK(BC973)),#N/A,
IF(AZ973="empty","empty",
VLOOKUP(AZ973,MonsterGroupTable!$A:$A,1,0)))))))</f>
        <v/>
      </c>
      <c r="BH973" s="2" t="str">
        <f>IF(AND(ISBLANK(BG973),OR(NOT(ISBLANK(BI973)),NOT(ISBLANK(BJ973)))),#N/A,
IF(ISBLANK(BG973),"",
IF(AND(NOT(ISERROR(VLOOKUP(BG973,MonsterTable!$A:$B,MATCH(MonsterTable!$B$1,MonsterTable!$A$1:$B$1,0),0))),OR(ISBLANK(BI973),ISBLANK(BJ973))),#N/A,
IFERROR(VLOOKUP(BG973,MonsterTable!$A:$B,MATCH(MonsterTable!$B$1,MonsterTable!$A$1:$B$1,0),0),
IF(OR(NOT(ISBLANK(BI973)),ISBLANK(BJ973)),#N/A,
IF(BG973="empty","empty",
VLOOKUP(BG973,MonsterGroupTable!$A:$A,1,0)))))))</f>
        <v/>
      </c>
      <c r="BO973" s="2" t="str">
        <f>IF(AND(ISBLANK(BN973),OR(NOT(ISBLANK(BP973)),NOT(ISBLANK(BQ973)))),#N/A,
IF(ISBLANK(BN973),"",
IF(AND(NOT(ISERROR(VLOOKUP(BN973,MonsterTable!$A:$B,MATCH(MonsterTable!$B$1,MonsterTable!$A$1:$B$1,0),0))),OR(ISBLANK(BP973),ISBLANK(BQ973))),#N/A,
IFERROR(VLOOKUP(BN973,MonsterTable!$A:$B,MATCH(MonsterTable!$B$1,MonsterTable!$A$1:$B$1,0),0),
IF(OR(NOT(ISBLANK(BP973)),ISBLANK(BQ973)),#N/A,
IF(BN973="empty","empty",
VLOOKUP(BN973,MonsterGroupTable!$A:$A,1,0)))))))</f>
        <v/>
      </c>
      <c r="BV973" s="2" t="str">
        <f>IF(AND(ISBLANK(BU973),OR(NOT(ISBLANK(BW973)),NOT(ISBLANK(BX973)))),#N/A,
IF(ISBLANK(BU973),"",
IF(AND(NOT(ISERROR(VLOOKUP(BU973,MonsterTable!$A:$B,MATCH(MonsterTable!$B$1,MonsterTable!$A$1:$B$1,0),0))),OR(ISBLANK(BW973),ISBLANK(BX973))),#N/A,
IFERROR(VLOOKUP(BU973,MonsterTable!$A:$B,MATCH(MonsterTable!$B$1,MonsterTable!$A$1:$B$1,0),0),
IF(OR(NOT(ISBLANK(BW973)),ISBLANK(BX973)),#N/A,
IF(BU973="empty","empty",
VLOOKUP(BU973,MonsterGroupTable!$A:$A,1,0)))))))</f>
        <v/>
      </c>
      <c r="CC973" s="2" t="str">
        <f>IF(AND(ISBLANK(CB973),OR(NOT(ISBLANK(CD973)),NOT(ISBLANK(CE973)))),#N/A,
IF(ISBLANK(CB973),"",
IF(AND(NOT(ISERROR(VLOOKUP(CB973,MonsterTable!$A:$B,MATCH(MonsterTable!$B$1,MonsterTable!$A$1:$B$1,0),0))),OR(ISBLANK(CD973),ISBLANK(CE973))),#N/A,
IFERROR(VLOOKUP(CB973,MonsterTable!$A:$B,MATCH(MonsterTable!$B$1,MonsterTable!$A$1:$B$1,0),0),
IF(OR(NOT(ISBLANK(CD973)),ISBLANK(CE973)),#N/A,
IF(CB973="empty","empty",
VLOOKUP(CB973,MonsterGroupTable!$A:$A,1,0)))))))</f>
        <v/>
      </c>
      <c r="CJ973" s="2" t="str">
        <f>IF(AND(ISBLANK(CI973),OR(NOT(ISBLANK(CK973)),NOT(ISBLANK(CL973)))),#N/A,
IF(ISBLANK(CI973),"",
IF(AND(NOT(ISERROR(VLOOKUP(CI973,MonsterTable!$A:$B,MATCH(MonsterTable!$B$1,MonsterTable!$A$1:$B$1,0),0))),OR(ISBLANK(CK973),ISBLANK(CL973))),#N/A,
IFERROR(VLOOKUP(CI973,MonsterTable!$A:$B,MATCH(MonsterTable!$B$1,MonsterTable!$A$1:$B$1,0),0),
IF(OR(NOT(ISBLANK(CK973)),ISBLANK(CL973)),#N/A,
IF(CI973="empty","empty",
VLOOKUP(CI973,MonsterGroupTable!$A:$A,1,0)))))))</f>
        <v/>
      </c>
    </row>
    <row r="974" spans="1:88">
      <c r="A974">
        <v>20275</v>
      </c>
      <c r="B974">
        <f t="shared" si="30"/>
        <v>1.1000000000000001</v>
      </c>
      <c r="C974">
        <f t="shared" si="30"/>
        <v>1.1000000000000001</v>
      </c>
      <c r="F974">
        <v>1260</v>
      </c>
      <c r="G974">
        <v>25257</v>
      </c>
      <c r="H974">
        <v>0</v>
      </c>
      <c r="I974">
        <v>0</v>
      </c>
      <c r="J974">
        <v>0</v>
      </c>
      <c r="K974" t="s">
        <v>28</v>
      </c>
      <c r="L974" t="s">
        <v>254</v>
      </c>
      <c r="M974" t="s">
        <v>79</v>
      </c>
      <c r="N974" t="s">
        <v>80</v>
      </c>
      <c r="O974">
        <v>0</v>
      </c>
      <c r="P974">
        <v>-4.75</v>
      </c>
      <c r="Q974">
        <v>-3.5</v>
      </c>
      <c r="R974">
        <v>4.75</v>
      </c>
      <c r="S974">
        <v>3</v>
      </c>
      <c r="T974">
        <v>-13.5</v>
      </c>
      <c r="U974">
        <v>2.5499999999999998</v>
      </c>
      <c r="V974">
        <v>-6.75</v>
      </c>
      <c r="W974" t="str">
        <f t="shared" si="31"/>
        <v>g108,5,empty,3,201,1,1,0</v>
      </c>
      <c r="X974" s="1" t="s">
        <v>325</v>
      </c>
      <c r="Y974" s="2" t="str">
        <f>IF(AND(ISBLANK(X974),OR(NOT(ISBLANK(Z974)),NOT(ISBLANK(AA974)))),#N/A,
IF(ISBLANK(X974),"",
IF(AND(NOT(ISERROR(VLOOKUP(X974,MonsterTable!$A:$B,MATCH(MonsterTable!$B$1,MonsterTable!$A$1:$B$1,0),0))),OR(ISBLANK(Z974),ISBLANK(AA974))),#N/A,
IFERROR(VLOOKUP(X974,MonsterTable!$A:$B,MATCH(MonsterTable!$B$1,MonsterTable!$A$1:$B$1,0),0),
IF(OR(NOT(ISBLANK(Z974)),ISBLANK(AA974)),#N/A,
IF(X974="empty","empty",
VLOOKUP(X974,MonsterGroupTable!$A:$A,1,0)))))))</f>
        <v>g108</v>
      </c>
      <c r="AA974">
        <v>5</v>
      </c>
      <c r="AE974" s="1" t="s">
        <v>74</v>
      </c>
      <c r="AF974" s="2" t="str">
        <f>IF(AND(ISBLANK(AE974),OR(NOT(ISBLANK(AG974)),NOT(ISBLANK(AH974)))),#N/A,
IF(ISBLANK(AE974),"",
IF(AND(NOT(ISERROR(VLOOKUP(AE974,MonsterTable!$A:$B,MATCH(MonsterTable!$B$1,MonsterTable!$A$1:$B$1,0),0))),OR(ISBLANK(AG974),ISBLANK(AH974))),#N/A,
IFERROR(VLOOKUP(AE974,MonsterTable!$A:$B,MATCH(MonsterTable!$B$1,MonsterTable!$A$1:$B$1,0),0),
IF(OR(NOT(ISBLANK(AG974)),ISBLANK(AH974)),#N/A,
IF(AE974="empty","empty",
VLOOKUP(AE974,MonsterGroupTable!$A:$A,1,0)))))))</f>
        <v>empty</v>
      </c>
      <c r="AH974">
        <v>3</v>
      </c>
      <c r="AL974" s="1" t="s">
        <v>242</v>
      </c>
      <c r="AM974" s="2">
        <f>IF(AND(ISBLANK(AL974),OR(NOT(ISBLANK(AN974)),NOT(ISBLANK(AO974)))),#N/A,
IF(ISBLANK(AL974),"",
IF(AND(NOT(ISERROR(VLOOKUP(AL974,MonsterTable!$A:$B,MATCH(MonsterTable!$B$1,MonsterTable!$A$1:$B$1,0),0))),OR(ISBLANK(AN974),ISBLANK(AO974))),#N/A,
IFERROR(VLOOKUP(AL974,MonsterTable!$A:$B,MATCH(MonsterTable!$B$1,MonsterTable!$A$1:$B$1,0),0),
IF(OR(NOT(ISBLANK(AN974)),ISBLANK(AO974)),#N/A,
IF(AL974="empty","empty",
VLOOKUP(AL974,MonsterGroupTable!$A:$A,1,0)))))))</f>
        <v>201</v>
      </c>
      <c r="AN974">
        <v>1</v>
      </c>
      <c r="AO974">
        <v>1</v>
      </c>
      <c r="AP974">
        <v>0</v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BA974" s="2" t="str">
        <f>IF(AND(ISBLANK(AZ974),OR(NOT(ISBLANK(BB974)),NOT(ISBLANK(BC974)))),#N/A,
IF(ISBLANK(AZ974),"",
IF(AND(NOT(ISERROR(VLOOKUP(AZ974,MonsterTable!$A:$B,MATCH(MonsterTable!$B$1,MonsterTable!$A$1:$B$1,0),0))),OR(ISBLANK(BB974),ISBLANK(BC974))),#N/A,
IFERROR(VLOOKUP(AZ974,MonsterTable!$A:$B,MATCH(MonsterTable!$B$1,MonsterTable!$A$1:$B$1,0),0),
IF(OR(NOT(ISBLANK(BB974)),ISBLANK(BC974)),#N/A,
IF(AZ974="empty","empty",
VLOOKUP(AZ974,MonsterGroupTable!$A:$A,1,0)))))))</f>
        <v/>
      </c>
      <c r="BH974" s="2" t="str">
        <f>IF(AND(ISBLANK(BG974),OR(NOT(ISBLANK(BI974)),NOT(ISBLANK(BJ974)))),#N/A,
IF(ISBLANK(BG974),"",
IF(AND(NOT(ISERROR(VLOOKUP(BG974,MonsterTable!$A:$B,MATCH(MonsterTable!$B$1,MonsterTable!$A$1:$B$1,0),0))),OR(ISBLANK(BI974),ISBLANK(BJ974))),#N/A,
IFERROR(VLOOKUP(BG974,MonsterTable!$A:$B,MATCH(MonsterTable!$B$1,MonsterTable!$A$1:$B$1,0),0),
IF(OR(NOT(ISBLANK(BI974)),ISBLANK(BJ974)),#N/A,
IF(BG974="empty","empty",
VLOOKUP(BG974,MonsterGroupTable!$A:$A,1,0)))))))</f>
        <v/>
      </c>
      <c r="BO974" s="2" t="str">
        <f>IF(AND(ISBLANK(BN974),OR(NOT(ISBLANK(BP974)),NOT(ISBLANK(BQ974)))),#N/A,
IF(ISBLANK(BN974),"",
IF(AND(NOT(ISERROR(VLOOKUP(BN974,MonsterTable!$A:$B,MATCH(MonsterTable!$B$1,MonsterTable!$A$1:$B$1,0),0))),OR(ISBLANK(BP974),ISBLANK(BQ974))),#N/A,
IFERROR(VLOOKUP(BN974,MonsterTable!$A:$B,MATCH(MonsterTable!$B$1,MonsterTable!$A$1:$B$1,0),0),
IF(OR(NOT(ISBLANK(BP974)),ISBLANK(BQ974)),#N/A,
IF(BN974="empty","empty",
VLOOKUP(BN974,MonsterGroupTable!$A:$A,1,0)))))))</f>
        <v/>
      </c>
      <c r="BV974" s="2" t="str">
        <f>IF(AND(ISBLANK(BU974),OR(NOT(ISBLANK(BW974)),NOT(ISBLANK(BX974)))),#N/A,
IF(ISBLANK(BU974),"",
IF(AND(NOT(ISERROR(VLOOKUP(BU974,MonsterTable!$A:$B,MATCH(MonsterTable!$B$1,MonsterTable!$A$1:$B$1,0),0))),OR(ISBLANK(BW974),ISBLANK(BX974))),#N/A,
IFERROR(VLOOKUP(BU974,MonsterTable!$A:$B,MATCH(MonsterTable!$B$1,MonsterTable!$A$1:$B$1,0),0),
IF(OR(NOT(ISBLANK(BW974)),ISBLANK(BX974)),#N/A,
IF(BU974="empty","empty",
VLOOKUP(BU974,MonsterGroupTable!$A:$A,1,0)))))))</f>
        <v/>
      </c>
      <c r="CC974" s="2" t="str">
        <f>IF(AND(ISBLANK(CB974),OR(NOT(ISBLANK(CD974)),NOT(ISBLANK(CE974)))),#N/A,
IF(ISBLANK(CB974),"",
IF(AND(NOT(ISERROR(VLOOKUP(CB974,MonsterTable!$A:$B,MATCH(MonsterTable!$B$1,MonsterTable!$A$1:$B$1,0),0))),OR(ISBLANK(CD974),ISBLANK(CE974))),#N/A,
IFERROR(VLOOKUP(CB974,MonsterTable!$A:$B,MATCH(MonsterTable!$B$1,MonsterTable!$A$1:$B$1,0),0),
IF(OR(NOT(ISBLANK(CD974)),ISBLANK(CE974)),#N/A,
IF(CB974="empty","empty",
VLOOKUP(CB974,MonsterGroupTable!$A:$A,1,0)))))))</f>
        <v/>
      </c>
      <c r="CJ974" s="2" t="str">
        <f>IF(AND(ISBLANK(CI974),OR(NOT(ISBLANK(CK974)),NOT(ISBLANK(CL974)))),#N/A,
IF(ISBLANK(CI974),"",
IF(AND(NOT(ISERROR(VLOOKUP(CI974,MonsterTable!$A:$B,MATCH(MonsterTable!$B$1,MonsterTable!$A$1:$B$1,0),0))),OR(ISBLANK(CK974),ISBLANK(CL974))),#N/A,
IFERROR(VLOOKUP(CI974,MonsterTable!$A:$B,MATCH(MonsterTable!$B$1,MonsterTable!$A$1:$B$1,0),0),
IF(OR(NOT(ISBLANK(CK974)),ISBLANK(CL974)),#N/A,
IF(CI974="empty","empty",
VLOOKUP(CI974,MonsterGroupTable!$A:$A,1,0)))))))</f>
        <v/>
      </c>
    </row>
    <row r="975" spans="1:88">
      <c r="A975">
        <v>20276</v>
      </c>
      <c r="B975">
        <f t="shared" si="30"/>
        <v>1.1000000000000001</v>
      </c>
      <c r="C975">
        <f t="shared" si="30"/>
        <v>1.1000000000000001</v>
      </c>
      <c r="F975">
        <v>1260</v>
      </c>
      <c r="G975">
        <v>25446</v>
      </c>
      <c r="H975">
        <v>0</v>
      </c>
      <c r="I975">
        <v>0</v>
      </c>
      <c r="J975">
        <v>0</v>
      </c>
      <c r="K975" t="s">
        <v>28</v>
      </c>
      <c r="L975" t="s">
        <v>254</v>
      </c>
      <c r="M975" t="s">
        <v>79</v>
      </c>
      <c r="N975" t="s">
        <v>80</v>
      </c>
      <c r="O975">
        <v>0</v>
      </c>
      <c r="P975">
        <v>-4.75</v>
      </c>
      <c r="Q975">
        <v>-3.5</v>
      </c>
      <c r="R975">
        <v>4.75</v>
      </c>
      <c r="S975">
        <v>3</v>
      </c>
      <c r="T975">
        <v>-13.5</v>
      </c>
      <c r="U975">
        <v>2.5499999999999998</v>
      </c>
      <c r="V975">
        <v>-6.75</v>
      </c>
      <c r="W975" t="str">
        <f t="shared" si="31"/>
        <v>g108,5,empty,3,201,1,1,0</v>
      </c>
      <c r="X975" s="1" t="s">
        <v>325</v>
      </c>
      <c r="Y975" s="2" t="str">
        <f>IF(AND(ISBLANK(X975),OR(NOT(ISBLANK(Z975)),NOT(ISBLANK(AA975)))),#N/A,
IF(ISBLANK(X975),"",
IF(AND(NOT(ISERROR(VLOOKUP(X975,MonsterTable!$A:$B,MATCH(MonsterTable!$B$1,MonsterTable!$A$1:$B$1,0),0))),OR(ISBLANK(Z975),ISBLANK(AA975))),#N/A,
IFERROR(VLOOKUP(X975,MonsterTable!$A:$B,MATCH(MonsterTable!$B$1,MonsterTable!$A$1:$B$1,0),0),
IF(OR(NOT(ISBLANK(Z975)),ISBLANK(AA975)),#N/A,
IF(X975="empty","empty",
VLOOKUP(X975,MonsterGroupTable!$A:$A,1,0)))))))</f>
        <v>g108</v>
      </c>
      <c r="AA975">
        <v>5</v>
      </c>
      <c r="AE975" s="1" t="s">
        <v>74</v>
      </c>
      <c r="AF975" s="2" t="str">
        <f>IF(AND(ISBLANK(AE975),OR(NOT(ISBLANK(AG975)),NOT(ISBLANK(AH975)))),#N/A,
IF(ISBLANK(AE975),"",
IF(AND(NOT(ISERROR(VLOOKUP(AE975,MonsterTable!$A:$B,MATCH(MonsterTable!$B$1,MonsterTable!$A$1:$B$1,0),0))),OR(ISBLANK(AG975),ISBLANK(AH975))),#N/A,
IFERROR(VLOOKUP(AE975,MonsterTable!$A:$B,MATCH(MonsterTable!$B$1,MonsterTable!$A$1:$B$1,0),0),
IF(OR(NOT(ISBLANK(AG975)),ISBLANK(AH975)),#N/A,
IF(AE975="empty","empty",
VLOOKUP(AE975,MonsterGroupTable!$A:$A,1,0)))))))</f>
        <v>empty</v>
      </c>
      <c r="AH975">
        <v>3</v>
      </c>
      <c r="AL975" s="1" t="s">
        <v>242</v>
      </c>
      <c r="AM975" s="2">
        <f>IF(AND(ISBLANK(AL975),OR(NOT(ISBLANK(AN975)),NOT(ISBLANK(AO975)))),#N/A,
IF(ISBLANK(AL975),"",
IF(AND(NOT(ISERROR(VLOOKUP(AL975,MonsterTable!$A:$B,MATCH(MonsterTable!$B$1,MonsterTable!$A$1:$B$1,0),0))),OR(ISBLANK(AN975),ISBLANK(AO975))),#N/A,
IFERROR(VLOOKUP(AL975,MonsterTable!$A:$B,MATCH(MonsterTable!$B$1,MonsterTable!$A$1:$B$1,0),0),
IF(OR(NOT(ISBLANK(AN975)),ISBLANK(AO975)),#N/A,
IF(AL975="empty","empty",
VLOOKUP(AL975,MonsterGroupTable!$A:$A,1,0)))))))</f>
        <v>201</v>
      </c>
      <c r="AN975">
        <v>1</v>
      </c>
      <c r="AO975">
        <v>1</v>
      </c>
      <c r="AP975">
        <v>0</v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BA975" s="2" t="str">
        <f>IF(AND(ISBLANK(AZ975),OR(NOT(ISBLANK(BB975)),NOT(ISBLANK(BC975)))),#N/A,
IF(ISBLANK(AZ975),"",
IF(AND(NOT(ISERROR(VLOOKUP(AZ975,MonsterTable!$A:$B,MATCH(MonsterTable!$B$1,MonsterTable!$A$1:$B$1,0),0))),OR(ISBLANK(BB975),ISBLANK(BC975))),#N/A,
IFERROR(VLOOKUP(AZ975,MonsterTable!$A:$B,MATCH(MonsterTable!$B$1,MonsterTable!$A$1:$B$1,0),0),
IF(OR(NOT(ISBLANK(BB975)),ISBLANK(BC975)),#N/A,
IF(AZ975="empty","empty",
VLOOKUP(AZ975,MonsterGroupTable!$A:$A,1,0)))))))</f>
        <v/>
      </c>
      <c r="BH975" s="2" t="str">
        <f>IF(AND(ISBLANK(BG975),OR(NOT(ISBLANK(BI975)),NOT(ISBLANK(BJ975)))),#N/A,
IF(ISBLANK(BG975),"",
IF(AND(NOT(ISERROR(VLOOKUP(BG975,MonsterTable!$A:$B,MATCH(MonsterTable!$B$1,MonsterTable!$A$1:$B$1,0),0))),OR(ISBLANK(BI975),ISBLANK(BJ975))),#N/A,
IFERROR(VLOOKUP(BG975,MonsterTable!$A:$B,MATCH(MonsterTable!$B$1,MonsterTable!$A$1:$B$1,0),0),
IF(OR(NOT(ISBLANK(BI975)),ISBLANK(BJ975)),#N/A,
IF(BG975="empty","empty",
VLOOKUP(BG975,MonsterGroupTable!$A:$A,1,0)))))))</f>
        <v/>
      </c>
      <c r="BO975" s="2" t="str">
        <f>IF(AND(ISBLANK(BN975),OR(NOT(ISBLANK(BP975)),NOT(ISBLANK(BQ975)))),#N/A,
IF(ISBLANK(BN975),"",
IF(AND(NOT(ISERROR(VLOOKUP(BN975,MonsterTable!$A:$B,MATCH(MonsterTable!$B$1,MonsterTable!$A$1:$B$1,0),0))),OR(ISBLANK(BP975),ISBLANK(BQ975))),#N/A,
IFERROR(VLOOKUP(BN975,MonsterTable!$A:$B,MATCH(MonsterTable!$B$1,MonsterTable!$A$1:$B$1,0),0),
IF(OR(NOT(ISBLANK(BP975)),ISBLANK(BQ975)),#N/A,
IF(BN975="empty","empty",
VLOOKUP(BN975,MonsterGroupTable!$A:$A,1,0)))))))</f>
        <v/>
      </c>
      <c r="BV975" s="2" t="str">
        <f>IF(AND(ISBLANK(BU975),OR(NOT(ISBLANK(BW975)),NOT(ISBLANK(BX975)))),#N/A,
IF(ISBLANK(BU975),"",
IF(AND(NOT(ISERROR(VLOOKUP(BU975,MonsterTable!$A:$B,MATCH(MonsterTable!$B$1,MonsterTable!$A$1:$B$1,0),0))),OR(ISBLANK(BW975),ISBLANK(BX975))),#N/A,
IFERROR(VLOOKUP(BU975,MonsterTable!$A:$B,MATCH(MonsterTable!$B$1,MonsterTable!$A$1:$B$1,0),0),
IF(OR(NOT(ISBLANK(BW975)),ISBLANK(BX975)),#N/A,
IF(BU975="empty","empty",
VLOOKUP(BU975,MonsterGroupTable!$A:$A,1,0)))))))</f>
        <v/>
      </c>
      <c r="CC975" s="2" t="str">
        <f>IF(AND(ISBLANK(CB975),OR(NOT(ISBLANK(CD975)),NOT(ISBLANK(CE975)))),#N/A,
IF(ISBLANK(CB975),"",
IF(AND(NOT(ISERROR(VLOOKUP(CB975,MonsterTable!$A:$B,MATCH(MonsterTable!$B$1,MonsterTable!$A$1:$B$1,0),0))),OR(ISBLANK(CD975),ISBLANK(CE975))),#N/A,
IFERROR(VLOOKUP(CB975,MonsterTable!$A:$B,MATCH(MonsterTable!$B$1,MonsterTable!$A$1:$B$1,0),0),
IF(OR(NOT(ISBLANK(CD975)),ISBLANK(CE975)),#N/A,
IF(CB975="empty","empty",
VLOOKUP(CB975,MonsterGroupTable!$A:$A,1,0)))))))</f>
        <v/>
      </c>
      <c r="CJ975" s="2" t="str">
        <f>IF(AND(ISBLANK(CI975),OR(NOT(ISBLANK(CK975)),NOT(ISBLANK(CL975)))),#N/A,
IF(ISBLANK(CI975),"",
IF(AND(NOT(ISERROR(VLOOKUP(CI975,MonsterTable!$A:$B,MATCH(MonsterTable!$B$1,MonsterTable!$A$1:$B$1,0),0))),OR(ISBLANK(CK975),ISBLANK(CL975))),#N/A,
IFERROR(VLOOKUP(CI975,MonsterTable!$A:$B,MATCH(MonsterTable!$B$1,MonsterTable!$A$1:$B$1,0),0),
IF(OR(NOT(ISBLANK(CK975)),ISBLANK(CL975)),#N/A,
IF(CI975="empty","empty",
VLOOKUP(CI975,MonsterGroupTable!$A:$A,1,0)))))))</f>
        <v/>
      </c>
    </row>
    <row r="976" spans="1:88">
      <c r="A976">
        <v>20277</v>
      </c>
      <c r="B976">
        <f t="shared" si="30"/>
        <v>1.1000000000000001</v>
      </c>
      <c r="C976">
        <f t="shared" si="30"/>
        <v>1.1000000000000001</v>
      </c>
      <c r="F976">
        <v>1260</v>
      </c>
      <c r="G976">
        <v>25635</v>
      </c>
      <c r="H976">
        <v>0</v>
      </c>
      <c r="I976">
        <v>0</v>
      </c>
      <c r="J976">
        <v>0</v>
      </c>
      <c r="K976" t="s">
        <v>28</v>
      </c>
      <c r="L976" t="s">
        <v>254</v>
      </c>
      <c r="M976" t="s">
        <v>79</v>
      </c>
      <c r="N976" t="s">
        <v>80</v>
      </c>
      <c r="O976">
        <v>0</v>
      </c>
      <c r="P976">
        <v>-4.75</v>
      </c>
      <c r="Q976">
        <v>-3.5</v>
      </c>
      <c r="R976">
        <v>4.75</v>
      </c>
      <c r="S976">
        <v>3</v>
      </c>
      <c r="T976">
        <v>-13.5</v>
      </c>
      <c r="U976">
        <v>2.5499999999999998</v>
      </c>
      <c r="V976">
        <v>-6.75</v>
      </c>
      <c r="W976" t="str">
        <f t="shared" si="31"/>
        <v>g108,5,empty,3,201,1,1,0</v>
      </c>
      <c r="X976" s="1" t="s">
        <v>325</v>
      </c>
      <c r="Y976" s="2" t="str">
        <f>IF(AND(ISBLANK(X976),OR(NOT(ISBLANK(Z976)),NOT(ISBLANK(AA976)))),#N/A,
IF(ISBLANK(X976),"",
IF(AND(NOT(ISERROR(VLOOKUP(X976,MonsterTable!$A:$B,MATCH(MonsterTable!$B$1,MonsterTable!$A$1:$B$1,0),0))),OR(ISBLANK(Z976),ISBLANK(AA976))),#N/A,
IFERROR(VLOOKUP(X976,MonsterTable!$A:$B,MATCH(MonsterTable!$B$1,MonsterTable!$A$1:$B$1,0),0),
IF(OR(NOT(ISBLANK(Z976)),ISBLANK(AA976)),#N/A,
IF(X976="empty","empty",
VLOOKUP(X976,MonsterGroupTable!$A:$A,1,0)))))))</f>
        <v>g108</v>
      </c>
      <c r="AA976">
        <v>5</v>
      </c>
      <c r="AE976" s="1" t="s">
        <v>74</v>
      </c>
      <c r="AF976" s="2" t="str">
        <f>IF(AND(ISBLANK(AE976),OR(NOT(ISBLANK(AG976)),NOT(ISBLANK(AH976)))),#N/A,
IF(ISBLANK(AE976),"",
IF(AND(NOT(ISERROR(VLOOKUP(AE976,MonsterTable!$A:$B,MATCH(MonsterTable!$B$1,MonsterTable!$A$1:$B$1,0),0))),OR(ISBLANK(AG976),ISBLANK(AH976))),#N/A,
IFERROR(VLOOKUP(AE976,MonsterTable!$A:$B,MATCH(MonsterTable!$B$1,MonsterTable!$A$1:$B$1,0),0),
IF(OR(NOT(ISBLANK(AG976)),ISBLANK(AH976)),#N/A,
IF(AE976="empty","empty",
VLOOKUP(AE976,MonsterGroupTable!$A:$A,1,0)))))))</f>
        <v>empty</v>
      </c>
      <c r="AH976">
        <v>3</v>
      </c>
      <c r="AL976" s="1" t="s">
        <v>242</v>
      </c>
      <c r="AM976" s="2">
        <f>IF(AND(ISBLANK(AL976),OR(NOT(ISBLANK(AN976)),NOT(ISBLANK(AO976)))),#N/A,
IF(ISBLANK(AL976),"",
IF(AND(NOT(ISERROR(VLOOKUP(AL976,MonsterTable!$A:$B,MATCH(MonsterTable!$B$1,MonsterTable!$A$1:$B$1,0),0))),OR(ISBLANK(AN976),ISBLANK(AO976))),#N/A,
IFERROR(VLOOKUP(AL976,MonsterTable!$A:$B,MATCH(MonsterTable!$B$1,MonsterTable!$A$1:$B$1,0),0),
IF(OR(NOT(ISBLANK(AN976)),ISBLANK(AO976)),#N/A,
IF(AL976="empty","empty",
VLOOKUP(AL976,MonsterGroupTable!$A:$A,1,0)))))))</f>
        <v>201</v>
      </c>
      <c r="AN976">
        <v>1</v>
      </c>
      <c r="AO976">
        <v>1</v>
      </c>
      <c r="AP976">
        <v>0</v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BA976" s="2" t="str">
        <f>IF(AND(ISBLANK(AZ976),OR(NOT(ISBLANK(BB976)),NOT(ISBLANK(BC976)))),#N/A,
IF(ISBLANK(AZ976),"",
IF(AND(NOT(ISERROR(VLOOKUP(AZ976,MonsterTable!$A:$B,MATCH(MonsterTable!$B$1,MonsterTable!$A$1:$B$1,0),0))),OR(ISBLANK(BB976),ISBLANK(BC976))),#N/A,
IFERROR(VLOOKUP(AZ976,MonsterTable!$A:$B,MATCH(MonsterTable!$B$1,MonsterTable!$A$1:$B$1,0),0),
IF(OR(NOT(ISBLANK(BB976)),ISBLANK(BC976)),#N/A,
IF(AZ976="empty","empty",
VLOOKUP(AZ976,MonsterGroupTable!$A:$A,1,0)))))))</f>
        <v/>
      </c>
      <c r="BH976" s="2" t="str">
        <f>IF(AND(ISBLANK(BG976),OR(NOT(ISBLANK(BI976)),NOT(ISBLANK(BJ976)))),#N/A,
IF(ISBLANK(BG976),"",
IF(AND(NOT(ISERROR(VLOOKUP(BG976,MonsterTable!$A:$B,MATCH(MonsterTable!$B$1,MonsterTable!$A$1:$B$1,0),0))),OR(ISBLANK(BI976),ISBLANK(BJ976))),#N/A,
IFERROR(VLOOKUP(BG976,MonsterTable!$A:$B,MATCH(MonsterTable!$B$1,MonsterTable!$A$1:$B$1,0),0),
IF(OR(NOT(ISBLANK(BI976)),ISBLANK(BJ976)),#N/A,
IF(BG976="empty","empty",
VLOOKUP(BG976,MonsterGroupTable!$A:$A,1,0)))))))</f>
        <v/>
      </c>
      <c r="BO976" s="2" t="str">
        <f>IF(AND(ISBLANK(BN976),OR(NOT(ISBLANK(BP976)),NOT(ISBLANK(BQ976)))),#N/A,
IF(ISBLANK(BN976),"",
IF(AND(NOT(ISERROR(VLOOKUP(BN976,MonsterTable!$A:$B,MATCH(MonsterTable!$B$1,MonsterTable!$A$1:$B$1,0),0))),OR(ISBLANK(BP976),ISBLANK(BQ976))),#N/A,
IFERROR(VLOOKUP(BN976,MonsterTable!$A:$B,MATCH(MonsterTable!$B$1,MonsterTable!$A$1:$B$1,0),0),
IF(OR(NOT(ISBLANK(BP976)),ISBLANK(BQ976)),#N/A,
IF(BN976="empty","empty",
VLOOKUP(BN976,MonsterGroupTable!$A:$A,1,0)))))))</f>
        <v/>
      </c>
      <c r="BV976" s="2" t="str">
        <f>IF(AND(ISBLANK(BU976),OR(NOT(ISBLANK(BW976)),NOT(ISBLANK(BX976)))),#N/A,
IF(ISBLANK(BU976),"",
IF(AND(NOT(ISERROR(VLOOKUP(BU976,MonsterTable!$A:$B,MATCH(MonsterTable!$B$1,MonsterTable!$A$1:$B$1,0),0))),OR(ISBLANK(BW976),ISBLANK(BX976))),#N/A,
IFERROR(VLOOKUP(BU976,MonsterTable!$A:$B,MATCH(MonsterTable!$B$1,MonsterTable!$A$1:$B$1,0),0),
IF(OR(NOT(ISBLANK(BW976)),ISBLANK(BX976)),#N/A,
IF(BU976="empty","empty",
VLOOKUP(BU976,MonsterGroupTable!$A:$A,1,0)))))))</f>
        <v/>
      </c>
      <c r="CC976" s="2" t="str">
        <f>IF(AND(ISBLANK(CB976),OR(NOT(ISBLANK(CD976)),NOT(ISBLANK(CE976)))),#N/A,
IF(ISBLANK(CB976),"",
IF(AND(NOT(ISERROR(VLOOKUP(CB976,MonsterTable!$A:$B,MATCH(MonsterTable!$B$1,MonsterTable!$A$1:$B$1,0),0))),OR(ISBLANK(CD976),ISBLANK(CE976))),#N/A,
IFERROR(VLOOKUP(CB976,MonsterTable!$A:$B,MATCH(MonsterTable!$B$1,MonsterTable!$A$1:$B$1,0),0),
IF(OR(NOT(ISBLANK(CD976)),ISBLANK(CE976)),#N/A,
IF(CB976="empty","empty",
VLOOKUP(CB976,MonsterGroupTable!$A:$A,1,0)))))))</f>
        <v/>
      </c>
      <c r="CJ976" s="2" t="str">
        <f>IF(AND(ISBLANK(CI976),OR(NOT(ISBLANK(CK976)),NOT(ISBLANK(CL976)))),#N/A,
IF(ISBLANK(CI976),"",
IF(AND(NOT(ISERROR(VLOOKUP(CI976,MonsterTable!$A:$B,MATCH(MonsterTable!$B$1,MonsterTable!$A$1:$B$1,0),0))),OR(ISBLANK(CK976),ISBLANK(CL976))),#N/A,
IFERROR(VLOOKUP(CI976,MonsterTable!$A:$B,MATCH(MonsterTable!$B$1,MonsterTable!$A$1:$B$1,0),0),
IF(OR(NOT(ISBLANK(CK976)),ISBLANK(CL976)),#N/A,
IF(CI976="empty","empty",
VLOOKUP(CI976,MonsterGroupTable!$A:$A,1,0)))))))</f>
        <v/>
      </c>
    </row>
    <row r="977" spans="1:88">
      <c r="A977">
        <v>20278</v>
      </c>
      <c r="B977">
        <f t="shared" si="30"/>
        <v>1.1000000000000001</v>
      </c>
      <c r="C977">
        <f t="shared" si="30"/>
        <v>1.1000000000000001</v>
      </c>
      <c r="F977">
        <v>1260</v>
      </c>
      <c r="G977">
        <v>25824</v>
      </c>
      <c r="H977">
        <v>0</v>
      </c>
      <c r="I977">
        <v>0</v>
      </c>
      <c r="J977">
        <v>0</v>
      </c>
      <c r="K977" t="s">
        <v>28</v>
      </c>
      <c r="L977" t="s">
        <v>254</v>
      </c>
      <c r="M977" t="s">
        <v>79</v>
      </c>
      <c r="N977" t="s">
        <v>80</v>
      </c>
      <c r="O977">
        <v>0</v>
      </c>
      <c r="P977">
        <v>-4.75</v>
      </c>
      <c r="Q977">
        <v>-3.5</v>
      </c>
      <c r="R977">
        <v>4.75</v>
      </c>
      <c r="S977">
        <v>3</v>
      </c>
      <c r="T977">
        <v>-13.5</v>
      </c>
      <c r="U977">
        <v>2.5499999999999998</v>
      </c>
      <c r="V977">
        <v>-6.75</v>
      </c>
      <c r="W977" t="str">
        <f t="shared" si="31"/>
        <v>g108,5,empty,3,201,1,1,0</v>
      </c>
      <c r="X977" s="1" t="s">
        <v>325</v>
      </c>
      <c r="Y977" s="2" t="str">
        <f>IF(AND(ISBLANK(X977),OR(NOT(ISBLANK(Z977)),NOT(ISBLANK(AA977)))),#N/A,
IF(ISBLANK(X977),"",
IF(AND(NOT(ISERROR(VLOOKUP(X977,MonsterTable!$A:$B,MATCH(MonsterTable!$B$1,MonsterTable!$A$1:$B$1,0),0))),OR(ISBLANK(Z977),ISBLANK(AA977))),#N/A,
IFERROR(VLOOKUP(X977,MonsterTable!$A:$B,MATCH(MonsterTable!$B$1,MonsterTable!$A$1:$B$1,0),0),
IF(OR(NOT(ISBLANK(Z977)),ISBLANK(AA977)),#N/A,
IF(X977="empty","empty",
VLOOKUP(X977,MonsterGroupTable!$A:$A,1,0)))))))</f>
        <v>g108</v>
      </c>
      <c r="AA977">
        <v>5</v>
      </c>
      <c r="AE977" s="1" t="s">
        <v>74</v>
      </c>
      <c r="AF977" s="2" t="str">
        <f>IF(AND(ISBLANK(AE977),OR(NOT(ISBLANK(AG977)),NOT(ISBLANK(AH977)))),#N/A,
IF(ISBLANK(AE977),"",
IF(AND(NOT(ISERROR(VLOOKUP(AE977,MonsterTable!$A:$B,MATCH(MonsterTable!$B$1,MonsterTable!$A$1:$B$1,0),0))),OR(ISBLANK(AG977),ISBLANK(AH977))),#N/A,
IFERROR(VLOOKUP(AE977,MonsterTable!$A:$B,MATCH(MonsterTable!$B$1,MonsterTable!$A$1:$B$1,0),0),
IF(OR(NOT(ISBLANK(AG977)),ISBLANK(AH977)),#N/A,
IF(AE977="empty","empty",
VLOOKUP(AE977,MonsterGroupTable!$A:$A,1,0)))))))</f>
        <v>empty</v>
      </c>
      <c r="AH977">
        <v>3</v>
      </c>
      <c r="AL977" s="1" t="s">
        <v>242</v>
      </c>
      <c r="AM977" s="2">
        <f>IF(AND(ISBLANK(AL977),OR(NOT(ISBLANK(AN977)),NOT(ISBLANK(AO977)))),#N/A,
IF(ISBLANK(AL977),"",
IF(AND(NOT(ISERROR(VLOOKUP(AL977,MonsterTable!$A:$B,MATCH(MonsterTable!$B$1,MonsterTable!$A$1:$B$1,0),0))),OR(ISBLANK(AN977),ISBLANK(AO977))),#N/A,
IFERROR(VLOOKUP(AL977,MonsterTable!$A:$B,MATCH(MonsterTable!$B$1,MonsterTable!$A$1:$B$1,0),0),
IF(OR(NOT(ISBLANK(AN977)),ISBLANK(AO977)),#N/A,
IF(AL977="empty","empty",
VLOOKUP(AL977,MonsterGroupTable!$A:$A,1,0)))))))</f>
        <v>201</v>
      </c>
      <c r="AN977">
        <v>1</v>
      </c>
      <c r="AO977">
        <v>1</v>
      </c>
      <c r="AP977">
        <v>0</v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BA977" s="2" t="str">
        <f>IF(AND(ISBLANK(AZ977),OR(NOT(ISBLANK(BB977)),NOT(ISBLANK(BC977)))),#N/A,
IF(ISBLANK(AZ977),"",
IF(AND(NOT(ISERROR(VLOOKUP(AZ977,MonsterTable!$A:$B,MATCH(MonsterTable!$B$1,MonsterTable!$A$1:$B$1,0),0))),OR(ISBLANK(BB977),ISBLANK(BC977))),#N/A,
IFERROR(VLOOKUP(AZ977,MonsterTable!$A:$B,MATCH(MonsterTable!$B$1,MonsterTable!$A$1:$B$1,0),0),
IF(OR(NOT(ISBLANK(BB977)),ISBLANK(BC977)),#N/A,
IF(AZ977="empty","empty",
VLOOKUP(AZ977,MonsterGroupTable!$A:$A,1,0)))))))</f>
        <v/>
      </c>
      <c r="BH977" s="2" t="str">
        <f>IF(AND(ISBLANK(BG977),OR(NOT(ISBLANK(BI977)),NOT(ISBLANK(BJ977)))),#N/A,
IF(ISBLANK(BG977),"",
IF(AND(NOT(ISERROR(VLOOKUP(BG977,MonsterTable!$A:$B,MATCH(MonsterTable!$B$1,MonsterTable!$A$1:$B$1,0),0))),OR(ISBLANK(BI977),ISBLANK(BJ977))),#N/A,
IFERROR(VLOOKUP(BG977,MonsterTable!$A:$B,MATCH(MonsterTable!$B$1,MonsterTable!$A$1:$B$1,0),0),
IF(OR(NOT(ISBLANK(BI977)),ISBLANK(BJ977)),#N/A,
IF(BG977="empty","empty",
VLOOKUP(BG977,MonsterGroupTable!$A:$A,1,0)))))))</f>
        <v/>
      </c>
      <c r="BO977" s="2" t="str">
        <f>IF(AND(ISBLANK(BN977),OR(NOT(ISBLANK(BP977)),NOT(ISBLANK(BQ977)))),#N/A,
IF(ISBLANK(BN977),"",
IF(AND(NOT(ISERROR(VLOOKUP(BN977,MonsterTable!$A:$B,MATCH(MonsterTable!$B$1,MonsterTable!$A$1:$B$1,0),0))),OR(ISBLANK(BP977),ISBLANK(BQ977))),#N/A,
IFERROR(VLOOKUP(BN977,MonsterTable!$A:$B,MATCH(MonsterTable!$B$1,MonsterTable!$A$1:$B$1,0),0),
IF(OR(NOT(ISBLANK(BP977)),ISBLANK(BQ977)),#N/A,
IF(BN977="empty","empty",
VLOOKUP(BN977,MonsterGroupTable!$A:$A,1,0)))))))</f>
        <v/>
      </c>
      <c r="BV977" s="2" t="str">
        <f>IF(AND(ISBLANK(BU977),OR(NOT(ISBLANK(BW977)),NOT(ISBLANK(BX977)))),#N/A,
IF(ISBLANK(BU977),"",
IF(AND(NOT(ISERROR(VLOOKUP(BU977,MonsterTable!$A:$B,MATCH(MonsterTable!$B$1,MonsterTable!$A$1:$B$1,0),0))),OR(ISBLANK(BW977),ISBLANK(BX977))),#N/A,
IFERROR(VLOOKUP(BU977,MonsterTable!$A:$B,MATCH(MonsterTable!$B$1,MonsterTable!$A$1:$B$1,0),0),
IF(OR(NOT(ISBLANK(BW977)),ISBLANK(BX977)),#N/A,
IF(BU977="empty","empty",
VLOOKUP(BU977,MonsterGroupTable!$A:$A,1,0)))))))</f>
        <v/>
      </c>
      <c r="CC977" s="2" t="str">
        <f>IF(AND(ISBLANK(CB977),OR(NOT(ISBLANK(CD977)),NOT(ISBLANK(CE977)))),#N/A,
IF(ISBLANK(CB977),"",
IF(AND(NOT(ISERROR(VLOOKUP(CB977,MonsterTable!$A:$B,MATCH(MonsterTable!$B$1,MonsterTable!$A$1:$B$1,0),0))),OR(ISBLANK(CD977),ISBLANK(CE977))),#N/A,
IFERROR(VLOOKUP(CB977,MonsterTable!$A:$B,MATCH(MonsterTable!$B$1,MonsterTable!$A$1:$B$1,0),0),
IF(OR(NOT(ISBLANK(CD977)),ISBLANK(CE977)),#N/A,
IF(CB977="empty","empty",
VLOOKUP(CB977,MonsterGroupTable!$A:$A,1,0)))))))</f>
        <v/>
      </c>
      <c r="CJ977" s="2" t="str">
        <f>IF(AND(ISBLANK(CI977),OR(NOT(ISBLANK(CK977)),NOT(ISBLANK(CL977)))),#N/A,
IF(ISBLANK(CI977),"",
IF(AND(NOT(ISERROR(VLOOKUP(CI977,MonsterTable!$A:$B,MATCH(MonsterTable!$B$1,MonsterTable!$A$1:$B$1,0),0))),OR(ISBLANK(CK977),ISBLANK(CL977))),#N/A,
IFERROR(VLOOKUP(CI977,MonsterTable!$A:$B,MATCH(MonsterTable!$B$1,MonsterTable!$A$1:$B$1,0),0),
IF(OR(NOT(ISBLANK(CK977)),ISBLANK(CL977)),#N/A,
IF(CI977="empty","empty",
VLOOKUP(CI977,MonsterGroupTable!$A:$A,1,0)))))))</f>
        <v/>
      </c>
    </row>
    <row r="978" spans="1:88">
      <c r="A978">
        <v>20279</v>
      </c>
      <c r="B978">
        <f t="shared" si="30"/>
        <v>1.1000000000000001</v>
      </c>
      <c r="C978">
        <f t="shared" si="30"/>
        <v>1.1000000000000001</v>
      </c>
      <c r="F978">
        <v>1260</v>
      </c>
      <c r="G978">
        <v>26013</v>
      </c>
      <c r="H978">
        <v>0</v>
      </c>
      <c r="I978">
        <v>0</v>
      </c>
      <c r="J978">
        <v>0</v>
      </c>
      <c r="K978" t="s">
        <v>28</v>
      </c>
      <c r="L978" t="s">
        <v>254</v>
      </c>
      <c r="M978" t="s">
        <v>79</v>
      </c>
      <c r="N978" t="s">
        <v>80</v>
      </c>
      <c r="O978">
        <v>0</v>
      </c>
      <c r="P978">
        <v>-4.75</v>
      </c>
      <c r="Q978">
        <v>-3.5</v>
      </c>
      <c r="R978">
        <v>4.75</v>
      </c>
      <c r="S978">
        <v>3</v>
      </c>
      <c r="T978">
        <v>-13.5</v>
      </c>
      <c r="U978">
        <v>2.5499999999999998</v>
      </c>
      <c r="V978">
        <v>-6.75</v>
      </c>
      <c r="W978" t="str">
        <f t="shared" si="31"/>
        <v>g108,5,empty,3,201,1,1,0</v>
      </c>
      <c r="X978" s="1" t="s">
        <v>325</v>
      </c>
      <c r="Y978" s="2" t="str">
        <f>IF(AND(ISBLANK(X978),OR(NOT(ISBLANK(Z978)),NOT(ISBLANK(AA978)))),#N/A,
IF(ISBLANK(X978),"",
IF(AND(NOT(ISERROR(VLOOKUP(X978,MonsterTable!$A:$B,MATCH(MonsterTable!$B$1,MonsterTable!$A$1:$B$1,0),0))),OR(ISBLANK(Z978),ISBLANK(AA978))),#N/A,
IFERROR(VLOOKUP(X978,MonsterTable!$A:$B,MATCH(MonsterTable!$B$1,MonsterTable!$A$1:$B$1,0),0),
IF(OR(NOT(ISBLANK(Z978)),ISBLANK(AA978)),#N/A,
IF(X978="empty","empty",
VLOOKUP(X978,MonsterGroupTable!$A:$A,1,0)))))))</f>
        <v>g108</v>
      </c>
      <c r="AA978">
        <v>5</v>
      </c>
      <c r="AE978" s="1" t="s">
        <v>74</v>
      </c>
      <c r="AF978" s="2" t="str">
        <f>IF(AND(ISBLANK(AE978),OR(NOT(ISBLANK(AG978)),NOT(ISBLANK(AH978)))),#N/A,
IF(ISBLANK(AE978),"",
IF(AND(NOT(ISERROR(VLOOKUP(AE978,MonsterTable!$A:$B,MATCH(MonsterTable!$B$1,MonsterTable!$A$1:$B$1,0),0))),OR(ISBLANK(AG978),ISBLANK(AH978))),#N/A,
IFERROR(VLOOKUP(AE978,MonsterTable!$A:$B,MATCH(MonsterTable!$B$1,MonsterTable!$A$1:$B$1,0),0),
IF(OR(NOT(ISBLANK(AG978)),ISBLANK(AH978)),#N/A,
IF(AE978="empty","empty",
VLOOKUP(AE978,MonsterGroupTable!$A:$A,1,0)))))))</f>
        <v>empty</v>
      </c>
      <c r="AH978">
        <v>3</v>
      </c>
      <c r="AL978" s="1" t="s">
        <v>242</v>
      </c>
      <c r="AM978" s="2">
        <f>IF(AND(ISBLANK(AL978),OR(NOT(ISBLANK(AN978)),NOT(ISBLANK(AO978)))),#N/A,
IF(ISBLANK(AL978),"",
IF(AND(NOT(ISERROR(VLOOKUP(AL978,MonsterTable!$A:$B,MATCH(MonsterTable!$B$1,MonsterTable!$A$1:$B$1,0),0))),OR(ISBLANK(AN978),ISBLANK(AO978))),#N/A,
IFERROR(VLOOKUP(AL978,MonsterTable!$A:$B,MATCH(MonsterTable!$B$1,MonsterTable!$A$1:$B$1,0),0),
IF(OR(NOT(ISBLANK(AN978)),ISBLANK(AO978)),#N/A,
IF(AL978="empty","empty",
VLOOKUP(AL978,MonsterGroupTable!$A:$A,1,0)))))))</f>
        <v>201</v>
      </c>
      <c r="AN978">
        <v>1</v>
      </c>
      <c r="AO978">
        <v>1</v>
      </c>
      <c r="AP978">
        <v>0</v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BA978" s="2" t="str">
        <f>IF(AND(ISBLANK(AZ978),OR(NOT(ISBLANK(BB978)),NOT(ISBLANK(BC978)))),#N/A,
IF(ISBLANK(AZ978),"",
IF(AND(NOT(ISERROR(VLOOKUP(AZ978,MonsterTable!$A:$B,MATCH(MonsterTable!$B$1,MonsterTable!$A$1:$B$1,0),0))),OR(ISBLANK(BB978),ISBLANK(BC978))),#N/A,
IFERROR(VLOOKUP(AZ978,MonsterTable!$A:$B,MATCH(MonsterTable!$B$1,MonsterTable!$A$1:$B$1,0),0),
IF(OR(NOT(ISBLANK(BB978)),ISBLANK(BC978)),#N/A,
IF(AZ978="empty","empty",
VLOOKUP(AZ978,MonsterGroupTable!$A:$A,1,0)))))))</f>
        <v/>
      </c>
      <c r="BH978" s="2" t="str">
        <f>IF(AND(ISBLANK(BG978),OR(NOT(ISBLANK(BI978)),NOT(ISBLANK(BJ978)))),#N/A,
IF(ISBLANK(BG978),"",
IF(AND(NOT(ISERROR(VLOOKUP(BG978,MonsterTable!$A:$B,MATCH(MonsterTable!$B$1,MonsterTable!$A$1:$B$1,0),0))),OR(ISBLANK(BI978),ISBLANK(BJ978))),#N/A,
IFERROR(VLOOKUP(BG978,MonsterTable!$A:$B,MATCH(MonsterTable!$B$1,MonsterTable!$A$1:$B$1,0),0),
IF(OR(NOT(ISBLANK(BI978)),ISBLANK(BJ978)),#N/A,
IF(BG978="empty","empty",
VLOOKUP(BG978,MonsterGroupTable!$A:$A,1,0)))))))</f>
        <v/>
      </c>
      <c r="BO978" s="2" t="str">
        <f>IF(AND(ISBLANK(BN978),OR(NOT(ISBLANK(BP978)),NOT(ISBLANK(BQ978)))),#N/A,
IF(ISBLANK(BN978),"",
IF(AND(NOT(ISERROR(VLOOKUP(BN978,MonsterTable!$A:$B,MATCH(MonsterTable!$B$1,MonsterTable!$A$1:$B$1,0),0))),OR(ISBLANK(BP978),ISBLANK(BQ978))),#N/A,
IFERROR(VLOOKUP(BN978,MonsterTable!$A:$B,MATCH(MonsterTable!$B$1,MonsterTable!$A$1:$B$1,0),0),
IF(OR(NOT(ISBLANK(BP978)),ISBLANK(BQ978)),#N/A,
IF(BN978="empty","empty",
VLOOKUP(BN978,MonsterGroupTable!$A:$A,1,0)))))))</f>
        <v/>
      </c>
      <c r="BV978" s="2" t="str">
        <f>IF(AND(ISBLANK(BU978),OR(NOT(ISBLANK(BW978)),NOT(ISBLANK(BX978)))),#N/A,
IF(ISBLANK(BU978),"",
IF(AND(NOT(ISERROR(VLOOKUP(BU978,MonsterTable!$A:$B,MATCH(MonsterTable!$B$1,MonsterTable!$A$1:$B$1,0),0))),OR(ISBLANK(BW978),ISBLANK(BX978))),#N/A,
IFERROR(VLOOKUP(BU978,MonsterTable!$A:$B,MATCH(MonsterTable!$B$1,MonsterTable!$A$1:$B$1,0),0),
IF(OR(NOT(ISBLANK(BW978)),ISBLANK(BX978)),#N/A,
IF(BU978="empty","empty",
VLOOKUP(BU978,MonsterGroupTable!$A:$A,1,0)))))))</f>
        <v/>
      </c>
      <c r="CC978" s="2" t="str">
        <f>IF(AND(ISBLANK(CB978),OR(NOT(ISBLANK(CD978)),NOT(ISBLANK(CE978)))),#N/A,
IF(ISBLANK(CB978),"",
IF(AND(NOT(ISERROR(VLOOKUP(CB978,MonsterTable!$A:$B,MATCH(MonsterTable!$B$1,MonsterTable!$A$1:$B$1,0),0))),OR(ISBLANK(CD978),ISBLANK(CE978))),#N/A,
IFERROR(VLOOKUP(CB978,MonsterTable!$A:$B,MATCH(MonsterTable!$B$1,MonsterTable!$A$1:$B$1,0),0),
IF(OR(NOT(ISBLANK(CD978)),ISBLANK(CE978)),#N/A,
IF(CB978="empty","empty",
VLOOKUP(CB978,MonsterGroupTable!$A:$A,1,0)))))))</f>
        <v/>
      </c>
      <c r="CJ978" s="2" t="str">
        <f>IF(AND(ISBLANK(CI978),OR(NOT(ISBLANK(CK978)),NOT(ISBLANK(CL978)))),#N/A,
IF(ISBLANK(CI978),"",
IF(AND(NOT(ISERROR(VLOOKUP(CI978,MonsterTable!$A:$B,MATCH(MonsterTable!$B$1,MonsterTable!$A$1:$B$1,0),0))),OR(ISBLANK(CK978),ISBLANK(CL978))),#N/A,
IFERROR(VLOOKUP(CI978,MonsterTable!$A:$B,MATCH(MonsterTable!$B$1,MonsterTable!$A$1:$B$1,0),0),
IF(OR(NOT(ISBLANK(CK978)),ISBLANK(CL978)),#N/A,
IF(CI978="empty","empty",
VLOOKUP(CI978,MonsterGroupTable!$A:$A,1,0)))))))</f>
        <v/>
      </c>
    </row>
    <row r="979" spans="1:88">
      <c r="A979">
        <v>20280</v>
      </c>
      <c r="B979">
        <f t="shared" si="30"/>
        <v>1.2</v>
      </c>
      <c r="C979">
        <f t="shared" si="30"/>
        <v>1.1000000000000001</v>
      </c>
      <c r="F979">
        <v>1260</v>
      </c>
      <c r="G979">
        <v>26202</v>
      </c>
      <c r="H979">
        <v>0</v>
      </c>
      <c r="I979">
        <v>0</v>
      </c>
      <c r="J979">
        <v>0</v>
      </c>
      <c r="K979" t="s">
        <v>28</v>
      </c>
      <c r="L979" t="s">
        <v>254</v>
      </c>
      <c r="M979" t="s">
        <v>79</v>
      </c>
      <c r="N979" t="s">
        <v>80</v>
      </c>
      <c r="O979">
        <v>0</v>
      </c>
      <c r="P979">
        <v>-4.75</v>
      </c>
      <c r="Q979">
        <v>-3.5</v>
      </c>
      <c r="R979">
        <v>4.75</v>
      </c>
      <c r="S979">
        <v>3</v>
      </c>
      <c r="T979">
        <v>-13.5</v>
      </c>
      <c r="U979">
        <v>2.5499999999999998</v>
      </c>
      <c r="V979">
        <v>-6.75</v>
      </c>
      <c r="W979" t="str">
        <f t="shared" si="31"/>
        <v>g108,5,empty,3,201,1,1,0</v>
      </c>
      <c r="X979" s="1" t="s">
        <v>325</v>
      </c>
      <c r="Y979" s="2" t="str">
        <f>IF(AND(ISBLANK(X979),OR(NOT(ISBLANK(Z979)),NOT(ISBLANK(AA979)))),#N/A,
IF(ISBLANK(X979),"",
IF(AND(NOT(ISERROR(VLOOKUP(X979,MonsterTable!$A:$B,MATCH(MonsterTable!$B$1,MonsterTable!$A$1:$B$1,0),0))),OR(ISBLANK(Z979),ISBLANK(AA979))),#N/A,
IFERROR(VLOOKUP(X979,MonsterTable!$A:$B,MATCH(MonsterTable!$B$1,MonsterTable!$A$1:$B$1,0),0),
IF(OR(NOT(ISBLANK(Z979)),ISBLANK(AA979)),#N/A,
IF(X979="empty","empty",
VLOOKUP(X979,MonsterGroupTable!$A:$A,1,0)))))))</f>
        <v>g108</v>
      </c>
      <c r="AA979">
        <v>5</v>
      </c>
      <c r="AE979" s="1" t="s">
        <v>74</v>
      </c>
      <c r="AF979" s="2" t="str">
        <f>IF(AND(ISBLANK(AE979),OR(NOT(ISBLANK(AG979)),NOT(ISBLANK(AH979)))),#N/A,
IF(ISBLANK(AE979),"",
IF(AND(NOT(ISERROR(VLOOKUP(AE979,MonsterTable!$A:$B,MATCH(MonsterTable!$B$1,MonsterTable!$A$1:$B$1,0),0))),OR(ISBLANK(AG979),ISBLANK(AH979))),#N/A,
IFERROR(VLOOKUP(AE979,MonsterTable!$A:$B,MATCH(MonsterTable!$B$1,MonsterTable!$A$1:$B$1,0),0),
IF(OR(NOT(ISBLANK(AG979)),ISBLANK(AH979)),#N/A,
IF(AE979="empty","empty",
VLOOKUP(AE979,MonsterGroupTable!$A:$A,1,0)))))))</f>
        <v>empty</v>
      </c>
      <c r="AH979">
        <v>3</v>
      </c>
      <c r="AL979" s="1" t="s">
        <v>242</v>
      </c>
      <c r="AM979" s="2">
        <f>IF(AND(ISBLANK(AL979),OR(NOT(ISBLANK(AN979)),NOT(ISBLANK(AO979)))),#N/A,
IF(ISBLANK(AL979),"",
IF(AND(NOT(ISERROR(VLOOKUP(AL979,MonsterTable!$A:$B,MATCH(MonsterTable!$B$1,MonsterTable!$A$1:$B$1,0),0))),OR(ISBLANK(AN979),ISBLANK(AO979))),#N/A,
IFERROR(VLOOKUP(AL979,MonsterTable!$A:$B,MATCH(MonsterTable!$B$1,MonsterTable!$A$1:$B$1,0),0),
IF(OR(NOT(ISBLANK(AN979)),ISBLANK(AO979)),#N/A,
IF(AL979="empty","empty",
VLOOKUP(AL979,MonsterGroupTable!$A:$A,1,0)))))))</f>
        <v>201</v>
      </c>
      <c r="AN979">
        <v>1</v>
      </c>
      <c r="AO979">
        <v>1</v>
      </c>
      <c r="AP979">
        <v>0</v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BA979" s="2" t="str">
        <f>IF(AND(ISBLANK(AZ979),OR(NOT(ISBLANK(BB979)),NOT(ISBLANK(BC979)))),#N/A,
IF(ISBLANK(AZ979),"",
IF(AND(NOT(ISERROR(VLOOKUP(AZ979,MonsterTable!$A:$B,MATCH(MonsterTable!$B$1,MonsterTable!$A$1:$B$1,0),0))),OR(ISBLANK(BB979),ISBLANK(BC979))),#N/A,
IFERROR(VLOOKUP(AZ979,MonsterTable!$A:$B,MATCH(MonsterTable!$B$1,MonsterTable!$A$1:$B$1,0),0),
IF(OR(NOT(ISBLANK(BB979)),ISBLANK(BC979)),#N/A,
IF(AZ979="empty","empty",
VLOOKUP(AZ979,MonsterGroupTable!$A:$A,1,0)))))))</f>
        <v/>
      </c>
      <c r="BH979" s="2" t="str">
        <f>IF(AND(ISBLANK(BG979),OR(NOT(ISBLANK(BI979)),NOT(ISBLANK(BJ979)))),#N/A,
IF(ISBLANK(BG979),"",
IF(AND(NOT(ISERROR(VLOOKUP(BG979,MonsterTable!$A:$B,MATCH(MonsterTable!$B$1,MonsterTable!$A$1:$B$1,0),0))),OR(ISBLANK(BI979),ISBLANK(BJ979))),#N/A,
IFERROR(VLOOKUP(BG979,MonsterTable!$A:$B,MATCH(MonsterTable!$B$1,MonsterTable!$A$1:$B$1,0),0),
IF(OR(NOT(ISBLANK(BI979)),ISBLANK(BJ979)),#N/A,
IF(BG979="empty","empty",
VLOOKUP(BG979,MonsterGroupTable!$A:$A,1,0)))))))</f>
        <v/>
      </c>
      <c r="BO979" s="2" t="str">
        <f>IF(AND(ISBLANK(BN979),OR(NOT(ISBLANK(BP979)),NOT(ISBLANK(BQ979)))),#N/A,
IF(ISBLANK(BN979),"",
IF(AND(NOT(ISERROR(VLOOKUP(BN979,MonsterTable!$A:$B,MATCH(MonsterTable!$B$1,MonsterTable!$A$1:$B$1,0),0))),OR(ISBLANK(BP979),ISBLANK(BQ979))),#N/A,
IFERROR(VLOOKUP(BN979,MonsterTable!$A:$B,MATCH(MonsterTable!$B$1,MonsterTable!$A$1:$B$1,0),0),
IF(OR(NOT(ISBLANK(BP979)),ISBLANK(BQ979)),#N/A,
IF(BN979="empty","empty",
VLOOKUP(BN979,MonsterGroupTable!$A:$A,1,0)))))))</f>
        <v/>
      </c>
      <c r="BV979" s="2" t="str">
        <f>IF(AND(ISBLANK(BU979),OR(NOT(ISBLANK(BW979)),NOT(ISBLANK(BX979)))),#N/A,
IF(ISBLANK(BU979),"",
IF(AND(NOT(ISERROR(VLOOKUP(BU979,MonsterTable!$A:$B,MATCH(MonsterTable!$B$1,MonsterTable!$A$1:$B$1,0),0))),OR(ISBLANK(BW979),ISBLANK(BX979))),#N/A,
IFERROR(VLOOKUP(BU979,MonsterTable!$A:$B,MATCH(MonsterTable!$B$1,MonsterTable!$A$1:$B$1,0),0),
IF(OR(NOT(ISBLANK(BW979)),ISBLANK(BX979)),#N/A,
IF(BU979="empty","empty",
VLOOKUP(BU979,MonsterGroupTable!$A:$A,1,0)))))))</f>
        <v/>
      </c>
      <c r="CC979" s="2" t="str">
        <f>IF(AND(ISBLANK(CB979),OR(NOT(ISBLANK(CD979)),NOT(ISBLANK(CE979)))),#N/A,
IF(ISBLANK(CB979),"",
IF(AND(NOT(ISERROR(VLOOKUP(CB979,MonsterTable!$A:$B,MATCH(MonsterTable!$B$1,MonsterTable!$A$1:$B$1,0),0))),OR(ISBLANK(CD979),ISBLANK(CE979))),#N/A,
IFERROR(VLOOKUP(CB979,MonsterTable!$A:$B,MATCH(MonsterTable!$B$1,MonsterTable!$A$1:$B$1,0),0),
IF(OR(NOT(ISBLANK(CD979)),ISBLANK(CE979)),#N/A,
IF(CB979="empty","empty",
VLOOKUP(CB979,MonsterGroupTable!$A:$A,1,0)))))))</f>
        <v/>
      </c>
      <c r="CJ979" s="2" t="str">
        <f>IF(AND(ISBLANK(CI979),OR(NOT(ISBLANK(CK979)),NOT(ISBLANK(CL979)))),#N/A,
IF(ISBLANK(CI979),"",
IF(AND(NOT(ISERROR(VLOOKUP(CI979,MonsterTable!$A:$B,MATCH(MonsterTable!$B$1,MonsterTable!$A$1:$B$1,0),0))),OR(ISBLANK(CK979),ISBLANK(CL979))),#N/A,
IFERROR(VLOOKUP(CI979,MonsterTable!$A:$B,MATCH(MonsterTable!$B$1,MonsterTable!$A$1:$B$1,0),0),
IF(OR(NOT(ISBLANK(CK979)),ISBLANK(CL979)),#N/A,
IF(CI979="empty","empty",
VLOOKUP(CI979,MonsterGroupTable!$A:$A,1,0)))))))</f>
        <v/>
      </c>
    </row>
    <row r="980" spans="1:88">
      <c r="A980">
        <v>20281</v>
      </c>
      <c r="B980">
        <f t="shared" si="30"/>
        <v>1.1000000000000001</v>
      </c>
      <c r="C980">
        <f t="shared" si="30"/>
        <v>1.1000000000000001</v>
      </c>
      <c r="F980">
        <v>1260</v>
      </c>
      <c r="G980">
        <v>26391</v>
      </c>
      <c r="H980">
        <v>0</v>
      </c>
      <c r="I980">
        <v>0</v>
      </c>
      <c r="J980">
        <v>0</v>
      </c>
      <c r="K980" t="s">
        <v>28</v>
      </c>
      <c r="L980" t="s">
        <v>255</v>
      </c>
      <c r="M980" t="s">
        <v>79</v>
      </c>
      <c r="N980" t="s">
        <v>80</v>
      </c>
      <c r="O980">
        <v>0</v>
      </c>
      <c r="P980">
        <v>-4.75</v>
      </c>
      <c r="Q980">
        <v>-3.5</v>
      </c>
      <c r="R980">
        <v>4.75</v>
      </c>
      <c r="S980">
        <v>3</v>
      </c>
      <c r="T980">
        <v>-13.5</v>
      </c>
      <c r="U980">
        <v>2.5499999999999998</v>
      </c>
      <c r="V980">
        <v>-6.75</v>
      </c>
      <c r="W980" t="str">
        <f t="shared" si="31"/>
        <v>g109,5,empty,3,204,1,1,0</v>
      </c>
      <c r="X980" s="1" t="s">
        <v>326</v>
      </c>
      <c r="Y980" s="2" t="str">
        <f>IF(AND(ISBLANK(X980),OR(NOT(ISBLANK(Z980)),NOT(ISBLANK(AA980)))),#N/A,
IF(ISBLANK(X980),"",
IF(AND(NOT(ISERROR(VLOOKUP(X980,MonsterTable!$A:$B,MATCH(MonsterTable!$B$1,MonsterTable!$A$1:$B$1,0),0))),OR(ISBLANK(Z980),ISBLANK(AA980))),#N/A,
IFERROR(VLOOKUP(X980,MonsterTable!$A:$B,MATCH(MonsterTable!$B$1,MonsterTable!$A$1:$B$1,0),0),
IF(OR(NOT(ISBLANK(Z980)),ISBLANK(AA980)),#N/A,
IF(X980="empty","empty",
VLOOKUP(X980,MonsterGroupTable!$A:$A,1,0)))))))</f>
        <v>g109</v>
      </c>
      <c r="AA980">
        <v>5</v>
      </c>
      <c r="AE980" s="1" t="s">
        <v>74</v>
      </c>
      <c r="AF980" s="2" t="str">
        <f>IF(AND(ISBLANK(AE980),OR(NOT(ISBLANK(AG980)),NOT(ISBLANK(AH980)))),#N/A,
IF(ISBLANK(AE980),"",
IF(AND(NOT(ISERROR(VLOOKUP(AE980,MonsterTable!$A:$B,MATCH(MonsterTable!$B$1,MonsterTable!$A$1:$B$1,0),0))),OR(ISBLANK(AG980),ISBLANK(AH980))),#N/A,
IFERROR(VLOOKUP(AE980,MonsterTable!$A:$B,MATCH(MonsterTable!$B$1,MonsterTable!$A$1:$B$1,0),0),
IF(OR(NOT(ISBLANK(AG980)),ISBLANK(AH980)),#N/A,
IF(AE980="empty","empty",
VLOOKUP(AE980,MonsterGroupTable!$A:$A,1,0)))))))</f>
        <v>empty</v>
      </c>
      <c r="AH980">
        <v>3</v>
      </c>
      <c r="AL980" s="1" t="s">
        <v>340</v>
      </c>
      <c r="AM980" s="2">
        <f>IF(AND(ISBLANK(AL980),OR(NOT(ISBLANK(AN980)),NOT(ISBLANK(AO980)))),#N/A,
IF(ISBLANK(AL980),"",
IF(AND(NOT(ISERROR(VLOOKUP(AL980,MonsterTable!$A:$B,MATCH(MonsterTable!$B$1,MonsterTable!$A$1:$B$1,0),0))),OR(ISBLANK(AN980),ISBLANK(AO980))),#N/A,
IFERROR(VLOOKUP(AL980,MonsterTable!$A:$B,MATCH(MonsterTable!$B$1,MonsterTable!$A$1:$B$1,0),0),
IF(OR(NOT(ISBLANK(AN980)),ISBLANK(AO980)),#N/A,
IF(AL980="empty","empty",
VLOOKUP(AL980,MonsterGroupTable!$A:$A,1,0)))))))</f>
        <v>204</v>
      </c>
      <c r="AN980">
        <v>1</v>
      </c>
      <c r="AO980">
        <v>1</v>
      </c>
      <c r="AP980">
        <v>0</v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BA980" s="2" t="str">
        <f>IF(AND(ISBLANK(AZ980),OR(NOT(ISBLANK(BB980)),NOT(ISBLANK(BC980)))),#N/A,
IF(ISBLANK(AZ980),"",
IF(AND(NOT(ISERROR(VLOOKUP(AZ980,MonsterTable!$A:$B,MATCH(MonsterTable!$B$1,MonsterTable!$A$1:$B$1,0),0))),OR(ISBLANK(BB980),ISBLANK(BC980))),#N/A,
IFERROR(VLOOKUP(AZ980,MonsterTable!$A:$B,MATCH(MonsterTable!$B$1,MonsterTable!$A$1:$B$1,0),0),
IF(OR(NOT(ISBLANK(BB980)),ISBLANK(BC980)),#N/A,
IF(AZ980="empty","empty",
VLOOKUP(AZ980,MonsterGroupTable!$A:$A,1,0)))))))</f>
        <v/>
      </c>
      <c r="BH980" s="2" t="str">
        <f>IF(AND(ISBLANK(BG980),OR(NOT(ISBLANK(BI980)),NOT(ISBLANK(BJ980)))),#N/A,
IF(ISBLANK(BG980),"",
IF(AND(NOT(ISERROR(VLOOKUP(BG980,MonsterTable!$A:$B,MATCH(MonsterTable!$B$1,MonsterTable!$A$1:$B$1,0),0))),OR(ISBLANK(BI980),ISBLANK(BJ980))),#N/A,
IFERROR(VLOOKUP(BG980,MonsterTable!$A:$B,MATCH(MonsterTable!$B$1,MonsterTable!$A$1:$B$1,0),0),
IF(OR(NOT(ISBLANK(BI980)),ISBLANK(BJ980)),#N/A,
IF(BG980="empty","empty",
VLOOKUP(BG980,MonsterGroupTable!$A:$A,1,0)))))))</f>
        <v/>
      </c>
      <c r="BO980" s="2" t="str">
        <f>IF(AND(ISBLANK(BN980),OR(NOT(ISBLANK(BP980)),NOT(ISBLANK(BQ980)))),#N/A,
IF(ISBLANK(BN980),"",
IF(AND(NOT(ISERROR(VLOOKUP(BN980,MonsterTable!$A:$B,MATCH(MonsterTable!$B$1,MonsterTable!$A$1:$B$1,0),0))),OR(ISBLANK(BP980),ISBLANK(BQ980))),#N/A,
IFERROR(VLOOKUP(BN980,MonsterTable!$A:$B,MATCH(MonsterTable!$B$1,MonsterTable!$A$1:$B$1,0),0),
IF(OR(NOT(ISBLANK(BP980)),ISBLANK(BQ980)),#N/A,
IF(BN980="empty","empty",
VLOOKUP(BN980,MonsterGroupTable!$A:$A,1,0)))))))</f>
        <v/>
      </c>
      <c r="BV980" s="2" t="str">
        <f>IF(AND(ISBLANK(BU980),OR(NOT(ISBLANK(BW980)),NOT(ISBLANK(BX980)))),#N/A,
IF(ISBLANK(BU980),"",
IF(AND(NOT(ISERROR(VLOOKUP(BU980,MonsterTable!$A:$B,MATCH(MonsterTable!$B$1,MonsterTable!$A$1:$B$1,0),0))),OR(ISBLANK(BW980),ISBLANK(BX980))),#N/A,
IFERROR(VLOOKUP(BU980,MonsterTable!$A:$B,MATCH(MonsterTable!$B$1,MonsterTable!$A$1:$B$1,0),0),
IF(OR(NOT(ISBLANK(BW980)),ISBLANK(BX980)),#N/A,
IF(BU980="empty","empty",
VLOOKUP(BU980,MonsterGroupTable!$A:$A,1,0)))))))</f>
        <v/>
      </c>
      <c r="CC980" s="2" t="str">
        <f>IF(AND(ISBLANK(CB980),OR(NOT(ISBLANK(CD980)),NOT(ISBLANK(CE980)))),#N/A,
IF(ISBLANK(CB980),"",
IF(AND(NOT(ISERROR(VLOOKUP(CB980,MonsterTable!$A:$B,MATCH(MonsterTable!$B$1,MonsterTable!$A$1:$B$1,0),0))),OR(ISBLANK(CD980),ISBLANK(CE980))),#N/A,
IFERROR(VLOOKUP(CB980,MonsterTable!$A:$B,MATCH(MonsterTable!$B$1,MonsterTable!$A$1:$B$1,0),0),
IF(OR(NOT(ISBLANK(CD980)),ISBLANK(CE980)),#N/A,
IF(CB980="empty","empty",
VLOOKUP(CB980,MonsterGroupTable!$A:$A,1,0)))))))</f>
        <v/>
      </c>
      <c r="CJ980" s="2" t="str">
        <f>IF(AND(ISBLANK(CI980),OR(NOT(ISBLANK(CK980)),NOT(ISBLANK(CL980)))),#N/A,
IF(ISBLANK(CI980),"",
IF(AND(NOT(ISERROR(VLOOKUP(CI980,MonsterTable!$A:$B,MATCH(MonsterTable!$B$1,MonsterTable!$A$1:$B$1,0),0))),OR(ISBLANK(CK980),ISBLANK(CL980))),#N/A,
IFERROR(VLOOKUP(CI980,MonsterTable!$A:$B,MATCH(MonsterTable!$B$1,MonsterTable!$A$1:$B$1,0),0),
IF(OR(NOT(ISBLANK(CK980)),ISBLANK(CL980)),#N/A,
IF(CI980="empty","empty",
VLOOKUP(CI980,MonsterGroupTable!$A:$A,1,0)))))))</f>
        <v/>
      </c>
    </row>
    <row r="981" spans="1:88">
      <c r="A981">
        <v>20282</v>
      </c>
      <c r="B981">
        <f t="shared" si="30"/>
        <v>1.1000000000000001</v>
      </c>
      <c r="C981">
        <f t="shared" si="30"/>
        <v>1.1000000000000001</v>
      </c>
      <c r="F981">
        <v>1260</v>
      </c>
      <c r="G981">
        <v>26580</v>
      </c>
      <c r="H981">
        <v>0</v>
      </c>
      <c r="I981">
        <v>0</v>
      </c>
      <c r="J981">
        <v>0</v>
      </c>
      <c r="K981" t="s">
        <v>28</v>
      </c>
      <c r="L981" t="s">
        <v>255</v>
      </c>
      <c r="M981" t="s">
        <v>79</v>
      </c>
      <c r="N981" t="s">
        <v>80</v>
      </c>
      <c r="O981">
        <v>0</v>
      </c>
      <c r="P981">
        <v>-4.75</v>
      </c>
      <c r="Q981">
        <v>-3.5</v>
      </c>
      <c r="R981">
        <v>4.75</v>
      </c>
      <c r="S981">
        <v>3</v>
      </c>
      <c r="T981">
        <v>-13.5</v>
      </c>
      <c r="U981">
        <v>2.5499999999999998</v>
      </c>
      <c r="V981">
        <v>-6.75</v>
      </c>
      <c r="W981" t="str">
        <f t="shared" si="31"/>
        <v>g109,5,empty,3,204,1,1,0</v>
      </c>
      <c r="X981" s="1" t="s">
        <v>326</v>
      </c>
      <c r="Y981" s="2" t="str">
        <f>IF(AND(ISBLANK(X981),OR(NOT(ISBLANK(Z981)),NOT(ISBLANK(AA981)))),#N/A,
IF(ISBLANK(X981),"",
IF(AND(NOT(ISERROR(VLOOKUP(X981,MonsterTable!$A:$B,MATCH(MonsterTable!$B$1,MonsterTable!$A$1:$B$1,0),0))),OR(ISBLANK(Z981),ISBLANK(AA981))),#N/A,
IFERROR(VLOOKUP(X981,MonsterTable!$A:$B,MATCH(MonsterTable!$B$1,MonsterTable!$A$1:$B$1,0),0),
IF(OR(NOT(ISBLANK(Z981)),ISBLANK(AA981)),#N/A,
IF(X981="empty","empty",
VLOOKUP(X981,MonsterGroupTable!$A:$A,1,0)))))))</f>
        <v>g109</v>
      </c>
      <c r="AA981">
        <v>5</v>
      </c>
      <c r="AE981" s="1" t="s">
        <v>74</v>
      </c>
      <c r="AF981" s="2" t="str">
        <f>IF(AND(ISBLANK(AE981),OR(NOT(ISBLANK(AG981)),NOT(ISBLANK(AH981)))),#N/A,
IF(ISBLANK(AE981),"",
IF(AND(NOT(ISERROR(VLOOKUP(AE981,MonsterTable!$A:$B,MATCH(MonsterTable!$B$1,MonsterTable!$A$1:$B$1,0),0))),OR(ISBLANK(AG981),ISBLANK(AH981))),#N/A,
IFERROR(VLOOKUP(AE981,MonsterTable!$A:$B,MATCH(MonsterTable!$B$1,MonsterTable!$A$1:$B$1,0),0),
IF(OR(NOT(ISBLANK(AG981)),ISBLANK(AH981)),#N/A,
IF(AE981="empty","empty",
VLOOKUP(AE981,MonsterGroupTable!$A:$A,1,0)))))))</f>
        <v>empty</v>
      </c>
      <c r="AH981">
        <v>3</v>
      </c>
      <c r="AL981" s="1" t="s">
        <v>340</v>
      </c>
      <c r="AM981" s="2">
        <f>IF(AND(ISBLANK(AL981),OR(NOT(ISBLANK(AN981)),NOT(ISBLANK(AO981)))),#N/A,
IF(ISBLANK(AL981),"",
IF(AND(NOT(ISERROR(VLOOKUP(AL981,MonsterTable!$A:$B,MATCH(MonsterTable!$B$1,MonsterTable!$A$1:$B$1,0),0))),OR(ISBLANK(AN981),ISBLANK(AO981))),#N/A,
IFERROR(VLOOKUP(AL981,MonsterTable!$A:$B,MATCH(MonsterTable!$B$1,MonsterTable!$A$1:$B$1,0),0),
IF(OR(NOT(ISBLANK(AN981)),ISBLANK(AO981)),#N/A,
IF(AL981="empty","empty",
VLOOKUP(AL981,MonsterGroupTable!$A:$A,1,0)))))))</f>
        <v>204</v>
      </c>
      <c r="AN981">
        <v>1</v>
      </c>
      <c r="AO981">
        <v>1</v>
      </c>
      <c r="AP981">
        <v>0</v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BA981" s="2" t="str">
        <f>IF(AND(ISBLANK(AZ981),OR(NOT(ISBLANK(BB981)),NOT(ISBLANK(BC981)))),#N/A,
IF(ISBLANK(AZ981),"",
IF(AND(NOT(ISERROR(VLOOKUP(AZ981,MonsterTable!$A:$B,MATCH(MonsterTable!$B$1,MonsterTable!$A$1:$B$1,0),0))),OR(ISBLANK(BB981),ISBLANK(BC981))),#N/A,
IFERROR(VLOOKUP(AZ981,MonsterTable!$A:$B,MATCH(MonsterTable!$B$1,MonsterTable!$A$1:$B$1,0),0),
IF(OR(NOT(ISBLANK(BB981)),ISBLANK(BC981)),#N/A,
IF(AZ981="empty","empty",
VLOOKUP(AZ981,MonsterGroupTable!$A:$A,1,0)))))))</f>
        <v/>
      </c>
      <c r="BH981" s="2" t="str">
        <f>IF(AND(ISBLANK(BG981),OR(NOT(ISBLANK(BI981)),NOT(ISBLANK(BJ981)))),#N/A,
IF(ISBLANK(BG981),"",
IF(AND(NOT(ISERROR(VLOOKUP(BG981,MonsterTable!$A:$B,MATCH(MonsterTable!$B$1,MonsterTable!$A$1:$B$1,0),0))),OR(ISBLANK(BI981),ISBLANK(BJ981))),#N/A,
IFERROR(VLOOKUP(BG981,MonsterTable!$A:$B,MATCH(MonsterTable!$B$1,MonsterTable!$A$1:$B$1,0),0),
IF(OR(NOT(ISBLANK(BI981)),ISBLANK(BJ981)),#N/A,
IF(BG981="empty","empty",
VLOOKUP(BG981,MonsterGroupTable!$A:$A,1,0)))))))</f>
        <v/>
      </c>
      <c r="BO981" s="2" t="str">
        <f>IF(AND(ISBLANK(BN981),OR(NOT(ISBLANK(BP981)),NOT(ISBLANK(BQ981)))),#N/A,
IF(ISBLANK(BN981),"",
IF(AND(NOT(ISERROR(VLOOKUP(BN981,MonsterTable!$A:$B,MATCH(MonsterTable!$B$1,MonsterTable!$A$1:$B$1,0),0))),OR(ISBLANK(BP981),ISBLANK(BQ981))),#N/A,
IFERROR(VLOOKUP(BN981,MonsterTable!$A:$B,MATCH(MonsterTable!$B$1,MonsterTable!$A$1:$B$1,0),0),
IF(OR(NOT(ISBLANK(BP981)),ISBLANK(BQ981)),#N/A,
IF(BN981="empty","empty",
VLOOKUP(BN981,MonsterGroupTable!$A:$A,1,0)))))))</f>
        <v/>
      </c>
      <c r="BV981" s="2" t="str">
        <f>IF(AND(ISBLANK(BU981),OR(NOT(ISBLANK(BW981)),NOT(ISBLANK(BX981)))),#N/A,
IF(ISBLANK(BU981),"",
IF(AND(NOT(ISERROR(VLOOKUP(BU981,MonsterTable!$A:$B,MATCH(MonsterTable!$B$1,MonsterTable!$A$1:$B$1,0),0))),OR(ISBLANK(BW981),ISBLANK(BX981))),#N/A,
IFERROR(VLOOKUP(BU981,MonsterTable!$A:$B,MATCH(MonsterTable!$B$1,MonsterTable!$A$1:$B$1,0),0),
IF(OR(NOT(ISBLANK(BW981)),ISBLANK(BX981)),#N/A,
IF(BU981="empty","empty",
VLOOKUP(BU981,MonsterGroupTable!$A:$A,1,0)))))))</f>
        <v/>
      </c>
      <c r="CC981" s="2" t="str">
        <f>IF(AND(ISBLANK(CB981),OR(NOT(ISBLANK(CD981)),NOT(ISBLANK(CE981)))),#N/A,
IF(ISBLANK(CB981),"",
IF(AND(NOT(ISERROR(VLOOKUP(CB981,MonsterTable!$A:$B,MATCH(MonsterTable!$B$1,MonsterTable!$A$1:$B$1,0),0))),OR(ISBLANK(CD981),ISBLANK(CE981))),#N/A,
IFERROR(VLOOKUP(CB981,MonsterTable!$A:$B,MATCH(MonsterTable!$B$1,MonsterTable!$A$1:$B$1,0),0),
IF(OR(NOT(ISBLANK(CD981)),ISBLANK(CE981)),#N/A,
IF(CB981="empty","empty",
VLOOKUP(CB981,MonsterGroupTable!$A:$A,1,0)))))))</f>
        <v/>
      </c>
      <c r="CJ981" s="2" t="str">
        <f>IF(AND(ISBLANK(CI981),OR(NOT(ISBLANK(CK981)),NOT(ISBLANK(CL981)))),#N/A,
IF(ISBLANK(CI981),"",
IF(AND(NOT(ISERROR(VLOOKUP(CI981,MonsterTable!$A:$B,MATCH(MonsterTable!$B$1,MonsterTable!$A$1:$B$1,0),0))),OR(ISBLANK(CK981),ISBLANK(CL981))),#N/A,
IFERROR(VLOOKUP(CI981,MonsterTable!$A:$B,MATCH(MonsterTable!$B$1,MonsterTable!$A$1:$B$1,0),0),
IF(OR(NOT(ISBLANK(CK981)),ISBLANK(CL981)),#N/A,
IF(CI981="empty","empty",
VLOOKUP(CI981,MonsterGroupTable!$A:$A,1,0)))))))</f>
        <v/>
      </c>
    </row>
    <row r="982" spans="1:88">
      <c r="A982">
        <v>20283</v>
      </c>
      <c r="B982">
        <f t="shared" si="30"/>
        <v>1.1000000000000001</v>
      </c>
      <c r="C982">
        <f t="shared" si="30"/>
        <v>1.1000000000000001</v>
      </c>
      <c r="F982">
        <v>1260</v>
      </c>
      <c r="G982">
        <v>26769</v>
      </c>
      <c r="H982">
        <v>0</v>
      </c>
      <c r="I982">
        <v>0</v>
      </c>
      <c r="J982">
        <v>0</v>
      </c>
      <c r="K982" t="s">
        <v>28</v>
      </c>
      <c r="L982" t="s">
        <v>255</v>
      </c>
      <c r="M982" t="s">
        <v>79</v>
      </c>
      <c r="N982" t="s">
        <v>80</v>
      </c>
      <c r="O982">
        <v>0</v>
      </c>
      <c r="P982">
        <v>-4.75</v>
      </c>
      <c r="Q982">
        <v>-3.5</v>
      </c>
      <c r="R982">
        <v>4.75</v>
      </c>
      <c r="S982">
        <v>3</v>
      </c>
      <c r="T982">
        <v>-13.5</v>
      </c>
      <c r="U982">
        <v>2.5499999999999998</v>
      </c>
      <c r="V982">
        <v>-6.75</v>
      </c>
      <c r="W982" t="str">
        <f t="shared" si="31"/>
        <v>g109,5,empty,3,204,1,1,0</v>
      </c>
      <c r="X982" s="1" t="s">
        <v>326</v>
      </c>
      <c r="Y982" s="2" t="str">
        <f>IF(AND(ISBLANK(X982),OR(NOT(ISBLANK(Z982)),NOT(ISBLANK(AA982)))),#N/A,
IF(ISBLANK(X982),"",
IF(AND(NOT(ISERROR(VLOOKUP(X982,MonsterTable!$A:$B,MATCH(MonsterTable!$B$1,MonsterTable!$A$1:$B$1,0),0))),OR(ISBLANK(Z982),ISBLANK(AA982))),#N/A,
IFERROR(VLOOKUP(X982,MonsterTable!$A:$B,MATCH(MonsterTable!$B$1,MonsterTable!$A$1:$B$1,0),0),
IF(OR(NOT(ISBLANK(Z982)),ISBLANK(AA982)),#N/A,
IF(X982="empty","empty",
VLOOKUP(X982,MonsterGroupTable!$A:$A,1,0)))))))</f>
        <v>g109</v>
      </c>
      <c r="AA982">
        <v>5</v>
      </c>
      <c r="AE982" s="1" t="s">
        <v>74</v>
      </c>
      <c r="AF982" s="2" t="str">
        <f>IF(AND(ISBLANK(AE982),OR(NOT(ISBLANK(AG982)),NOT(ISBLANK(AH982)))),#N/A,
IF(ISBLANK(AE982),"",
IF(AND(NOT(ISERROR(VLOOKUP(AE982,MonsterTable!$A:$B,MATCH(MonsterTable!$B$1,MonsterTable!$A$1:$B$1,0),0))),OR(ISBLANK(AG982),ISBLANK(AH982))),#N/A,
IFERROR(VLOOKUP(AE982,MonsterTable!$A:$B,MATCH(MonsterTable!$B$1,MonsterTable!$A$1:$B$1,0),0),
IF(OR(NOT(ISBLANK(AG982)),ISBLANK(AH982)),#N/A,
IF(AE982="empty","empty",
VLOOKUP(AE982,MonsterGroupTable!$A:$A,1,0)))))))</f>
        <v>empty</v>
      </c>
      <c r="AH982">
        <v>3</v>
      </c>
      <c r="AL982" s="1" t="s">
        <v>340</v>
      </c>
      <c r="AM982" s="2">
        <f>IF(AND(ISBLANK(AL982),OR(NOT(ISBLANK(AN982)),NOT(ISBLANK(AO982)))),#N/A,
IF(ISBLANK(AL982),"",
IF(AND(NOT(ISERROR(VLOOKUP(AL982,MonsterTable!$A:$B,MATCH(MonsterTable!$B$1,MonsterTable!$A$1:$B$1,0),0))),OR(ISBLANK(AN982),ISBLANK(AO982))),#N/A,
IFERROR(VLOOKUP(AL982,MonsterTable!$A:$B,MATCH(MonsterTable!$B$1,MonsterTable!$A$1:$B$1,0),0),
IF(OR(NOT(ISBLANK(AN982)),ISBLANK(AO982)),#N/A,
IF(AL982="empty","empty",
VLOOKUP(AL982,MonsterGroupTable!$A:$A,1,0)))))))</f>
        <v>204</v>
      </c>
      <c r="AN982">
        <v>1</v>
      </c>
      <c r="AO982">
        <v>1</v>
      </c>
      <c r="AP982">
        <v>0</v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BA982" s="2" t="str">
        <f>IF(AND(ISBLANK(AZ982),OR(NOT(ISBLANK(BB982)),NOT(ISBLANK(BC982)))),#N/A,
IF(ISBLANK(AZ982),"",
IF(AND(NOT(ISERROR(VLOOKUP(AZ982,MonsterTable!$A:$B,MATCH(MonsterTable!$B$1,MonsterTable!$A$1:$B$1,0),0))),OR(ISBLANK(BB982),ISBLANK(BC982))),#N/A,
IFERROR(VLOOKUP(AZ982,MonsterTable!$A:$B,MATCH(MonsterTable!$B$1,MonsterTable!$A$1:$B$1,0),0),
IF(OR(NOT(ISBLANK(BB982)),ISBLANK(BC982)),#N/A,
IF(AZ982="empty","empty",
VLOOKUP(AZ982,MonsterGroupTable!$A:$A,1,0)))))))</f>
        <v/>
      </c>
      <c r="BH982" s="2" t="str">
        <f>IF(AND(ISBLANK(BG982),OR(NOT(ISBLANK(BI982)),NOT(ISBLANK(BJ982)))),#N/A,
IF(ISBLANK(BG982),"",
IF(AND(NOT(ISERROR(VLOOKUP(BG982,MonsterTable!$A:$B,MATCH(MonsterTable!$B$1,MonsterTable!$A$1:$B$1,0),0))),OR(ISBLANK(BI982),ISBLANK(BJ982))),#N/A,
IFERROR(VLOOKUP(BG982,MonsterTable!$A:$B,MATCH(MonsterTable!$B$1,MonsterTable!$A$1:$B$1,0),0),
IF(OR(NOT(ISBLANK(BI982)),ISBLANK(BJ982)),#N/A,
IF(BG982="empty","empty",
VLOOKUP(BG982,MonsterGroupTable!$A:$A,1,0)))))))</f>
        <v/>
      </c>
      <c r="BO982" s="2" t="str">
        <f>IF(AND(ISBLANK(BN982),OR(NOT(ISBLANK(BP982)),NOT(ISBLANK(BQ982)))),#N/A,
IF(ISBLANK(BN982),"",
IF(AND(NOT(ISERROR(VLOOKUP(BN982,MonsterTable!$A:$B,MATCH(MonsterTable!$B$1,MonsterTable!$A$1:$B$1,0),0))),OR(ISBLANK(BP982),ISBLANK(BQ982))),#N/A,
IFERROR(VLOOKUP(BN982,MonsterTable!$A:$B,MATCH(MonsterTable!$B$1,MonsterTable!$A$1:$B$1,0),0),
IF(OR(NOT(ISBLANK(BP982)),ISBLANK(BQ982)),#N/A,
IF(BN982="empty","empty",
VLOOKUP(BN982,MonsterGroupTable!$A:$A,1,0)))))))</f>
        <v/>
      </c>
      <c r="BV982" s="2" t="str">
        <f>IF(AND(ISBLANK(BU982),OR(NOT(ISBLANK(BW982)),NOT(ISBLANK(BX982)))),#N/A,
IF(ISBLANK(BU982),"",
IF(AND(NOT(ISERROR(VLOOKUP(BU982,MonsterTable!$A:$B,MATCH(MonsterTable!$B$1,MonsterTable!$A$1:$B$1,0),0))),OR(ISBLANK(BW982),ISBLANK(BX982))),#N/A,
IFERROR(VLOOKUP(BU982,MonsterTable!$A:$B,MATCH(MonsterTable!$B$1,MonsterTable!$A$1:$B$1,0),0),
IF(OR(NOT(ISBLANK(BW982)),ISBLANK(BX982)),#N/A,
IF(BU982="empty","empty",
VLOOKUP(BU982,MonsterGroupTable!$A:$A,1,0)))))))</f>
        <v/>
      </c>
      <c r="CC982" s="2" t="str">
        <f>IF(AND(ISBLANK(CB982),OR(NOT(ISBLANK(CD982)),NOT(ISBLANK(CE982)))),#N/A,
IF(ISBLANK(CB982),"",
IF(AND(NOT(ISERROR(VLOOKUP(CB982,MonsterTable!$A:$B,MATCH(MonsterTable!$B$1,MonsterTable!$A$1:$B$1,0),0))),OR(ISBLANK(CD982),ISBLANK(CE982))),#N/A,
IFERROR(VLOOKUP(CB982,MonsterTable!$A:$B,MATCH(MonsterTable!$B$1,MonsterTable!$A$1:$B$1,0),0),
IF(OR(NOT(ISBLANK(CD982)),ISBLANK(CE982)),#N/A,
IF(CB982="empty","empty",
VLOOKUP(CB982,MonsterGroupTable!$A:$A,1,0)))))))</f>
        <v/>
      </c>
      <c r="CJ982" s="2" t="str">
        <f>IF(AND(ISBLANK(CI982),OR(NOT(ISBLANK(CK982)),NOT(ISBLANK(CL982)))),#N/A,
IF(ISBLANK(CI982),"",
IF(AND(NOT(ISERROR(VLOOKUP(CI982,MonsterTable!$A:$B,MATCH(MonsterTable!$B$1,MonsterTable!$A$1:$B$1,0),0))),OR(ISBLANK(CK982),ISBLANK(CL982))),#N/A,
IFERROR(VLOOKUP(CI982,MonsterTable!$A:$B,MATCH(MonsterTable!$B$1,MonsterTable!$A$1:$B$1,0),0),
IF(OR(NOT(ISBLANK(CK982)),ISBLANK(CL982)),#N/A,
IF(CI982="empty","empty",
VLOOKUP(CI982,MonsterGroupTable!$A:$A,1,0)))))))</f>
        <v/>
      </c>
    </row>
    <row r="983" spans="1:88">
      <c r="A983">
        <v>20284</v>
      </c>
      <c r="B983">
        <f t="shared" si="30"/>
        <v>1.1000000000000001</v>
      </c>
      <c r="C983">
        <f t="shared" si="30"/>
        <v>1.1000000000000001</v>
      </c>
      <c r="F983">
        <v>1260</v>
      </c>
      <c r="G983">
        <v>26958</v>
      </c>
      <c r="H983">
        <v>0</v>
      </c>
      <c r="I983">
        <v>0</v>
      </c>
      <c r="J983">
        <v>0</v>
      </c>
      <c r="K983" t="s">
        <v>28</v>
      </c>
      <c r="L983" t="s">
        <v>255</v>
      </c>
      <c r="M983" t="s">
        <v>79</v>
      </c>
      <c r="N983" t="s">
        <v>80</v>
      </c>
      <c r="O983">
        <v>0</v>
      </c>
      <c r="P983">
        <v>-4.75</v>
      </c>
      <c r="Q983">
        <v>-3.5</v>
      </c>
      <c r="R983">
        <v>4.75</v>
      </c>
      <c r="S983">
        <v>3</v>
      </c>
      <c r="T983">
        <v>-13.5</v>
      </c>
      <c r="U983">
        <v>2.5499999999999998</v>
      </c>
      <c r="V983">
        <v>-6.75</v>
      </c>
      <c r="W983" t="str">
        <f t="shared" si="31"/>
        <v>g109,5,empty,3,204,1,1,0</v>
      </c>
      <c r="X983" s="1" t="s">
        <v>326</v>
      </c>
      <c r="Y983" s="2" t="str">
        <f>IF(AND(ISBLANK(X983),OR(NOT(ISBLANK(Z983)),NOT(ISBLANK(AA983)))),#N/A,
IF(ISBLANK(X983),"",
IF(AND(NOT(ISERROR(VLOOKUP(X983,MonsterTable!$A:$B,MATCH(MonsterTable!$B$1,MonsterTable!$A$1:$B$1,0),0))),OR(ISBLANK(Z983),ISBLANK(AA983))),#N/A,
IFERROR(VLOOKUP(X983,MonsterTable!$A:$B,MATCH(MonsterTable!$B$1,MonsterTable!$A$1:$B$1,0),0),
IF(OR(NOT(ISBLANK(Z983)),ISBLANK(AA983)),#N/A,
IF(X983="empty","empty",
VLOOKUP(X983,MonsterGroupTable!$A:$A,1,0)))))))</f>
        <v>g109</v>
      </c>
      <c r="AA983">
        <v>5</v>
      </c>
      <c r="AE983" s="1" t="s">
        <v>74</v>
      </c>
      <c r="AF983" s="2" t="str">
        <f>IF(AND(ISBLANK(AE983),OR(NOT(ISBLANK(AG983)),NOT(ISBLANK(AH983)))),#N/A,
IF(ISBLANK(AE983),"",
IF(AND(NOT(ISERROR(VLOOKUP(AE983,MonsterTable!$A:$B,MATCH(MonsterTable!$B$1,MonsterTable!$A$1:$B$1,0),0))),OR(ISBLANK(AG983),ISBLANK(AH983))),#N/A,
IFERROR(VLOOKUP(AE983,MonsterTable!$A:$B,MATCH(MonsterTable!$B$1,MonsterTable!$A$1:$B$1,0),0),
IF(OR(NOT(ISBLANK(AG983)),ISBLANK(AH983)),#N/A,
IF(AE983="empty","empty",
VLOOKUP(AE983,MonsterGroupTable!$A:$A,1,0)))))))</f>
        <v>empty</v>
      </c>
      <c r="AH983">
        <v>3</v>
      </c>
      <c r="AL983" s="1" t="s">
        <v>340</v>
      </c>
      <c r="AM983" s="2">
        <f>IF(AND(ISBLANK(AL983),OR(NOT(ISBLANK(AN983)),NOT(ISBLANK(AO983)))),#N/A,
IF(ISBLANK(AL983),"",
IF(AND(NOT(ISERROR(VLOOKUP(AL983,MonsterTable!$A:$B,MATCH(MonsterTable!$B$1,MonsterTable!$A$1:$B$1,0),0))),OR(ISBLANK(AN983),ISBLANK(AO983))),#N/A,
IFERROR(VLOOKUP(AL983,MonsterTable!$A:$B,MATCH(MonsterTable!$B$1,MonsterTable!$A$1:$B$1,0),0),
IF(OR(NOT(ISBLANK(AN983)),ISBLANK(AO983)),#N/A,
IF(AL983="empty","empty",
VLOOKUP(AL983,MonsterGroupTable!$A:$A,1,0)))))))</f>
        <v>204</v>
      </c>
      <c r="AN983">
        <v>1</v>
      </c>
      <c r="AO983">
        <v>1</v>
      </c>
      <c r="AP983">
        <v>0</v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BA983" s="2" t="str">
        <f>IF(AND(ISBLANK(AZ983),OR(NOT(ISBLANK(BB983)),NOT(ISBLANK(BC983)))),#N/A,
IF(ISBLANK(AZ983),"",
IF(AND(NOT(ISERROR(VLOOKUP(AZ983,MonsterTable!$A:$B,MATCH(MonsterTable!$B$1,MonsterTable!$A$1:$B$1,0),0))),OR(ISBLANK(BB983),ISBLANK(BC983))),#N/A,
IFERROR(VLOOKUP(AZ983,MonsterTable!$A:$B,MATCH(MonsterTable!$B$1,MonsterTable!$A$1:$B$1,0),0),
IF(OR(NOT(ISBLANK(BB983)),ISBLANK(BC983)),#N/A,
IF(AZ983="empty","empty",
VLOOKUP(AZ983,MonsterGroupTable!$A:$A,1,0)))))))</f>
        <v/>
      </c>
      <c r="BH983" s="2" t="str">
        <f>IF(AND(ISBLANK(BG983),OR(NOT(ISBLANK(BI983)),NOT(ISBLANK(BJ983)))),#N/A,
IF(ISBLANK(BG983),"",
IF(AND(NOT(ISERROR(VLOOKUP(BG983,MonsterTable!$A:$B,MATCH(MonsterTable!$B$1,MonsterTable!$A$1:$B$1,0),0))),OR(ISBLANK(BI983),ISBLANK(BJ983))),#N/A,
IFERROR(VLOOKUP(BG983,MonsterTable!$A:$B,MATCH(MonsterTable!$B$1,MonsterTable!$A$1:$B$1,0),0),
IF(OR(NOT(ISBLANK(BI983)),ISBLANK(BJ983)),#N/A,
IF(BG983="empty","empty",
VLOOKUP(BG983,MonsterGroupTable!$A:$A,1,0)))))))</f>
        <v/>
      </c>
      <c r="BO983" s="2" t="str">
        <f>IF(AND(ISBLANK(BN983),OR(NOT(ISBLANK(BP983)),NOT(ISBLANK(BQ983)))),#N/A,
IF(ISBLANK(BN983),"",
IF(AND(NOT(ISERROR(VLOOKUP(BN983,MonsterTable!$A:$B,MATCH(MonsterTable!$B$1,MonsterTable!$A$1:$B$1,0),0))),OR(ISBLANK(BP983),ISBLANK(BQ983))),#N/A,
IFERROR(VLOOKUP(BN983,MonsterTable!$A:$B,MATCH(MonsterTable!$B$1,MonsterTable!$A$1:$B$1,0),0),
IF(OR(NOT(ISBLANK(BP983)),ISBLANK(BQ983)),#N/A,
IF(BN983="empty","empty",
VLOOKUP(BN983,MonsterGroupTable!$A:$A,1,0)))))))</f>
        <v/>
      </c>
      <c r="BV983" s="2" t="str">
        <f>IF(AND(ISBLANK(BU983),OR(NOT(ISBLANK(BW983)),NOT(ISBLANK(BX983)))),#N/A,
IF(ISBLANK(BU983),"",
IF(AND(NOT(ISERROR(VLOOKUP(BU983,MonsterTable!$A:$B,MATCH(MonsterTable!$B$1,MonsterTable!$A$1:$B$1,0),0))),OR(ISBLANK(BW983),ISBLANK(BX983))),#N/A,
IFERROR(VLOOKUP(BU983,MonsterTable!$A:$B,MATCH(MonsterTable!$B$1,MonsterTable!$A$1:$B$1,0),0),
IF(OR(NOT(ISBLANK(BW983)),ISBLANK(BX983)),#N/A,
IF(BU983="empty","empty",
VLOOKUP(BU983,MonsterGroupTable!$A:$A,1,0)))))))</f>
        <v/>
      </c>
      <c r="CC983" s="2" t="str">
        <f>IF(AND(ISBLANK(CB983),OR(NOT(ISBLANK(CD983)),NOT(ISBLANK(CE983)))),#N/A,
IF(ISBLANK(CB983),"",
IF(AND(NOT(ISERROR(VLOOKUP(CB983,MonsterTable!$A:$B,MATCH(MonsterTable!$B$1,MonsterTable!$A$1:$B$1,0),0))),OR(ISBLANK(CD983),ISBLANK(CE983))),#N/A,
IFERROR(VLOOKUP(CB983,MonsterTable!$A:$B,MATCH(MonsterTable!$B$1,MonsterTable!$A$1:$B$1,0),0),
IF(OR(NOT(ISBLANK(CD983)),ISBLANK(CE983)),#N/A,
IF(CB983="empty","empty",
VLOOKUP(CB983,MonsterGroupTable!$A:$A,1,0)))))))</f>
        <v/>
      </c>
      <c r="CJ983" s="2" t="str">
        <f>IF(AND(ISBLANK(CI983),OR(NOT(ISBLANK(CK983)),NOT(ISBLANK(CL983)))),#N/A,
IF(ISBLANK(CI983),"",
IF(AND(NOT(ISERROR(VLOOKUP(CI983,MonsterTable!$A:$B,MATCH(MonsterTable!$B$1,MonsterTable!$A$1:$B$1,0),0))),OR(ISBLANK(CK983),ISBLANK(CL983))),#N/A,
IFERROR(VLOOKUP(CI983,MonsterTable!$A:$B,MATCH(MonsterTable!$B$1,MonsterTable!$A$1:$B$1,0),0),
IF(OR(NOT(ISBLANK(CK983)),ISBLANK(CL983)),#N/A,
IF(CI983="empty","empty",
VLOOKUP(CI983,MonsterGroupTable!$A:$A,1,0)))))))</f>
        <v/>
      </c>
    </row>
    <row r="984" spans="1:88">
      <c r="A984">
        <v>20285</v>
      </c>
      <c r="B984">
        <f t="shared" si="30"/>
        <v>1.1000000000000001</v>
      </c>
      <c r="C984">
        <f t="shared" si="30"/>
        <v>1.1000000000000001</v>
      </c>
      <c r="F984">
        <v>1260</v>
      </c>
      <c r="G984">
        <v>27147</v>
      </c>
      <c r="H984">
        <v>0</v>
      </c>
      <c r="I984">
        <v>0</v>
      </c>
      <c r="J984">
        <v>0</v>
      </c>
      <c r="K984" t="s">
        <v>28</v>
      </c>
      <c r="L984" t="s">
        <v>255</v>
      </c>
      <c r="M984" t="s">
        <v>79</v>
      </c>
      <c r="N984" t="s">
        <v>80</v>
      </c>
      <c r="O984">
        <v>0</v>
      </c>
      <c r="P984">
        <v>-4.75</v>
      </c>
      <c r="Q984">
        <v>-3.5</v>
      </c>
      <c r="R984">
        <v>4.75</v>
      </c>
      <c r="S984">
        <v>3</v>
      </c>
      <c r="T984">
        <v>-13.5</v>
      </c>
      <c r="U984">
        <v>2.5499999999999998</v>
      </c>
      <c r="V984">
        <v>-6.75</v>
      </c>
      <c r="W984" t="str">
        <f t="shared" si="31"/>
        <v>g109,5,empty,3,204,1,1,0</v>
      </c>
      <c r="X984" s="1" t="s">
        <v>326</v>
      </c>
      <c r="Y984" s="2" t="str">
        <f>IF(AND(ISBLANK(X984),OR(NOT(ISBLANK(Z984)),NOT(ISBLANK(AA984)))),#N/A,
IF(ISBLANK(X984),"",
IF(AND(NOT(ISERROR(VLOOKUP(X984,MonsterTable!$A:$B,MATCH(MonsterTable!$B$1,MonsterTable!$A$1:$B$1,0),0))),OR(ISBLANK(Z984),ISBLANK(AA984))),#N/A,
IFERROR(VLOOKUP(X984,MonsterTable!$A:$B,MATCH(MonsterTable!$B$1,MonsterTable!$A$1:$B$1,0),0),
IF(OR(NOT(ISBLANK(Z984)),ISBLANK(AA984)),#N/A,
IF(X984="empty","empty",
VLOOKUP(X984,MonsterGroupTable!$A:$A,1,0)))))))</f>
        <v>g109</v>
      </c>
      <c r="AA984">
        <v>5</v>
      </c>
      <c r="AE984" s="1" t="s">
        <v>74</v>
      </c>
      <c r="AF984" s="2" t="str">
        <f>IF(AND(ISBLANK(AE984),OR(NOT(ISBLANK(AG984)),NOT(ISBLANK(AH984)))),#N/A,
IF(ISBLANK(AE984),"",
IF(AND(NOT(ISERROR(VLOOKUP(AE984,MonsterTable!$A:$B,MATCH(MonsterTable!$B$1,MonsterTable!$A$1:$B$1,0),0))),OR(ISBLANK(AG984),ISBLANK(AH984))),#N/A,
IFERROR(VLOOKUP(AE984,MonsterTable!$A:$B,MATCH(MonsterTable!$B$1,MonsterTable!$A$1:$B$1,0),0),
IF(OR(NOT(ISBLANK(AG984)),ISBLANK(AH984)),#N/A,
IF(AE984="empty","empty",
VLOOKUP(AE984,MonsterGroupTable!$A:$A,1,0)))))))</f>
        <v>empty</v>
      </c>
      <c r="AH984">
        <v>3</v>
      </c>
      <c r="AL984" s="1" t="s">
        <v>340</v>
      </c>
      <c r="AM984" s="2">
        <f>IF(AND(ISBLANK(AL984),OR(NOT(ISBLANK(AN984)),NOT(ISBLANK(AO984)))),#N/A,
IF(ISBLANK(AL984),"",
IF(AND(NOT(ISERROR(VLOOKUP(AL984,MonsterTable!$A:$B,MATCH(MonsterTable!$B$1,MonsterTable!$A$1:$B$1,0),0))),OR(ISBLANK(AN984),ISBLANK(AO984))),#N/A,
IFERROR(VLOOKUP(AL984,MonsterTable!$A:$B,MATCH(MonsterTable!$B$1,MonsterTable!$A$1:$B$1,0),0),
IF(OR(NOT(ISBLANK(AN984)),ISBLANK(AO984)),#N/A,
IF(AL984="empty","empty",
VLOOKUP(AL984,MonsterGroupTable!$A:$A,1,0)))))))</f>
        <v>204</v>
      </c>
      <c r="AN984">
        <v>1</v>
      </c>
      <c r="AO984">
        <v>1</v>
      </c>
      <c r="AP984">
        <v>0</v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BA984" s="2" t="str">
        <f>IF(AND(ISBLANK(AZ984),OR(NOT(ISBLANK(BB984)),NOT(ISBLANK(BC984)))),#N/A,
IF(ISBLANK(AZ984),"",
IF(AND(NOT(ISERROR(VLOOKUP(AZ984,MonsterTable!$A:$B,MATCH(MonsterTable!$B$1,MonsterTable!$A$1:$B$1,0),0))),OR(ISBLANK(BB984),ISBLANK(BC984))),#N/A,
IFERROR(VLOOKUP(AZ984,MonsterTable!$A:$B,MATCH(MonsterTable!$B$1,MonsterTable!$A$1:$B$1,0),0),
IF(OR(NOT(ISBLANK(BB984)),ISBLANK(BC984)),#N/A,
IF(AZ984="empty","empty",
VLOOKUP(AZ984,MonsterGroupTable!$A:$A,1,0)))))))</f>
        <v/>
      </c>
      <c r="BH984" s="2" t="str">
        <f>IF(AND(ISBLANK(BG984),OR(NOT(ISBLANK(BI984)),NOT(ISBLANK(BJ984)))),#N/A,
IF(ISBLANK(BG984),"",
IF(AND(NOT(ISERROR(VLOOKUP(BG984,MonsterTable!$A:$B,MATCH(MonsterTable!$B$1,MonsterTable!$A$1:$B$1,0),0))),OR(ISBLANK(BI984),ISBLANK(BJ984))),#N/A,
IFERROR(VLOOKUP(BG984,MonsterTable!$A:$B,MATCH(MonsterTable!$B$1,MonsterTable!$A$1:$B$1,0),0),
IF(OR(NOT(ISBLANK(BI984)),ISBLANK(BJ984)),#N/A,
IF(BG984="empty","empty",
VLOOKUP(BG984,MonsterGroupTable!$A:$A,1,0)))))))</f>
        <v/>
      </c>
      <c r="BO984" s="2" t="str">
        <f>IF(AND(ISBLANK(BN984),OR(NOT(ISBLANK(BP984)),NOT(ISBLANK(BQ984)))),#N/A,
IF(ISBLANK(BN984),"",
IF(AND(NOT(ISERROR(VLOOKUP(BN984,MonsterTable!$A:$B,MATCH(MonsterTable!$B$1,MonsterTable!$A$1:$B$1,0),0))),OR(ISBLANK(BP984),ISBLANK(BQ984))),#N/A,
IFERROR(VLOOKUP(BN984,MonsterTable!$A:$B,MATCH(MonsterTable!$B$1,MonsterTable!$A$1:$B$1,0),0),
IF(OR(NOT(ISBLANK(BP984)),ISBLANK(BQ984)),#N/A,
IF(BN984="empty","empty",
VLOOKUP(BN984,MonsterGroupTable!$A:$A,1,0)))))))</f>
        <v/>
      </c>
      <c r="BV984" s="2" t="str">
        <f>IF(AND(ISBLANK(BU984),OR(NOT(ISBLANK(BW984)),NOT(ISBLANK(BX984)))),#N/A,
IF(ISBLANK(BU984),"",
IF(AND(NOT(ISERROR(VLOOKUP(BU984,MonsterTable!$A:$B,MATCH(MonsterTable!$B$1,MonsterTable!$A$1:$B$1,0),0))),OR(ISBLANK(BW984),ISBLANK(BX984))),#N/A,
IFERROR(VLOOKUP(BU984,MonsterTable!$A:$B,MATCH(MonsterTable!$B$1,MonsterTable!$A$1:$B$1,0),0),
IF(OR(NOT(ISBLANK(BW984)),ISBLANK(BX984)),#N/A,
IF(BU984="empty","empty",
VLOOKUP(BU984,MonsterGroupTable!$A:$A,1,0)))))))</f>
        <v/>
      </c>
      <c r="CC984" s="2" t="str">
        <f>IF(AND(ISBLANK(CB984),OR(NOT(ISBLANK(CD984)),NOT(ISBLANK(CE984)))),#N/A,
IF(ISBLANK(CB984),"",
IF(AND(NOT(ISERROR(VLOOKUP(CB984,MonsterTable!$A:$B,MATCH(MonsterTable!$B$1,MonsterTable!$A$1:$B$1,0),0))),OR(ISBLANK(CD984),ISBLANK(CE984))),#N/A,
IFERROR(VLOOKUP(CB984,MonsterTable!$A:$B,MATCH(MonsterTable!$B$1,MonsterTable!$A$1:$B$1,0),0),
IF(OR(NOT(ISBLANK(CD984)),ISBLANK(CE984)),#N/A,
IF(CB984="empty","empty",
VLOOKUP(CB984,MonsterGroupTable!$A:$A,1,0)))))))</f>
        <v/>
      </c>
      <c r="CJ984" s="2" t="str">
        <f>IF(AND(ISBLANK(CI984),OR(NOT(ISBLANK(CK984)),NOT(ISBLANK(CL984)))),#N/A,
IF(ISBLANK(CI984),"",
IF(AND(NOT(ISERROR(VLOOKUP(CI984,MonsterTable!$A:$B,MATCH(MonsterTable!$B$1,MonsterTable!$A$1:$B$1,0),0))),OR(ISBLANK(CK984),ISBLANK(CL984))),#N/A,
IFERROR(VLOOKUP(CI984,MonsterTable!$A:$B,MATCH(MonsterTable!$B$1,MonsterTable!$A$1:$B$1,0),0),
IF(OR(NOT(ISBLANK(CK984)),ISBLANK(CL984)),#N/A,
IF(CI984="empty","empty",
VLOOKUP(CI984,MonsterGroupTable!$A:$A,1,0)))))))</f>
        <v/>
      </c>
    </row>
    <row r="985" spans="1:88">
      <c r="A985">
        <v>20286</v>
      </c>
      <c r="B985">
        <f t="shared" si="30"/>
        <v>1.1000000000000001</v>
      </c>
      <c r="C985">
        <f t="shared" si="30"/>
        <v>1.1000000000000001</v>
      </c>
      <c r="F985">
        <v>1260</v>
      </c>
      <c r="G985">
        <v>27336</v>
      </c>
      <c r="H985">
        <v>0</v>
      </c>
      <c r="I985">
        <v>0</v>
      </c>
      <c r="J985">
        <v>0</v>
      </c>
      <c r="K985" t="s">
        <v>28</v>
      </c>
      <c r="L985" t="s">
        <v>255</v>
      </c>
      <c r="M985" t="s">
        <v>79</v>
      </c>
      <c r="N985" t="s">
        <v>80</v>
      </c>
      <c r="O985">
        <v>0</v>
      </c>
      <c r="P985">
        <v>-4.75</v>
      </c>
      <c r="Q985">
        <v>-3.5</v>
      </c>
      <c r="R985">
        <v>4.75</v>
      </c>
      <c r="S985">
        <v>3</v>
      </c>
      <c r="T985">
        <v>-13.5</v>
      </c>
      <c r="U985">
        <v>2.5499999999999998</v>
      </c>
      <c r="V985">
        <v>-6.75</v>
      </c>
      <c r="W985" t="str">
        <f t="shared" si="31"/>
        <v>g109,5,empty,3,204,1,1,0</v>
      </c>
      <c r="X985" s="1" t="s">
        <v>326</v>
      </c>
      <c r="Y985" s="2" t="str">
        <f>IF(AND(ISBLANK(X985),OR(NOT(ISBLANK(Z985)),NOT(ISBLANK(AA985)))),#N/A,
IF(ISBLANK(X985),"",
IF(AND(NOT(ISERROR(VLOOKUP(X985,MonsterTable!$A:$B,MATCH(MonsterTable!$B$1,MonsterTable!$A$1:$B$1,0),0))),OR(ISBLANK(Z985),ISBLANK(AA985))),#N/A,
IFERROR(VLOOKUP(X985,MonsterTable!$A:$B,MATCH(MonsterTable!$B$1,MonsterTable!$A$1:$B$1,0),0),
IF(OR(NOT(ISBLANK(Z985)),ISBLANK(AA985)),#N/A,
IF(X985="empty","empty",
VLOOKUP(X985,MonsterGroupTable!$A:$A,1,0)))))))</f>
        <v>g109</v>
      </c>
      <c r="AA985">
        <v>5</v>
      </c>
      <c r="AE985" s="1" t="s">
        <v>74</v>
      </c>
      <c r="AF985" s="2" t="str">
        <f>IF(AND(ISBLANK(AE985),OR(NOT(ISBLANK(AG985)),NOT(ISBLANK(AH985)))),#N/A,
IF(ISBLANK(AE985),"",
IF(AND(NOT(ISERROR(VLOOKUP(AE985,MonsterTable!$A:$B,MATCH(MonsterTable!$B$1,MonsterTable!$A$1:$B$1,0),0))),OR(ISBLANK(AG985),ISBLANK(AH985))),#N/A,
IFERROR(VLOOKUP(AE985,MonsterTable!$A:$B,MATCH(MonsterTable!$B$1,MonsterTable!$A$1:$B$1,0),0),
IF(OR(NOT(ISBLANK(AG985)),ISBLANK(AH985)),#N/A,
IF(AE985="empty","empty",
VLOOKUP(AE985,MonsterGroupTable!$A:$A,1,0)))))))</f>
        <v>empty</v>
      </c>
      <c r="AH985">
        <v>3</v>
      </c>
      <c r="AL985" s="1" t="s">
        <v>340</v>
      </c>
      <c r="AM985" s="2">
        <f>IF(AND(ISBLANK(AL985),OR(NOT(ISBLANK(AN985)),NOT(ISBLANK(AO985)))),#N/A,
IF(ISBLANK(AL985),"",
IF(AND(NOT(ISERROR(VLOOKUP(AL985,MonsterTable!$A:$B,MATCH(MonsterTable!$B$1,MonsterTable!$A$1:$B$1,0),0))),OR(ISBLANK(AN985),ISBLANK(AO985))),#N/A,
IFERROR(VLOOKUP(AL985,MonsterTable!$A:$B,MATCH(MonsterTable!$B$1,MonsterTable!$A$1:$B$1,0),0),
IF(OR(NOT(ISBLANK(AN985)),ISBLANK(AO985)),#N/A,
IF(AL985="empty","empty",
VLOOKUP(AL985,MonsterGroupTable!$A:$A,1,0)))))))</f>
        <v>204</v>
      </c>
      <c r="AN985">
        <v>1</v>
      </c>
      <c r="AO985">
        <v>1</v>
      </c>
      <c r="AP985">
        <v>0</v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BA985" s="2" t="str">
        <f>IF(AND(ISBLANK(AZ985),OR(NOT(ISBLANK(BB985)),NOT(ISBLANK(BC985)))),#N/A,
IF(ISBLANK(AZ985),"",
IF(AND(NOT(ISERROR(VLOOKUP(AZ985,MonsterTable!$A:$B,MATCH(MonsterTable!$B$1,MonsterTable!$A$1:$B$1,0),0))),OR(ISBLANK(BB985),ISBLANK(BC985))),#N/A,
IFERROR(VLOOKUP(AZ985,MonsterTable!$A:$B,MATCH(MonsterTable!$B$1,MonsterTable!$A$1:$B$1,0),0),
IF(OR(NOT(ISBLANK(BB985)),ISBLANK(BC985)),#N/A,
IF(AZ985="empty","empty",
VLOOKUP(AZ985,MonsterGroupTable!$A:$A,1,0)))))))</f>
        <v/>
      </c>
      <c r="BH985" s="2" t="str">
        <f>IF(AND(ISBLANK(BG985),OR(NOT(ISBLANK(BI985)),NOT(ISBLANK(BJ985)))),#N/A,
IF(ISBLANK(BG985),"",
IF(AND(NOT(ISERROR(VLOOKUP(BG985,MonsterTable!$A:$B,MATCH(MonsterTable!$B$1,MonsterTable!$A$1:$B$1,0),0))),OR(ISBLANK(BI985),ISBLANK(BJ985))),#N/A,
IFERROR(VLOOKUP(BG985,MonsterTable!$A:$B,MATCH(MonsterTable!$B$1,MonsterTable!$A$1:$B$1,0),0),
IF(OR(NOT(ISBLANK(BI985)),ISBLANK(BJ985)),#N/A,
IF(BG985="empty","empty",
VLOOKUP(BG985,MonsterGroupTable!$A:$A,1,0)))))))</f>
        <v/>
      </c>
      <c r="BO985" s="2" t="str">
        <f>IF(AND(ISBLANK(BN985),OR(NOT(ISBLANK(BP985)),NOT(ISBLANK(BQ985)))),#N/A,
IF(ISBLANK(BN985),"",
IF(AND(NOT(ISERROR(VLOOKUP(BN985,MonsterTable!$A:$B,MATCH(MonsterTable!$B$1,MonsterTable!$A$1:$B$1,0),0))),OR(ISBLANK(BP985),ISBLANK(BQ985))),#N/A,
IFERROR(VLOOKUP(BN985,MonsterTable!$A:$B,MATCH(MonsterTable!$B$1,MonsterTable!$A$1:$B$1,0),0),
IF(OR(NOT(ISBLANK(BP985)),ISBLANK(BQ985)),#N/A,
IF(BN985="empty","empty",
VLOOKUP(BN985,MonsterGroupTable!$A:$A,1,0)))))))</f>
        <v/>
      </c>
      <c r="BV985" s="2" t="str">
        <f>IF(AND(ISBLANK(BU985),OR(NOT(ISBLANK(BW985)),NOT(ISBLANK(BX985)))),#N/A,
IF(ISBLANK(BU985),"",
IF(AND(NOT(ISERROR(VLOOKUP(BU985,MonsterTable!$A:$B,MATCH(MonsterTable!$B$1,MonsterTable!$A$1:$B$1,0),0))),OR(ISBLANK(BW985),ISBLANK(BX985))),#N/A,
IFERROR(VLOOKUP(BU985,MonsterTable!$A:$B,MATCH(MonsterTable!$B$1,MonsterTable!$A$1:$B$1,0),0),
IF(OR(NOT(ISBLANK(BW985)),ISBLANK(BX985)),#N/A,
IF(BU985="empty","empty",
VLOOKUP(BU985,MonsterGroupTable!$A:$A,1,0)))))))</f>
        <v/>
      </c>
      <c r="CC985" s="2" t="str">
        <f>IF(AND(ISBLANK(CB985),OR(NOT(ISBLANK(CD985)),NOT(ISBLANK(CE985)))),#N/A,
IF(ISBLANK(CB985),"",
IF(AND(NOT(ISERROR(VLOOKUP(CB985,MonsterTable!$A:$B,MATCH(MonsterTable!$B$1,MonsterTable!$A$1:$B$1,0),0))),OR(ISBLANK(CD985),ISBLANK(CE985))),#N/A,
IFERROR(VLOOKUP(CB985,MonsterTable!$A:$B,MATCH(MonsterTable!$B$1,MonsterTable!$A$1:$B$1,0),0),
IF(OR(NOT(ISBLANK(CD985)),ISBLANK(CE985)),#N/A,
IF(CB985="empty","empty",
VLOOKUP(CB985,MonsterGroupTable!$A:$A,1,0)))))))</f>
        <v/>
      </c>
      <c r="CJ985" s="2" t="str">
        <f>IF(AND(ISBLANK(CI985),OR(NOT(ISBLANK(CK985)),NOT(ISBLANK(CL985)))),#N/A,
IF(ISBLANK(CI985),"",
IF(AND(NOT(ISERROR(VLOOKUP(CI985,MonsterTable!$A:$B,MATCH(MonsterTable!$B$1,MonsterTable!$A$1:$B$1,0),0))),OR(ISBLANK(CK985),ISBLANK(CL985))),#N/A,
IFERROR(VLOOKUP(CI985,MonsterTable!$A:$B,MATCH(MonsterTable!$B$1,MonsterTable!$A$1:$B$1,0),0),
IF(OR(NOT(ISBLANK(CK985)),ISBLANK(CL985)),#N/A,
IF(CI985="empty","empty",
VLOOKUP(CI985,MonsterGroupTable!$A:$A,1,0)))))))</f>
        <v/>
      </c>
    </row>
    <row r="986" spans="1:88">
      <c r="A986">
        <v>20287</v>
      </c>
      <c r="B986">
        <f t="shared" si="30"/>
        <v>1.1000000000000001</v>
      </c>
      <c r="C986">
        <f t="shared" si="30"/>
        <v>1.1000000000000001</v>
      </c>
      <c r="F986">
        <v>1260</v>
      </c>
      <c r="G986">
        <v>27525</v>
      </c>
      <c r="H986">
        <v>0</v>
      </c>
      <c r="I986">
        <v>0</v>
      </c>
      <c r="J986">
        <v>0</v>
      </c>
      <c r="K986" t="s">
        <v>28</v>
      </c>
      <c r="L986" t="s">
        <v>255</v>
      </c>
      <c r="M986" t="s">
        <v>79</v>
      </c>
      <c r="N986" t="s">
        <v>80</v>
      </c>
      <c r="O986">
        <v>0</v>
      </c>
      <c r="P986">
        <v>-4.75</v>
      </c>
      <c r="Q986">
        <v>-3.5</v>
      </c>
      <c r="R986">
        <v>4.75</v>
      </c>
      <c r="S986">
        <v>3</v>
      </c>
      <c r="T986">
        <v>-13.5</v>
      </c>
      <c r="U986">
        <v>2.5499999999999998</v>
      </c>
      <c r="V986">
        <v>-6.75</v>
      </c>
      <c r="W986" t="str">
        <f t="shared" si="31"/>
        <v>g109,5,empty,3,204,1,1,0</v>
      </c>
      <c r="X986" s="1" t="s">
        <v>326</v>
      </c>
      <c r="Y986" s="2" t="str">
        <f>IF(AND(ISBLANK(X986),OR(NOT(ISBLANK(Z986)),NOT(ISBLANK(AA986)))),#N/A,
IF(ISBLANK(X986),"",
IF(AND(NOT(ISERROR(VLOOKUP(X986,MonsterTable!$A:$B,MATCH(MonsterTable!$B$1,MonsterTable!$A$1:$B$1,0),0))),OR(ISBLANK(Z986),ISBLANK(AA986))),#N/A,
IFERROR(VLOOKUP(X986,MonsterTable!$A:$B,MATCH(MonsterTable!$B$1,MonsterTable!$A$1:$B$1,0),0),
IF(OR(NOT(ISBLANK(Z986)),ISBLANK(AA986)),#N/A,
IF(X986="empty","empty",
VLOOKUP(X986,MonsterGroupTable!$A:$A,1,0)))))))</f>
        <v>g109</v>
      </c>
      <c r="AA986">
        <v>5</v>
      </c>
      <c r="AE986" s="1" t="s">
        <v>74</v>
      </c>
      <c r="AF986" s="2" t="str">
        <f>IF(AND(ISBLANK(AE986),OR(NOT(ISBLANK(AG986)),NOT(ISBLANK(AH986)))),#N/A,
IF(ISBLANK(AE986),"",
IF(AND(NOT(ISERROR(VLOOKUP(AE986,MonsterTable!$A:$B,MATCH(MonsterTable!$B$1,MonsterTable!$A$1:$B$1,0),0))),OR(ISBLANK(AG986),ISBLANK(AH986))),#N/A,
IFERROR(VLOOKUP(AE986,MonsterTable!$A:$B,MATCH(MonsterTable!$B$1,MonsterTable!$A$1:$B$1,0),0),
IF(OR(NOT(ISBLANK(AG986)),ISBLANK(AH986)),#N/A,
IF(AE986="empty","empty",
VLOOKUP(AE986,MonsterGroupTable!$A:$A,1,0)))))))</f>
        <v>empty</v>
      </c>
      <c r="AH986">
        <v>3</v>
      </c>
      <c r="AL986" s="1" t="s">
        <v>340</v>
      </c>
      <c r="AM986" s="2">
        <f>IF(AND(ISBLANK(AL986),OR(NOT(ISBLANK(AN986)),NOT(ISBLANK(AO986)))),#N/A,
IF(ISBLANK(AL986),"",
IF(AND(NOT(ISERROR(VLOOKUP(AL986,MonsterTable!$A:$B,MATCH(MonsterTable!$B$1,MonsterTable!$A$1:$B$1,0),0))),OR(ISBLANK(AN986),ISBLANK(AO986))),#N/A,
IFERROR(VLOOKUP(AL986,MonsterTable!$A:$B,MATCH(MonsterTable!$B$1,MonsterTable!$A$1:$B$1,0),0),
IF(OR(NOT(ISBLANK(AN986)),ISBLANK(AO986)),#N/A,
IF(AL986="empty","empty",
VLOOKUP(AL986,MonsterGroupTable!$A:$A,1,0)))))))</f>
        <v>204</v>
      </c>
      <c r="AN986">
        <v>1</v>
      </c>
      <c r="AO986">
        <v>1</v>
      </c>
      <c r="AP986">
        <v>0</v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BA986" s="2" t="str">
        <f>IF(AND(ISBLANK(AZ986),OR(NOT(ISBLANK(BB986)),NOT(ISBLANK(BC986)))),#N/A,
IF(ISBLANK(AZ986),"",
IF(AND(NOT(ISERROR(VLOOKUP(AZ986,MonsterTable!$A:$B,MATCH(MonsterTable!$B$1,MonsterTable!$A$1:$B$1,0),0))),OR(ISBLANK(BB986),ISBLANK(BC986))),#N/A,
IFERROR(VLOOKUP(AZ986,MonsterTable!$A:$B,MATCH(MonsterTable!$B$1,MonsterTable!$A$1:$B$1,0),0),
IF(OR(NOT(ISBLANK(BB986)),ISBLANK(BC986)),#N/A,
IF(AZ986="empty","empty",
VLOOKUP(AZ986,MonsterGroupTable!$A:$A,1,0)))))))</f>
        <v/>
      </c>
      <c r="BH986" s="2" t="str">
        <f>IF(AND(ISBLANK(BG986),OR(NOT(ISBLANK(BI986)),NOT(ISBLANK(BJ986)))),#N/A,
IF(ISBLANK(BG986),"",
IF(AND(NOT(ISERROR(VLOOKUP(BG986,MonsterTable!$A:$B,MATCH(MonsterTable!$B$1,MonsterTable!$A$1:$B$1,0),0))),OR(ISBLANK(BI986),ISBLANK(BJ986))),#N/A,
IFERROR(VLOOKUP(BG986,MonsterTable!$A:$B,MATCH(MonsterTable!$B$1,MonsterTable!$A$1:$B$1,0),0),
IF(OR(NOT(ISBLANK(BI986)),ISBLANK(BJ986)),#N/A,
IF(BG986="empty","empty",
VLOOKUP(BG986,MonsterGroupTable!$A:$A,1,0)))))))</f>
        <v/>
      </c>
      <c r="BO986" s="2" t="str">
        <f>IF(AND(ISBLANK(BN986),OR(NOT(ISBLANK(BP986)),NOT(ISBLANK(BQ986)))),#N/A,
IF(ISBLANK(BN986),"",
IF(AND(NOT(ISERROR(VLOOKUP(BN986,MonsterTable!$A:$B,MATCH(MonsterTable!$B$1,MonsterTable!$A$1:$B$1,0),0))),OR(ISBLANK(BP986),ISBLANK(BQ986))),#N/A,
IFERROR(VLOOKUP(BN986,MonsterTable!$A:$B,MATCH(MonsterTable!$B$1,MonsterTable!$A$1:$B$1,0),0),
IF(OR(NOT(ISBLANK(BP986)),ISBLANK(BQ986)),#N/A,
IF(BN986="empty","empty",
VLOOKUP(BN986,MonsterGroupTable!$A:$A,1,0)))))))</f>
        <v/>
      </c>
      <c r="BV986" s="2" t="str">
        <f>IF(AND(ISBLANK(BU986),OR(NOT(ISBLANK(BW986)),NOT(ISBLANK(BX986)))),#N/A,
IF(ISBLANK(BU986),"",
IF(AND(NOT(ISERROR(VLOOKUP(BU986,MonsterTable!$A:$B,MATCH(MonsterTable!$B$1,MonsterTable!$A$1:$B$1,0),0))),OR(ISBLANK(BW986),ISBLANK(BX986))),#N/A,
IFERROR(VLOOKUP(BU986,MonsterTable!$A:$B,MATCH(MonsterTable!$B$1,MonsterTable!$A$1:$B$1,0),0),
IF(OR(NOT(ISBLANK(BW986)),ISBLANK(BX986)),#N/A,
IF(BU986="empty","empty",
VLOOKUP(BU986,MonsterGroupTable!$A:$A,1,0)))))))</f>
        <v/>
      </c>
      <c r="CC986" s="2" t="str">
        <f>IF(AND(ISBLANK(CB986),OR(NOT(ISBLANK(CD986)),NOT(ISBLANK(CE986)))),#N/A,
IF(ISBLANK(CB986),"",
IF(AND(NOT(ISERROR(VLOOKUP(CB986,MonsterTable!$A:$B,MATCH(MonsterTable!$B$1,MonsterTable!$A$1:$B$1,0),0))),OR(ISBLANK(CD986),ISBLANK(CE986))),#N/A,
IFERROR(VLOOKUP(CB986,MonsterTable!$A:$B,MATCH(MonsterTable!$B$1,MonsterTable!$A$1:$B$1,0),0),
IF(OR(NOT(ISBLANK(CD986)),ISBLANK(CE986)),#N/A,
IF(CB986="empty","empty",
VLOOKUP(CB986,MonsterGroupTable!$A:$A,1,0)))))))</f>
        <v/>
      </c>
      <c r="CJ986" s="2" t="str">
        <f>IF(AND(ISBLANK(CI986),OR(NOT(ISBLANK(CK986)),NOT(ISBLANK(CL986)))),#N/A,
IF(ISBLANK(CI986),"",
IF(AND(NOT(ISERROR(VLOOKUP(CI986,MonsterTable!$A:$B,MATCH(MonsterTable!$B$1,MonsterTable!$A$1:$B$1,0),0))),OR(ISBLANK(CK986),ISBLANK(CL986))),#N/A,
IFERROR(VLOOKUP(CI986,MonsterTable!$A:$B,MATCH(MonsterTable!$B$1,MonsterTable!$A$1:$B$1,0),0),
IF(OR(NOT(ISBLANK(CK986)),ISBLANK(CL986)),#N/A,
IF(CI986="empty","empty",
VLOOKUP(CI986,MonsterGroupTable!$A:$A,1,0)))))))</f>
        <v/>
      </c>
    </row>
    <row r="987" spans="1:88">
      <c r="A987">
        <v>20288</v>
      </c>
      <c r="B987">
        <f t="shared" si="30"/>
        <v>1.1000000000000001</v>
      </c>
      <c r="C987">
        <f t="shared" si="30"/>
        <v>1.1000000000000001</v>
      </c>
      <c r="F987">
        <v>1260</v>
      </c>
      <c r="G987">
        <v>27714</v>
      </c>
      <c r="H987">
        <v>0</v>
      </c>
      <c r="I987">
        <v>0</v>
      </c>
      <c r="J987">
        <v>0</v>
      </c>
      <c r="K987" t="s">
        <v>28</v>
      </c>
      <c r="L987" t="s">
        <v>255</v>
      </c>
      <c r="M987" t="s">
        <v>79</v>
      </c>
      <c r="N987" t="s">
        <v>80</v>
      </c>
      <c r="O987">
        <v>0</v>
      </c>
      <c r="P987">
        <v>-4.75</v>
      </c>
      <c r="Q987">
        <v>-3.5</v>
      </c>
      <c r="R987">
        <v>4.75</v>
      </c>
      <c r="S987">
        <v>3</v>
      </c>
      <c r="T987">
        <v>-13.5</v>
      </c>
      <c r="U987">
        <v>2.5499999999999998</v>
      </c>
      <c r="V987">
        <v>-6.75</v>
      </c>
      <c r="W987" t="str">
        <f t="shared" si="31"/>
        <v>g109,5,empty,3,204,1,1,0</v>
      </c>
      <c r="X987" s="1" t="s">
        <v>326</v>
      </c>
      <c r="Y987" s="2" t="str">
        <f>IF(AND(ISBLANK(X987),OR(NOT(ISBLANK(Z987)),NOT(ISBLANK(AA987)))),#N/A,
IF(ISBLANK(X987),"",
IF(AND(NOT(ISERROR(VLOOKUP(X987,MonsterTable!$A:$B,MATCH(MonsterTable!$B$1,MonsterTable!$A$1:$B$1,0),0))),OR(ISBLANK(Z987),ISBLANK(AA987))),#N/A,
IFERROR(VLOOKUP(X987,MonsterTable!$A:$B,MATCH(MonsterTable!$B$1,MonsterTable!$A$1:$B$1,0),0),
IF(OR(NOT(ISBLANK(Z987)),ISBLANK(AA987)),#N/A,
IF(X987="empty","empty",
VLOOKUP(X987,MonsterGroupTable!$A:$A,1,0)))))))</f>
        <v>g109</v>
      </c>
      <c r="AA987">
        <v>5</v>
      </c>
      <c r="AE987" s="1" t="s">
        <v>74</v>
      </c>
      <c r="AF987" s="2" t="str">
        <f>IF(AND(ISBLANK(AE987),OR(NOT(ISBLANK(AG987)),NOT(ISBLANK(AH987)))),#N/A,
IF(ISBLANK(AE987),"",
IF(AND(NOT(ISERROR(VLOOKUP(AE987,MonsterTable!$A:$B,MATCH(MonsterTable!$B$1,MonsterTable!$A$1:$B$1,0),0))),OR(ISBLANK(AG987),ISBLANK(AH987))),#N/A,
IFERROR(VLOOKUP(AE987,MonsterTable!$A:$B,MATCH(MonsterTable!$B$1,MonsterTable!$A$1:$B$1,0),0),
IF(OR(NOT(ISBLANK(AG987)),ISBLANK(AH987)),#N/A,
IF(AE987="empty","empty",
VLOOKUP(AE987,MonsterGroupTable!$A:$A,1,0)))))))</f>
        <v>empty</v>
      </c>
      <c r="AH987">
        <v>3</v>
      </c>
      <c r="AL987" s="1" t="s">
        <v>340</v>
      </c>
      <c r="AM987" s="2">
        <f>IF(AND(ISBLANK(AL987),OR(NOT(ISBLANK(AN987)),NOT(ISBLANK(AO987)))),#N/A,
IF(ISBLANK(AL987),"",
IF(AND(NOT(ISERROR(VLOOKUP(AL987,MonsterTable!$A:$B,MATCH(MonsterTable!$B$1,MonsterTable!$A$1:$B$1,0),0))),OR(ISBLANK(AN987),ISBLANK(AO987))),#N/A,
IFERROR(VLOOKUP(AL987,MonsterTable!$A:$B,MATCH(MonsterTable!$B$1,MonsterTable!$A$1:$B$1,0),0),
IF(OR(NOT(ISBLANK(AN987)),ISBLANK(AO987)),#N/A,
IF(AL987="empty","empty",
VLOOKUP(AL987,MonsterGroupTable!$A:$A,1,0)))))))</f>
        <v>204</v>
      </c>
      <c r="AN987">
        <v>1</v>
      </c>
      <c r="AO987">
        <v>1</v>
      </c>
      <c r="AP987">
        <v>0</v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BA987" s="2" t="str">
        <f>IF(AND(ISBLANK(AZ987),OR(NOT(ISBLANK(BB987)),NOT(ISBLANK(BC987)))),#N/A,
IF(ISBLANK(AZ987),"",
IF(AND(NOT(ISERROR(VLOOKUP(AZ987,MonsterTable!$A:$B,MATCH(MonsterTable!$B$1,MonsterTable!$A$1:$B$1,0),0))),OR(ISBLANK(BB987),ISBLANK(BC987))),#N/A,
IFERROR(VLOOKUP(AZ987,MonsterTable!$A:$B,MATCH(MonsterTable!$B$1,MonsterTable!$A$1:$B$1,0),0),
IF(OR(NOT(ISBLANK(BB987)),ISBLANK(BC987)),#N/A,
IF(AZ987="empty","empty",
VLOOKUP(AZ987,MonsterGroupTable!$A:$A,1,0)))))))</f>
        <v/>
      </c>
      <c r="BH987" s="2" t="str">
        <f>IF(AND(ISBLANK(BG987),OR(NOT(ISBLANK(BI987)),NOT(ISBLANK(BJ987)))),#N/A,
IF(ISBLANK(BG987),"",
IF(AND(NOT(ISERROR(VLOOKUP(BG987,MonsterTable!$A:$B,MATCH(MonsterTable!$B$1,MonsterTable!$A$1:$B$1,0),0))),OR(ISBLANK(BI987),ISBLANK(BJ987))),#N/A,
IFERROR(VLOOKUP(BG987,MonsterTable!$A:$B,MATCH(MonsterTable!$B$1,MonsterTable!$A$1:$B$1,0),0),
IF(OR(NOT(ISBLANK(BI987)),ISBLANK(BJ987)),#N/A,
IF(BG987="empty","empty",
VLOOKUP(BG987,MonsterGroupTable!$A:$A,1,0)))))))</f>
        <v/>
      </c>
      <c r="BO987" s="2" t="str">
        <f>IF(AND(ISBLANK(BN987),OR(NOT(ISBLANK(BP987)),NOT(ISBLANK(BQ987)))),#N/A,
IF(ISBLANK(BN987),"",
IF(AND(NOT(ISERROR(VLOOKUP(BN987,MonsterTable!$A:$B,MATCH(MonsterTable!$B$1,MonsterTable!$A$1:$B$1,0),0))),OR(ISBLANK(BP987),ISBLANK(BQ987))),#N/A,
IFERROR(VLOOKUP(BN987,MonsterTable!$A:$B,MATCH(MonsterTable!$B$1,MonsterTable!$A$1:$B$1,0),0),
IF(OR(NOT(ISBLANK(BP987)),ISBLANK(BQ987)),#N/A,
IF(BN987="empty","empty",
VLOOKUP(BN987,MonsterGroupTable!$A:$A,1,0)))))))</f>
        <v/>
      </c>
      <c r="BV987" s="2" t="str">
        <f>IF(AND(ISBLANK(BU987),OR(NOT(ISBLANK(BW987)),NOT(ISBLANK(BX987)))),#N/A,
IF(ISBLANK(BU987),"",
IF(AND(NOT(ISERROR(VLOOKUP(BU987,MonsterTable!$A:$B,MATCH(MonsterTable!$B$1,MonsterTable!$A$1:$B$1,0),0))),OR(ISBLANK(BW987),ISBLANK(BX987))),#N/A,
IFERROR(VLOOKUP(BU987,MonsterTable!$A:$B,MATCH(MonsterTable!$B$1,MonsterTable!$A$1:$B$1,0),0),
IF(OR(NOT(ISBLANK(BW987)),ISBLANK(BX987)),#N/A,
IF(BU987="empty","empty",
VLOOKUP(BU987,MonsterGroupTable!$A:$A,1,0)))))))</f>
        <v/>
      </c>
      <c r="CC987" s="2" t="str">
        <f>IF(AND(ISBLANK(CB987),OR(NOT(ISBLANK(CD987)),NOT(ISBLANK(CE987)))),#N/A,
IF(ISBLANK(CB987),"",
IF(AND(NOT(ISERROR(VLOOKUP(CB987,MonsterTable!$A:$B,MATCH(MonsterTable!$B$1,MonsterTable!$A$1:$B$1,0),0))),OR(ISBLANK(CD987),ISBLANK(CE987))),#N/A,
IFERROR(VLOOKUP(CB987,MonsterTable!$A:$B,MATCH(MonsterTable!$B$1,MonsterTable!$A$1:$B$1,0),0),
IF(OR(NOT(ISBLANK(CD987)),ISBLANK(CE987)),#N/A,
IF(CB987="empty","empty",
VLOOKUP(CB987,MonsterGroupTable!$A:$A,1,0)))))))</f>
        <v/>
      </c>
      <c r="CJ987" s="2" t="str">
        <f>IF(AND(ISBLANK(CI987),OR(NOT(ISBLANK(CK987)),NOT(ISBLANK(CL987)))),#N/A,
IF(ISBLANK(CI987),"",
IF(AND(NOT(ISERROR(VLOOKUP(CI987,MonsterTable!$A:$B,MATCH(MonsterTable!$B$1,MonsterTable!$A$1:$B$1,0),0))),OR(ISBLANK(CK987),ISBLANK(CL987))),#N/A,
IFERROR(VLOOKUP(CI987,MonsterTable!$A:$B,MATCH(MonsterTable!$B$1,MonsterTable!$A$1:$B$1,0),0),
IF(OR(NOT(ISBLANK(CK987)),ISBLANK(CL987)),#N/A,
IF(CI987="empty","empty",
VLOOKUP(CI987,MonsterGroupTable!$A:$A,1,0)))))))</f>
        <v/>
      </c>
    </row>
    <row r="988" spans="1:88">
      <c r="A988">
        <v>20289</v>
      </c>
      <c r="B988">
        <f t="shared" si="30"/>
        <v>1.1000000000000001</v>
      </c>
      <c r="C988">
        <f t="shared" si="30"/>
        <v>1.1000000000000001</v>
      </c>
      <c r="F988">
        <v>1260</v>
      </c>
      <c r="G988">
        <v>27903</v>
      </c>
      <c r="H988">
        <v>0</v>
      </c>
      <c r="I988">
        <v>0</v>
      </c>
      <c r="J988">
        <v>0</v>
      </c>
      <c r="K988" t="s">
        <v>28</v>
      </c>
      <c r="L988" t="s">
        <v>255</v>
      </c>
      <c r="M988" t="s">
        <v>79</v>
      </c>
      <c r="N988" t="s">
        <v>80</v>
      </c>
      <c r="O988">
        <v>0</v>
      </c>
      <c r="P988">
        <v>-4.75</v>
      </c>
      <c r="Q988">
        <v>-3.5</v>
      </c>
      <c r="R988">
        <v>4.75</v>
      </c>
      <c r="S988">
        <v>3</v>
      </c>
      <c r="T988">
        <v>-13.5</v>
      </c>
      <c r="U988">
        <v>2.5499999999999998</v>
      </c>
      <c r="V988">
        <v>-6.75</v>
      </c>
      <c r="W988" t="str">
        <f t="shared" si="31"/>
        <v>g109,5,empty,3,204,1,1,0</v>
      </c>
      <c r="X988" s="1" t="s">
        <v>326</v>
      </c>
      <c r="Y988" s="2" t="str">
        <f>IF(AND(ISBLANK(X988),OR(NOT(ISBLANK(Z988)),NOT(ISBLANK(AA988)))),#N/A,
IF(ISBLANK(X988),"",
IF(AND(NOT(ISERROR(VLOOKUP(X988,MonsterTable!$A:$B,MATCH(MonsterTable!$B$1,MonsterTable!$A$1:$B$1,0),0))),OR(ISBLANK(Z988),ISBLANK(AA988))),#N/A,
IFERROR(VLOOKUP(X988,MonsterTable!$A:$B,MATCH(MonsterTable!$B$1,MonsterTable!$A$1:$B$1,0),0),
IF(OR(NOT(ISBLANK(Z988)),ISBLANK(AA988)),#N/A,
IF(X988="empty","empty",
VLOOKUP(X988,MonsterGroupTable!$A:$A,1,0)))))))</f>
        <v>g109</v>
      </c>
      <c r="AA988">
        <v>5</v>
      </c>
      <c r="AE988" s="1" t="s">
        <v>74</v>
      </c>
      <c r="AF988" s="2" t="str">
        <f>IF(AND(ISBLANK(AE988),OR(NOT(ISBLANK(AG988)),NOT(ISBLANK(AH988)))),#N/A,
IF(ISBLANK(AE988),"",
IF(AND(NOT(ISERROR(VLOOKUP(AE988,MonsterTable!$A:$B,MATCH(MonsterTable!$B$1,MonsterTable!$A$1:$B$1,0),0))),OR(ISBLANK(AG988),ISBLANK(AH988))),#N/A,
IFERROR(VLOOKUP(AE988,MonsterTable!$A:$B,MATCH(MonsterTable!$B$1,MonsterTable!$A$1:$B$1,0),0),
IF(OR(NOT(ISBLANK(AG988)),ISBLANK(AH988)),#N/A,
IF(AE988="empty","empty",
VLOOKUP(AE988,MonsterGroupTable!$A:$A,1,0)))))))</f>
        <v>empty</v>
      </c>
      <c r="AH988">
        <v>3</v>
      </c>
      <c r="AL988" s="1" t="s">
        <v>340</v>
      </c>
      <c r="AM988" s="2">
        <f>IF(AND(ISBLANK(AL988),OR(NOT(ISBLANK(AN988)),NOT(ISBLANK(AO988)))),#N/A,
IF(ISBLANK(AL988),"",
IF(AND(NOT(ISERROR(VLOOKUP(AL988,MonsterTable!$A:$B,MATCH(MonsterTable!$B$1,MonsterTable!$A$1:$B$1,0),0))),OR(ISBLANK(AN988),ISBLANK(AO988))),#N/A,
IFERROR(VLOOKUP(AL988,MonsterTable!$A:$B,MATCH(MonsterTable!$B$1,MonsterTable!$A$1:$B$1,0),0),
IF(OR(NOT(ISBLANK(AN988)),ISBLANK(AO988)),#N/A,
IF(AL988="empty","empty",
VLOOKUP(AL988,MonsterGroupTable!$A:$A,1,0)))))))</f>
        <v>204</v>
      </c>
      <c r="AN988">
        <v>1</v>
      </c>
      <c r="AO988">
        <v>1</v>
      </c>
      <c r="AP988">
        <v>0</v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BA988" s="2" t="str">
        <f>IF(AND(ISBLANK(AZ988),OR(NOT(ISBLANK(BB988)),NOT(ISBLANK(BC988)))),#N/A,
IF(ISBLANK(AZ988),"",
IF(AND(NOT(ISERROR(VLOOKUP(AZ988,MonsterTable!$A:$B,MATCH(MonsterTable!$B$1,MonsterTable!$A$1:$B$1,0),0))),OR(ISBLANK(BB988),ISBLANK(BC988))),#N/A,
IFERROR(VLOOKUP(AZ988,MonsterTable!$A:$B,MATCH(MonsterTable!$B$1,MonsterTable!$A$1:$B$1,0),0),
IF(OR(NOT(ISBLANK(BB988)),ISBLANK(BC988)),#N/A,
IF(AZ988="empty","empty",
VLOOKUP(AZ988,MonsterGroupTable!$A:$A,1,0)))))))</f>
        <v/>
      </c>
      <c r="BH988" s="2" t="str">
        <f>IF(AND(ISBLANK(BG988),OR(NOT(ISBLANK(BI988)),NOT(ISBLANK(BJ988)))),#N/A,
IF(ISBLANK(BG988),"",
IF(AND(NOT(ISERROR(VLOOKUP(BG988,MonsterTable!$A:$B,MATCH(MonsterTable!$B$1,MonsterTable!$A$1:$B$1,0),0))),OR(ISBLANK(BI988),ISBLANK(BJ988))),#N/A,
IFERROR(VLOOKUP(BG988,MonsterTable!$A:$B,MATCH(MonsterTable!$B$1,MonsterTable!$A$1:$B$1,0),0),
IF(OR(NOT(ISBLANK(BI988)),ISBLANK(BJ988)),#N/A,
IF(BG988="empty","empty",
VLOOKUP(BG988,MonsterGroupTable!$A:$A,1,0)))))))</f>
        <v/>
      </c>
      <c r="BO988" s="2" t="str">
        <f>IF(AND(ISBLANK(BN988),OR(NOT(ISBLANK(BP988)),NOT(ISBLANK(BQ988)))),#N/A,
IF(ISBLANK(BN988),"",
IF(AND(NOT(ISERROR(VLOOKUP(BN988,MonsterTable!$A:$B,MATCH(MonsterTable!$B$1,MonsterTable!$A$1:$B$1,0),0))),OR(ISBLANK(BP988),ISBLANK(BQ988))),#N/A,
IFERROR(VLOOKUP(BN988,MonsterTable!$A:$B,MATCH(MonsterTable!$B$1,MonsterTable!$A$1:$B$1,0),0),
IF(OR(NOT(ISBLANK(BP988)),ISBLANK(BQ988)),#N/A,
IF(BN988="empty","empty",
VLOOKUP(BN988,MonsterGroupTable!$A:$A,1,0)))))))</f>
        <v/>
      </c>
      <c r="BV988" s="2" t="str">
        <f>IF(AND(ISBLANK(BU988),OR(NOT(ISBLANK(BW988)),NOT(ISBLANK(BX988)))),#N/A,
IF(ISBLANK(BU988),"",
IF(AND(NOT(ISERROR(VLOOKUP(BU988,MonsterTable!$A:$B,MATCH(MonsterTable!$B$1,MonsterTable!$A$1:$B$1,0),0))),OR(ISBLANK(BW988),ISBLANK(BX988))),#N/A,
IFERROR(VLOOKUP(BU988,MonsterTable!$A:$B,MATCH(MonsterTable!$B$1,MonsterTable!$A$1:$B$1,0),0),
IF(OR(NOT(ISBLANK(BW988)),ISBLANK(BX988)),#N/A,
IF(BU988="empty","empty",
VLOOKUP(BU988,MonsterGroupTable!$A:$A,1,0)))))))</f>
        <v/>
      </c>
      <c r="CC988" s="2" t="str">
        <f>IF(AND(ISBLANK(CB988),OR(NOT(ISBLANK(CD988)),NOT(ISBLANK(CE988)))),#N/A,
IF(ISBLANK(CB988),"",
IF(AND(NOT(ISERROR(VLOOKUP(CB988,MonsterTable!$A:$B,MATCH(MonsterTable!$B$1,MonsterTable!$A$1:$B$1,0),0))),OR(ISBLANK(CD988),ISBLANK(CE988))),#N/A,
IFERROR(VLOOKUP(CB988,MonsterTable!$A:$B,MATCH(MonsterTable!$B$1,MonsterTable!$A$1:$B$1,0),0),
IF(OR(NOT(ISBLANK(CD988)),ISBLANK(CE988)),#N/A,
IF(CB988="empty","empty",
VLOOKUP(CB988,MonsterGroupTable!$A:$A,1,0)))))))</f>
        <v/>
      </c>
      <c r="CJ988" s="2" t="str">
        <f>IF(AND(ISBLANK(CI988),OR(NOT(ISBLANK(CK988)),NOT(ISBLANK(CL988)))),#N/A,
IF(ISBLANK(CI988),"",
IF(AND(NOT(ISERROR(VLOOKUP(CI988,MonsterTable!$A:$B,MATCH(MonsterTable!$B$1,MonsterTable!$A$1:$B$1,0),0))),OR(ISBLANK(CK988),ISBLANK(CL988))),#N/A,
IFERROR(VLOOKUP(CI988,MonsterTable!$A:$B,MATCH(MonsterTable!$B$1,MonsterTable!$A$1:$B$1,0),0),
IF(OR(NOT(ISBLANK(CK988)),ISBLANK(CL988)),#N/A,
IF(CI988="empty","empty",
VLOOKUP(CI988,MonsterGroupTable!$A:$A,1,0)))))))</f>
        <v/>
      </c>
    </row>
    <row r="989" spans="1:88">
      <c r="A989">
        <v>20290</v>
      </c>
      <c r="B989">
        <f t="shared" si="30"/>
        <v>1.2</v>
      </c>
      <c r="C989">
        <f t="shared" si="30"/>
        <v>1.1000000000000001</v>
      </c>
      <c r="F989">
        <v>1260</v>
      </c>
      <c r="G989">
        <v>28092</v>
      </c>
      <c r="H989">
        <v>0</v>
      </c>
      <c r="I989">
        <v>0</v>
      </c>
      <c r="J989">
        <v>0</v>
      </c>
      <c r="K989" t="s">
        <v>28</v>
      </c>
      <c r="L989" t="s">
        <v>255</v>
      </c>
      <c r="M989" t="s">
        <v>79</v>
      </c>
      <c r="N989" t="s">
        <v>80</v>
      </c>
      <c r="O989">
        <v>0</v>
      </c>
      <c r="P989">
        <v>-4.75</v>
      </c>
      <c r="Q989">
        <v>-3.5</v>
      </c>
      <c r="R989">
        <v>4.75</v>
      </c>
      <c r="S989">
        <v>3</v>
      </c>
      <c r="T989">
        <v>-13.5</v>
      </c>
      <c r="U989">
        <v>2.5499999999999998</v>
      </c>
      <c r="V989">
        <v>-6.75</v>
      </c>
      <c r="W989" t="str">
        <f t="shared" si="31"/>
        <v>g109,5,empty,3,204,1,1,0</v>
      </c>
      <c r="X989" s="1" t="s">
        <v>326</v>
      </c>
      <c r="Y989" s="2" t="str">
        <f>IF(AND(ISBLANK(X989),OR(NOT(ISBLANK(Z989)),NOT(ISBLANK(AA989)))),#N/A,
IF(ISBLANK(X989),"",
IF(AND(NOT(ISERROR(VLOOKUP(X989,MonsterTable!$A:$B,MATCH(MonsterTable!$B$1,MonsterTable!$A$1:$B$1,0),0))),OR(ISBLANK(Z989),ISBLANK(AA989))),#N/A,
IFERROR(VLOOKUP(X989,MonsterTable!$A:$B,MATCH(MonsterTable!$B$1,MonsterTable!$A$1:$B$1,0),0),
IF(OR(NOT(ISBLANK(Z989)),ISBLANK(AA989)),#N/A,
IF(X989="empty","empty",
VLOOKUP(X989,MonsterGroupTable!$A:$A,1,0)))))))</f>
        <v>g109</v>
      </c>
      <c r="AA989">
        <v>5</v>
      </c>
      <c r="AE989" s="1" t="s">
        <v>74</v>
      </c>
      <c r="AF989" s="2" t="str">
        <f>IF(AND(ISBLANK(AE989),OR(NOT(ISBLANK(AG989)),NOT(ISBLANK(AH989)))),#N/A,
IF(ISBLANK(AE989),"",
IF(AND(NOT(ISERROR(VLOOKUP(AE989,MonsterTable!$A:$B,MATCH(MonsterTable!$B$1,MonsterTable!$A$1:$B$1,0),0))),OR(ISBLANK(AG989),ISBLANK(AH989))),#N/A,
IFERROR(VLOOKUP(AE989,MonsterTable!$A:$B,MATCH(MonsterTable!$B$1,MonsterTable!$A$1:$B$1,0),0),
IF(OR(NOT(ISBLANK(AG989)),ISBLANK(AH989)),#N/A,
IF(AE989="empty","empty",
VLOOKUP(AE989,MonsterGroupTable!$A:$A,1,0)))))))</f>
        <v>empty</v>
      </c>
      <c r="AH989">
        <v>3</v>
      </c>
      <c r="AL989" s="1" t="s">
        <v>340</v>
      </c>
      <c r="AM989" s="2">
        <f>IF(AND(ISBLANK(AL989),OR(NOT(ISBLANK(AN989)),NOT(ISBLANK(AO989)))),#N/A,
IF(ISBLANK(AL989),"",
IF(AND(NOT(ISERROR(VLOOKUP(AL989,MonsterTable!$A:$B,MATCH(MonsterTable!$B$1,MonsterTable!$A$1:$B$1,0),0))),OR(ISBLANK(AN989),ISBLANK(AO989))),#N/A,
IFERROR(VLOOKUP(AL989,MonsterTable!$A:$B,MATCH(MonsterTable!$B$1,MonsterTable!$A$1:$B$1,0),0),
IF(OR(NOT(ISBLANK(AN989)),ISBLANK(AO989)),#N/A,
IF(AL989="empty","empty",
VLOOKUP(AL989,MonsterGroupTable!$A:$A,1,0)))))))</f>
        <v>204</v>
      </c>
      <c r="AN989">
        <v>1</v>
      </c>
      <c r="AO989">
        <v>1</v>
      </c>
      <c r="AP989">
        <v>0</v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BA989" s="2" t="str">
        <f>IF(AND(ISBLANK(AZ989),OR(NOT(ISBLANK(BB989)),NOT(ISBLANK(BC989)))),#N/A,
IF(ISBLANK(AZ989),"",
IF(AND(NOT(ISERROR(VLOOKUP(AZ989,MonsterTable!$A:$B,MATCH(MonsterTable!$B$1,MonsterTable!$A$1:$B$1,0),0))),OR(ISBLANK(BB989),ISBLANK(BC989))),#N/A,
IFERROR(VLOOKUP(AZ989,MonsterTable!$A:$B,MATCH(MonsterTable!$B$1,MonsterTable!$A$1:$B$1,0),0),
IF(OR(NOT(ISBLANK(BB989)),ISBLANK(BC989)),#N/A,
IF(AZ989="empty","empty",
VLOOKUP(AZ989,MonsterGroupTable!$A:$A,1,0)))))))</f>
        <v/>
      </c>
      <c r="BH989" s="2" t="str">
        <f>IF(AND(ISBLANK(BG989),OR(NOT(ISBLANK(BI989)),NOT(ISBLANK(BJ989)))),#N/A,
IF(ISBLANK(BG989),"",
IF(AND(NOT(ISERROR(VLOOKUP(BG989,MonsterTable!$A:$B,MATCH(MonsterTable!$B$1,MonsterTable!$A$1:$B$1,0),0))),OR(ISBLANK(BI989),ISBLANK(BJ989))),#N/A,
IFERROR(VLOOKUP(BG989,MonsterTable!$A:$B,MATCH(MonsterTable!$B$1,MonsterTable!$A$1:$B$1,0),0),
IF(OR(NOT(ISBLANK(BI989)),ISBLANK(BJ989)),#N/A,
IF(BG989="empty","empty",
VLOOKUP(BG989,MonsterGroupTable!$A:$A,1,0)))))))</f>
        <v/>
      </c>
      <c r="BO989" s="2" t="str">
        <f>IF(AND(ISBLANK(BN989),OR(NOT(ISBLANK(BP989)),NOT(ISBLANK(BQ989)))),#N/A,
IF(ISBLANK(BN989),"",
IF(AND(NOT(ISERROR(VLOOKUP(BN989,MonsterTable!$A:$B,MATCH(MonsterTable!$B$1,MonsterTable!$A$1:$B$1,0),0))),OR(ISBLANK(BP989),ISBLANK(BQ989))),#N/A,
IFERROR(VLOOKUP(BN989,MonsterTable!$A:$B,MATCH(MonsterTable!$B$1,MonsterTable!$A$1:$B$1,0),0),
IF(OR(NOT(ISBLANK(BP989)),ISBLANK(BQ989)),#N/A,
IF(BN989="empty","empty",
VLOOKUP(BN989,MonsterGroupTable!$A:$A,1,0)))))))</f>
        <v/>
      </c>
      <c r="BV989" s="2" t="str">
        <f>IF(AND(ISBLANK(BU989),OR(NOT(ISBLANK(BW989)),NOT(ISBLANK(BX989)))),#N/A,
IF(ISBLANK(BU989),"",
IF(AND(NOT(ISERROR(VLOOKUP(BU989,MonsterTable!$A:$B,MATCH(MonsterTable!$B$1,MonsterTable!$A$1:$B$1,0),0))),OR(ISBLANK(BW989),ISBLANK(BX989))),#N/A,
IFERROR(VLOOKUP(BU989,MonsterTable!$A:$B,MATCH(MonsterTable!$B$1,MonsterTable!$A$1:$B$1,0),0),
IF(OR(NOT(ISBLANK(BW989)),ISBLANK(BX989)),#N/A,
IF(BU989="empty","empty",
VLOOKUP(BU989,MonsterGroupTable!$A:$A,1,0)))))))</f>
        <v/>
      </c>
      <c r="CC989" s="2" t="str">
        <f>IF(AND(ISBLANK(CB989),OR(NOT(ISBLANK(CD989)),NOT(ISBLANK(CE989)))),#N/A,
IF(ISBLANK(CB989),"",
IF(AND(NOT(ISERROR(VLOOKUP(CB989,MonsterTable!$A:$B,MATCH(MonsterTable!$B$1,MonsterTable!$A$1:$B$1,0),0))),OR(ISBLANK(CD989),ISBLANK(CE989))),#N/A,
IFERROR(VLOOKUP(CB989,MonsterTable!$A:$B,MATCH(MonsterTable!$B$1,MonsterTable!$A$1:$B$1,0),0),
IF(OR(NOT(ISBLANK(CD989)),ISBLANK(CE989)),#N/A,
IF(CB989="empty","empty",
VLOOKUP(CB989,MonsterGroupTable!$A:$A,1,0)))))))</f>
        <v/>
      </c>
      <c r="CJ989" s="2" t="str">
        <f>IF(AND(ISBLANK(CI989),OR(NOT(ISBLANK(CK989)),NOT(ISBLANK(CL989)))),#N/A,
IF(ISBLANK(CI989),"",
IF(AND(NOT(ISERROR(VLOOKUP(CI989,MonsterTable!$A:$B,MATCH(MonsterTable!$B$1,MonsterTable!$A$1:$B$1,0),0))),OR(ISBLANK(CK989),ISBLANK(CL989))),#N/A,
IFERROR(VLOOKUP(CI989,MonsterTable!$A:$B,MATCH(MonsterTable!$B$1,MonsterTable!$A$1:$B$1,0),0),
IF(OR(NOT(ISBLANK(CK989)),ISBLANK(CL989)),#N/A,
IF(CI989="empty","empty",
VLOOKUP(CI989,MonsterGroupTable!$A:$A,1,0)))))))</f>
        <v/>
      </c>
    </row>
    <row r="990" spans="1:88">
      <c r="A990">
        <v>20291</v>
      </c>
      <c r="B990">
        <f t="shared" si="30"/>
        <v>1.1000000000000001</v>
      </c>
      <c r="C990">
        <f t="shared" si="30"/>
        <v>1.1000000000000001</v>
      </c>
      <c r="F990">
        <v>1260</v>
      </c>
      <c r="G990">
        <v>28281</v>
      </c>
      <c r="H990">
        <v>0</v>
      </c>
      <c r="I990">
        <v>0</v>
      </c>
      <c r="J990">
        <v>0</v>
      </c>
      <c r="K990" t="s">
        <v>28</v>
      </c>
      <c r="L990" t="s">
        <v>256</v>
      </c>
      <c r="M990" t="s">
        <v>79</v>
      </c>
      <c r="N990" t="s">
        <v>80</v>
      </c>
      <c r="O990">
        <v>0</v>
      </c>
      <c r="P990">
        <v>-4.75</v>
      </c>
      <c r="Q990">
        <v>-3.5</v>
      </c>
      <c r="R990">
        <v>4.75</v>
      </c>
      <c r="S990">
        <v>3</v>
      </c>
      <c r="T990">
        <v>-13.5</v>
      </c>
      <c r="U990">
        <v>2.5499999999999998</v>
      </c>
      <c r="V990">
        <v>-6.75</v>
      </c>
      <c r="W990" t="str">
        <f t="shared" si="31"/>
        <v>g110,5,empty,3,206,1,1,0</v>
      </c>
      <c r="X990" s="1" t="s">
        <v>327</v>
      </c>
      <c r="Y990" s="2" t="str">
        <f>IF(AND(ISBLANK(X990),OR(NOT(ISBLANK(Z990)),NOT(ISBLANK(AA990)))),#N/A,
IF(ISBLANK(X990),"",
IF(AND(NOT(ISERROR(VLOOKUP(X990,MonsterTable!$A:$B,MATCH(MonsterTable!$B$1,MonsterTable!$A$1:$B$1,0),0))),OR(ISBLANK(Z990),ISBLANK(AA990))),#N/A,
IFERROR(VLOOKUP(X990,MonsterTable!$A:$B,MATCH(MonsterTable!$B$1,MonsterTable!$A$1:$B$1,0),0),
IF(OR(NOT(ISBLANK(Z990)),ISBLANK(AA990)),#N/A,
IF(X990="empty","empty",
VLOOKUP(X990,MonsterGroupTable!$A:$A,1,0)))))))</f>
        <v>g110</v>
      </c>
      <c r="AA990">
        <v>5</v>
      </c>
      <c r="AE990" s="1" t="s">
        <v>74</v>
      </c>
      <c r="AF990" s="2" t="str">
        <f>IF(AND(ISBLANK(AE990),OR(NOT(ISBLANK(AG990)),NOT(ISBLANK(AH990)))),#N/A,
IF(ISBLANK(AE990),"",
IF(AND(NOT(ISERROR(VLOOKUP(AE990,MonsterTable!$A:$B,MATCH(MonsterTable!$B$1,MonsterTable!$A$1:$B$1,0),0))),OR(ISBLANK(AG990),ISBLANK(AH990))),#N/A,
IFERROR(VLOOKUP(AE990,MonsterTable!$A:$B,MATCH(MonsterTable!$B$1,MonsterTable!$A$1:$B$1,0),0),
IF(OR(NOT(ISBLANK(AG990)),ISBLANK(AH990)),#N/A,
IF(AE990="empty","empty",
VLOOKUP(AE990,MonsterGroupTable!$A:$A,1,0)))))))</f>
        <v>empty</v>
      </c>
      <c r="AH990">
        <v>3</v>
      </c>
      <c r="AL990" s="1" t="s">
        <v>342</v>
      </c>
      <c r="AM990" s="2">
        <f>IF(AND(ISBLANK(AL990),OR(NOT(ISBLANK(AN990)),NOT(ISBLANK(AO990)))),#N/A,
IF(ISBLANK(AL990),"",
IF(AND(NOT(ISERROR(VLOOKUP(AL990,MonsterTable!$A:$B,MATCH(MonsterTable!$B$1,MonsterTable!$A$1:$B$1,0),0))),OR(ISBLANK(AN990),ISBLANK(AO990))),#N/A,
IFERROR(VLOOKUP(AL990,MonsterTable!$A:$B,MATCH(MonsterTable!$B$1,MonsterTable!$A$1:$B$1,0),0),
IF(OR(NOT(ISBLANK(AN990)),ISBLANK(AO990)),#N/A,
IF(AL990="empty","empty",
VLOOKUP(AL990,MonsterGroupTable!$A:$A,1,0)))))))</f>
        <v>206</v>
      </c>
      <c r="AN990">
        <v>1</v>
      </c>
      <c r="AO990">
        <v>1</v>
      </c>
      <c r="AP990">
        <v>0</v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BA990" s="2" t="str">
        <f>IF(AND(ISBLANK(AZ990),OR(NOT(ISBLANK(BB990)),NOT(ISBLANK(BC990)))),#N/A,
IF(ISBLANK(AZ990),"",
IF(AND(NOT(ISERROR(VLOOKUP(AZ990,MonsterTable!$A:$B,MATCH(MonsterTable!$B$1,MonsterTable!$A$1:$B$1,0),0))),OR(ISBLANK(BB990),ISBLANK(BC990))),#N/A,
IFERROR(VLOOKUP(AZ990,MonsterTable!$A:$B,MATCH(MonsterTable!$B$1,MonsterTable!$A$1:$B$1,0),0),
IF(OR(NOT(ISBLANK(BB990)),ISBLANK(BC990)),#N/A,
IF(AZ990="empty","empty",
VLOOKUP(AZ990,MonsterGroupTable!$A:$A,1,0)))))))</f>
        <v/>
      </c>
      <c r="BH990" s="2" t="str">
        <f>IF(AND(ISBLANK(BG990),OR(NOT(ISBLANK(BI990)),NOT(ISBLANK(BJ990)))),#N/A,
IF(ISBLANK(BG990),"",
IF(AND(NOT(ISERROR(VLOOKUP(BG990,MonsterTable!$A:$B,MATCH(MonsterTable!$B$1,MonsterTable!$A$1:$B$1,0),0))),OR(ISBLANK(BI990),ISBLANK(BJ990))),#N/A,
IFERROR(VLOOKUP(BG990,MonsterTable!$A:$B,MATCH(MonsterTable!$B$1,MonsterTable!$A$1:$B$1,0),0),
IF(OR(NOT(ISBLANK(BI990)),ISBLANK(BJ990)),#N/A,
IF(BG990="empty","empty",
VLOOKUP(BG990,MonsterGroupTable!$A:$A,1,0)))))))</f>
        <v/>
      </c>
      <c r="BO990" s="2" t="str">
        <f>IF(AND(ISBLANK(BN990),OR(NOT(ISBLANK(BP990)),NOT(ISBLANK(BQ990)))),#N/A,
IF(ISBLANK(BN990),"",
IF(AND(NOT(ISERROR(VLOOKUP(BN990,MonsterTable!$A:$B,MATCH(MonsterTable!$B$1,MonsterTable!$A$1:$B$1,0),0))),OR(ISBLANK(BP990),ISBLANK(BQ990))),#N/A,
IFERROR(VLOOKUP(BN990,MonsterTable!$A:$B,MATCH(MonsterTable!$B$1,MonsterTable!$A$1:$B$1,0),0),
IF(OR(NOT(ISBLANK(BP990)),ISBLANK(BQ990)),#N/A,
IF(BN990="empty","empty",
VLOOKUP(BN990,MonsterGroupTable!$A:$A,1,0)))))))</f>
        <v/>
      </c>
      <c r="BV990" s="2" t="str">
        <f>IF(AND(ISBLANK(BU990),OR(NOT(ISBLANK(BW990)),NOT(ISBLANK(BX990)))),#N/A,
IF(ISBLANK(BU990),"",
IF(AND(NOT(ISERROR(VLOOKUP(BU990,MonsterTable!$A:$B,MATCH(MonsterTable!$B$1,MonsterTable!$A$1:$B$1,0),0))),OR(ISBLANK(BW990),ISBLANK(BX990))),#N/A,
IFERROR(VLOOKUP(BU990,MonsterTable!$A:$B,MATCH(MonsterTable!$B$1,MonsterTable!$A$1:$B$1,0),0),
IF(OR(NOT(ISBLANK(BW990)),ISBLANK(BX990)),#N/A,
IF(BU990="empty","empty",
VLOOKUP(BU990,MonsterGroupTable!$A:$A,1,0)))))))</f>
        <v/>
      </c>
      <c r="CC990" s="2" t="str">
        <f>IF(AND(ISBLANK(CB990),OR(NOT(ISBLANK(CD990)),NOT(ISBLANK(CE990)))),#N/A,
IF(ISBLANK(CB990),"",
IF(AND(NOT(ISERROR(VLOOKUP(CB990,MonsterTable!$A:$B,MATCH(MonsterTable!$B$1,MonsterTable!$A$1:$B$1,0),0))),OR(ISBLANK(CD990),ISBLANK(CE990))),#N/A,
IFERROR(VLOOKUP(CB990,MonsterTable!$A:$B,MATCH(MonsterTable!$B$1,MonsterTable!$A$1:$B$1,0),0),
IF(OR(NOT(ISBLANK(CD990)),ISBLANK(CE990)),#N/A,
IF(CB990="empty","empty",
VLOOKUP(CB990,MonsterGroupTable!$A:$A,1,0)))))))</f>
        <v/>
      </c>
      <c r="CJ990" s="2" t="str">
        <f>IF(AND(ISBLANK(CI990),OR(NOT(ISBLANK(CK990)),NOT(ISBLANK(CL990)))),#N/A,
IF(ISBLANK(CI990),"",
IF(AND(NOT(ISERROR(VLOOKUP(CI990,MonsterTable!$A:$B,MATCH(MonsterTable!$B$1,MonsterTable!$A$1:$B$1,0),0))),OR(ISBLANK(CK990),ISBLANK(CL990))),#N/A,
IFERROR(VLOOKUP(CI990,MonsterTable!$A:$B,MATCH(MonsterTable!$B$1,MonsterTable!$A$1:$B$1,0),0),
IF(OR(NOT(ISBLANK(CK990)),ISBLANK(CL990)),#N/A,
IF(CI990="empty","empty",
VLOOKUP(CI990,MonsterGroupTable!$A:$A,1,0)))))))</f>
        <v/>
      </c>
    </row>
    <row r="991" spans="1:88">
      <c r="A991">
        <v>20292</v>
      </c>
      <c r="B991">
        <f t="shared" si="30"/>
        <v>1.1000000000000001</v>
      </c>
      <c r="C991">
        <f t="shared" si="30"/>
        <v>1.1000000000000001</v>
      </c>
      <c r="F991">
        <v>1260</v>
      </c>
      <c r="G991">
        <v>28470</v>
      </c>
      <c r="H991">
        <v>0</v>
      </c>
      <c r="I991">
        <v>0</v>
      </c>
      <c r="J991">
        <v>0</v>
      </c>
      <c r="K991" t="s">
        <v>28</v>
      </c>
      <c r="L991" t="s">
        <v>256</v>
      </c>
      <c r="M991" t="s">
        <v>79</v>
      </c>
      <c r="N991" t="s">
        <v>80</v>
      </c>
      <c r="O991">
        <v>0</v>
      </c>
      <c r="P991">
        <v>-4.75</v>
      </c>
      <c r="Q991">
        <v>-3.5</v>
      </c>
      <c r="R991">
        <v>4.75</v>
      </c>
      <c r="S991">
        <v>3</v>
      </c>
      <c r="T991">
        <v>-13.5</v>
      </c>
      <c r="U991">
        <v>2.5499999999999998</v>
      </c>
      <c r="V991">
        <v>-6.75</v>
      </c>
      <c r="W991" t="str">
        <f t="shared" si="31"/>
        <v>g110,5,empty,3,206,1,1,0</v>
      </c>
      <c r="X991" s="1" t="s">
        <v>327</v>
      </c>
      <c r="Y991" s="2" t="str">
        <f>IF(AND(ISBLANK(X991),OR(NOT(ISBLANK(Z991)),NOT(ISBLANK(AA991)))),#N/A,
IF(ISBLANK(X991),"",
IF(AND(NOT(ISERROR(VLOOKUP(X991,MonsterTable!$A:$B,MATCH(MonsterTable!$B$1,MonsterTable!$A$1:$B$1,0),0))),OR(ISBLANK(Z991),ISBLANK(AA991))),#N/A,
IFERROR(VLOOKUP(X991,MonsterTable!$A:$B,MATCH(MonsterTable!$B$1,MonsterTable!$A$1:$B$1,0),0),
IF(OR(NOT(ISBLANK(Z991)),ISBLANK(AA991)),#N/A,
IF(X991="empty","empty",
VLOOKUP(X991,MonsterGroupTable!$A:$A,1,0)))))))</f>
        <v>g110</v>
      </c>
      <c r="AA991">
        <v>5</v>
      </c>
      <c r="AE991" s="1" t="s">
        <v>74</v>
      </c>
      <c r="AF991" s="2" t="str">
        <f>IF(AND(ISBLANK(AE991),OR(NOT(ISBLANK(AG991)),NOT(ISBLANK(AH991)))),#N/A,
IF(ISBLANK(AE991),"",
IF(AND(NOT(ISERROR(VLOOKUP(AE991,MonsterTable!$A:$B,MATCH(MonsterTable!$B$1,MonsterTable!$A$1:$B$1,0),0))),OR(ISBLANK(AG991),ISBLANK(AH991))),#N/A,
IFERROR(VLOOKUP(AE991,MonsterTable!$A:$B,MATCH(MonsterTable!$B$1,MonsterTable!$A$1:$B$1,0),0),
IF(OR(NOT(ISBLANK(AG991)),ISBLANK(AH991)),#N/A,
IF(AE991="empty","empty",
VLOOKUP(AE991,MonsterGroupTable!$A:$A,1,0)))))))</f>
        <v>empty</v>
      </c>
      <c r="AH991">
        <v>3</v>
      </c>
      <c r="AL991" s="1" t="s">
        <v>342</v>
      </c>
      <c r="AM991" s="2">
        <f>IF(AND(ISBLANK(AL991),OR(NOT(ISBLANK(AN991)),NOT(ISBLANK(AO991)))),#N/A,
IF(ISBLANK(AL991),"",
IF(AND(NOT(ISERROR(VLOOKUP(AL991,MonsterTable!$A:$B,MATCH(MonsterTable!$B$1,MonsterTable!$A$1:$B$1,0),0))),OR(ISBLANK(AN991),ISBLANK(AO991))),#N/A,
IFERROR(VLOOKUP(AL991,MonsterTable!$A:$B,MATCH(MonsterTable!$B$1,MonsterTable!$A$1:$B$1,0),0),
IF(OR(NOT(ISBLANK(AN991)),ISBLANK(AO991)),#N/A,
IF(AL991="empty","empty",
VLOOKUP(AL991,MonsterGroupTable!$A:$A,1,0)))))))</f>
        <v>206</v>
      </c>
      <c r="AN991">
        <v>1</v>
      </c>
      <c r="AO991">
        <v>1</v>
      </c>
      <c r="AP991">
        <v>0</v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BA991" s="2" t="str">
        <f>IF(AND(ISBLANK(AZ991),OR(NOT(ISBLANK(BB991)),NOT(ISBLANK(BC991)))),#N/A,
IF(ISBLANK(AZ991),"",
IF(AND(NOT(ISERROR(VLOOKUP(AZ991,MonsterTable!$A:$B,MATCH(MonsterTable!$B$1,MonsterTable!$A$1:$B$1,0),0))),OR(ISBLANK(BB991),ISBLANK(BC991))),#N/A,
IFERROR(VLOOKUP(AZ991,MonsterTable!$A:$B,MATCH(MonsterTable!$B$1,MonsterTable!$A$1:$B$1,0),0),
IF(OR(NOT(ISBLANK(BB991)),ISBLANK(BC991)),#N/A,
IF(AZ991="empty","empty",
VLOOKUP(AZ991,MonsterGroupTable!$A:$A,1,0)))))))</f>
        <v/>
      </c>
      <c r="BH991" s="2" t="str">
        <f>IF(AND(ISBLANK(BG991),OR(NOT(ISBLANK(BI991)),NOT(ISBLANK(BJ991)))),#N/A,
IF(ISBLANK(BG991),"",
IF(AND(NOT(ISERROR(VLOOKUP(BG991,MonsterTable!$A:$B,MATCH(MonsterTable!$B$1,MonsterTable!$A$1:$B$1,0),0))),OR(ISBLANK(BI991),ISBLANK(BJ991))),#N/A,
IFERROR(VLOOKUP(BG991,MonsterTable!$A:$B,MATCH(MonsterTable!$B$1,MonsterTable!$A$1:$B$1,0),0),
IF(OR(NOT(ISBLANK(BI991)),ISBLANK(BJ991)),#N/A,
IF(BG991="empty","empty",
VLOOKUP(BG991,MonsterGroupTable!$A:$A,1,0)))))))</f>
        <v/>
      </c>
      <c r="BO991" s="2" t="str">
        <f>IF(AND(ISBLANK(BN991),OR(NOT(ISBLANK(BP991)),NOT(ISBLANK(BQ991)))),#N/A,
IF(ISBLANK(BN991),"",
IF(AND(NOT(ISERROR(VLOOKUP(BN991,MonsterTable!$A:$B,MATCH(MonsterTable!$B$1,MonsterTable!$A$1:$B$1,0),0))),OR(ISBLANK(BP991),ISBLANK(BQ991))),#N/A,
IFERROR(VLOOKUP(BN991,MonsterTable!$A:$B,MATCH(MonsterTable!$B$1,MonsterTable!$A$1:$B$1,0),0),
IF(OR(NOT(ISBLANK(BP991)),ISBLANK(BQ991)),#N/A,
IF(BN991="empty","empty",
VLOOKUP(BN991,MonsterGroupTable!$A:$A,1,0)))))))</f>
        <v/>
      </c>
      <c r="BV991" s="2" t="str">
        <f>IF(AND(ISBLANK(BU991),OR(NOT(ISBLANK(BW991)),NOT(ISBLANK(BX991)))),#N/A,
IF(ISBLANK(BU991),"",
IF(AND(NOT(ISERROR(VLOOKUP(BU991,MonsterTable!$A:$B,MATCH(MonsterTable!$B$1,MonsterTable!$A$1:$B$1,0),0))),OR(ISBLANK(BW991),ISBLANK(BX991))),#N/A,
IFERROR(VLOOKUP(BU991,MonsterTable!$A:$B,MATCH(MonsterTable!$B$1,MonsterTable!$A$1:$B$1,0),0),
IF(OR(NOT(ISBLANK(BW991)),ISBLANK(BX991)),#N/A,
IF(BU991="empty","empty",
VLOOKUP(BU991,MonsterGroupTable!$A:$A,1,0)))))))</f>
        <v/>
      </c>
      <c r="CC991" s="2" t="str">
        <f>IF(AND(ISBLANK(CB991),OR(NOT(ISBLANK(CD991)),NOT(ISBLANK(CE991)))),#N/A,
IF(ISBLANK(CB991),"",
IF(AND(NOT(ISERROR(VLOOKUP(CB991,MonsterTable!$A:$B,MATCH(MonsterTable!$B$1,MonsterTable!$A$1:$B$1,0),0))),OR(ISBLANK(CD991),ISBLANK(CE991))),#N/A,
IFERROR(VLOOKUP(CB991,MonsterTable!$A:$B,MATCH(MonsterTable!$B$1,MonsterTable!$A$1:$B$1,0),0),
IF(OR(NOT(ISBLANK(CD991)),ISBLANK(CE991)),#N/A,
IF(CB991="empty","empty",
VLOOKUP(CB991,MonsterGroupTable!$A:$A,1,0)))))))</f>
        <v/>
      </c>
      <c r="CJ991" s="2" t="str">
        <f>IF(AND(ISBLANK(CI991),OR(NOT(ISBLANK(CK991)),NOT(ISBLANK(CL991)))),#N/A,
IF(ISBLANK(CI991),"",
IF(AND(NOT(ISERROR(VLOOKUP(CI991,MonsterTable!$A:$B,MATCH(MonsterTable!$B$1,MonsterTable!$A$1:$B$1,0),0))),OR(ISBLANK(CK991),ISBLANK(CL991))),#N/A,
IFERROR(VLOOKUP(CI991,MonsterTable!$A:$B,MATCH(MonsterTable!$B$1,MonsterTable!$A$1:$B$1,0),0),
IF(OR(NOT(ISBLANK(CK991)),ISBLANK(CL991)),#N/A,
IF(CI991="empty","empty",
VLOOKUP(CI991,MonsterGroupTable!$A:$A,1,0)))))))</f>
        <v/>
      </c>
    </row>
    <row r="992" spans="1:88">
      <c r="A992">
        <v>20293</v>
      </c>
      <c r="B992">
        <f t="shared" si="30"/>
        <v>1.1000000000000001</v>
      </c>
      <c r="C992">
        <f t="shared" si="30"/>
        <v>1.1000000000000001</v>
      </c>
      <c r="F992">
        <v>1260</v>
      </c>
      <c r="G992">
        <v>28659</v>
      </c>
      <c r="H992">
        <v>0</v>
      </c>
      <c r="I992">
        <v>0</v>
      </c>
      <c r="J992">
        <v>0</v>
      </c>
      <c r="K992" t="s">
        <v>28</v>
      </c>
      <c r="L992" t="s">
        <v>256</v>
      </c>
      <c r="M992" t="s">
        <v>79</v>
      </c>
      <c r="N992" t="s">
        <v>80</v>
      </c>
      <c r="O992">
        <v>0</v>
      </c>
      <c r="P992">
        <v>-4.75</v>
      </c>
      <c r="Q992">
        <v>-3.5</v>
      </c>
      <c r="R992">
        <v>4.75</v>
      </c>
      <c r="S992">
        <v>3</v>
      </c>
      <c r="T992">
        <v>-13.5</v>
      </c>
      <c r="U992">
        <v>2.5499999999999998</v>
      </c>
      <c r="V992">
        <v>-6.75</v>
      </c>
      <c r="W992" t="str">
        <f t="shared" si="31"/>
        <v>g110,5,empty,3,206,1,1,0</v>
      </c>
      <c r="X992" s="1" t="s">
        <v>327</v>
      </c>
      <c r="Y992" s="2" t="str">
        <f>IF(AND(ISBLANK(X992),OR(NOT(ISBLANK(Z992)),NOT(ISBLANK(AA992)))),#N/A,
IF(ISBLANK(X992),"",
IF(AND(NOT(ISERROR(VLOOKUP(X992,MonsterTable!$A:$B,MATCH(MonsterTable!$B$1,MonsterTable!$A$1:$B$1,0),0))),OR(ISBLANK(Z992),ISBLANK(AA992))),#N/A,
IFERROR(VLOOKUP(X992,MonsterTable!$A:$B,MATCH(MonsterTable!$B$1,MonsterTable!$A$1:$B$1,0),0),
IF(OR(NOT(ISBLANK(Z992)),ISBLANK(AA992)),#N/A,
IF(X992="empty","empty",
VLOOKUP(X992,MonsterGroupTable!$A:$A,1,0)))))))</f>
        <v>g110</v>
      </c>
      <c r="AA992">
        <v>5</v>
      </c>
      <c r="AE992" s="1" t="s">
        <v>74</v>
      </c>
      <c r="AF992" s="2" t="str">
        <f>IF(AND(ISBLANK(AE992),OR(NOT(ISBLANK(AG992)),NOT(ISBLANK(AH992)))),#N/A,
IF(ISBLANK(AE992),"",
IF(AND(NOT(ISERROR(VLOOKUP(AE992,MonsterTable!$A:$B,MATCH(MonsterTable!$B$1,MonsterTable!$A$1:$B$1,0),0))),OR(ISBLANK(AG992),ISBLANK(AH992))),#N/A,
IFERROR(VLOOKUP(AE992,MonsterTable!$A:$B,MATCH(MonsterTable!$B$1,MonsterTable!$A$1:$B$1,0),0),
IF(OR(NOT(ISBLANK(AG992)),ISBLANK(AH992)),#N/A,
IF(AE992="empty","empty",
VLOOKUP(AE992,MonsterGroupTable!$A:$A,1,0)))))))</f>
        <v>empty</v>
      </c>
      <c r="AH992">
        <v>3</v>
      </c>
      <c r="AL992" s="1" t="s">
        <v>342</v>
      </c>
      <c r="AM992" s="2">
        <f>IF(AND(ISBLANK(AL992),OR(NOT(ISBLANK(AN992)),NOT(ISBLANK(AO992)))),#N/A,
IF(ISBLANK(AL992),"",
IF(AND(NOT(ISERROR(VLOOKUP(AL992,MonsterTable!$A:$B,MATCH(MonsterTable!$B$1,MonsterTable!$A$1:$B$1,0),0))),OR(ISBLANK(AN992),ISBLANK(AO992))),#N/A,
IFERROR(VLOOKUP(AL992,MonsterTable!$A:$B,MATCH(MonsterTable!$B$1,MonsterTable!$A$1:$B$1,0),0),
IF(OR(NOT(ISBLANK(AN992)),ISBLANK(AO992)),#N/A,
IF(AL992="empty","empty",
VLOOKUP(AL992,MonsterGroupTable!$A:$A,1,0)))))))</f>
        <v>206</v>
      </c>
      <c r="AN992">
        <v>1</v>
      </c>
      <c r="AO992">
        <v>1</v>
      </c>
      <c r="AP992">
        <v>0</v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BA992" s="2" t="str">
        <f>IF(AND(ISBLANK(AZ992),OR(NOT(ISBLANK(BB992)),NOT(ISBLANK(BC992)))),#N/A,
IF(ISBLANK(AZ992),"",
IF(AND(NOT(ISERROR(VLOOKUP(AZ992,MonsterTable!$A:$B,MATCH(MonsterTable!$B$1,MonsterTable!$A$1:$B$1,0),0))),OR(ISBLANK(BB992),ISBLANK(BC992))),#N/A,
IFERROR(VLOOKUP(AZ992,MonsterTable!$A:$B,MATCH(MonsterTable!$B$1,MonsterTable!$A$1:$B$1,0),0),
IF(OR(NOT(ISBLANK(BB992)),ISBLANK(BC992)),#N/A,
IF(AZ992="empty","empty",
VLOOKUP(AZ992,MonsterGroupTable!$A:$A,1,0)))))))</f>
        <v/>
      </c>
      <c r="BH992" s="2" t="str">
        <f>IF(AND(ISBLANK(BG992),OR(NOT(ISBLANK(BI992)),NOT(ISBLANK(BJ992)))),#N/A,
IF(ISBLANK(BG992),"",
IF(AND(NOT(ISERROR(VLOOKUP(BG992,MonsterTable!$A:$B,MATCH(MonsterTable!$B$1,MonsterTable!$A$1:$B$1,0),0))),OR(ISBLANK(BI992),ISBLANK(BJ992))),#N/A,
IFERROR(VLOOKUP(BG992,MonsterTable!$A:$B,MATCH(MonsterTable!$B$1,MonsterTable!$A$1:$B$1,0),0),
IF(OR(NOT(ISBLANK(BI992)),ISBLANK(BJ992)),#N/A,
IF(BG992="empty","empty",
VLOOKUP(BG992,MonsterGroupTable!$A:$A,1,0)))))))</f>
        <v/>
      </c>
      <c r="BO992" s="2" t="str">
        <f>IF(AND(ISBLANK(BN992),OR(NOT(ISBLANK(BP992)),NOT(ISBLANK(BQ992)))),#N/A,
IF(ISBLANK(BN992),"",
IF(AND(NOT(ISERROR(VLOOKUP(BN992,MonsterTable!$A:$B,MATCH(MonsterTable!$B$1,MonsterTable!$A$1:$B$1,0),0))),OR(ISBLANK(BP992),ISBLANK(BQ992))),#N/A,
IFERROR(VLOOKUP(BN992,MonsterTable!$A:$B,MATCH(MonsterTable!$B$1,MonsterTable!$A$1:$B$1,0),0),
IF(OR(NOT(ISBLANK(BP992)),ISBLANK(BQ992)),#N/A,
IF(BN992="empty","empty",
VLOOKUP(BN992,MonsterGroupTable!$A:$A,1,0)))))))</f>
        <v/>
      </c>
      <c r="BV992" s="2" t="str">
        <f>IF(AND(ISBLANK(BU992),OR(NOT(ISBLANK(BW992)),NOT(ISBLANK(BX992)))),#N/A,
IF(ISBLANK(BU992),"",
IF(AND(NOT(ISERROR(VLOOKUP(BU992,MonsterTable!$A:$B,MATCH(MonsterTable!$B$1,MonsterTable!$A$1:$B$1,0),0))),OR(ISBLANK(BW992),ISBLANK(BX992))),#N/A,
IFERROR(VLOOKUP(BU992,MonsterTable!$A:$B,MATCH(MonsterTable!$B$1,MonsterTable!$A$1:$B$1,0),0),
IF(OR(NOT(ISBLANK(BW992)),ISBLANK(BX992)),#N/A,
IF(BU992="empty","empty",
VLOOKUP(BU992,MonsterGroupTable!$A:$A,1,0)))))))</f>
        <v/>
      </c>
      <c r="CC992" s="2" t="str">
        <f>IF(AND(ISBLANK(CB992),OR(NOT(ISBLANK(CD992)),NOT(ISBLANK(CE992)))),#N/A,
IF(ISBLANK(CB992),"",
IF(AND(NOT(ISERROR(VLOOKUP(CB992,MonsterTable!$A:$B,MATCH(MonsterTable!$B$1,MonsterTable!$A$1:$B$1,0),0))),OR(ISBLANK(CD992),ISBLANK(CE992))),#N/A,
IFERROR(VLOOKUP(CB992,MonsterTable!$A:$B,MATCH(MonsterTable!$B$1,MonsterTable!$A$1:$B$1,0),0),
IF(OR(NOT(ISBLANK(CD992)),ISBLANK(CE992)),#N/A,
IF(CB992="empty","empty",
VLOOKUP(CB992,MonsterGroupTable!$A:$A,1,0)))))))</f>
        <v/>
      </c>
      <c r="CJ992" s="2" t="str">
        <f>IF(AND(ISBLANK(CI992),OR(NOT(ISBLANK(CK992)),NOT(ISBLANK(CL992)))),#N/A,
IF(ISBLANK(CI992),"",
IF(AND(NOT(ISERROR(VLOOKUP(CI992,MonsterTable!$A:$B,MATCH(MonsterTable!$B$1,MonsterTable!$A$1:$B$1,0),0))),OR(ISBLANK(CK992),ISBLANK(CL992))),#N/A,
IFERROR(VLOOKUP(CI992,MonsterTable!$A:$B,MATCH(MonsterTable!$B$1,MonsterTable!$A$1:$B$1,0),0),
IF(OR(NOT(ISBLANK(CK992)),ISBLANK(CL992)),#N/A,
IF(CI992="empty","empty",
VLOOKUP(CI992,MonsterGroupTable!$A:$A,1,0)))))))</f>
        <v/>
      </c>
    </row>
    <row r="993" spans="1:88">
      <c r="A993">
        <v>20294</v>
      </c>
      <c r="B993">
        <f t="shared" si="30"/>
        <v>1.1000000000000001</v>
      </c>
      <c r="C993">
        <f t="shared" si="30"/>
        <v>1.1000000000000001</v>
      </c>
      <c r="F993">
        <v>1260</v>
      </c>
      <c r="G993">
        <v>28848</v>
      </c>
      <c r="H993">
        <v>0</v>
      </c>
      <c r="I993">
        <v>0</v>
      </c>
      <c r="J993">
        <v>0</v>
      </c>
      <c r="K993" t="s">
        <v>28</v>
      </c>
      <c r="L993" t="s">
        <v>256</v>
      </c>
      <c r="M993" t="s">
        <v>79</v>
      </c>
      <c r="N993" t="s">
        <v>80</v>
      </c>
      <c r="O993">
        <v>0</v>
      </c>
      <c r="P993">
        <v>-4.75</v>
      </c>
      <c r="Q993">
        <v>-3.5</v>
      </c>
      <c r="R993">
        <v>4.75</v>
      </c>
      <c r="S993">
        <v>3</v>
      </c>
      <c r="T993">
        <v>-13.5</v>
      </c>
      <c r="U993">
        <v>2.5499999999999998</v>
      </c>
      <c r="V993">
        <v>-6.75</v>
      </c>
      <c r="W993" t="str">
        <f t="shared" si="31"/>
        <v>g110,5,empty,3,206,1,1,0</v>
      </c>
      <c r="X993" s="1" t="s">
        <v>327</v>
      </c>
      <c r="Y993" s="2" t="str">
        <f>IF(AND(ISBLANK(X993),OR(NOT(ISBLANK(Z993)),NOT(ISBLANK(AA993)))),#N/A,
IF(ISBLANK(X993),"",
IF(AND(NOT(ISERROR(VLOOKUP(X993,MonsterTable!$A:$B,MATCH(MonsterTable!$B$1,MonsterTable!$A$1:$B$1,0),0))),OR(ISBLANK(Z993),ISBLANK(AA993))),#N/A,
IFERROR(VLOOKUP(X993,MonsterTable!$A:$B,MATCH(MonsterTable!$B$1,MonsterTable!$A$1:$B$1,0),0),
IF(OR(NOT(ISBLANK(Z993)),ISBLANK(AA993)),#N/A,
IF(X993="empty","empty",
VLOOKUP(X993,MonsterGroupTable!$A:$A,1,0)))))))</f>
        <v>g110</v>
      </c>
      <c r="AA993">
        <v>5</v>
      </c>
      <c r="AE993" s="1" t="s">
        <v>74</v>
      </c>
      <c r="AF993" s="2" t="str">
        <f>IF(AND(ISBLANK(AE993),OR(NOT(ISBLANK(AG993)),NOT(ISBLANK(AH993)))),#N/A,
IF(ISBLANK(AE993),"",
IF(AND(NOT(ISERROR(VLOOKUP(AE993,MonsterTable!$A:$B,MATCH(MonsterTable!$B$1,MonsterTable!$A$1:$B$1,0),0))),OR(ISBLANK(AG993),ISBLANK(AH993))),#N/A,
IFERROR(VLOOKUP(AE993,MonsterTable!$A:$B,MATCH(MonsterTable!$B$1,MonsterTable!$A$1:$B$1,0),0),
IF(OR(NOT(ISBLANK(AG993)),ISBLANK(AH993)),#N/A,
IF(AE993="empty","empty",
VLOOKUP(AE993,MonsterGroupTable!$A:$A,1,0)))))))</f>
        <v>empty</v>
      </c>
      <c r="AH993">
        <v>3</v>
      </c>
      <c r="AL993" s="1" t="s">
        <v>342</v>
      </c>
      <c r="AM993" s="2">
        <f>IF(AND(ISBLANK(AL993),OR(NOT(ISBLANK(AN993)),NOT(ISBLANK(AO993)))),#N/A,
IF(ISBLANK(AL993),"",
IF(AND(NOT(ISERROR(VLOOKUP(AL993,MonsterTable!$A:$B,MATCH(MonsterTable!$B$1,MonsterTable!$A$1:$B$1,0),0))),OR(ISBLANK(AN993),ISBLANK(AO993))),#N/A,
IFERROR(VLOOKUP(AL993,MonsterTable!$A:$B,MATCH(MonsterTable!$B$1,MonsterTable!$A$1:$B$1,0),0),
IF(OR(NOT(ISBLANK(AN993)),ISBLANK(AO993)),#N/A,
IF(AL993="empty","empty",
VLOOKUP(AL993,MonsterGroupTable!$A:$A,1,0)))))))</f>
        <v>206</v>
      </c>
      <c r="AN993">
        <v>1</v>
      </c>
      <c r="AO993">
        <v>1</v>
      </c>
      <c r="AP993">
        <v>0</v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BA993" s="2" t="str">
        <f>IF(AND(ISBLANK(AZ993),OR(NOT(ISBLANK(BB993)),NOT(ISBLANK(BC993)))),#N/A,
IF(ISBLANK(AZ993),"",
IF(AND(NOT(ISERROR(VLOOKUP(AZ993,MonsterTable!$A:$B,MATCH(MonsterTable!$B$1,MonsterTable!$A$1:$B$1,0),0))),OR(ISBLANK(BB993),ISBLANK(BC993))),#N/A,
IFERROR(VLOOKUP(AZ993,MonsterTable!$A:$B,MATCH(MonsterTable!$B$1,MonsterTable!$A$1:$B$1,0),0),
IF(OR(NOT(ISBLANK(BB993)),ISBLANK(BC993)),#N/A,
IF(AZ993="empty","empty",
VLOOKUP(AZ993,MonsterGroupTable!$A:$A,1,0)))))))</f>
        <v/>
      </c>
      <c r="BH993" s="2" t="str">
        <f>IF(AND(ISBLANK(BG993),OR(NOT(ISBLANK(BI993)),NOT(ISBLANK(BJ993)))),#N/A,
IF(ISBLANK(BG993),"",
IF(AND(NOT(ISERROR(VLOOKUP(BG993,MonsterTable!$A:$B,MATCH(MonsterTable!$B$1,MonsterTable!$A$1:$B$1,0),0))),OR(ISBLANK(BI993),ISBLANK(BJ993))),#N/A,
IFERROR(VLOOKUP(BG993,MonsterTable!$A:$B,MATCH(MonsterTable!$B$1,MonsterTable!$A$1:$B$1,0),0),
IF(OR(NOT(ISBLANK(BI993)),ISBLANK(BJ993)),#N/A,
IF(BG993="empty","empty",
VLOOKUP(BG993,MonsterGroupTable!$A:$A,1,0)))))))</f>
        <v/>
      </c>
      <c r="BO993" s="2" t="str">
        <f>IF(AND(ISBLANK(BN993),OR(NOT(ISBLANK(BP993)),NOT(ISBLANK(BQ993)))),#N/A,
IF(ISBLANK(BN993),"",
IF(AND(NOT(ISERROR(VLOOKUP(BN993,MonsterTable!$A:$B,MATCH(MonsterTable!$B$1,MonsterTable!$A$1:$B$1,0),0))),OR(ISBLANK(BP993),ISBLANK(BQ993))),#N/A,
IFERROR(VLOOKUP(BN993,MonsterTable!$A:$B,MATCH(MonsterTable!$B$1,MonsterTable!$A$1:$B$1,0),0),
IF(OR(NOT(ISBLANK(BP993)),ISBLANK(BQ993)),#N/A,
IF(BN993="empty","empty",
VLOOKUP(BN993,MonsterGroupTable!$A:$A,1,0)))))))</f>
        <v/>
      </c>
      <c r="BV993" s="2" t="str">
        <f>IF(AND(ISBLANK(BU993),OR(NOT(ISBLANK(BW993)),NOT(ISBLANK(BX993)))),#N/A,
IF(ISBLANK(BU993),"",
IF(AND(NOT(ISERROR(VLOOKUP(BU993,MonsterTable!$A:$B,MATCH(MonsterTable!$B$1,MonsterTable!$A$1:$B$1,0),0))),OR(ISBLANK(BW993),ISBLANK(BX993))),#N/A,
IFERROR(VLOOKUP(BU993,MonsterTable!$A:$B,MATCH(MonsterTable!$B$1,MonsterTable!$A$1:$B$1,0),0),
IF(OR(NOT(ISBLANK(BW993)),ISBLANK(BX993)),#N/A,
IF(BU993="empty","empty",
VLOOKUP(BU993,MonsterGroupTable!$A:$A,1,0)))))))</f>
        <v/>
      </c>
      <c r="CC993" s="2" t="str">
        <f>IF(AND(ISBLANK(CB993),OR(NOT(ISBLANK(CD993)),NOT(ISBLANK(CE993)))),#N/A,
IF(ISBLANK(CB993),"",
IF(AND(NOT(ISERROR(VLOOKUP(CB993,MonsterTable!$A:$B,MATCH(MonsterTable!$B$1,MonsterTable!$A$1:$B$1,0),0))),OR(ISBLANK(CD993),ISBLANK(CE993))),#N/A,
IFERROR(VLOOKUP(CB993,MonsterTable!$A:$B,MATCH(MonsterTable!$B$1,MonsterTable!$A$1:$B$1,0),0),
IF(OR(NOT(ISBLANK(CD993)),ISBLANK(CE993)),#N/A,
IF(CB993="empty","empty",
VLOOKUP(CB993,MonsterGroupTable!$A:$A,1,0)))))))</f>
        <v/>
      </c>
      <c r="CJ993" s="2" t="str">
        <f>IF(AND(ISBLANK(CI993),OR(NOT(ISBLANK(CK993)),NOT(ISBLANK(CL993)))),#N/A,
IF(ISBLANK(CI993),"",
IF(AND(NOT(ISERROR(VLOOKUP(CI993,MonsterTable!$A:$B,MATCH(MonsterTable!$B$1,MonsterTable!$A$1:$B$1,0),0))),OR(ISBLANK(CK993),ISBLANK(CL993))),#N/A,
IFERROR(VLOOKUP(CI993,MonsterTable!$A:$B,MATCH(MonsterTable!$B$1,MonsterTable!$A$1:$B$1,0),0),
IF(OR(NOT(ISBLANK(CK993)),ISBLANK(CL993)),#N/A,
IF(CI993="empty","empty",
VLOOKUP(CI993,MonsterGroupTable!$A:$A,1,0)))))))</f>
        <v/>
      </c>
    </row>
    <row r="994" spans="1:88">
      <c r="A994">
        <v>20295</v>
      </c>
      <c r="B994">
        <f t="shared" si="30"/>
        <v>1.1000000000000001</v>
      </c>
      <c r="C994">
        <f t="shared" si="30"/>
        <v>1.1000000000000001</v>
      </c>
      <c r="F994">
        <v>1260</v>
      </c>
      <c r="G994">
        <v>29037</v>
      </c>
      <c r="H994">
        <v>0</v>
      </c>
      <c r="I994">
        <v>0</v>
      </c>
      <c r="J994">
        <v>0</v>
      </c>
      <c r="K994" t="s">
        <v>28</v>
      </c>
      <c r="L994" t="s">
        <v>256</v>
      </c>
      <c r="M994" t="s">
        <v>79</v>
      </c>
      <c r="N994" t="s">
        <v>80</v>
      </c>
      <c r="O994">
        <v>0</v>
      </c>
      <c r="P994">
        <v>-4.75</v>
      </c>
      <c r="Q994">
        <v>-3.5</v>
      </c>
      <c r="R994">
        <v>4.75</v>
      </c>
      <c r="S994">
        <v>3</v>
      </c>
      <c r="T994">
        <v>-13.5</v>
      </c>
      <c r="U994">
        <v>2.5499999999999998</v>
      </c>
      <c r="V994">
        <v>-6.75</v>
      </c>
      <c r="W994" t="str">
        <f t="shared" si="31"/>
        <v>g110,5,empty,3,206,1,1,0</v>
      </c>
      <c r="X994" s="1" t="s">
        <v>327</v>
      </c>
      <c r="Y994" s="2" t="str">
        <f>IF(AND(ISBLANK(X994),OR(NOT(ISBLANK(Z994)),NOT(ISBLANK(AA994)))),#N/A,
IF(ISBLANK(X994),"",
IF(AND(NOT(ISERROR(VLOOKUP(X994,MonsterTable!$A:$B,MATCH(MonsterTable!$B$1,MonsterTable!$A$1:$B$1,0),0))),OR(ISBLANK(Z994),ISBLANK(AA994))),#N/A,
IFERROR(VLOOKUP(X994,MonsterTable!$A:$B,MATCH(MonsterTable!$B$1,MonsterTable!$A$1:$B$1,0),0),
IF(OR(NOT(ISBLANK(Z994)),ISBLANK(AA994)),#N/A,
IF(X994="empty","empty",
VLOOKUP(X994,MonsterGroupTable!$A:$A,1,0)))))))</f>
        <v>g110</v>
      </c>
      <c r="AA994">
        <v>5</v>
      </c>
      <c r="AE994" s="1" t="s">
        <v>74</v>
      </c>
      <c r="AF994" s="2" t="str">
        <f>IF(AND(ISBLANK(AE994),OR(NOT(ISBLANK(AG994)),NOT(ISBLANK(AH994)))),#N/A,
IF(ISBLANK(AE994),"",
IF(AND(NOT(ISERROR(VLOOKUP(AE994,MonsterTable!$A:$B,MATCH(MonsterTable!$B$1,MonsterTable!$A$1:$B$1,0),0))),OR(ISBLANK(AG994),ISBLANK(AH994))),#N/A,
IFERROR(VLOOKUP(AE994,MonsterTable!$A:$B,MATCH(MonsterTable!$B$1,MonsterTable!$A$1:$B$1,0),0),
IF(OR(NOT(ISBLANK(AG994)),ISBLANK(AH994)),#N/A,
IF(AE994="empty","empty",
VLOOKUP(AE994,MonsterGroupTable!$A:$A,1,0)))))))</f>
        <v>empty</v>
      </c>
      <c r="AH994">
        <v>3</v>
      </c>
      <c r="AL994" s="1" t="s">
        <v>342</v>
      </c>
      <c r="AM994" s="2">
        <f>IF(AND(ISBLANK(AL994),OR(NOT(ISBLANK(AN994)),NOT(ISBLANK(AO994)))),#N/A,
IF(ISBLANK(AL994),"",
IF(AND(NOT(ISERROR(VLOOKUP(AL994,MonsterTable!$A:$B,MATCH(MonsterTable!$B$1,MonsterTable!$A$1:$B$1,0),0))),OR(ISBLANK(AN994),ISBLANK(AO994))),#N/A,
IFERROR(VLOOKUP(AL994,MonsterTable!$A:$B,MATCH(MonsterTable!$B$1,MonsterTable!$A$1:$B$1,0),0),
IF(OR(NOT(ISBLANK(AN994)),ISBLANK(AO994)),#N/A,
IF(AL994="empty","empty",
VLOOKUP(AL994,MonsterGroupTable!$A:$A,1,0)))))))</f>
        <v>206</v>
      </c>
      <c r="AN994">
        <v>1</v>
      </c>
      <c r="AO994">
        <v>1</v>
      </c>
      <c r="AP994">
        <v>0</v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BA994" s="2" t="str">
        <f>IF(AND(ISBLANK(AZ994),OR(NOT(ISBLANK(BB994)),NOT(ISBLANK(BC994)))),#N/A,
IF(ISBLANK(AZ994),"",
IF(AND(NOT(ISERROR(VLOOKUP(AZ994,MonsterTable!$A:$B,MATCH(MonsterTable!$B$1,MonsterTable!$A$1:$B$1,0),0))),OR(ISBLANK(BB994),ISBLANK(BC994))),#N/A,
IFERROR(VLOOKUP(AZ994,MonsterTable!$A:$B,MATCH(MonsterTable!$B$1,MonsterTable!$A$1:$B$1,0),0),
IF(OR(NOT(ISBLANK(BB994)),ISBLANK(BC994)),#N/A,
IF(AZ994="empty","empty",
VLOOKUP(AZ994,MonsterGroupTable!$A:$A,1,0)))))))</f>
        <v/>
      </c>
      <c r="BH994" s="2" t="str">
        <f>IF(AND(ISBLANK(BG994),OR(NOT(ISBLANK(BI994)),NOT(ISBLANK(BJ994)))),#N/A,
IF(ISBLANK(BG994),"",
IF(AND(NOT(ISERROR(VLOOKUP(BG994,MonsterTable!$A:$B,MATCH(MonsterTable!$B$1,MonsterTable!$A$1:$B$1,0),0))),OR(ISBLANK(BI994),ISBLANK(BJ994))),#N/A,
IFERROR(VLOOKUP(BG994,MonsterTable!$A:$B,MATCH(MonsterTable!$B$1,MonsterTable!$A$1:$B$1,0),0),
IF(OR(NOT(ISBLANK(BI994)),ISBLANK(BJ994)),#N/A,
IF(BG994="empty","empty",
VLOOKUP(BG994,MonsterGroupTable!$A:$A,1,0)))))))</f>
        <v/>
      </c>
      <c r="BO994" s="2" t="str">
        <f>IF(AND(ISBLANK(BN994),OR(NOT(ISBLANK(BP994)),NOT(ISBLANK(BQ994)))),#N/A,
IF(ISBLANK(BN994),"",
IF(AND(NOT(ISERROR(VLOOKUP(BN994,MonsterTable!$A:$B,MATCH(MonsterTable!$B$1,MonsterTable!$A$1:$B$1,0),0))),OR(ISBLANK(BP994),ISBLANK(BQ994))),#N/A,
IFERROR(VLOOKUP(BN994,MonsterTable!$A:$B,MATCH(MonsterTable!$B$1,MonsterTable!$A$1:$B$1,0),0),
IF(OR(NOT(ISBLANK(BP994)),ISBLANK(BQ994)),#N/A,
IF(BN994="empty","empty",
VLOOKUP(BN994,MonsterGroupTable!$A:$A,1,0)))))))</f>
        <v/>
      </c>
      <c r="BV994" s="2" t="str">
        <f>IF(AND(ISBLANK(BU994),OR(NOT(ISBLANK(BW994)),NOT(ISBLANK(BX994)))),#N/A,
IF(ISBLANK(BU994),"",
IF(AND(NOT(ISERROR(VLOOKUP(BU994,MonsterTable!$A:$B,MATCH(MonsterTable!$B$1,MonsterTable!$A$1:$B$1,0),0))),OR(ISBLANK(BW994),ISBLANK(BX994))),#N/A,
IFERROR(VLOOKUP(BU994,MonsterTable!$A:$B,MATCH(MonsterTable!$B$1,MonsterTable!$A$1:$B$1,0),0),
IF(OR(NOT(ISBLANK(BW994)),ISBLANK(BX994)),#N/A,
IF(BU994="empty","empty",
VLOOKUP(BU994,MonsterGroupTable!$A:$A,1,0)))))))</f>
        <v/>
      </c>
      <c r="CC994" s="2" t="str">
        <f>IF(AND(ISBLANK(CB994),OR(NOT(ISBLANK(CD994)),NOT(ISBLANK(CE994)))),#N/A,
IF(ISBLANK(CB994),"",
IF(AND(NOT(ISERROR(VLOOKUP(CB994,MonsterTable!$A:$B,MATCH(MonsterTable!$B$1,MonsterTable!$A$1:$B$1,0),0))),OR(ISBLANK(CD994),ISBLANK(CE994))),#N/A,
IFERROR(VLOOKUP(CB994,MonsterTable!$A:$B,MATCH(MonsterTable!$B$1,MonsterTable!$A$1:$B$1,0),0),
IF(OR(NOT(ISBLANK(CD994)),ISBLANK(CE994)),#N/A,
IF(CB994="empty","empty",
VLOOKUP(CB994,MonsterGroupTable!$A:$A,1,0)))))))</f>
        <v/>
      </c>
      <c r="CJ994" s="2" t="str">
        <f>IF(AND(ISBLANK(CI994),OR(NOT(ISBLANK(CK994)),NOT(ISBLANK(CL994)))),#N/A,
IF(ISBLANK(CI994),"",
IF(AND(NOT(ISERROR(VLOOKUP(CI994,MonsterTable!$A:$B,MATCH(MonsterTable!$B$1,MonsterTable!$A$1:$B$1,0),0))),OR(ISBLANK(CK994),ISBLANK(CL994))),#N/A,
IFERROR(VLOOKUP(CI994,MonsterTable!$A:$B,MATCH(MonsterTable!$B$1,MonsterTable!$A$1:$B$1,0),0),
IF(OR(NOT(ISBLANK(CK994)),ISBLANK(CL994)),#N/A,
IF(CI994="empty","empty",
VLOOKUP(CI994,MonsterGroupTable!$A:$A,1,0)))))))</f>
        <v/>
      </c>
    </row>
    <row r="995" spans="1:88">
      <c r="A995">
        <v>20296</v>
      </c>
      <c r="B995">
        <f t="shared" si="30"/>
        <v>1.1000000000000001</v>
      </c>
      <c r="C995">
        <f t="shared" si="30"/>
        <v>1.1000000000000001</v>
      </c>
      <c r="F995">
        <v>1260</v>
      </c>
      <c r="G995">
        <v>29226</v>
      </c>
      <c r="H995">
        <v>0</v>
      </c>
      <c r="I995">
        <v>0</v>
      </c>
      <c r="J995">
        <v>0</v>
      </c>
      <c r="K995" t="s">
        <v>28</v>
      </c>
      <c r="L995" t="s">
        <v>256</v>
      </c>
      <c r="M995" t="s">
        <v>79</v>
      </c>
      <c r="N995" t="s">
        <v>80</v>
      </c>
      <c r="O995">
        <v>0</v>
      </c>
      <c r="P995">
        <v>-4.75</v>
      </c>
      <c r="Q995">
        <v>-3.5</v>
      </c>
      <c r="R995">
        <v>4.75</v>
      </c>
      <c r="S995">
        <v>3</v>
      </c>
      <c r="T995">
        <v>-13.5</v>
      </c>
      <c r="U995">
        <v>2.5499999999999998</v>
      </c>
      <c r="V995">
        <v>-6.75</v>
      </c>
      <c r="W995" t="str">
        <f t="shared" si="31"/>
        <v>g110,5,empty,3,206,1,1,0</v>
      </c>
      <c r="X995" s="1" t="s">
        <v>327</v>
      </c>
      <c r="Y995" s="2" t="str">
        <f>IF(AND(ISBLANK(X995),OR(NOT(ISBLANK(Z995)),NOT(ISBLANK(AA995)))),#N/A,
IF(ISBLANK(X995),"",
IF(AND(NOT(ISERROR(VLOOKUP(X995,MonsterTable!$A:$B,MATCH(MonsterTable!$B$1,MonsterTable!$A$1:$B$1,0),0))),OR(ISBLANK(Z995),ISBLANK(AA995))),#N/A,
IFERROR(VLOOKUP(X995,MonsterTable!$A:$B,MATCH(MonsterTable!$B$1,MonsterTable!$A$1:$B$1,0),0),
IF(OR(NOT(ISBLANK(Z995)),ISBLANK(AA995)),#N/A,
IF(X995="empty","empty",
VLOOKUP(X995,MonsterGroupTable!$A:$A,1,0)))))))</f>
        <v>g110</v>
      </c>
      <c r="AA995">
        <v>5</v>
      </c>
      <c r="AE995" s="1" t="s">
        <v>74</v>
      </c>
      <c r="AF995" s="2" t="str">
        <f>IF(AND(ISBLANK(AE995),OR(NOT(ISBLANK(AG995)),NOT(ISBLANK(AH995)))),#N/A,
IF(ISBLANK(AE995),"",
IF(AND(NOT(ISERROR(VLOOKUP(AE995,MonsterTable!$A:$B,MATCH(MonsterTable!$B$1,MonsterTable!$A$1:$B$1,0),0))),OR(ISBLANK(AG995),ISBLANK(AH995))),#N/A,
IFERROR(VLOOKUP(AE995,MonsterTable!$A:$B,MATCH(MonsterTable!$B$1,MonsterTable!$A$1:$B$1,0),0),
IF(OR(NOT(ISBLANK(AG995)),ISBLANK(AH995)),#N/A,
IF(AE995="empty","empty",
VLOOKUP(AE995,MonsterGroupTable!$A:$A,1,0)))))))</f>
        <v>empty</v>
      </c>
      <c r="AH995">
        <v>3</v>
      </c>
      <c r="AL995" s="1" t="s">
        <v>342</v>
      </c>
      <c r="AM995" s="2">
        <f>IF(AND(ISBLANK(AL995),OR(NOT(ISBLANK(AN995)),NOT(ISBLANK(AO995)))),#N/A,
IF(ISBLANK(AL995),"",
IF(AND(NOT(ISERROR(VLOOKUP(AL995,MonsterTable!$A:$B,MATCH(MonsterTable!$B$1,MonsterTable!$A$1:$B$1,0),0))),OR(ISBLANK(AN995),ISBLANK(AO995))),#N/A,
IFERROR(VLOOKUP(AL995,MonsterTable!$A:$B,MATCH(MonsterTable!$B$1,MonsterTable!$A$1:$B$1,0),0),
IF(OR(NOT(ISBLANK(AN995)),ISBLANK(AO995)),#N/A,
IF(AL995="empty","empty",
VLOOKUP(AL995,MonsterGroupTable!$A:$A,1,0)))))))</f>
        <v>206</v>
      </c>
      <c r="AN995">
        <v>1</v>
      </c>
      <c r="AO995">
        <v>1</v>
      </c>
      <c r="AP995">
        <v>0</v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BA995" s="2" t="str">
        <f>IF(AND(ISBLANK(AZ995),OR(NOT(ISBLANK(BB995)),NOT(ISBLANK(BC995)))),#N/A,
IF(ISBLANK(AZ995),"",
IF(AND(NOT(ISERROR(VLOOKUP(AZ995,MonsterTable!$A:$B,MATCH(MonsterTable!$B$1,MonsterTable!$A$1:$B$1,0),0))),OR(ISBLANK(BB995),ISBLANK(BC995))),#N/A,
IFERROR(VLOOKUP(AZ995,MonsterTable!$A:$B,MATCH(MonsterTable!$B$1,MonsterTable!$A$1:$B$1,0),0),
IF(OR(NOT(ISBLANK(BB995)),ISBLANK(BC995)),#N/A,
IF(AZ995="empty","empty",
VLOOKUP(AZ995,MonsterGroupTable!$A:$A,1,0)))))))</f>
        <v/>
      </c>
      <c r="BH995" s="2" t="str">
        <f>IF(AND(ISBLANK(BG995),OR(NOT(ISBLANK(BI995)),NOT(ISBLANK(BJ995)))),#N/A,
IF(ISBLANK(BG995),"",
IF(AND(NOT(ISERROR(VLOOKUP(BG995,MonsterTable!$A:$B,MATCH(MonsterTable!$B$1,MonsterTable!$A$1:$B$1,0),0))),OR(ISBLANK(BI995),ISBLANK(BJ995))),#N/A,
IFERROR(VLOOKUP(BG995,MonsterTable!$A:$B,MATCH(MonsterTable!$B$1,MonsterTable!$A$1:$B$1,0),0),
IF(OR(NOT(ISBLANK(BI995)),ISBLANK(BJ995)),#N/A,
IF(BG995="empty","empty",
VLOOKUP(BG995,MonsterGroupTable!$A:$A,1,0)))))))</f>
        <v/>
      </c>
      <c r="BO995" s="2" t="str">
        <f>IF(AND(ISBLANK(BN995),OR(NOT(ISBLANK(BP995)),NOT(ISBLANK(BQ995)))),#N/A,
IF(ISBLANK(BN995),"",
IF(AND(NOT(ISERROR(VLOOKUP(BN995,MonsterTable!$A:$B,MATCH(MonsterTable!$B$1,MonsterTable!$A$1:$B$1,0),0))),OR(ISBLANK(BP995),ISBLANK(BQ995))),#N/A,
IFERROR(VLOOKUP(BN995,MonsterTable!$A:$B,MATCH(MonsterTable!$B$1,MonsterTable!$A$1:$B$1,0),0),
IF(OR(NOT(ISBLANK(BP995)),ISBLANK(BQ995)),#N/A,
IF(BN995="empty","empty",
VLOOKUP(BN995,MonsterGroupTable!$A:$A,1,0)))))))</f>
        <v/>
      </c>
      <c r="BV995" s="2" t="str">
        <f>IF(AND(ISBLANK(BU995),OR(NOT(ISBLANK(BW995)),NOT(ISBLANK(BX995)))),#N/A,
IF(ISBLANK(BU995),"",
IF(AND(NOT(ISERROR(VLOOKUP(BU995,MonsterTable!$A:$B,MATCH(MonsterTable!$B$1,MonsterTable!$A$1:$B$1,0),0))),OR(ISBLANK(BW995),ISBLANK(BX995))),#N/A,
IFERROR(VLOOKUP(BU995,MonsterTable!$A:$B,MATCH(MonsterTable!$B$1,MonsterTable!$A$1:$B$1,0),0),
IF(OR(NOT(ISBLANK(BW995)),ISBLANK(BX995)),#N/A,
IF(BU995="empty","empty",
VLOOKUP(BU995,MonsterGroupTable!$A:$A,1,0)))))))</f>
        <v/>
      </c>
      <c r="CC995" s="2" t="str">
        <f>IF(AND(ISBLANK(CB995),OR(NOT(ISBLANK(CD995)),NOT(ISBLANK(CE995)))),#N/A,
IF(ISBLANK(CB995),"",
IF(AND(NOT(ISERROR(VLOOKUP(CB995,MonsterTable!$A:$B,MATCH(MonsterTable!$B$1,MonsterTable!$A$1:$B$1,0),0))),OR(ISBLANK(CD995),ISBLANK(CE995))),#N/A,
IFERROR(VLOOKUP(CB995,MonsterTable!$A:$B,MATCH(MonsterTable!$B$1,MonsterTable!$A$1:$B$1,0),0),
IF(OR(NOT(ISBLANK(CD995)),ISBLANK(CE995)),#N/A,
IF(CB995="empty","empty",
VLOOKUP(CB995,MonsterGroupTable!$A:$A,1,0)))))))</f>
        <v/>
      </c>
      <c r="CJ995" s="2" t="str">
        <f>IF(AND(ISBLANK(CI995),OR(NOT(ISBLANK(CK995)),NOT(ISBLANK(CL995)))),#N/A,
IF(ISBLANK(CI995),"",
IF(AND(NOT(ISERROR(VLOOKUP(CI995,MonsterTable!$A:$B,MATCH(MonsterTable!$B$1,MonsterTable!$A$1:$B$1,0),0))),OR(ISBLANK(CK995),ISBLANK(CL995))),#N/A,
IFERROR(VLOOKUP(CI995,MonsterTable!$A:$B,MATCH(MonsterTable!$B$1,MonsterTable!$A$1:$B$1,0),0),
IF(OR(NOT(ISBLANK(CK995)),ISBLANK(CL995)),#N/A,
IF(CI995="empty","empty",
VLOOKUP(CI995,MonsterGroupTable!$A:$A,1,0)))))))</f>
        <v/>
      </c>
    </row>
    <row r="996" spans="1:88">
      <c r="A996">
        <v>20297</v>
      </c>
      <c r="B996">
        <f t="shared" si="30"/>
        <v>1.1000000000000001</v>
      </c>
      <c r="C996">
        <f t="shared" si="30"/>
        <v>1.1000000000000001</v>
      </c>
      <c r="F996">
        <v>1260</v>
      </c>
      <c r="G996">
        <v>29415</v>
      </c>
      <c r="H996">
        <v>0</v>
      </c>
      <c r="I996">
        <v>0</v>
      </c>
      <c r="J996">
        <v>0</v>
      </c>
      <c r="K996" t="s">
        <v>28</v>
      </c>
      <c r="L996" t="s">
        <v>256</v>
      </c>
      <c r="M996" t="s">
        <v>79</v>
      </c>
      <c r="N996" t="s">
        <v>80</v>
      </c>
      <c r="O996">
        <v>0</v>
      </c>
      <c r="P996">
        <v>-4.75</v>
      </c>
      <c r="Q996">
        <v>-3.5</v>
      </c>
      <c r="R996">
        <v>4.75</v>
      </c>
      <c r="S996">
        <v>3</v>
      </c>
      <c r="T996">
        <v>-13.5</v>
      </c>
      <c r="U996">
        <v>2.5499999999999998</v>
      </c>
      <c r="V996">
        <v>-6.75</v>
      </c>
      <c r="W996" t="str">
        <f t="shared" si="31"/>
        <v>g110,5,empty,3,206,1,1,0</v>
      </c>
      <c r="X996" s="1" t="s">
        <v>327</v>
      </c>
      <c r="Y996" s="2" t="str">
        <f>IF(AND(ISBLANK(X996),OR(NOT(ISBLANK(Z996)),NOT(ISBLANK(AA996)))),#N/A,
IF(ISBLANK(X996),"",
IF(AND(NOT(ISERROR(VLOOKUP(X996,MonsterTable!$A:$B,MATCH(MonsterTable!$B$1,MonsterTable!$A$1:$B$1,0),0))),OR(ISBLANK(Z996),ISBLANK(AA996))),#N/A,
IFERROR(VLOOKUP(X996,MonsterTable!$A:$B,MATCH(MonsterTable!$B$1,MonsterTable!$A$1:$B$1,0),0),
IF(OR(NOT(ISBLANK(Z996)),ISBLANK(AA996)),#N/A,
IF(X996="empty","empty",
VLOOKUP(X996,MonsterGroupTable!$A:$A,1,0)))))))</f>
        <v>g110</v>
      </c>
      <c r="AA996">
        <v>5</v>
      </c>
      <c r="AE996" s="1" t="s">
        <v>74</v>
      </c>
      <c r="AF996" s="2" t="str">
        <f>IF(AND(ISBLANK(AE996),OR(NOT(ISBLANK(AG996)),NOT(ISBLANK(AH996)))),#N/A,
IF(ISBLANK(AE996),"",
IF(AND(NOT(ISERROR(VLOOKUP(AE996,MonsterTable!$A:$B,MATCH(MonsterTable!$B$1,MonsterTable!$A$1:$B$1,0),0))),OR(ISBLANK(AG996),ISBLANK(AH996))),#N/A,
IFERROR(VLOOKUP(AE996,MonsterTable!$A:$B,MATCH(MonsterTable!$B$1,MonsterTable!$A$1:$B$1,0),0),
IF(OR(NOT(ISBLANK(AG996)),ISBLANK(AH996)),#N/A,
IF(AE996="empty","empty",
VLOOKUP(AE996,MonsterGroupTable!$A:$A,1,0)))))))</f>
        <v>empty</v>
      </c>
      <c r="AH996">
        <v>3</v>
      </c>
      <c r="AL996" s="1" t="s">
        <v>342</v>
      </c>
      <c r="AM996" s="2">
        <f>IF(AND(ISBLANK(AL996),OR(NOT(ISBLANK(AN996)),NOT(ISBLANK(AO996)))),#N/A,
IF(ISBLANK(AL996),"",
IF(AND(NOT(ISERROR(VLOOKUP(AL996,MonsterTable!$A:$B,MATCH(MonsterTable!$B$1,MonsterTable!$A$1:$B$1,0),0))),OR(ISBLANK(AN996),ISBLANK(AO996))),#N/A,
IFERROR(VLOOKUP(AL996,MonsterTable!$A:$B,MATCH(MonsterTable!$B$1,MonsterTable!$A$1:$B$1,0),0),
IF(OR(NOT(ISBLANK(AN996)),ISBLANK(AO996)),#N/A,
IF(AL996="empty","empty",
VLOOKUP(AL996,MonsterGroupTable!$A:$A,1,0)))))))</f>
        <v>206</v>
      </c>
      <c r="AN996">
        <v>1</v>
      </c>
      <c r="AO996">
        <v>1</v>
      </c>
      <c r="AP996">
        <v>0</v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BA996" s="2" t="str">
        <f>IF(AND(ISBLANK(AZ996),OR(NOT(ISBLANK(BB996)),NOT(ISBLANK(BC996)))),#N/A,
IF(ISBLANK(AZ996),"",
IF(AND(NOT(ISERROR(VLOOKUP(AZ996,MonsterTable!$A:$B,MATCH(MonsterTable!$B$1,MonsterTable!$A$1:$B$1,0),0))),OR(ISBLANK(BB996),ISBLANK(BC996))),#N/A,
IFERROR(VLOOKUP(AZ996,MonsterTable!$A:$B,MATCH(MonsterTable!$B$1,MonsterTable!$A$1:$B$1,0),0),
IF(OR(NOT(ISBLANK(BB996)),ISBLANK(BC996)),#N/A,
IF(AZ996="empty","empty",
VLOOKUP(AZ996,MonsterGroupTable!$A:$A,1,0)))))))</f>
        <v/>
      </c>
      <c r="BH996" s="2" t="str">
        <f>IF(AND(ISBLANK(BG996),OR(NOT(ISBLANK(BI996)),NOT(ISBLANK(BJ996)))),#N/A,
IF(ISBLANK(BG996),"",
IF(AND(NOT(ISERROR(VLOOKUP(BG996,MonsterTable!$A:$B,MATCH(MonsterTable!$B$1,MonsterTable!$A$1:$B$1,0),0))),OR(ISBLANK(BI996),ISBLANK(BJ996))),#N/A,
IFERROR(VLOOKUP(BG996,MonsterTable!$A:$B,MATCH(MonsterTable!$B$1,MonsterTable!$A$1:$B$1,0),0),
IF(OR(NOT(ISBLANK(BI996)),ISBLANK(BJ996)),#N/A,
IF(BG996="empty","empty",
VLOOKUP(BG996,MonsterGroupTable!$A:$A,1,0)))))))</f>
        <v/>
      </c>
      <c r="BO996" s="2" t="str">
        <f>IF(AND(ISBLANK(BN996),OR(NOT(ISBLANK(BP996)),NOT(ISBLANK(BQ996)))),#N/A,
IF(ISBLANK(BN996),"",
IF(AND(NOT(ISERROR(VLOOKUP(BN996,MonsterTable!$A:$B,MATCH(MonsterTable!$B$1,MonsterTable!$A$1:$B$1,0),0))),OR(ISBLANK(BP996),ISBLANK(BQ996))),#N/A,
IFERROR(VLOOKUP(BN996,MonsterTable!$A:$B,MATCH(MonsterTable!$B$1,MonsterTable!$A$1:$B$1,0),0),
IF(OR(NOT(ISBLANK(BP996)),ISBLANK(BQ996)),#N/A,
IF(BN996="empty","empty",
VLOOKUP(BN996,MonsterGroupTable!$A:$A,1,0)))))))</f>
        <v/>
      </c>
      <c r="BV996" s="2" t="str">
        <f>IF(AND(ISBLANK(BU996),OR(NOT(ISBLANK(BW996)),NOT(ISBLANK(BX996)))),#N/A,
IF(ISBLANK(BU996),"",
IF(AND(NOT(ISERROR(VLOOKUP(BU996,MonsterTable!$A:$B,MATCH(MonsterTable!$B$1,MonsterTable!$A$1:$B$1,0),0))),OR(ISBLANK(BW996),ISBLANK(BX996))),#N/A,
IFERROR(VLOOKUP(BU996,MonsterTable!$A:$B,MATCH(MonsterTable!$B$1,MonsterTable!$A$1:$B$1,0),0),
IF(OR(NOT(ISBLANK(BW996)),ISBLANK(BX996)),#N/A,
IF(BU996="empty","empty",
VLOOKUP(BU996,MonsterGroupTable!$A:$A,1,0)))))))</f>
        <v/>
      </c>
      <c r="CC996" s="2" t="str">
        <f>IF(AND(ISBLANK(CB996),OR(NOT(ISBLANK(CD996)),NOT(ISBLANK(CE996)))),#N/A,
IF(ISBLANK(CB996),"",
IF(AND(NOT(ISERROR(VLOOKUP(CB996,MonsterTable!$A:$B,MATCH(MonsterTable!$B$1,MonsterTable!$A$1:$B$1,0),0))),OR(ISBLANK(CD996),ISBLANK(CE996))),#N/A,
IFERROR(VLOOKUP(CB996,MonsterTable!$A:$B,MATCH(MonsterTable!$B$1,MonsterTable!$A$1:$B$1,0),0),
IF(OR(NOT(ISBLANK(CD996)),ISBLANK(CE996)),#N/A,
IF(CB996="empty","empty",
VLOOKUP(CB996,MonsterGroupTable!$A:$A,1,0)))))))</f>
        <v/>
      </c>
      <c r="CJ996" s="2" t="str">
        <f>IF(AND(ISBLANK(CI996),OR(NOT(ISBLANK(CK996)),NOT(ISBLANK(CL996)))),#N/A,
IF(ISBLANK(CI996),"",
IF(AND(NOT(ISERROR(VLOOKUP(CI996,MonsterTable!$A:$B,MATCH(MonsterTable!$B$1,MonsterTable!$A$1:$B$1,0),0))),OR(ISBLANK(CK996),ISBLANK(CL996))),#N/A,
IFERROR(VLOOKUP(CI996,MonsterTable!$A:$B,MATCH(MonsterTable!$B$1,MonsterTable!$A$1:$B$1,0),0),
IF(OR(NOT(ISBLANK(CK996)),ISBLANK(CL996)),#N/A,
IF(CI996="empty","empty",
VLOOKUP(CI996,MonsterGroupTable!$A:$A,1,0)))))))</f>
        <v/>
      </c>
    </row>
    <row r="997" spans="1:88">
      <c r="A997">
        <v>20298</v>
      </c>
      <c r="B997">
        <f t="shared" si="30"/>
        <v>1.1000000000000001</v>
      </c>
      <c r="C997">
        <f t="shared" si="30"/>
        <v>1.1000000000000001</v>
      </c>
      <c r="F997">
        <v>1260</v>
      </c>
      <c r="G997">
        <v>29604</v>
      </c>
      <c r="H997">
        <v>0</v>
      </c>
      <c r="I997">
        <v>0</v>
      </c>
      <c r="J997">
        <v>0</v>
      </c>
      <c r="K997" t="s">
        <v>28</v>
      </c>
      <c r="L997" t="s">
        <v>256</v>
      </c>
      <c r="M997" t="s">
        <v>79</v>
      </c>
      <c r="N997" t="s">
        <v>80</v>
      </c>
      <c r="O997">
        <v>0</v>
      </c>
      <c r="P997">
        <v>-4.75</v>
      </c>
      <c r="Q997">
        <v>-3.5</v>
      </c>
      <c r="R997">
        <v>4.75</v>
      </c>
      <c r="S997">
        <v>3</v>
      </c>
      <c r="T997">
        <v>-13.5</v>
      </c>
      <c r="U997">
        <v>2.5499999999999998</v>
      </c>
      <c r="V997">
        <v>-6.75</v>
      </c>
      <c r="W997" t="str">
        <f t="shared" si="31"/>
        <v>g110,5,empty,3,206,1,1,0</v>
      </c>
      <c r="X997" s="1" t="s">
        <v>327</v>
      </c>
      <c r="Y997" s="2" t="str">
        <f>IF(AND(ISBLANK(X997),OR(NOT(ISBLANK(Z997)),NOT(ISBLANK(AA997)))),#N/A,
IF(ISBLANK(X997),"",
IF(AND(NOT(ISERROR(VLOOKUP(X997,MonsterTable!$A:$B,MATCH(MonsterTable!$B$1,MonsterTable!$A$1:$B$1,0),0))),OR(ISBLANK(Z997),ISBLANK(AA997))),#N/A,
IFERROR(VLOOKUP(X997,MonsterTable!$A:$B,MATCH(MonsterTable!$B$1,MonsterTable!$A$1:$B$1,0),0),
IF(OR(NOT(ISBLANK(Z997)),ISBLANK(AA997)),#N/A,
IF(X997="empty","empty",
VLOOKUP(X997,MonsterGroupTable!$A:$A,1,0)))))))</f>
        <v>g110</v>
      </c>
      <c r="AA997">
        <v>5</v>
      </c>
      <c r="AE997" s="1" t="s">
        <v>74</v>
      </c>
      <c r="AF997" s="2" t="str">
        <f>IF(AND(ISBLANK(AE997),OR(NOT(ISBLANK(AG997)),NOT(ISBLANK(AH997)))),#N/A,
IF(ISBLANK(AE997),"",
IF(AND(NOT(ISERROR(VLOOKUP(AE997,MonsterTable!$A:$B,MATCH(MonsterTable!$B$1,MonsterTable!$A$1:$B$1,0),0))),OR(ISBLANK(AG997),ISBLANK(AH997))),#N/A,
IFERROR(VLOOKUP(AE997,MonsterTable!$A:$B,MATCH(MonsterTable!$B$1,MonsterTable!$A$1:$B$1,0),0),
IF(OR(NOT(ISBLANK(AG997)),ISBLANK(AH997)),#N/A,
IF(AE997="empty","empty",
VLOOKUP(AE997,MonsterGroupTable!$A:$A,1,0)))))))</f>
        <v>empty</v>
      </c>
      <c r="AH997">
        <v>3</v>
      </c>
      <c r="AL997" s="1" t="s">
        <v>342</v>
      </c>
      <c r="AM997" s="2">
        <f>IF(AND(ISBLANK(AL997),OR(NOT(ISBLANK(AN997)),NOT(ISBLANK(AO997)))),#N/A,
IF(ISBLANK(AL997),"",
IF(AND(NOT(ISERROR(VLOOKUP(AL997,MonsterTable!$A:$B,MATCH(MonsterTable!$B$1,MonsterTable!$A$1:$B$1,0),0))),OR(ISBLANK(AN997),ISBLANK(AO997))),#N/A,
IFERROR(VLOOKUP(AL997,MonsterTable!$A:$B,MATCH(MonsterTable!$B$1,MonsterTable!$A$1:$B$1,0),0),
IF(OR(NOT(ISBLANK(AN997)),ISBLANK(AO997)),#N/A,
IF(AL997="empty","empty",
VLOOKUP(AL997,MonsterGroupTable!$A:$A,1,0)))))))</f>
        <v>206</v>
      </c>
      <c r="AN997">
        <v>1</v>
      </c>
      <c r="AO997">
        <v>1</v>
      </c>
      <c r="AP997">
        <v>0</v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BA997" s="2" t="str">
        <f>IF(AND(ISBLANK(AZ997),OR(NOT(ISBLANK(BB997)),NOT(ISBLANK(BC997)))),#N/A,
IF(ISBLANK(AZ997),"",
IF(AND(NOT(ISERROR(VLOOKUP(AZ997,MonsterTable!$A:$B,MATCH(MonsterTable!$B$1,MonsterTable!$A$1:$B$1,0),0))),OR(ISBLANK(BB997),ISBLANK(BC997))),#N/A,
IFERROR(VLOOKUP(AZ997,MonsterTable!$A:$B,MATCH(MonsterTable!$B$1,MonsterTable!$A$1:$B$1,0),0),
IF(OR(NOT(ISBLANK(BB997)),ISBLANK(BC997)),#N/A,
IF(AZ997="empty","empty",
VLOOKUP(AZ997,MonsterGroupTable!$A:$A,1,0)))))))</f>
        <v/>
      </c>
      <c r="BH997" s="2" t="str">
        <f>IF(AND(ISBLANK(BG997),OR(NOT(ISBLANK(BI997)),NOT(ISBLANK(BJ997)))),#N/A,
IF(ISBLANK(BG997),"",
IF(AND(NOT(ISERROR(VLOOKUP(BG997,MonsterTable!$A:$B,MATCH(MonsterTable!$B$1,MonsterTable!$A$1:$B$1,0),0))),OR(ISBLANK(BI997),ISBLANK(BJ997))),#N/A,
IFERROR(VLOOKUP(BG997,MonsterTable!$A:$B,MATCH(MonsterTable!$B$1,MonsterTable!$A$1:$B$1,0),0),
IF(OR(NOT(ISBLANK(BI997)),ISBLANK(BJ997)),#N/A,
IF(BG997="empty","empty",
VLOOKUP(BG997,MonsterGroupTable!$A:$A,1,0)))))))</f>
        <v/>
      </c>
      <c r="BO997" s="2" t="str">
        <f>IF(AND(ISBLANK(BN997),OR(NOT(ISBLANK(BP997)),NOT(ISBLANK(BQ997)))),#N/A,
IF(ISBLANK(BN997),"",
IF(AND(NOT(ISERROR(VLOOKUP(BN997,MonsterTable!$A:$B,MATCH(MonsterTable!$B$1,MonsterTable!$A$1:$B$1,0),0))),OR(ISBLANK(BP997),ISBLANK(BQ997))),#N/A,
IFERROR(VLOOKUP(BN997,MonsterTable!$A:$B,MATCH(MonsterTable!$B$1,MonsterTable!$A$1:$B$1,0),0),
IF(OR(NOT(ISBLANK(BP997)),ISBLANK(BQ997)),#N/A,
IF(BN997="empty","empty",
VLOOKUP(BN997,MonsterGroupTable!$A:$A,1,0)))))))</f>
        <v/>
      </c>
      <c r="BV997" s="2" t="str">
        <f>IF(AND(ISBLANK(BU997),OR(NOT(ISBLANK(BW997)),NOT(ISBLANK(BX997)))),#N/A,
IF(ISBLANK(BU997),"",
IF(AND(NOT(ISERROR(VLOOKUP(BU997,MonsterTable!$A:$B,MATCH(MonsterTable!$B$1,MonsterTable!$A$1:$B$1,0),0))),OR(ISBLANK(BW997),ISBLANK(BX997))),#N/A,
IFERROR(VLOOKUP(BU997,MonsterTable!$A:$B,MATCH(MonsterTable!$B$1,MonsterTable!$A$1:$B$1,0),0),
IF(OR(NOT(ISBLANK(BW997)),ISBLANK(BX997)),#N/A,
IF(BU997="empty","empty",
VLOOKUP(BU997,MonsterGroupTable!$A:$A,1,0)))))))</f>
        <v/>
      </c>
      <c r="CC997" s="2" t="str">
        <f>IF(AND(ISBLANK(CB997),OR(NOT(ISBLANK(CD997)),NOT(ISBLANK(CE997)))),#N/A,
IF(ISBLANK(CB997),"",
IF(AND(NOT(ISERROR(VLOOKUP(CB997,MonsterTable!$A:$B,MATCH(MonsterTable!$B$1,MonsterTable!$A$1:$B$1,0),0))),OR(ISBLANK(CD997),ISBLANK(CE997))),#N/A,
IFERROR(VLOOKUP(CB997,MonsterTable!$A:$B,MATCH(MonsterTable!$B$1,MonsterTable!$A$1:$B$1,0),0),
IF(OR(NOT(ISBLANK(CD997)),ISBLANK(CE997)),#N/A,
IF(CB997="empty","empty",
VLOOKUP(CB997,MonsterGroupTable!$A:$A,1,0)))))))</f>
        <v/>
      </c>
      <c r="CJ997" s="2" t="str">
        <f>IF(AND(ISBLANK(CI997),OR(NOT(ISBLANK(CK997)),NOT(ISBLANK(CL997)))),#N/A,
IF(ISBLANK(CI997),"",
IF(AND(NOT(ISERROR(VLOOKUP(CI997,MonsterTable!$A:$B,MATCH(MonsterTable!$B$1,MonsterTable!$A$1:$B$1,0),0))),OR(ISBLANK(CK997),ISBLANK(CL997))),#N/A,
IFERROR(VLOOKUP(CI997,MonsterTable!$A:$B,MATCH(MonsterTable!$B$1,MonsterTable!$A$1:$B$1,0),0),
IF(OR(NOT(ISBLANK(CK997)),ISBLANK(CL997)),#N/A,
IF(CI997="empty","empty",
VLOOKUP(CI997,MonsterGroupTable!$A:$A,1,0)))))))</f>
        <v/>
      </c>
    </row>
    <row r="998" spans="1:88">
      <c r="A998">
        <v>20299</v>
      </c>
      <c r="B998">
        <f t="shared" si="30"/>
        <v>1.1000000000000001</v>
      </c>
      <c r="C998">
        <f t="shared" si="30"/>
        <v>1.1000000000000001</v>
      </c>
      <c r="F998">
        <v>1260</v>
      </c>
      <c r="G998">
        <v>29793</v>
      </c>
      <c r="H998">
        <v>0</v>
      </c>
      <c r="I998">
        <v>0</v>
      </c>
      <c r="J998">
        <v>0</v>
      </c>
      <c r="K998" t="s">
        <v>28</v>
      </c>
      <c r="L998" t="s">
        <v>256</v>
      </c>
      <c r="M998" t="s">
        <v>79</v>
      </c>
      <c r="N998" t="s">
        <v>80</v>
      </c>
      <c r="O998">
        <v>0</v>
      </c>
      <c r="P998">
        <v>-4.75</v>
      </c>
      <c r="Q998">
        <v>-3.5</v>
      </c>
      <c r="R998">
        <v>4.75</v>
      </c>
      <c r="S998">
        <v>3</v>
      </c>
      <c r="T998">
        <v>-13.5</v>
      </c>
      <c r="U998">
        <v>2.5499999999999998</v>
      </c>
      <c r="V998">
        <v>-6.75</v>
      </c>
      <c r="W998" t="str">
        <f t="shared" si="31"/>
        <v>g110,5,empty,3,206,1,1,0</v>
      </c>
      <c r="X998" s="1" t="s">
        <v>327</v>
      </c>
      <c r="Y998" s="2" t="str">
        <f>IF(AND(ISBLANK(X998),OR(NOT(ISBLANK(Z998)),NOT(ISBLANK(AA998)))),#N/A,
IF(ISBLANK(X998),"",
IF(AND(NOT(ISERROR(VLOOKUP(X998,MonsterTable!$A:$B,MATCH(MonsterTable!$B$1,MonsterTable!$A$1:$B$1,0),0))),OR(ISBLANK(Z998),ISBLANK(AA998))),#N/A,
IFERROR(VLOOKUP(X998,MonsterTable!$A:$B,MATCH(MonsterTable!$B$1,MonsterTable!$A$1:$B$1,0),0),
IF(OR(NOT(ISBLANK(Z998)),ISBLANK(AA998)),#N/A,
IF(X998="empty","empty",
VLOOKUP(X998,MonsterGroupTable!$A:$A,1,0)))))))</f>
        <v>g110</v>
      </c>
      <c r="AA998">
        <v>5</v>
      </c>
      <c r="AE998" s="1" t="s">
        <v>74</v>
      </c>
      <c r="AF998" s="2" t="str">
        <f>IF(AND(ISBLANK(AE998),OR(NOT(ISBLANK(AG998)),NOT(ISBLANK(AH998)))),#N/A,
IF(ISBLANK(AE998),"",
IF(AND(NOT(ISERROR(VLOOKUP(AE998,MonsterTable!$A:$B,MATCH(MonsterTable!$B$1,MonsterTable!$A$1:$B$1,0),0))),OR(ISBLANK(AG998),ISBLANK(AH998))),#N/A,
IFERROR(VLOOKUP(AE998,MonsterTable!$A:$B,MATCH(MonsterTable!$B$1,MonsterTable!$A$1:$B$1,0),0),
IF(OR(NOT(ISBLANK(AG998)),ISBLANK(AH998)),#N/A,
IF(AE998="empty","empty",
VLOOKUP(AE998,MonsterGroupTable!$A:$A,1,0)))))))</f>
        <v>empty</v>
      </c>
      <c r="AH998">
        <v>3</v>
      </c>
      <c r="AL998" s="1" t="s">
        <v>342</v>
      </c>
      <c r="AM998" s="2">
        <f>IF(AND(ISBLANK(AL998),OR(NOT(ISBLANK(AN998)),NOT(ISBLANK(AO998)))),#N/A,
IF(ISBLANK(AL998),"",
IF(AND(NOT(ISERROR(VLOOKUP(AL998,MonsterTable!$A:$B,MATCH(MonsterTable!$B$1,MonsterTable!$A$1:$B$1,0),0))),OR(ISBLANK(AN998),ISBLANK(AO998))),#N/A,
IFERROR(VLOOKUP(AL998,MonsterTable!$A:$B,MATCH(MonsterTable!$B$1,MonsterTable!$A$1:$B$1,0),0),
IF(OR(NOT(ISBLANK(AN998)),ISBLANK(AO998)),#N/A,
IF(AL998="empty","empty",
VLOOKUP(AL998,MonsterGroupTable!$A:$A,1,0)))))))</f>
        <v>206</v>
      </c>
      <c r="AN998">
        <v>1</v>
      </c>
      <c r="AO998">
        <v>1</v>
      </c>
      <c r="AP998">
        <v>0</v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BA998" s="2" t="str">
        <f>IF(AND(ISBLANK(AZ998),OR(NOT(ISBLANK(BB998)),NOT(ISBLANK(BC998)))),#N/A,
IF(ISBLANK(AZ998),"",
IF(AND(NOT(ISERROR(VLOOKUP(AZ998,MonsterTable!$A:$B,MATCH(MonsterTable!$B$1,MonsterTable!$A$1:$B$1,0),0))),OR(ISBLANK(BB998),ISBLANK(BC998))),#N/A,
IFERROR(VLOOKUP(AZ998,MonsterTable!$A:$B,MATCH(MonsterTable!$B$1,MonsterTable!$A$1:$B$1,0),0),
IF(OR(NOT(ISBLANK(BB998)),ISBLANK(BC998)),#N/A,
IF(AZ998="empty","empty",
VLOOKUP(AZ998,MonsterGroupTable!$A:$A,1,0)))))))</f>
        <v/>
      </c>
      <c r="BH998" s="2" t="str">
        <f>IF(AND(ISBLANK(BG998),OR(NOT(ISBLANK(BI998)),NOT(ISBLANK(BJ998)))),#N/A,
IF(ISBLANK(BG998),"",
IF(AND(NOT(ISERROR(VLOOKUP(BG998,MonsterTable!$A:$B,MATCH(MonsterTable!$B$1,MonsterTable!$A$1:$B$1,0),0))),OR(ISBLANK(BI998),ISBLANK(BJ998))),#N/A,
IFERROR(VLOOKUP(BG998,MonsterTable!$A:$B,MATCH(MonsterTable!$B$1,MonsterTable!$A$1:$B$1,0),0),
IF(OR(NOT(ISBLANK(BI998)),ISBLANK(BJ998)),#N/A,
IF(BG998="empty","empty",
VLOOKUP(BG998,MonsterGroupTable!$A:$A,1,0)))))))</f>
        <v/>
      </c>
      <c r="BO998" s="2" t="str">
        <f>IF(AND(ISBLANK(BN998),OR(NOT(ISBLANK(BP998)),NOT(ISBLANK(BQ998)))),#N/A,
IF(ISBLANK(BN998),"",
IF(AND(NOT(ISERROR(VLOOKUP(BN998,MonsterTable!$A:$B,MATCH(MonsterTable!$B$1,MonsterTable!$A$1:$B$1,0),0))),OR(ISBLANK(BP998),ISBLANK(BQ998))),#N/A,
IFERROR(VLOOKUP(BN998,MonsterTable!$A:$B,MATCH(MonsterTable!$B$1,MonsterTable!$A$1:$B$1,0),0),
IF(OR(NOT(ISBLANK(BP998)),ISBLANK(BQ998)),#N/A,
IF(BN998="empty","empty",
VLOOKUP(BN998,MonsterGroupTable!$A:$A,1,0)))))))</f>
        <v/>
      </c>
      <c r="BV998" s="2" t="str">
        <f>IF(AND(ISBLANK(BU998),OR(NOT(ISBLANK(BW998)),NOT(ISBLANK(BX998)))),#N/A,
IF(ISBLANK(BU998),"",
IF(AND(NOT(ISERROR(VLOOKUP(BU998,MonsterTable!$A:$B,MATCH(MonsterTable!$B$1,MonsterTable!$A$1:$B$1,0),0))),OR(ISBLANK(BW998),ISBLANK(BX998))),#N/A,
IFERROR(VLOOKUP(BU998,MonsterTable!$A:$B,MATCH(MonsterTable!$B$1,MonsterTable!$A$1:$B$1,0),0),
IF(OR(NOT(ISBLANK(BW998)),ISBLANK(BX998)),#N/A,
IF(BU998="empty","empty",
VLOOKUP(BU998,MonsterGroupTable!$A:$A,1,0)))))))</f>
        <v/>
      </c>
      <c r="CC998" s="2" t="str">
        <f>IF(AND(ISBLANK(CB998),OR(NOT(ISBLANK(CD998)),NOT(ISBLANK(CE998)))),#N/A,
IF(ISBLANK(CB998),"",
IF(AND(NOT(ISERROR(VLOOKUP(CB998,MonsterTable!$A:$B,MATCH(MonsterTable!$B$1,MonsterTable!$A$1:$B$1,0),0))),OR(ISBLANK(CD998),ISBLANK(CE998))),#N/A,
IFERROR(VLOOKUP(CB998,MonsterTable!$A:$B,MATCH(MonsterTable!$B$1,MonsterTable!$A$1:$B$1,0),0),
IF(OR(NOT(ISBLANK(CD998)),ISBLANK(CE998)),#N/A,
IF(CB998="empty","empty",
VLOOKUP(CB998,MonsterGroupTable!$A:$A,1,0)))))))</f>
        <v/>
      </c>
      <c r="CJ998" s="2" t="str">
        <f>IF(AND(ISBLANK(CI998),OR(NOT(ISBLANK(CK998)),NOT(ISBLANK(CL998)))),#N/A,
IF(ISBLANK(CI998),"",
IF(AND(NOT(ISERROR(VLOOKUP(CI998,MonsterTable!$A:$B,MATCH(MonsterTable!$B$1,MonsterTable!$A$1:$B$1,0),0))),OR(ISBLANK(CK998),ISBLANK(CL998))),#N/A,
IFERROR(VLOOKUP(CI998,MonsterTable!$A:$B,MATCH(MonsterTable!$B$1,MonsterTable!$A$1:$B$1,0),0),
IF(OR(NOT(ISBLANK(CK998)),ISBLANK(CL998)),#N/A,
IF(CI998="empty","empty",
VLOOKUP(CI998,MonsterGroupTable!$A:$A,1,0)))))))</f>
        <v/>
      </c>
    </row>
    <row r="999" spans="1:88">
      <c r="A999">
        <v>20300</v>
      </c>
      <c r="B999">
        <f t="shared" si="30"/>
        <v>1.2</v>
      </c>
      <c r="C999">
        <f t="shared" si="30"/>
        <v>1.1000000000000001</v>
      </c>
      <c r="F999">
        <v>1260</v>
      </c>
      <c r="G999">
        <v>32543</v>
      </c>
      <c r="H999">
        <v>0</v>
      </c>
      <c r="I999">
        <v>0</v>
      </c>
      <c r="J999">
        <v>0</v>
      </c>
      <c r="K999" t="s">
        <v>28</v>
      </c>
      <c r="L999" t="s">
        <v>258</v>
      </c>
      <c r="M999" t="s">
        <v>79</v>
      </c>
      <c r="N999" t="s">
        <v>80</v>
      </c>
      <c r="O999">
        <v>0</v>
      </c>
      <c r="P999">
        <v>-4.75</v>
      </c>
      <c r="Q999">
        <v>-3.5</v>
      </c>
      <c r="R999">
        <v>4.75</v>
      </c>
      <c r="S999">
        <v>3</v>
      </c>
      <c r="T999">
        <v>-13.5</v>
      </c>
      <c r="U999">
        <v>2.5499999999999998</v>
      </c>
      <c r="V999">
        <v>-6.75</v>
      </c>
      <c r="W999" t="str">
        <f t="shared" si="31"/>
        <v>g110,5,empty,3,206,1,1,0</v>
      </c>
      <c r="X999" s="1" t="s">
        <v>327</v>
      </c>
      <c r="Y999" s="2" t="str">
        <f>IF(AND(ISBLANK(X999),OR(NOT(ISBLANK(Z999)),NOT(ISBLANK(AA999)))),#N/A,
IF(ISBLANK(X999),"",
IF(AND(NOT(ISERROR(VLOOKUP(X999,MonsterTable!$A:$B,MATCH(MonsterTable!$B$1,MonsterTable!$A$1:$B$1,0),0))),OR(ISBLANK(Z999),ISBLANK(AA999))),#N/A,
IFERROR(VLOOKUP(X999,MonsterTable!$A:$B,MATCH(MonsterTable!$B$1,MonsterTable!$A$1:$B$1,0),0),
IF(OR(NOT(ISBLANK(Z999)),ISBLANK(AA999)),#N/A,
IF(X999="empty","empty",
VLOOKUP(X999,MonsterGroupTable!$A:$A,1,0)))))))</f>
        <v>g110</v>
      </c>
      <c r="AA999">
        <v>5</v>
      </c>
      <c r="AE999" s="1" t="s">
        <v>74</v>
      </c>
      <c r="AF999" s="2" t="str">
        <f>IF(AND(ISBLANK(AE999),OR(NOT(ISBLANK(AG999)),NOT(ISBLANK(AH999)))),#N/A,
IF(ISBLANK(AE999),"",
IF(AND(NOT(ISERROR(VLOOKUP(AE999,MonsterTable!$A:$B,MATCH(MonsterTable!$B$1,MonsterTable!$A$1:$B$1,0),0))),OR(ISBLANK(AG999),ISBLANK(AH999))),#N/A,
IFERROR(VLOOKUP(AE999,MonsterTable!$A:$B,MATCH(MonsterTable!$B$1,MonsterTable!$A$1:$B$1,0),0),
IF(OR(NOT(ISBLANK(AG999)),ISBLANK(AH999)),#N/A,
IF(AE999="empty","empty",
VLOOKUP(AE999,MonsterGroupTable!$A:$A,1,0)))))))</f>
        <v>empty</v>
      </c>
      <c r="AH999">
        <v>3</v>
      </c>
      <c r="AL999" s="1" t="s">
        <v>342</v>
      </c>
      <c r="AM999" s="2">
        <f>IF(AND(ISBLANK(AL999),OR(NOT(ISBLANK(AN999)),NOT(ISBLANK(AO999)))),#N/A,
IF(ISBLANK(AL999),"",
IF(AND(NOT(ISERROR(VLOOKUP(AL999,MonsterTable!$A:$B,MATCH(MonsterTable!$B$1,MonsterTable!$A$1:$B$1,0),0))),OR(ISBLANK(AN999),ISBLANK(AO999))),#N/A,
IFERROR(VLOOKUP(AL999,MonsterTable!$A:$B,MATCH(MonsterTable!$B$1,MonsterTable!$A$1:$B$1,0),0),
IF(OR(NOT(ISBLANK(AN999)),ISBLANK(AO999)),#N/A,
IF(AL999="empty","empty",
VLOOKUP(AL999,MonsterGroupTable!$A:$A,1,0)))))))</f>
        <v>206</v>
      </c>
      <c r="AN999">
        <v>1</v>
      </c>
      <c r="AO999">
        <v>1</v>
      </c>
      <c r="AP999">
        <v>0</v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BA999" s="2" t="str">
        <f>IF(AND(ISBLANK(AZ999),OR(NOT(ISBLANK(BB999)),NOT(ISBLANK(BC999)))),#N/A,
IF(ISBLANK(AZ999),"",
IF(AND(NOT(ISERROR(VLOOKUP(AZ999,MonsterTable!$A:$B,MATCH(MonsterTable!$B$1,MonsterTable!$A$1:$B$1,0),0))),OR(ISBLANK(BB999),ISBLANK(BC999))),#N/A,
IFERROR(VLOOKUP(AZ999,MonsterTable!$A:$B,MATCH(MonsterTable!$B$1,MonsterTable!$A$1:$B$1,0),0),
IF(OR(NOT(ISBLANK(BB999)),ISBLANK(BC999)),#N/A,
IF(AZ999="empty","empty",
VLOOKUP(AZ999,MonsterGroupTable!$A:$A,1,0)))))))</f>
        <v/>
      </c>
      <c r="BH999" s="2" t="str">
        <f>IF(AND(ISBLANK(BG999),OR(NOT(ISBLANK(BI999)),NOT(ISBLANK(BJ999)))),#N/A,
IF(ISBLANK(BG999),"",
IF(AND(NOT(ISERROR(VLOOKUP(BG999,MonsterTable!$A:$B,MATCH(MonsterTable!$B$1,MonsterTable!$A$1:$B$1,0),0))),OR(ISBLANK(BI999),ISBLANK(BJ999))),#N/A,
IFERROR(VLOOKUP(BG999,MonsterTable!$A:$B,MATCH(MonsterTable!$B$1,MonsterTable!$A$1:$B$1,0),0),
IF(OR(NOT(ISBLANK(BI999)),ISBLANK(BJ999)),#N/A,
IF(BG999="empty","empty",
VLOOKUP(BG999,MonsterGroupTable!$A:$A,1,0)))))))</f>
        <v/>
      </c>
      <c r="BO999" s="2" t="str">
        <f>IF(AND(ISBLANK(BN999),OR(NOT(ISBLANK(BP999)),NOT(ISBLANK(BQ999)))),#N/A,
IF(ISBLANK(BN999),"",
IF(AND(NOT(ISERROR(VLOOKUP(BN999,MonsterTable!$A:$B,MATCH(MonsterTable!$B$1,MonsterTable!$A$1:$B$1,0),0))),OR(ISBLANK(BP999),ISBLANK(BQ999))),#N/A,
IFERROR(VLOOKUP(BN999,MonsterTable!$A:$B,MATCH(MonsterTable!$B$1,MonsterTable!$A$1:$B$1,0),0),
IF(OR(NOT(ISBLANK(BP999)),ISBLANK(BQ999)),#N/A,
IF(BN999="empty","empty",
VLOOKUP(BN999,MonsterGroupTable!$A:$A,1,0)))))))</f>
        <v/>
      </c>
      <c r="BV999" s="2" t="str">
        <f>IF(AND(ISBLANK(BU999),OR(NOT(ISBLANK(BW999)),NOT(ISBLANK(BX999)))),#N/A,
IF(ISBLANK(BU999),"",
IF(AND(NOT(ISERROR(VLOOKUP(BU999,MonsterTable!$A:$B,MATCH(MonsterTable!$B$1,MonsterTable!$A$1:$B$1,0),0))),OR(ISBLANK(BW999),ISBLANK(BX999))),#N/A,
IFERROR(VLOOKUP(BU999,MonsterTable!$A:$B,MATCH(MonsterTable!$B$1,MonsterTable!$A$1:$B$1,0),0),
IF(OR(NOT(ISBLANK(BW999)),ISBLANK(BX999)),#N/A,
IF(BU999="empty","empty",
VLOOKUP(BU999,MonsterGroupTable!$A:$A,1,0)))))))</f>
        <v/>
      </c>
      <c r="CC999" s="2" t="str">
        <f>IF(AND(ISBLANK(CB999),OR(NOT(ISBLANK(CD999)),NOT(ISBLANK(CE999)))),#N/A,
IF(ISBLANK(CB999),"",
IF(AND(NOT(ISERROR(VLOOKUP(CB999,MonsterTable!$A:$B,MATCH(MonsterTable!$B$1,MonsterTable!$A$1:$B$1,0),0))),OR(ISBLANK(CD999),ISBLANK(CE999))),#N/A,
IFERROR(VLOOKUP(CB999,MonsterTable!$A:$B,MATCH(MonsterTable!$B$1,MonsterTable!$A$1:$B$1,0),0),
IF(OR(NOT(ISBLANK(CD999)),ISBLANK(CE999)),#N/A,
IF(CB999="empty","empty",
VLOOKUP(CB999,MonsterGroupTable!$A:$A,1,0)))))))</f>
        <v/>
      </c>
      <c r="CJ999" s="2" t="str">
        <f>IF(AND(ISBLANK(CI999),OR(NOT(ISBLANK(CK999)),NOT(ISBLANK(CL999)))),#N/A,
IF(ISBLANK(CI999),"",
IF(AND(NOT(ISERROR(VLOOKUP(CI999,MonsterTable!$A:$B,MATCH(MonsterTable!$B$1,MonsterTable!$A$1:$B$1,0),0))),OR(ISBLANK(CK999),ISBLANK(CL999))),#N/A,
IFERROR(VLOOKUP(CI999,MonsterTable!$A:$B,MATCH(MonsterTable!$B$1,MonsterTable!$A$1:$B$1,0),0),
IF(OR(NOT(ISBLANK(CK999)),ISBLANK(CL999)),#N/A,
IF(CI999="empty","empty",
VLOOKUP(CI999,MonsterGroupTable!$A:$A,1,0)))))))</f>
        <v/>
      </c>
    </row>
    <row r="1000" spans="1:88">
      <c r="A1000">
        <v>20301</v>
      </c>
      <c r="B1000">
        <f t="shared" si="30"/>
        <v>1.1000000000000001</v>
      </c>
      <c r="C1000">
        <f t="shared" si="30"/>
        <v>1.1000000000000001</v>
      </c>
      <c r="F1000">
        <v>1330</v>
      </c>
      <c r="G1000">
        <v>32732</v>
      </c>
      <c r="H1000">
        <v>0</v>
      </c>
      <c r="I1000">
        <v>0</v>
      </c>
      <c r="J1000">
        <v>0</v>
      </c>
      <c r="K1000" t="s">
        <v>28</v>
      </c>
      <c r="L1000" t="s">
        <v>260</v>
      </c>
      <c r="M1000" t="s">
        <v>79</v>
      </c>
      <c r="N1000" t="s">
        <v>80</v>
      </c>
      <c r="O1000">
        <v>0</v>
      </c>
      <c r="P1000">
        <v>-4.75</v>
      </c>
      <c r="Q1000">
        <v>-3.5</v>
      </c>
      <c r="R1000">
        <v>4.75</v>
      </c>
      <c r="S1000">
        <v>3</v>
      </c>
      <c r="T1000">
        <v>-13.5</v>
      </c>
      <c r="U1000">
        <v>2.5499999999999998</v>
      </c>
      <c r="V1000">
        <v>-6.75</v>
      </c>
      <c r="W1000" t="str">
        <f t="shared" si="31"/>
        <v>g111,5,empty,3,202,1,1,0</v>
      </c>
      <c r="X1000" s="1" t="s">
        <v>328</v>
      </c>
      <c r="Y1000" s="2" t="str">
        <f>IF(AND(ISBLANK(X1000),OR(NOT(ISBLANK(Z1000)),NOT(ISBLANK(AA1000)))),#N/A,
IF(ISBLANK(X1000),"",
IF(AND(NOT(ISERROR(VLOOKUP(X1000,MonsterTable!$A:$B,MATCH(MonsterTable!$B$1,MonsterTable!$A$1:$B$1,0),0))),OR(ISBLANK(Z1000),ISBLANK(AA1000))),#N/A,
IFERROR(VLOOKUP(X1000,MonsterTable!$A:$B,MATCH(MonsterTable!$B$1,MonsterTable!$A$1:$B$1,0),0),
IF(OR(NOT(ISBLANK(Z1000)),ISBLANK(AA1000)),#N/A,
IF(X1000="empty","empty",
VLOOKUP(X1000,MonsterGroupTable!$A:$A,1,0)))))))</f>
        <v>g111</v>
      </c>
      <c r="AA1000">
        <v>5</v>
      </c>
      <c r="AE1000" s="1" t="s">
        <v>74</v>
      </c>
      <c r="AF1000" s="2" t="str">
        <f>IF(AND(ISBLANK(AE1000),OR(NOT(ISBLANK(AG1000)),NOT(ISBLANK(AH1000)))),#N/A,
IF(ISBLANK(AE1000),"",
IF(AND(NOT(ISERROR(VLOOKUP(AE1000,MonsterTable!$A:$B,MATCH(MonsterTable!$B$1,MonsterTable!$A$1:$B$1,0),0))),OR(ISBLANK(AG1000),ISBLANK(AH1000))),#N/A,
IFERROR(VLOOKUP(AE1000,MonsterTable!$A:$B,MATCH(MonsterTable!$B$1,MonsterTable!$A$1:$B$1,0),0),
IF(OR(NOT(ISBLANK(AG1000)),ISBLANK(AH1000)),#N/A,
IF(AE1000="empty","empty",
VLOOKUP(AE1000,MonsterGroupTable!$A:$A,1,0)))))))</f>
        <v>empty</v>
      </c>
      <c r="AH1000">
        <v>3</v>
      </c>
      <c r="AL1000" s="1" t="s">
        <v>338</v>
      </c>
      <c r="AM1000" s="2">
        <f>IF(AND(ISBLANK(AL1000),OR(NOT(ISBLANK(AN1000)),NOT(ISBLANK(AO1000)))),#N/A,
IF(ISBLANK(AL1000),"",
IF(AND(NOT(ISERROR(VLOOKUP(AL1000,MonsterTable!$A:$B,MATCH(MonsterTable!$B$1,MonsterTable!$A$1:$B$1,0),0))),OR(ISBLANK(AN1000),ISBLANK(AO1000))),#N/A,
IFERROR(VLOOKUP(AL1000,MonsterTable!$A:$B,MATCH(MonsterTable!$B$1,MonsterTable!$A$1:$B$1,0),0),
IF(OR(NOT(ISBLANK(AN1000)),ISBLANK(AO1000)),#N/A,
IF(AL1000="empty","empty",
VLOOKUP(AL1000,MonsterGroupTable!$A:$A,1,0)))))))</f>
        <v>202</v>
      </c>
      <c r="AN1000">
        <v>1</v>
      </c>
      <c r="AO1000">
        <v>1</v>
      </c>
      <c r="AP1000">
        <v>0</v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BA1000" s="2" t="str">
        <f>IF(AND(ISBLANK(AZ1000),OR(NOT(ISBLANK(BB1000)),NOT(ISBLANK(BC1000)))),#N/A,
IF(ISBLANK(AZ1000),"",
IF(AND(NOT(ISERROR(VLOOKUP(AZ1000,MonsterTable!$A:$B,MATCH(MonsterTable!$B$1,MonsterTable!$A$1:$B$1,0),0))),OR(ISBLANK(BB1000),ISBLANK(BC1000))),#N/A,
IFERROR(VLOOKUP(AZ1000,MonsterTable!$A:$B,MATCH(MonsterTable!$B$1,MonsterTable!$A$1:$B$1,0),0),
IF(OR(NOT(ISBLANK(BB1000)),ISBLANK(BC1000)),#N/A,
IF(AZ1000="empty","empty",
VLOOKUP(AZ1000,MonsterGroupTable!$A:$A,1,0)))))))</f>
        <v/>
      </c>
      <c r="BH1000" s="2" t="str">
        <f>IF(AND(ISBLANK(BG1000),OR(NOT(ISBLANK(BI1000)),NOT(ISBLANK(BJ1000)))),#N/A,
IF(ISBLANK(BG1000),"",
IF(AND(NOT(ISERROR(VLOOKUP(BG1000,MonsterTable!$A:$B,MATCH(MonsterTable!$B$1,MonsterTable!$A$1:$B$1,0),0))),OR(ISBLANK(BI1000),ISBLANK(BJ1000))),#N/A,
IFERROR(VLOOKUP(BG1000,MonsterTable!$A:$B,MATCH(MonsterTable!$B$1,MonsterTable!$A$1:$B$1,0),0),
IF(OR(NOT(ISBLANK(BI1000)),ISBLANK(BJ1000)),#N/A,
IF(BG1000="empty","empty",
VLOOKUP(BG1000,MonsterGroupTable!$A:$A,1,0)))))))</f>
        <v/>
      </c>
      <c r="BO1000" s="2" t="str">
        <f>IF(AND(ISBLANK(BN1000),OR(NOT(ISBLANK(BP1000)),NOT(ISBLANK(BQ1000)))),#N/A,
IF(ISBLANK(BN1000),"",
IF(AND(NOT(ISERROR(VLOOKUP(BN1000,MonsterTable!$A:$B,MATCH(MonsterTable!$B$1,MonsterTable!$A$1:$B$1,0),0))),OR(ISBLANK(BP1000),ISBLANK(BQ1000))),#N/A,
IFERROR(VLOOKUP(BN1000,MonsterTable!$A:$B,MATCH(MonsterTable!$B$1,MonsterTable!$A$1:$B$1,0),0),
IF(OR(NOT(ISBLANK(BP1000)),ISBLANK(BQ1000)),#N/A,
IF(BN1000="empty","empty",
VLOOKUP(BN1000,MonsterGroupTable!$A:$A,1,0)))))))</f>
        <v/>
      </c>
      <c r="BV1000" s="2" t="str">
        <f>IF(AND(ISBLANK(BU1000),OR(NOT(ISBLANK(BW1000)),NOT(ISBLANK(BX1000)))),#N/A,
IF(ISBLANK(BU1000),"",
IF(AND(NOT(ISERROR(VLOOKUP(BU1000,MonsterTable!$A:$B,MATCH(MonsterTable!$B$1,MonsterTable!$A$1:$B$1,0),0))),OR(ISBLANK(BW1000),ISBLANK(BX1000))),#N/A,
IFERROR(VLOOKUP(BU1000,MonsterTable!$A:$B,MATCH(MonsterTable!$B$1,MonsterTable!$A$1:$B$1,0),0),
IF(OR(NOT(ISBLANK(BW1000)),ISBLANK(BX1000)),#N/A,
IF(BU1000="empty","empty",
VLOOKUP(BU1000,MonsterGroupTable!$A:$A,1,0)))))))</f>
        <v/>
      </c>
      <c r="CC1000" s="2" t="str">
        <f>IF(AND(ISBLANK(CB1000),OR(NOT(ISBLANK(CD1000)),NOT(ISBLANK(CE1000)))),#N/A,
IF(ISBLANK(CB1000),"",
IF(AND(NOT(ISERROR(VLOOKUP(CB1000,MonsterTable!$A:$B,MATCH(MonsterTable!$B$1,MonsterTable!$A$1:$B$1,0),0))),OR(ISBLANK(CD1000),ISBLANK(CE1000))),#N/A,
IFERROR(VLOOKUP(CB1000,MonsterTable!$A:$B,MATCH(MonsterTable!$B$1,MonsterTable!$A$1:$B$1,0),0),
IF(OR(NOT(ISBLANK(CD1000)),ISBLANK(CE1000)),#N/A,
IF(CB1000="empty","empty",
VLOOKUP(CB1000,MonsterGroupTable!$A:$A,1,0)))))))</f>
        <v/>
      </c>
      <c r="CJ1000" s="2" t="str">
        <f>IF(AND(ISBLANK(CI1000),OR(NOT(ISBLANK(CK1000)),NOT(ISBLANK(CL1000)))),#N/A,
IF(ISBLANK(CI1000),"",
IF(AND(NOT(ISERROR(VLOOKUP(CI1000,MonsterTable!$A:$B,MATCH(MonsterTable!$B$1,MonsterTable!$A$1:$B$1,0),0))),OR(ISBLANK(CK1000),ISBLANK(CL1000))),#N/A,
IFERROR(VLOOKUP(CI1000,MonsterTable!$A:$B,MATCH(MonsterTable!$B$1,MonsterTable!$A$1:$B$1,0),0),
IF(OR(NOT(ISBLANK(CK1000)),ISBLANK(CL1000)),#N/A,
IF(CI1000="empty","empty",
VLOOKUP(CI1000,MonsterGroupTable!$A:$A,1,0)))))))</f>
        <v/>
      </c>
    </row>
    <row r="1001" spans="1:88">
      <c r="A1001">
        <v>20302</v>
      </c>
      <c r="B1001">
        <f t="shared" si="30"/>
        <v>1.1000000000000001</v>
      </c>
      <c r="C1001">
        <f t="shared" si="30"/>
        <v>1.1000000000000001</v>
      </c>
      <c r="F1001">
        <v>1400</v>
      </c>
      <c r="G1001">
        <v>32921</v>
      </c>
      <c r="H1001">
        <v>0</v>
      </c>
      <c r="I1001">
        <v>0</v>
      </c>
      <c r="J1001">
        <v>0</v>
      </c>
      <c r="K1001" t="s">
        <v>28</v>
      </c>
      <c r="L1001" t="s">
        <v>260</v>
      </c>
      <c r="M1001" t="s">
        <v>79</v>
      </c>
      <c r="N1001" t="s">
        <v>80</v>
      </c>
      <c r="O1001">
        <v>0</v>
      </c>
      <c r="P1001">
        <v>-4.75</v>
      </c>
      <c r="Q1001">
        <v>-3.5</v>
      </c>
      <c r="R1001">
        <v>4.75</v>
      </c>
      <c r="S1001">
        <v>3</v>
      </c>
      <c r="T1001">
        <v>-13.5</v>
      </c>
      <c r="U1001">
        <v>2.5499999999999998</v>
      </c>
      <c r="V1001">
        <v>-6.75</v>
      </c>
      <c r="W1001" t="str">
        <f t="shared" si="31"/>
        <v>g111,5,empty,3,202,1,1,0</v>
      </c>
      <c r="X1001" s="1" t="s">
        <v>328</v>
      </c>
      <c r="Y1001" s="2" t="str">
        <f>IF(AND(ISBLANK(X1001),OR(NOT(ISBLANK(Z1001)),NOT(ISBLANK(AA1001)))),#N/A,
IF(ISBLANK(X1001),"",
IF(AND(NOT(ISERROR(VLOOKUP(X1001,MonsterTable!$A:$B,MATCH(MonsterTable!$B$1,MonsterTable!$A$1:$B$1,0),0))),OR(ISBLANK(Z1001),ISBLANK(AA1001))),#N/A,
IFERROR(VLOOKUP(X1001,MonsterTable!$A:$B,MATCH(MonsterTable!$B$1,MonsterTable!$A$1:$B$1,0),0),
IF(OR(NOT(ISBLANK(Z1001)),ISBLANK(AA1001)),#N/A,
IF(X1001="empty","empty",
VLOOKUP(X1001,MonsterGroupTable!$A:$A,1,0)))))))</f>
        <v>g111</v>
      </c>
      <c r="AA1001">
        <v>5</v>
      </c>
      <c r="AE1001" s="1" t="s">
        <v>74</v>
      </c>
      <c r="AF1001" s="2" t="str">
        <f>IF(AND(ISBLANK(AE1001),OR(NOT(ISBLANK(AG1001)),NOT(ISBLANK(AH1001)))),#N/A,
IF(ISBLANK(AE1001),"",
IF(AND(NOT(ISERROR(VLOOKUP(AE1001,MonsterTable!$A:$B,MATCH(MonsterTable!$B$1,MonsterTable!$A$1:$B$1,0),0))),OR(ISBLANK(AG1001),ISBLANK(AH1001))),#N/A,
IFERROR(VLOOKUP(AE1001,MonsterTable!$A:$B,MATCH(MonsterTable!$B$1,MonsterTable!$A$1:$B$1,0),0),
IF(OR(NOT(ISBLANK(AG1001)),ISBLANK(AH1001)),#N/A,
IF(AE1001="empty","empty",
VLOOKUP(AE1001,MonsterGroupTable!$A:$A,1,0)))))))</f>
        <v>empty</v>
      </c>
      <c r="AH1001">
        <v>3</v>
      </c>
      <c r="AL1001" s="1" t="s">
        <v>338</v>
      </c>
      <c r="AM1001" s="2">
        <f>IF(AND(ISBLANK(AL1001),OR(NOT(ISBLANK(AN1001)),NOT(ISBLANK(AO1001)))),#N/A,
IF(ISBLANK(AL1001),"",
IF(AND(NOT(ISERROR(VLOOKUP(AL1001,MonsterTable!$A:$B,MATCH(MonsterTable!$B$1,MonsterTable!$A$1:$B$1,0),0))),OR(ISBLANK(AN1001),ISBLANK(AO1001))),#N/A,
IFERROR(VLOOKUP(AL1001,MonsterTable!$A:$B,MATCH(MonsterTable!$B$1,MonsterTable!$A$1:$B$1,0),0),
IF(OR(NOT(ISBLANK(AN1001)),ISBLANK(AO1001)),#N/A,
IF(AL1001="empty","empty",
VLOOKUP(AL1001,MonsterGroupTable!$A:$A,1,0)))))))</f>
        <v>202</v>
      </c>
      <c r="AN1001">
        <v>1</v>
      </c>
      <c r="AO1001">
        <v>1</v>
      </c>
      <c r="AP1001">
        <v>0</v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BA1001" s="2" t="str">
        <f>IF(AND(ISBLANK(AZ1001),OR(NOT(ISBLANK(BB1001)),NOT(ISBLANK(BC1001)))),#N/A,
IF(ISBLANK(AZ1001),"",
IF(AND(NOT(ISERROR(VLOOKUP(AZ1001,MonsterTable!$A:$B,MATCH(MonsterTable!$B$1,MonsterTable!$A$1:$B$1,0),0))),OR(ISBLANK(BB1001),ISBLANK(BC1001))),#N/A,
IFERROR(VLOOKUP(AZ1001,MonsterTable!$A:$B,MATCH(MonsterTable!$B$1,MonsterTable!$A$1:$B$1,0),0),
IF(OR(NOT(ISBLANK(BB1001)),ISBLANK(BC1001)),#N/A,
IF(AZ1001="empty","empty",
VLOOKUP(AZ1001,MonsterGroupTable!$A:$A,1,0)))))))</f>
        <v/>
      </c>
      <c r="BH1001" s="2" t="str">
        <f>IF(AND(ISBLANK(BG1001),OR(NOT(ISBLANK(BI1001)),NOT(ISBLANK(BJ1001)))),#N/A,
IF(ISBLANK(BG1001),"",
IF(AND(NOT(ISERROR(VLOOKUP(BG1001,MonsterTable!$A:$B,MATCH(MonsterTable!$B$1,MonsterTable!$A$1:$B$1,0),0))),OR(ISBLANK(BI1001),ISBLANK(BJ1001))),#N/A,
IFERROR(VLOOKUP(BG1001,MonsterTable!$A:$B,MATCH(MonsterTable!$B$1,MonsterTable!$A$1:$B$1,0),0),
IF(OR(NOT(ISBLANK(BI1001)),ISBLANK(BJ1001)),#N/A,
IF(BG1001="empty","empty",
VLOOKUP(BG1001,MonsterGroupTable!$A:$A,1,0)))))))</f>
        <v/>
      </c>
      <c r="BO1001" s="2" t="str">
        <f>IF(AND(ISBLANK(BN1001),OR(NOT(ISBLANK(BP1001)),NOT(ISBLANK(BQ1001)))),#N/A,
IF(ISBLANK(BN1001),"",
IF(AND(NOT(ISERROR(VLOOKUP(BN1001,MonsterTable!$A:$B,MATCH(MonsterTable!$B$1,MonsterTable!$A$1:$B$1,0),0))),OR(ISBLANK(BP1001),ISBLANK(BQ1001))),#N/A,
IFERROR(VLOOKUP(BN1001,MonsterTable!$A:$B,MATCH(MonsterTable!$B$1,MonsterTable!$A$1:$B$1,0),0),
IF(OR(NOT(ISBLANK(BP1001)),ISBLANK(BQ1001)),#N/A,
IF(BN1001="empty","empty",
VLOOKUP(BN1001,MonsterGroupTable!$A:$A,1,0)))))))</f>
        <v/>
      </c>
      <c r="BV1001" s="2" t="str">
        <f>IF(AND(ISBLANK(BU1001),OR(NOT(ISBLANK(BW1001)),NOT(ISBLANK(BX1001)))),#N/A,
IF(ISBLANK(BU1001),"",
IF(AND(NOT(ISERROR(VLOOKUP(BU1001,MonsterTable!$A:$B,MATCH(MonsterTable!$B$1,MonsterTable!$A$1:$B$1,0),0))),OR(ISBLANK(BW1001),ISBLANK(BX1001))),#N/A,
IFERROR(VLOOKUP(BU1001,MonsterTable!$A:$B,MATCH(MonsterTable!$B$1,MonsterTable!$A$1:$B$1,0),0),
IF(OR(NOT(ISBLANK(BW1001)),ISBLANK(BX1001)),#N/A,
IF(BU1001="empty","empty",
VLOOKUP(BU1001,MonsterGroupTable!$A:$A,1,0)))))))</f>
        <v/>
      </c>
      <c r="CC1001" s="2" t="str">
        <f>IF(AND(ISBLANK(CB1001),OR(NOT(ISBLANK(CD1001)),NOT(ISBLANK(CE1001)))),#N/A,
IF(ISBLANK(CB1001),"",
IF(AND(NOT(ISERROR(VLOOKUP(CB1001,MonsterTable!$A:$B,MATCH(MonsterTable!$B$1,MonsterTable!$A$1:$B$1,0),0))),OR(ISBLANK(CD1001),ISBLANK(CE1001))),#N/A,
IFERROR(VLOOKUP(CB1001,MonsterTable!$A:$B,MATCH(MonsterTable!$B$1,MonsterTable!$A$1:$B$1,0),0),
IF(OR(NOT(ISBLANK(CD1001)),ISBLANK(CE1001)),#N/A,
IF(CB1001="empty","empty",
VLOOKUP(CB1001,MonsterGroupTable!$A:$A,1,0)))))))</f>
        <v/>
      </c>
      <c r="CJ1001" s="2" t="str">
        <f>IF(AND(ISBLANK(CI1001),OR(NOT(ISBLANK(CK1001)),NOT(ISBLANK(CL1001)))),#N/A,
IF(ISBLANK(CI1001),"",
IF(AND(NOT(ISERROR(VLOOKUP(CI1001,MonsterTable!$A:$B,MATCH(MonsterTable!$B$1,MonsterTable!$A$1:$B$1,0),0))),OR(ISBLANK(CK1001),ISBLANK(CL1001))),#N/A,
IFERROR(VLOOKUP(CI1001,MonsterTable!$A:$B,MATCH(MonsterTable!$B$1,MonsterTable!$A$1:$B$1,0),0),
IF(OR(NOT(ISBLANK(CK1001)),ISBLANK(CL1001)),#N/A,
IF(CI1001="empty","empty",
VLOOKUP(CI1001,MonsterGroupTable!$A:$A,1,0)))))))</f>
        <v/>
      </c>
    </row>
    <row r="1002" spans="1:88">
      <c r="A1002">
        <v>20303</v>
      </c>
      <c r="B1002">
        <f t="shared" si="30"/>
        <v>1.1000000000000001</v>
      </c>
      <c r="C1002">
        <f t="shared" si="30"/>
        <v>1.1000000000000001</v>
      </c>
      <c r="F1002">
        <v>1470</v>
      </c>
      <c r="G1002">
        <v>33110</v>
      </c>
      <c r="H1002">
        <v>0</v>
      </c>
      <c r="I1002">
        <v>0</v>
      </c>
      <c r="J1002">
        <v>0</v>
      </c>
      <c r="K1002" t="s">
        <v>28</v>
      </c>
      <c r="L1002" t="s">
        <v>260</v>
      </c>
      <c r="M1002" t="s">
        <v>79</v>
      </c>
      <c r="N1002" t="s">
        <v>80</v>
      </c>
      <c r="O1002">
        <v>0</v>
      </c>
      <c r="P1002">
        <v>-4.75</v>
      </c>
      <c r="Q1002">
        <v>-3.5</v>
      </c>
      <c r="R1002">
        <v>4.75</v>
      </c>
      <c r="S1002">
        <v>3</v>
      </c>
      <c r="T1002">
        <v>-13.5</v>
      </c>
      <c r="U1002">
        <v>2.5499999999999998</v>
      </c>
      <c r="V1002">
        <v>-6.75</v>
      </c>
      <c r="W1002" t="str">
        <f t="shared" si="31"/>
        <v>g111,5,empty,3,202,1,1,0</v>
      </c>
      <c r="X1002" s="1" t="s">
        <v>328</v>
      </c>
      <c r="Y1002" s="2" t="str">
        <f>IF(AND(ISBLANK(X1002),OR(NOT(ISBLANK(Z1002)),NOT(ISBLANK(AA1002)))),#N/A,
IF(ISBLANK(X1002),"",
IF(AND(NOT(ISERROR(VLOOKUP(X1002,MonsterTable!$A:$B,MATCH(MonsterTable!$B$1,MonsterTable!$A$1:$B$1,0),0))),OR(ISBLANK(Z1002),ISBLANK(AA1002))),#N/A,
IFERROR(VLOOKUP(X1002,MonsterTable!$A:$B,MATCH(MonsterTable!$B$1,MonsterTable!$A$1:$B$1,0),0),
IF(OR(NOT(ISBLANK(Z1002)),ISBLANK(AA1002)),#N/A,
IF(X1002="empty","empty",
VLOOKUP(X1002,MonsterGroupTable!$A:$A,1,0)))))))</f>
        <v>g111</v>
      </c>
      <c r="AA1002">
        <v>5</v>
      </c>
      <c r="AE1002" s="1" t="s">
        <v>74</v>
      </c>
      <c r="AF1002" s="2" t="str">
        <f>IF(AND(ISBLANK(AE1002),OR(NOT(ISBLANK(AG1002)),NOT(ISBLANK(AH1002)))),#N/A,
IF(ISBLANK(AE1002),"",
IF(AND(NOT(ISERROR(VLOOKUP(AE1002,MonsterTable!$A:$B,MATCH(MonsterTable!$B$1,MonsterTable!$A$1:$B$1,0),0))),OR(ISBLANK(AG1002),ISBLANK(AH1002))),#N/A,
IFERROR(VLOOKUP(AE1002,MonsterTable!$A:$B,MATCH(MonsterTable!$B$1,MonsterTable!$A$1:$B$1,0),0),
IF(OR(NOT(ISBLANK(AG1002)),ISBLANK(AH1002)),#N/A,
IF(AE1002="empty","empty",
VLOOKUP(AE1002,MonsterGroupTable!$A:$A,1,0)))))))</f>
        <v>empty</v>
      </c>
      <c r="AH1002">
        <v>3</v>
      </c>
      <c r="AL1002" s="1" t="s">
        <v>338</v>
      </c>
      <c r="AM1002" s="2">
        <f>IF(AND(ISBLANK(AL1002),OR(NOT(ISBLANK(AN1002)),NOT(ISBLANK(AO1002)))),#N/A,
IF(ISBLANK(AL1002),"",
IF(AND(NOT(ISERROR(VLOOKUP(AL1002,MonsterTable!$A:$B,MATCH(MonsterTable!$B$1,MonsterTable!$A$1:$B$1,0),0))),OR(ISBLANK(AN1002),ISBLANK(AO1002))),#N/A,
IFERROR(VLOOKUP(AL1002,MonsterTable!$A:$B,MATCH(MonsterTable!$B$1,MonsterTable!$A$1:$B$1,0),0),
IF(OR(NOT(ISBLANK(AN1002)),ISBLANK(AO1002)),#N/A,
IF(AL1002="empty","empty",
VLOOKUP(AL1002,MonsterGroupTable!$A:$A,1,0)))))))</f>
        <v>202</v>
      </c>
      <c r="AN1002">
        <v>1</v>
      </c>
      <c r="AO1002">
        <v>1</v>
      </c>
      <c r="AP1002">
        <v>0</v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BA1002" s="2" t="str">
        <f>IF(AND(ISBLANK(AZ1002),OR(NOT(ISBLANK(BB1002)),NOT(ISBLANK(BC1002)))),#N/A,
IF(ISBLANK(AZ1002),"",
IF(AND(NOT(ISERROR(VLOOKUP(AZ1002,MonsterTable!$A:$B,MATCH(MonsterTable!$B$1,MonsterTable!$A$1:$B$1,0),0))),OR(ISBLANK(BB1002),ISBLANK(BC1002))),#N/A,
IFERROR(VLOOKUP(AZ1002,MonsterTable!$A:$B,MATCH(MonsterTable!$B$1,MonsterTable!$A$1:$B$1,0),0),
IF(OR(NOT(ISBLANK(BB1002)),ISBLANK(BC1002)),#N/A,
IF(AZ1002="empty","empty",
VLOOKUP(AZ1002,MonsterGroupTable!$A:$A,1,0)))))))</f>
        <v/>
      </c>
      <c r="BH1002" s="2" t="str">
        <f>IF(AND(ISBLANK(BG1002),OR(NOT(ISBLANK(BI1002)),NOT(ISBLANK(BJ1002)))),#N/A,
IF(ISBLANK(BG1002),"",
IF(AND(NOT(ISERROR(VLOOKUP(BG1002,MonsterTable!$A:$B,MATCH(MonsterTable!$B$1,MonsterTable!$A$1:$B$1,0),0))),OR(ISBLANK(BI1002),ISBLANK(BJ1002))),#N/A,
IFERROR(VLOOKUP(BG1002,MonsterTable!$A:$B,MATCH(MonsterTable!$B$1,MonsterTable!$A$1:$B$1,0),0),
IF(OR(NOT(ISBLANK(BI1002)),ISBLANK(BJ1002)),#N/A,
IF(BG1002="empty","empty",
VLOOKUP(BG1002,MonsterGroupTable!$A:$A,1,0)))))))</f>
        <v/>
      </c>
      <c r="BO1002" s="2" t="str">
        <f>IF(AND(ISBLANK(BN1002),OR(NOT(ISBLANK(BP1002)),NOT(ISBLANK(BQ1002)))),#N/A,
IF(ISBLANK(BN1002),"",
IF(AND(NOT(ISERROR(VLOOKUP(BN1002,MonsterTable!$A:$B,MATCH(MonsterTable!$B$1,MonsterTable!$A$1:$B$1,0),0))),OR(ISBLANK(BP1002),ISBLANK(BQ1002))),#N/A,
IFERROR(VLOOKUP(BN1002,MonsterTable!$A:$B,MATCH(MonsterTable!$B$1,MonsterTable!$A$1:$B$1,0),0),
IF(OR(NOT(ISBLANK(BP1002)),ISBLANK(BQ1002)),#N/A,
IF(BN1002="empty","empty",
VLOOKUP(BN1002,MonsterGroupTable!$A:$A,1,0)))))))</f>
        <v/>
      </c>
      <c r="BV1002" s="2" t="str">
        <f>IF(AND(ISBLANK(BU1002),OR(NOT(ISBLANK(BW1002)),NOT(ISBLANK(BX1002)))),#N/A,
IF(ISBLANK(BU1002),"",
IF(AND(NOT(ISERROR(VLOOKUP(BU1002,MonsterTable!$A:$B,MATCH(MonsterTable!$B$1,MonsterTable!$A$1:$B$1,0),0))),OR(ISBLANK(BW1002),ISBLANK(BX1002))),#N/A,
IFERROR(VLOOKUP(BU1002,MonsterTable!$A:$B,MATCH(MonsterTable!$B$1,MonsterTable!$A$1:$B$1,0),0),
IF(OR(NOT(ISBLANK(BW1002)),ISBLANK(BX1002)),#N/A,
IF(BU1002="empty","empty",
VLOOKUP(BU1002,MonsterGroupTable!$A:$A,1,0)))))))</f>
        <v/>
      </c>
      <c r="CC1002" s="2" t="str">
        <f>IF(AND(ISBLANK(CB1002),OR(NOT(ISBLANK(CD1002)),NOT(ISBLANK(CE1002)))),#N/A,
IF(ISBLANK(CB1002),"",
IF(AND(NOT(ISERROR(VLOOKUP(CB1002,MonsterTable!$A:$B,MATCH(MonsterTable!$B$1,MonsterTable!$A$1:$B$1,0),0))),OR(ISBLANK(CD1002),ISBLANK(CE1002))),#N/A,
IFERROR(VLOOKUP(CB1002,MonsterTable!$A:$B,MATCH(MonsterTable!$B$1,MonsterTable!$A$1:$B$1,0),0),
IF(OR(NOT(ISBLANK(CD1002)),ISBLANK(CE1002)),#N/A,
IF(CB1002="empty","empty",
VLOOKUP(CB1002,MonsterGroupTable!$A:$A,1,0)))))))</f>
        <v/>
      </c>
      <c r="CJ1002" s="2" t="str">
        <f>IF(AND(ISBLANK(CI1002),OR(NOT(ISBLANK(CK1002)),NOT(ISBLANK(CL1002)))),#N/A,
IF(ISBLANK(CI1002),"",
IF(AND(NOT(ISERROR(VLOOKUP(CI1002,MonsterTable!$A:$B,MATCH(MonsterTable!$B$1,MonsterTable!$A$1:$B$1,0),0))),OR(ISBLANK(CK1002),ISBLANK(CL1002))),#N/A,
IFERROR(VLOOKUP(CI1002,MonsterTable!$A:$B,MATCH(MonsterTable!$B$1,MonsterTable!$A$1:$B$1,0),0),
IF(OR(NOT(ISBLANK(CK1002)),ISBLANK(CL1002)),#N/A,
IF(CI1002="empty","empty",
VLOOKUP(CI1002,MonsterGroupTable!$A:$A,1,0)))))))</f>
        <v/>
      </c>
    </row>
    <row r="1003" spans="1:88">
      <c r="A1003">
        <v>20304</v>
      </c>
      <c r="B1003">
        <f t="shared" si="30"/>
        <v>1.1000000000000001</v>
      </c>
      <c r="C1003">
        <f t="shared" si="30"/>
        <v>1.1000000000000001</v>
      </c>
      <c r="F1003">
        <v>1540</v>
      </c>
      <c r="G1003">
        <v>33299</v>
      </c>
      <c r="H1003">
        <v>0</v>
      </c>
      <c r="I1003">
        <v>0</v>
      </c>
      <c r="J1003">
        <v>0</v>
      </c>
      <c r="K1003" t="s">
        <v>28</v>
      </c>
      <c r="L1003" t="s">
        <v>260</v>
      </c>
      <c r="M1003" t="s">
        <v>79</v>
      </c>
      <c r="N1003" t="s">
        <v>80</v>
      </c>
      <c r="O1003">
        <v>0</v>
      </c>
      <c r="P1003">
        <v>-4.75</v>
      </c>
      <c r="Q1003">
        <v>-3.5</v>
      </c>
      <c r="R1003">
        <v>4.75</v>
      </c>
      <c r="S1003">
        <v>3</v>
      </c>
      <c r="T1003">
        <v>-13.5</v>
      </c>
      <c r="U1003">
        <v>2.5499999999999998</v>
      </c>
      <c r="V1003">
        <v>-6.75</v>
      </c>
      <c r="W1003" t="str">
        <f t="shared" si="31"/>
        <v>g111,5,empty,3,202,1,1,0</v>
      </c>
      <c r="X1003" s="1" t="s">
        <v>328</v>
      </c>
      <c r="Y1003" s="2" t="str">
        <f>IF(AND(ISBLANK(X1003),OR(NOT(ISBLANK(Z1003)),NOT(ISBLANK(AA1003)))),#N/A,
IF(ISBLANK(X1003),"",
IF(AND(NOT(ISERROR(VLOOKUP(X1003,MonsterTable!$A:$B,MATCH(MonsterTable!$B$1,MonsterTable!$A$1:$B$1,0),0))),OR(ISBLANK(Z1003),ISBLANK(AA1003))),#N/A,
IFERROR(VLOOKUP(X1003,MonsterTable!$A:$B,MATCH(MonsterTable!$B$1,MonsterTable!$A$1:$B$1,0),0),
IF(OR(NOT(ISBLANK(Z1003)),ISBLANK(AA1003)),#N/A,
IF(X1003="empty","empty",
VLOOKUP(X1003,MonsterGroupTable!$A:$A,1,0)))))))</f>
        <v>g111</v>
      </c>
      <c r="AA1003">
        <v>5</v>
      </c>
      <c r="AE1003" s="1" t="s">
        <v>74</v>
      </c>
      <c r="AF1003" s="2" t="str">
        <f>IF(AND(ISBLANK(AE1003),OR(NOT(ISBLANK(AG1003)),NOT(ISBLANK(AH1003)))),#N/A,
IF(ISBLANK(AE1003),"",
IF(AND(NOT(ISERROR(VLOOKUP(AE1003,MonsterTable!$A:$B,MATCH(MonsterTable!$B$1,MonsterTable!$A$1:$B$1,0),0))),OR(ISBLANK(AG1003),ISBLANK(AH1003))),#N/A,
IFERROR(VLOOKUP(AE1003,MonsterTable!$A:$B,MATCH(MonsterTable!$B$1,MonsterTable!$A$1:$B$1,0),0),
IF(OR(NOT(ISBLANK(AG1003)),ISBLANK(AH1003)),#N/A,
IF(AE1003="empty","empty",
VLOOKUP(AE1003,MonsterGroupTable!$A:$A,1,0)))))))</f>
        <v>empty</v>
      </c>
      <c r="AH1003">
        <v>3</v>
      </c>
      <c r="AL1003" s="1" t="s">
        <v>338</v>
      </c>
      <c r="AM1003" s="2">
        <f>IF(AND(ISBLANK(AL1003),OR(NOT(ISBLANK(AN1003)),NOT(ISBLANK(AO1003)))),#N/A,
IF(ISBLANK(AL1003),"",
IF(AND(NOT(ISERROR(VLOOKUP(AL1003,MonsterTable!$A:$B,MATCH(MonsterTable!$B$1,MonsterTable!$A$1:$B$1,0),0))),OR(ISBLANK(AN1003),ISBLANK(AO1003))),#N/A,
IFERROR(VLOOKUP(AL1003,MonsterTable!$A:$B,MATCH(MonsterTable!$B$1,MonsterTable!$A$1:$B$1,0),0),
IF(OR(NOT(ISBLANK(AN1003)),ISBLANK(AO1003)),#N/A,
IF(AL1003="empty","empty",
VLOOKUP(AL1003,MonsterGroupTable!$A:$A,1,0)))))))</f>
        <v>202</v>
      </c>
      <c r="AN1003">
        <v>1</v>
      </c>
      <c r="AO1003">
        <v>1</v>
      </c>
      <c r="AP1003">
        <v>0</v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BA1003" s="2" t="str">
        <f>IF(AND(ISBLANK(AZ1003),OR(NOT(ISBLANK(BB1003)),NOT(ISBLANK(BC1003)))),#N/A,
IF(ISBLANK(AZ1003),"",
IF(AND(NOT(ISERROR(VLOOKUP(AZ1003,MonsterTable!$A:$B,MATCH(MonsterTable!$B$1,MonsterTable!$A$1:$B$1,0),0))),OR(ISBLANK(BB1003),ISBLANK(BC1003))),#N/A,
IFERROR(VLOOKUP(AZ1003,MonsterTable!$A:$B,MATCH(MonsterTable!$B$1,MonsterTable!$A$1:$B$1,0),0),
IF(OR(NOT(ISBLANK(BB1003)),ISBLANK(BC1003)),#N/A,
IF(AZ1003="empty","empty",
VLOOKUP(AZ1003,MonsterGroupTable!$A:$A,1,0)))))))</f>
        <v/>
      </c>
      <c r="BH1003" s="2" t="str">
        <f>IF(AND(ISBLANK(BG1003),OR(NOT(ISBLANK(BI1003)),NOT(ISBLANK(BJ1003)))),#N/A,
IF(ISBLANK(BG1003),"",
IF(AND(NOT(ISERROR(VLOOKUP(BG1003,MonsterTable!$A:$B,MATCH(MonsterTable!$B$1,MonsterTable!$A$1:$B$1,0),0))),OR(ISBLANK(BI1003),ISBLANK(BJ1003))),#N/A,
IFERROR(VLOOKUP(BG1003,MonsterTable!$A:$B,MATCH(MonsterTable!$B$1,MonsterTable!$A$1:$B$1,0),0),
IF(OR(NOT(ISBLANK(BI1003)),ISBLANK(BJ1003)),#N/A,
IF(BG1003="empty","empty",
VLOOKUP(BG1003,MonsterGroupTable!$A:$A,1,0)))))))</f>
        <v/>
      </c>
      <c r="BO1003" s="2" t="str">
        <f>IF(AND(ISBLANK(BN1003),OR(NOT(ISBLANK(BP1003)),NOT(ISBLANK(BQ1003)))),#N/A,
IF(ISBLANK(BN1003),"",
IF(AND(NOT(ISERROR(VLOOKUP(BN1003,MonsterTable!$A:$B,MATCH(MonsterTable!$B$1,MonsterTable!$A$1:$B$1,0),0))),OR(ISBLANK(BP1003),ISBLANK(BQ1003))),#N/A,
IFERROR(VLOOKUP(BN1003,MonsterTable!$A:$B,MATCH(MonsterTable!$B$1,MonsterTable!$A$1:$B$1,0),0),
IF(OR(NOT(ISBLANK(BP1003)),ISBLANK(BQ1003)),#N/A,
IF(BN1003="empty","empty",
VLOOKUP(BN1003,MonsterGroupTable!$A:$A,1,0)))))))</f>
        <v/>
      </c>
      <c r="BV1003" s="2" t="str">
        <f>IF(AND(ISBLANK(BU1003),OR(NOT(ISBLANK(BW1003)),NOT(ISBLANK(BX1003)))),#N/A,
IF(ISBLANK(BU1003),"",
IF(AND(NOT(ISERROR(VLOOKUP(BU1003,MonsterTable!$A:$B,MATCH(MonsterTable!$B$1,MonsterTable!$A$1:$B$1,0),0))),OR(ISBLANK(BW1003),ISBLANK(BX1003))),#N/A,
IFERROR(VLOOKUP(BU1003,MonsterTable!$A:$B,MATCH(MonsterTable!$B$1,MonsterTable!$A$1:$B$1,0),0),
IF(OR(NOT(ISBLANK(BW1003)),ISBLANK(BX1003)),#N/A,
IF(BU1003="empty","empty",
VLOOKUP(BU1003,MonsterGroupTable!$A:$A,1,0)))))))</f>
        <v/>
      </c>
      <c r="CC1003" s="2" t="str">
        <f>IF(AND(ISBLANK(CB1003),OR(NOT(ISBLANK(CD1003)),NOT(ISBLANK(CE1003)))),#N/A,
IF(ISBLANK(CB1003),"",
IF(AND(NOT(ISERROR(VLOOKUP(CB1003,MonsterTable!$A:$B,MATCH(MonsterTable!$B$1,MonsterTable!$A$1:$B$1,0),0))),OR(ISBLANK(CD1003),ISBLANK(CE1003))),#N/A,
IFERROR(VLOOKUP(CB1003,MonsterTable!$A:$B,MATCH(MonsterTable!$B$1,MonsterTable!$A$1:$B$1,0),0),
IF(OR(NOT(ISBLANK(CD1003)),ISBLANK(CE1003)),#N/A,
IF(CB1003="empty","empty",
VLOOKUP(CB1003,MonsterGroupTable!$A:$A,1,0)))))))</f>
        <v/>
      </c>
      <c r="CJ1003" s="2" t="str">
        <f>IF(AND(ISBLANK(CI1003),OR(NOT(ISBLANK(CK1003)),NOT(ISBLANK(CL1003)))),#N/A,
IF(ISBLANK(CI1003),"",
IF(AND(NOT(ISERROR(VLOOKUP(CI1003,MonsterTable!$A:$B,MATCH(MonsterTable!$B$1,MonsterTable!$A$1:$B$1,0),0))),OR(ISBLANK(CK1003),ISBLANK(CL1003))),#N/A,
IFERROR(VLOOKUP(CI1003,MonsterTable!$A:$B,MATCH(MonsterTable!$B$1,MonsterTable!$A$1:$B$1,0),0),
IF(OR(NOT(ISBLANK(CK1003)),ISBLANK(CL1003)),#N/A,
IF(CI1003="empty","empty",
VLOOKUP(CI1003,MonsterGroupTable!$A:$A,1,0)))))))</f>
        <v/>
      </c>
    </row>
    <row r="1004" spans="1:88">
      <c r="A1004">
        <v>20305</v>
      </c>
      <c r="B1004">
        <f t="shared" si="30"/>
        <v>1.1000000000000001</v>
      </c>
      <c r="C1004">
        <f t="shared" si="30"/>
        <v>1.1000000000000001</v>
      </c>
      <c r="F1004">
        <v>1610</v>
      </c>
      <c r="G1004">
        <v>33488</v>
      </c>
      <c r="H1004">
        <v>0</v>
      </c>
      <c r="I1004">
        <v>0</v>
      </c>
      <c r="J1004">
        <v>0</v>
      </c>
      <c r="K1004" t="s">
        <v>28</v>
      </c>
      <c r="L1004" t="s">
        <v>260</v>
      </c>
      <c r="M1004" t="s">
        <v>79</v>
      </c>
      <c r="N1004" t="s">
        <v>80</v>
      </c>
      <c r="O1004">
        <v>0</v>
      </c>
      <c r="P1004">
        <v>-4.75</v>
      </c>
      <c r="Q1004">
        <v>-3.5</v>
      </c>
      <c r="R1004">
        <v>4.75</v>
      </c>
      <c r="S1004">
        <v>3</v>
      </c>
      <c r="T1004">
        <v>-13.5</v>
      </c>
      <c r="U1004">
        <v>2.5499999999999998</v>
      </c>
      <c r="V1004">
        <v>-6.75</v>
      </c>
      <c r="W1004" t="str">
        <f t="shared" si="31"/>
        <v>g111,5,empty,3,202,1,1,0</v>
      </c>
      <c r="X1004" s="1" t="s">
        <v>328</v>
      </c>
      <c r="Y1004" s="2" t="str">
        <f>IF(AND(ISBLANK(X1004),OR(NOT(ISBLANK(Z1004)),NOT(ISBLANK(AA1004)))),#N/A,
IF(ISBLANK(X1004),"",
IF(AND(NOT(ISERROR(VLOOKUP(X1004,MonsterTable!$A:$B,MATCH(MonsterTable!$B$1,MonsterTable!$A$1:$B$1,0),0))),OR(ISBLANK(Z1004),ISBLANK(AA1004))),#N/A,
IFERROR(VLOOKUP(X1004,MonsterTable!$A:$B,MATCH(MonsterTable!$B$1,MonsterTable!$A$1:$B$1,0),0),
IF(OR(NOT(ISBLANK(Z1004)),ISBLANK(AA1004)),#N/A,
IF(X1004="empty","empty",
VLOOKUP(X1004,MonsterGroupTable!$A:$A,1,0)))))))</f>
        <v>g111</v>
      </c>
      <c r="AA1004">
        <v>5</v>
      </c>
      <c r="AE1004" s="1" t="s">
        <v>74</v>
      </c>
      <c r="AF1004" s="2" t="str">
        <f>IF(AND(ISBLANK(AE1004),OR(NOT(ISBLANK(AG1004)),NOT(ISBLANK(AH1004)))),#N/A,
IF(ISBLANK(AE1004),"",
IF(AND(NOT(ISERROR(VLOOKUP(AE1004,MonsterTable!$A:$B,MATCH(MonsterTable!$B$1,MonsterTable!$A$1:$B$1,0),0))),OR(ISBLANK(AG1004),ISBLANK(AH1004))),#N/A,
IFERROR(VLOOKUP(AE1004,MonsterTable!$A:$B,MATCH(MonsterTable!$B$1,MonsterTable!$A$1:$B$1,0),0),
IF(OR(NOT(ISBLANK(AG1004)),ISBLANK(AH1004)),#N/A,
IF(AE1004="empty","empty",
VLOOKUP(AE1004,MonsterGroupTable!$A:$A,1,0)))))))</f>
        <v>empty</v>
      </c>
      <c r="AH1004">
        <v>3</v>
      </c>
      <c r="AL1004" s="1" t="s">
        <v>338</v>
      </c>
      <c r="AM1004" s="2">
        <f>IF(AND(ISBLANK(AL1004),OR(NOT(ISBLANK(AN1004)),NOT(ISBLANK(AO1004)))),#N/A,
IF(ISBLANK(AL1004),"",
IF(AND(NOT(ISERROR(VLOOKUP(AL1004,MonsterTable!$A:$B,MATCH(MonsterTable!$B$1,MonsterTable!$A$1:$B$1,0),0))),OR(ISBLANK(AN1004),ISBLANK(AO1004))),#N/A,
IFERROR(VLOOKUP(AL1004,MonsterTable!$A:$B,MATCH(MonsterTable!$B$1,MonsterTable!$A$1:$B$1,0),0),
IF(OR(NOT(ISBLANK(AN1004)),ISBLANK(AO1004)),#N/A,
IF(AL1004="empty","empty",
VLOOKUP(AL1004,MonsterGroupTable!$A:$A,1,0)))))))</f>
        <v>202</v>
      </c>
      <c r="AN1004">
        <v>1</v>
      </c>
      <c r="AO1004">
        <v>1</v>
      </c>
      <c r="AP1004">
        <v>0</v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BA1004" s="2" t="str">
        <f>IF(AND(ISBLANK(AZ1004),OR(NOT(ISBLANK(BB1004)),NOT(ISBLANK(BC1004)))),#N/A,
IF(ISBLANK(AZ1004),"",
IF(AND(NOT(ISERROR(VLOOKUP(AZ1004,MonsterTable!$A:$B,MATCH(MonsterTable!$B$1,MonsterTable!$A$1:$B$1,0),0))),OR(ISBLANK(BB1004),ISBLANK(BC1004))),#N/A,
IFERROR(VLOOKUP(AZ1004,MonsterTable!$A:$B,MATCH(MonsterTable!$B$1,MonsterTable!$A$1:$B$1,0),0),
IF(OR(NOT(ISBLANK(BB1004)),ISBLANK(BC1004)),#N/A,
IF(AZ1004="empty","empty",
VLOOKUP(AZ1004,MonsterGroupTable!$A:$A,1,0)))))))</f>
        <v/>
      </c>
      <c r="BH1004" s="2" t="str">
        <f>IF(AND(ISBLANK(BG1004),OR(NOT(ISBLANK(BI1004)),NOT(ISBLANK(BJ1004)))),#N/A,
IF(ISBLANK(BG1004),"",
IF(AND(NOT(ISERROR(VLOOKUP(BG1004,MonsterTable!$A:$B,MATCH(MonsterTable!$B$1,MonsterTable!$A$1:$B$1,0),0))),OR(ISBLANK(BI1004),ISBLANK(BJ1004))),#N/A,
IFERROR(VLOOKUP(BG1004,MonsterTable!$A:$B,MATCH(MonsterTable!$B$1,MonsterTable!$A$1:$B$1,0),0),
IF(OR(NOT(ISBLANK(BI1004)),ISBLANK(BJ1004)),#N/A,
IF(BG1004="empty","empty",
VLOOKUP(BG1004,MonsterGroupTable!$A:$A,1,0)))))))</f>
        <v/>
      </c>
      <c r="BO1004" s="2" t="str">
        <f>IF(AND(ISBLANK(BN1004),OR(NOT(ISBLANK(BP1004)),NOT(ISBLANK(BQ1004)))),#N/A,
IF(ISBLANK(BN1004),"",
IF(AND(NOT(ISERROR(VLOOKUP(BN1004,MonsterTable!$A:$B,MATCH(MonsterTable!$B$1,MonsterTable!$A$1:$B$1,0),0))),OR(ISBLANK(BP1004),ISBLANK(BQ1004))),#N/A,
IFERROR(VLOOKUP(BN1004,MonsterTable!$A:$B,MATCH(MonsterTable!$B$1,MonsterTable!$A$1:$B$1,0),0),
IF(OR(NOT(ISBLANK(BP1004)),ISBLANK(BQ1004)),#N/A,
IF(BN1004="empty","empty",
VLOOKUP(BN1004,MonsterGroupTable!$A:$A,1,0)))))))</f>
        <v/>
      </c>
      <c r="BV1004" s="2" t="str">
        <f>IF(AND(ISBLANK(BU1004),OR(NOT(ISBLANK(BW1004)),NOT(ISBLANK(BX1004)))),#N/A,
IF(ISBLANK(BU1004),"",
IF(AND(NOT(ISERROR(VLOOKUP(BU1004,MonsterTable!$A:$B,MATCH(MonsterTable!$B$1,MonsterTable!$A$1:$B$1,0),0))),OR(ISBLANK(BW1004),ISBLANK(BX1004))),#N/A,
IFERROR(VLOOKUP(BU1004,MonsterTable!$A:$B,MATCH(MonsterTable!$B$1,MonsterTable!$A$1:$B$1,0),0),
IF(OR(NOT(ISBLANK(BW1004)),ISBLANK(BX1004)),#N/A,
IF(BU1004="empty","empty",
VLOOKUP(BU1004,MonsterGroupTable!$A:$A,1,0)))))))</f>
        <v/>
      </c>
      <c r="CC1004" s="2" t="str">
        <f>IF(AND(ISBLANK(CB1004),OR(NOT(ISBLANK(CD1004)),NOT(ISBLANK(CE1004)))),#N/A,
IF(ISBLANK(CB1004),"",
IF(AND(NOT(ISERROR(VLOOKUP(CB1004,MonsterTable!$A:$B,MATCH(MonsterTable!$B$1,MonsterTable!$A$1:$B$1,0),0))),OR(ISBLANK(CD1004),ISBLANK(CE1004))),#N/A,
IFERROR(VLOOKUP(CB1004,MonsterTable!$A:$B,MATCH(MonsterTable!$B$1,MonsterTable!$A$1:$B$1,0),0),
IF(OR(NOT(ISBLANK(CD1004)),ISBLANK(CE1004)),#N/A,
IF(CB1004="empty","empty",
VLOOKUP(CB1004,MonsterGroupTable!$A:$A,1,0)))))))</f>
        <v/>
      </c>
      <c r="CJ1004" s="2" t="str">
        <f>IF(AND(ISBLANK(CI1004),OR(NOT(ISBLANK(CK1004)),NOT(ISBLANK(CL1004)))),#N/A,
IF(ISBLANK(CI1004),"",
IF(AND(NOT(ISERROR(VLOOKUP(CI1004,MonsterTable!$A:$B,MATCH(MonsterTable!$B$1,MonsterTable!$A$1:$B$1,0),0))),OR(ISBLANK(CK1004),ISBLANK(CL1004))),#N/A,
IFERROR(VLOOKUP(CI1004,MonsterTable!$A:$B,MATCH(MonsterTable!$B$1,MonsterTable!$A$1:$B$1,0),0),
IF(OR(NOT(ISBLANK(CK1004)),ISBLANK(CL1004)),#N/A,
IF(CI1004="empty","empty",
VLOOKUP(CI1004,MonsterGroupTable!$A:$A,1,0)))))))</f>
        <v/>
      </c>
    </row>
    <row r="1005" spans="1:88">
      <c r="A1005">
        <v>20306</v>
      </c>
      <c r="B1005">
        <f t="shared" si="30"/>
        <v>1.1000000000000001</v>
      </c>
      <c r="C1005">
        <f t="shared" si="30"/>
        <v>1.1000000000000001</v>
      </c>
      <c r="F1005">
        <v>1680</v>
      </c>
      <c r="G1005">
        <v>33677</v>
      </c>
      <c r="H1005">
        <v>0</v>
      </c>
      <c r="I1005">
        <v>0</v>
      </c>
      <c r="J1005">
        <v>0</v>
      </c>
      <c r="K1005" t="s">
        <v>28</v>
      </c>
      <c r="L1005" t="s">
        <v>260</v>
      </c>
      <c r="M1005" t="s">
        <v>79</v>
      </c>
      <c r="N1005" t="s">
        <v>80</v>
      </c>
      <c r="O1005">
        <v>0</v>
      </c>
      <c r="P1005">
        <v>-4.75</v>
      </c>
      <c r="Q1005">
        <v>-3.5</v>
      </c>
      <c r="R1005">
        <v>4.75</v>
      </c>
      <c r="S1005">
        <v>3</v>
      </c>
      <c r="T1005">
        <v>-13.5</v>
      </c>
      <c r="U1005">
        <v>2.5499999999999998</v>
      </c>
      <c r="V1005">
        <v>-6.75</v>
      </c>
      <c r="W1005" t="str">
        <f t="shared" si="31"/>
        <v>g111,5,empty,3,202,1,1,0</v>
      </c>
      <c r="X1005" s="1" t="s">
        <v>328</v>
      </c>
      <c r="Y1005" s="2" t="str">
        <f>IF(AND(ISBLANK(X1005),OR(NOT(ISBLANK(Z1005)),NOT(ISBLANK(AA1005)))),#N/A,
IF(ISBLANK(X1005),"",
IF(AND(NOT(ISERROR(VLOOKUP(X1005,MonsterTable!$A:$B,MATCH(MonsterTable!$B$1,MonsterTable!$A$1:$B$1,0),0))),OR(ISBLANK(Z1005),ISBLANK(AA1005))),#N/A,
IFERROR(VLOOKUP(X1005,MonsterTable!$A:$B,MATCH(MonsterTable!$B$1,MonsterTable!$A$1:$B$1,0),0),
IF(OR(NOT(ISBLANK(Z1005)),ISBLANK(AA1005)),#N/A,
IF(X1005="empty","empty",
VLOOKUP(X1005,MonsterGroupTable!$A:$A,1,0)))))))</f>
        <v>g111</v>
      </c>
      <c r="AA1005">
        <v>5</v>
      </c>
      <c r="AE1005" s="1" t="s">
        <v>74</v>
      </c>
      <c r="AF1005" s="2" t="str">
        <f>IF(AND(ISBLANK(AE1005),OR(NOT(ISBLANK(AG1005)),NOT(ISBLANK(AH1005)))),#N/A,
IF(ISBLANK(AE1005),"",
IF(AND(NOT(ISERROR(VLOOKUP(AE1005,MonsterTable!$A:$B,MATCH(MonsterTable!$B$1,MonsterTable!$A$1:$B$1,0),0))),OR(ISBLANK(AG1005),ISBLANK(AH1005))),#N/A,
IFERROR(VLOOKUP(AE1005,MonsterTable!$A:$B,MATCH(MonsterTable!$B$1,MonsterTable!$A$1:$B$1,0),0),
IF(OR(NOT(ISBLANK(AG1005)),ISBLANK(AH1005)),#N/A,
IF(AE1005="empty","empty",
VLOOKUP(AE1005,MonsterGroupTable!$A:$A,1,0)))))))</f>
        <v>empty</v>
      </c>
      <c r="AH1005">
        <v>3</v>
      </c>
      <c r="AL1005" s="1" t="s">
        <v>338</v>
      </c>
      <c r="AM1005" s="2">
        <f>IF(AND(ISBLANK(AL1005),OR(NOT(ISBLANK(AN1005)),NOT(ISBLANK(AO1005)))),#N/A,
IF(ISBLANK(AL1005),"",
IF(AND(NOT(ISERROR(VLOOKUP(AL1005,MonsterTable!$A:$B,MATCH(MonsterTable!$B$1,MonsterTable!$A$1:$B$1,0),0))),OR(ISBLANK(AN1005),ISBLANK(AO1005))),#N/A,
IFERROR(VLOOKUP(AL1005,MonsterTable!$A:$B,MATCH(MonsterTable!$B$1,MonsterTable!$A$1:$B$1,0),0),
IF(OR(NOT(ISBLANK(AN1005)),ISBLANK(AO1005)),#N/A,
IF(AL1005="empty","empty",
VLOOKUP(AL1005,MonsterGroupTable!$A:$A,1,0)))))))</f>
        <v>202</v>
      </c>
      <c r="AN1005">
        <v>1</v>
      </c>
      <c r="AO1005">
        <v>1</v>
      </c>
      <c r="AP1005">
        <v>0</v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BA1005" s="2" t="str">
        <f>IF(AND(ISBLANK(AZ1005),OR(NOT(ISBLANK(BB1005)),NOT(ISBLANK(BC1005)))),#N/A,
IF(ISBLANK(AZ1005),"",
IF(AND(NOT(ISERROR(VLOOKUP(AZ1005,MonsterTable!$A:$B,MATCH(MonsterTable!$B$1,MonsterTable!$A$1:$B$1,0),0))),OR(ISBLANK(BB1005),ISBLANK(BC1005))),#N/A,
IFERROR(VLOOKUP(AZ1005,MonsterTable!$A:$B,MATCH(MonsterTable!$B$1,MonsterTable!$A$1:$B$1,0),0),
IF(OR(NOT(ISBLANK(BB1005)),ISBLANK(BC1005)),#N/A,
IF(AZ1005="empty","empty",
VLOOKUP(AZ1005,MonsterGroupTable!$A:$A,1,0)))))))</f>
        <v/>
      </c>
      <c r="BH1005" s="2" t="str">
        <f>IF(AND(ISBLANK(BG1005),OR(NOT(ISBLANK(BI1005)),NOT(ISBLANK(BJ1005)))),#N/A,
IF(ISBLANK(BG1005),"",
IF(AND(NOT(ISERROR(VLOOKUP(BG1005,MonsterTable!$A:$B,MATCH(MonsterTable!$B$1,MonsterTable!$A$1:$B$1,0),0))),OR(ISBLANK(BI1005),ISBLANK(BJ1005))),#N/A,
IFERROR(VLOOKUP(BG1005,MonsterTable!$A:$B,MATCH(MonsterTable!$B$1,MonsterTable!$A$1:$B$1,0),0),
IF(OR(NOT(ISBLANK(BI1005)),ISBLANK(BJ1005)),#N/A,
IF(BG1005="empty","empty",
VLOOKUP(BG1005,MonsterGroupTable!$A:$A,1,0)))))))</f>
        <v/>
      </c>
      <c r="BO1005" s="2" t="str">
        <f>IF(AND(ISBLANK(BN1005),OR(NOT(ISBLANK(BP1005)),NOT(ISBLANK(BQ1005)))),#N/A,
IF(ISBLANK(BN1005),"",
IF(AND(NOT(ISERROR(VLOOKUP(BN1005,MonsterTable!$A:$B,MATCH(MonsterTable!$B$1,MonsterTable!$A$1:$B$1,0),0))),OR(ISBLANK(BP1005),ISBLANK(BQ1005))),#N/A,
IFERROR(VLOOKUP(BN1005,MonsterTable!$A:$B,MATCH(MonsterTable!$B$1,MonsterTable!$A$1:$B$1,0),0),
IF(OR(NOT(ISBLANK(BP1005)),ISBLANK(BQ1005)),#N/A,
IF(BN1005="empty","empty",
VLOOKUP(BN1005,MonsterGroupTable!$A:$A,1,0)))))))</f>
        <v/>
      </c>
      <c r="BV1005" s="2" t="str">
        <f>IF(AND(ISBLANK(BU1005),OR(NOT(ISBLANK(BW1005)),NOT(ISBLANK(BX1005)))),#N/A,
IF(ISBLANK(BU1005),"",
IF(AND(NOT(ISERROR(VLOOKUP(BU1005,MonsterTable!$A:$B,MATCH(MonsterTable!$B$1,MonsterTable!$A$1:$B$1,0),0))),OR(ISBLANK(BW1005),ISBLANK(BX1005))),#N/A,
IFERROR(VLOOKUP(BU1005,MonsterTable!$A:$B,MATCH(MonsterTable!$B$1,MonsterTable!$A$1:$B$1,0),0),
IF(OR(NOT(ISBLANK(BW1005)),ISBLANK(BX1005)),#N/A,
IF(BU1005="empty","empty",
VLOOKUP(BU1005,MonsterGroupTable!$A:$A,1,0)))))))</f>
        <v/>
      </c>
      <c r="CC1005" s="2" t="str">
        <f>IF(AND(ISBLANK(CB1005),OR(NOT(ISBLANK(CD1005)),NOT(ISBLANK(CE1005)))),#N/A,
IF(ISBLANK(CB1005),"",
IF(AND(NOT(ISERROR(VLOOKUP(CB1005,MonsterTable!$A:$B,MATCH(MonsterTable!$B$1,MonsterTable!$A$1:$B$1,0),0))),OR(ISBLANK(CD1005),ISBLANK(CE1005))),#N/A,
IFERROR(VLOOKUP(CB1005,MonsterTable!$A:$B,MATCH(MonsterTable!$B$1,MonsterTable!$A$1:$B$1,0),0),
IF(OR(NOT(ISBLANK(CD1005)),ISBLANK(CE1005)),#N/A,
IF(CB1005="empty","empty",
VLOOKUP(CB1005,MonsterGroupTable!$A:$A,1,0)))))))</f>
        <v/>
      </c>
      <c r="CJ1005" s="2" t="str">
        <f>IF(AND(ISBLANK(CI1005),OR(NOT(ISBLANK(CK1005)),NOT(ISBLANK(CL1005)))),#N/A,
IF(ISBLANK(CI1005),"",
IF(AND(NOT(ISERROR(VLOOKUP(CI1005,MonsterTable!$A:$B,MATCH(MonsterTable!$B$1,MonsterTable!$A$1:$B$1,0),0))),OR(ISBLANK(CK1005),ISBLANK(CL1005))),#N/A,
IFERROR(VLOOKUP(CI1005,MonsterTable!$A:$B,MATCH(MonsterTable!$B$1,MonsterTable!$A$1:$B$1,0),0),
IF(OR(NOT(ISBLANK(CK1005)),ISBLANK(CL1005)),#N/A,
IF(CI1005="empty","empty",
VLOOKUP(CI1005,MonsterGroupTable!$A:$A,1,0)))))))</f>
        <v/>
      </c>
    </row>
    <row r="1006" spans="1:88">
      <c r="A1006">
        <v>20307</v>
      </c>
      <c r="B1006">
        <f t="shared" si="30"/>
        <v>1.1000000000000001</v>
      </c>
      <c r="C1006">
        <f t="shared" si="30"/>
        <v>1.1000000000000001</v>
      </c>
      <c r="F1006">
        <v>1680</v>
      </c>
      <c r="G1006">
        <v>33929</v>
      </c>
      <c r="H1006">
        <v>0</v>
      </c>
      <c r="I1006">
        <v>0</v>
      </c>
      <c r="J1006">
        <v>0</v>
      </c>
      <c r="K1006" t="s">
        <v>28</v>
      </c>
      <c r="L1006" t="s">
        <v>260</v>
      </c>
      <c r="M1006" t="s">
        <v>79</v>
      </c>
      <c r="N1006" t="s">
        <v>80</v>
      </c>
      <c r="O1006">
        <v>0</v>
      </c>
      <c r="P1006">
        <v>-4.75</v>
      </c>
      <c r="Q1006">
        <v>-3.5</v>
      </c>
      <c r="R1006">
        <v>4.75</v>
      </c>
      <c r="S1006">
        <v>3</v>
      </c>
      <c r="T1006">
        <v>-13.5</v>
      </c>
      <c r="U1006">
        <v>2.5499999999999998</v>
      </c>
      <c r="V1006">
        <v>-6.75</v>
      </c>
      <c r="W1006" t="str">
        <f t="shared" si="31"/>
        <v>g111,5,empty,3,202,1,1,0</v>
      </c>
      <c r="X1006" s="1" t="s">
        <v>328</v>
      </c>
      <c r="Y1006" s="2" t="str">
        <f>IF(AND(ISBLANK(X1006),OR(NOT(ISBLANK(Z1006)),NOT(ISBLANK(AA1006)))),#N/A,
IF(ISBLANK(X1006),"",
IF(AND(NOT(ISERROR(VLOOKUP(X1006,MonsterTable!$A:$B,MATCH(MonsterTable!$B$1,MonsterTable!$A$1:$B$1,0),0))),OR(ISBLANK(Z1006),ISBLANK(AA1006))),#N/A,
IFERROR(VLOOKUP(X1006,MonsterTable!$A:$B,MATCH(MonsterTable!$B$1,MonsterTable!$A$1:$B$1,0),0),
IF(OR(NOT(ISBLANK(Z1006)),ISBLANK(AA1006)),#N/A,
IF(X1006="empty","empty",
VLOOKUP(X1006,MonsterGroupTable!$A:$A,1,0)))))))</f>
        <v>g111</v>
      </c>
      <c r="AA1006">
        <v>5</v>
      </c>
      <c r="AE1006" s="1" t="s">
        <v>74</v>
      </c>
      <c r="AF1006" s="2" t="str">
        <f>IF(AND(ISBLANK(AE1006),OR(NOT(ISBLANK(AG1006)),NOT(ISBLANK(AH1006)))),#N/A,
IF(ISBLANK(AE1006),"",
IF(AND(NOT(ISERROR(VLOOKUP(AE1006,MonsterTable!$A:$B,MATCH(MonsterTable!$B$1,MonsterTable!$A$1:$B$1,0),0))),OR(ISBLANK(AG1006),ISBLANK(AH1006))),#N/A,
IFERROR(VLOOKUP(AE1006,MonsterTable!$A:$B,MATCH(MonsterTable!$B$1,MonsterTable!$A$1:$B$1,0),0),
IF(OR(NOT(ISBLANK(AG1006)),ISBLANK(AH1006)),#N/A,
IF(AE1006="empty","empty",
VLOOKUP(AE1006,MonsterGroupTable!$A:$A,1,0)))))))</f>
        <v>empty</v>
      </c>
      <c r="AH1006">
        <v>3</v>
      </c>
      <c r="AL1006" s="1" t="s">
        <v>338</v>
      </c>
      <c r="AM1006" s="2">
        <f>IF(AND(ISBLANK(AL1006),OR(NOT(ISBLANK(AN1006)),NOT(ISBLANK(AO1006)))),#N/A,
IF(ISBLANK(AL1006),"",
IF(AND(NOT(ISERROR(VLOOKUP(AL1006,MonsterTable!$A:$B,MATCH(MonsterTable!$B$1,MonsterTable!$A$1:$B$1,0),0))),OR(ISBLANK(AN1006),ISBLANK(AO1006))),#N/A,
IFERROR(VLOOKUP(AL1006,MonsterTable!$A:$B,MATCH(MonsterTable!$B$1,MonsterTable!$A$1:$B$1,0),0),
IF(OR(NOT(ISBLANK(AN1006)),ISBLANK(AO1006)),#N/A,
IF(AL1006="empty","empty",
VLOOKUP(AL1006,MonsterGroupTable!$A:$A,1,0)))))))</f>
        <v>202</v>
      </c>
      <c r="AN1006">
        <v>1</v>
      </c>
      <c r="AO1006">
        <v>1</v>
      </c>
      <c r="AP1006">
        <v>0</v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BA1006" s="2" t="str">
        <f>IF(AND(ISBLANK(AZ1006),OR(NOT(ISBLANK(BB1006)),NOT(ISBLANK(BC1006)))),#N/A,
IF(ISBLANK(AZ1006),"",
IF(AND(NOT(ISERROR(VLOOKUP(AZ1006,MonsterTable!$A:$B,MATCH(MonsterTable!$B$1,MonsterTable!$A$1:$B$1,0),0))),OR(ISBLANK(BB1006),ISBLANK(BC1006))),#N/A,
IFERROR(VLOOKUP(AZ1006,MonsterTable!$A:$B,MATCH(MonsterTable!$B$1,MonsterTable!$A$1:$B$1,0),0),
IF(OR(NOT(ISBLANK(BB1006)),ISBLANK(BC1006)),#N/A,
IF(AZ1006="empty","empty",
VLOOKUP(AZ1006,MonsterGroupTable!$A:$A,1,0)))))))</f>
        <v/>
      </c>
      <c r="BH1006" s="2" t="str">
        <f>IF(AND(ISBLANK(BG1006),OR(NOT(ISBLANK(BI1006)),NOT(ISBLANK(BJ1006)))),#N/A,
IF(ISBLANK(BG1006),"",
IF(AND(NOT(ISERROR(VLOOKUP(BG1006,MonsterTable!$A:$B,MATCH(MonsterTable!$B$1,MonsterTable!$A$1:$B$1,0),0))),OR(ISBLANK(BI1006),ISBLANK(BJ1006))),#N/A,
IFERROR(VLOOKUP(BG1006,MonsterTable!$A:$B,MATCH(MonsterTable!$B$1,MonsterTable!$A$1:$B$1,0),0),
IF(OR(NOT(ISBLANK(BI1006)),ISBLANK(BJ1006)),#N/A,
IF(BG1006="empty","empty",
VLOOKUP(BG1006,MonsterGroupTable!$A:$A,1,0)))))))</f>
        <v/>
      </c>
      <c r="BO1006" s="2" t="str">
        <f>IF(AND(ISBLANK(BN1006),OR(NOT(ISBLANK(BP1006)),NOT(ISBLANK(BQ1006)))),#N/A,
IF(ISBLANK(BN1006),"",
IF(AND(NOT(ISERROR(VLOOKUP(BN1006,MonsterTable!$A:$B,MATCH(MonsterTable!$B$1,MonsterTable!$A$1:$B$1,0),0))),OR(ISBLANK(BP1006),ISBLANK(BQ1006))),#N/A,
IFERROR(VLOOKUP(BN1006,MonsterTable!$A:$B,MATCH(MonsterTable!$B$1,MonsterTable!$A$1:$B$1,0),0),
IF(OR(NOT(ISBLANK(BP1006)),ISBLANK(BQ1006)),#N/A,
IF(BN1006="empty","empty",
VLOOKUP(BN1006,MonsterGroupTable!$A:$A,1,0)))))))</f>
        <v/>
      </c>
      <c r="BV1006" s="2" t="str">
        <f>IF(AND(ISBLANK(BU1006),OR(NOT(ISBLANK(BW1006)),NOT(ISBLANK(BX1006)))),#N/A,
IF(ISBLANK(BU1006),"",
IF(AND(NOT(ISERROR(VLOOKUP(BU1006,MonsterTable!$A:$B,MATCH(MonsterTable!$B$1,MonsterTable!$A$1:$B$1,0),0))),OR(ISBLANK(BW1006),ISBLANK(BX1006))),#N/A,
IFERROR(VLOOKUP(BU1006,MonsterTable!$A:$B,MATCH(MonsterTable!$B$1,MonsterTable!$A$1:$B$1,0),0),
IF(OR(NOT(ISBLANK(BW1006)),ISBLANK(BX1006)),#N/A,
IF(BU1006="empty","empty",
VLOOKUP(BU1006,MonsterGroupTable!$A:$A,1,0)))))))</f>
        <v/>
      </c>
      <c r="CC1006" s="2" t="str">
        <f>IF(AND(ISBLANK(CB1006),OR(NOT(ISBLANK(CD1006)),NOT(ISBLANK(CE1006)))),#N/A,
IF(ISBLANK(CB1006),"",
IF(AND(NOT(ISERROR(VLOOKUP(CB1006,MonsterTable!$A:$B,MATCH(MonsterTable!$B$1,MonsterTable!$A$1:$B$1,0),0))),OR(ISBLANK(CD1006),ISBLANK(CE1006))),#N/A,
IFERROR(VLOOKUP(CB1006,MonsterTable!$A:$B,MATCH(MonsterTable!$B$1,MonsterTable!$A$1:$B$1,0),0),
IF(OR(NOT(ISBLANK(CD1006)),ISBLANK(CE1006)),#N/A,
IF(CB1006="empty","empty",
VLOOKUP(CB1006,MonsterGroupTable!$A:$A,1,0)))))))</f>
        <v/>
      </c>
      <c r="CJ1006" s="2" t="str">
        <f>IF(AND(ISBLANK(CI1006),OR(NOT(ISBLANK(CK1006)),NOT(ISBLANK(CL1006)))),#N/A,
IF(ISBLANK(CI1006),"",
IF(AND(NOT(ISERROR(VLOOKUP(CI1006,MonsterTable!$A:$B,MATCH(MonsterTable!$B$1,MonsterTable!$A$1:$B$1,0),0))),OR(ISBLANK(CK1006),ISBLANK(CL1006))),#N/A,
IFERROR(VLOOKUP(CI1006,MonsterTable!$A:$B,MATCH(MonsterTable!$B$1,MonsterTable!$A$1:$B$1,0),0),
IF(OR(NOT(ISBLANK(CK1006)),ISBLANK(CL1006)),#N/A,
IF(CI1006="empty","empty",
VLOOKUP(CI1006,MonsterGroupTable!$A:$A,1,0)))))))</f>
        <v/>
      </c>
    </row>
    <row r="1007" spans="1:88">
      <c r="A1007">
        <v>20308</v>
      </c>
      <c r="B1007">
        <f t="shared" si="30"/>
        <v>1.1000000000000001</v>
      </c>
      <c r="C1007">
        <f t="shared" si="30"/>
        <v>1.1000000000000001</v>
      </c>
      <c r="F1007">
        <v>1680</v>
      </c>
      <c r="G1007">
        <v>34181</v>
      </c>
      <c r="H1007">
        <v>0</v>
      </c>
      <c r="I1007">
        <v>0</v>
      </c>
      <c r="J1007">
        <v>0</v>
      </c>
      <c r="K1007" t="s">
        <v>28</v>
      </c>
      <c r="L1007" t="s">
        <v>260</v>
      </c>
      <c r="M1007" t="s">
        <v>79</v>
      </c>
      <c r="N1007" t="s">
        <v>80</v>
      </c>
      <c r="O1007">
        <v>0</v>
      </c>
      <c r="P1007">
        <v>-4.75</v>
      </c>
      <c r="Q1007">
        <v>-3.5</v>
      </c>
      <c r="R1007">
        <v>4.75</v>
      </c>
      <c r="S1007">
        <v>3</v>
      </c>
      <c r="T1007">
        <v>-13.5</v>
      </c>
      <c r="U1007">
        <v>2.5499999999999998</v>
      </c>
      <c r="V1007">
        <v>-6.75</v>
      </c>
      <c r="W1007" t="str">
        <f t="shared" si="31"/>
        <v>g111,5,empty,3,202,1,1,0</v>
      </c>
      <c r="X1007" s="1" t="s">
        <v>328</v>
      </c>
      <c r="Y1007" s="2" t="str">
        <f>IF(AND(ISBLANK(X1007),OR(NOT(ISBLANK(Z1007)),NOT(ISBLANK(AA1007)))),#N/A,
IF(ISBLANK(X1007),"",
IF(AND(NOT(ISERROR(VLOOKUP(X1007,MonsterTable!$A:$B,MATCH(MonsterTable!$B$1,MonsterTable!$A$1:$B$1,0),0))),OR(ISBLANK(Z1007),ISBLANK(AA1007))),#N/A,
IFERROR(VLOOKUP(X1007,MonsterTable!$A:$B,MATCH(MonsterTable!$B$1,MonsterTable!$A$1:$B$1,0),0),
IF(OR(NOT(ISBLANK(Z1007)),ISBLANK(AA1007)),#N/A,
IF(X1007="empty","empty",
VLOOKUP(X1007,MonsterGroupTable!$A:$A,1,0)))))))</f>
        <v>g111</v>
      </c>
      <c r="AA1007">
        <v>5</v>
      </c>
      <c r="AE1007" s="1" t="s">
        <v>74</v>
      </c>
      <c r="AF1007" s="2" t="str">
        <f>IF(AND(ISBLANK(AE1007),OR(NOT(ISBLANK(AG1007)),NOT(ISBLANK(AH1007)))),#N/A,
IF(ISBLANK(AE1007),"",
IF(AND(NOT(ISERROR(VLOOKUP(AE1007,MonsterTable!$A:$B,MATCH(MonsterTable!$B$1,MonsterTable!$A$1:$B$1,0),0))),OR(ISBLANK(AG1007),ISBLANK(AH1007))),#N/A,
IFERROR(VLOOKUP(AE1007,MonsterTable!$A:$B,MATCH(MonsterTable!$B$1,MonsterTable!$A$1:$B$1,0),0),
IF(OR(NOT(ISBLANK(AG1007)),ISBLANK(AH1007)),#N/A,
IF(AE1007="empty","empty",
VLOOKUP(AE1007,MonsterGroupTable!$A:$A,1,0)))))))</f>
        <v>empty</v>
      </c>
      <c r="AH1007">
        <v>3</v>
      </c>
      <c r="AL1007" s="1" t="s">
        <v>338</v>
      </c>
      <c r="AM1007" s="2">
        <f>IF(AND(ISBLANK(AL1007),OR(NOT(ISBLANK(AN1007)),NOT(ISBLANK(AO1007)))),#N/A,
IF(ISBLANK(AL1007),"",
IF(AND(NOT(ISERROR(VLOOKUP(AL1007,MonsterTable!$A:$B,MATCH(MonsterTable!$B$1,MonsterTable!$A$1:$B$1,0),0))),OR(ISBLANK(AN1007),ISBLANK(AO1007))),#N/A,
IFERROR(VLOOKUP(AL1007,MonsterTable!$A:$B,MATCH(MonsterTable!$B$1,MonsterTable!$A$1:$B$1,0),0),
IF(OR(NOT(ISBLANK(AN1007)),ISBLANK(AO1007)),#N/A,
IF(AL1007="empty","empty",
VLOOKUP(AL1007,MonsterGroupTable!$A:$A,1,0)))))))</f>
        <v>202</v>
      </c>
      <c r="AN1007">
        <v>1</v>
      </c>
      <c r="AO1007">
        <v>1</v>
      </c>
      <c r="AP1007">
        <v>0</v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BA1007" s="2" t="str">
        <f>IF(AND(ISBLANK(AZ1007),OR(NOT(ISBLANK(BB1007)),NOT(ISBLANK(BC1007)))),#N/A,
IF(ISBLANK(AZ1007),"",
IF(AND(NOT(ISERROR(VLOOKUP(AZ1007,MonsterTable!$A:$B,MATCH(MonsterTable!$B$1,MonsterTable!$A$1:$B$1,0),0))),OR(ISBLANK(BB1007),ISBLANK(BC1007))),#N/A,
IFERROR(VLOOKUP(AZ1007,MonsterTable!$A:$B,MATCH(MonsterTable!$B$1,MonsterTable!$A$1:$B$1,0),0),
IF(OR(NOT(ISBLANK(BB1007)),ISBLANK(BC1007)),#N/A,
IF(AZ1007="empty","empty",
VLOOKUP(AZ1007,MonsterGroupTable!$A:$A,1,0)))))))</f>
        <v/>
      </c>
      <c r="BH1007" s="2" t="str">
        <f>IF(AND(ISBLANK(BG1007),OR(NOT(ISBLANK(BI1007)),NOT(ISBLANK(BJ1007)))),#N/A,
IF(ISBLANK(BG1007),"",
IF(AND(NOT(ISERROR(VLOOKUP(BG1007,MonsterTable!$A:$B,MATCH(MonsterTable!$B$1,MonsterTable!$A$1:$B$1,0),0))),OR(ISBLANK(BI1007),ISBLANK(BJ1007))),#N/A,
IFERROR(VLOOKUP(BG1007,MonsterTable!$A:$B,MATCH(MonsterTable!$B$1,MonsterTable!$A$1:$B$1,0),0),
IF(OR(NOT(ISBLANK(BI1007)),ISBLANK(BJ1007)),#N/A,
IF(BG1007="empty","empty",
VLOOKUP(BG1007,MonsterGroupTable!$A:$A,1,0)))))))</f>
        <v/>
      </c>
      <c r="BO1007" s="2" t="str">
        <f>IF(AND(ISBLANK(BN1007),OR(NOT(ISBLANK(BP1007)),NOT(ISBLANK(BQ1007)))),#N/A,
IF(ISBLANK(BN1007),"",
IF(AND(NOT(ISERROR(VLOOKUP(BN1007,MonsterTable!$A:$B,MATCH(MonsterTable!$B$1,MonsterTable!$A$1:$B$1,0),0))),OR(ISBLANK(BP1007),ISBLANK(BQ1007))),#N/A,
IFERROR(VLOOKUP(BN1007,MonsterTable!$A:$B,MATCH(MonsterTable!$B$1,MonsterTable!$A$1:$B$1,0),0),
IF(OR(NOT(ISBLANK(BP1007)),ISBLANK(BQ1007)),#N/A,
IF(BN1007="empty","empty",
VLOOKUP(BN1007,MonsterGroupTable!$A:$A,1,0)))))))</f>
        <v/>
      </c>
      <c r="BV1007" s="2" t="str">
        <f>IF(AND(ISBLANK(BU1007),OR(NOT(ISBLANK(BW1007)),NOT(ISBLANK(BX1007)))),#N/A,
IF(ISBLANK(BU1007),"",
IF(AND(NOT(ISERROR(VLOOKUP(BU1007,MonsterTable!$A:$B,MATCH(MonsterTable!$B$1,MonsterTable!$A$1:$B$1,0),0))),OR(ISBLANK(BW1007),ISBLANK(BX1007))),#N/A,
IFERROR(VLOOKUP(BU1007,MonsterTable!$A:$B,MATCH(MonsterTable!$B$1,MonsterTable!$A$1:$B$1,0),0),
IF(OR(NOT(ISBLANK(BW1007)),ISBLANK(BX1007)),#N/A,
IF(BU1007="empty","empty",
VLOOKUP(BU1007,MonsterGroupTable!$A:$A,1,0)))))))</f>
        <v/>
      </c>
      <c r="CC1007" s="2" t="str">
        <f>IF(AND(ISBLANK(CB1007),OR(NOT(ISBLANK(CD1007)),NOT(ISBLANK(CE1007)))),#N/A,
IF(ISBLANK(CB1007),"",
IF(AND(NOT(ISERROR(VLOOKUP(CB1007,MonsterTable!$A:$B,MATCH(MonsterTable!$B$1,MonsterTable!$A$1:$B$1,0),0))),OR(ISBLANK(CD1007),ISBLANK(CE1007))),#N/A,
IFERROR(VLOOKUP(CB1007,MonsterTable!$A:$B,MATCH(MonsterTable!$B$1,MonsterTable!$A$1:$B$1,0),0),
IF(OR(NOT(ISBLANK(CD1007)),ISBLANK(CE1007)),#N/A,
IF(CB1007="empty","empty",
VLOOKUP(CB1007,MonsterGroupTable!$A:$A,1,0)))))))</f>
        <v/>
      </c>
      <c r="CJ1007" s="2" t="str">
        <f>IF(AND(ISBLANK(CI1007),OR(NOT(ISBLANK(CK1007)),NOT(ISBLANK(CL1007)))),#N/A,
IF(ISBLANK(CI1007),"",
IF(AND(NOT(ISERROR(VLOOKUP(CI1007,MonsterTable!$A:$B,MATCH(MonsterTable!$B$1,MonsterTable!$A$1:$B$1,0),0))),OR(ISBLANK(CK1007),ISBLANK(CL1007))),#N/A,
IFERROR(VLOOKUP(CI1007,MonsterTable!$A:$B,MATCH(MonsterTable!$B$1,MonsterTable!$A$1:$B$1,0),0),
IF(OR(NOT(ISBLANK(CK1007)),ISBLANK(CL1007)),#N/A,
IF(CI1007="empty","empty",
VLOOKUP(CI1007,MonsterGroupTable!$A:$A,1,0)))))))</f>
        <v/>
      </c>
    </row>
    <row r="1008" spans="1:88">
      <c r="A1008">
        <v>20309</v>
      </c>
      <c r="B1008">
        <f t="shared" si="30"/>
        <v>1.1000000000000001</v>
      </c>
      <c r="C1008">
        <f t="shared" si="30"/>
        <v>1.1000000000000001</v>
      </c>
      <c r="F1008">
        <v>1680</v>
      </c>
      <c r="G1008">
        <v>34433</v>
      </c>
      <c r="H1008">
        <v>0</v>
      </c>
      <c r="I1008">
        <v>0</v>
      </c>
      <c r="J1008">
        <v>0</v>
      </c>
      <c r="K1008" t="s">
        <v>28</v>
      </c>
      <c r="L1008" t="s">
        <v>260</v>
      </c>
      <c r="M1008" t="s">
        <v>79</v>
      </c>
      <c r="N1008" t="s">
        <v>80</v>
      </c>
      <c r="O1008">
        <v>0</v>
      </c>
      <c r="P1008">
        <v>-4.75</v>
      </c>
      <c r="Q1008">
        <v>-3.5</v>
      </c>
      <c r="R1008">
        <v>4.75</v>
      </c>
      <c r="S1008">
        <v>3</v>
      </c>
      <c r="T1008">
        <v>-13.5</v>
      </c>
      <c r="U1008">
        <v>2.5499999999999998</v>
      </c>
      <c r="V1008">
        <v>-6.75</v>
      </c>
      <c r="W1008" t="str">
        <f t="shared" si="31"/>
        <v>g111,5,empty,3,202,1,1,0</v>
      </c>
      <c r="X1008" s="1" t="s">
        <v>328</v>
      </c>
      <c r="Y1008" s="2" t="str">
        <f>IF(AND(ISBLANK(X1008),OR(NOT(ISBLANK(Z1008)),NOT(ISBLANK(AA1008)))),#N/A,
IF(ISBLANK(X1008),"",
IF(AND(NOT(ISERROR(VLOOKUP(X1008,MonsterTable!$A:$B,MATCH(MonsterTable!$B$1,MonsterTable!$A$1:$B$1,0),0))),OR(ISBLANK(Z1008),ISBLANK(AA1008))),#N/A,
IFERROR(VLOOKUP(X1008,MonsterTable!$A:$B,MATCH(MonsterTable!$B$1,MonsterTable!$A$1:$B$1,0),0),
IF(OR(NOT(ISBLANK(Z1008)),ISBLANK(AA1008)),#N/A,
IF(X1008="empty","empty",
VLOOKUP(X1008,MonsterGroupTable!$A:$A,1,0)))))))</f>
        <v>g111</v>
      </c>
      <c r="AA1008">
        <v>5</v>
      </c>
      <c r="AE1008" s="1" t="s">
        <v>74</v>
      </c>
      <c r="AF1008" s="2" t="str">
        <f>IF(AND(ISBLANK(AE1008),OR(NOT(ISBLANK(AG1008)),NOT(ISBLANK(AH1008)))),#N/A,
IF(ISBLANK(AE1008),"",
IF(AND(NOT(ISERROR(VLOOKUP(AE1008,MonsterTable!$A:$B,MATCH(MonsterTable!$B$1,MonsterTable!$A$1:$B$1,0),0))),OR(ISBLANK(AG1008),ISBLANK(AH1008))),#N/A,
IFERROR(VLOOKUP(AE1008,MonsterTable!$A:$B,MATCH(MonsterTable!$B$1,MonsterTable!$A$1:$B$1,0),0),
IF(OR(NOT(ISBLANK(AG1008)),ISBLANK(AH1008)),#N/A,
IF(AE1008="empty","empty",
VLOOKUP(AE1008,MonsterGroupTable!$A:$A,1,0)))))))</f>
        <v>empty</v>
      </c>
      <c r="AH1008">
        <v>3</v>
      </c>
      <c r="AL1008" s="1" t="s">
        <v>338</v>
      </c>
      <c r="AM1008" s="2">
        <f>IF(AND(ISBLANK(AL1008),OR(NOT(ISBLANK(AN1008)),NOT(ISBLANK(AO1008)))),#N/A,
IF(ISBLANK(AL1008),"",
IF(AND(NOT(ISERROR(VLOOKUP(AL1008,MonsterTable!$A:$B,MATCH(MonsterTable!$B$1,MonsterTable!$A$1:$B$1,0),0))),OR(ISBLANK(AN1008),ISBLANK(AO1008))),#N/A,
IFERROR(VLOOKUP(AL1008,MonsterTable!$A:$B,MATCH(MonsterTable!$B$1,MonsterTable!$A$1:$B$1,0),0),
IF(OR(NOT(ISBLANK(AN1008)),ISBLANK(AO1008)),#N/A,
IF(AL1008="empty","empty",
VLOOKUP(AL1008,MonsterGroupTable!$A:$A,1,0)))))))</f>
        <v>202</v>
      </c>
      <c r="AN1008">
        <v>1</v>
      </c>
      <c r="AO1008">
        <v>1</v>
      </c>
      <c r="AP1008">
        <v>0</v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BA1008" s="2" t="str">
        <f>IF(AND(ISBLANK(AZ1008),OR(NOT(ISBLANK(BB1008)),NOT(ISBLANK(BC1008)))),#N/A,
IF(ISBLANK(AZ1008),"",
IF(AND(NOT(ISERROR(VLOOKUP(AZ1008,MonsterTable!$A:$B,MATCH(MonsterTable!$B$1,MonsterTable!$A$1:$B$1,0),0))),OR(ISBLANK(BB1008),ISBLANK(BC1008))),#N/A,
IFERROR(VLOOKUP(AZ1008,MonsterTable!$A:$B,MATCH(MonsterTable!$B$1,MonsterTable!$A$1:$B$1,0),0),
IF(OR(NOT(ISBLANK(BB1008)),ISBLANK(BC1008)),#N/A,
IF(AZ1008="empty","empty",
VLOOKUP(AZ1008,MonsterGroupTable!$A:$A,1,0)))))))</f>
        <v/>
      </c>
      <c r="BH1008" s="2" t="str">
        <f>IF(AND(ISBLANK(BG1008),OR(NOT(ISBLANK(BI1008)),NOT(ISBLANK(BJ1008)))),#N/A,
IF(ISBLANK(BG1008),"",
IF(AND(NOT(ISERROR(VLOOKUP(BG1008,MonsterTable!$A:$B,MATCH(MonsterTable!$B$1,MonsterTable!$A$1:$B$1,0),0))),OR(ISBLANK(BI1008),ISBLANK(BJ1008))),#N/A,
IFERROR(VLOOKUP(BG1008,MonsterTable!$A:$B,MATCH(MonsterTable!$B$1,MonsterTable!$A$1:$B$1,0),0),
IF(OR(NOT(ISBLANK(BI1008)),ISBLANK(BJ1008)),#N/A,
IF(BG1008="empty","empty",
VLOOKUP(BG1008,MonsterGroupTable!$A:$A,1,0)))))))</f>
        <v/>
      </c>
      <c r="BO1008" s="2" t="str">
        <f>IF(AND(ISBLANK(BN1008),OR(NOT(ISBLANK(BP1008)),NOT(ISBLANK(BQ1008)))),#N/A,
IF(ISBLANK(BN1008),"",
IF(AND(NOT(ISERROR(VLOOKUP(BN1008,MonsterTable!$A:$B,MATCH(MonsterTable!$B$1,MonsterTable!$A$1:$B$1,0),0))),OR(ISBLANK(BP1008),ISBLANK(BQ1008))),#N/A,
IFERROR(VLOOKUP(BN1008,MonsterTable!$A:$B,MATCH(MonsterTable!$B$1,MonsterTable!$A$1:$B$1,0),0),
IF(OR(NOT(ISBLANK(BP1008)),ISBLANK(BQ1008)),#N/A,
IF(BN1008="empty","empty",
VLOOKUP(BN1008,MonsterGroupTable!$A:$A,1,0)))))))</f>
        <v/>
      </c>
      <c r="BV1008" s="2" t="str">
        <f>IF(AND(ISBLANK(BU1008),OR(NOT(ISBLANK(BW1008)),NOT(ISBLANK(BX1008)))),#N/A,
IF(ISBLANK(BU1008),"",
IF(AND(NOT(ISERROR(VLOOKUP(BU1008,MonsterTable!$A:$B,MATCH(MonsterTable!$B$1,MonsterTable!$A$1:$B$1,0),0))),OR(ISBLANK(BW1008),ISBLANK(BX1008))),#N/A,
IFERROR(VLOOKUP(BU1008,MonsterTable!$A:$B,MATCH(MonsterTable!$B$1,MonsterTable!$A$1:$B$1,0),0),
IF(OR(NOT(ISBLANK(BW1008)),ISBLANK(BX1008)),#N/A,
IF(BU1008="empty","empty",
VLOOKUP(BU1008,MonsterGroupTable!$A:$A,1,0)))))))</f>
        <v/>
      </c>
      <c r="CC1008" s="2" t="str">
        <f>IF(AND(ISBLANK(CB1008),OR(NOT(ISBLANK(CD1008)),NOT(ISBLANK(CE1008)))),#N/A,
IF(ISBLANK(CB1008),"",
IF(AND(NOT(ISERROR(VLOOKUP(CB1008,MonsterTable!$A:$B,MATCH(MonsterTable!$B$1,MonsterTable!$A$1:$B$1,0),0))),OR(ISBLANK(CD1008),ISBLANK(CE1008))),#N/A,
IFERROR(VLOOKUP(CB1008,MonsterTable!$A:$B,MATCH(MonsterTable!$B$1,MonsterTable!$A$1:$B$1,0),0),
IF(OR(NOT(ISBLANK(CD1008)),ISBLANK(CE1008)),#N/A,
IF(CB1008="empty","empty",
VLOOKUP(CB1008,MonsterGroupTable!$A:$A,1,0)))))))</f>
        <v/>
      </c>
      <c r="CJ1008" s="2" t="str">
        <f>IF(AND(ISBLANK(CI1008),OR(NOT(ISBLANK(CK1008)),NOT(ISBLANK(CL1008)))),#N/A,
IF(ISBLANK(CI1008),"",
IF(AND(NOT(ISERROR(VLOOKUP(CI1008,MonsterTable!$A:$B,MATCH(MonsterTable!$B$1,MonsterTable!$A$1:$B$1,0),0))),OR(ISBLANK(CK1008),ISBLANK(CL1008))),#N/A,
IFERROR(VLOOKUP(CI1008,MonsterTable!$A:$B,MATCH(MonsterTable!$B$1,MonsterTable!$A$1:$B$1,0),0),
IF(OR(NOT(ISBLANK(CK1008)),ISBLANK(CL1008)),#N/A,
IF(CI1008="empty","empty",
VLOOKUP(CI1008,MonsterGroupTable!$A:$A,1,0)))))))</f>
        <v/>
      </c>
    </row>
    <row r="1009" spans="1:88">
      <c r="A1009">
        <v>20310</v>
      </c>
      <c r="B1009">
        <f t="shared" si="30"/>
        <v>1.2</v>
      </c>
      <c r="C1009">
        <f t="shared" si="30"/>
        <v>1.1000000000000001</v>
      </c>
      <c r="F1009">
        <v>1680</v>
      </c>
      <c r="G1009">
        <v>34685</v>
      </c>
      <c r="H1009">
        <v>0</v>
      </c>
      <c r="I1009">
        <v>0</v>
      </c>
      <c r="J1009">
        <v>0</v>
      </c>
      <c r="K1009" t="s">
        <v>28</v>
      </c>
      <c r="L1009" t="s">
        <v>260</v>
      </c>
      <c r="M1009" t="s">
        <v>79</v>
      </c>
      <c r="N1009" t="s">
        <v>80</v>
      </c>
      <c r="O1009">
        <v>0</v>
      </c>
      <c r="P1009">
        <v>-4.75</v>
      </c>
      <c r="Q1009">
        <v>-3.5</v>
      </c>
      <c r="R1009">
        <v>4.75</v>
      </c>
      <c r="S1009">
        <v>3</v>
      </c>
      <c r="T1009">
        <v>-13.5</v>
      </c>
      <c r="U1009">
        <v>2.5499999999999998</v>
      </c>
      <c r="V1009">
        <v>-6.75</v>
      </c>
      <c r="W1009" t="str">
        <f t="shared" si="31"/>
        <v>g111,5,empty,3,202,1,1,0</v>
      </c>
      <c r="X1009" s="1" t="s">
        <v>328</v>
      </c>
      <c r="Y1009" s="2" t="str">
        <f>IF(AND(ISBLANK(X1009),OR(NOT(ISBLANK(Z1009)),NOT(ISBLANK(AA1009)))),#N/A,
IF(ISBLANK(X1009),"",
IF(AND(NOT(ISERROR(VLOOKUP(X1009,MonsterTable!$A:$B,MATCH(MonsterTable!$B$1,MonsterTable!$A$1:$B$1,0),0))),OR(ISBLANK(Z1009),ISBLANK(AA1009))),#N/A,
IFERROR(VLOOKUP(X1009,MonsterTable!$A:$B,MATCH(MonsterTable!$B$1,MonsterTable!$A$1:$B$1,0),0),
IF(OR(NOT(ISBLANK(Z1009)),ISBLANK(AA1009)),#N/A,
IF(X1009="empty","empty",
VLOOKUP(X1009,MonsterGroupTable!$A:$A,1,0)))))))</f>
        <v>g111</v>
      </c>
      <c r="AA1009">
        <v>5</v>
      </c>
      <c r="AE1009" s="1" t="s">
        <v>74</v>
      </c>
      <c r="AF1009" s="2" t="str">
        <f>IF(AND(ISBLANK(AE1009),OR(NOT(ISBLANK(AG1009)),NOT(ISBLANK(AH1009)))),#N/A,
IF(ISBLANK(AE1009),"",
IF(AND(NOT(ISERROR(VLOOKUP(AE1009,MonsterTable!$A:$B,MATCH(MonsterTable!$B$1,MonsterTable!$A$1:$B$1,0),0))),OR(ISBLANK(AG1009),ISBLANK(AH1009))),#N/A,
IFERROR(VLOOKUP(AE1009,MonsterTable!$A:$B,MATCH(MonsterTable!$B$1,MonsterTable!$A$1:$B$1,0),0),
IF(OR(NOT(ISBLANK(AG1009)),ISBLANK(AH1009)),#N/A,
IF(AE1009="empty","empty",
VLOOKUP(AE1009,MonsterGroupTable!$A:$A,1,0)))))))</f>
        <v>empty</v>
      </c>
      <c r="AH1009">
        <v>3</v>
      </c>
      <c r="AL1009" s="1" t="s">
        <v>338</v>
      </c>
      <c r="AM1009" s="2">
        <f>IF(AND(ISBLANK(AL1009),OR(NOT(ISBLANK(AN1009)),NOT(ISBLANK(AO1009)))),#N/A,
IF(ISBLANK(AL1009),"",
IF(AND(NOT(ISERROR(VLOOKUP(AL1009,MonsterTable!$A:$B,MATCH(MonsterTable!$B$1,MonsterTable!$A$1:$B$1,0),0))),OR(ISBLANK(AN1009),ISBLANK(AO1009))),#N/A,
IFERROR(VLOOKUP(AL1009,MonsterTable!$A:$B,MATCH(MonsterTable!$B$1,MonsterTable!$A$1:$B$1,0),0),
IF(OR(NOT(ISBLANK(AN1009)),ISBLANK(AO1009)),#N/A,
IF(AL1009="empty","empty",
VLOOKUP(AL1009,MonsterGroupTable!$A:$A,1,0)))))))</f>
        <v>202</v>
      </c>
      <c r="AN1009">
        <v>1</v>
      </c>
      <c r="AO1009">
        <v>1</v>
      </c>
      <c r="AP1009">
        <v>0</v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BA1009" s="2" t="str">
        <f>IF(AND(ISBLANK(AZ1009),OR(NOT(ISBLANK(BB1009)),NOT(ISBLANK(BC1009)))),#N/A,
IF(ISBLANK(AZ1009),"",
IF(AND(NOT(ISERROR(VLOOKUP(AZ1009,MonsterTable!$A:$B,MATCH(MonsterTable!$B$1,MonsterTable!$A$1:$B$1,0),0))),OR(ISBLANK(BB1009),ISBLANK(BC1009))),#N/A,
IFERROR(VLOOKUP(AZ1009,MonsterTable!$A:$B,MATCH(MonsterTable!$B$1,MonsterTable!$A$1:$B$1,0),0),
IF(OR(NOT(ISBLANK(BB1009)),ISBLANK(BC1009)),#N/A,
IF(AZ1009="empty","empty",
VLOOKUP(AZ1009,MonsterGroupTable!$A:$A,1,0)))))))</f>
        <v/>
      </c>
      <c r="BH1009" s="2" t="str">
        <f>IF(AND(ISBLANK(BG1009),OR(NOT(ISBLANK(BI1009)),NOT(ISBLANK(BJ1009)))),#N/A,
IF(ISBLANK(BG1009),"",
IF(AND(NOT(ISERROR(VLOOKUP(BG1009,MonsterTable!$A:$B,MATCH(MonsterTable!$B$1,MonsterTable!$A$1:$B$1,0),0))),OR(ISBLANK(BI1009),ISBLANK(BJ1009))),#N/A,
IFERROR(VLOOKUP(BG1009,MonsterTable!$A:$B,MATCH(MonsterTable!$B$1,MonsterTable!$A$1:$B$1,0),0),
IF(OR(NOT(ISBLANK(BI1009)),ISBLANK(BJ1009)),#N/A,
IF(BG1009="empty","empty",
VLOOKUP(BG1009,MonsterGroupTable!$A:$A,1,0)))))))</f>
        <v/>
      </c>
      <c r="BO1009" s="2" t="str">
        <f>IF(AND(ISBLANK(BN1009),OR(NOT(ISBLANK(BP1009)),NOT(ISBLANK(BQ1009)))),#N/A,
IF(ISBLANK(BN1009),"",
IF(AND(NOT(ISERROR(VLOOKUP(BN1009,MonsterTable!$A:$B,MATCH(MonsterTable!$B$1,MonsterTable!$A$1:$B$1,0),0))),OR(ISBLANK(BP1009),ISBLANK(BQ1009))),#N/A,
IFERROR(VLOOKUP(BN1009,MonsterTable!$A:$B,MATCH(MonsterTable!$B$1,MonsterTable!$A$1:$B$1,0),0),
IF(OR(NOT(ISBLANK(BP1009)),ISBLANK(BQ1009)),#N/A,
IF(BN1009="empty","empty",
VLOOKUP(BN1009,MonsterGroupTable!$A:$A,1,0)))))))</f>
        <v/>
      </c>
      <c r="BV1009" s="2" t="str">
        <f>IF(AND(ISBLANK(BU1009),OR(NOT(ISBLANK(BW1009)),NOT(ISBLANK(BX1009)))),#N/A,
IF(ISBLANK(BU1009),"",
IF(AND(NOT(ISERROR(VLOOKUP(BU1009,MonsterTable!$A:$B,MATCH(MonsterTable!$B$1,MonsterTable!$A$1:$B$1,0),0))),OR(ISBLANK(BW1009),ISBLANK(BX1009))),#N/A,
IFERROR(VLOOKUP(BU1009,MonsterTable!$A:$B,MATCH(MonsterTable!$B$1,MonsterTable!$A$1:$B$1,0),0),
IF(OR(NOT(ISBLANK(BW1009)),ISBLANK(BX1009)),#N/A,
IF(BU1009="empty","empty",
VLOOKUP(BU1009,MonsterGroupTable!$A:$A,1,0)))))))</f>
        <v/>
      </c>
      <c r="CC1009" s="2" t="str">
        <f>IF(AND(ISBLANK(CB1009),OR(NOT(ISBLANK(CD1009)),NOT(ISBLANK(CE1009)))),#N/A,
IF(ISBLANK(CB1009),"",
IF(AND(NOT(ISERROR(VLOOKUP(CB1009,MonsterTable!$A:$B,MATCH(MonsterTable!$B$1,MonsterTable!$A$1:$B$1,0),0))),OR(ISBLANK(CD1009),ISBLANK(CE1009))),#N/A,
IFERROR(VLOOKUP(CB1009,MonsterTable!$A:$B,MATCH(MonsterTable!$B$1,MonsterTable!$A$1:$B$1,0),0),
IF(OR(NOT(ISBLANK(CD1009)),ISBLANK(CE1009)),#N/A,
IF(CB1009="empty","empty",
VLOOKUP(CB1009,MonsterGroupTable!$A:$A,1,0)))))))</f>
        <v/>
      </c>
      <c r="CJ1009" s="2" t="str">
        <f>IF(AND(ISBLANK(CI1009),OR(NOT(ISBLANK(CK1009)),NOT(ISBLANK(CL1009)))),#N/A,
IF(ISBLANK(CI1009),"",
IF(AND(NOT(ISERROR(VLOOKUP(CI1009,MonsterTable!$A:$B,MATCH(MonsterTable!$B$1,MonsterTable!$A$1:$B$1,0),0))),OR(ISBLANK(CK1009),ISBLANK(CL1009))),#N/A,
IFERROR(VLOOKUP(CI1009,MonsterTable!$A:$B,MATCH(MonsterTable!$B$1,MonsterTable!$A$1:$B$1,0),0),
IF(OR(NOT(ISBLANK(CK1009)),ISBLANK(CL1009)),#N/A,
IF(CI1009="empty","empty",
VLOOKUP(CI1009,MonsterGroupTable!$A:$A,1,0)))))))</f>
        <v/>
      </c>
    </row>
    <row r="1010" spans="1:88">
      <c r="A1010">
        <v>20311</v>
      </c>
      <c r="B1010">
        <f t="shared" si="30"/>
        <v>1.1000000000000001</v>
      </c>
      <c r="C1010">
        <f t="shared" si="30"/>
        <v>1.1000000000000001</v>
      </c>
      <c r="F1010">
        <v>1680</v>
      </c>
      <c r="G1010">
        <v>34937</v>
      </c>
      <c r="H1010">
        <v>0</v>
      </c>
      <c r="I1010">
        <v>0</v>
      </c>
      <c r="J1010">
        <v>0</v>
      </c>
      <c r="K1010" t="s">
        <v>28</v>
      </c>
      <c r="L1010" t="s">
        <v>243</v>
      </c>
      <c r="M1010" t="s">
        <v>79</v>
      </c>
      <c r="N1010" t="s">
        <v>80</v>
      </c>
      <c r="O1010">
        <v>0</v>
      </c>
      <c r="P1010">
        <v>-4.75</v>
      </c>
      <c r="Q1010">
        <v>-3.5</v>
      </c>
      <c r="R1010">
        <v>4.75</v>
      </c>
      <c r="S1010">
        <v>3</v>
      </c>
      <c r="T1010">
        <v>-13.5</v>
      </c>
      <c r="U1010">
        <v>2.5499999999999998</v>
      </c>
      <c r="V1010">
        <v>-6.75</v>
      </c>
      <c r="W1010" t="str">
        <f t="shared" si="31"/>
        <v>g112,5,empty,3,203,1,1,0</v>
      </c>
      <c r="X1010" s="1" t="s">
        <v>329</v>
      </c>
      <c r="Y1010" s="2" t="str">
        <f>IF(AND(ISBLANK(X1010),OR(NOT(ISBLANK(Z1010)),NOT(ISBLANK(AA1010)))),#N/A,
IF(ISBLANK(X1010),"",
IF(AND(NOT(ISERROR(VLOOKUP(X1010,MonsterTable!$A:$B,MATCH(MonsterTable!$B$1,MonsterTable!$A$1:$B$1,0),0))),OR(ISBLANK(Z1010),ISBLANK(AA1010))),#N/A,
IFERROR(VLOOKUP(X1010,MonsterTable!$A:$B,MATCH(MonsterTable!$B$1,MonsterTable!$A$1:$B$1,0),0),
IF(OR(NOT(ISBLANK(Z1010)),ISBLANK(AA1010)),#N/A,
IF(X1010="empty","empty",
VLOOKUP(X1010,MonsterGroupTable!$A:$A,1,0)))))))</f>
        <v>g112</v>
      </c>
      <c r="AA1010">
        <v>5</v>
      </c>
      <c r="AE1010" s="1" t="s">
        <v>74</v>
      </c>
      <c r="AF1010" s="2" t="str">
        <f>IF(AND(ISBLANK(AE1010),OR(NOT(ISBLANK(AG1010)),NOT(ISBLANK(AH1010)))),#N/A,
IF(ISBLANK(AE1010),"",
IF(AND(NOT(ISERROR(VLOOKUP(AE1010,MonsterTable!$A:$B,MATCH(MonsterTable!$B$1,MonsterTable!$A$1:$B$1,0),0))),OR(ISBLANK(AG1010),ISBLANK(AH1010))),#N/A,
IFERROR(VLOOKUP(AE1010,MonsterTable!$A:$B,MATCH(MonsterTable!$B$1,MonsterTable!$A$1:$B$1,0),0),
IF(OR(NOT(ISBLANK(AG1010)),ISBLANK(AH1010)),#N/A,
IF(AE1010="empty","empty",
VLOOKUP(AE1010,MonsterGroupTable!$A:$A,1,0)))))))</f>
        <v>empty</v>
      </c>
      <c r="AH1010">
        <v>3</v>
      </c>
      <c r="AL1010" s="1" t="s">
        <v>339</v>
      </c>
      <c r="AM1010" s="2">
        <f>IF(AND(ISBLANK(AL1010),OR(NOT(ISBLANK(AN1010)),NOT(ISBLANK(AO1010)))),#N/A,
IF(ISBLANK(AL1010),"",
IF(AND(NOT(ISERROR(VLOOKUP(AL1010,MonsterTable!$A:$B,MATCH(MonsterTable!$B$1,MonsterTable!$A$1:$B$1,0),0))),OR(ISBLANK(AN1010),ISBLANK(AO1010))),#N/A,
IFERROR(VLOOKUP(AL1010,MonsterTable!$A:$B,MATCH(MonsterTable!$B$1,MonsterTable!$A$1:$B$1,0),0),
IF(OR(NOT(ISBLANK(AN1010)),ISBLANK(AO1010)),#N/A,
IF(AL1010="empty","empty",
VLOOKUP(AL1010,MonsterGroupTable!$A:$A,1,0)))))))</f>
        <v>203</v>
      </c>
      <c r="AN1010">
        <v>1</v>
      </c>
      <c r="AO1010">
        <v>1</v>
      </c>
      <c r="AP1010">
        <v>0</v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BA1010" s="2" t="str">
        <f>IF(AND(ISBLANK(AZ1010),OR(NOT(ISBLANK(BB1010)),NOT(ISBLANK(BC1010)))),#N/A,
IF(ISBLANK(AZ1010),"",
IF(AND(NOT(ISERROR(VLOOKUP(AZ1010,MonsterTable!$A:$B,MATCH(MonsterTable!$B$1,MonsterTable!$A$1:$B$1,0),0))),OR(ISBLANK(BB1010),ISBLANK(BC1010))),#N/A,
IFERROR(VLOOKUP(AZ1010,MonsterTable!$A:$B,MATCH(MonsterTable!$B$1,MonsterTable!$A$1:$B$1,0),0),
IF(OR(NOT(ISBLANK(BB1010)),ISBLANK(BC1010)),#N/A,
IF(AZ1010="empty","empty",
VLOOKUP(AZ1010,MonsterGroupTable!$A:$A,1,0)))))))</f>
        <v/>
      </c>
      <c r="BH1010" s="2" t="str">
        <f>IF(AND(ISBLANK(BG1010),OR(NOT(ISBLANK(BI1010)),NOT(ISBLANK(BJ1010)))),#N/A,
IF(ISBLANK(BG1010),"",
IF(AND(NOT(ISERROR(VLOOKUP(BG1010,MonsterTable!$A:$B,MATCH(MonsterTable!$B$1,MonsterTable!$A$1:$B$1,0),0))),OR(ISBLANK(BI1010),ISBLANK(BJ1010))),#N/A,
IFERROR(VLOOKUP(BG1010,MonsterTable!$A:$B,MATCH(MonsterTable!$B$1,MonsterTable!$A$1:$B$1,0),0),
IF(OR(NOT(ISBLANK(BI1010)),ISBLANK(BJ1010)),#N/A,
IF(BG1010="empty","empty",
VLOOKUP(BG1010,MonsterGroupTable!$A:$A,1,0)))))))</f>
        <v/>
      </c>
      <c r="BO1010" s="2" t="str">
        <f>IF(AND(ISBLANK(BN1010),OR(NOT(ISBLANK(BP1010)),NOT(ISBLANK(BQ1010)))),#N/A,
IF(ISBLANK(BN1010),"",
IF(AND(NOT(ISERROR(VLOOKUP(BN1010,MonsterTable!$A:$B,MATCH(MonsterTable!$B$1,MonsterTable!$A$1:$B$1,0),0))),OR(ISBLANK(BP1010),ISBLANK(BQ1010))),#N/A,
IFERROR(VLOOKUP(BN1010,MonsterTable!$A:$B,MATCH(MonsterTable!$B$1,MonsterTable!$A$1:$B$1,0),0),
IF(OR(NOT(ISBLANK(BP1010)),ISBLANK(BQ1010)),#N/A,
IF(BN1010="empty","empty",
VLOOKUP(BN1010,MonsterGroupTable!$A:$A,1,0)))))))</f>
        <v/>
      </c>
      <c r="BV1010" s="2" t="str">
        <f>IF(AND(ISBLANK(BU1010),OR(NOT(ISBLANK(BW1010)),NOT(ISBLANK(BX1010)))),#N/A,
IF(ISBLANK(BU1010),"",
IF(AND(NOT(ISERROR(VLOOKUP(BU1010,MonsterTable!$A:$B,MATCH(MonsterTable!$B$1,MonsterTable!$A$1:$B$1,0),0))),OR(ISBLANK(BW1010),ISBLANK(BX1010))),#N/A,
IFERROR(VLOOKUP(BU1010,MonsterTable!$A:$B,MATCH(MonsterTable!$B$1,MonsterTable!$A$1:$B$1,0),0),
IF(OR(NOT(ISBLANK(BW1010)),ISBLANK(BX1010)),#N/A,
IF(BU1010="empty","empty",
VLOOKUP(BU1010,MonsterGroupTable!$A:$A,1,0)))))))</f>
        <v/>
      </c>
      <c r="CC1010" s="2" t="str">
        <f>IF(AND(ISBLANK(CB1010),OR(NOT(ISBLANK(CD1010)),NOT(ISBLANK(CE1010)))),#N/A,
IF(ISBLANK(CB1010),"",
IF(AND(NOT(ISERROR(VLOOKUP(CB1010,MonsterTable!$A:$B,MATCH(MonsterTable!$B$1,MonsterTable!$A$1:$B$1,0),0))),OR(ISBLANK(CD1010),ISBLANK(CE1010))),#N/A,
IFERROR(VLOOKUP(CB1010,MonsterTable!$A:$B,MATCH(MonsterTable!$B$1,MonsterTable!$A$1:$B$1,0),0),
IF(OR(NOT(ISBLANK(CD1010)),ISBLANK(CE1010)),#N/A,
IF(CB1010="empty","empty",
VLOOKUP(CB1010,MonsterGroupTable!$A:$A,1,0)))))))</f>
        <v/>
      </c>
      <c r="CJ1010" s="2" t="str">
        <f>IF(AND(ISBLANK(CI1010),OR(NOT(ISBLANK(CK1010)),NOT(ISBLANK(CL1010)))),#N/A,
IF(ISBLANK(CI1010),"",
IF(AND(NOT(ISERROR(VLOOKUP(CI1010,MonsterTable!$A:$B,MATCH(MonsterTable!$B$1,MonsterTable!$A$1:$B$1,0),0))),OR(ISBLANK(CK1010),ISBLANK(CL1010))),#N/A,
IFERROR(VLOOKUP(CI1010,MonsterTable!$A:$B,MATCH(MonsterTable!$B$1,MonsterTable!$A$1:$B$1,0),0),
IF(OR(NOT(ISBLANK(CK1010)),ISBLANK(CL1010)),#N/A,
IF(CI1010="empty","empty",
VLOOKUP(CI1010,MonsterGroupTable!$A:$A,1,0)))))))</f>
        <v/>
      </c>
    </row>
    <row r="1011" spans="1:88">
      <c r="A1011">
        <v>20312</v>
      </c>
      <c r="B1011">
        <f t="shared" si="30"/>
        <v>1.1000000000000001</v>
      </c>
      <c r="C1011">
        <f t="shared" si="30"/>
        <v>1.1000000000000001</v>
      </c>
      <c r="F1011">
        <v>1680</v>
      </c>
      <c r="G1011">
        <v>35189</v>
      </c>
      <c r="H1011">
        <v>0</v>
      </c>
      <c r="I1011">
        <v>0</v>
      </c>
      <c r="J1011">
        <v>0</v>
      </c>
      <c r="K1011" t="s">
        <v>28</v>
      </c>
      <c r="L1011" t="s">
        <v>243</v>
      </c>
      <c r="M1011" t="s">
        <v>79</v>
      </c>
      <c r="N1011" t="s">
        <v>80</v>
      </c>
      <c r="O1011">
        <v>0</v>
      </c>
      <c r="P1011">
        <v>-4.75</v>
      </c>
      <c r="Q1011">
        <v>-3.5</v>
      </c>
      <c r="R1011">
        <v>4.75</v>
      </c>
      <c r="S1011">
        <v>3</v>
      </c>
      <c r="T1011">
        <v>-13.5</v>
      </c>
      <c r="U1011">
        <v>2.5499999999999998</v>
      </c>
      <c r="V1011">
        <v>-6.75</v>
      </c>
      <c r="W1011" t="str">
        <f t="shared" si="31"/>
        <v>g112,5,empty,3,203,1,1,0</v>
      </c>
      <c r="X1011" s="1" t="s">
        <v>329</v>
      </c>
      <c r="Y1011" s="2" t="str">
        <f>IF(AND(ISBLANK(X1011),OR(NOT(ISBLANK(Z1011)),NOT(ISBLANK(AA1011)))),#N/A,
IF(ISBLANK(X1011),"",
IF(AND(NOT(ISERROR(VLOOKUP(X1011,MonsterTable!$A:$B,MATCH(MonsterTable!$B$1,MonsterTable!$A$1:$B$1,0),0))),OR(ISBLANK(Z1011),ISBLANK(AA1011))),#N/A,
IFERROR(VLOOKUP(X1011,MonsterTable!$A:$B,MATCH(MonsterTable!$B$1,MonsterTable!$A$1:$B$1,0),0),
IF(OR(NOT(ISBLANK(Z1011)),ISBLANK(AA1011)),#N/A,
IF(X1011="empty","empty",
VLOOKUP(X1011,MonsterGroupTable!$A:$A,1,0)))))))</f>
        <v>g112</v>
      </c>
      <c r="AA1011">
        <v>5</v>
      </c>
      <c r="AE1011" s="1" t="s">
        <v>74</v>
      </c>
      <c r="AF1011" s="2" t="str">
        <f>IF(AND(ISBLANK(AE1011),OR(NOT(ISBLANK(AG1011)),NOT(ISBLANK(AH1011)))),#N/A,
IF(ISBLANK(AE1011),"",
IF(AND(NOT(ISERROR(VLOOKUP(AE1011,MonsterTable!$A:$B,MATCH(MonsterTable!$B$1,MonsterTable!$A$1:$B$1,0),0))),OR(ISBLANK(AG1011),ISBLANK(AH1011))),#N/A,
IFERROR(VLOOKUP(AE1011,MonsterTable!$A:$B,MATCH(MonsterTable!$B$1,MonsterTable!$A$1:$B$1,0),0),
IF(OR(NOT(ISBLANK(AG1011)),ISBLANK(AH1011)),#N/A,
IF(AE1011="empty","empty",
VLOOKUP(AE1011,MonsterGroupTable!$A:$A,1,0)))))))</f>
        <v>empty</v>
      </c>
      <c r="AH1011">
        <v>3</v>
      </c>
      <c r="AL1011" s="1" t="s">
        <v>339</v>
      </c>
      <c r="AM1011" s="2">
        <f>IF(AND(ISBLANK(AL1011),OR(NOT(ISBLANK(AN1011)),NOT(ISBLANK(AO1011)))),#N/A,
IF(ISBLANK(AL1011),"",
IF(AND(NOT(ISERROR(VLOOKUP(AL1011,MonsterTable!$A:$B,MATCH(MonsterTable!$B$1,MonsterTable!$A$1:$B$1,0),0))),OR(ISBLANK(AN1011),ISBLANK(AO1011))),#N/A,
IFERROR(VLOOKUP(AL1011,MonsterTable!$A:$B,MATCH(MonsterTable!$B$1,MonsterTable!$A$1:$B$1,0),0),
IF(OR(NOT(ISBLANK(AN1011)),ISBLANK(AO1011)),#N/A,
IF(AL1011="empty","empty",
VLOOKUP(AL1011,MonsterGroupTable!$A:$A,1,0)))))))</f>
        <v>203</v>
      </c>
      <c r="AN1011">
        <v>1</v>
      </c>
      <c r="AO1011">
        <v>1</v>
      </c>
      <c r="AP1011">
        <v>0</v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BA1011" s="2" t="str">
        <f>IF(AND(ISBLANK(AZ1011),OR(NOT(ISBLANK(BB1011)),NOT(ISBLANK(BC1011)))),#N/A,
IF(ISBLANK(AZ1011),"",
IF(AND(NOT(ISERROR(VLOOKUP(AZ1011,MonsterTable!$A:$B,MATCH(MonsterTable!$B$1,MonsterTable!$A$1:$B$1,0),0))),OR(ISBLANK(BB1011),ISBLANK(BC1011))),#N/A,
IFERROR(VLOOKUP(AZ1011,MonsterTable!$A:$B,MATCH(MonsterTable!$B$1,MonsterTable!$A$1:$B$1,0),0),
IF(OR(NOT(ISBLANK(BB1011)),ISBLANK(BC1011)),#N/A,
IF(AZ1011="empty","empty",
VLOOKUP(AZ1011,MonsterGroupTable!$A:$A,1,0)))))))</f>
        <v/>
      </c>
      <c r="BH1011" s="2" t="str">
        <f>IF(AND(ISBLANK(BG1011),OR(NOT(ISBLANK(BI1011)),NOT(ISBLANK(BJ1011)))),#N/A,
IF(ISBLANK(BG1011),"",
IF(AND(NOT(ISERROR(VLOOKUP(BG1011,MonsterTable!$A:$B,MATCH(MonsterTable!$B$1,MonsterTable!$A$1:$B$1,0),0))),OR(ISBLANK(BI1011),ISBLANK(BJ1011))),#N/A,
IFERROR(VLOOKUP(BG1011,MonsterTable!$A:$B,MATCH(MonsterTable!$B$1,MonsterTable!$A$1:$B$1,0),0),
IF(OR(NOT(ISBLANK(BI1011)),ISBLANK(BJ1011)),#N/A,
IF(BG1011="empty","empty",
VLOOKUP(BG1011,MonsterGroupTable!$A:$A,1,0)))))))</f>
        <v/>
      </c>
      <c r="BO1011" s="2" t="str">
        <f>IF(AND(ISBLANK(BN1011),OR(NOT(ISBLANK(BP1011)),NOT(ISBLANK(BQ1011)))),#N/A,
IF(ISBLANK(BN1011),"",
IF(AND(NOT(ISERROR(VLOOKUP(BN1011,MonsterTable!$A:$B,MATCH(MonsterTable!$B$1,MonsterTable!$A$1:$B$1,0),0))),OR(ISBLANK(BP1011),ISBLANK(BQ1011))),#N/A,
IFERROR(VLOOKUP(BN1011,MonsterTable!$A:$B,MATCH(MonsterTable!$B$1,MonsterTable!$A$1:$B$1,0),0),
IF(OR(NOT(ISBLANK(BP1011)),ISBLANK(BQ1011)),#N/A,
IF(BN1011="empty","empty",
VLOOKUP(BN1011,MonsterGroupTable!$A:$A,1,0)))))))</f>
        <v/>
      </c>
      <c r="BV1011" s="2" t="str">
        <f>IF(AND(ISBLANK(BU1011),OR(NOT(ISBLANK(BW1011)),NOT(ISBLANK(BX1011)))),#N/A,
IF(ISBLANK(BU1011),"",
IF(AND(NOT(ISERROR(VLOOKUP(BU1011,MonsterTable!$A:$B,MATCH(MonsterTable!$B$1,MonsterTable!$A$1:$B$1,0),0))),OR(ISBLANK(BW1011),ISBLANK(BX1011))),#N/A,
IFERROR(VLOOKUP(BU1011,MonsterTable!$A:$B,MATCH(MonsterTable!$B$1,MonsterTable!$A$1:$B$1,0),0),
IF(OR(NOT(ISBLANK(BW1011)),ISBLANK(BX1011)),#N/A,
IF(BU1011="empty","empty",
VLOOKUP(BU1011,MonsterGroupTable!$A:$A,1,0)))))))</f>
        <v/>
      </c>
      <c r="CC1011" s="2" t="str">
        <f>IF(AND(ISBLANK(CB1011),OR(NOT(ISBLANK(CD1011)),NOT(ISBLANK(CE1011)))),#N/A,
IF(ISBLANK(CB1011),"",
IF(AND(NOT(ISERROR(VLOOKUP(CB1011,MonsterTable!$A:$B,MATCH(MonsterTable!$B$1,MonsterTable!$A$1:$B$1,0),0))),OR(ISBLANK(CD1011),ISBLANK(CE1011))),#N/A,
IFERROR(VLOOKUP(CB1011,MonsterTable!$A:$B,MATCH(MonsterTable!$B$1,MonsterTable!$A$1:$B$1,0),0),
IF(OR(NOT(ISBLANK(CD1011)),ISBLANK(CE1011)),#N/A,
IF(CB1011="empty","empty",
VLOOKUP(CB1011,MonsterGroupTable!$A:$A,1,0)))))))</f>
        <v/>
      </c>
      <c r="CJ1011" s="2" t="str">
        <f>IF(AND(ISBLANK(CI1011),OR(NOT(ISBLANK(CK1011)),NOT(ISBLANK(CL1011)))),#N/A,
IF(ISBLANK(CI1011),"",
IF(AND(NOT(ISERROR(VLOOKUP(CI1011,MonsterTable!$A:$B,MATCH(MonsterTable!$B$1,MonsterTable!$A$1:$B$1,0),0))),OR(ISBLANK(CK1011),ISBLANK(CL1011))),#N/A,
IFERROR(VLOOKUP(CI1011,MonsterTable!$A:$B,MATCH(MonsterTable!$B$1,MonsterTable!$A$1:$B$1,0),0),
IF(OR(NOT(ISBLANK(CK1011)),ISBLANK(CL1011)),#N/A,
IF(CI1011="empty","empty",
VLOOKUP(CI1011,MonsterGroupTable!$A:$A,1,0)))))))</f>
        <v/>
      </c>
    </row>
    <row r="1012" spans="1:88">
      <c r="A1012">
        <v>20313</v>
      </c>
      <c r="B1012">
        <f t="shared" si="30"/>
        <v>1.1000000000000001</v>
      </c>
      <c r="C1012">
        <f t="shared" si="30"/>
        <v>1.1000000000000001</v>
      </c>
      <c r="F1012">
        <v>1680</v>
      </c>
      <c r="G1012">
        <v>35441</v>
      </c>
      <c r="H1012">
        <v>0</v>
      </c>
      <c r="I1012">
        <v>0</v>
      </c>
      <c r="J1012">
        <v>0</v>
      </c>
      <c r="K1012" t="s">
        <v>28</v>
      </c>
      <c r="L1012" t="s">
        <v>243</v>
      </c>
      <c r="M1012" t="s">
        <v>79</v>
      </c>
      <c r="N1012" t="s">
        <v>80</v>
      </c>
      <c r="O1012">
        <v>0</v>
      </c>
      <c r="P1012">
        <v>-4.75</v>
      </c>
      <c r="Q1012">
        <v>-3.5</v>
      </c>
      <c r="R1012">
        <v>4.75</v>
      </c>
      <c r="S1012">
        <v>3</v>
      </c>
      <c r="T1012">
        <v>-13.5</v>
      </c>
      <c r="U1012">
        <v>2.5499999999999998</v>
      </c>
      <c r="V1012">
        <v>-6.75</v>
      </c>
      <c r="W1012" t="str">
        <f t="shared" si="31"/>
        <v>g112,5,empty,3,203,1,1,0</v>
      </c>
      <c r="X1012" s="1" t="s">
        <v>329</v>
      </c>
      <c r="Y1012" s="2" t="str">
        <f>IF(AND(ISBLANK(X1012),OR(NOT(ISBLANK(Z1012)),NOT(ISBLANK(AA1012)))),#N/A,
IF(ISBLANK(X1012),"",
IF(AND(NOT(ISERROR(VLOOKUP(X1012,MonsterTable!$A:$B,MATCH(MonsterTable!$B$1,MonsterTable!$A$1:$B$1,0),0))),OR(ISBLANK(Z1012),ISBLANK(AA1012))),#N/A,
IFERROR(VLOOKUP(X1012,MonsterTable!$A:$B,MATCH(MonsterTable!$B$1,MonsterTable!$A$1:$B$1,0),0),
IF(OR(NOT(ISBLANK(Z1012)),ISBLANK(AA1012)),#N/A,
IF(X1012="empty","empty",
VLOOKUP(X1012,MonsterGroupTable!$A:$A,1,0)))))))</f>
        <v>g112</v>
      </c>
      <c r="AA1012">
        <v>5</v>
      </c>
      <c r="AE1012" s="1" t="s">
        <v>74</v>
      </c>
      <c r="AF1012" s="2" t="str">
        <f>IF(AND(ISBLANK(AE1012),OR(NOT(ISBLANK(AG1012)),NOT(ISBLANK(AH1012)))),#N/A,
IF(ISBLANK(AE1012),"",
IF(AND(NOT(ISERROR(VLOOKUP(AE1012,MonsterTable!$A:$B,MATCH(MonsterTable!$B$1,MonsterTable!$A$1:$B$1,0),0))),OR(ISBLANK(AG1012),ISBLANK(AH1012))),#N/A,
IFERROR(VLOOKUP(AE1012,MonsterTable!$A:$B,MATCH(MonsterTable!$B$1,MonsterTable!$A$1:$B$1,0),0),
IF(OR(NOT(ISBLANK(AG1012)),ISBLANK(AH1012)),#N/A,
IF(AE1012="empty","empty",
VLOOKUP(AE1012,MonsterGroupTable!$A:$A,1,0)))))))</f>
        <v>empty</v>
      </c>
      <c r="AH1012">
        <v>3</v>
      </c>
      <c r="AL1012" s="1" t="s">
        <v>339</v>
      </c>
      <c r="AM1012" s="2">
        <f>IF(AND(ISBLANK(AL1012),OR(NOT(ISBLANK(AN1012)),NOT(ISBLANK(AO1012)))),#N/A,
IF(ISBLANK(AL1012),"",
IF(AND(NOT(ISERROR(VLOOKUP(AL1012,MonsterTable!$A:$B,MATCH(MonsterTable!$B$1,MonsterTable!$A$1:$B$1,0),0))),OR(ISBLANK(AN1012),ISBLANK(AO1012))),#N/A,
IFERROR(VLOOKUP(AL1012,MonsterTable!$A:$B,MATCH(MonsterTable!$B$1,MonsterTable!$A$1:$B$1,0),0),
IF(OR(NOT(ISBLANK(AN1012)),ISBLANK(AO1012)),#N/A,
IF(AL1012="empty","empty",
VLOOKUP(AL1012,MonsterGroupTable!$A:$A,1,0)))))))</f>
        <v>203</v>
      </c>
      <c r="AN1012">
        <v>1</v>
      </c>
      <c r="AO1012">
        <v>1</v>
      </c>
      <c r="AP1012">
        <v>0</v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BA1012" s="2" t="str">
        <f>IF(AND(ISBLANK(AZ1012),OR(NOT(ISBLANK(BB1012)),NOT(ISBLANK(BC1012)))),#N/A,
IF(ISBLANK(AZ1012),"",
IF(AND(NOT(ISERROR(VLOOKUP(AZ1012,MonsterTable!$A:$B,MATCH(MonsterTable!$B$1,MonsterTable!$A$1:$B$1,0),0))),OR(ISBLANK(BB1012),ISBLANK(BC1012))),#N/A,
IFERROR(VLOOKUP(AZ1012,MonsterTable!$A:$B,MATCH(MonsterTable!$B$1,MonsterTable!$A$1:$B$1,0),0),
IF(OR(NOT(ISBLANK(BB1012)),ISBLANK(BC1012)),#N/A,
IF(AZ1012="empty","empty",
VLOOKUP(AZ1012,MonsterGroupTable!$A:$A,1,0)))))))</f>
        <v/>
      </c>
      <c r="BH1012" s="2" t="str">
        <f>IF(AND(ISBLANK(BG1012),OR(NOT(ISBLANK(BI1012)),NOT(ISBLANK(BJ1012)))),#N/A,
IF(ISBLANK(BG1012),"",
IF(AND(NOT(ISERROR(VLOOKUP(BG1012,MonsterTable!$A:$B,MATCH(MonsterTable!$B$1,MonsterTable!$A$1:$B$1,0),0))),OR(ISBLANK(BI1012),ISBLANK(BJ1012))),#N/A,
IFERROR(VLOOKUP(BG1012,MonsterTable!$A:$B,MATCH(MonsterTable!$B$1,MonsterTable!$A$1:$B$1,0),0),
IF(OR(NOT(ISBLANK(BI1012)),ISBLANK(BJ1012)),#N/A,
IF(BG1012="empty","empty",
VLOOKUP(BG1012,MonsterGroupTable!$A:$A,1,0)))))))</f>
        <v/>
      </c>
      <c r="BO1012" s="2" t="str">
        <f>IF(AND(ISBLANK(BN1012),OR(NOT(ISBLANK(BP1012)),NOT(ISBLANK(BQ1012)))),#N/A,
IF(ISBLANK(BN1012),"",
IF(AND(NOT(ISERROR(VLOOKUP(BN1012,MonsterTable!$A:$B,MATCH(MonsterTable!$B$1,MonsterTable!$A$1:$B$1,0),0))),OR(ISBLANK(BP1012),ISBLANK(BQ1012))),#N/A,
IFERROR(VLOOKUP(BN1012,MonsterTable!$A:$B,MATCH(MonsterTable!$B$1,MonsterTable!$A$1:$B$1,0),0),
IF(OR(NOT(ISBLANK(BP1012)),ISBLANK(BQ1012)),#N/A,
IF(BN1012="empty","empty",
VLOOKUP(BN1012,MonsterGroupTable!$A:$A,1,0)))))))</f>
        <v/>
      </c>
      <c r="BV1012" s="2" t="str">
        <f>IF(AND(ISBLANK(BU1012),OR(NOT(ISBLANK(BW1012)),NOT(ISBLANK(BX1012)))),#N/A,
IF(ISBLANK(BU1012),"",
IF(AND(NOT(ISERROR(VLOOKUP(BU1012,MonsterTable!$A:$B,MATCH(MonsterTable!$B$1,MonsterTable!$A$1:$B$1,0),0))),OR(ISBLANK(BW1012),ISBLANK(BX1012))),#N/A,
IFERROR(VLOOKUP(BU1012,MonsterTable!$A:$B,MATCH(MonsterTable!$B$1,MonsterTable!$A$1:$B$1,0),0),
IF(OR(NOT(ISBLANK(BW1012)),ISBLANK(BX1012)),#N/A,
IF(BU1012="empty","empty",
VLOOKUP(BU1012,MonsterGroupTable!$A:$A,1,0)))))))</f>
        <v/>
      </c>
      <c r="CC1012" s="2" t="str">
        <f>IF(AND(ISBLANK(CB1012),OR(NOT(ISBLANK(CD1012)),NOT(ISBLANK(CE1012)))),#N/A,
IF(ISBLANK(CB1012),"",
IF(AND(NOT(ISERROR(VLOOKUP(CB1012,MonsterTable!$A:$B,MATCH(MonsterTable!$B$1,MonsterTable!$A$1:$B$1,0),0))),OR(ISBLANK(CD1012),ISBLANK(CE1012))),#N/A,
IFERROR(VLOOKUP(CB1012,MonsterTable!$A:$B,MATCH(MonsterTable!$B$1,MonsterTable!$A$1:$B$1,0),0),
IF(OR(NOT(ISBLANK(CD1012)),ISBLANK(CE1012)),#N/A,
IF(CB1012="empty","empty",
VLOOKUP(CB1012,MonsterGroupTable!$A:$A,1,0)))))))</f>
        <v/>
      </c>
      <c r="CJ1012" s="2" t="str">
        <f>IF(AND(ISBLANK(CI1012),OR(NOT(ISBLANK(CK1012)),NOT(ISBLANK(CL1012)))),#N/A,
IF(ISBLANK(CI1012),"",
IF(AND(NOT(ISERROR(VLOOKUP(CI1012,MonsterTable!$A:$B,MATCH(MonsterTable!$B$1,MonsterTable!$A$1:$B$1,0),0))),OR(ISBLANK(CK1012),ISBLANK(CL1012))),#N/A,
IFERROR(VLOOKUP(CI1012,MonsterTable!$A:$B,MATCH(MonsterTable!$B$1,MonsterTable!$A$1:$B$1,0),0),
IF(OR(NOT(ISBLANK(CK1012)),ISBLANK(CL1012)),#N/A,
IF(CI1012="empty","empty",
VLOOKUP(CI1012,MonsterGroupTable!$A:$A,1,0)))))))</f>
        <v/>
      </c>
    </row>
    <row r="1013" spans="1:88">
      <c r="A1013">
        <v>20314</v>
      </c>
      <c r="B1013">
        <f t="shared" si="30"/>
        <v>1.1000000000000001</v>
      </c>
      <c r="C1013">
        <f t="shared" si="30"/>
        <v>1.1000000000000001</v>
      </c>
      <c r="F1013">
        <v>1680</v>
      </c>
      <c r="G1013">
        <v>35693</v>
      </c>
      <c r="H1013">
        <v>0</v>
      </c>
      <c r="I1013">
        <v>0</v>
      </c>
      <c r="J1013">
        <v>0</v>
      </c>
      <c r="K1013" t="s">
        <v>28</v>
      </c>
      <c r="L1013" t="s">
        <v>243</v>
      </c>
      <c r="M1013" t="s">
        <v>79</v>
      </c>
      <c r="N1013" t="s">
        <v>80</v>
      </c>
      <c r="O1013">
        <v>0</v>
      </c>
      <c r="P1013">
        <v>-4.75</v>
      </c>
      <c r="Q1013">
        <v>-3.5</v>
      </c>
      <c r="R1013">
        <v>4.75</v>
      </c>
      <c r="S1013">
        <v>3</v>
      </c>
      <c r="T1013">
        <v>-13.5</v>
      </c>
      <c r="U1013">
        <v>2.5499999999999998</v>
      </c>
      <c r="V1013">
        <v>-6.75</v>
      </c>
      <c r="W1013" t="str">
        <f t="shared" si="31"/>
        <v>g112,5,empty,3,203,1,1,0</v>
      </c>
      <c r="X1013" s="1" t="s">
        <v>329</v>
      </c>
      <c r="Y1013" s="2" t="str">
        <f>IF(AND(ISBLANK(X1013),OR(NOT(ISBLANK(Z1013)),NOT(ISBLANK(AA1013)))),#N/A,
IF(ISBLANK(X1013),"",
IF(AND(NOT(ISERROR(VLOOKUP(X1013,MonsterTable!$A:$B,MATCH(MonsterTable!$B$1,MonsterTable!$A$1:$B$1,0),0))),OR(ISBLANK(Z1013),ISBLANK(AA1013))),#N/A,
IFERROR(VLOOKUP(X1013,MonsterTable!$A:$B,MATCH(MonsterTable!$B$1,MonsterTable!$A$1:$B$1,0),0),
IF(OR(NOT(ISBLANK(Z1013)),ISBLANK(AA1013)),#N/A,
IF(X1013="empty","empty",
VLOOKUP(X1013,MonsterGroupTable!$A:$A,1,0)))))))</f>
        <v>g112</v>
      </c>
      <c r="AA1013">
        <v>5</v>
      </c>
      <c r="AE1013" s="1" t="s">
        <v>74</v>
      </c>
      <c r="AF1013" s="2" t="str">
        <f>IF(AND(ISBLANK(AE1013),OR(NOT(ISBLANK(AG1013)),NOT(ISBLANK(AH1013)))),#N/A,
IF(ISBLANK(AE1013),"",
IF(AND(NOT(ISERROR(VLOOKUP(AE1013,MonsterTable!$A:$B,MATCH(MonsterTable!$B$1,MonsterTable!$A$1:$B$1,0),0))),OR(ISBLANK(AG1013),ISBLANK(AH1013))),#N/A,
IFERROR(VLOOKUP(AE1013,MonsterTable!$A:$B,MATCH(MonsterTable!$B$1,MonsterTable!$A$1:$B$1,0),0),
IF(OR(NOT(ISBLANK(AG1013)),ISBLANK(AH1013)),#N/A,
IF(AE1013="empty","empty",
VLOOKUP(AE1013,MonsterGroupTable!$A:$A,1,0)))))))</f>
        <v>empty</v>
      </c>
      <c r="AH1013">
        <v>3</v>
      </c>
      <c r="AL1013" s="1" t="s">
        <v>339</v>
      </c>
      <c r="AM1013" s="2">
        <f>IF(AND(ISBLANK(AL1013),OR(NOT(ISBLANK(AN1013)),NOT(ISBLANK(AO1013)))),#N/A,
IF(ISBLANK(AL1013),"",
IF(AND(NOT(ISERROR(VLOOKUP(AL1013,MonsterTable!$A:$B,MATCH(MonsterTable!$B$1,MonsterTable!$A$1:$B$1,0),0))),OR(ISBLANK(AN1013),ISBLANK(AO1013))),#N/A,
IFERROR(VLOOKUP(AL1013,MonsterTable!$A:$B,MATCH(MonsterTable!$B$1,MonsterTable!$A$1:$B$1,0),0),
IF(OR(NOT(ISBLANK(AN1013)),ISBLANK(AO1013)),#N/A,
IF(AL1013="empty","empty",
VLOOKUP(AL1013,MonsterGroupTable!$A:$A,1,0)))))))</f>
        <v>203</v>
      </c>
      <c r="AN1013">
        <v>1</v>
      </c>
      <c r="AO1013">
        <v>1</v>
      </c>
      <c r="AP1013">
        <v>0</v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BA1013" s="2" t="str">
        <f>IF(AND(ISBLANK(AZ1013),OR(NOT(ISBLANK(BB1013)),NOT(ISBLANK(BC1013)))),#N/A,
IF(ISBLANK(AZ1013),"",
IF(AND(NOT(ISERROR(VLOOKUP(AZ1013,MonsterTable!$A:$B,MATCH(MonsterTable!$B$1,MonsterTable!$A$1:$B$1,0),0))),OR(ISBLANK(BB1013),ISBLANK(BC1013))),#N/A,
IFERROR(VLOOKUP(AZ1013,MonsterTable!$A:$B,MATCH(MonsterTable!$B$1,MonsterTable!$A$1:$B$1,0),0),
IF(OR(NOT(ISBLANK(BB1013)),ISBLANK(BC1013)),#N/A,
IF(AZ1013="empty","empty",
VLOOKUP(AZ1013,MonsterGroupTable!$A:$A,1,0)))))))</f>
        <v/>
      </c>
      <c r="BH1013" s="2" t="str">
        <f>IF(AND(ISBLANK(BG1013),OR(NOT(ISBLANK(BI1013)),NOT(ISBLANK(BJ1013)))),#N/A,
IF(ISBLANK(BG1013),"",
IF(AND(NOT(ISERROR(VLOOKUP(BG1013,MonsterTable!$A:$B,MATCH(MonsterTable!$B$1,MonsterTable!$A$1:$B$1,0),0))),OR(ISBLANK(BI1013),ISBLANK(BJ1013))),#N/A,
IFERROR(VLOOKUP(BG1013,MonsterTable!$A:$B,MATCH(MonsterTable!$B$1,MonsterTable!$A$1:$B$1,0),0),
IF(OR(NOT(ISBLANK(BI1013)),ISBLANK(BJ1013)),#N/A,
IF(BG1013="empty","empty",
VLOOKUP(BG1013,MonsterGroupTable!$A:$A,1,0)))))))</f>
        <v/>
      </c>
      <c r="BO1013" s="2" t="str">
        <f>IF(AND(ISBLANK(BN1013),OR(NOT(ISBLANK(BP1013)),NOT(ISBLANK(BQ1013)))),#N/A,
IF(ISBLANK(BN1013),"",
IF(AND(NOT(ISERROR(VLOOKUP(BN1013,MonsterTable!$A:$B,MATCH(MonsterTable!$B$1,MonsterTable!$A$1:$B$1,0),0))),OR(ISBLANK(BP1013),ISBLANK(BQ1013))),#N/A,
IFERROR(VLOOKUP(BN1013,MonsterTable!$A:$B,MATCH(MonsterTable!$B$1,MonsterTable!$A$1:$B$1,0),0),
IF(OR(NOT(ISBLANK(BP1013)),ISBLANK(BQ1013)),#N/A,
IF(BN1013="empty","empty",
VLOOKUP(BN1013,MonsterGroupTable!$A:$A,1,0)))))))</f>
        <v/>
      </c>
      <c r="BV1013" s="2" t="str">
        <f>IF(AND(ISBLANK(BU1013),OR(NOT(ISBLANK(BW1013)),NOT(ISBLANK(BX1013)))),#N/A,
IF(ISBLANK(BU1013),"",
IF(AND(NOT(ISERROR(VLOOKUP(BU1013,MonsterTable!$A:$B,MATCH(MonsterTable!$B$1,MonsterTable!$A$1:$B$1,0),0))),OR(ISBLANK(BW1013),ISBLANK(BX1013))),#N/A,
IFERROR(VLOOKUP(BU1013,MonsterTable!$A:$B,MATCH(MonsterTable!$B$1,MonsterTable!$A$1:$B$1,0),0),
IF(OR(NOT(ISBLANK(BW1013)),ISBLANK(BX1013)),#N/A,
IF(BU1013="empty","empty",
VLOOKUP(BU1013,MonsterGroupTable!$A:$A,1,0)))))))</f>
        <v/>
      </c>
      <c r="CC1013" s="2" t="str">
        <f>IF(AND(ISBLANK(CB1013),OR(NOT(ISBLANK(CD1013)),NOT(ISBLANK(CE1013)))),#N/A,
IF(ISBLANK(CB1013),"",
IF(AND(NOT(ISERROR(VLOOKUP(CB1013,MonsterTable!$A:$B,MATCH(MonsterTable!$B$1,MonsterTable!$A$1:$B$1,0),0))),OR(ISBLANK(CD1013),ISBLANK(CE1013))),#N/A,
IFERROR(VLOOKUP(CB1013,MonsterTable!$A:$B,MATCH(MonsterTable!$B$1,MonsterTable!$A$1:$B$1,0),0),
IF(OR(NOT(ISBLANK(CD1013)),ISBLANK(CE1013)),#N/A,
IF(CB1013="empty","empty",
VLOOKUP(CB1013,MonsterGroupTable!$A:$A,1,0)))))))</f>
        <v/>
      </c>
      <c r="CJ1013" s="2" t="str">
        <f>IF(AND(ISBLANK(CI1013),OR(NOT(ISBLANK(CK1013)),NOT(ISBLANK(CL1013)))),#N/A,
IF(ISBLANK(CI1013),"",
IF(AND(NOT(ISERROR(VLOOKUP(CI1013,MonsterTable!$A:$B,MATCH(MonsterTable!$B$1,MonsterTable!$A$1:$B$1,0),0))),OR(ISBLANK(CK1013),ISBLANK(CL1013))),#N/A,
IFERROR(VLOOKUP(CI1013,MonsterTable!$A:$B,MATCH(MonsterTable!$B$1,MonsterTable!$A$1:$B$1,0),0),
IF(OR(NOT(ISBLANK(CK1013)),ISBLANK(CL1013)),#N/A,
IF(CI1013="empty","empty",
VLOOKUP(CI1013,MonsterGroupTable!$A:$A,1,0)))))))</f>
        <v/>
      </c>
    </row>
    <row r="1014" spans="1:88">
      <c r="A1014">
        <v>20315</v>
      </c>
      <c r="B1014">
        <f t="shared" si="30"/>
        <v>1.1000000000000001</v>
      </c>
      <c r="C1014">
        <f t="shared" si="30"/>
        <v>1.1000000000000001</v>
      </c>
      <c r="F1014">
        <v>1680</v>
      </c>
      <c r="G1014">
        <v>35945</v>
      </c>
      <c r="H1014">
        <v>0</v>
      </c>
      <c r="I1014">
        <v>0</v>
      </c>
      <c r="J1014">
        <v>0</v>
      </c>
      <c r="K1014" t="s">
        <v>28</v>
      </c>
      <c r="L1014" t="s">
        <v>243</v>
      </c>
      <c r="M1014" t="s">
        <v>79</v>
      </c>
      <c r="N1014" t="s">
        <v>80</v>
      </c>
      <c r="O1014">
        <v>0</v>
      </c>
      <c r="P1014">
        <v>-4.75</v>
      </c>
      <c r="Q1014">
        <v>-3.5</v>
      </c>
      <c r="R1014">
        <v>4.75</v>
      </c>
      <c r="S1014">
        <v>3</v>
      </c>
      <c r="T1014">
        <v>-13.5</v>
      </c>
      <c r="U1014">
        <v>2.5499999999999998</v>
      </c>
      <c r="V1014">
        <v>-6.75</v>
      </c>
      <c r="W1014" t="str">
        <f t="shared" si="31"/>
        <v>g112,5,empty,3,203,1,1,0</v>
      </c>
      <c r="X1014" s="1" t="s">
        <v>329</v>
      </c>
      <c r="Y1014" s="2" t="str">
        <f>IF(AND(ISBLANK(X1014),OR(NOT(ISBLANK(Z1014)),NOT(ISBLANK(AA1014)))),#N/A,
IF(ISBLANK(X1014),"",
IF(AND(NOT(ISERROR(VLOOKUP(X1014,MonsterTable!$A:$B,MATCH(MonsterTable!$B$1,MonsterTable!$A$1:$B$1,0),0))),OR(ISBLANK(Z1014),ISBLANK(AA1014))),#N/A,
IFERROR(VLOOKUP(X1014,MonsterTable!$A:$B,MATCH(MonsterTable!$B$1,MonsterTable!$A$1:$B$1,0),0),
IF(OR(NOT(ISBLANK(Z1014)),ISBLANK(AA1014)),#N/A,
IF(X1014="empty","empty",
VLOOKUP(X1014,MonsterGroupTable!$A:$A,1,0)))))))</f>
        <v>g112</v>
      </c>
      <c r="AA1014">
        <v>5</v>
      </c>
      <c r="AE1014" s="1" t="s">
        <v>74</v>
      </c>
      <c r="AF1014" s="2" t="str">
        <f>IF(AND(ISBLANK(AE1014),OR(NOT(ISBLANK(AG1014)),NOT(ISBLANK(AH1014)))),#N/A,
IF(ISBLANK(AE1014),"",
IF(AND(NOT(ISERROR(VLOOKUP(AE1014,MonsterTable!$A:$B,MATCH(MonsterTable!$B$1,MonsterTable!$A$1:$B$1,0),0))),OR(ISBLANK(AG1014),ISBLANK(AH1014))),#N/A,
IFERROR(VLOOKUP(AE1014,MonsterTable!$A:$B,MATCH(MonsterTable!$B$1,MonsterTable!$A$1:$B$1,0),0),
IF(OR(NOT(ISBLANK(AG1014)),ISBLANK(AH1014)),#N/A,
IF(AE1014="empty","empty",
VLOOKUP(AE1014,MonsterGroupTable!$A:$A,1,0)))))))</f>
        <v>empty</v>
      </c>
      <c r="AH1014">
        <v>3</v>
      </c>
      <c r="AL1014" s="1" t="s">
        <v>339</v>
      </c>
      <c r="AM1014" s="2">
        <f>IF(AND(ISBLANK(AL1014),OR(NOT(ISBLANK(AN1014)),NOT(ISBLANK(AO1014)))),#N/A,
IF(ISBLANK(AL1014),"",
IF(AND(NOT(ISERROR(VLOOKUP(AL1014,MonsterTable!$A:$B,MATCH(MonsterTable!$B$1,MonsterTable!$A$1:$B$1,0),0))),OR(ISBLANK(AN1014),ISBLANK(AO1014))),#N/A,
IFERROR(VLOOKUP(AL1014,MonsterTable!$A:$B,MATCH(MonsterTable!$B$1,MonsterTable!$A$1:$B$1,0),0),
IF(OR(NOT(ISBLANK(AN1014)),ISBLANK(AO1014)),#N/A,
IF(AL1014="empty","empty",
VLOOKUP(AL1014,MonsterGroupTable!$A:$A,1,0)))))))</f>
        <v>203</v>
      </c>
      <c r="AN1014">
        <v>1</v>
      </c>
      <c r="AO1014">
        <v>1</v>
      </c>
      <c r="AP1014">
        <v>0</v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BA1014" s="2" t="str">
        <f>IF(AND(ISBLANK(AZ1014),OR(NOT(ISBLANK(BB1014)),NOT(ISBLANK(BC1014)))),#N/A,
IF(ISBLANK(AZ1014),"",
IF(AND(NOT(ISERROR(VLOOKUP(AZ1014,MonsterTable!$A:$B,MATCH(MonsterTable!$B$1,MonsterTable!$A$1:$B$1,0),0))),OR(ISBLANK(BB1014),ISBLANK(BC1014))),#N/A,
IFERROR(VLOOKUP(AZ1014,MonsterTable!$A:$B,MATCH(MonsterTable!$B$1,MonsterTable!$A$1:$B$1,0),0),
IF(OR(NOT(ISBLANK(BB1014)),ISBLANK(BC1014)),#N/A,
IF(AZ1014="empty","empty",
VLOOKUP(AZ1014,MonsterGroupTable!$A:$A,1,0)))))))</f>
        <v/>
      </c>
      <c r="BH1014" s="2" t="str">
        <f>IF(AND(ISBLANK(BG1014),OR(NOT(ISBLANK(BI1014)),NOT(ISBLANK(BJ1014)))),#N/A,
IF(ISBLANK(BG1014),"",
IF(AND(NOT(ISERROR(VLOOKUP(BG1014,MonsterTable!$A:$B,MATCH(MonsterTable!$B$1,MonsterTable!$A$1:$B$1,0),0))),OR(ISBLANK(BI1014),ISBLANK(BJ1014))),#N/A,
IFERROR(VLOOKUP(BG1014,MonsterTable!$A:$B,MATCH(MonsterTable!$B$1,MonsterTable!$A$1:$B$1,0),0),
IF(OR(NOT(ISBLANK(BI1014)),ISBLANK(BJ1014)),#N/A,
IF(BG1014="empty","empty",
VLOOKUP(BG1014,MonsterGroupTable!$A:$A,1,0)))))))</f>
        <v/>
      </c>
      <c r="BO1014" s="2" t="str">
        <f>IF(AND(ISBLANK(BN1014),OR(NOT(ISBLANK(BP1014)),NOT(ISBLANK(BQ1014)))),#N/A,
IF(ISBLANK(BN1014),"",
IF(AND(NOT(ISERROR(VLOOKUP(BN1014,MonsterTable!$A:$B,MATCH(MonsterTable!$B$1,MonsterTable!$A$1:$B$1,0),0))),OR(ISBLANK(BP1014),ISBLANK(BQ1014))),#N/A,
IFERROR(VLOOKUP(BN1014,MonsterTable!$A:$B,MATCH(MonsterTable!$B$1,MonsterTable!$A$1:$B$1,0),0),
IF(OR(NOT(ISBLANK(BP1014)),ISBLANK(BQ1014)),#N/A,
IF(BN1014="empty","empty",
VLOOKUP(BN1014,MonsterGroupTable!$A:$A,1,0)))))))</f>
        <v/>
      </c>
      <c r="BV1014" s="2" t="str">
        <f>IF(AND(ISBLANK(BU1014),OR(NOT(ISBLANK(BW1014)),NOT(ISBLANK(BX1014)))),#N/A,
IF(ISBLANK(BU1014),"",
IF(AND(NOT(ISERROR(VLOOKUP(BU1014,MonsterTable!$A:$B,MATCH(MonsterTable!$B$1,MonsterTable!$A$1:$B$1,0),0))),OR(ISBLANK(BW1014),ISBLANK(BX1014))),#N/A,
IFERROR(VLOOKUP(BU1014,MonsterTable!$A:$B,MATCH(MonsterTable!$B$1,MonsterTable!$A$1:$B$1,0),0),
IF(OR(NOT(ISBLANK(BW1014)),ISBLANK(BX1014)),#N/A,
IF(BU1014="empty","empty",
VLOOKUP(BU1014,MonsterGroupTable!$A:$A,1,0)))))))</f>
        <v/>
      </c>
      <c r="CC1014" s="2" t="str">
        <f>IF(AND(ISBLANK(CB1014),OR(NOT(ISBLANK(CD1014)),NOT(ISBLANK(CE1014)))),#N/A,
IF(ISBLANK(CB1014),"",
IF(AND(NOT(ISERROR(VLOOKUP(CB1014,MonsterTable!$A:$B,MATCH(MonsterTable!$B$1,MonsterTable!$A$1:$B$1,0),0))),OR(ISBLANK(CD1014),ISBLANK(CE1014))),#N/A,
IFERROR(VLOOKUP(CB1014,MonsterTable!$A:$B,MATCH(MonsterTable!$B$1,MonsterTable!$A$1:$B$1,0),0),
IF(OR(NOT(ISBLANK(CD1014)),ISBLANK(CE1014)),#N/A,
IF(CB1014="empty","empty",
VLOOKUP(CB1014,MonsterGroupTable!$A:$A,1,0)))))))</f>
        <v/>
      </c>
      <c r="CJ1014" s="2" t="str">
        <f>IF(AND(ISBLANK(CI1014),OR(NOT(ISBLANK(CK1014)),NOT(ISBLANK(CL1014)))),#N/A,
IF(ISBLANK(CI1014),"",
IF(AND(NOT(ISERROR(VLOOKUP(CI1014,MonsterTable!$A:$B,MATCH(MonsterTable!$B$1,MonsterTable!$A$1:$B$1,0),0))),OR(ISBLANK(CK1014),ISBLANK(CL1014))),#N/A,
IFERROR(VLOOKUP(CI1014,MonsterTable!$A:$B,MATCH(MonsterTable!$B$1,MonsterTable!$A$1:$B$1,0),0),
IF(OR(NOT(ISBLANK(CK1014)),ISBLANK(CL1014)),#N/A,
IF(CI1014="empty","empty",
VLOOKUP(CI1014,MonsterGroupTable!$A:$A,1,0)))))))</f>
        <v/>
      </c>
    </row>
    <row r="1015" spans="1:88">
      <c r="A1015">
        <v>20316</v>
      </c>
      <c r="B1015">
        <f t="shared" si="30"/>
        <v>1.1000000000000001</v>
      </c>
      <c r="C1015">
        <f t="shared" si="30"/>
        <v>1.1000000000000001</v>
      </c>
      <c r="F1015">
        <v>1680</v>
      </c>
      <c r="G1015">
        <v>36197</v>
      </c>
      <c r="H1015">
        <v>0</v>
      </c>
      <c r="I1015">
        <v>0</v>
      </c>
      <c r="J1015">
        <v>0</v>
      </c>
      <c r="K1015" t="s">
        <v>28</v>
      </c>
      <c r="L1015" t="s">
        <v>243</v>
      </c>
      <c r="M1015" t="s">
        <v>79</v>
      </c>
      <c r="N1015" t="s">
        <v>80</v>
      </c>
      <c r="O1015">
        <v>0</v>
      </c>
      <c r="P1015">
        <v>-4.75</v>
      </c>
      <c r="Q1015">
        <v>-3.5</v>
      </c>
      <c r="R1015">
        <v>4.75</v>
      </c>
      <c r="S1015">
        <v>3</v>
      </c>
      <c r="T1015">
        <v>-13.5</v>
      </c>
      <c r="U1015">
        <v>2.5499999999999998</v>
      </c>
      <c r="V1015">
        <v>-6.75</v>
      </c>
      <c r="W1015" t="str">
        <f t="shared" si="31"/>
        <v>g112,5,empty,3,203,1,1,0</v>
      </c>
      <c r="X1015" s="1" t="s">
        <v>329</v>
      </c>
      <c r="Y1015" s="2" t="str">
        <f>IF(AND(ISBLANK(X1015),OR(NOT(ISBLANK(Z1015)),NOT(ISBLANK(AA1015)))),#N/A,
IF(ISBLANK(X1015),"",
IF(AND(NOT(ISERROR(VLOOKUP(X1015,MonsterTable!$A:$B,MATCH(MonsterTable!$B$1,MonsterTable!$A$1:$B$1,0),0))),OR(ISBLANK(Z1015),ISBLANK(AA1015))),#N/A,
IFERROR(VLOOKUP(X1015,MonsterTable!$A:$B,MATCH(MonsterTable!$B$1,MonsterTable!$A$1:$B$1,0),0),
IF(OR(NOT(ISBLANK(Z1015)),ISBLANK(AA1015)),#N/A,
IF(X1015="empty","empty",
VLOOKUP(X1015,MonsterGroupTable!$A:$A,1,0)))))))</f>
        <v>g112</v>
      </c>
      <c r="AA1015">
        <v>5</v>
      </c>
      <c r="AE1015" s="1" t="s">
        <v>74</v>
      </c>
      <c r="AF1015" s="2" t="str">
        <f>IF(AND(ISBLANK(AE1015),OR(NOT(ISBLANK(AG1015)),NOT(ISBLANK(AH1015)))),#N/A,
IF(ISBLANK(AE1015),"",
IF(AND(NOT(ISERROR(VLOOKUP(AE1015,MonsterTable!$A:$B,MATCH(MonsterTable!$B$1,MonsterTable!$A$1:$B$1,0),0))),OR(ISBLANK(AG1015),ISBLANK(AH1015))),#N/A,
IFERROR(VLOOKUP(AE1015,MonsterTable!$A:$B,MATCH(MonsterTable!$B$1,MonsterTable!$A$1:$B$1,0),0),
IF(OR(NOT(ISBLANK(AG1015)),ISBLANK(AH1015)),#N/A,
IF(AE1015="empty","empty",
VLOOKUP(AE1015,MonsterGroupTable!$A:$A,1,0)))))))</f>
        <v>empty</v>
      </c>
      <c r="AH1015">
        <v>3</v>
      </c>
      <c r="AL1015" s="1" t="s">
        <v>339</v>
      </c>
      <c r="AM1015" s="2">
        <f>IF(AND(ISBLANK(AL1015),OR(NOT(ISBLANK(AN1015)),NOT(ISBLANK(AO1015)))),#N/A,
IF(ISBLANK(AL1015),"",
IF(AND(NOT(ISERROR(VLOOKUP(AL1015,MonsterTable!$A:$B,MATCH(MonsterTable!$B$1,MonsterTable!$A$1:$B$1,0),0))),OR(ISBLANK(AN1015),ISBLANK(AO1015))),#N/A,
IFERROR(VLOOKUP(AL1015,MonsterTable!$A:$B,MATCH(MonsterTable!$B$1,MonsterTable!$A$1:$B$1,0),0),
IF(OR(NOT(ISBLANK(AN1015)),ISBLANK(AO1015)),#N/A,
IF(AL1015="empty","empty",
VLOOKUP(AL1015,MonsterGroupTable!$A:$A,1,0)))))))</f>
        <v>203</v>
      </c>
      <c r="AN1015">
        <v>1</v>
      </c>
      <c r="AO1015">
        <v>1</v>
      </c>
      <c r="AP1015">
        <v>0</v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BA1015" s="2" t="str">
        <f>IF(AND(ISBLANK(AZ1015),OR(NOT(ISBLANK(BB1015)),NOT(ISBLANK(BC1015)))),#N/A,
IF(ISBLANK(AZ1015),"",
IF(AND(NOT(ISERROR(VLOOKUP(AZ1015,MonsterTable!$A:$B,MATCH(MonsterTable!$B$1,MonsterTable!$A$1:$B$1,0),0))),OR(ISBLANK(BB1015),ISBLANK(BC1015))),#N/A,
IFERROR(VLOOKUP(AZ1015,MonsterTable!$A:$B,MATCH(MonsterTable!$B$1,MonsterTable!$A$1:$B$1,0),0),
IF(OR(NOT(ISBLANK(BB1015)),ISBLANK(BC1015)),#N/A,
IF(AZ1015="empty","empty",
VLOOKUP(AZ1015,MonsterGroupTable!$A:$A,1,0)))))))</f>
        <v/>
      </c>
      <c r="BH1015" s="2" t="str">
        <f>IF(AND(ISBLANK(BG1015),OR(NOT(ISBLANK(BI1015)),NOT(ISBLANK(BJ1015)))),#N/A,
IF(ISBLANK(BG1015),"",
IF(AND(NOT(ISERROR(VLOOKUP(BG1015,MonsterTable!$A:$B,MATCH(MonsterTable!$B$1,MonsterTable!$A$1:$B$1,0),0))),OR(ISBLANK(BI1015),ISBLANK(BJ1015))),#N/A,
IFERROR(VLOOKUP(BG1015,MonsterTable!$A:$B,MATCH(MonsterTable!$B$1,MonsterTable!$A$1:$B$1,0),0),
IF(OR(NOT(ISBLANK(BI1015)),ISBLANK(BJ1015)),#N/A,
IF(BG1015="empty","empty",
VLOOKUP(BG1015,MonsterGroupTable!$A:$A,1,0)))))))</f>
        <v/>
      </c>
      <c r="BO1015" s="2" t="str">
        <f>IF(AND(ISBLANK(BN1015),OR(NOT(ISBLANK(BP1015)),NOT(ISBLANK(BQ1015)))),#N/A,
IF(ISBLANK(BN1015),"",
IF(AND(NOT(ISERROR(VLOOKUP(BN1015,MonsterTable!$A:$B,MATCH(MonsterTable!$B$1,MonsterTable!$A$1:$B$1,0),0))),OR(ISBLANK(BP1015),ISBLANK(BQ1015))),#N/A,
IFERROR(VLOOKUP(BN1015,MonsterTable!$A:$B,MATCH(MonsterTable!$B$1,MonsterTable!$A$1:$B$1,0),0),
IF(OR(NOT(ISBLANK(BP1015)),ISBLANK(BQ1015)),#N/A,
IF(BN1015="empty","empty",
VLOOKUP(BN1015,MonsterGroupTable!$A:$A,1,0)))))))</f>
        <v/>
      </c>
      <c r="BV1015" s="2" t="str">
        <f>IF(AND(ISBLANK(BU1015),OR(NOT(ISBLANK(BW1015)),NOT(ISBLANK(BX1015)))),#N/A,
IF(ISBLANK(BU1015),"",
IF(AND(NOT(ISERROR(VLOOKUP(BU1015,MonsterTable!$A:$B,MATCH(MonsterTable!$B$1,MonsterTable!$A$1:$B$1,0),0))),OR(ISBLANK(BW1015),ISBLANK(BX1015))),#N/A,
IFERROR(VLOOKUP(BU1015,MonsterTable!$A:$B,MATCH(MonsterTable!$B$1,MonsterTable!$A$1:$B$1,0),0),
IF(OR(NOT(ISBLANK(BW1015)),ISBLANK(BX1015)),#N/A,
IF(BU1015="empty","empty",
VLOOKUP(BU1015,MonsterGroupTable!$A:$A,1,0)))))))</f>
        <v/>
      </c>
      <c r="CC1015" s="2" t="str">
        <f>IF(AND(ISBLANK(CB1015),OR(NOT(ISBLANK(CD1015)),NOT(ISBLANK(CE1015)))),#N/A,
IF(ISBLANK(CB1015),"",
IF(AND(NOT(ISERROR(VLOOKUP(CB1015,MonsterTable!$A:$B,MATCH(MonsterTable!$B$1,MonsterTable!$A$1:$B$1,0),0))),OR(ISBLANK(CD1015),ISBLANK(CE1015))),#N/A,
IFERROR(VLOOKUP(CB1015,MonsterTable!$A:$B,MATCH(MonsterTable!$B$1,MonsterTable!$A$1:$B$1,0),0),
IF(OR(NOT(ISBLANK(CD1015)),ISBLANK(CE1015)),#N/A,
IF(CB1015="empty","empty",
VLOOKUP(CB1015,MonsterGroupTable!$A:$A,1,0)))))))</f>
        <v/>
      </c>
      <c r="CJ1015" s="2" t="str">
        <f>IF(AND(ISBLANK(CI1015),OR(NOT(ISBLANK(CK1015)),NOT(ISBLANK(CL1015)))),#N/A,
IF(ISBLANK(CI1015),"",
IF(AND(NOT(ISERROR(VLOOKUP(CI1015,MonsterTable!$A:$B,MATCH(MonsterTable!$B$1,MonsterTable!$A$1:$B$1,0),0))),OR(ISBLANK(CK1015),ISBLANK(CL1015))),#N/A,
IFERROR(VLOOKUP(CI1015,MonsterTable!$A:$B,MATCH(MonsterTable!$B$1,MonsterTable!$A$1:$B$1,0),0),
IF(OR(NOT(ISBLANK(CK1015)),ISBLANK(CL1015)),#N/A,
IF(CI1015="empty","empty",
VLOOKUP(CI1015,MonsterGroupTable!$A:$A,1,0)))))))</f>
        <v/>
      </c>
    </row>
    <row r="1016" spans="1:88">
      <c r="A1016">
        <v>20317</v>
      </c>
      <c r="B1016">
        <f t="shared" si="30"/>
        <v>1.1000000000000001</v>
      </c>
      <c r="C1016">
        <f t="shared" si="30"/>
        <v>1.1000000000000001</v>
      </c>
      <c r="F1016">
        <v>1680</v>
      </c>
      <c r="G1016">
        <v>36449</v>
      </c>
      <c r="H1016">
        <v>0</v>
      </c>
      <c r="I1016">
        <v>0</v>
      </c>
      <c r="J1016">
        <v>0</v>
      </c>
      <c r="K1016" t="s">
        <v>28</v>
      </c>
      <c r="L1016" t="s">
        <v>243</v>
      </c>
      <c r="M1016" t="s">
        <v>79</v>
      </c>
      <c r="N1016" t="s">
        <v>80</v>
      </c>
      <c r="O1016">
        <v>0</v>
      </c>
      <c r="P1016">
        <v>-4.75</v>
      </c>
      <c r="Q1016">
        <v>-3.5</v>
      </c>
      <c r="R1016">
        <v>4.75</v>
      </c>
      <c r="S1016">
        <v>3</v>
      </c>
      <c r="T1016">
        <v>-13.5</v>
      </c>
      <c r="U1016">
        <v>2.5499999999999998</v>
      </c>
      <c r="V1016">
        <v>-6.75</v>
      </c>
      <c r="W1016" t="str">
        <f t="shared" si="31"/>
        <v>g112,5,empty,3,203,1,1,0</v>
      </c>
      <c r="X1016" s="1" t="s">
        <v>329</v>
      </c>
      <c r="Y1016" s="2" t="str">
        <f>IF(AND(ISBLANK(X1016),OR(NOT(ISBLANK(Z1016)),NOT(ISBLANK(AA1016)))),#N/A,
IF(ISBLANK(X1016),"",
IF(AND(NOT(ISERROR(VLOOKUP(X1016,MonsterTable!$A:$B,MATCH(MonsterTable!$B$1,MonsterTable!$A$1:$B$1,0),0))),OR(ISBLANK(Z1016),ISBLANK(AA1016))),#N/A,
IFERROR(VLOOKUP(X1016,MonsterTable!$A:$B,MATCH(MonsterTable!$B$1,MonsterTable!$A$1:$B$1,0),0),
IF(OR(NOT(ISBLANK(Z1016)),ISBLANK(AA1016)),#N/A,
IF(X1016="empty","empty",
VLOOKUP(X1016,MonsterGroupTable!$A:$A,1,0)))))))</f>
        <v>g112</v>
      </c>
      <c r="AA1016">
        <v>5</v>
      </c>
      <c r="AE1016" s="1" t="s">
        <v>74</v>
      </c>
      <c r="AF1016" s="2" t="str">
        <f>IF(AND(ISBLANK(AE1016),OR(NOT(ISBLANK(AG1016)),NOT(ISBLANK(AH1016)))),#N/A,
IF(ISBLANK(AE1016),"",
IF(AND(NOT(ISERROR(VLOOKUP(AE1016,MonsterTable!$A:$B,MATCH(MonsterTable!$B$1,MonsterTable!$A$1:$B$1,0),0))),OR(ISBLANK(AG1016),ISBLANK(AH1016))),#N/A,
IFERROR(VLOOKUP(AE1016,MonsterTable!$A:$B,MATCH(MonsterTable!$B$1,MonsterTable!$A$1:$B$1,0),0),
IF(OR(NOT(ISBLANK(AG1016)),ISBLANK(AH1016)),#N/A,
IF(AE1016="empty","empty",
VLOOKUP(AE1016,MonsterGroupTable!$A:$A,1,0)))))))</f>
        <v>empty</v>
      </c>
      <c r="AH1016">
        <v>3</v>
      </c>
      <c r="AL1016" s="1" t="s">
        <v>339</v>
      </c>
      <c r="AM1016" s="2">
        <f>IF(AND(ISBLANK(AL1016),OR(NOT(ISBLANK(AN1016)),NOT(ISBLANK(AO1016)))),#N/A,
IF(ISBLANK(AL1016),"",
IF(AND(NOT(ISERROR(VLOOKUP(AL1016,MonsterTable!$A:$B,MATCH(MonsterTable!$B$1,MonsterTable!$A$1:$B$1,0),0))),OR(ISBLANK(AN1016),ISBLANK(AO1016))),#N/A,
IFERROR(VLOOKUP(AL1016,MonsterTable!$A:$B,MATCH(MonsterTable!$B$1,MonsterTable!$A$1:$B$1,0),0),
IF(OR(NOT(ISBLANK(AN1016)),ISBLANK(AO1016)),#N/A,
IF(AL1016="empty","empty",
VLOOKUP(AL1016,MonsterGroupTable!$A:$A,1,0)))))))</f>
        <v>203</v>
      </c>
      <c r="AN1016">
        <v>1</v>
      </c>
      <c r="AO1016">
        <v>1</v>
      </c>
      <c r="AP1016">
        <v>0</v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BA1016" s="2" t="str">
        <f>IF(AND(ISBLANK(AZ1016),OR(NOT(ISBLANK(BB1016)),NOT(ISBLANK(BC1016)))),#N/A,
IF(ISBLANK(AZ1016),"",
IF(AND(NOT(ISERROR(VLOOKUP(AZ1016,MonsterTable!$A:$B,MATCH(MonsterTable!$B$1,MonsterTable!$A$1:$B$1,0),0))),OR(ISBLANK(BB1016),ISBLANK(BC1016))),#N/A,
IFERROR(VLOOKUP(AZ1016,MonsterTable!$A:$B,MATCH(MonsterTable!$B$1,MonsterTable!$A$1:$B$1,0),0),
IF(OR(NOT(ISBLANK(BB1016)),ISBLANK(BC1016)),#N/A,
IF(AZ1016="empty","empty",
VLOOKUP(AZ1016,MonsterGroupTable!$A:$A,1,0)))))))</f>
        <v/>
      </c>
      <c r="BH1016" s="2" t="str">
        <f>IF(AND(ISBLANK(BG1016),OR(NOT(ISBLANK(BI1016)),NOT(ISBLANK(BJ1016)))),#N/A,
IF(ISBLANK(BG1016),"",
IF(AND(NOT(ISERROR(VLOOKUP(BG1016,MonsterTable!$A:$B,MATCH(MonsterTable!$B$1,MonsterTable!$A$1:$B$1,0),0))),OR(ISBLANK(BI1016),ISBLANK(BJ1016))),#N/A,
IFERROR(VLOOKUP(BG1016,MonsterTable!$A:$B,MATCH(MonsterTable!$B$1,MonsterTable!$A$1:$B$1,0),0),
IF(OR(NOT(ISBLANK(BI1016)),ISBLANK(BJ1016)),#N/A,
IF(BG1016="empty","empty",
VLOOKUP(BG1016,MonsterGroupTable!$A:$A,1,0)))))))</f>
        <v/>
      </c>
      <c r="BO1016" s="2" t="str">
        <f>IF(AND(ISBLANK(BN1016),OR(NOT(ISBLANK(BP1016)),NOT(ISBLANK(BQ1016)))),#N/A,
IF(ISBLANK(BN1016),"",
IF(AND(NOT(ISERROR(VLOOKUP(BN1016,MonsterTable!$A:$B,MATCH(MonsterTable!$B$1,MonsterTable!$A$1:$B$1,0),0))),OR(ISBLANK(BP1016),ISBLANK(BQ1016))),#N/A,
IFERROR(VLOOKUP(BN1016,MonsterTable!$A:$B,MATCH(MonsterTable!$B$1,MonsterTable!$A$1:$B$1,0),0),
IF(OR(NOT(ISBLANK(BP1016)),ISBLANK(BQ1016)),#N/A,
IF(BN1016="empty","empty",
VLOOKUP(BN1016,MonsterGroupTable!$A:$A,1,0)))))))</f>
        <v/>
      </c>
      <c r="BV1016" s="2" t="str">
        <f>IF(AND(ISBLANK(BU1016),OR(NOT(ISBLANK(BW1016)),NOT(ISBLANK(BX1016)))),#N/A,
IF(ISBLANK(BU1016),"",
IF(AND(NOT(ISERROR(VLOOKUP(BU1016,MonsterTable!$A:$B,MATCH(MonsterTable!$B$1,MonsterTable!$A$1:$B$1,0),0))),OR(ISBLANK(BW1016),ISBLANK(BX1016))),#N/A,
IFERROR(VLOOKUP(BU1016,MonsterTable!$A:$B,MATCH(MonsterTable!$B$1,MonsterTable!$A$1:$B$1,0),0),
IF(OR(NOT(ISBLANK(BW1016)),ISBLANK(BX1016)),#N/A,
IF(BU1016="empty","empty",
VLOOKUP(BU1016,MonsterGroupTable!$A:$A,1,0)))))))</f>
        <v/>
      </c>
      <c r="CC1016" s="2" t="str">
        <f>IF(AND(ISBLANK(CB1016),OR(NOT(ISBLANK(CD1016)),NOT(ISBLANK(CE1016)))),#N/A,
IF(ISBLANK(CB1016),"",
IF(AND(NOT(ISERROR(VLOOKUP(CB1016,MonsterTable!$A:$B,MATCH(MonsterTable!$B$1,MonsterTable!$A$1:$B$1,0),0))),OR(ISBLANK(CD1016),ISBLANK(CE1016))),#N/A,
IFERROR(VLOOKUP(CB1016,MonsterTable!$A:$B,MATCH(MonsterTable!$B$1,MonsterTable!$A$1:$B$1,0),0),
IF(OR(NOT(ISBLANK(CD1016)),ISBLANK(CE1016)),#N/A,
IF(CB1016="empty","empty",
VLOOKUP(CB1016,MonsterGroupTable!$A:$A,1,0)))))))</f>
        <v/>
      </c>
      <c r="CJ1016" s="2" t="str">
        <f>IF(AND(ISBLANK(CI1016),OR(NOT(ISBLANK(CK1016)),NOT(ISBLANK(CL1016)))),#N/A,
IF(ISBLANK(CI1016),"",
IF(AND(NOT(ISERROR(VLOOKUP(CI1016,MonsterTable!$A:$B,MATCH(MonsterTable!$B$1,MonsterTable!$A$1:$B$1,0),0))),OR(ISBLANK(CK1016),ISBLANK(CL1016))),#N/A,
IFERROR(VLOOKUP(CI1016,MonsterTable!$A:$B,MATCH(MonsterTable!$B$1,MonsterTable!$A$1:$B$1,0),0),
IF(OR(NOT(ISBLANK(CK1016)),ISBLANK(CL1016)),#N/A,
IF(CI1016="empty","empty",
VLOOKUP(CI1016,MonsterGroupTable!$A:$A,1,0)))))))</f>
        <v/>
      </c>
    </row>
    <row r="1017" spans="1:88">
      <c r="A1017">
        <v>20318</v>
      </c>
      <c r="B1017">
        <f t="shared" si="30"/>
        <v>1.1000000000000001</v>
      </c>
      <c r="C1017">
        <f t="shared" si="30"/>
        <v>1.1000000000000001</v>
      </c>
      <c r="F1017">
        <v>1680</v>
      </c>
      <c r="G1017">
        <v>36701</v>
      </c>
      <c r="H1017">
        <v>0</v>
      </c>
      <c r="I1017">
        <v>0</v>
      </c>
      <c r="J1017">
        <v>0</v>
      </c>
      <c r="K1017" t="s">
        <v>28</v>
      </c>
      <c r="L1017" t="s">
        <v>243</v>
      </c>
      <c r="M1017" t="s">
        <v>79</v>
      </c>
      <c r="N1017" t="s">
        <v>80</v>
      </c>
      <c r="O1017">
        <v>0</v>
      </c>
      <c r="P1017">
        <v>-4.75</v>
      </c>
      <c r="Q1017">
        <v>-3.5</v>
      </c>
      <c r="R1017">
        <v>4.75</v>
      </c>
      <c r="S1017">
        <v>3</v>
      </c>
      <c r="T1017">
        <v>-13.5</v>
      </c>
      <c r="U1017">
        <v>2.5499999999999998</v>
      </c>
      <c r="V1017">
        <v>-6.75</v>
      </c>
      <c r="W1017" t="str">
        <f t="shared" si="31"/>
        <v>g112,5,empty,3,203,1,1,0</v>
      </c>
      <c r="X1017" s="1" t="s">
        <v>329</v>
      </c>
      <c r="Y1017" s="2" t="str">
        <f>IF(AND(ISBLANK(X1017),OR(NOT(ISBLANK(Z1017)),NOT(ISBLANK(AA1017)))),#N/A,
IF(ISBLANK(X1017),"",
IF(AND(NOT(ISERROR(VLOOKUP(X1017,MonsterTable!$A:$B,MATCH(MonsterTable!$B$1,MonsterTable!$A$1:$B$1,0),0))),OR(ISBLANK(Z1017),ISBLANK(AA1017))),#N/A,
IFERROR(VLOOKUP(X1017,MonsterTable!$A:$B,MATCH(MonsterTable!$B$1,MonsterTable!$A$1:$B$1,0),0),
IF(OR(NOT(ISBLANK(Z1017)),ISBLANK(AA1017)),#N/A,
IF(X1017="empty","empty",
VLOOKUP(X1017,MonsterGroupTable!$A:$A,1,0)))))))</f>
        <v>g112</v>
      </c>
      <c r="AA1017">
        <v>5</v>
      </c>
      <c r="AE1017" s="1" t="s">
        <v>74</v>
      </c>
      <c r="AF1017" s="2" t="str">
        <f>IF(AND(ISBLANK(AE1017),OR(NOT(ISBLANK(AG1017)),NOT(ISBLANK(AH1017)))),#N/A,
IF(ISBLANK(AE1017),"",
IF(AND(NOT(ISERROR(VLOOKUP(AE1017,MonsterTable!$A:$B,MATCH(MonsterTable!$B$1,MonsterTable!$A$1:$B$1,0),0))),OR(ISBLANK(AG1017),ISBLANK(AH1017))),#N/A,
IFERROR(VLOOKUP(AE1017,MonsterTable!$A:$B,MATCH(MonsterTable!$B$1,MonsterTable!$A$1:$B$1,0),0),
IF(OR(NOT(ISBLANK(AG1017)),ISBLANK(AH1017)),#N/A,
IF(AE1017="empty","empty",
VLOOKUP(AE1017,MonsterGroupTable!$A:$A,1,0)))))))</f>
        <v>empty</v>
      </c>
      <c r="AH1017">
        <v>3</v>
      </c>
      <c r="AL1017" s="1" t="s">
        <v>339</v>
      </c>
      <c r="AM1017" s="2">
        <f>IF(AND(ISBLANK(AL1017),OR(NOT(ISBLANK(AN1017)),NOT(ISBLANK(AO1017)))),#N/A,
IF(ISBLANK(AL1017),"",
IF(AND(NOT(ISERROR(VLOOKUP(AL1017,MonsterTable!$A:$B,MATCH(MonsterTable!$B$1,MonsterTable!$A$1:$B$1,0),0))),OR(ISBLANK(AN1017),ISBLANK(AO1017))),#N/A,
IFERROR(VLOOKUP(AL1017,MonsterTable!$A:$B,MATCH(MonsterTable!$B$1,MonsterTable!$A$1:$B$1,0),0),
IF(OR(NOT(ISBLANK(AN1017)),ISBLANK(AO1017)),#N/A,
IF(AL1017="empty","empty",
VLOOKUP(AL1017,MonsterGroupTable!$A:$A,1,0)))))))</f>
        <v>203</v>
      </c>
      <c r="AN1017">
        <v>1</v>
      </c>
      <c r="AO1017">
        <v>1</v>
      </c>
      <c r="AP1017">
        <v>0</v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BA1017" s="2" t="str">
        <f>IF(AND(ISBLANK(AZ1017),OR(NOT(ISBLANK(BB1017)),NOT(ISBLANK(BC1017)))),#N/A,
IF(ISBLANK(AZ1017),"",
IF(AND(NOT(ISERROR(VLOOKUP(AZ1017,MonsterTable!$A:$B,MATCH(MonsterTable!$B$1,MonsterTable!$A$1:$B$1,0),0))),OR(ISBLANK(BB1017),ISBLANK(BC1017))),#N/A,
IFERROR(VLOOKUP(AZ1017,MonsterTable!$A:$B,MATCH(MonsterTable!$B$1,MonsterTable!$A$1:$B$1,0),0),
IF(OR(NOT(ISBLANK(BB1017)),ISBLANK(BC1017)),#N/A,
IF(AZ1017="empty","empty",
VLOOKUP(AZ1017,MonsterGroupTable!$A:$A,1,0)))))))</f>
        <v/>
      </c>
      <c r="BH1017" s="2" t="str">
        <f>IF(AND(ISBLANK(BG1017),OR(NOT(ISBLANK(BI1017)),NOT(ISBLANK(BJ1017)))),#N/A,
IF(ISBLANK(BG1017),"",
IF(AND(NOT(ISERROR(VLOOKUP(BG1017,MonsterTable!$A:$B,MATCH(MonsterTable!$B$1,MonsterTable!$A$1:$B$1,0),0))),OR(ISBLANK(BI1017),ISBLANK(BJ1017))),#N/A,
IFERROR(VLOOKUP(BG1017,MonsterTable!$A:$B,MATCH(MonsterTable!$B$1,MonsterTable!$A$1:$B$1,0),0),
IF(OR(NOT(ISBLANK(BI1017)),ISBLANK(BJ1017)),#N/A,
IF(BG1017="empty","empty",
VLOOKUP(BG1017,MonsterGroupTable!$A:$A,1,0)))))))</f>
        <v/>
      </c>
      <c r="BO1017" s="2" t="str">
        <f>IF(AND(ISBLANK(BN1017),OR(NOT(ISBLANK(BP1017)),NOT(ISBLANK(BQ1017)))),#N/A,
IF(ISBLANK(BN1017),"",
IF(AND(NOT(ISERROR(VLOOKUP(BN1017,MonsterTable!$A:$B,MATCH(MonsterTable!$B$1,MonsterTable!$A$1:$B$1,0),0))),OR(ISBLANK(BP1017),ISBLANK(BQ1017))),#N/A,
IFERROR(VLOOKUP(BN1017,MonsterTable!$A:$B,MATCH(MonsterTable!$B$1,MonsterTable!$A$1:$B$1,0),0),
IF(OR(NOT(ISBLANK(BP1017)),ISBLANK(BQ1017)),#N/A,
IF(BN1017="empty","empty",
VLOOKUP(BN1017,MonsterGroupTable!$A:$A,1,0)))))))</f>
        <v/>
      </c>
      <c r="BV1017" s="2" t="str">
        <f>IF(AND(ISBLANK(BU1017),OR(NOT(ISBLANK(BW1017)),NOT(ISBLANK(BX1017)))),#N/A,
IF(ISBLANK(BU1017),"",
IF(AND(NOT(ISERROR(VLOOKUP(BU1017,MonsterTable!$A:$B,MATCH(MonsterTable!$B$1,MonsterTable!$A$1:$B$1,0),0))),OR(ISBLANK(BW1017),ISBLANK(BX1017))),#N/A,
IFERROR(VLOOKUP(BU1017,MonsterTable!$A:$B,MATCH(MonsterTable!$B$1,MonsterTable!$A$1:$B$1,0),0),
IF(OR(NOT(ISBLANK(BW1017)),ISBLANK(BX1017)),#N/A,
IF(BU1017="empty","empty",
VLOOKUP(BU1017,MonsterGroupTable!$A:$A,1,0)))))))</f>
        <v/>
      </c>
      <c r="CC1017" s="2" t="str">
        <f>IF(AND(ISBLANK(CB1017),OR(NOT(ISBLANK(CD1017)),NOT(ISBLANK(CE1017)))),#N/A,
IF(ISBLANK(CB1017),"",
IF(AND(NOT(ISERROR(VLOOKUP(CB1017,MonsterTable!$A:$B,MATCH(MonsterTable!$B$1,MonsterTable!$A$1:$B$1,0),0))),OR(ISBLANK(CD1017),ISBLANK(CE1017))),#N/A,
IFERROR(VLOOKUP(CB1017,MonsterTable!$A:$B,MATCH(MonsterTable!$B$1,MonsterTable!$A$1:$B$1,0),0),
IF(OR(NOT(ISBLANK(CD1017)),ISBLANK(CE1017)),#N/A,
IF(CB1017="empty","empty",
VLOOKUP(CB1017,MonsterGroupTable!$A:$A,1,0)))))))</f>
        <v/>
      </c>
      <c r="CJ1017" s="2" t="str">
        <f>IF(AND(ISBLANK(CI1017),OR(NOT(ISBLANK(CK1017)),NOT(ISBLANK(CL1017)))),#N/A,
IF(ISBLANK(CI1017),"",
IF(AND(NOT(ISERROR(VLOOKUP(CI1017,MonsterTable!$A:$B,MATCH(MonsterTable!$B$1,MonsterTable!$A$1:$B$1,0),0))),OR(ISBLANK(CK1017),ISBLANK(CL1017))),#N/A,
IFERROR(VLOOKUP(CI1017,MonsterTable!$A:$B,MATCH(MonsterTable!$B$1,MonsterTable!$A$1:$B$1,0),0),
IF(OR(NOT(ISBLANK(CK1017)),ISBLANK(CL1017)),#N/A,
IF(CI1017="empty","empty",
VLOOKUP(CI1017,MonsterGroupTable!$A:$A,1,0)))))))</f>
        <v/>
      </c>
    </row>
    <row r="1018" spans="1:88">
      <c r="A1018">
        <v>20319</v>
      </c>
      <c r="B1018">
        <f t="shared" si="30"/>
        <v>1.1000000000000001</v>
      </c>
      <c r="C1018">
        <f t="shared" si="30"/>
        <v>1.1000000000000001</v>
      </c>
      <c r="F1018">
        <v>1680</v>
      </c>
      <c r="G1018">
        <v>36953</v>
      </c>
      <c r="H1018">
        <v>0</v>
      </c>
      <c r="I1018">
        <v>0</v>
      </c>
      <c r="J1018">
        <v>0</v>
      </c>
      <c r="K1018" t="s">
        <v>28</v>
      </c>
      <c r="L1018" t="s">
        <v>243</v>
      </c>
      <c r="M1018" t="s">
        <v>79</v>
      </c>
      <c r="N1018" t="s">
        <v>80</v>
      </c>
      <c r="O1018">
        <v>0</v>
      </c>
      <c r="P1018">
        <v>-4.75</v>
      </c>
      <c r="Q1018">
        <v>-3.5</v>
      </c>
      <c r="R1018">
        <v>4.75</v>
      </c>
      <c r="S1018">
        <v>3</v>
      </c>
      <c r="T1018">
        <v>-13.5</v>
      </c>
      <c r="U1018">
        <v>2.5499999999999998</v>
      </c>
      <c r="V1018">
        <v>-6.75</v>
      </c>
      <c r="W1018" t="str">
        <f t="shared" si="31"/>
        <v>g112,5,empty,3,203,1,1,0</v>
      </c>
      <c r="X1018" s="1" t="s">
        <v>329</v>
      </c>
      <c r="Y1018" s="2" t="str">
        <f>IF(AND(ISBLANK(X1018),OR(NOT(ISBLANK(Z1018)),NOT(ISBLANK(AA1018)))),#N/A,
IF(ISBLANK(X1018),"",
IF(AND(NOT(ISERROR(VLOOKUP(X1018,MonsterTable!$A:$B,MATCH(MonsterTable!$B$1,MonsterTable!$A$1:$B$1,0),0))),OR(ISBLANK(Z1018),ISBLANK(AA1018))),#N/A,
IFERROR(VLOOKUP(X1018,MonsterTable!$A:$B,MATCH(MonsterTable!$B$1,MonsterTable!$A$1:$B$1,0),0),
IF(OR(NOT(ISBLANK(Z1018)),ISBLANK(AA1018)),#N/A,
IF(X1018="empty","empty",
VLOOKUP(X1018,MonsterGroupTable!$A:$A,1,0)))))))</f>
        <v>g112</v>
      </c>
      <c r="AA1018">
        <v>5</v>
      </c>
      <c r="AE1018" s="1" t="s">
        <v>74</v>
      </c>
      <c r="AF1018" s="2" t="str">
        <f>IF(AND(ISBLANK(AE1018),OR(NOT(ISBLANK(AG1018)),NOT(ISBLANK(AH1018)))),#N/A,
IF(ISBLANK(AE1018),"",
IF(AND(NOT(ISERROR(VLOOKUP(AE1018,MonsterTable!$A:$B,MATCH(MonsterTable!$B$1,MonsterTable!$A$1:$B$1,0),0))),OR(ISBLANK(AG1018),ISBLANK(AH1018))),#N/A,
IFERROR(VLOOKUP(AE1018,MonsterTable!$A:$B,MATCH(MonsterTable!$B$1,MonsterTable!$A$1:$B$1,0),0),
IF(OR(NOT(ISBLANK(AG1018)),ISBLANK(AH1018)),#N/A,
IF(AE1018="empty","empty",
VLOOKUP(AE1018,MonsterGroupTable!$A:$A,1,0)))))))</f>
        <v>empty</v>
      </c>
      <c r="AH1018">
        <v>3</v>
      </c>
      <c r="AL1018" s="1" t="s">
        <v>339</v>
      </c>
      <c r="AM1018" s="2">
        <f>IF(AND(ISBLANK(AL1018),OR(NOT(ISBLANK(AN1018)),NOT(ISBLANK(AO1018)))),#N/A,
IF(ISBLANK(AL1018),"",
IF(AND(NOT(ISERROR(VLOOKUP(AL1018,MonsterTable!$A:$B,MATCH(MonsterTable!$B$1,MonsterTable!$A$1:$B$1,0),0))),OR(ISBLANK(AN1018),ISBLANK(AO1018))),#N/A,
IFERROR(VLOOKUP(AL1018,MonsterTable!$A:$B,MATCH(MonsterTable!$B$1,MonsterTable!$A$1:$B$1,0),0),
IF(OR(NOT(ISBLANK(AN1018)),ISBLANK(AO1018)),#N/A,
IF(AL1018="empty","empty",
VLOOKUP(AL1018,MonsterGroupTable!$A:$A,1,0)))))))</f>
        <v>203</v>
      </c>
      <c r="AN1018">
        <v>1</v>
      </c>
      <c r="AO1018">
        <v>1</v>
      </c>
      <c r="AP1018">
        <v>0</v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BA1018" s="2" t="str">
        <f>IF(AND(ISBLANK(AZ1018),OR(NOT(ISBLANK(BB1018)),NOT(ISBLANK(BC1018)))),#N/A,
IF(ISBLANK(AZ1018),"",
IF(AND(NOT(ISERROR(VLOOKUP(AZ1018,MonsterTable!$A:$B,MATCH(MonsterTable!$B$1,MonsterTable!$A$1:$B$1,0),0))),OR(ISBLANK(BB1018),ISBLANK(BC1018))),#N/A,
IFERROR(VLOOKUP(AZ1018,MonsterTable!$A:$B,MATCH(MonsterTable!$B$1,MonsterTable!$A$1:$B$1,0),0),
IF(OR(NOT(ISBLANK(BB1018)),ISBLANK(BC1018)),#N/A,
IF(AZ1018="empty","empty",
VLOOKUP(AZ1018,MonsterGroupTable!$A:$A,1,0)))))))</f>
        <v/>
      </c>
      <c r="BH1018" s="2" t="str">
        <f>IF(AND(ISBLANK(BG1018),OR(NOT(ISBLANK(BI1018)),NOT(ISBLANK(BJ1018)))),#N/A,
IF(ISBLANK(BG1018),"",
IF(AND(NOT(ISERROR(VLOOKUP(BG1018,MonsterTable!$A:$B,MATCH(MonsterTable!$B$1,MonsterTable!$A$1:$B$1,0),0))),OR(ISBLANK(BI1018),ISBLANK(BJ1018))),#N/A,
IFERROR(VLOOKUP(BG1018,MonsterTable!$A:$B,MATCH(MonsterTable!$B$1,MonsterTable!$A$1:$B$1,0),0),
IF(OR(NOT(ISBLANK(BI1018)),ISBLANK(BJ1018)),#N/A,
IF(BG1018="empty","empty",
VLOOKUP(BG1018,MonsterGroupTable!$A:$A,1,0)))))))</f>
        <v/>
      </c>
      <c r="BO1018" s="2" t="str">
        <f>IF(AND(ISBLANK(BN1018),OR(NOT(ISBLANK(BP1018)),NOT(ISBLANK(BQ1018)))),#N/A,
IF(ISBLANK(BN1018),"",
IF(AND(NOT(ISERROR(VLOOKUP(BN1018,MonsterTable!$A:$B,MATCH(MonsterTable!$B$1,MonsterTable!$A$1:$B$1,0),0))),OR(ISBLANK(BP1018),ISBLANK(BQ1018))),#N/A,
IFERROR(VLOOKUP(BN1018,MonsterTable!$A:$B,MATCH(MonsterTable!$B$1,MonsterTable!$A$1:$B$1,0),0),
IF(OR(NOT(ISBLANK(BP1018)),ISBLANK(BQ1018)),#N/A,
IF(BN1018="empty","empty",
VLOOKUP(BN1018,MonsterGroupTable!$A:$A,1,0)))))))</f>
        <v/>
      </c>
      <c r="BV1018" s="2" t="str">
        <f>IF(AND(ISBLANK(BU1018),OR(NOT(ISBLANK(BW1018)),NOT(ISBLANK(BX1018)))),#N/A,
IF(ISBLANK(BU1018),"",
IF(AND(NOT(ISERROR(VLOOKUP(BU1018,MonsterTable!$A:$B,MATCH(MonsterTable!$B$1,MonsterTable!$A$1:$B$1,0),0))),OR(ISBLANK(BW1018),ISBLANK(BX1018))),#N/A,
IFERROR(VLOOKUP(BU1018,MonsterTable!$A:$B,MATCH(MonsterTable!$B$1,MonsterTable!$A$1:$B$1,0),0),
IF(OR(NOT(ISBLANK(BW1018)),ISBLANK(BX1018)),#N/A,
IF(BU1018="empty","empty",
VLOOKUP(BU1018,MonsterGroupTable!$A:$A,1,0)))))))</f>
        <v/>
      </c>
      <c r="CC1018" s="2" t="str">
        <f>IF(AND(ISBLANK(CB1018),OR(NOT(ISBLANK(CD1018)),NOT(ISBLANK(CE1018)))),#N/A,
IF(ISBLANK(CB1018),"",
IF(AND(NOT(ISERROR(VLOOKUP(CB1018,MonsterTable!$A:$B,MATCH(MonsterTable!$B$1,MonsterTable!$A$1:$B$1,0),0))),OR(ISBLANK(CD1018),ISBLANK(CE1018))),#N/A,
IFERROR(VLOOKUP(CB1018,MonsterTable!$A:$B,MATCH(MonsterTable!$B$1,MonsterTable!$A$1:$B$1,0),0),
IF(OR(NOT(ISBLANK(CD1018)),ISBLANK(CE1018)),#N/A,
IF(CB1018="empty","empty",
VLOOKUP(CB1018,MonsterGroupTable!$A:$A,1,0)))))))</f>
        <v/>
      </c>
      <c r="CJ1018" s="2" t="str">
        <f>IF(AND(ISBLANK(CI1018),OR(NOT(ISBLANK(CK1018)),NOT(ISBLANK(CL1018)))),#N/A,
IF(ISBLANK(CI1018),"",
IF(AND(NOT(ISERROR(VLOOKUP(CI1018,MonsterTable!$A:$B,MATCH(MonsterTable!$B$1,MonsterTable!$A$1:$B$1,0),0))),OR(ISBLANK(CK1018),ISBLANK(CL1018))),#N/A,
IFERROR(VLOOKUP(CI1018,MonsterTable!$A:$B,MATCH(MonsterTable!$B$1,MonsterTable!$A$1:$B$1,0),0),
IF(OR(NOT(ISBLANK(CK1018)),ISBLANK(CL1018)),#N/A,
IF(CI1018="empty","empty",
VLOOKUP(CI1018,MonsterGroupTable!$A:$A,1,0)))))))</f>
        <v/>
      </c>
    </row>
    <row r="1019" spans="1:88">
      <c r="A1019">
        <v>20320</v>
      </c>
      <c r="B1019">
        <f t="shared" si="30"/>
        <v>1.2</v>
      </c>
      <c r="C1019">
        <f t="shared" si="30"/>
        <v>1.1000000000000001</v>
      </c>
      <c r="F1019">
        <v>1680</v>
      </c>
      <c r="G1019">
        <v>37205</v>
      </c>
      <c r="H1019">
        <v>0</v>
      </c>
      <c r="I1019">
        <v>0</v>
      </c>
      <c r="J1019">
        <v>0</v>
      </c>
      <c r="K1019" t="s">
        <v>28</v>
      </c>
      <c r="L1019" t="s">
        <v>243</v>
      </c>
      <c r="M1019" t="s">
        <v>79</v>
      </c>
      <c r="N1019" t="s">
        <v>80</v>
      </c>
      <c r="O1019">
        <v>0</v>
      </c>
      <c r="P1019">
        <v>-4.75</v>
      </c>
      <c r="Q1019">
        <v>-3.5</v>
      </c>
      <c r="R1019">
        <v>4.75</v>
      </c>
      <c r="S1019">
        <v>3</v>
      </c>
      <c r="T1019">
        <v>-13.5</v>
      </c>
      <c r="U1019">
        <v>2.5499999999999998</v>
      </c>
      <c r="V1019">
        <v>-6.75</v>
      </c>
      <c r="W1019" t="str">
        <f t="shared" si="31"/>
        <v>g112,5,empty,3,203,1,1,0</v>
      </c>
      <c r="X1019" s="1" t="s">
        <v>329</v>
      </c>
      <c r="Y1019" s="2" t="str">
        <f>IF(AND(ISBLANK(X1019),OR(NOT(ISBLANK(Z1019)),NOT(ISBLANK(AA1019)))),#N/A,
IF(ISBLANK(X1019),"",
IF(AND(NOT(ISERROR(VLOOKUP(X1019,MonsterTable!$A:$B,MATCH(MonsterTable!$B$1,MonsterTable!$A$1:$B$1,0),0))),OR(ISBLANK(Z1019),ISBLANK(AA1019))),#N/A,
IFERROR(VLOOKUP(X1019,MonsterTable!$A:$B,MATCH(MonsterTable!$B$1,MonsterTable!$A$1:$B$1,0),0),
IF(OR(NOT(ISBLANK(Z1019)),ISBLANK(AA1019)),#N/A,
IF(X1019="empty","empty",
VLOOKUP(X1019,MonsterGroupTable!$A:$A,1,0)))))))</f>
        <v>g112</v>
      </c>
      <c r="AA1019">
        <v>5</v>
      </c>
      <c r="AE1019" s="1" t="s">
        <v>74</v>
      </c>
      <c r="AF1019" s="2" t="str">
        <f>IF(AND(ISBLANK(AE1019),OR(NOT(ISBLANK(AG1019)),NOT(ISBLANK(AH1019)))),#N/A,
IF(ISBLANK(AE1019),"",
IF(AND(NOT(ISERROR(VLOOKUP(AE1019,MonsterTable!$A:$B,MATCH(MonsterTable!$B$1,MonsterTable!$A$1:$B$1,0),0))),OR(ISBLANK(AG1019),ISBLANK(AH1019))),#N/A,
IFERROR(VLOOKUP(AE1019,MonsterTable!$A:$B,MATCH(MonsterTable!$B$1,MonsterTable!$A$1:$B$1,0),0),
IF(OR(NOT(ISBLANK(AG1019)),ISBLANK(AH1019)),#N/A,
IF(AE1019="empty","empty",
VLOOKUP(AE1019,MonsterGroupTable!$A:$A,1,0)))))))</f>
        <v>empty</v>
      </c>
      <c r="AH1019">
        <v>3</v>
      </c>
      <c r="AL1019" s="1" t="s">
        <v>339</v>
      </c>
      <c r="AM1019" s="2">
        <f>IF(AND(ISBLANK(AL1019),OR(NOT(ISBLANK(AN1019)),NOT(ISBLANK(AO1019)))),#N/A,
IF(ISBLANK(AL1019),"",
IF(AND(NOT(ISERROR(VLOOKUP(AL1019,MonsterTable!$A:$B,MATCH(MonsterTable!$B$1,MonsterTable!$A$1:$B$1,0),0))),OR(ISBLANK(AN1019),ISBLANK(AO1019))),#N/A,
IFERROR(VLOOKUP(AL1019,MonsterTable!$A:$B,MATCH(MonsterTable!$B$1,MonsterTable!$A$1:$B$1,0),0),
IF(OR(NOT(ISBLANK(AN1019)),ISBLANK(AO1019)),#N/A,
IF(AL1019="empty","empty",
VLOOKUP(AL1019,MonsterGroupTable!$A:$A,1,0)))))))</f>
        <v>203</v>
      </c>
      <c r="AN1019">
        <v>1</v>
      </c>
      <c r="AO1019">
        <v>1</v>
      </c>
      <c r="AP1019">
        <v>0</v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BA1019" s="2" t="str">
        <f>IF(AND(ISBLANK(AZ1019),OR(NOT(ISBLANK(BB1019)),NOT(ISBLANK(BC1019)))),#N/A,
IF(ISBLANK(AZ1019),"",
IF(AND(NOT(ISERROR(VLOOKUP(AZ1019,MonsterTable!$A:$B,MATCH(MonsterTable!$B$1,MonsterTable!$A$1:$B$1,0),0))),OR(ISBLANK(BB1019),ISBLANK(BC1019))),#N/A,
IFERROR(VLOOKUP(AZ1019,MonsterTable!$A:$B,MATCH(MonsterTable!$B$1,MonsterTable!$A$1:$B$1,0),0),
IF(OR(NOT(ISBLANK(BB1019)),ISBLANK(BC1019)),#N/A,
IF(AZ1019="empty","empty",
VLOOKUP(AZ1019,MonsterGroupTable!$A:$A,1,0)))))))</f>
        <v/>
      </c>
      <c r="BH1019" s="2" t="str">
        <f>IF(AND(ISBLANK(BG1019),OR(NOT(ISBLANK(BI1019)),NOT(ISBLANK(BJ1019)))),#N/A,
IF(ISBLANK(BG1019),"",
IF(AND(NOT(ISERROR(VLOOKUP(BG1019,MonsterTable!$A:$B,MATCH(MonsterTable!$B$1,MonsterTable!$A$1:$B$1,0),0))),OR(ISBLANK(BI1019),ISBLANK(BJ1019))),#N/A,
IFERROR(VLOOKUP(BG1019,MonsterTable!$A:$B,MATCH(MonsterTable!$B$1,MonsterTable!$A$1:$B$1,0),0),
IF(OR(NOT(ISBLANK(BI1019)),ISBLANK(BJ1019)),#N/A,
IF(BG1019="empty","empty",
VLOOKUP(BG1019,MonsterGroupTable!$A:$A,1,0)))))))</f>
        <v/>
      </c>
      <c r="BO1019" s="2" t="str">
        <f>IF(AND(ISBLANK(BN1019),OR(NOT(ISBLANK(BP1019)),NOT(ISBLANK(BQ1019)))),#N/A,
IF(ISBLANK(BN1019),"",
IF(AND(NOT(ISERROR(VLOOKUP(BN1019,MonsterTable!$A:$B,MATCH(MonsterTable!$B$1,MonsterTable!$A$1:$B$1,0),0))),OR(ISBLANK(BP1019),ISBLANK(BQ1019))),#N/A,
IFERROR(VLOOKUP(BN1019,MonsterTable!$A:$B,MATCH(MonsterTable!$B$1,MonsterTable!$A$1:$B$1,0),0),
IF(OR(NOT(ISBLANK(BP1019)),ISBLANK(BQ1019)),#N/A,
IF(BN1019="empty","empty",
VLOOKUP(BN1019,MonsterGroupTable!$A:$A,1,0)))))))</f>
        <v/>
      </c>
      <c r="BV1019" s="2" t="str">
        <f>IF(AND(ISBLANK(BU1019),OR(NOT(ISBLANK(BW1019)),NOT(ISBLANK(BX1019)))),#N/A,
IF(ISBLANK(BU1019),"",
IF(AND(NOT(ISERROR(VLOOKUP(BU1019,MonsterTable!$A:$B,MATCH(MonsterTable!$B$1,MonsterTable!$A$1:$B$1,0),0))),OR(ISBLANK(BW1019),ISBLANK(BX1019))),#N/A,
IFERROR(VLOOKUP(BU1019,MonsterTable!$A:$B,MATCH(MonsterTable!$B$1,MonsterTable!$A$1:$B$1,0),0),
IF(OR(NOT(ISBLANK(BW1019)),ISBLANK(BX1019)),#N/A,
IF(BU1019="empty","empty",
VLOOKUP(BU1019,MonsterGroupTable!$A:$A,1,0)))))))</f>
        <v/>
      </c>
      <c r="CC1019" s="2" t="str">
        <f>IF(AND(ISBLANK(CB1019),OR(NOT(ISBLANK(CD1019)),NOT(ISBLANK(CE1019)))),#N/A,
IF(ISBLANK(CB1019),"",
IF(AND(NOT(ISERROR(VLOOKUP(CB1019,MonsterTable!$A:$B,MATCH(MonsterTable!$B$1,MonsterTable!$A$1:$B$1,0),0))),OR(ISBLANK(CD1019),ISBLANK(CE1019))),#N/A,
IFERROR(VLOOKUP(CB1019,MonsterTable!$A:$B,MATCH(MonsterTable!$B$1,MonsterTable!$A$1:$B$1,0),0),
IF(OR(NOT(ISBLANK(CD1019)),ISBLANK(CE1019)),#N/A,
IF(CB1019="empty","empty",
VLOOKUP(CB1019,MonsterGroupTable!$A:$A,1,0)))))))</f>
        <v/>
      </c>
      <c r="CJ1019" s="2" t="str">
        <f>IF(AND(ISBLANK(CI1019),OR(NOT(ISBLANK(CK1019)),NOT(ISBLANK(CL1019)))),#N/A,
IF(ISBLANK(CI1019),"",
IF(AND(NOT(ISERROR(VLOOKUP(CI1019,MonsterTable!$A:$B,MATCH(MonsterTable!$B$1,MonsterTable!$A$1:$B$1,0),0))),OR(ISBLANK(CK1019),ISBLANK(CL1019))),#N/A,
IFERROR(VLOOKUP(CI1019,MonsterTable!$A:$B,MATCH(MonsterTable!$B$1,MonsterTable!$A$1:$B$1,0),0),
IF(OR(NOT(ISBLANK(CK1019)),ISBLANK(CL1019)),#N/A,
IF(CI1019="empty","empty",
VLOOKUP(CI1019,MonsterGroupTable!$A:$A,1,0)))))))</f>
        <v/>
      </c>
    </row>
    <row r="1020" spans="1:88">
      <c r="A1020">
        <v>20321</v>
      </c>
      <c r="B1020">
        <f t="shared" si="30"/>
        <v>1.1000000000000001</v>
      </c>
      <c r="C1020">
        <f t="shared" si="30"/>
        <v>1.1000000000000001</v>
      </c>
      <c r="F1020">
        <v>1680</v>
      </c>
      <c r="G1020">
        <v>37457</v>
      </c>
      <c r="H1020">
        <v>0</v>
      </c>
      <c r="I1020">
        <v>0</v>
      </c>
      <c r="J1020">
        <v>0</v>
      </c>
      <c r="K1020" t="s">
        <v>28</v>
      </c>
      <c r="L1020" t="s">
        <v>245</v>
      </c>
      <c r="M1020" t="s">
        <v>79</v>
      </c>
      <c r="N1020" t="s">
        <v>80</v>
      </c>
      <c r="O1020">
        <v>0</v>
      </c>
      <c r="P1020">
        <v>-4.75</v>
      </c>
      <c r="Q1020">
        <v>-3.5</v>
      </c>
      <c r="R1020">
        <v>4.75</v>
      </c>
      <c r="S1020">
        <v>3</v>
      </c>
      <c r="T1020">
        <v>-13.5</v>
      </c>
      <c r="U1020">
        <v>2.5499999999999998</v>
      </c>
      <c r="V1020">
        <v>-6.75</v>
      </c>
      <c r="W1020" t="str">
        <f t="shared" si="31"/>
        <v>g113,5,empty,3,204,1,1,0</v>
      </c>
      <c r="X1020" s="1" t="s">
        <v>330</v>
      </c>
      <c r="Y1020" s="2" t="str">
        <f>IF(AND(ISBLANK(X1020),OR(NOT(ISBLANK(Z1020)),NOT(ISBLANK(AA1020)))),#N/A,
IF(ISBLANK(X1020),"",
IF(AND(NOT(ISERROR(VLOOKUP(X1020,MonsterTable!$A:$B,MATCH(MonsterTable!$B$1,MonsterTable!$A$1:$B$1,0),0))),OR(ISBLANK(Z1020),ISBLANK(AA1020))),#N/A,
IFERROR(VLOOKUP(X1020,MonsterTable!$A:$B,MATCH(MonsterTable!$B$1,MonsterTable!$A$1:$B$1,0),0),
IF(OR(NOT(ISBLANK(Z1020)),ISBLANK(AA1020)),#N/A,
IF(X1020="empty","empty",
VLOOKUP(X1020,MonsterGroupTable!$A:$A,1,0)))))))</f>
        <v>g113</v>
      </c>
      <c r="AA1020">
        <v>5</v>
      </c>
      <c r="AE1020" s="1" t="s">
        <v>74</v>
      </c>
      <c r="AF1020" s="2" t="str">
        <f>IF(AND(ISBLANK(AE1020),OR(NOT(ISBLANK(AG1020)),NOT(ISBLANK(AH1020)))),#N/A,
IF(ISBLANK(AE1020),"",
IF(AND(NOT(ISERROR(VLOOKUP(AE1020,MonsterTable!$A:$B,MATCH(MonsterTable!$B$1,MonsterTable!$A$1:$B$1,0),0))),OR(ISBLANK(AG1020),ISBLANK(AH1020))),#N/A,
IFERROR(VLOOKUP(AE1020,MonsterTable!$A:$B,MATCH(MonsterTable!$B$1,MonsterTable!$A$1:$B$1,0),0),
IF(OR(NOT(ISBLANK(AG1020)),ISBLANK(AH1020)),#N/A,
IF(AE1020="empty","empty",
VLOOKUP(AE1020,MonsterGroupTable!$A:$A,1,0)))))))</f>
        <v>empty</v>
      </c>
      <c r="AH1020">
        <v>3</v>
      </c>
      <c r="AL1020" s="1" t="s">
        <v>340</v>
      </c>
      <c r="AM1020" s="2">
        <f>IF(AND(ISBLANK(AL1020),OR(NOT(ISBLANK(AN1020)),NOT(ISBLANK(AO1020)))),#N/A,
IF(ISBLANK(AL1020),"",
IF(AND(NOT(ISERROR(VLOOKUP(AL1020,MonsterTable!$A:$B,MATCH(MonsterTable!$B$1,MonsterTable!$A$1:$B$1,0),0))),OR(ISBLANK(AN1020),ISBLANK(AO1020))),#N/A,
IFERROR(VLOOKUP(AL1020,MonsterTable!$A:$B,MATCH(MonsterTable!$B$1,MonsterTable!$A$1:$B$1,0),0),
IF(OR(NOT(ISBLANK(AN1020)),ISBLANK(AO1020)),#N/A,
IF(AL1020="empty","empty",
VLOOKUP(AL1020,MonsterGroupTable!$A:$A,1,0)))))))</f>
        <v>204</v>
      </c>
      <c r="AN1020">
        <v>1</v>
      </c>
      <c r="AO1020">
        <v>1</v>
      </c>
      <c r="AP1020">
        <v>0</v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BA1020" s="2" t="str">
        <f>IF(AND(ISBLANK(AZ1020),OR(NOT(ISBLANK(BB1020)),NOT(ISBLANK(BC1020)))),#N/A,
IF(ISBLANK(AZ1020),"",
IF(AND(NOT(ISERROR(VLOOKUP(AZ1020,MonsterTable!$A:$B,MATCH(MonsterTable!$B$1,MonsterTable!$A$1:$B$1,0),0))),OR(ISBLANK(BB1020),ISBLANK(BC1020))),#N/A,
IFERROR(VLOOKUP(AZ1020,MonsterTable!$A:$B,MATCH(MonsterTable!$B$1,MonsterTable!$A$1:$B$1,0),0),
IF(OR(NOT(ISBLANK(BB1020)),ISBLANK(BC1020)),#N/A,
IF(AZ1020="empty","empty",
VLOOKUP(AZ1020,MonsterGroupTable!$A:$A,1,0)))))))</f>
        <v/>
      </c>
      <c r="BH1020" s="2" t="str">
        <f>IF(AND(ISBLANK(BG1020),OR(NOT(ISBLANK(BI1020)),NOT(ISBLANK(BJ1020)))),#N/A,
IF(ISBLANK(BG1020),"",
IF(AND(NOT(ISERROR(VLOOKUP(BG1020,MonsterTable!$A:$B,MATCH(MonsterTable!$B$1,MonsterTable!$A$1:$B$1,0),0))),OR(ISBLANK(BI1020),ISBLANK(BJ1020))),#N/A,
IFERROR(VLOOKUP(BG1020,MonsterTable!$A:$B,MATCH(MonsterTable!$B$1,MonsterTable!$A$1:$B$1,0),0),
IF(OR(NOT(ISBLANK(BI1020)),ISBLANK(BJ1020)),#N/A,
IF(BG1020="empty","empty",
VLOOKUP(BG1020,MonsterGroupTable!$A:$A,1,0)))))))</f>
        <v/>
      </c>
      <c r="BO1020" s="2" t="str">
        <f>IF(AND(ISBLANK(BN1020),OR(NOT(ISBLANK(BP1020)),NOT(ISBLANK(BQ1020)))),#N/A,
IF(ISBLANK(BN1020),"",
IF(AND(NOT(ISERROR(VLOOKUP(BN1020,MonsterTable!$A:$B,MATCH(MonsterTable!$B$1,MonsterTable!$A$1:$B$1,0),0))),OR(ISBLANK(BP1020),ISBLANK(BQ1020))),#N/A,
IFERROR(VLOOKUP(BN1020,MonsterTable!$A:$B,MATCH(MonsterTable!$B$1,MonsterTable!$A$1:$B$1,0),0),
IF(OR(NOT(ISBLANK(BP1020)),ISBLANK(BQ1020)),#N/A,
IF(BN1020="empty","empty",
VLOOKUP(BN1020,MonsterGroupTable!$A:$A,1,0)))))))</f>
        <v/>
      </c>
      <c r="BV1020" s="2" t="str">
        <f>IF(AND(ISBLANK(BU1020),OR(NOT(ISBLANK(BW1020)),NOT(ISBLANK(BX1020)))),#N/A,
IF(ISBLANK(BU1020),"",
IF(AND(NOT(ISERROR(VLOOKUP(BU1020,MonsterTable!$A:$B,MATCH(MonsterTable!$B$1,MonsterTable!$A$1:$B$1,0),0))),OR(ISBLANK(BW1020),ISBLANK(BX1020))),#N/A,
IFERROR(VLOOKUP(BU1020,MonsterTable!$A:$B,MATCH(MonsterTable!$B$1,MonsterTable!$A$1:$B$1,0),0),
IF(OR(NOT(ISBLANK(BW1020)),ISBLANK(BX1020)),#N/A,
IF(BU1020="empty","empty",
VLOOKUP(BU1020,MonsterGroupTable!$A:$A,1,0)))))))</f>
        <v/>
      </c>
      <c r="CC1020" s="2" t="str">
        <f>IF(AND(ISBLANK(CB1020),OR(NOT(ISBLANK(CD1020)),NOT(ISBLANK(CE1020)))),#N/A,
IF(ISBLANK(CB1020),"",
IF(AND(NOT(ISERROR(VLOOKUP(CB1020,MonsterTable!$A:$B,MATCH(MonsterTable!$B$1,MonsterTable!$A$1:$B$1,0),0))),OR(ISBLANK(CD1020),ISBLANK(CE1020))),#N/A,
IFERROR(VLOOKUP(CB1020,MonsterTable!$A:$B,MATCH(MonsterTable!$B$1,MonsterTable!$A$1:$B$1,0),0),
IF(OR(NOT(ISBLANK(CD1020)),ISBLANK(CE1020)),#N/A,
IF(CB1020="empty","empty",
VLOOKUP(CB1020,MonsterGroupTable!$A:$A,1,0)))))))</f>
        <v/>
      </c>
      <c r="CJ1020" s="2" t="str">
        <f>IF(AND(ISBLANK(CI1020),OR(NOT(ISBLANK(CK1020)),NOT(ISBLANK(CL1020)))),#N/A,
IF(ISBLANK(CI1020),"",
IF(AND(NOT(ISERROR(VLOOKUP(CI1020,MonsterTable!$A:$B,MATCH(MonsterTable!$B$1,MonsterTable!$A$1:$B$1,0),0))),OR(ISBLANK(CK1020),ISBLANK(CL1020))),#N/A,
IFERROR(VLOOKUP(CI1020,MonsterTable!$A:$B,MATCH(MonsterTable!$B$1,MonsterTable!$A$1:$B$1,0),0),
IF(OR(NOT(ISBLANK(CK1020)),ISBLANK(CL1020)),#N/A,
IF(CI1020="empty","empty",
VLOOKUP(CI1020,MonsterGroupTable!$A:$A,1,0)))))))</f>
        <v/>
      </c>
    </row>
    <row r="1021" spans="1:88">
      <c r="A1021">
        <v>20322</v>
      </c>
      <c r="B1021">
        <f t="shared" si="30"/>
        <v>1.1000000000000001</v>
      </c>
      <c r="C1021">
        <f t="shared" si="30"/>
        <v>1.1000000000000001</v>
      </c>
      <c r="F1021">
        <v>1680</v>
      </c>
      <c r="G1021">
        <v>37709</v>
      </c>
      <c r="H1021">
        <v>0</v>
      </c>
      <c r="I1021">
        <v>0</v>
      </c>
      <c r="J1021">
        <v>0</v>
      </c>
      <c r="K1021" t="s">
        <v>28</v>
      </c>
      <c r="L1021" t="s">
        <v>245</v>
      </c>
      <c r="M1021" t="s">
        <v>79</v>
      </c>
      <c r="N1021" t="s">
        <v>80</v>
      </c>
      <c r="O1021">
        <v>0</v>
      </c>
      <c r="P1021">
        <v>-4.75</v>
      </c>
      <c r="Q1021">
        <v>-3.5</v>
      </c>
      <c r="R1021">
        <v>4.75</v>
      </c>
      <c r="S1021">
        <v>3</v>
      </c>
      <c r="T1021">
        <v>-13.5</v>
      </c>
      <c r="U1021">
        <v>2.5499999999999998</v>
      </c>
      <c r="V1021">
        <v>-6.75</v>
      </c>
      <c r="W1021" t="str">
        <f t="shared" si="31"/>
        <v>g113,5,empty,3,204,1,1,0</v>
      </c>
      <c r="X1021" s="1" t="s">
        <v>330</v>
      </c>
      <c r="Y1021" s="2" t="str">
        <f>IF(AND(ISBLANK(X1021),OR(NOT(ISBLANK(Z1021)),NOT(ISBLANK(AA1021)))),#N/A,
IF(ISBLANK(X1021),"",
IF(AND(NOT(ISERROR(VLOOKUP(X1021,MonsterTable!$A:$B,MATCH(MonsterTable!$B$1,MonsterTable!$A$1:$B$1,0),0))),OR(ISBLANK(Z1021),ISBLANK(AA1021))),#N/A,
IFERROR(VLOOKUP(X1021,MonsterTable!$A:$B,MATCH(MonsterTable!$B$1,MonsterTable!$A$1:$B$1,0),0),
IF(OR(NOT(ISBLANK(Z1021)),ISBLANK(AA1021)),#N/A,
IF(X1021="empty","empty",
VLOOKUP(X1021,MonsterGroupTable!$A:$A,1,0)))))))</f>
        <v>g113</v>
      </c>
      <c r="AA1021">
        <v>5</v>
      </c>
      <c r="AE1021" s="1" t="s">
        <v>74</v>
      </c>
      <c r="AF1021" s="2" t="str">
        <f>IF(AND(ISBLANK(AE1021),OR(NOT(ISBLANK(AG1021)),NOT(ISBLANK(AH1021)))),#N/A,
IF(ISBLANK(AE1021),"",
IF(AND(NOT(ISERROR(VLOOKUP(AE1021,MonsterTable!$A:$B,MATCH(MonsterTable!$B$1,MonsterTable!$A$1:$B$1,0),0))),OR(ISBLANK(AG1021),ISBLANK(AH1021))),#N/A,
IFERROR(VLOOKUP(AE1021,MonsterTable!$A:$B,MATCH(MonsterTable!$B$1,MonsterTable!$A$1:$B$1,0),0),
IF(OR(NOT(ISBLANK(AG1021)),ISBLANK(AH1021)),#N/A,
IF(AE1021="empty","empty",
VLOOKUP(AE1021,MonsterGroupTable!$A:$A,1,0)))))))</f>
        <v>empty</v>
      </c>
      <c r="AH1021">
        <v>3</v>
      </c>
      <c r="AL1021" s="1" t="s">
        <v>340</v>
      </c>
      <c r="AM1021" s="2">
        <f>IF(AND(ISBLANK(AL1021),OR(NOT(ISBLANK(AN1021)),NOT(ISBLANK(AO1021)))),#N/A,
IF(ISBLANK(AL1021),"",
IF(AND(NOT(ISERROR(VLOOKUP(AL1021,MonsterTable!$A:$B,MATCH(MonsterTable!$B$1,MonsterTable!$A$1:$B$1,0),0))),OR(ISBLANK(AN1021),ISBLANK(AO1021))),#N/A,
IFERROR(VLOOKUP(AL1021,MonsterTable!$A:$B,MATCH(MonsterTable!$B$1,MonsterTable!$A$1:$B$1,0),0),
IF(OR(NOT(ISBLANK(AN1021)),ISBLANK(AO1021)),#N/A,
IF(AL1021="empty","empty",
VLOOKUP(AL1021,MonsterGroupTable!$A:$A,1,0)))))))</f>
        <v>204</v>
      </c>
      <c r="AN1021">
        <v>1</v>
      </c>
      <c r="AO1021">
        <v>1</v>
      </c>
      <c r="AP1021">
        <v>0</v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BA1021" s="2" t="str">
        <f>IF(AND(ISBLANK(AZ1021),OR(NOT(ISBLANK(BB1021)),NOT(ISBLANK(BC1021)))),#N/A,
IF(ISBLANK(AZ1021),"",
IF(AND(NOT(ISERROR(VLOOKUP(AZ1021,MonsterTable!$A:$B,MATCH(MonsterTable!$B$1,MonsterTable!$A$1:$B$1,0),0))),OR(ISBLANK(BB1021),ISBLANK(BC1021))),#N/A,
IFERROR(VLOOKUP(AZ1021,MonsterTable!$A:$B,MATCH(MonsterTable!$B$1,MonsterTable!$A$1:$B$1,0),0),
IF(OR(NOT(ISBLANK(BB1021)),ISBLANK(BC1021)),#N/A,
IF(AZ1021="empty","empty",
VLOOKUP(AZ1021,MonsterGroupTable!$A:$A,1,0)))))))</f>
        <v/>
      </c>
      <c r="BH1021" s="2" t="str">
        <f>IF(AND(ISBLANK(BG1021),OR(NOT(ISBLANK(BI1021)),NOT(ISBLANK(BJ1021)))),#N/A,
IF(ISBLANK(BG1021),"",
IF(AND(NOT(ISERROR(VLOOKUP(BG1021,MonsterTable!$A:$B,MATCH(MonsterTable!$B$1,MonsterTable!$A$1:$B$1,0),0))),OR(ISBLANK(BI1021),ISBLANK(BJ1021))),#N/A,
IFERROR(VLOOKUP(BG1021,MonsterTable!$A:$B,MATCH(MonsterTable!$B$1,MonsterTable!$A$1:$B$1,0),0),
IF(OR(NOT(ISBLANK(BI1021)),ISBLANK(BJ1021)),#N/A,
IF(BG1021="empty","empty",
VLOOKUP(BG1021,MonsterGroupTable!$A:$A,1,0)))))))</f>
        <v/>
      </c>
      <c r="BO1021" s="2" t="str">
        <f>IF(AND(ISBLANK(BN1021),OR(NOT(ISBLANK(BP1021)),NOT(ISBLANK(BQ1021)))),#N/A,
IF(ISBLANK(BN1021),"",
IF(AND(NOT(ISERROR(VLOOKUP(BN1021,MonsterTable!$A:$B,MATCH(MonsterTable!$B$1,MonsterTable!$A$1:$B$1,0),0))),OR(ISBLANK(BP1021),ISBLANK(BQ1021))),#N/A,
IFERROR(VLOOKUP(BN1021,MonsterTable!$A:$B,MATCH(MonsterTable!$B$1,MonsterTable!$A$1:$B$1,0),0),
IF(OR(NOT(ISBLANK(BP1021)),ISBLANK(BQ1021)),#N/A,
IF(BN1021="empty","empty",
VLOOKUP(BN1021,MonsterGroupTable!$A:$A,1,0)))))))</f>
        <v/>
      </c>
      <c r="BV1021" s="2" t="str">
        <f>IF(AND(ISBLANK(BU1021),OR(NOT(ISBLANK(BW1021)),NOT(ISBLANK(BX1021)))),#N/A,
IF(ISBLANK(BU1021),"",
IF(AND(NOT(ISERROR(VLOOKUP(BU1021,MonsterTable!$A:$B,MATCH(MonsterTable!$B$1,MonsterTable!$A$1:$B$1,0),0))),OR(ISBLANK(BW1021),ISBLANK(BX1021))),#N/A,
IFERROR(VLOOKUP(BU1021,MonsterTable!$A:$B,MATCH(MonsterTable!$B$1,MonsterTable!$A$1:$B$1,0),0),
IF(OR(NOT(ISBLANK(BW1021)),ISBLANK(BX1021)),#N/A,
IF(BU1021="empty","empty",
VLOOKUP(BU1021,MonsterGroupTable!$A:$A,1,0)))))))</f>
        <v/>
      </c>
      <c r="CC1021" s="2" t="str">
        <f>IF(AND(ISBLANK(CB1021),OR(NOT(ISBLANK(CD1021)),NOT(ISBLANK(CE1021)))),#N/A,
IF(ISBLANK(CB1021),"",
IF(AND(NOT(ISERROR(VLOOKUP(CB1021,MonsterTable!$A:$B,MATCH(MonsterTable!$B$1,MonsterTable!$A$1:$B$1,0),0))),OR(ISBLANK(CD1021),ISBLANK(CE1021))),#N/A,
IFERROR(VLOOKUP(CB1021,MonsterTable!$A:$B,MATCH(MonsterTable!$B$1,MonsterTable!$A$1:$B$1,0),0),
IF(OR(NOT(ISBLANK(CD1021)),ISBLANK(CE1021)),#N/A,
IF(CB1021="empty","empty",
VLOOKUP(CB1021,MonsterGroupTable!$A:$A,1,0)))))))</f>
        <v/>
      </c>
      <c r="CJ1021" s="2" t="str">
        <f>IF(AND(ISBLANK(CI1021),OR(NOT(ISBLANK(CK1021)),NOT(ISBLANK(CL1021)))),#N/A,
IF(ISBLANK(CI1021),"",
IF(AND(NOT(ISERROR(VLOOKUP(CI1021,MonsterTable!$A:$B,MATCH(MonsterTable!$B$1,MonsterTable!$A$1:$B$1,0),0))),OR(ISBLANK(CK1021),ISBLANK(CL1021))),#N/A,
IFERROR(VLOOKUP(CI1021,MonsterTable!$A:$B,MATCH(MonsterTable!$B$1,MonsterTable!$A$1:$B$1,0),0),
IF(OR(NOT(ISBLANK(CK1021)),ISBLANK(CL1021)),#N/A,
IF(CI1021="empty","empty",
VLOOKUP(CI1021,MonsterGroupTable!$A:$A,1,0)))))))</f>
        <v/>
      </c>
    </row>
    <row r="1022" spans="1:88">
      <c r="A1022">
        <v>20323</v>
      </c>
      <c r="B1022">
        <f t="shared" si="30"/>
        <v>1.1000000000000001</v>
      </c>
      <c r="C1022">
        <f t="shared" si="30"/>
        <v>1.1000000000000001</v>
      </c>
      <c r="F1022">
        <v>1680</v>
      </c>
      <c r="G1022">
        <v>37961</v>
      </c>
      <c r="H1022">
        <v>0</v>
      </c>
      <c r="I1022">
        <v>0</v>
      </c>
      <c r="J1022">
        <v>0</v>
      </c>
      <c r="K1022" t="s">
        <v>28</v>
      </c>
      <c r="L1022" t="s">
        <v>245</v>
      </c>
      <c r="M1022" t="s">
        <v>79</v>
      </c>
      <c r="N1022" t="s">
        <v>80</v>
      </c>
      <c r="O1022">
        <v>0</v>
      </c>
      <c r="P1022">
        <v>-4.75</v>
      </c>
      <c r="Q1022">
        <v>-3.5</v>
      </c>
      <c r="R1022">
        <v>4.75</v>
      </c>
      <c r="S1022">
        <v>3</v>
      </c>
      <c r="T1022">
        <v>-13.5</v>
      </c>
      <c r="U1022">
        <v>2.5499999999999998</v>
      </c>
      <c r="V1022">
        <v>-6.75</v>
      </c>
      <c r="W1022" t="str">
        <f t="shared" si="31"/>
        <v>g113,5,empty,3,204,1,1,0</v>
      </c>
      <c r="X1022" s="1" t="s">
        <v>330</v>
      </c>
      <c r="Y1022" s="2" t="str">
        <f>IF(AND(ISBLANK(X1022),OR(NOT(ISBLANK(Z1022)),NOT(ISBLANK(AA1022)))),#N/A,
IF(ISBLANK(X1022),"",
IF(AND(NOT(ISERROR(VLOOKUP(X1022,MonsterTable!$A:$B,MATCH(MonsterTable!$B$1,MonsterTable!$A$1:$B$1,0),0))),OR(ISBLANK(Z1022),ISBLANK(AA1022))),#N/A,
IFERROR(VLOOKUP(X1022,MonsterTable!$A:$B,MATCH(MonsterTable!$B$1,MonsterTable!$A$1:$B$1,0),0),
IF(OR(NOT(ISBLANK(Z1022)),ISBLANK(AA1022)),#N/A,
IF(X1022="empty","empty",
VLOOKUP(X1022,MonsterGroupTable!$A:$A,1,0)))))))</f>
        <v>g113</v>
      </c>
      <c r="AA1022">
        <v>5</v>
      </c>
      <c r="AE1022" s="1" t="s">
        <v>74</v>
      </c>
      <c r="AF1022" s="2" t="str">
        <f>IF(AND(ISBLANK(AE1022),OR(NOT(ISBLANK(AG1022)),NOT(ISBLANK(AH1022)))),#N/A,
IF(ISBLANK(AE1022),"",
IF(AND(NOT(ISERROR(VLOOKUP(AE1022,MonsterTable!$A:$B,MATCH(MonsterTable!$B$1,MonsterTable!$A$1:$B$1,0),0))),OR(ISBLANK(AG1022),ISBLANK(AH1022))),#N/A,
IFERROR(VLOOKUP(AE1022,MonsterTable!$A:$B,MATCH(MonsterTable!$B$1,MonsterTable!$A$1:$B$1,0),0),
IF(OR(NOT(ISBLANK(AG1022)),ISBLANK(AH1022)),#N/A,
IF(AE1022="empty","empty",
VLOOKUP(AE1022,MonsterGroupTable!$A:$A,1,0)))))))</f>
        <v>empty</v>
      </c>
      <c r="AH1022">
        <v>3</v>
      </c>
      <c r="AL1022" s="1" t="s">
        <v>340</v>
      </c>
      <c r="AM1022" s="2">
        <f>IF(AND(ISBLANK(AL1022),OR(NOT(ISBLANK(AN1022)),NOT(ISBLANK(AO1022)))),#N/A,
IF(ISBLANK(AL1022),"",
IF(AND(NOT(ISERROR(VLOOKUP(AL1022,MonsterTable!$A:$B,MATCH(MonsterTable!$B$1,MonsterTable!$A$1:$B$1,0),0))),OR(ISBLANK(AN1022),ISBLANK(AO1022))),#N/A,
IFERROR(VLOOKUP(AL1022,MonsterTable!$A:$B,MATCH(MonsterTable!$B$1,MonsterTable!$A$1:$B$1,0),0),
IF(OR(NOT(ISBLANK(AN1022)),ISBLANK(AO1022)),#N/A,
IF(AL1022="empty","empty",
VLOOKUP(AL1022,MonsterGroupTable!$A:$A,1,0)))))))</f>
        <v>204</v>
      </c>
      <c r="AN1022">
        <v>1</v>
      </c>
      <c r="AO1022">
        <v>1</v>
      </c>
      <c r="AP1022">
        <v>0</v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BA1022" s="2" t="str">
        <f>IF(AND(ISBLANK(AZ1022),OR(NOT(ISBLANK(BB1022)),NOT(ISBLANK(BC1022)))),#N/A,
IF(ISBLANK(AZ1022),"",
IF(AND(NOT(ISERROR(VLOOKUP(AZ1022,MonsterTable!$A:$B,MATCH(MonsterTable!$B$1,MonsterTable!$A$1:$B$1,0),0))),OR(ISBLANK(BB1022),ISBLANK(BC1022))),#N/A,
IFERROR(VLOOKUP(AZ1022,MonsterTable!$A:$B,MATCH(MonsterTable!$B$1,MonsterTable!$A$1:$B$1,0),0),
IF(OR(NOT(ISBLANK(BB1022)),ISBLANK(BC1022)),#N/A,
IF(AZ1022="empty","empty",
VLOOKUP(AZ1022,MonsterGroupTable!$A:$A,1,0)))))))</f>
        <v/>
      </c>
      <c r="BH1022" s="2" t="str">
        <f>IF(AND(ISBLANK(BG1022),OR(NOT(ISBLANK(BI1022)),NOT(ISBLANK(BJ1022)))),#N/A,
IF(ISBLANK(BG1022),"",
IF(AND(NOT(ISERROR(VLOOKUP(BG1022,MonsterTable!$A:$B,MATCH(MonsterTable!$B$1,MonsterTable!$A$1:$B$1,0),0))),OR(ISBLANK(BI1022),ISBLANK(BJ1022))),#N/A,
IFERROR(VLOOKUP(BG1022,MonsterTable!$A:$B,MATCH(MonsterTable!$B$1,MonsterTable!$A$1:$B$1,0),0),
IF(OR(NOT(ISBLANK(BI1022)),ISBLANK(BJ1022)),#N/A,
IF(BG1022="empty","empty",
VLOOKUP(BG1022,MonsterGroupTable!$A:$A,1,0)))))))</f>
        <v/>
      </c>
      <c r="BO1022" s="2" t="str">
        <f>IF(AND(ISBLANK(BN1022),OR(NOT(ISBLANK(BP1022)),NOT(ISBLANK(BQ1022)))),#N/A,
IF(ISBLANK(BN1022),"",
IF(AND(NOT(ISERROR(VLOOKUP(BN1022,MonsterTable!$A:$B,MATCH(MonsterTable!$B$1,MonsterTable!$A$1:$B$1,0),0))),OR(ISBLANK(BP1022),ISBLANK(BQ1022))),#N/A,
IFERROR(VLOOKUP(BN1022,MonsterTable!$A:$B,MATCH(MonsterTable!$B$1,MonsterTable!$A$1:$B$1,0),0),
IF(OR(NOT(ISBLANK(BP1022)),ISBLANK(BQ1022)),#N/A,
IF(BN1022="empty","empty",
VLOOKUP(BN1022,MonsterGroupTable!$A:$A,1,0)))))))</f>
        <v/>
      </c>
      <c r="BV1022" s="2" t="str">
        <f>IF(AND(ISBLANK(BU1022),OR(NOT(ISBLANK(BW1022)),NOT(ISBLANK(BX1022)))),#N/A,
IF(ISBLANK(BU1022),"",
IF(AND(NOT(ISERROR(VLOOKUP(BU1022,MonsterTable!$A:$B,MATCH(MonsterTable!$B$1,MonsterTable!$A$1:$B$1,0),0))),OR(ISBLANK(BW1022),ISBLANK(BX1022))),#N/A,
IFERROR(VLOOKUP(BU1022,MonsterTable!$A:$B,MATCH(MonsterTable!$B$1,MonsterTable!$A$1:$B$1,0),0),
IF(OR(NOT(ISBLANK(BW1022)),ISBLANK(BX1022)),#N/A,
IF(BU1022="empty","empty",
VLOOKUP(BU1022,MonsterGroupTable!$A:$A,1,0)))))))</f>
        <v/>
      </c>
      <c r="CC1022" s="2" t="str">
        <f>IF(AND(ISBLANK(CB1022),OR(NOT(ISBLANK(CD1022)),NOT(ISBLANK(CE1022)))),#N/A,
IF(ISBLANK(CB1022),"",
IF(AND(NOT(ISERROR(VLOOKUP(CB1022,MonsterTable!$A:$B,MATCH(MonsterTable!$B$1,MonsterTable!$A$1:$B$1,0),0))),OR(ISBLANK(CD1022),ISBLANK(CE1022))),#N/A,
IFERROR(VLOOKUP(CB1022,MonsterTable!$A:$B,MATCH(MonsterTable!$B$1,MonsterTable!$A$1:$B$1,0),0),
IF(OR(NOT(ISBLANK(CD1022)),ISBLANK(CE1022)),#N/A,
IF(CB1022="empty","empty",
VLOOKUP(CB1022,MonsterGroupTable!$A:$A,1,0)))))))</f>
        <v/>
      </c>
      <c r="CJ1022" s="2" t="str">
        <f>IF(AND(ISBLANK(CI1022),OR(NOT(ISBLANK(CK1022)),NOT(ISBLANK(CL1022)))),#N/A,
IF(ISBLANK(CI1022),"",
IF(AND(NOT(ISERROR(VLOOKUP(CI1022,MonsterTable!$A:$B,MATCH(MonsterTable!$B$1,MonsterTable!$A$1:$B$1,0),0))),OR(ISBLANK(CK1022),ISBLANK(CL1022))),#N/A,
IFERROR(VLOOKUP(CI1022,MonsterTable!$A:$B,MATCH(MonsterTable!$B$1,MonsterTable!$A$1:$B$1,0),0),
IF(OR(NOT(ISBLANK(CK1022)),ISBLANK(CL1022)),#N/A,
IF(CI1022="empty","empty",
VLOOKUP(CI1022,MonsterGroupTable!$A:$A,1,0)))))))</f>
        <v/>
      </c>
    </row>
    <row r="1023" spans="1:88">
      <c r="A1023">
        <v>20324</v>
      </c>
      <c r="B1023">
        <f t="shared" si="30"/>
        <v>1.1000000000000001</v>
      </c>
      <c r="C1023">
        <f t="shared" si="30"/>
        <v>1.1000000000000001</v>
      </c>
      <c r="F1023">
        <v>1680</v>
      </c>
      <c r="G1023">
        <v>38213</v>
      </c>
      <c r="H1023">
        <v>0</v>
      </c>
      <c r="I1023">
        <v>0</v>
      </c>
      <c r="J1023">
        <v>0</v>
      </c>
      <c r="K1023" t="s">
        <v>28</v>
      </c>
      <c r="L1023" t="s">
        <v>245</v>
      </c>
      <c r="M1023" t="s">
        <v>79</v>
      </c>
      <c r="N1023" t="s">
        <v>80</v>
      </c>
      <c r="O1023">
        <v>0</v>
      </c>
      <c r="P1023">
        <v>-4.75</v>
      </c>
      <c r="Q1023">
        <v>-3.5</v>
      </c>
      <c r="R1023">
        <v>4.75</v>
      </c>
      <c r="S1023">
        <v>3</v>
      </c>
      <c r="T1023">
        <v>-13.5</v>
      </c>
      <c r="U1023">
        <v>2.5499999999999998</v>
      </c>
      <c r="V1023">
        <v>-6.75</v>
      </c>
      <c r="W1023" t="str">
        <f t="shared" si="31"/>
        <v>g113,5,empty,3,204,1,1,0</v>
      </c>
      <c r="X1023" s="1" t="s">
        <v>330</v>
      </c>
      <c r="Y1023" s="2" t="str">
        <f>IF(AND(ISBLANK(X1023),OR(NOT(ISBLANK(Z1023)),NOT(ISBLANK(AA1023)))),#N/A,
IF(ISBLANK(X1023),"",
IF(AND(NOT(ISERROR(VLOOKUP(X1023,MonsterTable!$A:$B,MATCH(MonsterTable!$B$1,MonsterTable!$A$1:$B$1,0),0))),OR(ISBLANK(Z1023),ISBLANK(AA1023))),#N/A,
IFERROR(VLOOKUP(X1023,MonsterTable!$A:$B,MATCH(MonsterTable!$B$1,MonsterTable!$A$1:$B$1,0),0),
IF(OR(NOT(ISBLANK(Z1023)),ISBLANK(AA1023)),#N/A,
IF(X1023="empty","empty",
VLOOKUP(X1023,MonsterGroupTable!$A:$A,1,0)))))))</f>
        <v>g113</v>
      </c>
      <c r="AA1023">
        <v>5</v>
      </c>
      <c r="AE1023" s="1" t="s">
        <v>74</v>
      </c>
      <c r="AF1023" s="2" t="str">
        <f>IF(AND(ISBLANK(AE1023),OR(NOT(ISBLANK(AG1023)),NOT(ISBLANK(AH1023)))),#N/A,
IF(ISBLANK(AE1023),"",
IF(AND(NOT(ISERROR(VLOOKUP(AE1023,MonsterTable!$A:$B,MATCH(MonsterTable!$B$1,MonsterTable!$A$1:$B$1,0),0))),OR(ISBLANK(AG1023),ISBLANK(AH1023))),#N/A,
IFERROR(VLOOKUP(AE1023,MonsterTable!$A:$B,MATCH(MonsterTable!$B$1,MonsterTable!$A$1:$B$1,0),0),
IF(OR(NOT(ISBLANK(AG1023)),ISBLANK(AH1023)),#N/A,
IF(AE1023="empty","empty",
VLOOKUP(AE1023,MonsterGroupTable!$A:$A,1,0)))))))</f>
        <v>empty</v>
      </c>
      <c r="AH1023">
        <v>3</v>
      </c>
      <c r="AL1023" s="1" t="s">
        <v>340</v>
      </c>
      <c r="AM1023" s="2">
        <f>IF(AND(ISBLANK(AL1023),OR(NOT(ISBLANK(AN1023)),NOT(ISBLANK(AO1023)))),#N/A,
IF(ISBLANK(AL1023),"",
IF(AND(NOT(ISERROR(VLOOKUP(AL1023,MonsterTable!$A:$B,MATCH(MonsterTable!$B$1,MonsterTable!$A$1:$B$1,0),0))),OR(ISBLANK(AN1023),ISBLANK(AO1023))),#N/A,
IFERROR(VLOOKUP(AL1023,MonsterTable!$A:$B,MATCH(MonsterTable!$B$1,MonsterTable!$A$1:$B$1,0),0),
IF(OR(NOT(ISBLANK(AN1023)),ISBLANK(AO1023)),#N/A,
IF(AL1023="empty","empty",
VLOOKUP(AL1023,MonsterGroupTable!$A:$A,1,0)))))))</f>
        <v>204</v>
      </c>
      <c r="AN1023">
        <v>1</v>
      </c>
      <c r="AO1023">
        <v>1</v>
      </c>
      <c r="AP1023">
        <v>0</v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BA1023" s="2" t="str">
        <f>IF(AND(ISBLANK(AZ1023),OR(NOT(ISBLANK(BB1023)),NOT(ISBLANK(BC1023)))),#N/A,
IF(ISBLANK(AZ1023),"",
IF(AND(NOT(ISERROR(VLOOKUP(AZ1023,MonsterTable!$A:$B,MATCH(MonsterTable!$B$1,MonsterTable!$A$1:$B$1,0),0))),OR(ISBLANK(BB1023),ISBLANK(BC1023))),#N/A,
IFERROR(VLOOKUP(AZ1023,MonsterTable!$A:$B,MATCH(MonsterTable!$B$1,MonsterTable!$A$1:$B$1,0),0),
IF(OR(NOT(ISBLANK(BB1023)),ISBLANK(BC1023)),#N/A,
IF(AZ1023="empty","empty",
VLOOKUP(AZ1023,MonsterGroupTable!$A:$A,1,0)))))))</f>
        <v/>
      </c>
      <c r="BH1023" s="2" t="str">
        <f>IF(AND(ISBLANK(BG1023),OR(NOT(ISBLANK(BI1023)),NOT(ISBLANK(BJ1023)))),#N/A,
IF(ISBLANK(BG1023),"",
IF(AND(NOT(ISERROR(VLOOKUP(BG1023,MonsterTable!$A:$B,MATCH(MonsterTable!$B$1,MonsterTable!$A$1:$B$1,0),0))),OR(ISBLANK(BI1023),ISBLANK(BJ1023))),#N/A,
IFERROR(VLOOKUP(BG1023,MonsterTable!$A:$B,MATCH(MonsterTable!$B$1,MonsterTable!$A$1:$B$1,0),0),
IF(OR(NOT(ISBLANK(BI1023)),ISBLANK(BJ1023)),#N/A,
IF(BG1023="empty","empty",
VLOOKUP(BG1023,MonsterGroupTable!$A:$A,1,0)))))))</f>
        <v/>
      </c>
      <c r="BO1023" s="2" t="str">
        <f>IF(AND(ISBLANK(BN1023),OR(NOT(ISBLANK(BP1023)),NOT(ISBLANK(BQ1023)))),#N/A,
IF(ISBLANK(BN1023),"",
IF(AND(NOT(ISERROR(VLOOKUP(BN1023,MonsterTable!$A:$B,MATCH(MonsterTable!$B$1,MonsterTable!$A$1:$B$1,0),0))),OR(ISBLANK(BP1023),ISBLANK(BQ1023))),#N/A,
IFERROR(VLOOKUP(BN1023,MonsterTable!$A:$B,MATCH(MonsterTable!$B$1,MonsterTable!$A$1:$B$1,0),0),
IF(OR(NOT(ISBLANK(BP1023)),ISBLANK(BQ1023)),#N/A,
IF(BN1023="empty","empty",
VLOOKUP(BN1023,MonsterGroupTable!$A:$A,1,0)))))))</f>
        <v/>
      </c>
      <c r="BV1023" s="2" t="str">
        <f>IF(AND(ISBLANK(BU1023),OR(NOT(ISBLANK(BW1023)),NOT(ISBLANK(BX1023)))),#N/A,
IF(ISBLANK(BU1023),"",
IF(AND(NOT(ISERROR(VLOOKUP(BU1023,MonsterTable!$A:$B,MATCH(MonsterTable!$B$1,MonsterTable!$A$1:$B$1,0),0))),OR(ISBLANK(BW1023),ISBLANK(BX1023))),#N/A,
IFERROR(VLOOKUP(BU1023,MonsterTable!$A:$B,MATCH(MonsterTable!$B$1,MonsterTable!$A$1:$B$1,0),0),
IF(OR(NOT(ISBLANK(BW1023)),ISBLANK(BX1023)),#N/A,
IF(BU1023="empty","empty",
VLOOKUP(BU1023,MonsterGroupTable!$A:$A,1,0)))))))</f>
        <v/>
      </c>
      <c r="CC1023" s="2" t="str">
        <f>IF(AND(ISBLANK(CB1023),OR(NOT(ISBLANK(CD1023)),NOT(ISBLANK(CE1023)))),#N/A,
IF(ISBLANK(CB1023),"",
IF(AND(NOT(ISERROR(VLOOKUP(CB1023,MonsterTable!$A:$B,MATCH(MonsterTable!$B$1,MonsterTable!$A$1:$B$1,0),0))),OR(ISBLANK(CD1023),ISBLANK(CE1023))),#N/A,
IFERROR(VLOOKUP(CB1023,MonsterTable!$A:$B,MATCH(MonsterTable!$B$1,MonsterTable!$A$1:$B$1,0),0),
IF(OR(NOT(ISBLANK(CD1023)),ISBLANK(CE1023)),#N/A,
IF(CB1023="empty","empty",
VLOOKUP(CB1023,MonsterGroupTable!$A:$A,1,0)))))))</f>
        <v/>
      </c>
      <c r="CJ1023" s="2" t="str">
        <f>IF(AND(ISBLANK(CI1023),OR(NOT(ISBLANK(CK1023)),NOT(ISBLANK(CL1023)))),#N/A,
IF(ISBLANK(CI1023),"",
IF(AND(NOT(ISERROR(VLOOKUP(CI1023,MonsterTable!$A:$B,MATCH(MonsterTable!$B$1,MonsterTable!$A$1:$B$1,0),0))),OR(ISBLANK(CK1023),ISBLANK(CL1023))),#N/A,
IFERROR(VLOOKUP(CI1023,MonsterTable!$A:$B,MATCH(MonsterTable!$B$1,MonsterTable!$A$1:$B$1,0),0),
IF(OR(NOT(ISBLANK(CK1023)),ISBLANK(CL1023)),#N/A,
IF(CI1023="empty","empty",
VLOOKUP(CI1023,MonsterGroupTable!$A:$A,1,0)))))))</f>
        <v/>
      </c>
    </row>
    <row r="1024" spans="1:88">
      <c r="A1024">
        <v>20325</v>
      </c>
      <c r="B1024">
        <f t="shared" si="30"/>
        <v>1.1000000000000001</v>
      </c>
      <c r="C1024">
        <f t="shared" si="30"/>
        <v>1.1000000000000001</v>
      </c>
      <c r="F1024">
        <v>1680</v>
      </c>
      <c r="G1024">
        <v>38465</v>
      </c>
      <c r="H1024">
        <v>0</v>
      </c>
      <c r="I1024">
        <v>0</v>
      </c>
      <c r="J1024">
        <v>0</v>
      </c>
      <c r="K1024" t="s">
        <v>28</v>
      </c>
      <c r="L1024" t="s">
        <v>245</v>
      </c>
      <c r="M1024" t="s">
        <v>79</v>
      </c>
      <c r="N1024" t="s">
        <v>80</v>
      </c>
      <c r="O1024">
        <v>0</v>
      </c>
      <c r="P1024">
        <v>-4.75</v>
      </c>
      <c r="Q1024">
        <v>-3.5</v>
      </c>
      <c r="R1024">
        <v>4.75</v>
      </c>
      <c r="S1024">
        <v>3</v>
      </c>
      <c r="T1024">
        <v>-13.5</v>
      </c>
      <c r="U1024">
        <v>2.5499999999999998</v>
      </c>
      <c r="V1024">
        <v>-6.75</v>
      </c>
      <c r="W1024" t="str">
        <f t="shared" si="31"/>
        <v>g113,5,empty,3,204,1,1,0</v>
      </c>
      <c r="X1024" s="1" t="s">
        <v>330</v>
      </c>
      <c r="Y1024" s="2" t="str">
        <f>IF(AND(ISBLANK(X1024),OR(NOT(ISBLANK(Z1024)),NOT(ISBLANK(AA1024)))),#N/A,
IF(ISBLANK(X1024),"",
IF(AND(NOT(ISERROR(VLOOKUP(X1024,MonsterTable!$A:$B,MATCH(MonsterTable!$B$1,MonsterTable!$A$1:$B$1,0),0))),OR(ISBLANK(Z1024),ISBLANK(AA1024))),#N/A,
IFERROR(VLOOKUP(X1024,MonsterTable!$A:$B,MATCH(MonsterTable!$B$1,MonsterTable!$A$1:$B$1,0),0),
IF(OR(NOT(ISBLANK(Z1024)),ISBLANK(AA1024)),#N/A,
IF(X1024="empty","empty",
VLOOKUP(X1024,MonsterGroupTable!$A:$A,1,0)))))))</f>
        <v>g113</v>
      </c>
      <c r="AA1024">
        <v>5</v>
      </c>
      <c r="AE1024" s="1" t="s">
        <v>74</v>
      </c>
      <c r="AF1024" s="2" t="str">
        <f>IF(AND(ISBLANK(AE1024),OR(NOT(ISBLANK(AG1024)),NOT(ISBLANK(AH1024)))),#N/A,
IF(ISBLANK(AE1024),"",
IF(AND(NOT(ISERROR(VLOOKUP(AE1024,MonsterTable!$A:$B,MATCH(MonsterTable!$B$1,MonsterTable!$A$1:$B$1,0),0))),OR(ISBLANK(AG1024),ISBLANK(AH1024))),#N/A,
IFERROR(VLOOKUP(AE1024,MonsterTable!$A:$B,MATCH(MonsterTable!$B$1,MonsterTable!$A$1:$B$1,0),0),
IF(OR(NOT(ISBLANK(AG1024)),ISBLANK(AH1024)),#N/A,
IF(AE1024="empty","empty",
VLOOKUP(AE1024,MonsterGroupTable!$A:$A,1,0)))))))</f>
        <v>empty</v>
      </c>
      <c r="AH1024">
        <v>3</v>
      </c>
      <c r="AL1024" s="1" t="s">
        <v>340</v>
      </c>
      <c r="AM1024" s="2">
        <f>IF(AND(ISBLANK(AL1024),OR(NOT(ISBLANK(AN1024)),NOT(ISBLANK(AO1024)))),#N/A,
IF(ISBLANK(AL1024),"",
IF(AND(NOT(ISERROR(VLOOKUP(AL1024,MonsterTable!$A:$B,MATCH(MonsterTable!$B$1,MonsterTable!$A$1:$B$1,0),0))),OR(ISBLANK(AN1024),ISBLANK(AO1024))),#N/A,
IFERROR(VLOOKUP(AL1024,MonsterTable!$A:$B,MATCH(MonsterTable!$B$1,MonsterTable!$A$1:$B$1,0),0),
IF(OR(NOT(ISBLANK(AN1024)),ISBLANK(AO1024)),#N/A,
IF(AL1024="empty","empty",
VLOOKUP(AL1024,MonsterGroupTable!$A:$A,1,0)))))))</f>
        <v>204</v>
      </c>
      <c r="AN1024">
        <v>1</v>
      </c>
      <c r="AO1024">
        <v>1</v>
      </c>
      <c r="AP1024">
        <v>0</v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BA1024" s="2" t="str">
        <f>IF(AND(ISBLANK(AZ1024),OR(NOT(ISBLANK(BB1024)),NOT(ISBLANK(BC1024)))),#N/A,
IF(ISBLANK(AZ1024),"",
IF(AND(NOT(ISERROR(VLOOKUP(AZ1024,MonsterTable!$A:$B,MATCH(MonsterTable!$B$1,MonsterTable!$A$1:$B$1,0),0))),OR(ISBLANK(BB1024),ISBLANK(BC1024))),#N/A,
IFERROR(VLOOKUP(AZ1024,MonsterTable!$A:$B,MATCH(MonsterTable!$B$1,MonsterTable!$A$1:$B$1,0),0),
IF(OR(NOT(ISBLANK(BB1024)),ISBLANK(BC1024)),#N/A,
IF(AZ1024="empty","empty",
VLOOKUP(AZ1024,MonsterGroupTable!$A:$A,1,0)))))))</f>
        <v/>
      </c>
      <c r="BH1024" s="2" t="str">
        <f>IF(AND(ISBLANK(BG1024),OR(NOT(ISBLANK(BI1024)),NOT(ISBLANK(BJ1024)))),#N/A,
IF(ISBLANK(BG1024),"",
IF(AND(NOT(ISERROR(VLOOKUP(BG1024,MonsterTable!$A:$B,MATCH(MonsterTable!$B$1,MonsterTable!$A$1:$B$1,0),0))),OR(ISBLANK(BI1024),ISBLANK(BJ1024))),#N/A,
IFERROR(VLOOKUP(BG1024,MonsterTable!$A:$B,MATCH(MonsterTable!$B$1,MonsterTable!$A$1:$B$1,0),0),
IF(OR(NOT(ISBLANK(BI1024)),ISBLANK(BJ1024)),#N/A,
IF(BG1024="empty","empty",
VLOOKUP(BG1024,MonsterGroupTable!$A:$A,1,0)))))))</f>
        <v/>
      </c>
      <c r="BO1024" s="2" t="str">
        <f>IF(AND(ISBLANK(BN1024),OR(NOT(ISBLANK(BP1024)),NOT(ISBLANK(BQ1024)))),#N/A,
IF(ISBLANK(BN1024),"",
IF(AND(NOT(ISERROR(VLOOKUP(BN1024,MonsterTable!$A:$B,MATCH(MonsterTable!$B$1,MonsterTable!$A$1:$B$1,0),0))),OR(ISBLANK(BP1024),ISBLANK(BQ1024))),#N/A,
IFERROR(VLOOKUP(BN1024,MonsterTable!$A:$B,MATCH(MonsterTable!$B$1,MonsterTable!$A$1:$B$1,0),0),
IF(OR(NOT(ISBLANK(BP1024)),ISBLANK(BQ1024)),#N/A,
IF(BN1024="empty","empty",
VLOOKUP(BN1024,MonsterGroupTable!$A:$A,1,0)))))))</f>
        <v/>
      </c>
      <c r="BV1024" s="2" t="str">
        <f>IF(AND(ISBLANK(BU1024),OR(NOT(ISBLANK(BW1024)),NOT(ISBLANK(BX1024)))),#N/A,
IF(ISBLANK(BU1024),"",
IF(AND(NOT(ISERROR(VLOOKUP(BU1024,MonsterTable!$A:$B,MATCH(MonsterTable!$B$1,MonsterTable!$A$1:$B$1,0),0))),OR(ISBLANK(BW1024),ISBLANK(BX1024))),#N/A,
IFERROR(VLOOKUP(BU1024,MonsterTable!$A:$B,MATCH(MonsterTable!$B$1,MonsterTable!$A$1:$B$1,0),0),
IF(OR(NOT(ISBLANK(BW1024)),ISBLANK(BX1024)),#N/A,
IF(BU1024="empty","empty",
VLOOKUP(BU1024,MonsterGroupTable!$A:$A,1,0)))))))</f>
        <v/>
      </c>
      <c r="CC1024" s="2" t="str">
        <f>IF(AND(ISBLANK(CB1024),OR(NOT(ISBLANK(CD1024)),NOT(ISBLANK(CE1024)))),#N/A,
IF(ISBLANK(CB1024),"",
IF(AND(NOT(ISERROR(VLOOKUP(CB1024,MonsterTable!$A:$B,MATCH(MonsterTable!$B$1,MonsterTable!$A$1:$B$1,0),0))),OR(ISBLANK(CD1024),ISBLANK(CE1024))),#N/A,
IFERROR(VLOOKUP(CB1024,MonsterTable!$A:$B,MATCH(MonsterTable!$B$1,MonsterTable!$A$1:$B$1,0),0),
IF(OR(NOT(ISBLANK(CD1024)),ISBLANK(CE1024)),#N/A,
IF(CB1024="empty","empty",
VLOOKUP(CB1024,MonsterGroupTable!$A:$A,1,0)))))))</f>
        <v/>
      </c>
      <c r="CJ1024" s="2" t="str">
        <f>IF(AND(ISBLANK(CI1024),OR(NOT(ISBLANK(CK1024)),NOT(ISBLANK(CL1024)))),#N/A,
IF(ISBLANK(CI1024),"",
IF(AND(NOT(ISERROR(VLOOKUP(CI1024,MonsterTable!$A:$B,MATCH(MonsterTable!$B$1,MonsterTable!$A$1:$B$1,0),0))),OR(ISBLANK(CK1024),ISBLANK(CL1024))),#N/A,
IFERROR(VLOOKUP(CI1024,MonsterTable!$A:$B,MATCH(MonsterTable!$B$1,MonsterTable!$A$1:$B$1,0),0),
IF(OR(NOT(ISBLANK(CK1024)),ISBLANK(CL1024)),#N/A,
IF(CI1024="empty","empty",
VLOOKUP(CI1024,MonsterGroupTable!$A:$A,1,0)))))))</f>
        <v/>
      </c>
    </row>
    <row r="1025" spans="1:88">
      <c r="A1025">
        <v>20326</v>
      </c>
      <c r="B1025">
        <f t="shared" si="30"/>
        <v>1.1000000000000001</v>
      </c>
      <c r="C1025">
        <f t="shared" si="30"/>
        <v>1.1000000000000001</v>
      </c>
      <c r="F1025">
        <v>1680</v>
      </c>
      <c r="G1025">
        <v>38717</v>
      </c>
      <c r="H1025">
        <v>0</v>
      </c>
      <c r="I1025">
        <v>0</v>
      </c>
      <c r="J1025">
        <v>0</v>
      </c>
      <c r="K1025" t="s">
        <v>28</v>
      </c>
      <c r="L1025" t="s">
        <v>245</v>
      </c>
      <c r="M1025" t="s">
        <v>79</v>
      </c>
      <c r="N1025" t="s">
        <v>80</v>
      </c>
      <c r="O1025">
        <v>0</v>
      </c>
      <c r="P1025">
        <v>-4.75</v>
      </c>
      <c r="Q1025">
        <v>-3.5</v>
      </c>
      <c r="R1025">
        <v>4.75</v>
      </c>
      <c r="S1025">
        <v>3</v>
      </c>
      <c r="T1025">
        <v>-13.5</v>
      </c>
      <c r="U1025">
        <v>2.5499999999999998</v>
      </c>
      <c r="V1025">
        <v>-6.75</v>
      </c>
      <c r="W1025" t="str">
        <f t="shared" si="31"/>
        <v>g113,5,empty,3,204,1,1,0</v>
      </c>
      <c r="X1025" s="1" t="s">
        <v>330</v>
      </c>
      <c r="Y1025" s="2" t="str">
        <f>IF(AND(ISBLANK(X1025),OR(NOT(ISBLANK(Z1025)),NOT(ISBLANK(AA1025)))),#N/A,
IF(ISBLANK(X1025),"",
IF(AND(NOT(ISERROR(VLOOKUP(X1025,MonsterTable!$A:$B,MATCH(MonsterTable!$B$1,MonsterTable!$A$1:$B$1,0),0))),OR(ISBLANK(Z1025),ISBLANK(AA1025))),#N/A,
IFERROR(VLOOKUP(X1025,MonsterTable!$A:$B,MATCH(MonsterTable!$B$1,MonsterTable!$A$1:$B$1,0),0),
IF(OR(NOT(ISBLANK(Z1025)),ISBLANK(AA1025)),#N/A,
IF(X1025="empty","empty",
VLOOKUP(X1025,MonsterGroupTable!$A:$A,1,0)))))))</f>
        <v>g113</v>
      </c>
      <c r="AA1025">
        <v>5</v>
      </c>
      <c r="AE1025" s="1" t="s">
        <v>74</v>
      </c>
      <c r="AF1025" s="2" t="str">
        <f>IF(AND(ISBLANK(AE1025),OR(NOT(ISBLANK(AG1025)),NOT(ISBLANK(AH1025)))),#N/A,
IF(ISBLANK(AE1025),"",
IF(AND(NOT(ISERROR(VLOOKUP(AE1025,MonsterTable!$A:$B,MATCH(MonsterTable!$B$1,MonsterTable!$A$1:$B$1,0),0))),OR(ISBLANK(AG1025),ISBLANK(AH1025))),#N/A,
IFERROR(VLOOKUP(AE1025,MonsterTable!$A:$B,MATCH(MonsterTable!$B$1,MonsterTable!$A$1:$B$1,0),0),
IF(OR(NOT(ISBLANK(AG1025)),ISBLANK(AH1025)),#N/A,
IF(AE1025="empty","empty",
VLOOKUP(AE1025,MonsterGroupTable!$A:$A,1,0)))))))</f>
        <v>empty</v>
      </c>
      <c r="AH1025">
        <v>3</v>
      </c>
      <c r="AL1025" s="1" t="s">
        <v>340</v>
      </c>
      <c r="AM1025" s="2">
        <f>IF(AND(ISBLANK(AL1025),OR(NOT(ISBLANK(AN1025)),NOT(ISBLANK(AO1025)))),#N/A,
IF(ISBLANK(AL1025),"",
IF(AND(NOT(ISERROR(VLOOKUP(AL1025,MonsterTable!$A:$B,MATCH(MonsterTable!$B$1,MonsterTable!$A$1:$B$1,0),0))),OR(ISBLANK(AN1025),ISBLANK(AO1025))),#N/A,
IFERROR(VLOOKUP(AL1025,MonsterTable!$A:$B,MATCH(MonsterTable!$B$1,MonsterTable!$A$1:$B$1,0),0),
IF(OR(NOT(ISBLANK(AN1025)),ISBLANK(AO1025)),#N/A,
IF(AL1025="empty","empty",
VLOOKUP(AL1025,MonsterGroupTable!$A:$A,1,0)))))))</f>
        <v>204</v>
      </c>
      <c r="AN1025">
        <v>1</v>
      </c>
      <c r="AO1025">
        <v>1</v>
      </c>
      <c r="AP1025">
        <v>0</v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BA1025" s="2" t="str">
        <f>IF(AND(ISBLANK(AZ1025),OR(NOT(ISBLANK(BB1025)),NOT(ISBLANK(BC1025)))),#N/A,
IF(ISBLANK(AZ1025),"",
IF(AND(NOT(ISERROR(VLOOKUP(AZ1025,MonsterTable!$A:$B,MATCH(MonsterTable!$B$1,MonsterTable!$A$1:$B$1,0),0))),OR(ISBLANK(BB1025),ISBLANK(BC1025))),#N/A,
IFERROR(VLOOKUP(AZ1025,MonsterTable!$A:$B,MATCH(MonsterTable!$B$1,MonsterTable!$A$1:$B$1,0),0),
IF(OR(NOT(ISBLANK(BB1025)),ISBLANK(BC1025)),#N/A,
IF(AZ1025="empty","empty",
VLOOKUP(AZ1025,MonsterGroupTable!$A:$A,1,0)))))))</f>
        <v/>
      </c>
      <c r="BH1025" s="2" t="str">
        <f>IF(AND(ISBLANK(BG1025),OR(NOT(ISBLANK(BI1025)),NOT(ISBLANK(BJ1025)))),#N/A,
IF(ISBLANK(BG1025),"",
IF(AND(NOT(ISERROR(VLOOKUP(BG1025,MonsterTable!$A:$B,MATCH(MonsterTable!$B$1,MonsterTable!$A$1:$B$1,0),0))),OR(ISBLANK(BI1025),ISBLANK(BJ1025))),#N/A,
IFERROR(VLOOKUP(BG1025,MonsterTable!$A:$B,MATCH(MonsterTable!$B$1,MonsterTable!$A$1:$B$1,0),0),
IF(OR(NOT(ISBLANK(BI1025)),ISBLANK(BJ1025)),#N/A,
IF(BG1025="empty","empty",
VLOOKUP(BG1025,MonsterGroupTable!$A:$A,1,0)))))))</f>
        <v/>
      </c>
      <c r="BO1025" s="2" t="str">
        <f>IF(AND(ISBLANK(BN1025),OR(NOT(ISBLANK(BP1025)),NOT(ISBLANK(BQ1025)))),#N/A,
IF(ISBLANK(BN1025),"",
IF(AND(NOT(ISERROR(VLOOKUP(BN1025,MonsterTable!$A:$B,MATCH(MonsterTable!$B$1,MonsterTable!$A$1:$B$1,0),0))),OR(ISBLANK(BP1025),ISBLANK(BQ1025))),#N/A,
IFERROR(VLOOKUP(BN1025,MonsterTable!$A:$B,MATCH(MonsterTable!$B$1,MonsterTable!$A$1:$B$1,0),0),
IF(OR(NOT(ISBLANK(BP1025)),ISBLANK(BQ1025)),#N/A,
IF(BN1025="empty","empty",
VLOOKUP(BN1025,MonsterGroupTable!$A:$A,1,0)))))))</f>
        <v/>
      </c>
      <c r="BV1025" s="2" t="str">
        <f>IF(AND(ISBLANK(BU1025),OR(NOT(ISBLANK(BW1025)),NOT(ISBLANK(BX1025)))),#N/A,
IF(ISBLANK(BU1025),"",
IF(AND(NOT(ISERROR(VLOOKUP(BU1025,MonsterTable!$A:$B,MATCH(MonsterTable!$B$1,MonsterTable!$A$1:$B$1,0),0))),OR(ISBLANK(BW1025),ISBLANK(BX1025))),#N/A,
IFERROR(VLOOKUP(BU1025,MonsterTable!$A:$B,MATCH(MonsterTable!$B$1,MonsterTable!$A$1:$B$1,0),0),
IF(OR(NOT(ISBLANK(BW1025)),ISBLANK(BX1025)),#N/A,
IF(BU1025="empty","empty",
VLOOKUP(BU1025,MonsterGroupTable!$A:$A,1,0)))))))</f>
        <v/>
      </c>
      <c r="CC1025" s="2" t="str">
        <f>IF(AND(ISBLANK(CB1025),OR(NOT(ISBLANK(CD1025)),NOT(ISBLANK(CE1025)))),#N/A,
IF(ISBLANK(CB1025),"",
IF(AND(NOT(ISERROR(VLOOKUP(CB1025,MonsterTable!$A:$B,MATCH(MonsterTable!$B$1,MonsterTable!$A$1:$B$1,0),0))),OR(ISBLANK(CD1025),ISBLANK(CE1025))),#N/A,
IFERROR(VLOOKUP(CB1025,MonsterTable!$A:$B,MATCH(MonsterTable!$B$1,MonsterTable!$A$1:$B$1,0),0),
IF(OR(NOT(ISBLANK(CD1025)),ISBLANK(CE1025)),#N/A,
IF(CB1025="empty","empty",
VLOOKUP(CB1025,MonsterGroupTable!$A:$A,1,0)))))))</f>
        <v/>
      </c>
      <c r="CJ1025" s="2" t="str">
        <f>IF(AND(ISBLANK(CI1025),OR(NOT(ISBLANK(CK1025)),NOT(ISBLANK(CL1025)))),#N/A,
IF(ISBLANK(CI1025),"",
IF(AND(NOT(ISERROR(VLOOKUP(CI1025,MonsterTable!$A:$B,MATCH(MonsterTable!$B$1,MonsterTable!$A$1:$B$1,0),0))),OR(ISBLANK(CK1025),ISBLANK(CL1025))),#N/A,
IFERROR(VLOOKUP(CI1025,MonsterTable!$A:$B,MATCH(MonsterTable!$B$1,MonsterTable!$A$1:$B$1,0),0),
IF(OR(NOT(ISBLANK(CK1025)),ISBLANK(CL1025)),#N/A,
IF(CI1025="empty","empty",
VLOOKUP(CI1025,MonsterGroupTable!$A:$A,1,0)))))))</f>
        <v/>
      </c>
    </row>
    <row r="1026" spans="1:88">
      <c r="A1026">
        <v>20327</v>
      </c>
      <c r="B1026">
        <f t="shared" si="30"/>
        <v>1.1000000000000001</v>
      </c>
      <c r="C1026">
        <f t="shared" si="30"/>
        <v>1.1000000000000001</v>
      </c>
      <c r="F1026">
        <v>1680</v>
      </c>
      <c r="G1026">
        <v>38969</v>
      </c>
      <c r="H1026">
        <v>0</v>
      </c>
      <c r="I1026">
        <v>0</v>
      </c>
      <c r="J1026">
        <v>0</v>
      </c>
      <c r="K1026" t="s">
        <v>28</v>
      </c>
      <c r="L1026" t="s">
        <v>245</v>
      </c>
      <c r="M1026" t="s">
        <v>79</v>
      </c>
      <c r="N1026" t="s">
        <v>80</v>
      </c>
      <c r="O1026">
        <v>0</v>
      </c>
      <c r="P1026">
        <v>-4.75</v>
      </c>
      <c r="Q1026">
        <v>-3.5</v>
      </c>
      <c r="R1026">
        <v>4.75</v>
      </c>
      <c r="S1026">
        <v>3</v>
      </c>
      <c r="T1026">
        <v>-13.5</v>
      </c>
      <c r="U1026">
        <v>2.5499999999999998</v>
      </c>
      <c r="V1026">
        <v>-6.75</v>
      </c>
      <c r="W1026" t="str">
        <f t="shared" si="31"/>
        <v>g113,5,empty,3,204,1,1,0</v>
      </c>
      <c r="X1026" s="1" t="s">
        <v>330</v>
      </c>
      <c r="Y1026" s="2" t="str">
        <f>IF(AND(ISBLANK(X1026),OR(NOT(ISBLANK(Z1026)),NOT(ISBLANK(AA1026)))),#N/A,
IF(ISBLANK(X1026),"",
IF(AND(NOT(ISERROR(VLOOKUP(X1026,MonsterTable!$A:$B,MATCH(MonsterTable!$B$1,MonsterTable!$A$1:$B$1,0),0))),OR(ISBLANK(Z1026),ISBLANK(AA1026))),#N/A,
IFERROR(VLOOKUP(X1026,MonsterTable!$A:$B,MATCH(MonsterTable!$B$1,MonsterTable!$A$1:$B$1,0),0),
IF(OR(NOT(ISBLANK(Z1026)),ISBLANK(AA1026)),#N/A,
IF(X1026="empty","empty",
VLOOKUP(X1026,MonsterGroupTable!$A:$A,1,0)))))))</f>
        <v>g113</v>
      </c>
      <c r="AA1026">
        <v>5</v>
      </c>
      <c r="AE1026" s="1" t="s">
        <v>74</v>
      </c>
      <c r="AF1026" s="2" t="str">
        <f>IF(AND(ISBLANK(AE1026),OR(NOT(ISBLANK(AG1026)),NOT(ISBLANK(AH1026)))),#N/A,
IF(ISBLANK(AE1026),"",
IF(AND(NOT(ISERROR(VLOOKUP(AE1026,MonsterTable!$A:$B,MATCH(MonsterTable!$B$1,MonsterTable!$A$1:$B$1,0),0))),OR(ISBLANK(AG1026),ISBLANK(AH1026))),#N/A,
IFERROR(VLOOKUP(AE1026,MonsterTable!$A:$B,MATCH(MonsterTable!$B$1,MonsterTable!$A$1:$B$1,0),0),
IF(OR(NOT(ISBLANK(AG1026)),ISBLANK(AH1026)),#N/A,
IF(AE1026="empty","empty",
VLOOKUP(AE1026,MonsterGroupTable!$A:$A,1,0)))))))</f>
        <v>empty</v>
      </c>
      <c r="AH1026">
        <v>3</v>
      </c>
      <c r="AL1026" s="1" t="s">
        <v>340</v>
      </c>
      <c r="AM1026" s="2">
        <f>IF(AND(ISBLANK(AL1026),OR(NOT(ISBLANK(AN1026)),NOT(ISBLANK(AO1026)))),#N/A,
IF(ISBLANK(AL1026),"",
IF(AND(NOT(ISERROR(VLOOKUP(AL1026,MonsterTable!$A:$B,MATCH(MonsterTable!$B$1,MonsterTable!$A$1:$B$1,0),0))),OR(ISBLANK(AN1026),ISBLANK(AO1026))),#N/A,
IFERROR(VLOOKUP(AL1026,MonsterTable!$A:$B,MATCH(MonsterTable!$B$1,MonsterTable!$A$1:$B$1,0),0),
IF(OR(NOT(ISBLANK(AN1026)),ISBLANK(AO1026)),#N/A,
IF(AL1026="empty","empty",
VLOOKUP(AL1026,MonsterGroupTable!$A:$A,1,0)))))))</f>
        <v>204</v>
      </c>
      <c r="AN1026">
        <v>1</v>
      </c>
      <c r="AO1026">
        <v>1</v>
      </c>
      <c r="AP1026">
        <v>0</v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BA1026" s="2" t="str">
        <f>IF(AND(ISBLANK(AZ1026),OR(NOT(ISBLANK(BB1026)),NOT(ISBLANK(BC1026)))),#N/A,
IF(ISBLANK(AZ1026),"",
IF(AND(NOT(ISERROR(VLOOKUP(AZ1026,MonsterTable!$A:$B,MATCH(MonsterTable!$B$1,MonsterTable!$A$1:$B$1,0),0))),OR(ISBLANK(BB1026),ISBLANK(BC1026))),#N/A,
IFERROR(VLOOKUP(AZ1026,MonsterTable!$A:$B,MATCH(MonsterTable!$B$1,MonsterTable!$A$1:$B$1,0),0),
IF(OR(NOT(ISBLANK(BB1026)),ISBLANK(BC1026)),#N/A,
IF(AZ1026="empty","empty",
VLOOKUP(AZ1026,MonsterGroupTable!$A:$A,1,0)))))))</f>
        <v/>
      </c>
      <c r="BH1026" s="2" t="str">
        <f>IF(AND(ISBLANK(BG1026),OR(NOT(ISBLANK(BI1026)),NOT(ISBLANK(BJ1026)))),#N/A,
IF(ISBLANK(BG1026),"",
IF(AND(NOT(ISERROR(VLOOKUP(BG1026,MonsterTable!$A:$B,MATCH(MonsterTable!$B$1,MonsterTable!$A$1:$B$1,0),0))),OR(ISBLANK(BI1026),ISBLANK(BJ1026))),#N/A,
IFERROR(VLOOKUP(BG1026,MonsterTable!$A:$B,MATCH(MonsterTable!$B$1,MonsterTable!$A$1:$B$1,0),0),
IF(OR(NOT(ISBLANK(BI1026)),ISBLANK(BJ1026)),#N/A,
IF(BG1026="empty","empty",
VLOOKUP(BG1026,MonsterGroupTable!$A:$A,1,0)))))))</f>
        <v/>
      </c>
      <c r="BO1026" s="2" t="str">
        <f>IF(AND(ISBLANK(BN1026),OR(NOT(ISBLANK(BP1026)),NOT(ISBLANK(BQ1026)))),#N/A,
IF(ISBLANK(BN1026),"",
IF(AND(NOT(ISERROR(VLOOKUP(BN1026,MonsterTable!$A:$B,MATCH(MonsterTable!$B$1,MonsterTable!$A$1:$B$1,0),0))),OR(ISBLANK(BP1026),ISBLANK(BQ1026))),#N/A,
IFERROR(VLOOKUP(BN1026,MonsterTable!$A:$B,MATCH(MonsterTable!$B$1,MonsterTable!$A$1:$B$1,0),0),
IF(OR(NOT(ISBLANK(BP1026)),ISBLANK(BQ1026)),#N/A,
IF(BN1026="empty","empty",
VLOOKUP(BN1026,MonsterGroupTable!$A:$A,1,0)))))))</f>
        <v/>
      </c>
      <c r="BV1026" s="2" t="str">
        <f>IF(AND(ISBLANK(BU1026),OR(NOT(ISBLANK(BW1026)),NOT(ISBLANK(BX1026)))),#N/A,
IF(ISBLANK(BU1026),"",
IF(AND(NOT(ISERROR(VLOOKUP(BU1026,MonsterTable!$A:$B,MATCH(MonsterTable!$B$1,MonsterTable!$A$1:$B$1,0),0))),OR(ISBLANK(BW1026),ISBLANK(BX1026))),#N/A,
IFERROR(VLOOKUP(BU1026,MonsterTable!$A:$B,MATCH(MonsterTable!$B$1,MonsterTable!$A$1:$B$1,0),0),
IF(OR(NOT(ISBLANK(BW1026)),ISBLANK(BX1026)),#N/A,
IF(BU1026="empty","empty",
VLOOKUP(BU1026,MonsterGroupTable!$A:$A,1,0)))))))</f>
        <v/>
      </c>
      <c r="CC1026" s="2" t="str">
        <f>IF(AND(ISBLANK(CB1026),OR(NOT(ISBLANK(CD1026)),NOT(ISBLANK(CE1026)))),#N/A,
IF(ISBLANK(CB1026),"",
IF(AND(NOT(ISERROR(VLOOKUP(CB1026,MonsterTable!$A:$B,MATCH(MonsterTable!$B$1,MonsterTable!$A$1:$B$1,0),0))),OR(ISBLANK(CD1026),ISBLANK(CE1026))),#N/A,
IFERROR(VLOOKUP(CB1026,MonsterTable!$A:$B,MATCH(MonsterTable!$B$1,MonsterTable!$A$1:$B$1,0),0),
IF(OR(NOT(ISBLANK(CD1026)),ISBLANK(CE1026)),#N/A,
IF(CB1026="empty","empty",
VLOOKUP(CB1026,MonsterGroupTable!$A:$A,1,0)))))))</f>
        <v/>
      </c>
      <c r="CJ1026" s="2" t="str">
        <f>IF(AND(ISBLANK(CI1026),OR(NOT(ISBLANK(CK1026)),NOT(ISBLANK(CL1026)))),#N/A,
IF(ISBLANK(CI1026),"",
IF(AND(NOT(ISERROR(VLOOKUP(CI1026,MonsterTable!$A:$B,MATCH(MonsterTable!$B$1,MonsterTable!$A$1:$B$1,0),0))),OR(ISBLANK(CK1026),ISBLANK(CL1026))),#N/A,
IFERROR(VLOOKUP(CI1026,MonsterTable!$A:$B,MATCH(MonsterTable!$B$1,MonsterTable!$A$1:$B$1,0),0),
IF(OR(NOT(ISBLANK(CK1026)),ISBLANK(CL1026)),#N/A,
IF(CI1026="empty","empty",
VLOOKUP(CI1026,MonsterGroupTable!$A:$A,1,0)))))))</f>
        <v/>
      </c>
    </row>
    <row r="1027" spans="1:88">
      <c r="A1027">
        <v>20328</v>
      </c>
      <c r="B1027">
        <f t="shared" ref="B1027:C1090" si="32">IF(MOD(A1027,10)=0,1.2,1.1)</f>
        <v>1.1000000000000001</v>
      </c>
      <c r="C1027">
        <f t="shared" si="32"/>
        <v>1.1000000000000001</v>
      </c>
      <c r="F1027">
        <v>1680</v>
      </c>
      <c r="G1027">
        <v>39221</v>
      </c>
      <c r="H1027">
        <v>0</v>
      </c>
      <c r="I1027">
        <v>0</v>
      </c>
      <c r="J1027">
        <v>0</v>
      </c>
      <c r="K1027" t="s">
        <v>28</v>
      </c>
      <c r="L1027" t="s">
        <v>245</v>
      </c>
      <c r="M1027" t="s">
        <v>79</v>
      </c>
      <c r="N1027" t="s">
        <v>80</v>
      </c>
      <c r="O1027">
        <v>0</v>
      </c>
      <c r="P1027">
        <v>-4.75</v>
      </c>
      <c r="Q1027">
        <v>-3.5</v>
      </c>
      <c r="R1027">
        <v>4.75</v>
      </c>
      <c r="S1027">
        <v>3</v>
      </c>
      <c r="T1027">
        <v>-13.5</v>
      </c>
      <c r="U1027">
        <v>2.5499999999999998</v>
      </c>
      <c r="V1027">
        <v>-6.75</v>
      </c>
      <c r="W1027" t="str">
        <f t="shared" ref="W1027:W1090" si="33">Y1027&amp;IF(ISBLANK(Z1027),"",","&amp;Z1027)&amp;IF(ISBLANK(AA1027),"",","&amp;AA1027)&amp;IF(ISBLANK(AB1027),"",","&amp;AB1027)&amp;IF(ISBLANK(AC1027),"",","&amp;AC1027)&amp;IF(ISBLANK(AD1027),"",","&amp;AD1027)
&amp;IF(LEN(AF1027)=0,"",","&amp;AF1027)&amp;IF(ISBLANK(AG1027),"",","&amp;AG1027)&amp;IF(ISBLANK(AH1027),"",","&amp;AH1027)&amp;IF(ISBLANK(AI1027),"",","&amp;AI1027)&amp;IF(ISBLANK(AJ1027),"",","&amp;AJ1027)&amp;IF(ISBLANK(AK1027),"",","&amp;AK1027)
&amp;IF(LEN(AM1027)=0,"",","&amp;AM1027)&amp;IF(ISBLANK(AN1027),"",","&amp;AN1027)&amp;IF(ISBLANK(AO1027),"",","&amp;AO1027)&amp;IF(ISBLANK(AP1027),"",","&amp;AP1027)&amp;IF(ISBLANK(AQ1027),"",","&amp;AQ1027)&amp;IF(ISBLANK(AR1027),"",","&amp;AR1027)
&amp;IF(LEN(AT1027)=0,"",","&amp;AT1027)&amp;IF(ISBLANK(AU1027),"",","&amp;AU1027)&amp;IF(ISBLANK(AV1027),"",","&amp;AV1027)&amp;IF(ISBLANK(AW1027),"",","&amp;AW1027)&amp;IF(ISBLANK(AX1027),"",","&amp;AX1027)&amp;IF(ISBLANK(AY1027),"",","&amp;AY1027)
&amp;IF(LEN(BA1027)=0,"",","&amp;BA1027)&amp;IF(ISBLANK(BB1027),"",","&amp;BB1027)&amp;IF(ISBLANK(BC1027),"",","&amp;BC1027)&amp;IF(ISBLANK(BD1027),"",","&amp;BD1027)&amp;IF(ISBLANK(BE1027),"",","&amp;BE1027)&amp;IF(ISBLANK(BF1027),"",","&amp;BF1027)
&amp;IF(LEN(BH1027)=0,"",","&amp;BH1027)&amp;IF(ISBLANK(BI1027),"",","&amp;BI1027)&amp;IF(ISBLANK(BJ1027),"",","&amp;BJ1027)&amp;IF(ISBLANK(BK1027),"",","&amp;BK1027)&amp;IF(ISBLANK(BL1027),"",","&amp;BL1027)&amp;IF(ISBLANK(BM1027),"",","&amp;BM1027)
&amp;IF(LEN(BO1027)=0,"",","&amp;BO1027)&amp;IF(ISBLANK(BP1027),"",","&amp;BP1027)&amp;IF(ISBLANK(BQ1027),"",","&amp;BQ1027)&amp;IF(ISBLANK(BR1027),"",","&amp;BR1027)&amp;IF(ISBLANK(BS1027),"",","&amp;BS1027)&amp;IF(ISBLANK(BT1027),"",","&amp;BT1027)
&amp;IF(LEN(BV1027)=0,"",","&amp;BV1027)&amp;IF(ISBLANK(BW1027),"",","&amp;BW1027)&amp;IF(ISBLANK(BX1027),"",","&amp;BX1027)&amp;IF(ISBLANK(BY1027),"",","&amp;BY1027)&amp;IF(ISBLANK(BZ1027),"",","&amp;BZ1027)&amp;IF(ISBLANK(CA1027),"",","&amp;CA1027)
&amp;IF(LEN(CC1027)=0,"",","&amp;CC1027)&amp;IF(ISBLANK(CD1027),"",","&amp;CD1027)&amp;IF(ISBLANK(CE1027),"",","&amp;CE1027)&amp;IF(ISBLANK(CF1027),"",","&amp;CF1027)&amp;IF(ISBLANK(CG1027),"",","&amp;CG1027)&amp;IF(ISBLANK(CH1027),"",","&amp;CH1027)
&amp;IF(LEN(CJ1027)=0,"",","&amp;CJ1027)&amp;IF(ISBLANK(CK1027),"",","&amp;CK1027)&amp;IF(ISBLANK(CL1027),"",","&amp;CL1027)&amp;IF(ISBLANK(CM1027),"",","&amp;CM1027)&amp;IF(ISBLANK(CN1027),"",","&amp;CN1027)&amp;IF(ISBLANK(CO1027),"",","&amp;CO1027)</f>
        <v>g113,5,empty,3,204,1,1,0</v>
      </c>
      <c r="X1027" s="1" t="s">
        <v>330</v>
      </c>
      <c r="Y1027" s="2" t="str">
        <f>IF(AND(ISBLANK(X1027),OR(NOT(ISBLANK(Z1027)),NOT(ISBLANK(AA1027)))),#N/A,
IF(ISBLANK(X1027),"",
IF(AND(NOT(ISERROR(VLOOKUP(X1027,MonsterTable!$A:$B,MATCH(MonsterTable!$B$1,MonsterTable!$A$1:$B$1,0),0))),OR(ISBLANK(Z1027),ISBLANK(AA1027))),#N/A,
IFERROR(VLOOKUP(X1027,MonsterTable!$A:$B,MATCH(MonsterTable!$B$1,MonsterTable!$A$1:$B$1,0),0),
IF(OR(NOT(ISBLANK(Z1027)),ISBLANK(AA1027)),#N/A,
IF(X1027="empty","empty",
VLOOKUP(X1027,MonsterGroupTable!$A:$A,1,0)))))))</f>
        <v>g113</v>
      </c>
      <c r="AA1027">
        <v>5</v>
      </c>
      <c r="AE1027" s="1" t="s">
        <v>74</v>
      </c>
      <c r="AF1027" s="2" t="str">
        <f>IF(AND(ISBLANK(AE1027),OR(NOT(ISBLANK(AG1027)),NOT(ISBLANK(AH1027)))),#N/A,
IF(ISBLANK(AE1027),"",
IF(AND(NOT(ISERROR(VLOOKUP(AE1027,MonsterTable!$A:$B,MATCH(MonsterTable!$B$1,MonsterTable!$A$1:$B$1,0),0))),OR(ISBLANK(AG1027),ISBLANK(AH1027))),#N/A,
IFERROR(VLOOKUP(AE1027,MonsterTable!$A:$B,MATCH(MonsterTable!$B$1,MonsterTable!$A$1:$B$1,0),0),
IF(OR(NOT(ISBLANK(AG1027)),ISBLANK(AH1027)),#N/A,
IF(AE1027="empty","empty",
VLOOKUP(AE1027,MonsterGroupTable!$A:$A,1,0)))))))</f>
        <v>empty</v>
      </c>
      <c r="AH1027">
        <v>3</v>
      </c>
      <c r="AL1027" s="1" t="s">
        <v>340</v>
      </c>
      <c r="AM1027" s="2">
        <f>IF(AND(ISBLANK(AL1027),OR(NOT(ISBLANK(AN1027)),NOT(ISBLANK(AO1027)))),#N/A,
IF(ISBLANK(AL1027),"",
IF(AND(NOT(ISERROR(VLOOKUP(AL1027,MonsterTable!$A:$B,MATCH(MonsterTable!$B$1,MonsterTable!$A$1:$B$1,0),0))),OR(ISBLANK(AN1027),ISBLANK(AO1027))),#N/A,
IFERROR(VLOOKUP(AL1027,MonsterTable!$A:$B,MATCH(MonsterTable!$B$1,MonsterTable!$A$1:$B$1,0),0),
IF(OR(NOT(ISBLANK(AN1027)),ISBLANK(AO1027)),#N/A,
IF(AL1027="empty","empty",
VLOOKUP(AL1027,MonsterGroupTable!$A:$A,1,0)))))))</f>
        <v>204</v>
      </c>
      <c r="AN1027">
        <v>1</v>
      </c>
      <c r="AO1027">
        <v>1</v>
      </c>
      <c r="AP1027">
        <v>0</v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BA1027" s="2" t="str">
        <f>IF(AND(ISBLANK(AZ1027),OR(NOT(ISBLANK(BB1027)),NOT(ISBLANK(BC1027)))),#N/A,
IF(ISBLANK(AZ1027),"",
IF(AND(NOT(ISERROR(VLOOKUP(AZ1027,MonsterTable!$A:$B,MATCH(MonsterTable!$B$1,MonsterTable!$A$1:$B$1,0),0))),OR(ISBLANK(BB1027),ISBLANK(BC1027))),#N/A,
IFERROR(VLOOKUP(AZ1027,MonsterTable!$A:$B,MATCH(MonsterTable!$B$1,MonsterTable!$A$1:$B$1,0),0),
IF(OR(NOT(ISBLANK(BB1027)),ISBLANK(BC1027)),#N/A,
IF(AZ1027="empty","empty",
VLOOKUP(AZ1027,MonsterGroupTable!$A:$A,1,0)))))))</f>
        <v/>
      </c>
      <c r="BH1027" s="2" t="str">
        <f>IF(AND(ISBLANK(BG1027),OR(NOT(ISBLANK(BI1027)),NOT(ISBLANK(BJ1027)))),#N/A,
IF(ISBLANK(BG1027),"",
IF(AND(NOT(ISERROR(VLOOKUP(BG1027,MonsterTable!$A:$B,MATCH(MonsterTable!$B$1,MonsterTable!$A$1:$B$1,0),0))),OR(ISBLANK(BI1027),ISBLANK(BJ1027))),#N/A,
IFERROR(VLOOKUP(BG1027,MonsterTable!$A:$B,MATCH(MonsterTable!$B$1,MonsterTable!$A$1:$B$1,0),0),
IF(OR(NOT(ISBLANK(BI1027)),ISBLANK(BJ1027)),#N/A,
IF(BG1027="empty","empty",
VLOOKUP(BG1027,MonsterGroupTable!$A:$A,1,0)))))))</f>
        <v/>
      </c>
      <c r="BO1027" s="2" t="str">
        <f>IF(AND(ISBLANK(BN1027),OR(NOT(ISBLANK(BP1027)),NOT(ISBLANK(BQ1027)))),#N/A,
IF(ISBLANK(BN1027),"",
IF(AND(NOT(ISERROR(VLOOKUP(BN1027,MonsterTable!$A:$B,MATCH(MonsterTable!$B$1,MonsterTable!$A$1:$B$1,0),0))),OR(ISBLANK(BP1027),ISBLANK(BQ1027))),#N/A,
IFERROR(VLOOKUP(BN1027,MonsterTable!$A:$B,MATCH(MonsterTable!$B$1,MonsterTable!$A$1:$B$1,0),0),
IF(OR(NOT(ISBLANK(BP1027)),ISBLANK(BQ1027)),#N/A,
IF(BN1027="empty","empty",
VLOOKUP(BN1027,MonsterGroupTable!$A:$A,1,0)))))))</f>
        <v/>
      </c>
      <c r="BV1027" s="2" t="str">
        <f>IF(AND(ISBLANK(BU1027),OR(NOT(ISBLANK(BW1027)),NOT(ISBLANK(BX1027)))),#N/A,
IF(ISBLANK(BU1027),"",
IF(AND(NOT(ISERROR(VLOOKUP(BU1027,MonsterTable!$A:$B,MATCH(MonsterTable!$B$1,MonsterTable!$A$1:$B$1,0),0))),OR(ISBLANK(BW1027),ISBLANK(BX1027))),#N/A,
IFERROR(VLOOKUP(BU1027,MonsterTable!$A:$B,MATCH(MonsterTable!$B$1,MonsterTable!$A$1:$B$1,0),0),
IF(OR(NOT(ISBLANK(BW1027)),ISBLANK(BX1027)),#N/A,
IF(BU1027="empty","empty",
VLOOKUP(BU1027,MonsterGroupTable!$A:$A,1,0)))))))</f>
        <v/>
      </c>
      <c r="CC1027" s="2" t="str">
        <f>IF(AND(ISBLANK(CB1027),OR(NOT(ISBLANK(CD1027)),NOT(ISBLANK(CE1027)))),#N/A,
IF(ISBLANK(CB1027),"",
IF(AND(NOT(ISERROR(VLOOKUP(CB1027,MonsterTable!$A:$B,MATCH(MonsterTable!$B$1,MonsterTable!$A$1:$B$1,0),0))),OR(ISBLANK(CD1027),ISBLANK(CE1027))),#N/A,
IFERROR(VLOOKUP(CB1027,MonsterTable!$A:$B,MATCH(MonsterTable!$B$1,MonsterTable!$A$1:$B$1,0),0),
IF(OR(NOT(ISBLANK(CD1027)),ISBLANK(CE1027)),#N/A,
IF(CB1027="empty","empty",
VLOOKUP(CB1027,MonsterGroupTable!$A:$A,1,0)))))))</f>
        <v/>
      </c>
      <c r="CJ1027" s="2" t="str">
        <f>IF(AND(ISBLANK(CI1027),OR(NOT(ISBLANK(CK1027)),NOT(ISBLANK(CL1027)))),#N/A,
IF(ISBLANK(CI1027),"",
IF(AND(NOT(ISERROR(VLOOKUP(CI1027,MonsterTable!$A:$B,MATCH(MonsterTable!$B$1,MonsterTable!$A$1:$B$1,0),0))),OR(ISBLANK(CK1027),ISBLANK(CL1027))),#N/A,
IFERROR(VLOOKUP(CI1027,MonsterTable!$A:$B,MATCH(MonsterTable!$B$1,MonsterTable!$A$1:$B$1,0),0),
IF(OR(NOT(ISBLANK(CK1027)),ISBLANK(CL1027)),#N/A,
IF(CI1027="empty","empty",
VLOOKUP(CI1027,MonsterGroupTable!$A:$A,1,0)))))))</f>
        <v/>
      </c>
    </row>
    <row r="1028" spans="1:88">
      <c r="A1028">
        <v>20329</v>
      </c>
      <c r="B1028">
        <f t="shared" si="32"/>
        <v>1.1000000000000001</v>
      </c>
      <c r="C1028">
        <f t="shared" si="32"/>
        <v>1.1000000000000001</v>
      </c>
      <c r="F1028">
        <v>1680</v>
      </c>
      <c r="G1028">
        <v>39473</v>
      </c>
      <c r="H1028">
        <v>0</v>
      </c>
      <c r="I1028">
        <v>0</v>
      </c>
      <c r="J1028">
        <v>0</v>
      </c>
      <c r="K1028" t="s">
        <v>28</v>
      </c>
      <c r="L1028" t="s">
        <v>245</v>
      </c>
      <c r="M1028" t="s">
        <v>79</v>
      </c>
      <c r="N1028" t="s">
        <v>80</v>
      </c>
      <c r="O1028">
        <v>0</v>
      </c>
      <c r="P1028">
        <v>-4.75</v>
      </c>
      <c r="Q1028">
        <v>-3.5</v>
      </c>
      <c r="R1028">
        <v>4.75</v>
      </c>
      <c r="S1028">
        <v>3</v>
      </c>
      <c r="T1028">
        <v>-13.5</v>
      </c>
      <c r="U1028">
        <v>2.5499999999999998</v>
      </c>
      <c r="V1028">
        <v>-6.75</v>
      </c>
      <c r="W1028" t="str">
        <f t="shared" si="33"/>
        <v>g113,5,empty,3,204,1,1,0</v>
      </c>
      <c r="X1028" s="1" t="s">
        <v>330</v>
      </c>
      <c r="Y1028" s="2" t="str">
        <f>IF(AND(ISBLANK(X1028),OR(NOT(ISBLANK(Z1028)),NOT(ISBLANK(AA1028)))),#N/A,
IF(ISBLANK(X1028),"",
IF(AND(NOT(ISERROR(VLOOKUP(X1028,MonsterTable!$A:$B,MATCH(MonsterTable!$B$1,MonsterTable!$A$1:$B$1,0),0))),OR(ISBLANK(Z1028),ISBLANK(AA1028))),#N/A,
IFERROR(VLOOKUP(X1028,MonsterTable!$A:$B,MATCH(MonsterTable!$B$1,MonsterTable!$A$1:$B$1,0),0),
IF(OR(NOT(ISBLANK(Z1028)),ISBLANK(AA1028)),#N/A,
IF(X1028="empty","empty",
VLOOKUP(X1028,MonsterGroupTable!$A:$A,1,0)))))))</f>
        <v>g113</v>
      </c>
      <c r="AA1028">
        <v>5</v>
      </c>
      <c r="AE1028" s="1" t="s">
        <v>74</v>
      </c>
      <c r="AF1028" s="2" t="str">
        <f>IF(AND(ISBLANK(AE1028),OR(NOT(ISBLANK(AG1028)),NOT(ISBLANK(AH1028)))),#N/A,
IF(ISBLANK(AE1028),"",
IF(AND(NOT(ISERROR(VLOOKUP(AE1028,MonsterTable!$A:$B,MATCH(MonsterTable!$B$1,MonsterTable!$A$1:$B$1,0),0))),OR(ISBLANK(AG1028),ISBLANK(AH1028))),#N/A,
IFERROR(VLOOKUP(AE1028,MonsterTable!$A:$B,MATCH(MonsterTable!$B$1,MonsterTable!$A$1:$B$1,0),0),
IF(OR(NOT(ISBLANK(AG1028)),ISBLANK(AH1028)),#N/A,
IF(AE1028="empty","empty",
VLOOKUP(AE1028,MonsterGroupTable!$A:$A,1,0)))))))</f>
        <v>empty</v>
      </c>
      <c r="AH1028">
        <v>3</v>
      </c>
      <c r="AL1028" s="1" t="s">
        <v>340</v>
      </c>
      <c r="AM1028" s="2">
        <f>IF(AND(ISBLANK(AL1028),OR(NOT(ISBLANK(AN1028)),NOT(ISBLANK(AO1028)))),#N/A,
IF(ISBLANK(AL1028),"",
IF(AND(NOT(ISERROR(VLOOKUP(AL1028,MonsterTable!$A:$B,MATCH(MonsterTable!$B$1,MonsterTable!$A$1:$B$1,0),0))),OR(ISBLANK(AN1028),ISBLANK(AO1028))),#N/A,
IFERROR(VLOOKUP(AL1028,MonsterTable!$A:$B,MATCH(MonsterTable!$B$1,MonsterTable!$A$1:$B$1,0),0),
IF(OR(NOT(ISBLANK(AN1028)),ISBLANK(AO1028)),#N/A,
IF(AL1028="empty","empty",
VLOOKUP(AL1028,MonsterGroupTable!$A:$A,1,0)))))))</f>
        <v>204</v>
      </c>
      <c r="AN1028">
        <v>1</v>
      </c>
      <c r="AO1028">
        <v>1</v>
      </c>
      <c r="AP1028">
        <v>0</v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BA1028" s="2" t="str">
        <f>IF(AND(ISBLANK(AZ1028),OR(NOT(ISBLANK(BB1028)),NOT(ISBLANK(BC1028)))),#N/A,
IF(ISBLANK(AZ1028),"",
IF(AND(NOT(ISERROR(VLOOKUP(AZ1028,MonsterTable!$A:$B,MATCH(MonsterTable!$B$1,MonsterTable!$A$1:$B$1,0),0))),OR(ISBLANK(BB1028),ISBLANK(BC1028))),#N/A,
IFERROR(VLOOKUP(AZ1028,MonsterTable!$A:$B,MATCH(MonsterTable!$B$1,MonsterTable!$A$1:$B$1,0),0),
IF(OR(NOT(ISBLANK(BB1028)),ISBLANK(BC1028)),#N/A,
IF(AZ1028="empty","empty",
VLOOKUP(AZ1028,MonsterGroupTable!$A:$A,1,0)))))))</f>
        <v/>
      </c>
      <c r="BH1028" s="2" t="str">
        <f>IF(AND(ISBLANK(BG1028),OR(NOT(ISBLANK(BI1028)),NOT(ISBLANK(BJ1028)))),#N/A,
IF(ISBLANK(BG1028),"",
IF(AND(NOT(ISERROR(VLOOKUP(BG1028,MonsterTable!$A:$B,MATCH(MonsterTable!$B$1,MonsterTable!$A$1:$B$1,0),0))),OR(ISBLANK(BI1028),ISBLANK(BJ1028))),#N/A,
IFERROR(VLOOKUP(BG1028,MonsterTable!$A:$B,MATCH(MonsterTable!$B$1,MonsterTable!$A$1:$B$1,0),0),
IF(OR(NOT(ISBLANK(BI1028)),ISBLANK(BJ1028)),#N/A,
IF(BG1028="empty","empty",
VLOOKUP(BG1028,MonsterGroupTable!$A:$A,1,0)))))))</f>
        <v/>
      </c>
      <c r="BO1028" s="2" t="str">
        <f>IF(AND(ISBLANK(BN1028),OR(NOT(ISBLANK(BP1028)),NOT(ISBLANK(BQ1028)))),#N/A,
IF(ISBLANK(BN1028),"",
IF(AND(NOT(ISERROR(VLOOKUP(BN1028,MonsterTable!$A:$B,MATCH(MonsterTable!$B$1,MonsterTable!$A$1:$B$1,0),0))),OR(ISBLANK(BP1028),ISBLANK(BQ1028))),#N/A,
IFERROR(VLOOKUP(BN1028,MonsterTable!$A:$B,MATCH(MonsterTable!$B$1,MonsterTable!$A$1:$B$1,0),0),
IF(OR(NOT(ISBLANK(BP1028)),ISBLANK(BQ1028)),#N/A,
IF(BN1028="empty","empty",
VLOOKUP(BN1028,MonsterGroupTable!$A:$A,1,0)))))))</f>
        <v/>
      </c>
      <c r="BV1028" s="2" t="str">
        <f>IF(AND(ISBLANK(BU1028),OR(NOT(ISBLANK(BW1028)),NOT(ISBLANK(BX1028)))),#N/A,
IF(ISBLANK(BU1028),"",
IF(AND(NOT(ISERROR(VLOOKUP(BU1028,MonsterTable!$A:$B,MATCH(MonsterTable!$B$1,MonsterTable!$A$1:$B$1,0),0))),OR(ISBLANK(BW1028),ISBLANK(BX1028))),#N/A,
IFERROR(VLOOKUP(BU1028,MonsterTable!$A:$B,MATCH(MonsterTable!$B$1,MonsterTable!$A$1:$B$1,0),0),
IF(OR(NOT(ISBLANK(BW1028)),ISBLANK(BX1028)),#N/A,
IF(BU1028="empty","empty",
VLOOKUP(BU1028,MonsterGroupTable!$A:$A,1,0)))))))</f>
        <v/>
      </c>
      <c r="CC1028" s="2" t="str">
        <f>IF(AND(ISBLANK(CB1028),OR(NOT(ISBLANK(CD1028)),NOT(ISBLANK(CE1028)))),#N/A,
IF(ISBLANK(CB1028),"",
IF(AND(NOT(ISERROR(VLOOKUP(CB1028,MonsterTable!$A:$B,MATCH(MonsterTable!$B$1,MonsterTable!$A$1:$B$1,0),0))),OR(ISBLANK(CD1028),ISBLANK(CE1028))),#N/A,
IFERROR(VLOOKUP(CB1028,MonsterTable!$A:$B,MATCH(MonsterTable!$B$1,MonsterTable!$A$1:$B$1,0),0),
IF(OR(NOT(ISBLANK(CD1028)),ISBLANK(CE1028)),#N/A,
IF(CB1028="empty","empty",
VLOOKUP(CB1028,MonsterGroupTable!$A:$A,1,0)))))))</f>
        <v/>
      </c>
      <c r="CJ1028" s="2" t="str">
        <f>IF(AND(ISBLANK(CI1028),OR(NOT(ISBLANK(CK1028)),NOT(ISBLANK(CL1028)))),#N/A,
IF(ISBLANK(CI1028),"",
IF(AND(NOT(ISERROR(VLOOKUP(CI1028,MonsterTable!$A:$B,MATCH(MonsterTable!$B$1,MonsterTable!$A$1:$B$1,0),0))),OR(ISBLANK(CK1028),ISBLANK(CL1028))),#N/A,
IFERROR(VLOOKUP(CI1028,MonsterTable!$A:$B,MATCH(MonsterTable!$B$1,MonsterTable!$A$1:$B$1,0),0),
IF(OR(NOT(ISBLANK(CK1028)),ISBLANK(CL1028)),#N/A,
IF(CI1028="empty","empty",
VLOOKUP(CI1028,MonsterGroupTable!$A:$A,1,0)))))))</f>
        <v/>
      </c>
    </row>
    <row r="1029" spans="1:88">
      <c r="A1029">
        <v>20330</v>
      </c>
      <c r="B1029">
        <f t="shared" si="32"/>
        <v>1.2</v>
      </c>
      <c r="C1029">
        <f t="shared" si="32"/>
        <v>1.1000000000000001</v>
      </c>
      <c r="F1029">
        <v>1680</v>
      </c>
      <c r="G1029">
        <v>39725</v>
      </c>
      <c r="H1029">
        <v>0</v>
      </c>
      <c r="I1029">
        <v>0</v>
      </c>
      <c r="J1029">
        <v>0</v>
      </c>
      <c r="K1029" t="s">
        <v>28</v>
      </c>
      <c r="L1029" t="s">
        <v>245</v>
      </c>
      <c r="M1029" t="s">
        <v>79</v>
      </c>
      <c r="N1029" t="s">
        <v>80</v>
      </c>
      <c r="O1029">
        <v>0</v>
      </c>
      <c r="P1029">
        <v>-4.75</v>
      </c>
      <c r="Q1029">
        <v>-3.5</v>
      </c>
      <c r="R1029">
        <v>4.75</v>
      </c>
      <c r="S1029">
        <v>3</v>
      </c>
      <c r="T1029">
        <v>-13.5</v>
      </c>
      <c r="U1029">
        <v>2.5499999999999998</v>
      </c>
      <c r="V1029">
        <v>-6.75</v>
      </c>
      <c r="W1029" t="str">
        <f t="shared" si="33"/>
        <v>g113,5,empty,3,204,1,1,0</v>
      </c>
      <c r="X1029" s="1" t="s">
        <v>330</v>
      </c>
      <c r="Y1029" s="2" t="str">
        <f>IF(AND(ISBLANK(X1029),OR(NOT(ISBLANK(Z1029)),NOT(ISBLANK(AA1029)))),#N/A,
IF(ISBLANK(X1029),"",
IF(AND(NOT(ISERROR(VLOOKUP(X1029,MonsterTable!$A:$B,MATCH(MonsterTable!$B$1,MonsterTable!$A$1:$B$1,0),0))),OR(ISBLANK(Z1029),ISBLANK(AA1029))),#N/A,
IFERROR(VLOOKUP(X1029,MonsterTable!$A:$B,MATCH(MonsterTable!$B$1,MonsterTable!$A$1:$B$1,0),0),
IF(OR(NOT(ISBLANK(Z1029)),ISBLANK(AA1029)),#N/A,
IF(X1029="empty","empty",
VLOOKUP(X1029,MonsterGroupTable!$A:$A,1,0)))))))</f>
        <v>g113</v>
      </c>
      <c r="AA1029">
        <v>5</v>
      </c>
      <c r="AE1029" s="1" t="s">
        <v>74</v>
      </c>
      <c r="AF1029" s="2" t="str">
        <f>IF(AND(ISBLANK(AE1029),OR(NOT(ISBLANK(AG1029)),NOT(ISBLANK(AH1029)))),#N/A,
IF(ISBLANK(AE1029),"",
IF(AND(NOT(ISERROR(VLOOKUP(AE1029,MonsterTable!$A:$B,MATCH(MonsterTable!$B$1,MonsterTable!$A$1:$B$1,0),0))),OR(ISBLANK(AG1029),ISBLANK(AH1029))),#N/A,
IFERROR(VLOOKUP(AE1029,MonsterTable!$A:$B,MATCH(MonsterTable!$B$1,MonsterTable!$A$1:$B$1,0),0),
IF(OR(NOT(ISBLANK(AG1029)),ISBLANK(AH1029)),#N/A,
IF(AE1029="empty","empty",
VLOOKUP(AE1029,MonsterGroupTable!$A:$A,1,0)))))))</f>
        <v>empty</v>
      </c>
      <c r="AH1029">
        <v>3</v>
      </c>
      <c r="AL1029" s="1" t="s">
        <v>340</v>
      </c>
      <c r="AM1029" s="2">
        <f>IF(AND(ISBLANK(AL1029),OR(NOT(ISBLANK(AN1029)),NOT(ISBLANK(AO1029)))),#N/A,
IF(ISBLANK(AL1029),"",
IF(AND(NOT(ISERROR(VLOOKUP(AL1029,MonsterTable!$A:$B,MATCH(MonsterTable!$B$1,MonsterTable!$A$1:$B$1,0),0))),OR(ISBLANK(AN1029),ISBLANK(AO1029))),#N/A,
IFERROR(VLOOKUP(AL1029,MonsterTable!$A:$B,MATCH(MonsterTable!$B$1,MonsterTable!$A$1:$B$1,0),0),
IF(OR(NOT(ISBLANK(AN1029)),ISBLANK(AO1029)),#N/A,
IF(AL1029="empty","empty",
VLOOKUP(AL1029,MonsterGroupTable!$A:$A,1,0)))))))</f>
        <v>204</v>
      </c>
      <c r="AN1029">
        <v>1</v>
      </c>
      <c r="AO1029">
        <v>1</v>
      </c>
      <c r="AP1029">
        <v>0</v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BA1029" s="2" t="str">
        <f>IF(AND(ISBLANK(AZ1029),OR(NOT(ISBLANK(BB1029)),NOT(ISBLANK(BC1029)))),#N/A,
IF(ISBLANK(AZ1029),"",
IF(AND(NOT(ISERROR(VLOOKUP(AZ1029,MonsterTable!$A:$B,MATCH(MonsterTable!$B$1,MonsterTable!$A$1:$B$1,0),0))),OR(ISBLANK(BB1029),ISBLANK(BC1029))),#N/A,
IFERROR(VLOOKUP(AZ1029,MonsterTable!$A:$B,MATCH(MonsterTable!$B$1,MonsterTable!$A$1:$B$1,0),0),
IF(OR(NOT(ISBLANK(BB1029)),ISBLANK(BC1029)),#N/A,
IF(AZ1029="empty","empty",
VLOOKUP(AZ1029,MonsterGroupTable!$A:$A,1,0)))))))</f>
        <v/>
      </c>
      <c r="BH1029" s="2" t="str">
        <f>IF(AND(ISBLANK(BG1029),OR(NOT(ISBLANK(BI1029)),NOT(ISBLANK(BJ1029)))),#N/A,
IF(ISBLANK(BG1029),"",
IF(AND(NOT(ISERROR(VLOOKUP(BG1029,MonsterTable!$A:$B,MATCH(MonsterTable!$B$1,MonsterTable!$A$1:$B$1,0),0))),OR(ISBLANK(BI1029),ISBLANK(BJ1029))),#N/A,
IFERROR(VLOOKUP(BG1029,MonsterTable!$A:$B,MATCH(MonsterTable!$B$1,MonsterTable!$A$1:$B$1,0),0),
IF(OR(NOT(ISBLANK(BI1029)),ISBLANK(BJ1029)),#N/A,
IF(BG1029="empty","empty",
VLOOKUP(BG1029,MonsterGroupTable!$A:$A,1,0)))))))</f>
        <v/>
      </c>
      <c r="BO1029" s="2" t="str">
        <f>IF(AND(ISBLANK(BN1029),OR(NOT(ISBLANK(BP1029)),NOT(ISBLANK(BQ1029)))),#N/A,
IF(ISBLANK(BN1029),"",
IF(AND(NOT(ISERROR(VLOOKUP(BN1029,MonsterTable!$A:$B,MATCH(MonsterTable!$B$1,MonsterTable!$A$1:$B$1,0),0))),OR(ISBLANK(BP1029),ISBLANK(BQ1029))),#N/A,
IFERROR(VLOOKUP(BN1029,MonsterTable!$A:$B,MATCH(MonsterTable!$B$1,MonsterTable!$A$1:$B$1,0),0),
IF(OR(NOT(ISBLANK(BP1029)),ISBLANK(BQ1029)),#N/A,
IF(BN1029="empty","empty",
VLOOKUP(BN1029,MonsterGroupTable!$A:$A,1,0)))))))</f>
        <v/>
      </c>
      <c r="BV1029" s="2" t="str">
        <f>IF(AND(ISBLANK(BU1029),OR(NOT(ISBLANK(BW1029)),NOT(ISBLANK(BX1029)))),#N/A,
IF(ISBLANK(BU1029),"",
IF(AND(NOT(ISERROR(VLOOKUP(BU1029,MonsterTable!$A:$B,MATCH(MonsterTable!$B$1,MonsterTable!$A$1:$B$1,0),0))),OR(ISBLANK(BW1029),ISBLANK(BX1029))),#N/A,
IFERROR(VLOOKUP(BU1029,MonsterTable!$A:$B,MATCH(MonsterTable!$B$1,MonsterTable!$A$1:$B$1,0),0),
IF(OR(NOT(ISBLANK(BW1029)),ISBLANK(BX1029)),#N/A,
IF(BU1029="empty","empty",
VLOOKUP(BU1029,MonsterGroupTable!$A:$A,1,0)))))))</f>
        <v/>
      </c>
      <c r="CC1029" s="2" t="str">
        <f>IF(AND(ISBLANK(CB1029),OR(NOT(ISBLANK(CD1029)),NOT(ISBLANK(CE1029)))),#N/A,
IF(ISBLANK(CB1029),"",
IF(AND(NOT(ISERROR(VLOOKUP(CB1029,MonsterTable!$A:$B,MATCH(MonsterTable!$B$1,MonsterTable!$A$1:$B$1,0),0))),OR(ISBLANK(CD1029),ISBLANK(CE1029))),#N/A,
IFERROR(VLOOKUP(CB1029,MonsterTable!$A:$B,MATCH(MonsterTable!$B$1,MonsterTable!$A$1:$B$1,0),0),
IF(OR(NOT(ISBLANK(CD1029)),ISBLANK(CE1029)),#N/A,
IF(CB1029="empty","empty",
VLOOKUP(CB1029,MonsterGroupTable!$A:$A,1,0)))))))</f>
        <v/>
      </c>
      <c r="CJ1029" s="2" t="str">
        <f>IF(AND(ISBLANK(CI1029),OR(NOT(ISBLANK(CK1029)),NOT(ISBLANK(CL1029)))),#N/A,
IF(ISBLANK(CI1029),"",
IF(AND(NOT(ISERROR(VLOOKUP(CI1029,MonsterTable!$A:$B,MATCH(MonsterTable!$B$1,MonsterTable!$A$1:$B$1,0),0))),OR(ISBLANK(CK1029),ISBLANK(CL1029))),#N/A,
IFERROR(VLOOKUP(CI1029,MonsterTable!$A:$B,MATCH(MonsterTable!$B$1,MonsterTable!$A$1:$B$1,0),0),
IF(OR(NOT(ISBLANK(CK1029)),ISBLANK(CL1029)),#N/A,
IF(CI1029="empty","empty",
VLOOKUP(CI1029,MonsterGroupTable!$A:$A,1,0)))))))</f>
        <v/>
      </c>
    </row>
    <row r="1030" spans="1:88">
      <c r="A1030">
        <v>20331</v>
      </c>
      <c r="B1030">
        <f t="shared" si="32"/>
        <v>1.1000000000000001</v>
      </c>
      <c r="C1030">
        <f t="shared" si="32"/>
        <v>1.1000000000000001</v>
      </c>
      <c r="F1030">
        <v>1680</v>
      </c>
      <c r="G1030">
        <v>39977</v>
      </c>
      <c r="H1030">
        <v>0</v>
      </c>
      <c r="I1030">
        <v>0</v>
      </c>
      <c r="J1030">
        <v>0</v>
      </c>
      <c r="K1030" t="s">
        <v>28</v>
      </c>
      <c r="L1030" t="s">
        <v>247</v>
      </c>
      <c r="M1030" t="s">
        <v>79</v>
      </c>
      <c r="N1030" t="s">
        <v>80</v>
      </c>
      <c r="O1030">
        <v>0</v>
      </c>
      <c r="P1030">
        <v>-4.75</v>
      </c>
      <c r="Q1030">
        <v>-3.5</v>
      </c>
      <c r="R1030">
        <v>4.75</v>
      </c>
      <c r="S1030">
        <v>3</v>
      </c>
      <c r="T1030">
        <v>-13.5</v>
      </c>
      <c r="U1030">
        <v>2.5499999999999998</v>
      </c>
      <c r="V1030">
        <v>-6.75</v>
      </c>
      <c r="W1030" t="str">
        <f t="shared" si="33"/>
        <v>g114,5,empty,3,201,1,1,0</v>
      </c>
      <c r="X1030" s="1" t="s">
        <v>331</v>
      </c>
      <c r="Y1030" s="2" t="str">
        <f>IF(AND(ISBLANK(X1030),OR(NOT(ISBLANK(Z1030)),NOT(ISBLANK(AA1030)))),#N/A,
IF(ISBLANK(X1030),"",
IF(AND(NOT(ISERROR(VLOOKUP(X1030,MonsterTable!$A:$B,MATCH(MonsterTable!$B$1,MonsterTable!$A$1:$B$1,0),0))),OR(ISBLANK(Z1030),ISBLANK(AA1030))),#N/A,
IFERROR(VLOOKUP(X1030,MonsterTable!$A:$B,MATCH(MonsterTable!$B$1,MonsterTable!$A$1:$B$1,0),0),
IF(OR(NOT(ISBLANK(Z1030)),ISBLANK(AA1030)),#N/A,
IF(X1030="empty","empty",
VLOOKUP(X1030,MonsterGroupTable!$A:$A,1,0)))))))</f>
        <v>g114</v>
      </c>
      <c r="AA1030">
        <v>5</v>
      </c>
      <c r="AE1030" s="1" t="s">
        <v>74</v>
      </c>
      <c r="AF1030" s="2" t="str">
        <f>IF(AND(ISBLANK(AE1030),OR(NOT(ISBLANK(AG1030)),NOT(ISBLANK(AH1030)))),#N/A,
IF(ISBLANK(AE1030),"",
IF(AND(NOT(ISERROR(VLOOKUP(AE1030,MonsterTable!$A:$B,MATCH(MonsterTable!$B$1,MonsterTable!$A$1:$B$1,0),0))),OR(ISBLANK(AG1030),ISBLANK(AH1030))),#N/A,
IFERROR(VLOOKUP(AE1030,MonsterTable!$A:$B,MATCH(MonsterTable!$B$1,MonsterTable!$A$1:$B$1,0),0),
IF(OR(NOT(ISBLANK(AG1030)),ISBLANK(AH1030)),#N/A,
IF(AE1030="empty","empty",
VLOOKUP(AE1030,MonsterGroupTable!$A:$A,1,0)))))))</f>
        <v>empty</v>
      </c>
      <c r="AH1030">
        <v>3</v>
      </c>
      <c r="AL1030" s="1" t="s">
        <v>242</v>
      </c>
      <c r="AM1030" s="2">
        <f>IF(AND(ISBLANK(AL1030),OR(NOT(ISBLANK(AN1030)),NOT(ISBLANK(AO1030)))),#N/A,
IF(ISBLANK(AL1030),"",
IF(AND(NOT(ISERROR(VLOOKUP(AL1030,MonsterTable!$A:$B,MATCH(MonsterTable!$B$1,MonsterTable!$A$1:$B$1,0),0))),OR(ISBLANK(AN1030),ISBLANK(AO1030))),#N/A,
IFERROR(VLOOKUP(AL1030,MonsterTable!$A:$B,MATCH(MonsterTable!$B$1,MonsterTable!$A$1:$B$1,0),0),
IF(OR(NOT(ISBLANK(AN1030)),ISBLANK(AO1030)),#N/A,
IF(AL1030="empty","empty",
VLOOKUP(AL1030,MonsterGroupTable!$A:$A,1,0)))))))</f>
        <v>201</v>
      </c>
      <c r="AN1030">
        <v>1</v>
      </c>
      <c r="AO1030">
        <v>1</v>
      </c>
      <c r="AP1030">
        <v>0</v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BA1030" s="2" t="str">
        <f>IF(AND(ISBLANK(AZ1030),OR(NOT(ISBLANK(BB1030)),NOT(ISBLANK(BC1030)))),#N/A,
IF(ISBLANK(AZ1030),"",
IF(AND(NOT(ISERROR(VLOOKUP(AZ1030,MonsterTable!$A:$B,MATCH(MonsterTable!$B$1,MonsterTable!$A$1:$B$1,0),0))),OR(ISBLANK(BB1030),ISBLANK(BC1030))),#N/A,
IFERROR(VLOOKUP(AZ1030,MonsterTable!$A:$B,MATCH(MonsterTable!$B$1,MonsterTable!$A$1:$B$1,0),0),
IF(OR(NOT(ISBLANK(BB1030)),ISBLANK(BC1030)),#N/A,
IF(AZ1030="empty","empty",
VLOOKUP(AZ1030,MonsterGroupTable!$A:$A,1,0)))))))</f>
        <v/>
      </c>
      <c r="BH1030" s="2" t="str">
        <f>IF(AND(ISBLANK(BG1030),OR(NOT(ISBLANK(BI1030)),NOT(ISBLANK(BJ1030)))),#N/A,
IF(ISBLANK(BG1030),"",
IF(AND(NOT(ISERROR(VLOOKUP(BG1030,MonsterTable!$A:$B,MATCH(MonsterTable!$B$1,MonsterTable!$A$1:$B$1,0),0))),OR(ISBLANK(BI1030),ISBLANK(BJ1030))),#N/A,
IFERROR(VLOOKUP(BG1030,MonsterTable!$A:$B,MATCH(MonsterTable!$B$1,MonsterTable!$A$1:$B$1,0),0),
IF(OR(NOT(ISBLANK(BI1030)),ISBLANK(BJ1030)),#N/A,
IF(BG1030="empty","empty",
VLOOKUP(BG1030,MonsterGroupTable!$A:$A,1,0)))))))</f>
        <v/>
      </c>
      <c r="BO1030" s="2" t="str">
        <f>IF(AND(ISBLANK(BN1030),OR(NOT(ISBLANK(BP1030)),NOT(ISBLANK(BQ1030)))),#N/A,
IF(ISBLANK(BN1030),"",
IF(AND(NOT(ISERROR(VLOOKUP(BN1030,MonsterTable!$A:$B,MATCH(MonsterTable!$B$1,MonsterTable!$A$1:$B$1,0),0))),OR(ISBLANK(BP1030),ISBLANK(BQ1030))),#N/A,
IFERROR(VLOOKUP(BN1030,MonsterTable!$A:$B,MATCH(MonsterTable!$B$1,MonsterTable!$A$1:$B$1,0),0),
IF(OR(NOT(ISBLANK(BP1030)),ISBLANK(BQ1030)),#N/A,
IF(BN1030="empty","empty",
VLOOKUP(BN1030,MonsterGroupTable!$A:$A,1,0)))))))</f>
        <v/>
      </c>
      <c r="BV1030" s="2" t="str">
        <f>IF(AND(ISBLANK(BU1030),OR(NOT(ISBLANK(BW1030)),NOT(ISBLANK(BX1030)))),#N/A,
IF(ISBLANK(BU1030),"",
IF(AND(NOT(ISERROR(VLOOKUP(BU1030,MonsterTable!$A:$B,MATCH(MonsterTable!$B$1,MonsterTable!$A$1:$B$1,0),0))),OR(ISBLANK(BW1030),ISBLANK(BX1030))),#N/A,
IFERROR(VLOOKUP(BU1030,MonsterTable!$A:$B,MATCH(MonsterTable!$B$1,MonsterTable!$A$1:$B$1,0),0),
IF(OR(NOT(ISBLANK(BW1030)),ISBLANK(BX1030)),#N/A,
IF(BU1030="empty","empty",
VLOOKUP(BU1030,MonsterGroupTable!$A:$A,1,0)))))))</f>
        <v/>
      </c>
      <c r="CC1030" s="2" t="str">
        <f>IF(AND(ISBLANK(CB1030),OR(NOT(ISBLANK(CD1030)),NOT(ISBLANK(CE1030)))),#N/A,
IF(ISBLANK(CB1030),"",
IF(AND(NOT(ISERROR(VLOOKUP(CB1030,MonsterTable!$A:$B,MATCH(MonsterTable!$B$1,MonsterTable!$A$1:$B$1,0),0))),OR(ISBLANK(CD1030),ISBLANK(CE1030))),#N/A,
IFERROR(VLOOKUP(CB1030,MonsterTable!$A:$B,MATCH(MonsterTable!$B$1,MonsterTable!$A$1:$B$1,0),0),
IF(OR(NOT(ISBLANK(CD1030)),ISBLANK(CE1030)),#N/A,
IF(CB1030="empty","empty",
VLOOKUP(CB1030,MonsterGroupTable!$A:$A,1,0)))))))</f>
        <v/>
      </c>
      <c r="CJ1030" s="2" t="str">
        <f>IF(AND(ISBLANK(CI1030),OR(NOT(ISBLANK(CK1030)),NOT(ISBLANK(CL1030)))),#N/A,
IF(ISBLANK(CI1030),"",
IF(AND(NOT(ISERROR(VLOOKUP(CI1030,MonsterTable!$A:$B,MATCH(MonsterTable!$B$1,MonsterTable!$A$1:$B$1,0),0))),OR(ISBLANK(CK1030),ISBLANK(CL1030))),#N/A,
IFERROR(VLOOKUP(CI1030,MonsterTable!$A:$B,MATCH(MonsterTable!$B$1,MonsterTable!$A$1:$B$1,0),0),
IF(OR(NOT(ISBLANK(CK1030)),ISBLANK(CL1030)),#N/A,
IF(CI1030="empty","empty",
VLOOKUP(CI1030,MonsterGroupTable!$A:$A,1,0)))))))</f>
        <v/>
      </c>
    </row>
    <row r="1031" spans="1:88">
      <c r="A1031">
        <v>20332</v>
      </c>
      <c r="B1031">
        <f t="shared" si="32"/>
        <v>1.1000000000000001</v>
      </c>
      <c r="C1031">
        <f t="shared" si="32"/>
        <v>1.1000000000000001</v>
      </c>
      <c r="F1031">
        <v>1680</v>
      </c>
      <c r="G1031">
        <v>40229</v>
      </c>
      <c r="H1031">
        <v>0</v>
      </c>
      <c r="I1031">
        <v>0</v>
      </c>
      <c r="J1031">
        <v>0</v>
      </c>
      <c r="K1031" t="s">
        <v>28</v>
      </c>
      <c r="L1031" t="s">
        <v>247</v>
      </c>
      <c r="M1031" t="s">
        <v>79</v>
      </c>
      <c r="N1031" t="s">
        <v>80</v>
      </c>
      <c r="O1031">
        <v>0</v>
      </c>
      <c r="P1031">
        <v>-4.75</v>
      </c>
      <c r="Q1031">
        <v>-3.5</v>
      </c>
      <c r="R1031">
        <v>4.75</v>
      </c>
      <c r="S1031">
        <v>3</v>
      </c>
      <c r="T1031">
        <v>-13.5</v>
      </c>
      <c r="U1031">
        <v>2.5499999999999998</v>
      </c>
      <c r="V1031">
        <v>-6.75</v>
      </c>
      <c r="W1031" t="str">
        <f t="shared" si="33"/>
        <v>g114,5,empty,3,201,1,1,0</v>
      </c>
      <c r="X1031" s="1" t="s">
        <v>331</v>
      </c>
      <c r="Y1031" s="2" t="str">
        <f>IF(AND(ISBLANK(X1031),OR(NOT(ISBLANK(Z1031)),NOT(ISBLANK(AA1031)))),#N/A,
IF(ISBLANK(X1031),"",
IF(AND(NOT(ISERROR(VLOOKUP(X1031,MonsterTable!$A:$B,MATCH(MonsterTable!$B$1,MonsterTable!$A$1:$B$1,0),0))),OR(ISBLANK(Z1031),ISBLANK(AA1031))),#N/A,
IFERROR(VLOOKUP(X1031,MonsterTable!$A:$B,MATCH(MonsterTable!$B$1,MonsterTable!$A$1:$B$1,0),0),
IF(OR(NOT(ISBLANK(Z1031)),ISBLANK(AA1031)),#N/A,
IF(X1031="empty","empty",
VLOOKUP(X1031,MonsterGroupTable!$A:$A,1,0)))))))</f>
        <v>g114</v>
      </c>
      <c r="AA1031">
        <v>5</v>
      </c>
      <c r="AE1031" s="1" t="s">
        <v>74</v>
      </c>
      <c r="AF1031" s="2" t="str">
        <f>IF(AND(ISBLANK(AE1031),OR(NOT(ISBLANK(AG1031)),NOT(ISBLANK(AH1031)))),#N/A,
IF(ISBLANK(AE1031),"",
IF(AND(NOT(ISERROR(VLOOKUP(AE1031,MonsterTable!$A:$B,MATCH(MonsterTable!$B$1,MonsterTable!$A$1:$B$1,0),0))),OR(ISBLANK(AG1031),ISBLANK(AH1031))),#N/A,
IFERROR(VLOOKUP(AE1031,MonsterTable!$A:$B,MATCH(MonsterTable!$B$1,MonsterTable!$A$1:$B$1,0),0),
IF(OR(NOT(ISBLANK(AG1031)),ISBLANK(AH1031)),#N/A,
IF(AE1031="empty","empty",
VLOOKUP(AE1031,MonsterGroupTable!$A:$A,1,0)))))))</f>
        <v>empty</v>
      </c>
      <c r="AH1031">
        <v>3</v>
      </c>
      <c r="AL1031" s="1" t="s">
        <v>242</v>
      </c>
      <c r="AM1031" s="2">
        <f>IF(AND(ISBLANK(AL1031),OR(NOT(ISBLANK(AN1031)),NOT(ISBLANK(AO1031)))),#N/A,
IF(ISBLANK(AL1031),"",
IF(AND(NOT(ISERROR(VLOOKUP(AL1031,MonsterTable!$A:$B,MATCH(MonsterTable!$B$1,MonsterTable!$A$1:$B$1,0),0))),OR(ISBLANK(AN1031),ISBLANK(AO1031))),#N/A,
IFERROR(VLOOKUP(AL1031,MonsterTable!$A:$B,MATCH(MonsterTable!$B$1,MonsterTable!$A$1:$B$1,0),0),
IF(OR(NOT(ISBLANK(AN1031)),ISBLANK(AO1031)),#N/A,
IF(AL1031="empty","empty",
VLOOKUP(AL1031,MonsterGroupTable!$A:$A,1,0)))))))</f>
        <v>201</v>
      </c>
      <c r="AN1031">
        <v>1</v>
      </c>
      <c r="AO1031">
        <v>1</v>
      </c>
      <c r="AP1031">
        <v>0</v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BA1031" s="2" t="str">
        <f>IF(AND(ISBLANK(AZ1031),OR(NOT(ISBLANK(BB1031)),NOT(ISBLANK(BC1031)))),#N/A,
IF(ISBLANK(AZ1031),"",
IF(AND(NOT(ISERROR(VLOOKUP(AZ1031,MonsterTable!$A:$B,MATCH(MonsterTable!$B$1,MonsterTable!$A$1:$B$1,0),0))),OR(ISBLANK(BB1031),ISBLANK(BC1031))),#N/A,
IFERROR(VLOOKUP(AZ1031,MonsterTable!$A:$B,MATCH(MonsterTable!$B$1,MonsterTable!$A$1:$B$1,0),0),
IF(OR(NOT(ISBLANK(BB1031)),ISBLANK(BC1031)),#N/A,
IF(AZ1031="empty","empty",
VLOOKUP(AZ1031,MonsterGroupTable!$A:$A,1,0)))))))</f>
        <v/>
      </c>
      <c r="BH1031" s="2" t="str">
        <f>IF(AND(ISBLANK(BG1031),OR(NOT(ISBLANK(BI1031)),NOT(ISBLANK(BJ1031)))),#N/A,
IF(ISBLANK(BG1031),"",
IF(AND(NOT(ISERROR(VLOOKUP(BG1031,MonsterTable!$A:$B,MATCH(MonsterTable!$B$1,MonsterTable!$A$1:$B$1,0),0))),OR(ISBLANK(BI1031),ISBLANK(BJ1031))),#N/A,
IFERROR(VLOOKUP(BG1031,MonsterTable!$A:$B,MATCH(MonsterTable!$B$1,MonsterTable!$A$1:$B$1,0),0),
IF(OR(NOT(ISBLANK(BI1031)),ISBLANK(BJ1031)),#N/A,
IF(BG1031="empty","empty",
VLOOKUP(BG1031,MonsterGroupTable!$A:$A,1,0)))))))</f>
        <v/>
      </c>
      <c r="BO1031" s="2" t="str">
        <f>IF(AND(ISBLANK(BN1031),OR(NOT(ISBLANK(BP1031)),NOT(ISBLANK(BQ1031)))),#N/A,
IF(ISBLANK(BN1031),"",
IF(AND(NOT(ISERROR(VLOOKUP(BN1031,MonsterTable!$A:$B,MATCH(MonsterTable!$B$1,MonsterTable!$A$1:$B$1,0),0))),OR(ISBLANK(BP1031),ISBLANK(BQ1031))),#N/A,
IFERROR(VLOOKUP(BN1031,MonsterTable!$A:$B,MATCH(MonsterTable!$B$1,MonsterTable!$A$1:$B$1,0),0),
IF(OR(NOT(ISBLANK(BP1031)),ISBLANK(BQ1031)),#N/A,
IF(BN1031="empty","empty",
VLOOKUP(BN1031,MonsterGroupTable!$A:$A,1,0)))))))</f>
        <v/>
      </c>
      <c r="BV1031" s="2" t="str">
        <f>IF(AND(ISBLANK(BU1031),OR(NOT(ISBLANK(BW1031)),NOT(ISBLANK(BX1031)))),#N/A,
IF(ISBLANK(BU1031),"",
IF(AND(NOT(ISERROR(VLOOKUP(BU1031,MonsterTable!$A:$B,MATCH(MonsterTable!$B$1,MonsterTable!$A$1:$B$1,0),0))),OR(ISBLANK(BW1031),ISBLANK(BX1031))),#N/A,
IFERROR(VLOOKUP(BU1031,MonsterTable!$A:$B,MATCH(MonsterTable!$B$1,MonsterTable!$A$1:$B$1,0),0),
IF(OR(NOT(ISBLANK(BW1031)),ISBLANK(BX1031)),#N/A,
IF(BU1031="empty","empty",
VLOOKUP(BU1031,MonsterGroupTable!$A:$A,1,0)))))))</f>
        <v/>
      </c>
      <c r="CC1031" s="2" t="str">
        <f>IF(AND(ISBLANK(CB1031),OR(NOT(ISBLANK(CD1031)),NOT(ISBLANK(CE1031)))),#N/A,
IF(ISBLANK(CB1031),"",
IF(AND(NOT(ISERROR(VLOOKUP(CB1031,MonsterTable!$A:$B,MATCH(MonsterTable!$B$1,MonsterTable!$A$1:$B$1,0),0))),OR(ISBLANK(CD1031),ISBLANK(CE1031))),#N/A,
IFERROR(VLOOKUP(CB1031,MonsterTable!$A:$B,MATCH(MonsterTable!$B$1,MonsterTable!$A$1:$B$1,0),0),
IF(OR(NOT(ISBLANK(CD1031)),ISBLANK(CE1031)),#N/A,
IF(CB1031="empty","empty",
VLOOKUP(CB1031,MonsterGroupTable!$A:$A,1,0)))))))</f>
        <v/>
      </c>
      <c r="CJ1031" s="2" t="str">
        <f>IF(AND(ISBLANK(CI1031),OR(NOT(ISBLANK(CK1031)),NOT(ISBLANK(CL1031)))),#N/A,
IF(ISBLANK(CI1031),"",
IF(AND(NOT(ISERROR(VLOOKUP(CI1031,MonsterTable!$A:$B,MATCH(MonsterTable!$B$1,MonsterTable!$A$1:$B$1,0),0))),OR(ISBLANK(CK1031),ISBLANK(CL1031))),#N/A,
IFERROR(VLOOKUP(CI1031,MonsterTable!$A:$B,MATCH(MonsterTable!$B$1,MonsterTable!$A$1:$B$1,0),0),
IF(OR(NOT(ISBLANK(CK1031)),ISBLANK(CL1031)),#N/A,
IF(CI1031="empty","empty",
VLOOKUP(CI1031,MonsterGroupTable!$A:$A,1,0)))))))</f>
        <v/>
      </c>
    </row>
    <row r="1032" spans="1:88">
      <c r="A1032">
        <v>20333</v>
      </c>
      <c r="B1032">
        <f t="shared" si="32"/>
        <v>1.1000000000000001</v>
      </c>
      <c r="C1032">
        <f t="shared" si="32"/>
        <v>1.1000000000000001</v>
      </c>
      <c r="F1032">
        <v>1680</v>
      </c>
      <c r="G1032">
        <v>40481</v>
      </c>
      <c r="H1032">
        <v>0</v>
      </c>
      <c r="I1032">
        <v>0</v>
      </c>
      <c r="J1032">
        <v>0</v>
      </c>
      <c r="K1032" t="s">
        <v>28</v>
      </c>
      <c r="L1032" t="s">
        <v>247</v>
      </c>
      <c r="M1032" t="s">
        <v>79</v>
      </c>
      <c r="N1032" t="s">
        <v>80</v>
      </c>
      <c r="O1032">
        <v>0</v>
      </c>
      <c r="P1032">
        <v>-4.75</v>
      </c>
      <c r="Q1032">
        <v>-3.5</v>
      </c>
      <c r="R1032">
        <v>4.75</v>
      </c>
      <c r="S1032">
        <v>3</v>
      </c>
      <c r="T1032">
        <v>-13.5</v>
      </c>
      <c r="U1032">
        <v>2.5499999999999998</v>
      </c>
      <c r="V1032">
        <v>-6.75</v>
      </c>
      <c r="W1032" t="str">
        <f t="shared" si="33"/>
        <v>g114,5,empty,3,201,1,1,0</v>
      </c>
      <c r="X1032" s="1" t="s">
        <v>331</v>
      </c>
      <c r="Y1032" s="2" t="str">
        <f>IF(AND(ISBLANK(X1032),OR(NOT(ISBLANK(Z1032)),NOT(ISBLANK(AA1032)))),#N/A,
IF(ISBLANK(X1032),"",
IF(AND(NOT(ISERROR(VLOOKUP(X1032,MonsterTable!$A:$B,MATCH(MonsterTable!$B$1,MonsterTable!$A$1:$B$1,0),0))),OR(ISBLANK(Z1032),ISBLANK(AA1032))),#N/A,
IFERROR(VLOOKUP(X1032,MonsterTable!$A:$B,MATCH(MonsterTable!$B$1,MonsterTable!$A$1:$B$1,0),0),
IF(OR(NOT(ISBLANK(Z1032)),ISBLANK(AA1032)),#N/A,
IF(X1032="empty","empty",
VLOOKUP(X1032,MonsterGroupTable!$A:$A,1,0)))))))</f>
        <v>g114</v>
      </c>
      <c r="AA1032">
        <v>5</v>
      </c>
      <c r="AE1032" s="1" t="s">
        <v>74</v>
      </c>
      <c r="AF1032" s="2" t="str">
        <f>IF(AND(ISBLANK(AE1032),OR(NOT(ISBLANK(AG1032)),NOT(ISBLANK(AH1032)))),#N/A,
IF(ISBLANK(AE1032),"",
IF(AND(NOT(ISERROR(VLOOKUP(AE1032,MonsterTable!$A:$B,MATCH(MonsterTable!$B$1,MonsterTable!$A$1:$B$1,0),0))),OR(ISBLANK(AG1032),ISBLANK(AH1032))),#N/A,
IFERROR(VLOOKUP(AE1032,MonsterTable!$A:$B,MATCH(MonsterTable!$B$1,MonsterTable!$A$1:$B$1,0),0),
IF(OR(NOT(ISBLANK(AG1032)),ISBLANK(AH1032)),#N/A,
IF(AE1032="empty","empty",
VLOOKUP(AE1032,MonsterGroupTable!$A:$A,1,0)))))))</f>
        <v>empty</v>
      </c>
      <c r="AH1032">
        <v>3</v>
      </c>
      <c r="AL1032" s="1" t="s">
        <v>242</v>
      </c>
      <c r="AM1032" s="2">
        <f>IF(AND(ISBLANK(AL1032),OR(NOT(ISBLANK(AN1032)),NOT(ISBLANK(AO1032)))),#N/A,
IF(ISBLANK(AL1032),"",
IF(AND(NOT(ISERROR(VLOOKUP(AL1032,MonsterTable!$A:$B,MATCH(MonsterTable!$B$1,MonsterTable!$A$1:$B$1,0),0))),OR(ISBLANK(AN1032),ISBLANK(AO1032))),#N/A,
IFERROR(VLOOKUP(AL1032,MonsterTable!$A:$B,MATCH(MonsterTable!$B$1,MonsterTable!$A$1:$B$1,0),0),
IF(OR(NOT(ISBLANK(AN1032)),ISBLANK(AO1032)),#N/A,
IF(AL1032="empty","empty",
VLOOKUP(AL1032,MonsterGroupTable!$A:$A,1,0)))))))</f>
        <v>201</v>
      </c>
      <c r="AN1032">
        <v>1</v>
      </c>
      <c r="AO1032">
        <v>1</v>
      </c>
      <c r="AP1032">
        <v>0</v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BA1032" s="2" t="str">
        <f>IF(AND(ISBLANK(AZ1032),OR(NOT(ISBLANK(BB1032)),NOT(ISBLANK(BC1032)))),#N/A,
IF(ISBLANK(AZ1032),"",
IF(AND(NOT(ISERROR(VLOOKUP(AZ1032,MonsterTable!$A:$B,MATCH(MonsterTable!$B$1,MonsterTable!$A$1:$B$1,0),0))),OR(ISBLANK(BB1032),ISBLANK(BC1032))),#N/A,
IFERROR(VLOOKUP(AZ1032,MonsterTable!$A:$B,MATCH(MonsterTable!$B$1,MonsterTable!$A$1:$B$1,0),0),
IF(OR(NOT(ISBLANK(BB1032)),ISBLANK(BC1032)),#N/A,
IF(AZ1032="empty","empty",
VLOOKUP(AZ1032,MonsterGroupTable!$A:$A,1,0)))))))</f>
        <v/>
      </c>
      <c r="BH1032" s="2" t="str">
        <f>IF(AND(ISBLANK(BG1032),OR(NOT(ISBLANK(BI1032)),NOT(ISBLANK(BJ1032)))),#N/A,
IF(ISBLANK(BG1032),"",
IF(AND(NOT(ISERROR(VLOOKUP(BG1032,MonsterTable!$A:$B,MATCH(MonsterTable!$B$1,MonsterTable!$A$1:$B$1,0),0))),OR(ISBLANK(BI1032),ISBLANK(BJ1032))),#N/A,
IFERROR(VLOOKUP(BG1032,MonsterTable!$A:$B,MATCH(MonsterTable!$B$1,MonsterTable!$A$1:$B$1,0),0),
IF(OR(NOT(ISBLANK(BI1032)),ISBLANK(BJ1032)),#N/A,
IF(BG1032="empty","empty",
VLOOKUP(BG1032,MonsterGroupTable!$A:$A,1,0)))))))</f>
        <v/>
      </c>
      <c r="BO1032" s="2" t="str">
        <f>IF(AND(ISBLANK(BN1032),OR(NOT(ISBLANK(BP1032)),NOT(ISBLANK(BQ1032)))),#N/A,
IF(ISBLANK(BN1032),"",
IF(AND(NOT(ISERROR(VLOOKUP(BN1032,MonsterTable!$A:$B,MATCH(MonsterTable!$B$1,MonsterTable!$A$1:$B$1,0),0))),OR(ISBLANK(BP1032),ISBLANK(BQ1032))),#N/A,
IFERROR(VLOOKUP(BN1032,MonsterTable!$A:$B,MATCH(MonsterTable!$B$1,MonsterTable!$A$1:$B$1,0),0),
IF(OR(NOT(ISBLANK(BP1032)),ISBLANK(BQ1032)),#N/A,
IF(BN1032="empty","empty",
VLOOKUP(BN1032,MonsterGroupTable!$A:$A,1,0)))))))</f>
        <v/>
      </c>
      <c r="BV1032" s="2" t="str">
        <f>IF(AND(ISBLANK(BU1032),OR(NOT(ISBLANK(BW1032)),NOT(ISBLANK(BX1032)))),#N/A,
IF(ISBLANK(BU1032),"",
IF(AND(NOT(ISERROR(VLOOKUP(BU1032,MonsterTable!$A:$B,MATCH(MonsterTable!$B$1,MonsterTable!$A$1:$B$1,0),0))),OR(ISBLANK(BW1032),ISBLANK(BX1032))),#N/A,
IFERROR(VLOOKUP(BU1032,MonsterTable!$A:$B,MATCH(MonsterTable!$B$1,MonsterTable!$A$1:$B$1,0),0),
IF(OR(NOT(ISBLANK(BW1032)),ISBLANK(BX1032)),#N/A,
IF(BU1032="empty","empty",
VLOOKUP(BU1032,MonsterGroupTable!$A:$A,1,0)))))))</f>
        <v/>
      </c>
      <c r="CC1032" s="2" t="str">
        <f>IF(AND(ISBLANK(CB1032),OR(NOT(ISBLANK(CD1032)),NOT(ISBLANK(CE1032)))),#N/A,
IF(ISBLANK(CB1032),"",
IF(AND(NOT(ISERROR(VLOOKUP(CB1032,MonsterTable!$A:$B,MATCH(MonsterTable!$B$1,MonsterTable!$A$1:$B$1,0),0))),OR(ISBLANK(CD1032),ISBLANK(CE1032))),#N/A,
IFERROR(VLOOKUP(CB1032,MonsterTable!$A:$B,MATCH(MonsterTable!$B$1,MonsterTable!$A$1:$B$1,0),0),
IF(OR(NOT(ISBLANK(CD1032)),ISBLANK(CE1032)),#N/A,
IF(CB1032="empty","empty",
VLOOKUP(CB1032,MonsterGroupTable!$A:$A,1,0)))))))</f>
        <v/>
      </c>
      <c r="CJ1032" s="2" t="str">
        <f>IF(AND(ISBLANK(CI1032),OR(NOT(ISBLANK(CK1032)),NOT(ISBLANK(CL1032)))),#N/A,
IF(ISBLANK(CI1032),"",
IF(AND(NOT(ISERROR(VLOOKUP(CI1032,MonsterTable!$A:$B,MATCH(MonsterTable!$B$1,MonsterTable!$A$1:$B$1,0),0))),OR(ISBLANK(CK1032),ISBLANK(CL1032))),#N/A,
IFERROR(VLOOKUP(CI1032,MonsterTable!$A:$B,MATCH(MonsterTable!$B$1,MonsterTable!$A$1:$B$1,0),0),
IF(OR(NOT(ISBLANK(CK1032)),ISBLANK(CL1032)),#N/A,
IF(CI1032="empty","empty",
VLOOKUP(CI1032,MonsterGroupTable!$A:$A,1,0)))))))</f>
        <v/>
      </c>
    </row>
    <row r="1033" spans="1:88">
      <c r="A1033">
        <v>20334</v>
      </c>
      <c r="B1033">
        <f t="shared" si="32"/>
        <v>1.1000000000000001</v>
      </c>
      <c r="C1033">
        <f t="shared" si="32"/>
        <v>1.1000000000000001</v>
      </c>
      <c r="F1033">
        <v>1680</v>
      </c>
      <c r="G1033">
        <v>40733</v>
      </c>
      <c r="H1033">
        <v>0</v>
      </c>
      <c r="I1033">
        <v>0</v>
      </c>
      <c r="J1033">
        <v>0</v>
      </c>
      <c r="K1033" t="s">
        <v>28</v>
      </c>
      <c r="L1033" t="s">
        <v>247</v>
      </c>
      <c r="M1033" t="s">
        <v>79</v>
      </c>
      <c r="N1033" t="s">
        <v>80</v>
      </c>
      <c r="O1033">
        <v>0</v>
      </c>
      <c r="P1033">
        <v>-4.75</v>
      </c>
      <c r="Q1033">
        <v>-3.5</v>
      </c>
      <c r="R1033">
        <v>4.75</v>
      </c>
      <c r="S1033">
        <v>3</v>
      </c>
      <c r="T1033">
        <v>-13.5</v>
      </c>
      <c r="U1033">
        <v>2.5499999999999998</v>
      </c>
      <c r="V1033">
        <v>-6.75</v>
      </c>
      <c r="W1033" t="str">
        <f t="shared" si="33"/>
        <v>g114,5,empty,3,201,1,1,0</v>
      </c>
      <c r="X1033" s="1" t="s">
        <v>331</v>
      </c>
      <c r="Y1033" s="2" t="str">
        <f>IF(AND(ISBLANK(X1033),OR(NOT(ISBLANK(Z1033)),NOT(ISBLANK(AA1033)))),#N/A,
IF(ISBLANK(X1033),"",
IF(AND(NOT(ISERROR(VLOOKUP(X1033,MonsterTable!$A:$B,MATCH(MonsterTable!$B$1,MonsterTable!$A$1:$B$1,0),0))),OR(ISBLANK(Z1033),ISBLANK(AA1033))),#N/A,
IFERROR(VLOOKUP(X1033,MonsterTable!$A:$B,MATCH(MonsterTable!$B$1,MonsterTable!$A$1:$B$1,0),0),
IF(OR(NOT(ISBLANK(Z1033)),ISBLANK(AA1033)),#N/A,
IF(X1033="empty","empty",
VLOOKUP(X1033,MonsterGroupTable!$A:$A,1,0)))))))</f>
        <v>g114</v>
      </c>
      <c r="AA1033">
        <v>5</v>
      </c>
      <c r="AE1033" s="1" t="s">
        <v>74</v>
      </c>
      <c r="AF1033" s="2" t="str">
        <f>IF(AND(ISBLANK(AE1033),OR(NOT(ISBLANK(AG1033)),NOT(ISBLANK(AH1033)))),#N/A,
IF(ISBLANK(AE1033),"",
IF(AND(NOT(ISERROR(VLOOKUP(AE1033,MonsterTable!$A:$B,MATCH(MonsterTable!$B$1,MonsterTable!$A$1:$B$1,0),0))),OR(ISBLANK(AG1033),ISBLANK(AH1033))),#N/A,
IFERROR(VLOOKUP(AE1033,MonsterTable!$A:$B,MATCH(MonsterTable!$B$1,MonsterTable!$A$1:$B$1,0),0),
IF(OR(NOT(ISBLANK(AG1033)),ISBLANK(AH1033)),#N/A,
IF(AE1033="empty","empty",
VLOOKUP(AE1033,MonsterGroupTable!$A:$A,1,0)))))))</f>
        <v>empty</v>
      </c>
      <c r="AH1033">
        <v>3</v>
      </c>
      <c r="AL1033" s="1" t="s">
        <v>242</v>
      </c>
      <c r="AM1033" s="2">
        <f>IF(AND(ISBLANK(AL1033),OR(NOT(ISBLANK(AN1033)),NOT(ISBLANK(AO1033)))),#N/A,
IF(ISBLANK(AL1033),"",
IF(AND(NOT(ISERROR(VLOOKUP(AL1033,MonsterTable!$A:$B,MATCH(MonsterTable!$B$1,MonsterTable!$A$1:$B$1,0),0))),OR(ISBLANK(AN1033),ISBLANK(AO1033))),#N/A,
IFERROR(VLOOKUP(AL1033,MonsterTable!$A:$B,MATCH(MonsterTable!$B$1,MonsterTable!$A$1:$B$1,0),0),
IF(OR(NOT(ISBLANK(AN1033)),ISBLANK(AO1033)),#N/A,
IF(AL1033="empty","empty",
VLOOKUP(AL1033,MonsterGroupTable!$A:$A,1,0)))))))</f>
        <v>201</v>
      </c>
      <c r="AN1033">
        <v>1</v>
      </c>
      <c r="AO1033">
        <v>1</v>
      </c>
      <c r="AP1033">
        <v>0</v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BA1033" s="2" t="str">
        <f>IF(AND(ISBLANK(AZ1033),OR(NOT(ISBLANK(BB1033)),NOT(ISBLANK(BC1033)))),#N/A,
IF(ISBLANK(AZ1033),"",
IF(AND(NOT(ISERROR(VLOOKUP(AZ1033,MonsterTable!$A:$B,MATCH(MonsterTable!$B$1,MonsterTable!$A$1:$B$1,0),0))),OR(ISBLANK(BB1033),ISBLANK(BC1033))),#N/A,
IFERROR(VLOOKUP(AZ1033,MonsterTable!$A:$B,MATCH(MonsterTable!$B$1,MonsterTable!$A$1:$B$1,0),0),
IF(OR(NOT(ISBLANK(BB1033)),ISBLANK(BC1033)),#N/A,
IF(AZ1033="empty","empty",
VLOOKUP(AZ1033,MonsterGroupTable!$A:$A,1,0)))))))</f>
        <v/>
      </c>
      <c r="BH1033" s="2" t="str">
        <f>IF(AND(ISBLANK(BG1033),OR(NOT(ISBLANK(BI1033)),NOT(ISBLANK(BJ1033)))),#N/A,
IF(ISBLANK(BG1033),"",
IF(AND(NOT(ISERROR(VLOOKUP(BG1033,MonsterTable!$A:$B,MATCH(MonsterTable!$B$1,MonsterTable!$A$1:$B$1,0),0))),OR(ISBLANK(BI1033),ISBLANK(BJ1033))),#N/A,
IFERROR(VLOOKUP(BG1033,MonsterTable!$A:$B,MATCH(MonsterTable!$B$1,MonsterTable!$A$1:$B$1,0),0),
IF(OR(NOT(ISBLANK(BI1033)),ISBLANK(BJ1033)),#N/A,
IF(BG1033="empty","empty",
VLOOKUP(BG1033,MonsterGroupTable!$A:$A,1,0)))))))</f>
        <v/>
      </c>
      <c r="BO1033" s="2" t="str">
        <f>IF(AND(ISBLANK(BN1033),OR(NOT(ISBLANK(BP1033)),NOT(ISBLANK(BQ1033)))),#N/A,
IF(ISBLANK(BN1033),"",
IF(AND(NOT(ISERROR(VLOOKUP(BN1033,MonsterTable!$A:$B,MATCH(MonsterTable!$B$1,MonsterTable!$A$1:$B$1,0),0))),OR(ISBLANK(BP1033),ISBLANK(BQ1033))),#N/A,
IFERROR(VLOOKUP(BN1033,MonsterTable!$A:$B,MATCH(MonsterTable!$B$1,MonsterTable!$A$1:$B$1,0),0),
IF(OR(NOT(ISBLANK(BP1033)),ISBLANK(BQ1033)),#N/A,
IF(BN1033="empty","empty",
VLOOKUP(BN1033,MonsterGroupTable!$A:$A,1,0)))))))</f>
        <v/>
      </c>
      <c r="BV1033" s="2" t="str">
        <f>IF(AND(ISBLANK(BU1033),OR(NOT(ISBLANK(BW1033)),NOT(ISBLANK(BX1033)))),#N/A,
IF(ISBLANK(BU1033),"",
IF(AND(NOT(ISERROR(VLOOKUP(BU1033,MonsterTable!$A:$B,MATCH(MonsterTable!$B$1,MonsterTable!$A$1:$B$1,0),0))),OR(ISBLANK(BW1033),ISBLANK(BX1033))),#N/A,
IFERROR(VLOOKUP(BU1033,MonsterTable!$A:$B,MATCH(MonsterTable!$B$1,MonsterTable!$A$1:$B$1,0),0),
IF(OR(NOT(ISBLANK(BW1033)),ISBLANK(BX1033)),#N/A,
IF(BU1033="empty","empty",
VLOOKUP(BU1033,MonsterGroupTable!$A:$A,1,0)))))))</f>
        <v/>
      </c>
      <c r="CC1033" s="2" t="str">
        <f>IF(AND(ISBLANK(CB1033),OR(NOT(ISBLANK(CD1033)),NOT(ISBLANK(CE1033)))),#N/A,
IF(ISBLANK(CB1033),"",
IF(AND(NOT(ISERROR(VLOOKUP(CB1033,MonsterTable!$A:$B,MATCH(MonsterTable!$B$1,MonsterTable!$A$1:$B$1,0),0))),OR(ISBLANK(CD1033),ISBLANK(CE1033))),#N/A,
IFERROR(VLOOKUP(CB1033,MonsterTable!$A:$B,MATCH(MonsterTable!$B$1,MonsterTable!$A$1:$B$1,0),0),
IF(OR(NOT(ISBLANK(CD1033)),ISBLANK(CE1033)),#N/A,
IF(CB1033="empty","empty",
VLOOKUP(CB1033,MonsterGroupTable!$A:$A,1,0)))))))</f>
        <v/>
      </c>
      <c r="CJ1033" s="2" t="str">
        <f>IF(AND(ISBLANK(CI1033),OR(NOT(ISBLANK(CK1033)),NOT(ISBLANK(CL1033)))),#N/A,
IF(ISBLANK(CI1033),"",
IF(AND(NOT(ISERROR(VLOOKUP(CI1033,MonsterTable!$A:$B,MATCH(MonsterTable!$B$1,MonsterTable!$A$1:$B$1,0),0))),OR(ISBLANK(CK1033),ISBLANK(CL1033))),#N/A,
IFERROR(VLOOKUP(CI1033,MonsterTable!$A:$B,MATCH(MonsterTable!$B$1,MonsterTable!$A$1:$B$1,0),0),
IF(OR(NOT(ISBLANK(CK1033)),ISBLANK(CL1033)),#N/A,
IF(CI1033="empty","empty",
VLOOKUP(CI1033,MonsterGroupTable!$A:$A,1,0)))))))</f>
        <v/>
      </c>
    </row>
    <row r="1034" spans="1:88">
      <c r="A1034">
        <v>20335</v>
      </c>
      <c r="B1034">
        <f t="shared" si="32"/>
        <v>1.1000000000000001</v>
      </c>
      <c r="C1034">
        <f t="shared" si="32"/>
        <v>1.1000000000000001</v>
      </c>
      <c r="F1034">
        <v>1680</v>
      </c>
      <c r="G1034">
        <v>40985</v>
      </c>
      <c r="H1034">
        <v>0</v>
      </c>
      <c r="I1034">
        <v>0</v>
      </c>
      <c r="J1034">
        <v>0</v>
      </c>
      <c r="K1034" t="s">
        <v>28</v>
      </c>
      <c r="L1034" t="s">
        <v>247</v>
      </c>
      <c r="M1034" t="s">
        <v>79</v>
      </c>
      <c r="N1034" t="s">
        <v>80</v>
      </c>
      <c r="O1034">
        <v>0</v>
      </c>
      <c r="P1034">
        <v>-4.75</v>
      </c>
      <c r="Q1034">
        <v>-3.5</v>
      </c>
      <c r="R1034">
        <v>4.75</v>
      </c>
      <c r="S1034">
        <v>3</v>
      </c>
      <c r="T1034">
        <v>-13.5</v>
      </c>
      <c r="U1034">
        <v>2.5499999999999998</v>
      </c>
      <c r="V1034">
        <v>-6.75</v>
      </c>
      <c r="W1034" t="str">
        <f t="shared" si="33"/>
        <v>g114,5,empty,3,201,1,1,0</v>
      </c>
      <c r="X1034" s="1" t="s">
        <v>331</v>
      </c>
      <c r="Y1034" s="2" t="str">
        <f>IF(AND(ISBLANK(X1034),OR(NOT(ISBLANK(Z1034)),NOT(ISBLANK(AA1034)))),#N/A,
IF(ISBLANK(X1034),"",
IF(AND(NOT(ISERROR(VLOOKUP(X1034,MonsterTable!$A:$B,MATCH(MonsterTable!$B$1,MonsterTable!$A$1:$B$1,0),0))),OR(ISBLANK(Z1034),ISBLANK(AA1034))),#N/A,
IFERROR(VLOOKUP(X1034,MonsterTable!$A:$B,MATCH(MonsterTable!$B$1,MonsterTable!$A$1:$B$1,0),0),
IF(OR(NOT(ISBLANK(Z1034)),ISBLANK(AA1034)),#N/A,
IF(X1034="empty","empty",
VLOOKUP(X1034,MonsterGroupTable!$A:$A,1,0)))))))</f>
        <v>g114</v>
      </c>
      <c r="AA1034">
        <v>5</v>
      </c>
      <c r="AE1034" s="1" t="s">
        <v>74</v>
      </c>
      <c r="AF1034" s="2" t="str">
        <f>IF(AND(ISBLANK(AE1034),OR(NOT(ISBLANK(AG1034)),NOT(ISBLANK(AH1034)))),#N/A,
IF(ISBLANK(AE1034),"",
IF(AND(NOT(ISERROR(VLOOKUP(AE1034,MonsterTable!$A:$B,MATCH(MonsterTable!$B$1,MonsterTable!$A$1:$B$1,0),0))),OR(ISBLANK(AG1034),ISBLANK(AH1034))),#N/A,
IFERROR(VLOOKUP(AE1034,MonsterTable!$A:$B,MATCH(MonsterTable!$B$1,MonsterTable!$A$1:$B$1,0),0),
IF(OR(NOT(ISBLANK(AG1034)),ISBLANK(AH1034)),#N/A,
IF(AE1034="empty","empty",
VLOOKUP(AE1034,MonsterGroupTable!$A:$A,1,0)))))))</f>
        <v>empty</v>
      </c>
      <c r="AH1034">
        <v>3</v>
      </c>
      <c r="AL1034" s="1" t="s">
        <v>242</v>
      </c>
      <c r="AM1034" s="2">
        <f>IF(AND(ISBLANK(AL1034),OR(NOT(ISBLANK(AN1034)),NOT(ISBLANK(AO1034)))),#N/A,
IF(ISBLANK(AL1034),"",
IF(AND(NOT(ISERROR(VLOOKUP(AL1034,MonsterTable!$A:$B,MATCH(MonsterTable!$B$1,MonsterTable!$A$1:$B$1,0),0))),OR(ISBLANK(AN1034),ISBLANK(AO1034))),#N/A,
IFERROR(VLOOKUP(AL1034,MonsterTable!$A:$B,MATCH(MonsterTable!$B$1,MonsterTable!$A$1:$B$1,0),0),
IF(OR(NOT(ISBLANK(AN1034)),ISBLANK(AO1034)),#N/A,
IF(AL1034="empty","empty",
VLOOKUP(AL1034,MonsterGroupTable!$A:$A,1,0)))))))</f>
        <v>201</v>
      </c>
      <c r="AN1034">
        <v>1</v>
      </c>
      <c r="AO1034">
        <v>1</v>
      </c>
      <c r="AP1034">
        <v>0</v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BA1034" s="2" t="str">
        <f>IF(AND(ISBLANK(AZ1034),OR(NOT(ISBLANK(BB1034)),NOT(ISBLANK(BC1034)))),#N/A,
IF(ISBLANK(AZ1034),"",
IF(AND(NOT(ISERROR(VLOOKUP(AZ1034,MonsterTable!$A:$B,MATCH(MonsterTable!$B$1,MonsterTable!$A$1:$B$1,0),0))),OR(ISBLANK(BB1034),ISBLANK(BC1034))),#N/A,
IFERROR(VLOOKUP(AZ1034,MonsterTable!$A:$B,MATCH(MonsterTable!$B$1,MonsterTable!$A$1:$B$1,0),0),
IF(OR(NOT(ISBLANK(BB1034)),ISBLANK(BC1034)),#N/A,
IF(AZ1034="empty","empty",
VLOOKUP(AZ1034,MonsterGroupTable!$A:$A,1,0)))))))</f>
        <v/>
      </c>
      <c r="BH1034" s="2" t="str">
        <f>IF(AND(ISBLANK(BG1034),OR(NOT(ISBLANK(BI1034)),NOT(ISBLANK(BJ1034)))),#N/A,
IF(ISBLANK(BG1034),"",
IF(AND(NOT(ISERROR(VLOOKUP(BG1034,MonsterTable!$A:$B,MATCH(MonsterTable!$B$1,MonsterTable!$A$1:$B$1,0),0))),OR(ISBLANK(BI1034),ISBLANK(BJ1034))),#N/A,
IFERROR(VLOOKUP(BG1034,MonsterTable!$A:$B,MATCH(MonsterTable!$B$1,MonsterTable!$A$1:$B$1,0),0),
IF(OR(NOT(ISBLANK(BI1034)),ISBLANK(BJ1034)),#N/A,
IF(BG1034="empty","empty",
VLOOKUP(BG1034,MonsterGroupTable!$A:$A,1,0)))))))</f>
        <v/>
      </c>
      <c r="BO1034" s="2" t="str">
        <f>IF(AND(ISBLANK(BN1034),OR(NOT(ISBLANK(BP1034)),NOT(ISBLANK(BQ1034)))),#N/A,
IF(ISBLANK(BN1034),"",
IF(AND(NOT(ISERROR(VLOOKUP(BN1034,MonsterTable!$A:$B,MATCH(MonsterTable!$B$1,MonsterTable!$A$1:$B$1,0),0))),OR(ISBLANK(BP1034),ISBLANK(BQ1034))),#N/A,
IFERROR(VLOOKUP(BN1034,MonsterTable!$A:$B,MATCH(MonsterTable!$B$1,MonsterTable!$A$1:$B$1,0),0),
IF(OR(NOT(ISBLANK(BP1034)),ISBLANK(BQ1034)),#N/A,
IF(BN1034="empty","empty",
VLOOKUP(BN1034,MonsterGroupTable!$A:$A,1,0)))))))</f>
        <v/>
      </c>
      <c r="BV1034" s="2" t="str">
        <f>IF(AND(ISBLANK(BU1034),OR(NOT(ISBLANK(BW1034)),NOT(ISBLANK(BX1034)))),#N/A,
IF(ISBLANK(BU1034),"",
IF(AND(NOT(ISERROR(VLOOKUP(BU1034,MonsterTable!$A:$B,MATCH(MonsterTable!$B$1,MonsterTable!$A$1:$B$1,0),0))),OR(ISBLANK(BW1034),ISBLANK(BX1034))),#N/A,
IFERROR(VLOOKUP(BU1034,MonsterTable!$A:$B,MATCH(MonsterTable!$B$1,MonsterTable!$A$1:$B$1,0),0),
IF(OR(NOT(ISBLANK(BW1034)),ISBLANK(BX1034)),#N/A,
IF(BU1034="empty","empty",
VLOOKUP(BU1034,MonsterGroupTable!$A:$A,1,0)))))))</f>
        <v/>
      </c>
      <c r="CC1034" s="2" t="str">
        <f>IF(AND(ISBLANK(CB1034),OR(NOT(ISBLANK(CD1034)),NOT(ISBLANK(CE1034)))),#N/A,
IF(ISBLANK(CB1034),"",
IF(AND(NOT(ISERROR(VLOOKUP(CB1034,MonsterTable!$A:$B,MATCH(MonsterTable!$B$1,MonsterTable!$A$1:$B$1,0),0))),OR(ISBLANK(CD1034),ISBLANK(CE1034))),#N/A,
IFERROR(VLOOKUP(CB1034,MonsterTable!$A:$B,MATCH(MonsterTable!$B$1,MonsterTable!$A$1:$B$1,0),0),
IF(OR(NOT(ISBLANK(CD1034)),ISBLANK(CE1034)),#N/A,
IF(CB1034="empty","empty",
VLOOKUP(CB1034,MonsterGroupTable!$A:$A,1,0)))))))</f>
        <v/>
      </c>
      <c r="CJ1034" s="2" t="str">
        <f>IF(AND(ISBLANK(CI1034),OR(NOT(ISBLANK(CK1034)),NOT(ISBLANK(CL1034)))),#N/A,
IF(ISBLANK(CI1034),"",
IF(AND(NOT(ISERROR(VLOOKUP(CI1034,MonsterTable!$A:$B,MATCH(MonsterTable!$B$1,MonsterTable!$A$1:$B$1,0),0))),OR(ISBLANK(CK1034),ISBLANK(CL1034))),#N/A,
IFERROR(VLOOKUP(CI1034,MonsterTable!$A:$B,MATCH(MonsterTable!$B$1,MonsterTable!$A$1:$B$1,0),0),
IF(OR(NOT(ISBLANK(CK1034)),ISBLANK(CL1034)),#N/A,
IF(CI1034="empty","empty",
VLOOKUP(CI1034,MonsterGroupTable!$A:$A,1,0)))))))</f>
        <v/>
      </c>
    </row>
    <row r="1035" spans="1:88">
      <c r="A1035">
        <v>20336</v>
      </c>
      <c r="B1035">
        <f t="shared" si="32"/>
        <v>1.1000000000000001</v>
      </c>
      <c r="C1035">
        <f t="shared" si="32"/>
        <v>1.1000000000000001</v>
      </c>
      <c r="F1035">
        <v>1680</v>
      </c>
      <c r="G1035">
        <v>41237</v>
      </c>
      <c r="H1035">
        <v>0</v>
      </c>
      <c r="I1035">
        <v>0</v>
      </c>
      <c r="J1035">
        <v>0</v>
      </c>
      <c r="K1035" t="s">
        <v>28</v>
      </c>
      <c r="L1035" t="s">
        <v>247</v>
      </c>
      <c r="M1035" t="s">
        <v>79</v>
      </c>
      <c r="N1035" t="s">
        <v>80</v>
      </c>
      <c r="O1035">
        <v>0</v>
      </c>
      <c r="P1035">
        <v>-4.75</v>
      </c>
      <c r="Q1035">
        <v>-3.5</v>
      </c>
      <c r="R1035">
        <v>4.75</v>
      </c>
      <c r="S1035">
        <v>3</v>
      </c>
      <c r="T1035">
        <v>-13.5</v>
      </c>
      <c r="U1035">
        <v>2.5499999999999998</v>
      </c>
      <c r="V1035">
        <v>-6.75</v>
      </c>
      <c r="W1035" t="str">
        <f t="shared" si="33"/>
        <v>g114,5,empty,3,201,1,1,0</v>
      </c>
      <c r="X1035" s="1" t="s">
        <v>331</v>
      </c>
      <c r="Y1035" s="2" t="str">
        <f>IF(AND(ISBLANK(X1035),OR(NOT(ISBLANK(Z1035)),NOT(ISBLANK(AA1035)))),#N/A,
IF(ISBLANK(X1035),"",
IF(AND(NOT(ISERROR(VLOOKUP(X1035,MonsterTable!$A:$B,MATCH(MonsterTable!$B$1,MonsterTable!$A$1:$B$1,0),0))),OR(ISBLANK(Z1035),ISBLANK(AA1035))),#N/A,
IFERROR(VLOOKUP(X1035,MonsterTable!$A:$B,MATCH(MonsterTable!$B$1,MonsterTable!$A$1:$B$1,0),0),
IF(OR(NOT(ISBLANK(Z1035)),ISBLANK(AA1035)),#N/A,
IF(X1035="empty","empty",
VLOOKUP(X1035,MonsterGroupTable!$A:$A,1,0)))))))</f>
        <v>g114</v>
      </c>
      <c r="AA1035">
        <v>5</v>
      </c>
      <c r="AE1035" s="1" t="s">
        <v>74</v>
      </c>
      <c r="AF1035" s="2" t="str">
        <f>IF(AND(ISBLANK(AE1035),OR(NOT(ISBLANK(AG1035)),NOT(ISBLANK(AH1035)))),#N/A,
IF(ISBLANK(AE1035),"",
IF(AND(NOT(ISERROR(VLOOKUP(AE1035,MonsterTable!$A:$B,MATCH(MonsterTable!$B$1,MonsterTable!$A$1:$B$1,0),0))),OR(ISBLANK(AG1035),ISBLANK(AH1035))),#N/A,
IFERROR(VLOOKUP(AE1035,MonsterTable!$A:$B,MATCH(MonsterTable!$B$1,MonsterTable!$A$1:$B$1,0),0),
IF(OR(NOT(ISBLANK(AG1035)),ISBLANK(AH1035)),#N/A,
IF(AE1035="empty","empty",
VLOOKUP(AE1035,MonsterGroupTable!$A:$A,1,0)))))))</f>
        <v>empty</v>
      </c>
      <c r="AH1035">
        <v>3</v>
      </c>
      <c r="AL1035" s="1" t="s">
        <v>242</v>
      </c>
      <c r="AM1035" s="2">
        <f>IF(AND(ISBLANK(AL1035),OR(NOT(ISBLANK(AN1035)),NOT(ISBLANK(AO1035)))),#N/A,
IF(ISBLANK(AL1035),"",
IF(AND(NOT(ISERROR(VLOOKUP(AL1035,MonsterTable!$A:$B,MATCH(MonsterTable!$B$1,MonsterTable!$A$1:$B$1,0),0))),OR(ISBLANK(AN1035),ISBLANK(AO1035))),#N/A,
IFERROR(VLOOKUP(AL1035,MonsterTable!$A:$B,MATCH(MonsterTable!$B$1,MonsterTable!$A$1:$B$1,0),0),
IF(OR(NOT(ISBLANK(AN1035)),ISBLANK(AO1035)),#N/A,
IF(AL1035="empty","empty",
VLOOKUP(AL1035,MonsterGroupTable!$A:$A,1,0)))))))</f>
        <v>201</v>
      </c>
      <c r="AN1035">
        <v>1</v>
      </c>
      <c r="AO1035">
        <v>1</v>
      </c>
      <c r="AP1035">
        <v>0</v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BA1035" s="2" t="str">
        <f>IF(AND(ISBLANK(AZ1035),OR(NOT(ISBLANK(BB1035)),NOT(ISBLANK(BC1035)))),#N/A,
IF(ISBLANK(AZ1035),"",
IF(AND(NOT(ISERROR(VLOOKUP(AZ1035,MonsterTable!$A:$B,MATCH(MonsterTable!$B$1,MonsterTable!$A$1:$B$1,0),0))),OR(ISBLANK(BB1035),ISBLANK(BC1035))),#N/A,
IFERROR(VLOOKUP(AZ1035,MonsterTable!$A:$B,MATCH(MonsterTable!$B$1,MonsterTable!$A$1:$B$1,0),0),
IF(OR(NOT(ISBLANK(BB1035)),ISBLANK(BC1035)),#N/A,
IF(AZ1035="empty","empty",
VLOOKUP(AZ1035,MonsterGroupTable!$A:$A,1,0)))))))</f>
        <v/>
      </c>
      <c r="BH1035" s="2" t="str">
        <f>IF(AND(ISBLANK(BG1035),OR(NOT(ISBLANK(BI1035)),NOT(ISBLANK(BJ1035)))),#N/A,
IF(ISBLANK(BG1035),"",
IF(AND(NOT(ISERROR(VLOOKUP(BG1035,MonsterTable!$A:$B,MATCH(MonsterTable!$B$1,MonsterTable!$A$1:$B$1,0),0))),OR(ISBLANK(BI1035),ISBLANK(BJ1035))),#N/A,
IFERROR(VLOOKUP(BG1035,MonsterTable!$A:$B,MATCH(MonsterTable!$B$1,MonsterTable!$A$1:$B$1,0),0),
IF(OR(NOT(ISBLANK(BI1035)),ISBLANK(BJ1035)),#N/A,
IF(BG1035="empty","empty",
VLOOKUP(BG1035,MonsterGroupTable!$A:$A,1,0)))))))</f>
        <v/>
      </c>
      <c r="BO1035" s="2" t="str">
        <f>IF(AND(ISBLANK(BN1035),OR(NOT(ISBLANK(BP1035)),NOT(ISBLANK(BQ1035)))),#N/A,
IF(ISBLANK(BN1035),"",
IF(AND(NOT(ISERROR(VLOOKUP(BN1035,MonsterTable!$A:$B,MATCH(MonsterTable!$B$1,MonsterTable!$A$1:$B$1,0),0))),OR(ISBLANK(BP1035),ISBLANK(BQ1035))),#N/A,
IFERROR(VLOOKUP(BN1035,MonsterTable!$A:$B,MATCH(MonsterTable!$B$1,MonsterTable!$A$1:$B$1,0),0),
IF(OR(NOT(ISBLANK(BP1035)),ISBLANK(BQ1035)),#N/A,
IF(BN1035="empty","empty",
VLOOKUP(BN1035,MonsterGroupTable!$A:$A,1,0)))))))</f>
        <v/>
      </c>
      <c r="BV1035" s="2" t="str">
        <f>IF(AND(ISBLANK(BU1035),OR(NOT(ISBLANK(BW1035)),NOT(ISBLANK(BX1035)))),#N/A,
IF(ISBLANK(BU1035),"",
IF(AND(NOT(ISERROR(VLOOKUP(BU1035,MonsterTable!$A:$B,MATCH(MonsterTable!$B$1,MonsterTable!$A$1:$B$1,0),0))),OR(ISBLANK(BW1035),ISBLANK(BX1035))),#N/A,
IFERROR(VLOOKUP(BU1035,MonsterTable!$A:$B,MATCH(MonsterTable!$B$1,MonsterTable!$A$1:$B$1,0),0),
IF(OR(NOT(ISBLANK(BW1035)),ISBLANK(BX1035)),#N/A,
IF(BU1035="empty","empty",
VLOOKUP(BU1035,MonsterGroupTable!$A:$A,1,0)))))))</f>
        <v/>
      </c>
      <c r="CC1035" s="2" t="str">
        <f>IF(AND(ISBLANK(CB1035),OR(NOT(ISBLANK(CD1035)),NOT(ISBLANK(CE1035)))),#N/A,
IF(ISBLANK(CB1035),"",
IF(AND(NOT(ISERROR(VLOOKUP(CB1035,MonsterTable!$A:$B,MATCH(MonsterTable!$B$1,MonsterTable!$A$1:$B$1,0),0))),OR(ISBLANK(CD1035),ISBLANK(CE1035))),#N/A,
IFERROR(VLOOKUP(CB1035,MonsterTable!$A:$B,MATCH(MonsterTable!$B$1,MonsterTable!$A$1:$B$1,0),0),
IF(OR(NOT(ISBLANK(CD1035)),ISBLANK(CE1035)),#N/A,
IF(CB1035="empty","empty",
VLOOKUP(CB1035,MonsterGroupTable!$A:$A,1,0)))))))</f>
        <v/>
      </c>
      <c r="CJ1035" s="2" t="str">
        <f>IF(AND(ISBLANK(CI1035),OR(NOT(ISBLANK(CK1035)),NOT(ISBLANK(CL1035)))),#N/A,
IF(ISBLANK(CI1035),"",
IF(AND(NOT(ISERROR(VLOOKUP(CI1035,MonsterTable!$A:$B,MATCH(MonsterTable!$B$1,MonsterTable!$A$1:$B$1,0),0))),OR(ISBLANK(CK1035),ISBLANK(CL1035))),#N/A,
IFERROR(VLOOKUP(CI1035,MonsterTable!$A:$B,MATCH(MonsterTable!$B$1,MonsterTable!$A$1:$B$1,0),0),
IF(OR(NOT(ISBLANK(CK1035)),ISBLANK(CL1035)),#N/A,
IF(CI1035="empty","empty",
VLOOKUP(CI1035,MonsterGroupTable!$A:$A,1,0)))))))</f>
        <v/>
      </c>
    </row>
    <row r="1036" spans="1:88">
      <c r="A1036">
        <v>20337</v>
      </c>
      <c r="B1036">
        <f t="shared" si="32"/>
        <v>1.1000000000000001</v>
      </c>
      <c r="C1036">
        <f t="shared" si="32"/>
        <v>1.1000000000000001</v>
      </c>
      <c r="F1036">
        <v>1680</v>
      </c>
      <c r="G1036">
        <v>41489</v>
      </c>
      <c r="H1036">
        <v>0</v>
      </c>
      <c r="I1036">
        <v>0</v>
      </c>
      <c r="J1036">
        <v>0</v>
      </c>
      <c r="K1036" t="s">
        <v>28</v>
      </c>
      <c r="L1036" t="s">
        <v>247</v>
      </c>
      <c r="M1036" t="s">
        <v>79</v>
      </c>
      <c r="N1036" t="s">
        <v>80</v>
      </c>
      <c r="O1036">
        <v>0</v>
      </c>
      <c r="P1036">
        <v>-4.75</v>
      </c>
      <c r="Q1036">
        <v>-3.5</v>
      </c>
      <c r="R1036">
        <v>4.75</v>
      </c>
      <c r="S1036">
        <v>3</v>
      </c>
      <c r="T1036">
        <v>-13.5</v>
      </c>
      <c r="U1036">
        <v>2.5499999999999998</v>
      </c>
      <c r="V1036">
        <v>-6.75</v>
      </c>
      <c r="W1036" t="str">
        <f t="shared" si="33"/>
        <v>g114,5,empty,3,201,1,1,0</v>
      </c>
      <c r="X1036" s="1" t="s">
        <v>331</v>
      </c>
      <c r="Y1036" s="2" t="str">
        <f>IF(AND(ISBLANK(X1036),OR(NOT(ISBLANK(Z1036)),NOT(ISBLANK(AA1036)))),#N/A,
IF(ISBLANK(X1036),"",
IF(AND(NOT(ISERROR(VLOOKUP(X1036,MonsterTable!$A:$B,MATCH(MonsterTable!$B$1,MonsterTable!$A$1:$B$1,0),0))),OR(ISBLANK(Z1036),ISBLANK(AA1036))),#N/A,
IFERROR(VLOOKUP(X1036,MonsterTable!$A:$B,MATCH(MonsterTable!$B$1,MonsterTable!$A$1:$B$1,0),0),
IF(OR(NOT(ISBLANK(Z1036)),ISBLANK(AA1036)),#N/A,
IF(X1036="empty","empty",
VLOOKUP(X1036,MonsterGroupTable!$A:$A,1,0)))))))</f>
        <v>g114</v>
      </c>
      <c r="AA1036">
        <v>5</v>
      </c>
      <c r="AE1036" s="1" t="s">
        <v>74</v>
      </c>
      <c r="AF1036" s="2" t="str">
        <f>IF(AND(ISBLANK(AE1036),OR(NOT(ISBLANK(AG1036)),NOT(ISBLANK(AH1036)))),#N/A,
IF(ISBLANK(AE1036),"",
IF(AND(NOT(ISERROR(VLOOKUP(AE1036,MonsterTable!$A:$B,MATCH(MonsterTable!$B$1,MonsterTable!$A$1:$B$1,0),0))),OR(ISBLANK(AG1036),ISBLANK(AH1036))),#N/A,
IFERROR(VLOOKUP(AE1036,MonsterTable!$A:$B,MATCH(MonsterTable!$B$1,MonsterTable!$A$1:$B$1,0),0),
IF(OR(NOT(ISBLANK(AG1036)),ISBLANK(AH1036)),#N/A,
IF(AE1036="empty","empty",
VLOOKUP(AE1036,MonsterGroupTable!$A:$A,1,0)))))))</f>
        <v>empty</v>
      </c>
      <c r="AH1036">
        <v>3</v>
      </c>
      <c r="AL1036" s="1" t="s">
        <v>242</v>
      </c>
      <c r="AM1036" s="2">
        <f>IF(AND(ISBLANK(AL1036),OR(NOT(ISBLANK(AN1036)),NOT(ISBLANK(AO1036)))),#N/A,
IF(ISBLANK(AL1036),"",
IF(AND(NOT(ISERROR(VLOOKUP(AL1036,MonsterTable!$A:$B,MATCH(MonsterTable!$B$1,MonsterTable!$A$1:$B$1,0),0))),OR(ISBLANK(AN1036),ISBLANK(AO1036))),#N/A,
IFERROR(VLOOKUP(AL1036,MonsterTable!$A:$B,MATCH(MonsterTable!$B$1,MonsterTable!$A$1:$B$1,0),0),
IF(OR(NOT(ISBLANK(AN1036)),ISBLANK(AO1036)),#N/A,
IF(AL1036="empty","empty",
VLOOKUP(AL1036,MonsterGroupTable!$A:$A,1,0)))))))</f>
        <v>201</v>
      </c>
      <c r="AN1036">
        <v>1</v>
      </c>
      <c r="AO1036">
        <v>1</v>
      </c>
      <c r="AP1036">
        <v>0</v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BA1036" s="2" t="str">
        <f>IF(AND(ISBLANK(AZ1036),OR(NOT(ISBLANK(BB1036)),NOT(ISBLANK(BC1036)))),#N/A,
IF(ISBLANK(AZ1036),"",
IF(AND(NOT(ISERROR(VLOOKUP(AZ1036,MonsterTable!$A:$B,MATCH(MonsterTable!$B$1,MonsterTable!$A$1:$B$1,0),0))),OR(ISBLANK(BB1036),ISBLANK(BC1036))),#N/A,
IFERROR(VLOOKUP(AZ1036,MonsterTable!$A:$B,MATCH(MonsterTable!$B$1,MonsterTable!$A$1:$B$1,0),0),
IF(OR(NOT(ISBLANK(BB1036)),ISBLANK(BC1036)),#N/A,
IF(AZ1036="empty","empty",
VLOOKUP(AZ1036,MonsterGroupTable!$A:$A,1,0)))))))</f>
        <v/>
      </c>
      <c r="BH1036" s="2" t="str">
        <f>IF(AND(ISBLANK(BG1036),OR(NOT(ISBLANK(BI1036)),NOT(ISBLANK(BJ1036)))),#N/A,
IF(ISBLANK(BG1036),"",
IF(AND(NOT(ISERROR(VLOOKUP(BG1036,MonsterTable!$A:$B,MATCH(MonsterTable!$B$1,MonsterTable!$A$1:$B$1,0),0))),OR(ISBLANK(BI1036),ISBLANK(BJ1036))),#N/A,
IFERROR(VLOOKUP(BG1036,MonsterTable!$A:$B,MATCH(MonsterTable!$B$1,MonsterTable!$A$1:$B$1,0),0),
IF(OR(NOT(ISBLANK(BI1036)),ISBLANK(BJ1036)),#N/A,
IF(BG1036="empty","empty",
VLOOKUP(BG1036,MonsterGroupTable!$A:$A,1,0)))))))</f>
        <v/>
      </c>
      <c r="BO1036" s="2" t="str">
        <f>IF(AND(ISBLANK(BN1036),OR(NOT(ISBLANK(BP1036)),NOT(ISBLANK(BQ1036)))),#N/A,
IF(ISBLANK(BN1036),"",
IF(AND(NOT(ISERROR(VLOOKUP(BN1036,MonsterTable!$A:$B,MATCH(MonsterTable!$B$1,MonsterTable!$A$1:$B$1,0),0))),OR(ISBLANK(BP1036),ISBLANK(BQ1036))),#N/A,
IFERROR(VLOOKUP(BN1036,MonsterTable!$A:$B,MATCH(MonsterTable!$B$1,MonsterTable!$A$1:$B$1,0),0),
IF(OR(NOT(ISBLANK(BP1036)),ISBLANK(BQ1036)),#N/A,
IF(BN1036="empty","empty",
VLOOKUP(BN1036,MonsterGroupTable!$A:$A,1,0)))))))</f>
        <v/>
      </c>
      <c r="BV1036" s="2" t="str">
        <f>IF(AND(ISBLANK(BU1036),OR(NOT(ISBLANK(BW1036)),NOT(ISBLANK(BX1036)))),#N/A,
IF(ISBLANK(BU1036),"",
IF(AND(NOT(ISERROR(VLOOKUP(BU1036,MonsterTable!$A:$B,MATCH(MonsterTable!$B$1,MonsterTable!$A$1:$B$1,0),0))),OR(ISBLANK(BW1036),ISBLANK(BX1036))),#N/A,
IFERROR(VLOOKUP(BU1036,MonsterTable!$A:$B,MATCH(MonsterTable!$B$1,MonsterTable!$A$1:$B$1,0),0),
IF(OR(NOT(ISBLANK(BW1036)),ISBLANK(BX1036)),#N/A,
IF(BU1036="empty","empty",
VLOOKUP(BU1036,MonsterGroupTable!$A:$A,1,0)))))))</f>
        <v/>
      </c>
      <c r="CC1036" s="2" t="str">
        <f>IF(AND(ISBLANK(CB1036),OR(NOT(ISBLANK(CD1036)),NOT(ISBLANK(CE1036)))),#N/A,
IF(ISBLANK(CB1036),"",
IF(AND(NOT(ISERROR(VLOOKUP(CB1036,MonsterTable!$A:$B,MATCH(MonsterTable!$B$1,MonsterTable!$A$1:$B$1,0),0))),OR(ISBLANK(CD1036),ISBLANK(CE1036))),#N/A,
IFERROR(VLOOKUP(CB1036,MonsterTable!$A:$B,MATCH(MonsterTable!$B$1,MonsterTable!$A$1:$B$1,0),0),
IF(OR(NOT(ISBLANK(CD1036)),ISBLANK(CE1036)),#N/A,
IF(CB1036="empty","empty",
VLOOKUP(CB1036,MonsterGroupTable!$A:$A,1,0)))))))</f>
        <v/>
      </c>
      <c r="CJ1036" s="2" t="str">
        <f>IF(AND(ISBLANK(CI1036),OR(NOT(ISBLANK(CK1036)),NOT(ISBLANK(CL1036)))),#N/A,
IF(ISBLANK(CI1036),"",
IF(AND(NOT(ISERROR(VLOOKUP(CI1036,MonsterTable!$A:$B,MATCH(MonsterTable!$B$1,MonsterTable!$A$1:$B$1,0),0))),OR(ISBLANK(CK1036),ISBLANK(CL1036))),#N/A,
IFERROR(VLOOKUP(CI1036,MonsterTable!$A:$B,MATCH(MonsterTable!$B$1,MonsterTable!$A$1:$B$1,0),0),
IF(OR(NOT(ISBLANK(CK1036)),ISBLANK(CL1036)),#N/A,
IF(CI1036="empty","empty",
VLOOKUP(CI1036,MonsterGroupTable!$A:$A,1,0)))))))</f>
        <v/>
      </c>
    </row>
    <row r="1037" spans="1:88">
      <c r="A1037">
        <v>20338</v>
      </c>
      <c r="B1037">
        <f t="shared" si="32"/>
        <v>1.1000000000000001</v>
      </c>
      <c r="C1037">
        <f t="shared" si="32"/>
        <v>1.1000000000000001</v>
      </c>
      <c r="F1037">
        <v>1680</v>
      </c>
      <c r="G1037">
        <v>41741</v>
      </c>
      <c r="H1037">
        <v>0</v>
      </c>
      <c r="I1037">
        <v>0</v>
      </c>
      <c r="J1037">
        <v>0</v>
      </c>
      <c r="K1037" t="s">
        <v>28</v>
      </c>
      <c r="L1037" t="s">
        <v>247</v>
      </c>
      <c r="M1037" t="s">
        <v>79</v>
      </c>
      <c r="N1037" t="s">
        <v>80</v>
      </c>
      <c r="O1037">
        <v>0</v>
      </c>
      <c r="P1037">
        <v>-4.75</v>
      </c>
      <c r="Q1037">
        <v>-3.5</v>
      </c>
      <c r="R1037">
        <v>4.75</v>
      </c>
      <c r="S1037">
        <v>3</v>
      </c>
      <c r="T1037">
        <v>-13.5</v>
      </c>
      <c r="U1037">
        <v>2.5499999999999998</v>
      </c>
      <c r="V1037">
        <v>-6.75</v>
      </c>
      <c r="W1037" t="str">
        <f t="shared" si="33"/>
        <v>g114,5,empty,3,201,1,1,0</v>
      </c>
      <c r="X1037" s="1" t="s">
        <v>331</v>
      </c>
      <c r="Y1037" s="2" t="str">
        <f>IF(AND(ISBLANK(X1037),OR(NOT(ISBLANK(Z1037)),NOT(ISBLANK(AA1037)))),#N/A,
IF(ISBLANK(X1037),"",
IF(AND(NOT(ISERROR(VLOOKUP(X1037,MonsterTable!$A:$B,MATCH(MonsterTable!$B$1,MonsterTable!$A$1:$B$1,0),0))),OR(ISBLANK(Z1037),ISBLANK(AA1037))),#N/A,
IFERROR(VLOOKUP(X1037,MonsterTable!$A:$B,MATCH(MonsterTable!$B$1,MonsterTable!$A$1:$B$1,0),0),
IF(OR(NOT(ISBLANK(Z1037)),ISBLANK(AA1037)),#N/A,
IF(X1037="empty","empty",
VLOOKUP(X1037,MonsterGroupTable!$A:$A,1,0)))))))</f>
        <v>g114</v>
      </c>
      <c r="AA1037">
        <v>5</v>
      </c>
      <c r="AE1037" s="1" t="s">
        <v>74</v>
      </c>
      <c r="AF1037" s="2" t="str">
        <f>IF(AND(ISBLANK(AE1037),OR(NOT(ISBLANK(AG1037)),NOT(ISBLANK(AH1037)))),#N/A,
IF(ISBLANK(AE1037),"",
IF(AND(NOT(ISERROR(VLOOKUP(AE1037,MonsterTable!$A:$B,MATCH(MonsterTable!$B$1,MonsterTable!$A$1:$B$1,0),0))),OR(ISBLANK(AG1037),ISBLANK(AH1037))),#N/A,
IFERROR(VLOOKUP(AE1037,MonsterTable!$A:$B,MATCH(MonsterTable!$B$1,MonsterTable!$A$1:$B$1,0),0),
IF(OR(NOT(ISBLANK(AG1037)),ISBLANK(AH1037)),#N/A,
IF(AE1037="empty","empty",
VLOOKUP(AE1037,MonsterGroupTable!$A:$A,1,0)))))))</f>
        <v>empty</v>
      </c>
      <c r="AH1037">
        <v>3</v>
      </c>
      <c r="AL1037" s="1" t="s">
        <v>242</v>
      </c>
      <c r="AM1037" s="2">
        <f>IF(AND(ISBLANK(AL1037),OR(NOT(ISBLANK(AN1037)),NOT(ISBLANK(AO1037)))),#N/A,
IF(ISBLANK(AL1037),"",
IF(AND(NOT(ISERROR(VLOOKUP(AL1037,MonsterTable!$A:$B,MATCH(MonsterTable!$B$1,MonsterTable!$A$1:$B$1,0),0))),OR(ISBLANK(AN1037),ISBLANK(AO1037))),#N/A,
IFERROR(VLOOKUP(AL1037,MonsterTable!$A:$B,MATCH(MonsterTable!$B$1,MonsterTable!$A$1:$B$1,0),0),
IF(OR(NOT(ISBLANK(AN1037)),ISBLANK(AO1037)),#N/A,
IF(AL1037="empty","empty",
VLOOKUP(AL1037,MonsterGroupTable!$A:$A,1,0)))))))</f>
        <v>201</v>
      </c>
      <c r="AN1037">
        <v>1</v>
      </c>
      <c r="AO1037">
        <v>1</v>
      </c>
      <c r="AP1037">
        <v>0</v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BA1037" s="2" t="str">
        <f>IF(AND(ISBLANK(AZ1037),OR(NOT(ISBLANK(BB1037)),NOT(ISBLANK(BC1037)))),#N/A,
IF(ISBLANK(AZ1037),"",
IF(AND(NOT(ISERROR(VLOOKUP(AZ1037,MonsterTable!$A:$B,MATCH(MonsterTable!$B$1,MonsterTable!$A$1:$B$1,0),0))),OR(ISBLANK(BB1037),ISBLANK(BC1037))),#N/A,
IFERROR(VLOOKUP(AZ1037,MonsterTable!$A:$B,MATCH(MonsterTable!$B$1,MonsterTable!$A$1:$B$1,0),0),
IF(OR(NOT(ISBLANK(BB1037)),ISBLANK(BC1037)),#N/A,
IF(AZ1037="empty","empty",
VLOOKUP(AZ1037,MonsterGroupTable!$A:$A,1,0)))))))</f>
        <v/>
      </c>
      <c r="BH1037" s="2" t="str">
        <f>IF(AND(ISBLANK(BG1037),OR(NOT(ISBLANK(BI1037)),NOT(ISBLANK(BJ1037)))),#N/A,
IF(ISBLANK(BG1037),"",
IF(AND(NOT(ISERROR(VLOOKUP(BG1037,MonsterTable!$A:$B,MATCH(MonsterTable!$B$1,MonsterTable!$A$1:$B$1,0),0))),OR(ISBLANK(BI1037),ISBLANK(BJ1037))),#N/A,
IFERROR(VLOOKUP(BG1037,MonsterTable!$A:$B,MATCH(MonsterTable!$B$1,MonsterTable!$A$1:$B$1,0),0),
IF(OR(NOT(ISBLANK(BI1037)),ISBLANK(BJ1037)),#N/A,
IF(BG1037="empty","empty",
VLOOKUP(BG1037,MonsterGroupTable!$A:$A,1,0)))))))</f>
        <v/>
      </c>
      <c r="BO1037" s="2" t="str">
        <f>IF(AND(ISBLANK(BN1037),OR(NOT(ISBLANK(BP1037)),NOT(ISBLANK(BQ1037)))),#N/A,
IF(ISBLANK(BN1037),"",
IF(AND(NOT(ISERROR(VLOOKUP(BN1037,MonsterTable!$A:$B,MATCH(MonsterTable!$B$1,MonsterTable!$A$1:$B$1,0),0))),OR(ISBLANK(BP1037),ISBLANK(BQ1037))),#N/A,
IFERROR(VLOOKUP(BN1037,MonsterTable!$A:$B,MATCH(MonsterTable!$B$1,MonsterTable!$A$1:$B$1,0),0),
IF(OR(NOT(ISBLANK(BP1037)),ISBLANK(BQ1037)),#N/A,
IF(BN1037="empty","empty",
VLOOKUP(BN1037,MonsterGroupTable!$A:$A,1,0)))))))</f>
        <v/>
      </c>
      <c r="BV1037" s="2" t="str">
        <f>IF(AND(ISBLANK(BU1037),OR(NOT(ISBLANK(BW1037)),NOT(ISBLANK(BX1037)))),#N/A,
IF(ISBLANK(BU1037),"",
IF(AND(NOT(ISERROR(VLOOKUP(BU1037,MonsterTable!$A:$B,MATCH(MonsterTable!$B$1,MonsterTable!$A$1:$B$1,0),0))),OR(ISBLANK(BW1037),ISBLANK(BX1037))),#N/A,
IFERROR(VLOOKUP(BU1037,MonsterTable!$A:$B,MATCH(MonsterTable!$B$1,MonsterTable!$A$1:$B$1,0),0),
IF(OR(NOT(ISBLANK(BW1037)),ISBLANK(BX1037)),#N/A,
IF(BU1037="empty","empty",
VLOOKUP(BU1037,MonsterGroupTable!$A:$A,1,0)))))))</f>
        <v/>
      </c>
      <c r="CC1037" s="2" t="str">
        <f>IF(AND(ISBLANK(CB1037),OR(NOT(ISBLANK(CD1037)),NOT(ISBLANK(CE1037)))),#N/A,
IF(ISBLANK(CB1037),"",
IF(AND(NOT(ISERROR(VLOOKUP(CB1037,MonsterTable!$A:$B,MATCH(MonsterTable!$B$1,MonsterTable!$A$1:$B$1,0),0))),OR(ISBLANK(CD1037),ISBLANK(CE1037))),#N/A,
IFERROR(VLOOKUP(CB1037,MonsterTable!$A:$B,MATCH(MonsterTable!$B$1,MonsterTable!$A$1:$B$1,0),0),
IF(OR(NOT(ISBLANK(CD1037)),ISBLANK(CE1037)),#N/A,
IF(CB1037="empty","empty",
VLOOKUP(CB1037,MonsterGroupTable!$A:$A,1,0)))))))</f>
        <v/>
      </c>
      <c r="CJ1037" s="2" t="str">
        <f>IF(AND(ISBLANK(CI1037),OR(NOT(ISBLANK(CK1037)),NOT(ISBLANK(CL1037)))),#N/A,
IF(ISBLANK(CI1037),"",
IF(AND(NOT(ISERROR(VLOOKUP(CI1037,MonsterTable!$A:$B,MATCH(MonsterTable!$B$1,MonsterTable!$A$1:$B$1,0),0))),OR(ISBLANK(CK1037),ISBLANK(CL1037))),#N/A,
IFERROR(VLOOKUP(CI1037,MonsterTable!$A:$B,MATCH(MonsterTable!$B$1,MonsterTable!$A$1:$B$1,0),0),
IF(OR(NOT(ISBLANK(CK1037)),ISBLANK(CL1037)),#N/A,
IF(CI1037="empty","empty",
VLOOKUP(CI1037,MonsterGroupTable!$A:$A,1,0)))))))</f>
        <v/>
      </c>
    </row>
    <row r="1038" spans="1:88">
      <c r="A1038">
        <v>20339</v>
      </c>
      <c r="B1038">
        <f t="shared" si="32"/>
        <v>1.1000000000000001</v>
      </c>
      <c r="C1038">
        <f t="shared" si="32"/>
        <v>1.1000000000000001</v>
      </c>
      <c r="F1038">
        <v>1680</v>
      </c>
      <c r="G1038">
        <v>41993</v>
      </c>
      <c r="H1038">
        <v>0</v>
      </c>
      <c r="I1038">
        <v>0</v>
      </c>
      <c r="J1038">
        <v>0</v>
      </c>
      <c r="K1038" t="s">
        <v>28</v>
      </c>
      <c r="L1038" t="s">
        <v>247</v>
      </c>
      <c r="M1038" t="s">
        <v>79</v>
      </c>
      <c r="N1038" t="s">
        <v>80</v>
      </c>
      <c r="O1038">
        <v>0</v>
      </c>
      <c r="P1038">
        <v>-4.75</v>
      </c>
      <c r="Q1038">
        <v>-3.5</v>
      </c>
      <c r="R1038">
        <v>4.75</v>
      </c>
      <c r="S1038">
        <v>3</v>
      </c>
      <c r="T1038">
        <v>-13.5</v>
      </c>
      <c r="U1038">
        <v>2.5499999999999998</v>
      </c>
      <c r="V1038">
        <v>-6.75</v>
      </c>
      <c r="W1038" t="str">
        <f t="shared" si="33"/>
        <v>g114,5,empty,3,201,1,1,0</v>
      </c>
      <c r="X1038" s="1" t="s">
        <v>331</v>
      </c>
      <c r="Y1038" s="2" t="str">
        <f>IF(AND(ISBLANK(X1038),OR(NOT(ISBLANK(Z1038)),NOT(ISBLANK(AA1038)))),#N/A,
IF(ISBLANK(X1038),"",
IF(AND(NOT(ISERROR(VLOOKUP(X1038,MonsterTable!$A:$B,MATCH(MonsterTable!$B$1,MonsterTable!$A$1:$B$1,0),0))),OR(ISBLANK(Z1038),ISBLANK(AA1038))),#N/A,
IFERROR(VLOOKUP(X1038,MonsterTable!$A:$B,MATCH(MonsterTable!$B$1,MonsterTable!$A$1:$B$1,0),0),
IF(OR(NOT(ISBLANK(Z1038)),ISBLANK(AA1038)),#N/A,
IF(X1038="empty","empty",
VLOOKUP(X1038,MonsterGroupTable!$A:$A,1,0)))))))</f>
        <v>g114</v>
      </c>
      <c r="AA1038">
        <v>5</v>
      </c>
      <c r="AE1038" s="1" t="s">
        <v>74</v>
      </c>
      <c r="AF1038" s="2" t="str">
        <f>IF(AND(ISBLANK(AE1038),OR(NOT(ISBLANK(AG1038)),NOT(ISBLANK(AH1038)))),#N/A,
IF(ISBLANK(AE1038),"",
IF(AND(NOT(ISERROR(VLOOKUP(AE1038,MonsterTable!$A:$B,MATCH(MonsterTable!$B$1,MonsterTable!$A$1:$B$1,0),0))),OR(ISBLANK(AG1038),ISBLANK(AH1038))),#N/A,
IFERROR(VLOOKUP(AE1038,MonsterTable!$A:$B,MATCH(MonsterTable!$B$1,MonsterTable!$A$1:$B$1,0),0),
IF(OR(NOT(ISBLANK(AG1038)),ISBLANK(AH1038)),#N/A,
IF(AE1038="empty","empty",
VLOOKUP(AE1038,MonsterGroupTable!$A:$A,1,0)))))))</f>
        <v>empty</v>
      </c>
      <c r="AH1038">
        <v>3</v>
      </c>
      <c r="AL1038" s="1" t="s">
        <v>242</v>
      </c>
      <c r="AM1038" s="2">
        <f>IF(AND(ISBLANK(AL1038),OR(NOT(ISBLANK(AN1038)),NOT(ISBLANK(AO1038)))),#N/A,
IF(ISBLANK(AL1038),"",
IF(AND(NOT(ISERROR(VLOOKUP(AL1038,MonsterTable!$A:$B,MATCH(MonsterTable!$B$1,MonsterTable!$A$1:$B$1,0),0))),OR(ISBLANK(AN1038),ISBLANK(AO1038))),#N/A,
IFERROR(VLOOKUP(AL1038,MonsterTable!$A:$B,MATCH(MonsterTable!$B$1,MonsterTable!$A$1:$B$1,0),0),
IF(OR(NOT(ISBLANK(AN1038)),ISBLANK(AO1038)),#N/A,
IF(AL1038="empty","empty",
VLOOKUP(AL1038,MonsterGroupTable!$A:$A,1,0)))))))</f>
        <v>201</v>
      </c>
      <c r="AN1038">
        <v>1</v>
      </c>
      <c r="AO1038">
        <v>1</v>
      </c>
      <c r="AP1038">
        <v>0</v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BA1038" s="2" t="str">
        <f>IF(AND(ISBLANK(AZ1038),OR(NOT(ISBLANK(BB1038)),NOT(ISBLANK(BC1038)))),#N/A,
IF(ISBLANK(AZ1038),"",
IF(AND(NOT(ISERROR(VLOOKUP(AZ1038,MonsterTable!$A:$B,MATCH(MonsterTable!$B$1,MonsterTable!$A$1:$B$1,0),0))),OR(ISBLANK(BB1038),ISBLANK(BC1038))),#N/A,
IFERROR(VLOOKUP(AZ1038,MonsterTable!$A:$B,MATCH(MonsterTable!$B$1,MonsterTable!$A$1:$B$1,0),0),
IF(OR(NOT(ISBLANK(BB1038)),ISBLANK(BC1038)),#N/A,
IF(AZ1038="empty","empty",
VLOOKUP(AZ1038,MonsterGroupTable!$A:$A,1,0)))))))</f>
        <v/>
      </c>
      <c r="BH1038" s="2" t="str">
        <f>IF(AND(ISBLANK(BG1038),OR(NOT(ISBLANK(BI1038)),NOT(ISBLANK(BJ1038)))),#N/A,
IF(ISBLANK(BG1038),"",
IF(AND(NOT(ISERROR(VLOOKUP(BG1038,MonsterTable!$A:$B,MATCH(MonsterTable!$B$1,MonsterTable!$A$1:$B$1,0),0))),OR(ISBLANK(BI1038),ISBLANK(BJ1038))),#N/A,
IFERROR(VLOOKUP(BG1038,MonsterTable!$A:$B,MATCH(MonsterTable!$B$1,MonsterTable!$A$1:$B$1,0),0),
IF(OR(NOT(ISBLANK(BI1038)),ISBLANK(BJ1038)),#N/A,
IF(BG1038="empty","empty",
VLOOKUP(BG1038,MonsterGroupTable!$A:$A,1,0)))))))</f>
        <v/>
      </c>
      <c r="BO1038" s="2" t="str">
        <f>IF(AND(ISBLANK(BN1038),OR(NOT(ISBLANK(BP1038)),NOT(ISBLANK(BQ1038)))),#N/A,
IF(ISBLANK(BN1038),"",
IF(AND(NOT(ISERROR(VLOOKUP(BN1038,MonsterTable!$A:$B,MATCH(MonsterTable!$B$1,MonsterTable!$A$1:$B$1,0),0))),OR(ISBLANK(BP1038),ISBLANK(BQ1038))),#N/A,
IFERROR(VLOOKUP(BN1038,MonsterTable!$A:$B,MATCH(MonsterTable!$B$1,MonsterTable!$A$1:$B$1,0),0),
IF(OR(NOT(ISBLANK(BP1038)),ISBLANK(BQ1038)),#N/A,
IF(BN1038="empty","empty",
VLOOKUP(BN1038,MonsterGroupTable!$A:$A,1,0)))))))</f>
        <v/>
      </c>
      <c r="BV1038" s="2" t="str">
        <f>IF(AND(ISBLANK(BU1038),OR(NOT(ISBLANK(BW1038)),NOT(ISBLANK(BX1038)))),#N/A,
IF(ISBLANK(BU1038),"",
IF(AND(NOT(ISERROR(VLOOKUP(BU1038,MonsterTable!$A:$B,MATCH(MonsterTable!$B$1,MonsterTable!$A$1:$B$1,0),0))),OR(ISBLANK(BW1038),ISBLANK(BX1038))),#N/A,
IFERROR(VLOOKUP(BU1038,MonsterTable!$A:$B,MATCH(MonsterTable!$B$1,MonsterTable!$A$1:$B$1,0),0),
IF(OR(NOT(ISBLANK(BW1038)),ISBLANK(BX1038)),#N/A,
IF(BU1038="empty","empty",
VLOOKUP(BU1038,MonsterGroupTable!$A:$A,1,0)))))))</f>
        <v/>
      </c>
      <c r="CC1038" s="2" t="str">
        <f>IF(AND(ISBLANK(CB1038),OR(NOT(ISBLANK(CD1038)),NOT(ISBLANK(CE1038)))),#N/A,
IF(ISBLANK(CB1038),"",
IF(AND(NOT(ISERROR(VLOOKUP(CB1038,MonsterTable!$A:$B,MATCH(MonsterTable!$B$1,MonsterTable!$A$1:$B$1,0),0))),OR(ISBLANK(CD1038),ISBLANK(CE1038))),#N/A,
IFERROR(VLOOKUP(CB1038,MonsterTable!$A:$B,MATCH(MonsterTable!$B$1,MonsterTable!$A$1:$B$1,0),0),
IF(OR(NOT(ISBLANK(CD1038)),ISBLANK(CE1038)),#N/A,
IF(CB1038="empty","empty",
VLOOKUP(CB1038,MonsterGroupTable!$A:$A,1,0)))))))</f>
        <v/>
      </c>
      <c r="CJ1038" s="2" t="str">
        <f>IF(AND(ISBLANK(CI1038),OR(NOT(ISBLANK(CK1038)),NOT(ISBLANK(CL1038)))),#N/A,
IF(ISBLANK(CI1038),"",
IF(AND(NOT(ISERROR(VLOOKUP(CI1038,MonsterTable!$A:$B,MATCH(MonsterTable!$B$1,MonsterTable!$A$1:$B$1,0),0))),OR(ISBLANK(CK1038),ISBLANK(CL1038))),#N/A,
IFERROR(VLOOKUP(CI1038,MonsterTable!$A:$B,MATCH(MonsterTable!$B$1,MonsterTable!$A$1:$B$1,0),0),
IF(OR(NOT(ISBLANK(CK1038)),ISBLANK(CL1038)),#N/A,
IF(CI1038="empty","empty",
VLOOKUP(CI1038,MonsterGroupTable!$A:$A,1,0)))))))</f>
        <v/>
      </c>
    </row>
    <row r="1039" spans="1:88">
      <c r="A1039">
        <v>20340</v>
      </c>
      <c r="B1039">
        <f t="shared" si="32"/>
        <v>1.2</v>
      </c>
      <c r="C1039">
        <f t="shared" si="32"/>
        <v>1.1000000000000001</v>
      </c>
      <c r="F1039">
        <v>1680</v>
      </c>
      <c r="G1039">
        <v>42245</v>
      </c>
      <c r="H1039">
        <v>0</v>
      </c>
      <c r="I1039">
        <v>0</v>
      </c>
      <c r="J1039">
        <v>0</v>
      </c>
      <c r="K1039" t="s">
        <v>28</v>
      </c>
      <c r="L1039" t="s">
        <v>247</v>
      </c>
      <c r="M1039" t="s">
        <v>79</v>
      </c>
      <c r="N1039" t="s">
        <v>80</v>
      </c>
      <c r="O1039">
        <v>0</v>
      </c>
      <c r="P1039">
        <v>-4.75</v>
      </c>
      <c r="Q1039">
        <v>-3.5</v>
      </c>
      <c r="R1039">
        <v>4.75</v>
      </c>
      <c r="S1039">
        <v>3</v>
      </c>
      <c r="T1039">
        <v>-13.5</v>
      </c>
      <c r="U1039">
        <v>2.5499999999999998</v>
      </c>
      <c r="V1039">
        <v>-6.75</v>
      </c>
      <c r="W1039" t="str">
        <f t="shared" si="33"/>
        <v>g114,5,empty,3,201,1,1,0</v>
      </c>
      <c r="X1039" s="1" t="s">
        <v>331</v>
      </c>
      <c r="Y1039" s="2" t="str">
        <f>IF(AND(ISBLANK(X1039),OR(NOT(ISBLANK(Z1039)),NOT(ISBLANK(AA1039)))),#N/A,
IF(ISBLANK(X1039),"",
IF(AND(NOT(ISERROR(VLOOKUP(X1039,MonsterTable!$A:$B,MATCH(MonsterTable!$B$1,MonsterTable!$A$1:$B$1,0),0))),OR(ISBLANK(Z1039),ISBLANK(AA1039))),#N/A,
IFERROR(VLOOKUP(X1039,MonsterTable!$A:$B,MATCH(MonsterTable!$B$1,MonsterTable!$A$1:$B$1,0),0),
IF(OR(NOT(ISBLANK(Z1039)),ISBLANK(AA1039)),#N/A,
IF(X1039="empty","empty",
VLOOKUP(X1039,MonsterGroupTable!$A:$A,1,0)))))))</f>
        <v>g114</v>
      </c>
      <c r="AA1039">
        <v>5</v>
      </c>
      <c r="AE1039" s="1" t="s">
        <v>74</v>
      </c>
      <c r="AF1039" s="2" t="str">
        <f>IF(AND(ISBLANK(AE1039),OR(NOT(ISBLANK(AG1039)),NOT(ISBLANK(AH1039)))),#N/A,
IF(ISBLANK(AE1039),"",
IF(AND(NOT(ISERROR(VLOOKUP(AE1039,MonsterTable!$A:$B,MATCH(MonsterTable!$B$1,MonsterTable!$A$1:$B$1,0),0))),OR(ISBLANK(AG1039),ISBLANK(AH1039))),#N/A,
IFERROR(VLOOKUP(AE1039,MonsterTable!$A:$B,MATCH(MonsterTable!$B$1,MonsterTable!$A$1:$B$1,0),0),
IF(OR(NOT(ISBLANK(AG1039)),ISBLANK(AH1039)),#N/A,
IF(AE1039="empty","empty",
VLOOKUP(AE1039,MonsterGroupTable!$A:$A,1,0)))))))</f>
        <v>empty</v>
      </c>
      <c r="AH1039">
        <v>3</v>
      </c>
      <c r="AL1039" s="1" t="s">
        <v>242</v>
      </c>
      <c r="AM1039" s="2">
        <f>IF(AND(ISBLANK(AL1039),OR(NOT(ISBLANK(AN1039)),NOT(ISBLANK(AO1039)))),#N/A,
IF(ISBLANK(AL1039),"",
IF(AND(NOT(ISERROR(VLOOKUP(AL1039,MonsterTable!$A:$B,MATCH(MonsterTable!$B$1,MonsterTable!$A$1:$B$1,0),0))),OR(ISBLANK(AN1039),ISBLANK(AO1039))),#N/A,
IFERROR(VLOOKUP(AL1039,MonsterTable!$A:$B,MATCH(MonsterTable!$B$1,MonsterTable!$A$1:$B$1,0),0),
IF(OR(NOT(ISBLANK(AN1039)),ISBLANK(AO1039)),#N/A,
IF(AL1039="empty","empty",
VLOOKUP(AL1039,MonsterGroupTable!$A:$A,1,0)))))))</f>
        <v>201</v>
      </c>
      <c r="AN1039">
        <v>1</v>
      </c>
      <c r="AO1039">
        <v>1</v>
      </c>
      <c r="AP1039">
        <v>0</v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BA1039" s="2" t="str">
        <f>IF(AND(ISBLANK(AZ1039),OR(NOT(ISBLANK(BB1039)),NOT(ISBLANK(BC1039)))),#N/A,
IF(ISBLANK(AZ1039),"",
IF(AND(NOT(ISERROR(VLOOKUP(AZ1039,MonsterTable!$A:$B,MATCH(MonsterTable!$B$1,MonsterTable!$A$1:$B$1,0),0))),OR(ISBLANK(BB1039),ISBLANK(BC1039))),#N/A,
IFERROR(VLOOKUP(AZ1039,MonsterTable!$A:$B,MATCH(MonsterTable!$B$1,MonsterTable!$A$1:$B$1,0),0),
IF(OR(NOT(ISBLANK(BB1039)),ISBLANK(BC1039)),#N/A,
IF(AZ1039="empty","empty",
VLOOKUP(AZ1039,MonsterGroupTable!$A:$A,1,0)))))))</f>
        <v/>
      </c>
      <c r="BH1039" s="2" t="str">
        <f>IF(AND(ISBLANK(BG1039),OR(NOT(ISBLANK(BI1039)),NOT(ISBLANK(BJ1039)))),#N/A,
IF(ISBLANK(BG1039),"",
IF(AND(NOT(ISERROR(VLOOKUP(BG1039,MonsterTable!$A:$B,MATCH(MonsterTable!$B$1,MonsterTable!$A$1:$B$1,0),0))),OR(ISBLANK(BI1039),ISBLANK(BJ1039))),#N/A,
IFERROR(VLOOKUP(BG1039,MonsterTable!$A:$B,MATCH(MonsterTable!$B$1,MonsterTable!$A$1:$B$1,0),0),
IF(OR(NOT(ISBLANK(BI1039)),ISBLANK(BJ1039)),#N/A,
IF(BG1039="empty","empty",
VLOOKUP(BG1039,MonsterGroupTable!$A:$A,1,0)))))))</f>
        <v/>
      </c>
      <c r="BO1039" s="2" t="str">
        <f>IF(AND(ISBLANK(BN1039),OR(NOT(ISBLANK(BP1039)),NOT(ISBLANK(BQ1039)))),#N/A,
IF(ISBLANK(BN1039),"",
IF(AND(NOT(ISERROR(VLOOKUP(BN1039,MonsterTable!$A:$B,MATCH(MonsterTable!$B$1,MonsterTable!$A$1:$B$1,0),0))),OR(ISBLANK(BP1039),ISBLANK(BQ1039))),#N/A,
IFERROR(VLOOKUP(BN1039,MonsterTable!$A:$B,MATCH(MonsterTable!$B$1,MonsterTable!$A$1:$B$1,0),0),
IF(OR(NOT(ISBLANK(BP1039)),ISBLANK(BQ1039)),#N/A,
IF(BN1039="empty","empty",
VLOOKUP(BN1039,MonsterGroupTable!$A:$A,1,0)))))))</f>
        <v/>
      </c>
      <c r="BV1039" s="2" t="str">
        <f>IF(AND(ISBLANK(BU1039),OR(NOT(ISBLANK(BW1039)),NOT(ISBLANK(BX1039)))),#N/A,
IF(ISBLANK(BU1039),"",
IF(AND(NOT(ISERROR(VLOOKUP(BU1039,MonsterTable!$A:$B,MATCH(MonsterTable!$B$1,MonsterTable!$A$1:$B$1,0),0))),OR(ISBLANK(BW1039),ISBLANK(BX1039))),#N/A,
IFERROR(VLOOKUP(BU1039,MonsterTable!$A:$B,MATCH(MonsterTable!$B$1,MonsterTable!$A$1:$B$1,0),0),
IF(OR(NOT(ISBLANK(BW1039)),ISBLANK(BX1039)),#N/A,
IF(BU1039="empty","empty",
VLOOKUP(BU1039,MonsterGroupTable!$A:$A,1,0)))))))</f>
        <v/>
      </c>
      <c r="CC1039" s="2" t="str">
        <f>IF(AND(ISBLANK(CB1039),OR(NOT(ISBLANK(CD1039)),NOT(ISBLANK(CE1039)))),#N/A,
IF(ISBLANK(CB1039),"",
IF(AND(NOT(ISERROR(VLOOKUP(CB1039,MonsterTable!$A:$B,MATCH(MonsterTable!$B$1,MonsterTable!$A$1:$B$1,0),0))),OR(ISBLANK(CD1039),ISBLANK(CE1039))),#N/A,
IFERROR(VLOOKUP(CB1039,MonsterTable!$A:$B,MATCH(MonsterTable!$B$1,MonsterTable!$A$1:$B$1,0),0),
IF(OR(NOT(ISBLANK(CD1039)),ISBLANK(CE1039)),#N/A,
IF(CB1039="empty","empty",
VLOOKUP(CB1039,MonsterGroupTable!$A:$A,1,0)))))))</f>
        <v/>
      </c>
      <c r="CJ1039" s="2" t="str">
        <f>IF(AND(ISBLANK(CI1039),OR(NOT(ISBLANK(CK1039)),NOT(ISBLANK(CL1039)))),#N/A,
IF(ISBLANK(CI1039),"",
IF(AND(NOT(ISERROR(VLOOKUP(CI1039,MonsterTable!$A:$B,MATCH(MonsterTable!$B$1,MonsterTable!$A$1:$B$1,0),0))),OR(ISBLANK(CK1039),ISBLANK(CL1039))),#N/A,
IFERROR(VLOOKUP(CI1039,MonsterTable!$A:$B,MATCH(MonsterTable!$B$1,MonsterTable!$A$1:$B$1,0),0),
IF(OR(NOT(ISBLANK(CK1039)),ISBLANK(CL1039)),#N/A,
IF(CI1039="empty","empty",
VLOOKUP(CI1039,MonsterGroupTable!$A:$A,1,0)))))))</f>
        <v/>
      </c>
    </row>
    <row r="1040" spans="1:88">
      <c r="A1040">
        <v>20341</v>
      </c>
      <c r="B1040">
        <f t="shared" si="32"/>
        <v>1.1000000000000001</v>
      </c>
      <c r="C1040">
        <f t="shared" si="32"/>
        <v>1.1000000000000001</v>
      </c>
      <c r="F1040">
        <v>1680</v>
      </c>
      <c r="G1040">
        <v>42497</v>
      </c>
      <c r="H1040">
        <v>0</v>
      </c>
      <c r="I1040">
        <v>0</v>
      </c>
      <c r="J1040">
        <v>0</v>
      </c>
      <c r="K1040" t="s">
        <v>28</v>
      </c>
      <c r="L1040" t="s">
        <v>249</v>
      </c>
      <c r="M1040" t="s">
        <v>79</v>
      </c>
      <c r="N1040" t="s">
        <v>80</v>
      </c>
      <c r="O1040">
        <v>0</v>
      </c>
      <c r="P1040">
        <v>-4.75</v>
      </c>
      <c r="Q1040">
        <v>-3.5</v>
      </c>
      <c r="R1040">
        <v>4.75</v>
      </c>
      <c r="S1040">
        <v>3</v>
      </c>
      <c r="T1040">
        <v>-13.5</v>
      </c>
      <c r="U1040">
        <v>2.5499999999999998</v>
      </c>
      <c r="V1040">
        <v>-6.75</v>
      </c>
      <c r="W1040" t="str">
        <f t="shared" si="33"/>
        <v>g115,5,empty,3,205,1,1,0</v>
      </c>
      <c r="X1040" s="1" t="s">
        <v>332</v>
      </c>
      <c r="Y1040" s="2" t="str">
        <f>IF(AND(ISBLANK(X1040),OR(NOT(ISBLANK(Z1040)),NOT(ISBLANK(AA1040)))),#N/A,
IF(ISBLANK(X1040),"",
IF(AND(NOT(ISERROR(VLOOKUP(X1040,MonsterTable!$A:$B,MATCH(MonsterTable!$B$1,MonsterTable!$A$1:$B$1,0),0))),OR(ISBLANK(Z1040),ISBLANK(AA1040))),#N/A,
IFERROR(VLOOKUP(X1040,MonsterTable!$A:$B,MATCH(MonsterTable!$B$1,MonsterTable!$A$1:$B$1,0),0),
IF(OR(NOT(ISBLANK(Z1040)),ISBLANK(AA1040)),#N/A,
IF(X1040="empty","empty",
VLOOKUP(X1040,MonsterGroupTable!$A:$A,1,0)))))))</f>
        <v>g115</v>
      </c>
      <c r="AA1040">
        <v>5</v>
      </c>
      <c r="AE1040" s="1" t="s">
        <v>74</v>
      </c>
      <c r="AF1040" s="2" t="str">
        <f>IF(AND(ISBLANK(AE1040),OR(NOT(ISBLANK(AG1040)),NOT(ISBLANK(AH1040)))),#N/A,
IF(ISBLANK(AE1040),"",
IF(AND(NOT(ISERROR(VLOOKUP(AE1040,MonsterTable!$A:$B,MATCH(MonsterTable!$B$1,MonsterTable!$A$1:$B$1,0),0))),OR(ISBLANK(AG1040),ISBLANK(AH1040))),#N/A,
IFERROR(VLOOKUP(AE1040,MonsterTable!$A:$B,MATCH(MonsterTable!$B$1,MonsterTable!$A$1:$B$1,0),0),
IF(OR(NOT(ISBLANK(AG1040)),ISBLANK(AH1040)),#N/A,
IF(AE1040="empty","empty",
VLOOKUP(AE1040,MonsterGroupTable!$A:$A,1,0)))))))</f>
        <v>empty</v>
      </c>
      <c r="AH1040">
        <v>3</v>
      </c>
      <c r="AL1040" s="1" t="s">
        <v>341</v>
      </c>
      <c r="AM1040" s="2">
        <f>IF(AND(ISBLANK(AL1040),OR(NOT(ISBLANK(AN1040)),NOT(ISBLANK(AO1040)))),#N/A,
IF(ISBLANK(AL1040),"",
IF(AND(NOT(ISERROR(VLOOKUP(AL1040,MonsterTable!$A:$B,MATCH(MonsterTable!$B$1,MonsterTable!$A$1:$B$1,0),0))),OR(ISBLANK(AN1040),ISBLANK(AO1040))),#N/A,
IFERROR(VLOOKUP(AL1040,MonsterTable!$A:$B,MATCH(MonsterTable!$B$1,MonsterTable!$A$1:$B$1,0),0),
IF(OR(NOT(ISBLANK(AN1040)),ISBLANK(AO1040)),#N/A,
IF(AL1040="empty","empty",
VLOOKUP(AL1040,MonsterGroupTable!$A:$A,1,0)))))))</f>
        <v>205</v>
      </c>
      <c r="AN1040">
        <v>1</v>
      </c>
      <c r="AO1040">
        <v>1</v>
      </c>
      <c r="AP1040">
        <v>0</v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BA1040" s="2" t="str">
        <f>IF(AND(ISBLANK(AZ1040),OR(NOT(ISBLANK(BB1040)),NOT(ISBLANK(BC1040)))),#N/A,
IF(ISBLANK(AZ1040),"",
IF(AND(NOT(ISERROR(VLOOKUP(AZ1040,MonsterTable!$A:$B,MATCH(MonsterTable!$B$1,MonsterTable!$A$1:$B$1,0),0))),OR(ISBLANK(BB1040),ISBLANK(BC1040))),#N/A,
IFERROR(VLOOKUP(AZ1040,MonsterTable!$A:$B,MATCH(MonsterTable!$B$1,MonsterTable!$A$1:$B$1,0),0),
IF(OR(NOT(ISBLANK(BB1040)),ISBLANK(BC1040)),#N/A,
IF(AZ1040="empty","empty",
VLOOKUP(AZ1040,MonsterGroupTable!$A:$A,1,0)))))))</f>
        <v/>
      </c>
      <c r="BH1040" s="2" t="str">
        <f>IF(AND(ISBLANK(BG1040),OR(NOT(ISBLANK(BI1040)),NOT(ISBLANK(BJ1040)))),#N/A,
IF(ISBLANK(BG1040),"",
IF(AND(NOT(ISERROR(VLOOKUP(BG1040,MonsterTable!$A:$B,MATCH(MonsterTable!$B$1,MonsterTable!$A$1:$B$1,0),0))),OR(ISBLANK(BI1040),ISBLANK(BJ1040))),#N/A,
IFERROR(VLOOKUP(BG1040,MonsterTable!$A:$B,MATCH(MonsterTable!$B$1,MonsterTable!$A$1:$B$1,0),0),
IF(OR(NOT(ISBLANK(BI1040)),ISBLANK(BJ1040)),#N/A,
IF(BG1040="empty","empty",
VLOOKUP(BG1040,MonsterGroupTable!$A:$A,1,0)))))))</f>
        <v/>
      </c>
      <c r="BO1040" s="2" t="str">
        <f>IF(AND(ISBLANK(BN1040),OR(NOT(ISBLANK(BP1040)),NOT(ISBLANK(BQ1040)))),#N/A,
IF(ISBLANK(BN1040),"",
IF(AND(NOT(ISERROR(VLOOKUP(BN1040,MonsterTable!$A:$B,MATCH(MonsterTable!$B$1,MonsterTable!$A$1:$B$1,0),0))),OR(ISBLANK(BP1040),ISBLANK(BQ1040))),#N/A,
IFERROR(VLOOKUP(BN1040,MonsterTable!$A:$B,MATCH(MonsterTable!$B$1,MonsterTable!$A$1:$B$1,0),0),
IF(OR(NOT(ISBLANK(BP1040)),ISBLANK(BQ1040)),#N/A,
IF(BN1040="empty","empty",
VLOOKUP(BN1040,MonsterGroupTable!$A:$A,1,0)))))))</f>
        <v/>
      </c>
      <c r="BV1040" s="2" t="str">
        <f>IF(AND(ISBLANK(BU1040),OR(NOT(ISBLANK(BW1040)),NOT(ISBLANK(BX1040)))),#N/A,
IF(ISBLANK(BU1040),"",
IF(AND(NOT(ISERROR(VLOOKUP(BU1040,MonsterTable!$A:$B,MATCH(MonsterTable!$B$1,MonsterTable!$A$1:$B$1,0),0))),OR(ISBLANK(BW1040),ISBLANK(BX1040))),#N/A,
IFERROR(VLOOKUP(BU1040,MonsterTable!$A:$B,MATCH(MonsterTable!$B$1,MonsterTable!$A$1:$B$1,0),0),
IF(OR(NOT(ISBLANK(BW1040)),ISBLANK(BX1040)),#N/A,
IF(BU1040="empty","empty",
VLOOKUP(BU1040,MonsterGroupTable!$A:$A,1,0)))))))</f>
        <v/>
      </c>
      <c r="CC1040" s="2" t="str">
        <f>IF(AND(ISBLANK(CB1040),OR(NOT(ISBLANK(CD1040)),NOT(ISBLANK(CE1040)))),#N/A,
IF(ISBLANK(CB1040),"",
IF(AND(NOT(ISERROR(VLOOKUP(CB1040,MonsterTable!$A:$B,MATCH(MonsterTable!$B$1,MonsterTable!$A$1:$B$1,0),0))),OR(ISBLANK(CD1040),ISBLANK(CE1040))),#N/A,
IFERROR(VLOOKUP(CB1040,MonsterTable!$A:$B,MATCH(MonsterTable!$B$1,MonsterTable!$A$1:$B$1,0),0),
IF(OR(NOT(ISBLANK(CD1040)),ISBLANK(CE1040)),#N/A,
IF(CB1040="empty","empty",
VLOOKUP(CB1040,MonsterGroupTable!$A:$A,1,0)))))))</f>
        <v/>
      </c>
      <c r="CJ1040" s="2" t="str">
        <f>IF(AND(ISBLANK(CI1040),OR(NOT(ISBLANK(CK1040)),NOT(ISBLANK(CL1040)))),#N/A,
IF(ISBLANK(CI1040),"",
IF(AND(NOT(ISERROR(VLOOKUP(CI1040,MonsterTable!$A:$B,MATCH(MonsterTable!$B$1,MonsterTable!$A$1:$B$1,0),0))),OR(ISBLANK(CK1040),ISBLANK(CL1040))),#N/A,
IFERROR(VLOOKUP(CI1040,MonsterTable!$A:$B,MATCH(MonsterTable!$B$1,MonsterTable!$A$1:$B$1,0),0),
IF(OR(NOT(ISBLANK(CK1040)),ISBLANK(CL1040)),#N/A,
IF(CI1040="empty","empty",
VLOOKUP(CI1040,MonsterGroupTable!$A:$A,1,0)))))))</f>
        <v/>
      </c>
    </row>
    <row r="1041" spans="1:88">
      <c r="A1041">
        <v>20342</v>
      </c>
      <c r="B1041">
        <f t="shared" si="32"/>
        <v>1.1000000000000001</v>
      </c>
      <c r="C1041">
        <f t="shared" si="32"/>
        <v>1.1000000000000001</v>
      </c>
      <c r="F1041">
        <v>1680</v>
      </c>
      <c r="G1041">
        <v>42749</v>
      </c>
      <c r="H1041">
        <v>0</v>
      </c>
      <c r="I1041">
        <v>0</v>
      </c>
      <c r="J1041">
        <v>0</v>
      </c>
      <c r="K1041" t="s">
        <v>28</v>
      </c>
      <c r="L1041" t="s">
        <v>249</v>
      </c>
      <c r="M1041" t="s">
        <v>79</v>
      </c>
      <c r="N1041" t="s">
        <v>80</v>
      </c>
      <c r="O1041">
        <v>0</v>
      </c>
      <c r="P1041">
        <v>-4.75</v>
      </c>
      <c r="Q1041">
        <v>-3.5</v>
      </c>
      <c r="R1041">
        <v>4.75</v>
      </c>
      <c r="S1041">
        <v>3</v>
      </c>
      <c r="T1041">
        <v>-13.5</v>
      </c>
      <c r="U1041">
        <v>2.5499999999999998</v>
      </c>
      <c r="V1041">
        <v>-6.75</v>
      </c>
      <c r="W1041" t="str">
        <f t="shared" si="33"/>
        <v>g115,5,empty,3,205,1,1,0</v>
      </c>
      <c r="X1041" s="1" t="s">
        <v>332</v>
      </c>
      <c r="Y1041" s="2" t="str">
        <f>IF(AND(ISBLANK(X1041),OR(NOT(ISBLANK(Z1041)),NOT(ISBLANK(AA1041)))),#N/A,
IF(ISBLANK(X1041),"",
IF(AND(NOT(ISERROR(VLOOKUP(X1041,MonsterTable!$A:$B,MATCH(MonsterTable!$B$1,MonsterTable!$A$1:$B$1,0),0))),OR(ISBLANK(Z1041),ISBLANK(AA1041))),#N/A,
IFERROR(VLOOKUP(X1041,MonsterTable!$A:$B,MATCH(MonsterTable!$B$1,MonsterTable!$A$1:$B$1,0),0),
IF(OR(NOT(ISBLANK(Z1041)),ISBLANK(AA1041)),#N/A,
IF(X1041="empty","empty",
VLOOKUP(X1041,MonsterGroupTable!$A:$A,1,0)))))))</f>
        <v>g115</v>
      </c>
      <c r="AA1041">
        <v>5</v>
      </c>
      <c r="AE1041" s="1" t="s">
        <v>74</v>
      </c>
      <c r="AF1041" s="2" t="str">
        <f>IF(AND(ISBLANK(AE1041),OR(NOT(ISBLANK(AG1041)),NOT(ISBLANK(AH1041)))),#N/A,
IF(ISBLANK(AE1041),"",
IF(AND(NOT(ISERROR(VLOOKUP(AE1041,MonsterTable!$A:$B,MATCH(MonsterTable!$B$1,MonsterTable!$A$1:$B$1,0),0))),OR(ISBLANK(AG1041),ISBLANK(AH1041))),#N/A,
IFERROR(VLOOKUP(AE1041,MonsterTable!$A:$B,MATCH(MonsterTable!$B$1,MonsterTable!$A$1:$B$1,0),0),
IF(OR(NOT(ISBLANK(AG1041)),ISBLANK(AH1041)),#N/A,
IF(AE1041="empty","empty",
VLOOKUP(AE1041,MonsterGroupTable!$A:$A,1,0)))))))</f>
        <v>empty</v>
      </c>
      <c r="AH1041">
        <v>3</v>
      </c>
      <c r="AL1041" s="1" t="s">
        <v>341</v>
      </c>
      <c r="AM1041" s="2">
        <f>IF(AND(ISBLANK(AL1041),OR(NOT(ISBLANK(AN1041)),NOT(ISBLANK(AO1041)))),#N/A,
IF(ISBLANK(AL1041),"",
IF(AND(NOT(ISERROR(VLOOKUP(AL1041,MonsterTable!$A:$B,MATCH(MonsterTable!$B$1,MonsterTable!$A$1:$B$1,0),0))),OR(ISBLANK(AN1041),ISBLANK(AO1041))),#N/A,
IFERROR(VLOOKUP(AL1041,MonsterTable!$A:$B,MATCH(MonsterTable!$B$1,MonsterTable!$A$1:$B$1,0),0),
IF(OR(NOT(ISBLANK(AN1041)),ISBLANK(AO1041)),#N/A,
IF(AL1041="empty","empty",
VLOOKUP(AL1041,MonsterGroupTable!$A:$A,1,0)))))))</f>
        <v>205</v>
      </c>
      <c r="AN1041">
        <v>1</v>
      </c>
      <c r="AO1041">
        <v>1</v>
      </c>
      <c r="AP1041">
        <v>0</v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BA1041" s="2" t="str">
        <f>IF(AND(ISBLANK(AZ1041),OR(NOT(ISBLANK(BB1041)),NOT(ISBLANK(BC1041)))),#N/A,
IF(ISBLANK(AZ1041),"",
IF(AND(NOT(ISERROR(VLOOKUP(AZ1041,MonsterTable!$A:$B,MATCH(MonsterTable!$B$1,MonsterTable!$A$1:$B$1,0),0))),OR(ISBLANK(BB1041),ISBLANK(BC1041))),#N/A,
IFERROR(VLOOKUP(AZ1041,MonsterTable!$A:$B,MATCH(MonsterTable!$B$1,MonsterTable!$A$1:$B$1,0),0),
IF(OR(NOT(ISBLANK(BB1041)),ISBLANK(BC1041)),#N/A,
IF(AZ1041="empty","empty",
VLOOKUP(AZ1041,MonsterGroupTable!$A:$A,1,0)))))))</f>
        <v/>
      </c>
      <c r="BH1041" s="2" t="str">
        <f>IF(AND(ISBLANK(BG1041),OR(NOT(ISBLANK(BI1041)),NOT(ISBLANK(BJ1041)))),#N/A,
IF(ISBLANK(BG1041),"",
IF(AND(NOT(ISERROR(VLOOKUP(BG1041,MonsterTable!$A:$B,MATCH(MonsterTable!$B$1,MonsterTable!$A$1:$B$1,0),0))),OR(ISBLANK(BI1041),ISBLANK(BJ1041))),#N/A,
IFERROR(VLOOKUP(BG1041,MonsterTable!$A:$B,MATCH(MonsterTable!$B$1,MonsterTable!$A$1:$B$1,0),0),
IF(OR(NOT(ISBLANK(BI1041)),ISBLANK(BJ1041)),#N/A,
IF(BG1041="empty","empty",
VLOOKUP(BG1041,MonsterGroupTable!$A:$A,1,0)))))))</f>
        <v/>
      </c>
      <c r="BO1041" s="2" t="str">
        <f>IF(AND(ISBLANK(BN1041),OR(NOT(ISBLANK(BP1041)),NOT(ISBLANK(BQ1041)))),#N/A,
IF(ISBLANK(BN1041),"",
IF(AND(NOT(ISERROR(VLOOKUP(BN1041,MonsterTable!$A:$B,MATCH(MonsterTable!$B$1,MonsterTable!$A$1:$B$1,0),0))),OR(ISBLANK(BP1041),ISBLANK(BQ1041))),#N/A,
IFERROR(VLOOKUP(BN1041,MonsterTable!$A:$B,MATCH(MonsterTable!$B$1,MonsterTable!$A$1:$B$1,0),0),
IF(OR(NOT(ISBLANK(BP1041)),ISBLANK(BQ1041)),#N/A,
IF(BN1041="empty","empty",
VLOOKUP(BN1041,MonsterGroupTable!$A:$A,1,0)))))))</f>
        <v/>
      </c>
      <c r="BV1041" s="2" t="str">
        <f>IF(AND(ISBLANK(BU1041),OR(NOT(ISBLANK(BW1041)),NOT(ISBLANK(BX1041)))),#N/A,
IF(ISBLANK(BU1041),"",
IF(AND(NOT(ISERROR(VLOOKUP(BU1041,MonsterTable!$A:$B,MATCH(MonsterTable!$B$1,MonsterTable!$A$1:$B$1,0),0))),OR(ISBLANK(BW1041),ISBLANK(BX1041))),#N/A,
IFERROR(VLOOKUP(BU1041,MonsterTable!$A:$B,MATCH(MonsterTable!$B$1,MonsterTable!$A$1:$B$1,0),0),
IF(OR(NOT(ISBLANK(BW1041)),ISBLANK(BX1041)),#N/A,
IF(BU1041="empty","empty",
VLOOKUP(BU1041,MonsterGroupTable!$A:$A,1,0)))))))</f>
        <v/>
      </c>
      <c r="CC1041" s="2" t="str">
        <f>IF(AND(ISBLANK(CB1041),OR(NOT(ISBLANK(CD1041)),NOT(ISBLANK(CE1041)))),#N/A,
IF(ISBLANK(CB1041),"",
IF(AND(NOT(ISERROR(VLOOKUP(CB1041,MonsterTable!$A:$B,MATCH(MonsterTable!$B$1,MonsterTable!$A$1:$B$1,0),0))),OR(ISBLANK(CD1041),ISBLANK(CE1041))),#N/A,
IFERROR(VLOOKUP(CB1041,MonsterTable!$A:$B,MATCH(MonsterTable!$B$1,MonsterTable!$A$1:$B$1,0),0),
IF(OR(NOT(ISBLANK(CD1041)),ISBLANK(CE1041)),#N/A,
IF(CB1041="empty","empty",
VLOOKUP(CB1041,MonsterGroupTable!$A:$A,1,0)))))))</f>
        <v/>
      </c>
      <c r="CJ1041" s="2" t="str">
        <f>IF(AND(ISBLANK(CI1041),OR(NOT(ISBLANK(CK1041)),NOT(ISBLANK(CL1041)))),#N/A,
IF(ISBLANK(CI1041),"",
IF(AND(NOT(ISERROR(VLOOKUP(CI1041,MonsterTable!$A:$B,MATCH(MonsterTable!$B$1,MonsterTable!$A$1:$B$1,0),0))),OR(ISBLANK(CK1041),ISBLANK(CL1041))),#N/A,
IFERROR(VLOOKUP(CI1041,MonsterTable!$A:$B,MATCH(MonsterTable!$B$1,MonsterTable!$A$1:$B$1,0),0),
IF(OR(NOT(ISBLANK(CK1041)),ISBLANK(CL1041)),#N/A,
IF(CI1041="empty","empty",
VLOOKUP(CI1041,MonsterGroupTable!$A:$A,1,0)))))))</f>
        <v/>
      </c>
    </row>
    <row r="1042" spans="1:88">
      <c r="A1042">
        <v>20343</v>
      </c>
      <c r="B1042">
        <f t="shared" si="32"/>
        <v>1.1000000000000001</v>
      </c>
      <c r="C1042">
        <f t="shared" si="32"/>
        <v>1.1000000000000001</v>
      </c>
      <c r="F1042">
        <v>1680</v>
      </c>
      <c r="G1042">
        <v>43001</v>
      </c>
      <c r="H1042">
        <v>0</v>
      </c>
      <c r="I1042">
        <v>0</v>
      </c>
      <c r="J1042">
        <v>0</v>
      </c>
      <c r="K1042" t="s">
        <v>28</v>
      </c>
      <c r="L1042" t="s">
        <v>249</v>
      </c>
      <c r="M1042" t="s">
        <v>79</v>
      </c>
      <c r="N1042" t="s">
        <v>80</v>
      </c>
      <c r="O1042">
        <v>0</v>
      </c>
      <c r="P1042">
        <v>-4.75</v>
      </c>
      <c r="Q1042">
        <v>-3.5</v>
      </c>
      <c r="R1042">
        <v>4.75</v>
      </c>
      <c r="S1042">
        <v>3</v>
      </c>
      <c r="T1042">
        <v>-13.5</v>
      </c>
      <c r="U1042">
        <v>2.5499999999999998</v>
      </c>
      <c r="V1042">
        <v>-6.75</v>
      </c>
      <c r="W1042" t="str">
        <f t="shared" si="33"/>
        <v>g115,5,empty,3,205,1,1,0</v>
      </c>
      <c r="X1042" s="1" t="s">
        <v>332</v>
      </c>
      <c r="Y1042" s="2" t="str">
        <f>IF(AND(ISBLANK(X1042),OR(NOT(ISBLANK(Z1042)),NOT(ISBLANK(AA1042)))),#N/A,
IF(ISBLANK(X1042),"",
IF(AND(NOT(ISERROR(VLOOKUP(X1042,MonsterTable!$A:$B,MATCH(MonsterTable!$B$1,MonsterTable!$A$1:$B$1,0),0))),OR(ISBLANK(Z1042),ISBLANK(AA1042))),#N/A,
IFERROR(VLOOKUP(X1042,MonsterTable!$A:$B,MATCH(MonsterTable!$B$1,MonsterTable!$A$1:$B$1,0),0),
IF(OR(NOT(ISBLANK(Z1042)),ISBLANK(AA1042)),#N/A,
IF(X1042="empty","empty",
VLOOKUP(X1042,MonsterGroupTable!$A:$A,1,0)))))))</f>
        <v>g115</v>
      </c>
      <c r="AA1042">
        <v>5</v>
      </c>
      <c r="AE1042" s="1" t="s">
        <v>74</v>
      </c>
      <c r="AF1042" s="2" t="str">
        <f>IF(AND(ISBLANK(AE1042),OR(NOT(ISBLANK(AG1042)),NOT(ISBLANK(AH1042)))),#N/A,
IF(ISBLANK(AE1042),"",
IF(AND(NOT(ISERROR(VLOOKUP(AE1042,MonsterTable!$A:$B,MATCH(MonsterTable!$B$1,MonsterTable!$A$1:$B$1,0),0))),OR(ISBLANK(AG1042),ISBLANK(AH1042))),#N/A,
IFERROR(VLOOKUP(AE1042,MonsterTable!$A:$B,MATCH(MonsterTable!$B$1,MonsterTable!$A$1:$B$1,0),0),
IF(OR(NOT(ISBLANK(AG1042)),ISBLANK(AH1042)),#N/A,
IF(AE1042="empty","empty",
VLOOKUP(AE1042,MonsterGroupTable!$A:$A,1,0)))))))</f>
        <v>empty</v>
      </c>
      <c r="AH1042">
        <v>3</v>
      </c>
      <c r="AL1042" s="1" t="s">
        <v>341</v>
      </c>
      <c r="AM1042" s="2">
        <f>IF(AND(ISBLANK(AL1042),OR(NOT(ISBLANK(AN1042)),NOT(ISBLANK(AO1042)))),#N/A,
IF(ISBLANK(AL1042),"",
IF(AND(NOT(ISERROR(VLOOKUP(AL1042,MonsterTable!$A:$B,MATCH(MonsterTable!$B$1,MonsterTable!$A$1:$B$1,0),0))),OR(ISBLANK(AN1042),ISBLANK(AO1042))),#N/A,
IFERROR(VLOOKUP(AL1042,MonsterTable!$A:$B,MATCH(MonsterTable!$B$1,MonsterTable!$A$1:$B$1,0),0),
IF(OR(NOT(ISBLANK(AN1042)),ISBLANK(AO1042)),#N/A,
IF(AL1042="empty","empty",
VLOOKUP(AL1042,MonsterGroupTable!$A:$A,1,0)))))))</f>
        <v>205</v>
      </c>
      <c r="AN1042">
        <v>1</v>
      </c>
      <c r="AO1042">
        <v>1</v>
      </c>
      <c r="AP1042">
        <v>0</v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BA1042" s="2" t="str">
        <f>IF(AND(ISBLANK(AZ1042),OR(NOT(ISBLANK(BB1042)),NOT(ISBLANK(BC1042)))),#N/A,
IF(ISBLANK(AZ1042),"",
IF(AND(NOT(ISERROR(VLOOKUP(AZ1042,MonsterTable!$A:$B,MATCH(MonsterTable!$B$1,MonsterTable!$A$1:$B$1,0),0))),OR(ISBLANK(BB1042),ISBLANK(BC1042))),#N/A,
IFERROR(VLOOKUP(AZ1042,MonsterTable!$A:$B,MATCH(MonsterTable!$B$1,MonsterTable!$A$1:$B$1,0),0),
IF(OR(NOT(ISBLANK(BB1042)),ISBLANK(BC1042)),#N/A,
IF(AZ1042="empty","empty",
VLOOKUP(AZ1042,MonsterGroupTable!$A:$A,1,0)))))))</f>
        <v/>
      </c>
      <c r="BH1042" s="2" t="str">
        <f>IF(AND(ISBLANK(BG1042),OR(NOT(ISBLANK(BI1042)),NOT(ISBLANK(BJ1042)))),#N/A,
IF(ISBLANK(BG1042),"",
IF(AND(NOT(ISERROR(VLOOKUP(BG1042,MonsterTable!$A:$B,MATCH(MonsterTable!$B$1,MonsterTable!$A$1:$B$1,0),0))),OR(ISBLANK(BI1042),ISBLANK(BJ1042))),#N/A,
IFERROR(VLOOKUP(BG1042,MonsterTable!$A:$B,MATCH(MonsterTable!$B$1,MonsterTable!$A$1:$B$1,0),0),
IF(OR(NOT(ISBLANK(BI1042)),ISBLANK(BJ1042)),#N/A,
IF(BG1042="empty","empty",
VLOOKUP(BG1042,MonsterGroupTable!$A:$A,1,0)))))))</f>
        <v/>
      </c>
      <c r="BO1042" s="2" t="str">
        <f>IF(AND(ISBLANK(BN1042),OR(NOT(ISBLANK(BP1042)),NOT(ISBLANK(BQ1042)))),#N/A,
IF(ISBLANK(BN1042),"",
IF(AND(NOT(ISERROR(VLOOKUP(BN1042,MonsterTable!$A:$B,MATCH(MonsterTable!$B$1,MonsterTable!$A$1:$B$1,0),0))),OR(ISBLANK(BP1042),ISBLANK(BQ1042))),#N/A,
IFERROR(VLOOKUP(BN1042,MonsterTable!$A:$B,MATCH(MonsterTable!$B$1,MonsterTable!$A$1:$B$1,0),0),
IF(OR(NOT(ISBLANK(BP1042)),ISBLANK(BQ1042)),#N/A,
IF(BN1042="empty","empty",
VLOOKUP(BN1042,MonsterGroupTable!$A:$A,1,0)))))))</f>
        <v/>
      </c>
      <c r="BV1042" s="2" t="str">
        <f>IF(AND(ISBLANK(BU1042),OR(NOT(ISBLANK(BW1042)),NOT(ISBLANK(BX1042)))),#N/A,
IF(ISBLANK(BU1042),"",
IF(AND(NOT(ISERROR(VLOOKUP(BU1042,MonsterTable!$A:$B,MATCH(MonsterTable!$B$1,MonsterTable!$A$1:$B$1,0),0))),OR(ISBLANK(BW1042),ISBLANK(BX1042))),#N/A,
IFERROR(VLOOKUP(BU1042,MonsterTable!$A:$B,MATCH(MonsterTable!$B$1,MonsterTable!$A$1:$B$1,0),0),
IF(OR(NOT(ISBLANK(BW1042)),ISBLANK(BX1042)),#N/A,
IF(BU1042="empty","empty",
VLOOKUP(BU1042,MonsterGroupTable!$A:$A,1,0)))))))</f>
        <v/>
      </c>
      <c r="CC1042" s="2" t="str">
        <f>IF(AND(ISBLANK(CB1042),OR(NOT(ISBLANK(CD1042)),NOT(ISBLANK(CE1042)))),#N/A,
IF(ISBLANK(CB1042),"",
IF(AND(NOT(ISERROR(VLOOKUP(CB1042,MonsterTable!$A:$B,MATCH(MonsterTable!$B$1,MonsterTable!$A$1:$B$1,0),0))),OR(ISBLANK(CD1042),ISBLANK(CE1042))),#N/A,
IFERROR(VLOOKUP(CB1042,MonsterTable!$A:$B,MATCH(MonsterTable!$B$1,MonsterTable!$A$1:$B$1,0),0),
IF(OR(NOT(ISBLANK(CD1042)),ISBLANK(CE1042)),#N/A,
IF(CB1042="empty","empty",
VLOOKUP(CB1042,MonsterGroupTable!$A:$A,1,0)))))))</f>
        <v/>
      </c>
      <c r="CJ1042" s="2" t="str">
        <f>IF(AND(ISBLANK(CI1042),OR(NOT(ISBLANK(CK1042)),NOT(ISBLANK(CL1042)))),#N/A,
IF(ISBLANK(CI1042),"",
IF(AND(NOT(ISERROR(VLOOKUP(CI1042,MonsterTable!$A:$B,MATCH(MonsterTable!$B$1,MonsterTable!$A$1:$B$1,0),0))),OR(ISBLANK(CK1042),ISBLANK(CL1042))),#N/A,
IFERROR(VLOOKUP(CI1042,MonsterTable!$A:$B,MATCH(MonsterTable!$B$1,MonsterTable!$A$1:$B$1,0),0),
IF(OR(NOT(ISBLANK(CK1042)),ISBLANK(CL1042)),#N/A,
IF(CI1042="empty","empty",
VLOOKUP(CI1042,MonsterGroupTable!$A:$A,1,0)))))))</f>
        <v/>
      </c>
    </row>
    <row r="1043" spans="1:88">
      <c r="A1043">
        <v>20344</v>
      </c>
      <c r="B1043">
        <f t="shared" si="32"/>
        <v>1.1000000000000001</v>
      </c>
      <c r="C1043">
        <f t="shared" si="32"/>
        <v>1.1000000000000001</v>
      </c>
      <c r="F1043">
        <v>1680</v>
      </c>
      <c r="G1043">
        <v>43253</v>
      </c>
      <c r="H1043">
        <v>0</v>
      </c>
      <c r="I1043">
        <v>0</v>
      </c>
      <c r="J1043">
        <v>0</v>
      </c>
      <c r="K1043" t="s">
        <v>28</v>
      </c>
      <c r="L1043" t="s">
        <v>249</v>
      </c>
      <c r="M1043" t="s">
        <v>79</v>
      </c>
      <c r="N1043" t="s">
        <v>80</v>
      </c>
      <c r="O1043">
        <v>0</v>
      </c>
      <c r="P1043">
        <v>-4.75</v>
      </c>
      <c r="Q1043">
        <v>-3.5</v>
      </c>
      <c r="R1043">
        <v>4.75</v>
      </c>
      <c r="S1043">
        <v>3</v>
      </c>
      <c r="T1043">
        <v>-13.5</v>
      </c>
      <c r="U1043">
        <v>2.5499999999999998</v>
      </c>
      <c r="V1043">
        <v>-6.75</v>
      </c>
      <c r="W1043" t="str">
        <f t="shared" si="33"/>
        <v>g115,5,empty,3,205,1,1,0</v>
      </c>
      <c r="X1043" s="1" t="s">
        <v>332</v>
      </c>
      <c r="Y1043" s="2" t="str">
        <f>IF(AND(ISBLANK(X1043),OR(NOT(ISBLANK(Z1043)),NOT(ISBLANK(AA1043)))),#N/A,
IF(ISBLANK(X1043),"",
IF(AND(NOT(ISERROR(VLOOKUP(X1043,MonsterTable!$A:$B,MATCH(MonsterTable!$B$1,MonsterTable!$A$1:$B$1,0),0))),OR(ISBLANK(Z1043),ISBLANK(AA1043))),#N/A,
IFERROR(VLOOKUP(X1043,MonsterTable!$A:$B,MATCH(MonsterTable!$B$1,MonsterTable!$A$1:$B$1,0),0),
IF(OR(NOT(ISBLANK(Z1043)),ISBLANK(AA1043)),#N/A,
IF(X1043="empty","empty",
VLOOKUP(X1043,MonsterGroupTable!$A:$A,1,0)))))))</f>
        <v>g115</v>
      </c>
      <c r="AA1043">
        <v>5</v>
      </c>
      <c r="AE1043" s="1" t="s">
        <v>74</v>
      </c>
      <c r="AF1043" s="2" t="str">
        <f>IF(AND(ISBLANK(AE1043),OR(NOT(ISBLANK(AG1043)),NOT(ISBLANK(AH1043)))),#N/A,
IF(ISBLANK(AE1043),"",
IF(AND(NOT(ISERROR(VLOOKUP(AE1043,MonsterTable!$A:$B,MATCH(MonsterTable!$B$1,MonsterTable!$A$1:$B$1,0),0))),OR(ISBLANK(AG1043),ISBLANK(AH1043))),#N/A,
IFERROR(VLOOKUP(AE1043,MonsterTable!$A:$B,MATCH(MonsterTable!$B$1,MonsterTable!$A$1:$B$1,0),0),
IF(OR(NOT(ISBLANK(AG1043)),ISBLANK(AH1043)),#N/A,
IF(AE1043="empty","empty",
VLOOKUP(AE1043,MonsterGroupTable!$A:$A,1,0)))))))</f>
        <v>empty</v>
      </c>
      <c r="AH1043">
        <v>3</v>
      </c>
      <c r="AL1043" s="1" t="s">
        <v>341</v>
      </c>
      <c r="AM1043" s="2">
        <f>IF(AND(ISBLANK(AL1043),OR(NOT(ISBLANK(AN1043)),NOT(ISBLANK(AO1043)))),#N/A,
IF(ISBLANK(AL1043),"",
IF(AND(NOT(ISERROR(VLOOKUP(AL1043,MonsterTable!$A:$B,MATCH(MonsterTable!$B$1,MonsterTable!$A$1:$B$1,0),0))),OR(ISBLANK(AN1043),ISBLANK(AO1043))),#N/A,
IFERROR(VLOOKUP(AL1043,MonsterTable!$A:$B,MATCH(MonsterTable!$B$1,MonsterTable!$A$1:$B$1,0),0),
IF(OR(NOT(ISBLANK(AN1043)),ISBLANK(AO1043)),#N/A,
IF(AL1043="empty","empty",
VLOOKUP(AL1043,MonsterGroupTable!$A:$A,1,0)))))))</f>
        <v>205</v>
      </c>
      <c r="AN1043">
        <v>1</v>
      </c>
      <c r="AO1043">
        <v>1</v>
      </c>
      <c r="AP1043">
        <v>0</v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BA1043" s="2" t="str">
        <f>IF(AND(ISBLANK(AZ1043),OR(NOT(ISBLANK(BB1043)),NOT(ISBLANK(BC1043)))),#N/A,
IF(ISBLANK(AZ1043),"",
IF(AND(NOT(ISERROR(VLOOKUP(AZ1043,MonsterTable!$A:$B,MATCH(MonsterTable!$B$1,MonsterTable!$A$1:$B$1,0),0))),OR(ISBLANK(BB1043),ISBLANK(BC1043))),#N/A,
IFERROR(VLOOKUP(AZ1043,MonsterTable!$A:$B,MATCH(MonsterTable!$B$1,MonsterTable!$A$1:$B$1,0),0),
IF(OR(NOT(ISBLANK(BB1043)),ISBLANK(BC1043)),#N/A,
IF(AZ1043="empty","empty",
VLOOKUP(AZ1043,MonsterGroupTable!$A:$A,1,0)))))))</f>
        <v/>
      </c>
      <c r="BH1043" s="2" t="str">
        <f>IF(AND(ISBLANK(BG1043),OR(NOT(ISBLANK(BI1043)),NOT(ISBLANK(BJ1043)))),#N/A,
IF(ISBLANK(BG1043),"",
IF(AND(NOT(ISERROR(VLOOKUP(BG1043,MonsterTable!$A:$B,MATCH(MonsterTable!$B$1,MonsterTable!$A$1:$B$1,0),0))),OR(ISBLANK(BI1043),ISBLANK(BJ1043))),#N/A,
IFERROR(VLOOKUP(BG1043,MonsterTable!$A:$B,MATCH(MonsterTable!$B$1,MonsterTable!$A$1:$B$1,0),0),
IF(OR(NOT(ISBLANK(BI1043)),ISBLANK(BJ1043)),#N/A,
IF(BG1043="empty","empty",
VLOOKUP(BG1043,MonsterGroupTable!$A:$A,1,0)))))))</f>
        <v/>
      </c>
      <c r="BO1043" s="2" t="str">
        <f>IF(AND(ISBLANK(BN1043),OR(NOT(ISBLANK(BP1043)),NOT(ISBLANK(BQ1043)))),#N/A,
IF(ISBLANK(BN1043),"",
IF(AND(NOT(ISERROR(VLOOKUP(BN1043,MonsterTable!$A:$B,MATCH(MonsterTable!$B$1,MonsterTable!$A$1:$B$1,0),0))),OR(ISBLANK(BP1043),ISBLANK(BQ1043))),#N/A,
IFERROR(VLOOKUP(BN1043,MonsterTable!$A:$B,MATCH(MonsterTable!$B$1,MonsterTable!$A$1:$B$1,0),0),
IF(OR(NOT(ISBLANK(BP1043)),ISBLANK(BQ1043)),#N/A,
IF(BN1043="empty","empty",
VLOOKUP(BN1043,MonsterGroupTable!$A:$A,1,0)))))))</f>
        <v/>
      </c>
      <c r="BV1043" s="2" t="str">
        <f>IF(AND(ISBLANK(BU1043),OR(NOT(ISBLANK(BW1043)),NOT(ISBLANK(BX1043)))),#N/A,
IF(ISBLANK(BU1043),"",
IF(AND(NOT(ISERROR(VLOOKUP(BU1043,MonsterTable!$A:$B,MATCH(MonsterTable!$B$1,MonsterTable!$A$1:$B$1,0),0))),OR(ISBLANK(BW1043),ISBLANK(BX1043))),#N/A,
IFERROR(VLOOKUP(BU1043,MonsterTable!$A:$B,MATCH(MonsterTable!$B$1,MonsterTable!$A$1:$B$1,0),0),
IF(OR(NOT(ISBLANK(BW1043)),ISBLANK(BX1043)),#N/A,
IF(BU1043="empty","empty",
VLOOKUP(BU1043,MonsterGroupTable!$A:$A,1,0)))))))</f>
        <v/>
      </c>
      <c r="CC1043" s="2" t="str">
        <f>IF(AND(ISBLANK(CB1043),OR(NOT(ISBLANK(CD1043)),NOT(ISBLANK(CE1043)))),#N/A,
IF(ISBLANK(CB1043),"",
IF(AND(NOT(ISERROR(VLOOKUP(CB1043,MonsterTable!$A:$B,MATCH(MonsterTable!$B$1,MonsterTable!$A$1:$B$1,0),0))),OR(ISBLANK(CD1043),ISBLANK(CE1043))),#N/A,
IFERROR(VLOOKUP(CB1043,MonsterTable!$A:$B,MATCH(MonsterTable!$B$1,MonsterTable!$A$1:$B$1,0),0),
IF(OR(NOT(ISBLANK(CD1043)),ISBLANK(CE1043)),#N/A,
IF(CB1043="empty","empty",
VLOOKUP(CB1043,MonsterGroupTable!$A:$A,1,0)))))))</f>
        <v/>
      </c>
      <c r="CJ1043" s="2" t="str">
        <f>IF(AND(ISBLANK(CI1043),OR(NOT(ISBLANK(CK1043)),NOT(ISBLANK(CL1043)))),#N/A,
IF(ISBLANK(CI1043),"",
IF(AND(NOT(ISERROR(VLOOKUP(CI1043,MonsterTable!$A:$B,MATCH(MonsterTable!$B$1,MonsterTable!$A$1:$B$1,0),0))),OR(ISBLANK(CK1043),ISBLANK(CL1043))),#N/A,
IFERROR(VLOOKUP(CI1043,MonsterTable!$A:$B,MATCH(MonsterTable!$B$1,MonsterTable!$A$1:$B$1,0),0),
IF(OR(NOT(ISBLANK(CK1043)),ISBLANK(CL1043)),#N/A,
IF(CI1043="empty","empty",
VLOOKUP(CI1043,MonsterGroupTable!$A:$A,1,0)))))))</f>
        <v/>
      </c>
    </row>
    <row r="1044" spans="1:88">
      <c r="A1044">
        <v>20345</v>
      </c>
      <c r="B1044">
        <f t="shared" si="32"/>
        <v>1.1000000000000001</v>
      </c>
      <c r="C1044">
        <f t="shared" si="32"/>
        <v>1.1000000000000001</v>
      </c>
      <c r="F1044">
        <v>1680</v>
      </c>
      <c r="G1044">
        <v>43505</v>
      </c>
      <c r="H1044">
        <v>0</v>
      </c>
      <c r="I1044">
        <v>0</v>
      </c>
      <c r="J1044">
        <v>0</v>
      </c>
      <c r="K1044" t="s">
        <v>28</v>
      </c>
      <c r="L1044" t="s">
        <v>249</v>
      </c>
      <c r="M1044" t="s">
        <v>79</v>
      </c>
      <c r="N1044" t="s">
        <v>80</v>
      </c>
      <c r="O1044">
        <v>0</v>
      </c>
      <c r="P1044">
        <v>-4.75</v>
      </c>
      <c r="Q1044">
        <v>-3.5</v>
      </c>
      <c r="R1044">
        <v>4.75</v>
      </c>
      <c r="S1044">
        <v>3</v>
      </c>
      <c r="T1044">
        <v>-13.5</v>
      </c>
      <c r="U1044">
        <v>2.5499999999999998</v>
      </c>
      <c r="V1044">
        <v>-6.75</v>
      </c>
      <c r="W1044" t="str">
        <f t="shared" si="33"/>
        <v>g115,5,empty,3,205,1,1,0</v>
      </c>
      <c r="X1044" s="1" t="s">
        <v>332</v>
      </c>
      <c r="Y1044" s="2" t="str">
        <f>IF(AND(ISBLANK(X1044),OR(NOT(ISBLANK(Z1044)),NOT(ISBLANK(AA1044)))),#N/A,
IF(ISBLANK(X1044),"",
IF(AND(NOT(ISERROR(VLOOKUP(X1044,MonsterTable!$A:$B,MATCH(MonsterTable!$B$1,MonsterTable!$A$1:$B$1,0),0))),OR(ISBLANK(Z1044),ISBLANK(AA1044))),#N/A,
IFERROR(VLOOKUP(X1044,MonsterTable!$A:$B,MATCH(MonsterTable!$B$1,MonsterTable!$A$1:$B$1,0),0),
IF(OR(NOT(ISBLANK(Z1044)),ISBLANK(AA1044)),#N/A,
IF(X1044="empty","empty",
VLOOKUP(X1044,MonsterGroupTable!$A:$A,1,0)))))))</f>
        <v>g115</v>
      </c>
      <c r="AA1044">
        <v>5</v>
      </c>
      <c r="AE1044" s="1" t="s">
        <v>74</v>
      </c>
      <c r="AF1044" s="2" t="str">
        <f>IF(AND(ISBLANK(AE1044),OR(NOT(ISBLANK(AG1044)),NOT(ISBLANK(AH1044)))),#N/A,
IF(ISBLANK(AE1044),"",
IF(AND(NOT(ISERROR(VLOOKUP(AE1044,MonsterTable!$A:$B,MATCH(MonsterTable!$B$1,MonsterTable!$A$1:$B$1,0),0))),OR(ISBLANK(AG1044),ISBLANK(AH1044))),#N/A,
IFERROR(VLOOKUP(AE1044,MonsterTable!$A:$B,MATCH(MonsterTable!$B$1,MonsterTable!$A$1:$B$1,0),0),
IF(OR(NOT(ISBLANK(AG1044)),ISBLANK(AH1044)),#N/A,
IF(AE1044="empty","empty",
VLOOKUP(AE1044,MonsterGroupTable!$A:$A,1,0)))))))</f>
        <v>empty</v>
      </c>
      <c r="AH1044">
        <v>3</v>
      </c>
      <c r="AL1044" s="1" t="s">
        <v>341</v>
      </c>
      <c r="AM1044" s="2">
        <f>IF(AND(ISBLANK(AL1044),OR(NOT(ISBLANK(AN1044)),NOT(ISBLANK(AO1044)))),#N/A,
IF(ISBLANK(AL1044),"",
IF(AND(NOT(ISERROR(VLOOKUP(AL1044,MonsterTable!$A:$B,MATCH(MonsterTable!$B$1,MonsterTable!$A$1:$B$1,0),0))),OR(ISBLANK(AN1044),ISBLANK(AO1044))),#N/A,
IFERROR(VLOOKUP(AL1044,MonsterTable!$A:$B,MATCH(MonsterTable!$B$1,MonsterTable!$A$1:$B$1,0),0),
IF(OR(NOT(ISBLANK(AN1044)),ISBLANK(AO1044)),#N/A,
IF(AL1044="empty","empty",
VLOOKUP(AL1044,MonsterGroupTable!$A:$A,1,0)))))))</f>
        <v>205</v>
      </c>
      <c r="AN1044">
        <v>1</v>
      </c>
      <c r="AO1044">
        <v>1</v>
      </c>
      <c r="AP1044">
        <v>0</v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BA1044" s="2" t="str">
        <f>IF(AND(ISBLANK(AZ1044),OR(NOT(ISBLANK(BB1044)),NOT(ISBLANK(BC1044)))),#N/A,
IF(ISBLANK(AZ1044),"",
IF(AND(NOT(ISERROR(VLOOKUP(AZ1044,MonsterTable!$A:$B,MATCH(MonsterTable!$B$1,MonsterTable!$A$1:$B$1,0),0))),OR(ISBLANK(BB1044),ISBLANK(BC1044))),#N/A,
IFERROR(VLOOKUP(AZ1044,MonsterTable!$A:$B,MATCH(MonsterTable!$B$1,MonsterTable!$A$1:$B$1,0),0),
IF(OR(NOT(ISBLANK(BB1044)),ISBLANK(BC1044)),#N/A,
IF(AZ1044="empty","empty",
VLOOKUP(AZ1044,MonsterGroupTable!$A:$A,1,0)))))))</f>
        <v/>
      </c>
      <c r="BH1044" s="2" t="str">
        <f>IF(AND(ISBLANK(BG1044),OR(NOT(ISBLANK(BI1044)),NOT(ISBLANK(BJ1044)))),#N/A,
IF(ISBLANK(BG1044),"",
IF(AND(NOT(ISERROR(VLOOKUP(BG1044,MonsterTable!$A:$B,MATCH(MonsterTable!$B$1,MonsterTable!$A$1:$B$1,0),0))),OR(ISBLANK(BI1044),ISBLANK(BJ1044))),#N/A,
IFERROR(VLOOKUP(BG1044,MonsterTable!$A:$B,MATCH(MonsterTable!$B$1,MonsterTable!$A$1:$B$1,0),0),
IF(OR(NOT(ISBLANK(BI1044)),ISBLANK(BJ1044)),#N/A,
IF(BG1044="empty","empty",
VLOOKUP(BG1044,MonsterGroupTable!$A:$A,1,0)))))))</f>
        <v/>
      </c>
      <c r="BO1044" s="2" t="str">
        <f>IF(AND(ISBLANK(BN1044),OR(NOT(ISBLANK(BP1044)),NOT(ISBLANK(BQ1044)))),#N/A,
IF(ISBLANK(BN1044),"",
IF(AND(NOT(ISERROR(VLOOKUP(BN1044,MonsterTable!$A:$B,MATCH(MonsterTable!$B$1,MonsterTable!$A$1:$B$1,0),0))),OR(ISBLANK(BP1044),ISBLANK(BQ1044))),#N/A,
IFERROR(VLOOKUP(BN1044,MonsterTable!$A:$B,MATCH(MonsterTable!$B$1,MonsterTable!$A$1:$B$1,0),0),
IF(OR(NOT(ISBLANK(BP1044)),ISBLANK(BQ1044)),#N/A,
IF(BN1044="empty","empty",
VLOOKUP(BN1044,MonsterGroupTable!$A:$A,1,0)))))))</f>
        <v/>
      </c>
      <c r="BV1044" s="2" t="str">
        <f>IF(AND(ISBLANK(BU1044),OR(NOT(ISBLANK(BW1044)),NOT(ISBLANK(BX1044)))),#N/A,
IF(ISBLANK(BU1044),"",
IF(AND(NOT(ISERROR(VLOOKUP(BU1044,MonsterTable!$A:$B,MATCH(MonsterTable!$B$1,MonsterTable!$A$1:$B$1,0),0))),OR(ISBLANK(BW1044),ISBLANK(BX1044))),#N/A,
IFERROR(VLOOKUP(BU1044,MonsterTable!$A:$B,MATCH(MonsterTable!$B$1,MonsterTable!$A$1:$B$1,0),0),
IF(OR(NOT(ISBLANK(BW1044)),ISBLANK(BX1044)),#N/A,
IF(BU1044="empty","empty",
VLOOKUP(BU1044,MonsterGroupTable!$A:$A,1,0)))))))</f>
        <v/>
      </c>
      <c r="CC1044" s="2" t="str">
        <f>IF(AND(ISBLANK(CB1044),OR(NOT(ISBLANK(CD1044)),NOT(ISBLANK(CE1044)))),#N/A,
IF(ISBLANK(CB1044),"",
IF(AND(NOT(ISERROR(VLOOKUP(CB1044,MonsterTable!$A:$B,MATCH(MonsterTable!$B$1,MonsterTable!$A$1:$B$1,0),0))),OR(ISBLANK(CD1044),ISBLANK(CE1044))),#N/A,
IFERROR(VLOOKUP(CB1044,MonsterTable!$A:$B,MATCH(MonsterTable!$B$1,MonsterTable!$A$1:$B$1,0),0),
IF(OR(NOT(ISBLANK(CD1044)),ISBLANK(CE1044)),#N/A,
IF(CB1044="empty","empty",
VLOOKUP(CB1044,MonsterGroupTable!$A:$A,1,0)))))))</f>
        <v/>
      </c>
      <c r="CJ1044" s="2" t="str">
        <f>IF(AND(ISBLANK(CI1044),OR(NOT(ISBLANK(CK1044)),NOT(ISBLANK(CL1044)))),#N/A,
IF(ISBLANK(CI1044),"",
IF(AND(NOT(ISERROR(VLOOKUP(CI1044,MonsterTable!$A:$B,MATCH(MonsterTable!$B$1,MonsterTable!$A$1:$B$1,0),0))),OR(ISBLANK(CK1044),ISBLANK(CL1044))),#N/A,
IFERROR(VLOOKUP(CI1044,MonsterTable!$A:$B,MATCH(MonsterTable!$B$1,MonsterTable!$A$1:$B$1,0),0),
IF(OR(NOT(ISBLANK(CK1044)),ISBLANK(CL1044)),#N/A,
IF(CI1044="empty","empty",
VLOOKUP(CI1044,MonsterGroupTable!$A:$A,1,0)))))))</f>
        <v/>
      </c>
    </row>
    <row r="1045" spans="1:88">
      <c r="A1045">
        <v>20346</v>
      </c>
      <c r="B1045">
        <f t="shared" si="32"/>
        <v>1.1000000000000001</v>
      </c>
      <c r="C1045">
        <f t="shared" si="32"/>
        <v>1.1000000000000001</v>
      </c>
      <c r="F1045">
        <v>1680</v>
      </c>
      <c r="G1045">
        <v>43757</v>
      </c>
      <c r="H1045">
        <v>0</v>
      </c>
      <c r="I1045">
        <v>0</v>
      </c>
      <c r="J1045">
        <v>0</v>
      </c>
      <c r="K1045" t="s">
        <v>28</v>
      </c>
      <c r="L1045" t="s">
        <v>249</v>
      </c>
      <c r="M1045" t="s">
        <v>79</v>
      </c>
      <c r="N1045" t="s">
        <v>80</v>
      </c>
      <c r="O1045">
        <v>0</v>
      </c>
      <c r="P1045">
        <v>-4.75</v>
      </c>
      <c r="Q1045">
        <v>-3.5</v>
      </c>
      <c r="R1045">
        <v>4.75</v>
      </c>
      <c r="S1045">
        <v>3</v>
      </c>
      <c r="T1045">
        <v>-13.5</v>
      </c>
      <c r="U1045">
        <v>2.5499999999999998</v>
      </c>
      <c r="V1045">
        <v>-6.75</v>
      </c>
      <c r="W1045" t="str">
        <f t="shared" si="33"/>
        <v>g115,5,empty,3,205,1,1,0</v>
      </c>
      <c r="X1045" s="1" t="s">
        <v>332</v>
      </c>
      <c r="Y1045" s="2" t="str">
        <f>IF(AND(ISBLANK(X1045),OR(NOT(ISBLANK(Z1045)),NOT(ISBLANK(AA1045)))),#N/A,
IF(ISBLANK(X1045),"",
IF(AND(NOT(ISERROR(VLOOKUP(X1045,MonsterTable!$A:$B,MATCH(MonsterTable!$B$1,MonsterTable!$A$1:$B$1,0),0))),OR(ISBLANK(Z1045),ISBLANK(AA1045))),#N/A,
IFERROR(VLOOKUP(X1045,MonsterTable!$A:$B,MATCH(MonsterTable!$B$1,MonsterTable!$A$1:$B$1,0),0),
IF(OR(NOT(ISBLANK(Z1045)),ISBLANK(AA1045)),#N/A,
IF(X1045="empty","empty",
VLOOKUP(X1045,MonsterGroupTable!$A:$A,1,0)))))))</f>
        <v>g115</v>
      </c>
      <c r="AA1045">
        <v>5</v>
      </c>
      <c r="AE1045" s="1" t="s">
        <v>74</v>
      </c>
      <c r="AF1045" s="2" t="str">
        <f>IF(AND(ISBLANK(AE1045),OR(NOT(ISBLANK(AG1045)),NOT(ISBLANK(AH1045)))),#N/A,
IF(ISBLANK(AE1045),"",
IF(AND(NOT(ISERROR(VLOOKUP(AE1045,MonsterTable!$A:$B,MATCH(MonsterTable!$B$1,MonsterTable!$A$1:$B$1,0),0))),OR(ISBLANK(AG1045),ISBLANK(AH1045))),#N/A,
IFERROR(VLOOKUP(AE1045,MonsterTable!$A:$B,MATCH(MonsterTable!$B$1,MonsterTable!$A$1:$B$1,0),0),
IF(OR(NOT(ISBLANK(AG1045)),ISBLANK(AH1045)),#N/A,
IF(AE1045="empty","empty",
VLOOKUP(AE1045,MonsterGroupTable!$A:$A,1,0)))))))</f>
        <v>empty</v>
      </c>
      <c r="AH1045">
        <v>3</v>
      </c>
      <c r="AL1045" s="1" t="s">
        <v>341</v>
      </c>
      <c r="AM1045" s="2">
        <f>IF(AND(ISBLANK(AL1045),OR(NOT(ISBLANK(AN1045)),NOT(ISBLANK(AO1045)))),#N/A,
IF(ISBLANK(AL1045),"",
IF(AND(NOT(ISERROR(VLOOKUP(AL1045,MonsterTable!$A:$B,MATCH(MonsterTable!$B$1,MonsterTable!$A$1:$B$1,0),0))),OR(ISBLANK(AN1045),ISBLANK(AO1045))),#N/A,
IFERROR(VLOOKUP(AL1045,MonsterTable!$A:$B,MATCH(MonsterTable!$B$1,MonsterTable!$A$1:$B$1,0),0),
IF(OR(NOT(ISBLANK(AN1045)),ISBLANK(AO1045)),#N/A,
IF(AL1045="empty","empty",
VLOOKUP(AL1045,MonsterGroupTable!$A:$A,1,0)))))))</f>
        <v>205</v>
      </c>
      <c r="AN1045">
        <v>1</v>
      </c>
      <c r="AO1045">
        <v>1</v>
      </c>
      <c r="AP1045">
        <v>0</v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BA1045" s="2" t="str">
        <f>IF(AND(ISBLANK(AZ1045),OR(NOT(ISBLANK(BB1045)),NOT(ISBLANK(BC1045)))),#N/A,
IF(ISBLANK(AZ1045),"",
IF(AND(NOT(ISERROR(VLOOKUP(AZ1045,MonsterTable!$A:$B,MATCH(MonsterTable!$B$1,MonsterTable!$A$1:$B$1,0),0))),OR(ISBLANK(BB1045),ISBLANK(BC1045))),#N/A,
IFERROR(VLOOKUP(AZ1045,MonsterTable!$A:$B,MATCH(MonsterTable!$B$1,MonsterTable!$A$1:$B$1,0),0),
IF(OR(NOT(ISBLANK(BB1045)),ISBLANK(BC1045)),#N/A,
IF(AZ1045="empty","empty",
VLOOKUP(AZ1045,MonsterGroupTable!$A:$A,1,0)))))))</f>
        <v/>
      </c>
      <c r="BH1045" s="2" t="str">
        <f>IF(AND(ISBLANK(BG1045),OR(NOT(ISBLANK(BI1045)),NOT(ISBLANK(BJ1045)))),#N/A,
IF(ISBLANK(BG1045),"",
IF(AND(NOT(ISERROR(VLOOKUP(BG1045,MonsterTable!$A:$B,MATCH(MonsterTable!$B$1,MonsterTable!$A$1:$B$1,0),0))),OR(ISBLANK(BI1045),ISBLANK(BJ1045))),#N/A,
IFERROR(VLOOKUP(BG1045,MonsterTable!$A:$B,MATCH(MonsterTable!$B$1,MonsterTable!$A$1:$B$1,0),0),
IF(OR(NOT(ISBLANK(BI1045)),ISBLANK(BJ1045)),#N/A,
IF(BG1045="empty","empty",
VLOOKUP(BG1045,MonsterGroupTable!$A:$A,1,0)))))))</f>
        <v/>
      </c>
      <c r="BO1045" s="2" t="str">
        <f>IF(AND(ISBLANK(BN1045),OR(NOT(ISBLANK(BP1045)),NOT(ISBLANK(BQ1045)))),#N/A,
IF(ISBLANK(BN1045),"",
IF(AND(NOT(ISERROR(VLOOKUP(BN1045,MonsterTable!$A:$B,MATCH(MonsterTable!$B$1,MonsterTable!$A$1:$B$1,0),0))),OR(ISBLANK(BP1045),ISBLANK(BQ1045))),#N/A,
IFERROR(VLOOKUP(BN1045,MonsterTable!$A:$B,MATCH(MonsterTable!$B$1,MonsterTable!$A$1:$B$1,0),0),
IF(OR(NOT(ISBLANK(BP1045)),ISBLANK(BQ1045)),#N/A,
IF(BN1045="empty","empty",
VLOOKUP(BN1045,MonsterGroupTable!$A:$A,1,0)))))))</f>
        <v/>
      </c>
      <c r="BV1045" s="2" t="str">
        <f>IF(AND(ISBLANK(BU1045),OR(NOT(ISBLANK(BW1045)),NOT(ISBLANK(BX1045)))),#N/A,
IF(ISBLANK(BU1045),"",
IF(AND(NOT(ISERROR(VLOOKUP(BU1045,MonsterTable!$A:$B,MATCH(MonsterTable!$B$1,MonsterTable!$A$1:$B$1,0),0))),OR(ISBLANK(BW1045),ISBLANK(BX1045))),#N/A,
IFERROR(VLOOKUP(BU1045,MonsterTable!$A:$B,MATCH(MonsterTable!$B$1,MonsterTable!$A$1:$B$1,0),0),
IF(OR(NOT(ISBLANK(BW1045)),ISBLANK(BX1045)),#N/A,
IF(BU1045="empty","empty",
VLOOKUP(BU1045,MonsterGroupTable!$A:$A,1,0)))))))</f>
        <v/>
      </c>
      <c r="CC1045" s="2" t="str">
        <f>IF(AND(ISBLANK(CB1045),OR(NOT(ISBLANK(CD1045)),NOT(ISBLANK(CE1045)))),#N/A,
IF(ISBLANK(CB1045),"",
IF(AND(NOT(ISERROR(VLOOKUP(CB1045,MonsterTable!$A:$B,MATCH(MonsterTable!$B$1,MonsterTable!$A$1:$B$1,0),0))),OR(ISBLANK(CD1045),ISBLANK(CE1045))),#N/A,
IFERROR(VLOOKUP(CB1045,MonsterTable!$A:$B,MATCH(MonsterTable!$B$1,MonsterTable!$A$1:$B$1,0),0),
IF(OR(NOT(ISBLANK(CD1045)),ISBLANK(CE1045)),#N/A,
IF(CB1045="empty","empty",
VLOOKUP(CB1045,MonsterGroupTable!$A:$A,1,0)))))))</f>
        <v/>
      </c>
      <c r="CJ1045" s="2" t="str">
        <f>IF(AND(ISBLANK(CI1045),OR(NOT(ISBLANK(CK1045)),NOT(ISBLANK(CL1045)))),#N/A,
IF(ISBLANK(CI1045),"",
IF(AND(NOT(ISERROR(VLOOKUP(CI1045,MonsterTable!$A:$B,MATCH(MonsterTable!$B$1,MonsterTable!$A$1:$B$1,0),0))),OR(ISBLANK(CK1045),ISBLANK(CL1045))),#N/A,
IFERROR(VLOOKUP(CI1045,MonsterTable!$A:$B,MATCH(MonsterTable!$B$1,MonsterTable!$A$1:$B$1,0),0),
IF(OR(NOT(ISBLANK(CK1045)),ISBLANK(CL1045)),#N/A,
IF(CI1045="empty","empty",
VLOOKUP(CI1045,MonsterGroupTable!$A:$A,1,0)))))))</f>
        <v/>
      </c>
    </row>
    <row r="1046" spans="1:88">
      <c r="A1046">
        <v>20347</v>
      </c>
      <c r="B1046">
        <f t="shared" si="32"/>
        <v>1.1000000000000001</v>
      </c>
      <c r="C1046">
        <f t="shared" si="32"/>
        <v>1.1000000000000001</v>
      </c>
      <c r="F1046">
        <v>1680</v>
      </c>
      <c r="G1046">
        <v>44009</v>
      </c>
      <c r="H1046">
        <v>0</v>
      </c>
      <c r="I1046">
        <v>0</v>
      </c>
      <c r="J1046">
        <v>0</v>
      </c>
      <c r="K1046" t="s">
        <v>28</v>
      </c>
      <c r="L1046" t="s">
        <v>249</v>
      </c>
      <c r="M1046" t="s">
        <v>79</v>
      </c>
      <c r="N1046" t="s">
        <v>80</v>
      </c>
      <c r="O1046">
        <v>0</v>
      </c>
      <c r="P1046">
        <v>-4.75</v>
      </c>
      <c r="Q1046">
        <v>-3.5</v>
      </c>
      <c r="R1046">
        <v>4.75</v>
      </c>
      <c r="S1046">
        <v>3</v>
      </c>
      <c r="T1046">
        <v>-13.5</v>
      </c>
      <c r="U1046">
        <v>2.5499999999999998</v>
      </c>
      <c r="V1046">
        <v>-6.75</v>
      </c>
      <c r="W1046" t="str">
        <f t="shared" si="33"/>
        <v>g115,5,empty,3,205,1,1,0</v>
      </c>
      <c r="X1046" s="1" t="s">
        <v>332</v>
      </c>
      <c r="Y1046" s="2" t="str">
        <f>IF(AND(ISBLANK(X1046),OR(NOT(ISBLANK(Z1046)),NOT(ISBLANK(AA1046)))),#N/A,
IF(ISBLANK(X1046),"",
IF(AND(NOT(ISERROR(VLOOKUP(X1046,MonsterTable!$A:$B,MATCH(MonsterTable!$B$1,MonsterTable!$A$1:$B$1,0),0))),OR(ISBLANK(Z1046),ISBLANK(AA1046))),#N/A,
IFERROR(VLOOKUP(X1046,MonsterTable!$A:$B,MATCH(MonsterTable!$B$1,MonsterTable!$A$1:$B$1,0),0),
IF(OR(NOT(ISBLANK(Z1046)),ISBLANK(AA1046)),#N/A,
IF(X1046="empty","empty",
VLOOKUP(X1046,MonsterGroupTable!$A:$A,1,0)))))))</f>
        <v>g115</v>
      </c>
      <c r="AA1046">
        <v>5</v>
      </c>
      <c r="AE1046" s="1" t="s">
        <v>74</v>
      </c>
      <c r="AF1046" s="2" t="str">
        <f>IF(AND(ISBLANK(AE1046),OR(NOT(ISBLANK(AG1046)),NOT(ISBLANK(AH1046)))),#N/A,
IF(ISBLANK(AE1046),"",
IF(AND(NOT(ISERROR(VLOOKUP(AE1046,MonsterTable!$A:$B,MATCH(MonsterTable!$B$1,MonsterTable!$A$1:$B$1,0),0))),OR(ISBLANK(AG1046),ISBLANK(AH1046))),#N/A,
IFERROR(VLOOKUP(AE1046,MonsterTable!$A:$B,MATCH(MonsterTable!$B$1,MonsterTable!$A$1:$B$1,0),0),
IF(OR(NOT(ISBLANK(AG1046)),ISBLANK(AH1046)),#N/A,
IF(AE1046="empty","empty",
VLOOKUP(AE1046,MonsterGroupTable!$A:$A,1,0)))))))</f>
        <v>empty</v>
      </c>
      <c r="AH1046">
        <v>3</v>
      </c>
      <c r="AL1046" s="1" t="s">
        <v>341</v>
      </c>
      <c r="AM1046" s="2">
        <f>IF(AND(ISBLANK(AL1046),OR(NOT(ISBLANK(AN1046)),NOT(ISBLANK(AO1046)))),#N/A,
IF(ISBLANK(AL1046),"",
IF(AND(NOT(ISERROR(VLOOKUP(AL1046,MonsterTable!$A:$B,MATCH(MonsterTable!$B$1,MonsterTable!$A$1:$B$1,0),0))),OR(ISBLANK(AN1046),ISBLANK(AO1046))),#N/A,
IFERROR(VLOOKUP(AL1046,MonsterTable!$A:$B,MATCH(MonsterTable!$B$1,MonsterTable!$A$1:$B$1,0),0),
IF(OR(NOT(ISBLANK(AN1046)),ISBLANK(AO1046)),#N/A,
IF(AL1046="empty","empty",
VLOOKUP(AL1046,MonsterGroupTable!$A:$A,1,0)))))))</f>
        <v>205</v>
      </c>
      <c r="AN1046">
        <v>1</v>
      </c>
      <c r="AO1046">
        <v>1</v>
      </c>
      <c r="AP1046">
        <v>0</v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BA1046" s="2" t="str">
        <f>IF(AND(ISBLANK(AZ1046),OR(NOT(ISBLANK(BB1046)),NOT(ISBLANK(BC1046)))),#N/A,
IF(ISBLANK(AZ1046),"",
IF(AND(NOT(ISERROR(VLOOKUP(AZ1046,MonsterTable!$A:$B,MATCH(MonsterTable!$B$1,MonsterTable!$A$1:$B$1,0),0))),OR(ISBLANK(BB1046),ISBLANK(BC1046))),#N/A,
IFERROR(VLOOKUP(AZ1046,MonsterTable!$A:$B,MATCH(MonsterTable!$B$1,MonsterTable!$A$1:$B$1,0),0),
IF(OR(NOT(ISBLANK(BB1046)),ISBLANK(BC1046)),#N/A,
IF(AZ1046="empty","empty",
VLOOKUP(AZ1046,MonsterGroupTable!$A:$A,1,0)))))))</f>
        <v/>
      </c>
      <c r="BH1046" s="2" t="str">
        <f>IF(AND(ISBLANK(BG1046),OR(NOT(ISBLANK(BI1046)),NOT(ISBLANK(BJ1046)))),#N/A,
IF(ISBLANK(BG1046),"",
IF(AND(NOT(ISERROR(VLOOKUP(BG1046,MonsterTable!$A:$B,MATCH(MonsterTable!$B$1,MonsterTable!$A$1:$B$1,0),0))),OR(ISBLANK(BI1046),ISBLANK(BJ1046))),#N/A,
IFERROR(VLOOKUP(BG1046,MonsterTable!$A:$B,MATCH(MonsterTable!$B$1,MonsterTable!$A$1:$B$1,0),0),
IF(OR(NOT(ISBLANK(BI1046)),ISBLANK(BJ1046)),#N/A,
IF(BG1046="empty","empty",
VLOOKUP(BG1046,MonsterGroupTable!$A:$A,1,0)))))))</f>
        <v/>
      </c>
      <c r="BO1046" s="2" t="str">
        <f>IF(AND(ISBLANK(BN1046),OR(NOT(ISBLANK(BP1046)),NOT(ISBLANK(BQ1046)))),#N/A,
IF(ISBLANK(BN1046),"",
IF(AND(NOT(ISERROR(VLOOKUP(BN1046,MonsterTable!$A:$B,MATCH(MonsterTable!$B$1,MonsterTable!$A$1:$B$1,0),0))),OR(ISBLANK(BP1046),ISBLANK(BQ1046))),#N/A,
IFERROR(VLOOKUP(BN1046,MonsterTable!$A:$B,MATCH(MonsterTable!$B$1,MonsterTable!$A$1:$B$1,0),0),
IF(OR(NOT(ISBLANK(BP1046)),ISBLANK(BQ1046)),#N/A,
IF(BN1046="empty","empty",
VLOOKUP(BN1046,MonsterGroupTable!$A:$A,1,0)))))))</f>
        <v/>
      </c>
      <c r="BV1046" s="2" t="str">
        <f>IF(AND(ISBLANK(BU1046),OR(NOT(ISBLANK(BW1046)),NOT(ISBLANK(BX1046)))),#N/A,
IF(ISBLANK(BU1046),"",
IF(AND(NOT(ISERROR(VLOOKUP(BU1046,MonsterTable!$A:$B,MATCH(MonsterTable!$B$1,MonsterTable!$A$1:$B$1,0),0))),OR(ISBLANK(BW1046),ISBLANK(BX1046))),#N/A,
IFERROR(VLOOKUP(BU1046,MonsterTable!$A:$B,MATCH(MonsterTable!$B$1,MonsterTable!$A$1:$B$1,0),0),
IF(OR(NOT(ISBLANK(BW1046)),ISBLANK(BX1046)),#N/A,
IF(BU1046="empty","empty",
VLOOKUP(BU1046,MonsterGroupTable!$A:$A,1,0)))))))</f>
        <v/>
      </c>
      <c r="CC1046" s="2" t="str">
        <f>IF(AND(ISBLANK(CB1046),OR(NOT(ISBLANK(CD1046)),NOT(ISBLANK(CE1046)))),#N/A,
IF(ISBLANK(CB1046),"",
IF(AND(NOT(ISERROR(VLOOKUP(CB1046,MonsterTable!$A:$B,MATCH(MonsterTable!$B$1,MonsterTable!$A$1:$B$1,0),0))),OR(ISBLANK(CD1046),ISBLANK(CE1046))),#N/A,
IFERROR(VLOOKUP(CB1046,MonsterTable!$A:$B,MATCH(MonsterTable!$B$1,MonsterTable!$A$1:$B$1,0),0),
IF(OR(NOT(ISBLANK(CD1046)),ISBLANK(CE1046)),#N/A,
IF(CB1046="empty","empty",
VLOOKUP(CB1046,MonsterGroupTable!$A:$A,1,0)))))))</f>
        <v/>
      </c>
      <c r="CJ1046" s="2" t="str">
        <f>IF(AND(ISBLANK(CI1046),OR(NOT(ISBLANK(CK1046)),NOT(ISBLANK(CL1046)))),#N/A,
IF(ISBLANK(CI1046),"",
IF(AND(NOT(ISERROR(VLOOKUP(CI1046,MonsterTable!$A:$B,MATCH(MonsterTable!$B$1,MonsterTable!$A$1:$B$1,0),0))),OR(ISBLANK(CK1046),ISBLANK(CL1046))),#N/A,
IFERROR(VLOOKUP(CI1046,MonsterTable!$A:$B,MATCH(MonsterTable!$B$1,MonsterTable!$A$1:$B$1,0),0),
IF(OR(NOT(ISBLANK(CK1046)),ISBLANK(CL1046)),#N/A,
IF(CI1046="empty","empty",
VLOOKUP(CI1046,MonsterGroupTable!$A:$A,1,0)))))))</f>
        <v/>
      </c>
    </row>
    <row r="1047" spans="1:88">
      <c r="A1047">
        <v>20348</v>
      </c>
      <c r="B1047">
        <f t="shared" si="32"/>
        <v>1.1000000000000001</v>
      </c>
      <c r="C1047">
        <f t="shared" si="32"/>
        <v>1.1000000000000001</v>
      </c>
      <c r="F1047">
        <v>1680</v>
      </c>
      <c r="G1047">
        <v>44261</v>
      </c>
      <c r="H1047">
        <v>0</v>
      </c>
      <c r="I1047">
        <v>0</v>
      </c>
      <c r="J1047">
        <v>0</v>
      </c>
      <c r="K1047" t="s">
        <v>28</v>
      </c>
      <c r="L1047" t="s">
        <v>249</v>
      </c>
      <c r="M1047" t="s">
        <v>79</v>
      </c>
      <c r="N1047" t="s">
        <v>80</v>
      </c>
      <c r="O1047">
        <v>0</v>
      </c>
      <c r="P1047">
        <v>-4.75</v>
      </c>
      <c r="Q1047">
        <v>-3.5</v>
      </c>
      <c r="R1047">
        <v>4.75</v>
      </c>
      <c r="S1047">
        <v>3</v>
      </c>
      <c r="T1047">
        <v>-13.5</v>
      </c>
      <c r="U1047">
        <v>2.5499999999999998</v>
      </c>
      <c r="V1047">
        <v>-6.75</v>
      </c>
      <c r="W1047" t="str">
        <f t="shared" si="33"/>
        <v>g115,5,empty,3,205,1,1,0</v>
      </c>
      <c r="X1047" s="1" t="s">
        <v>332</v>
      </c>
      <c r="Y1047" s="2" t="str">
        <f>IF(AND(ISBLANK(X1047),OR(NOT(ISBLANK(Z1047)),NOT(ISBLANK(AA1047)))),#N/A,
IF(ISBLANK(X1047),"",
IF(AND(NOT(ISERROR(VLOOKUP(X1047,MonsterTable!$A:$B,MATCH(MonsterTable!$B$1,MonsterTable!$A$1:$B$1,0),0))),OR(ISBLANK(Z1047),ISBLANK(AA1047))),#N/A,
IFERROR(VLOOKUP(X1047,MonsterTable!$A:$B,MATCH(MonsterTable!$B$1,MonsterTable!$A$1:$B$1,0),0),
IF(OR(NOT(ISBLANK(Z1047)),ISBLANK(AA1047)),#N/A,
IF(X1047="empty","empty",
VLOOKUP(X1047,MonsterGroupTable!$A:$A,1,0)))))))</f>
        <v>g115</v>
      </c>
      <c r="AA1047">
        <v>5</v>
      </c>
      <c r="AE1047" s="1" t="s">
        <v>74</v>
      </c>
      <c r="AF1047" s="2" t="str">
        <f>IF(AND(ISBLANK(AE1047),OR(NOT(ISBLANK(AG1047)),NOT(ISBLANK(AH1047)))),#N/A,
IF(ISBLANK(AE1047),"",
IF(AND(NOT(ISERROR(VLOOKUP(AE1047,MonsterTable!$A:$B,MATCH(MonsterTable!$B$1,MonsterTable!$A$1:$B$1,0),0))),OR(ISBLANK(AG1047),ISBLANK(AH1047))),#N/A,
IFERROR(VLOOKUP(AE1047,MonsterTable!$A:$B,MATCH(MonsterTable!$B$1,MonsterTable!$A$1:$B$1,0),0),
IF(OR(NOT(ISBLANK(AG1047)),ISBLANK(AH1047)),#N/A,
IF(AE1047="empty","empty",
VLOOKUP(AE1047,MonsterGroupTable!$A:$A,1,0)))))))</f>
        <v>empty</v>
      </c>
      <c r="AH1047">
        <v>3</v>
      </c>
      <c r="AL1047" s="1" t="s">
        <v>341</v>
      </c>
      <c r="AM1047" s="2">
        <f>IF(AND(ISBLANK(AL1047),OR(NOT(ISBLANK(AN1047)),NOT(ISBLANK(AO1047)))),#N/A,
IF(ISBLANK(AL1047),"",
IF(AND(NOT(ISERROR(VLOOKUP(AL1047,MonsterTable!$A:$B,MATCH(MonsterTable!$B$1,MonsterTable!$A$1:$B$1,0),0))),OR(ISBLANK(AN1047),ISBLANK(AO1047))),#N/A,
IFERROR(VLOOKUP(AL1047,MonsterTable!$A:$B,MATCH(MonsterTable!$B$1,MonsterTable!$A$1:$B$1,0),0),
IF(OR(NOT(ISBLANK(AN1047)),ISBLANK(AO1047)),#N/A,
IF(AL1047="empty","empty",
VLOOKUP(AL1047,MonsterGroupTable!$A:$A,1,0)))))))</f>
        <v>205</v>
      </c>
      <c r="AN1047">
        <v>1</v>
      </c>
      <c r="AO1047">
        <v>1</v>
      </c>
      <c r="AP1047">
        <v>0</v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BA1047" s="2" t="str">
        <f>IF(AND(ISBLANK(AZ1047),OR(NOT(ISBLANK(BB1047)),NOT(ISBLANK(BC1047)))),#N/A,
IF(ISBLANK(AZ1047),"",
IF(AND(NOT(ISERROR(VLOOKUP(AZ1047,MonsterTable!$A:$B,MATCH(MonsterTable!$B$1,MonsterTable!$A$1:$B$1,0),0))),OR(ISBLANK(BB1047),ISBLANK(BC1047))),#N/A,
IFERROR(VLOOKUP(AZ1047,MonsterTable!$A:$B,MATCH(MonsterTable!$B$1,MonsterTable!$A$1:$B$1,0),0),
IF(OR(NOT(ISBLANK(BB1047)),ISBLANK(BC1047)),#N/A,
IF(AZ1047="empty","empty",
VLOOKUP(AZ1047,MonsterGroupTable!$A:$A,1,0)))))))</f>
        <v/>
      </c>
      <c r="BH1047" s="2" t="str">
        <f>IF(AND(ISBLANK(BG1047),OR(NOT(ISBLANK(BI1047)),NOT(ISBLANK(BJ1047)))),#N/A,
IF(ISBLANK(BG1047),"",
IF(AND(NOT(ISERROR(VLOOKUP(BG1047,MonsterTable!$A:$B,MATCH(MonsterTable!$B$1,MonsterTable!$A$1:$B$1,0),0))),OR(ISBLANK(BI1047),ISBLANK(BJ1047))),#N/A,
IFERROR(VLOOKUP(BG1047,MonsterTable!$A:$B,MATCH(MonsterTable!$B$1,MonsterTable!$A$1:$B$1,0),0),
IF(OR(NOT(ISBLANK(BI1047)),ISBLANK(BJ1047)),#N/A,
IF(BG1047="empty","empty",
VLOOKUP(BG1047,MonsterGroupTable!$A:$A,1,0)))))))</f>
        <v/>
      </c>
      <c r="BO1047" s="2" t="str">
        <f>IF(AND(ISBLANK(BN1047),OR(NOT(ISBLANK(BP1047)),NOT(ISBLANK(BQ1047)))),#N/A,
IF(ISBLANK(BN1047),"",
IF(AND(NOT(ISERROR(VLOOKUP(BN1047,MonsterTable!$A:$B,MATCH(MonsterTable!$B$1,MonsterTable!$A$1:$B$1,0),0))),OR(ISBLANK(BP1047),ISBLANK(BQ1047))),#N/A,
IFERROR(VLOOKUP(BN1047,MonsterTable!$A:$B,MATCH(MonsterTable!$B$1,MonsterTable!$A$1:$B$1,0),0),
IF(OR(NOT(ISBLANK(BP1047)),ISBLANK(BQ1047)),#N/A,
IF(BN1047="empty","empty",
VLOOKUP(BN1047,MonsterGroupTable!$A:$A,1,0)))))))</f>
        <v/>
      </c>
      <c r="BV1047" s="2" t="str">
        <f>IF(AND(ISBLANK(BU1047),OR(NOT(ISBLANK(BW1047)),NOT(ISBLANK(BX1047)))),#N/A,
IF(ISBLANK(BU1047),"",
IF(AND(NOT(ISERROR(VLOOKUP(BU1047,MonsterTable!$A:$B,MATCH(MonsterTable!$B$1,MonsterTable!$A$1:$B$1,0),0))),OR(ISBLANK(BW1047),ISBLANK(BX1047))),#N/A,
IFERROR(VLOOKUP(BU1047,MonsterTable!$A:$B,MATCH(MonsterTable!$B$1,MonsterTable!$A$1:$B$1,0),0),
IF(OR(NOT(ISBLANK(BW1047)),ISBLANK(BX1047)),#N/A,
IF(BU1047="empty","empty",
VLOOKUP(BU1047,MonsterGroupTable!$A:$A,1,0)))))))</f>
        <v/>
      </c>
      <c r="CC1047" s="2" t="str">
        <f>IF(AND(ISBLANK(CB1047),OR(NOT(ISBLANK(CD1047)),NOT(ISBLANK(CE1047)))),#N/A,
IF(ISBLANK(CB1047),"",
IF(AND(NOT(ISERROR(VLOOKUP(CB1047,MonsterTable!$A:$B,MATCH(MonsterTable!$B$1,MonsterTable!$A$1:$B$1,0),0))),OR(ISBLANK(CD1047),ISBLANK(CE1047))),#N/A,
IFERROR(VLOOKUP(CB1047,MonsterTable!$A:$B,MATCH(MonsterTable!$B$1,MonsterTable!$A$1:$B$1,0),0),
IF(OR(NOT(ISBLANK(CD1047)),ISBLANK(CE1047)),#N/A,
IF(CB1047="empty","empty",
VLOOKUP(CB1047,MonsterGroupTable!$A:$A,1,0)))))))</f>
        <v/>
      </c>
      <c r="CJ1047" s="2" t="str">
        <f>IF(AND(ISBLANK(CI1047),OR(NOT(ISBLANK(CK1047)),NOT(ISBLANK(CL1047)))),#N/A,
IF(ISBLANK(CI1047),"",
IF(AND(NOT(ISERROR(VLOOKUP(CI1047,MonsterTable!$A:$B,MATCH(MonsterTable!$B$1,MonsterTable!$A$1:$B$1,0),0))),OR(ISBLANK(CK1047),ISBLANK(CL1047))),#N/A,
IFERROR(VLOOKUP(CI1047,MonsterTable!$A:$B,MATCH(MonsterTable!$B$1,MonsterTable!$A$1:$B$1,0),0),
IF(OR(NOT(ISBLANK(CK1047)),ISBLANK(CL1047)),#N/A,
IF(CI1047="empty","empty",
VLOOKUP(CI1047,MonsterGroupTable!$A:$A,1,0)))))))</f>
        <v/>
      </c>
    </row>
    <row r="1048" spans="1:88">
      <c r="A1048">
        <v>20349</v>
      </c>
      <c r="B1048">
        <f t="shared" si="32"/>
        <v>1.1000000000000001</v>
      </c>
      <c r="C1048">
        <f t="shared" si="32"/>
        <v>1.1000000000000001</v>
      </c>
      <c r="F1048">
        <v>1680</v>
      </c>
      <c r="G1048">
        <v>44513</v>
      </c>
      <c r="H1048">
        <v>0</v>
      </c>
      <c r="I1048">
        <v>0</v>
      </c>
      <c r="J1048">
        <v>0</v>
      </c>
      <c r="K1048" t="s">
        <v>28</v>
      </c>
      <c r="L1048" t="s">
        <v>249</v>
      </c>
      <c r="M1048" t="s">
        <v>79</v>
      </c>
      <c r="N1048" t="s">
        <v>80</v>
      </c>
      <c r="O1048">
        <v>0</v>
      </c>
      <c r="P1048">
        <v>-4.75</v>
      </c>
      <c r="Q1048">
        <v>-3.5</v>
      </c>
      <c r="R1048">
        <v>4.75</v>
      </c>
      <c r="S1048">
        <v>3</v>
      </c>
      <c r="T1048">
        <v>-13.5</v>
      </c>
      <c r="U1048">
        <v>2.5499999999999998</v>
      </c>
      <c r="V1048">
        <v>-6.75</v>
      </c>
      <c r="W1048" t="str">
        <f t="shared" si="33"/>
        <v>g115,5,empty,3,205,1,1,0</v>
      </c>
      <c r="X1048" s="1" t="s">
        <v>332</v>
      </c>
      <c r="Y1048" s="2" t="str">
        <f>IF(AND(ISBLANK(X1048),OR(NOT(ISBLANK(Z1048)),NOT(ISBLANK(AA1048)))),#N/A,
IF(ISBLANK(X1048),"",
IF(AND(NOT(ISERROR(VLOOKUP(X1048,MonsterTable!$A:$B,MATCH(MonsterTable!$B$1,MonsterTable!$A$1:$B$1,0),0))),OR(ISBLANK(Z1048),ISBLANK(AA1048))),#N/A,
IFERROR(VLOOKUP(X1048,MonsterTable!$A:$B,MATCH(MonsterTable!$B$1,MonsterTable!$A$1:$B$1,0),0),
IF(OR(NOT(ISBLANK(Z1048)),ISBLANK(AA1048)),#N/A,
IF(X1048="empty","empty",
VLOOKUP(X1048,MonsterGroupTable!$A:$A,1,0)))))))</f>
        <v>g115</v>
      </c>
      <c r="AA1048">
        <v>5</v>
      </c>
      <c r="AE1048" s="1" t="s">
        <v>74</v>
      </c>
      <c r="AF1048" s="2" t="str">
        <f>IF(AND(ISBLANK(AE1048),OR(NOT(ISBLANK(AG1048)),NOT(ISBLANK(AH1048)))),#N/A,
IF(ISBLANK(AE1048),"",
IF(AND(NOT(ISERROR(VLOOKUP(AE1048,MonsterTable!$A:$B,MATCH(MonsterTable!$B$1,MonsterTable!$A$1:$B$1,0),0))),OR(ISBLANK(AG1048),ISBLANK(AH1048))),#N/A,
IFERROR(VLOOKUP(AE1048,MonsterTable!$A:$B,MATCH(MonsterTable!$B$1,MonsterTable!$A$1:$B$1,0),0),
IF(OR(NOT(ISBLANK(AG1048)),ISBLANK(AH1048)),#N/A,
IF(AE1048="empty","empty",
VLOOKUP(AE1048,MonsterGroupTable!$A:$A,1,0)))))))</f>
        <v>empty</v>
      </c>
      <c r="AH1048">
        <v>3</v>
      </c>
      <c r="AL1048" s="1" t="s">
        <v>341</v>
      </c>
      <c r="AM1048" s="2">
        <f>IF(AND(ISBLANK(AL1048),OR(NOT(ISBLANK(AN1048)),NOT(ISBLANK(AO1048)))),#N/A,
IF(ISBLANK(AL1048),"",
IF(AND(NOT(ISERROR(VLOOKUP(AL1048,MonsterTable!$A:$B,MATCH(MonsterTable!$B$1,MonsterTable!$A$1:$B$1,0),0))),OR(ISBLANK(AN1048),ISBLANK(AO1048))),#N/A,
IFERROR(VLOOKUP(AL1048,MonsterTable!$A:$B,MATCH(MonsterTable!$B$1,MonsterTable!$A$1:$B$1,0),0),
IF(OR(NOT(ISBLANK(AN1048)),ISBLANK(AO1048)),#N/A,
IF(AL1048="empty","empty",
VLOOKUP(AL1048,MonsterGroupTable!$A:$A,1,0)))))))</f>
        <v>205</v>
      </c>
      <c r="AN1048">
        <v>1</v>
      </c>
      <c r="AO1048">
        <v>1</v>
      </c>
      <c r="AP1048">
        <v>0</v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BA1048" s="2" t="str">
        <f>IF(AND(ISBLANK(AZ1048),OR(NOT(ISBLANK(BB1048)),NOT(ISBLANK(BC1048)))),#N/A,
IF(ISBLANK(AZ1048),"",
IF(AND(NOT(ISERROR(VLOOKUP(AZ1048,MonsterTable!$A:$B,MATCH(MonsterTable!$B$1,MonsterTable!$A$1:$B$1,0),0))),OR(ISBLANK(BB1048),ISBLANK(BC1048))),#N/A,
IFERROR(VLOOKUP(AZ1048,MonsterTable!$A:$B,MATCH(MonsterTable!$B$1,MonsterTable!$A$1:$B$1,0),0),
IF(OR(NOT(ISBLANK(BB1048)),ISBLANK(BC1048)),#N/A,
IF(AZ1048="empty","empty",
VLOOKUP(AZ1048,MonsterGroupTable!$A:$A,1,0)))))))</f>
        <v/>
      </c>
      <c r="BH1048" s="2" t="str">
        <f>IF(AND(ISBLANK(BG1048),OR(NOT(ISBLANK(BI1048)),NOT(ISBLANK(BJ1048)))),#N/A,
IF(ISBLANK(BG1048),"",
IF(AND(NOT(ISERROR(VLOOKUP(BG1048,MonsterTable!$A:$B,MATCH(MonsterTable!$B$1,MonsterTable!$A$1:$B$1,0),0))),OR(ISBLANK(BI1048),ISBLANK(BJ1048))),#N/A,
IFERROR(VLOOKUP(BG1048,MonsterTable!$A:$B,MATCH(MonsterTable!$B$1,MonsterTable!$A$1:$B$1,0),0),
IF(OR(NOT(ISBLANK(BI1048)),ISBLANK(BJ1048)),#N/A,
IF(BG1048="empty","empty",
VLOOKUP(BG1048,MonsterGroupTable!$A:$A,1,0)))))))</f>
        <v/>
      </c>
      <c r="BO1048" s="2" t="str">
        <f>IF(AND(ISBLANK(BN1048),OR(NOT(ISBLANK(BP1048)),NOT(ISBLANK(BQ1048)))),#N/A,
IF(ISBLANK(BN1048),"",
IF(AND(NOT(ISERROR(VLOOKUP(BN1048,MonsterTable!$A:$B,MATCH(MonsterTable!$B$1,MonsterTable!$A$1:$B$1,0),0))),OR(ISBLANK(BP1048),ISBLANK(BQ1048))),#N/A,
IFERROR(VLOOKUP(BN1048,MonsterTable!$A:$B,MATCH(MonsterTable!$B$1,MonsterTable!$A$1:$B$1,0),0),
IF(OR(NOT(ISBLANK(BP1048)),ISBLANK(BQ1048)),#N/A,
IF(BN1048="empty","empty",
VLOOKUP(BN1048,MonsterGroupTable!$A:$A,1,0)))))))</f>
        <v/>
      </c>
      <c r="BV1048" s="2" t="str">
        <f>IF(AND(ISBLANK(BU1048),OR(NOT(ISBLANK(BW1048)),NOT(ISBLANK(BX1048)))),#N/A,
IF(ISBLANK(BU1048),"",
IF(AND(NOT(ISERROR(VLOOKUP(BU1048,MonsterTable!$A:$B,MATCH(MonsterTable!$B$1,MonsterTable!$A$1:$B$1,0),0))),OR(ISBLANK(BW1048),ISBLANK(BX1048))),#N/A,
IFERROR(VLOOKUP(BU1048,MonsterTable!$A:$B,MATCH(MonsterTable!$B$1,MonsterTable!$A$1:$B$1,0),0),
IF(OR(NOT(ISBLANK(BW1048)),ISBLANK(BX1048)),#N/A,
IF(BU1048="empty","empty",
VLOOKUP(BU1048,MonsterGroupTable!$A:$A,1,0)))))))</f>
        <v/>
      </c>
      <c r="CC1048" s="2" t="str">
        <f>IF(AND(ISBLANK(CB1048),OR(NOT(ISBLANK(CD1048)),NOT(ISBLANK(CE1048)))),#N/A,
IF(ISBLANK(CB1048),"",
IF(AND(NOT(ISERROR(VLOOKUP(CB1048,MonsterTable!$A:$B,MATCH(MonsterTable!$B$1,MonsterTable!$A$1:$B$1,0),0))),OR(ISBLANK(CD1048),ISBLANK(CE1048))),#N/A,
IFERROR(VLOOKUP(CB1048,MonsterTable!$A:$B,MATCH(MonsterTable!$B$1,MonsterTable!$A$1:$B$1,0),0),
IF(OR(NOT(ISBLANK(CD1048)),ISBLANK(CE1048)),#N/A,
IF(CB1048="empty","empty",
VLOOKUP(CB1048,MonsterGroupTable!$A:$A,1,0)))))))</f>
        <v/>
      </c>
      <c r="CJ1048" s="2" t="str">
        <f>IF(AND(ISBLANK(CI1048),OR(NOT(ISBLANK(CK1048)),NOT(ISBLANK(CL1048)))),#N/A,
IF(ISBLANK(CI1048),"",
IF(AND(NOT(ISERROR(VLOOKUP(CI1048,MonsterTable!$A:$B,MATCH(MonsterTable!$B$1,MonsterTable!$A$1:$B$1,0),0))),OR(ISBLANK(CK1048),ISBLANK(CL1048))),#N/A,
IFERROR(VLOOKUP(CI1048,MonsterTable!$A:$B,MATCH(MonsterTable!$B$1,MonsterTable!$A$1:$B$1,0),0),
IF(OR(NOT(ISBLANK(CK1048)),ISBLANK(CL1048)),#N/A,
IF(CI1048="empty","empty",
VLOOKUP(CI1048,MonsterGroupTable!$A:$A,1,0)))))))</f>
        <v/>
      </c>
    </row>
    <row r="1049" spans="1:88">
      <c r="A1049">
        <v>20350</v>
      </c>
      <c r="B1049">
        <f t="shared" si="32"/>
        <v>1.2</v>
      </c>
      <c r="C1049">
        <f t="shared" si="32"/>
        <v>1.1000000000000001</v>
      </c>
      <c r="F1049">
        <v>1680</v>
      </c>
      <c r="G1049">
        <v>46894</v>
      </c>
      <c r="H1049">
        <v>0</v>
      </c>
      <c r="I1049">
        <v>0</v>
      </c>
      <c r="J1049">
        <v>0</v>
      </c>
      <c r="K1049" t="s">
        <v>28</v>
      </c>
      <c r="L1049" t="s">
        <v>249</v>
      </c>
      <c r="M1049" t="s">
        <v>79</v>
      </c>
      <c r="N1049" t="s">
        <v>80</v>
      </c>
      <c r="O1049">
        <v>0</v>
      </c>
      <c r="P1049">
        <v>-4.75</v>
      </c>
      <c r="Q1049">
        <v>-3.5</v>
      </c>
      <c r="R1049">
        <v>4.75</v>
      </c>
      <c r="S1049">
        <v>3</v>
      </c>
      <c r="T1049">
        <v>-13.5</v>
      </c>
      <c r="U1049">
        <v>2.5499999999999998</v>
      </c>
      <c r="V1049">
        <v>-6.75</v>
      </c>
      <c r="W1049" t="str">
        <f t="shared" si="33"/>
        <v>g115,5,empty,3,205,1,1,0</v>
      </c>
      <c r="X1049" s="1" t="s">
        <v>332</v>
      </c>
      <c r="Y1049" s="2" t="str">
        <f>IF(AND(ISBLANK(X1049),OR(NOT(ISBLANK(Z1049)),NOT(ISBLANK(AA1049)))),#N/A,
IF(ISBLANK(X1049),"",
IF(AND(NOT(ISERROR(VLOOKUP(X1049,MonsterTable!$A:$B,MATCH(MonsterTable!$B$1,MonsterTable!$A$1:$B$1,0),0))),OR(ISBLANK(Z1049),ISBLANK(AA1049))),#N/A,
IFERROR(VLOOKUP(X1049,MonsterTable!$A:$B,MATCH(MonsterTable!$B$1,MonsterTable!$A$1:$B$1,0),0),
IF(OR(NOT(ISBLANK(Z1049)),ISBLANK(AA1049)),#N/A,
IF(X1049="empty","empty",
VLOOKUP(X1049,MonsterGroupTable!$A:$A,1,0)))))))</f>
        <v>g115</v>
      </c>
      <c r="AA1049">
        <v>5</v>
      </c>
      <c r="AE1049" s="1" t="s">
        <v>74</v>
      </c>
      <c r="AF1049" s="2" t="str">
        <f>IF(AND(ISBLANK(AE1049),OR(NOT(ISBLANK(AG1049)),NOT(ISBLANK(AH1049)))),#N/A,
IF(ISBLANK(AE1049),"",
IF(AND(NOT(ISERROR(VLOOKUP(AE1049,MonsterTable!$A:$B,MATCH(MonsterTable!$B$1,MonsterTable!$A$1:$B$1,0),0))),OR(ISBLANK(AG1049),ISBLANK(AH1049))),#N/A,
IFERROR(VLOOKUP(AE1049,MonsterTable!$A:$B,MATCH(MonsterTable!$B$1,MonsterTable!$A$1:$B$1,0),0),
IF(OR(NOT(ISBLANK(AG1049)),ISBLANK(AH1049)),#N/A,
IF(AE1049="empty","empty",
VLOOKUP(AE1049,MonsterGroupTable!$A:$A,1,0)))))))</f>
        <v>empty</v>
      </c>
      <c r="AH1049">
        <v>3</v>
      </c>
      <c r="AL1049" s="1" t="s">
        <v>341</v>
      </c>
      <c r="AM1049" s="2">
        <f>IF(AND(ISBLANK(AL1049),OR(NOT(ISBLANK(AN1049)),NOT(ISBLANK(AO1049)))),#N/A,
IF(ISBLANK(AL1049),"",
IF(AND(NOT(ISERROR(VLOOKUP(AL1049,MonsterTable!$A:$B,MATCH(MonsterTable!$B$1,MonsterTable!$A$1:$B$1,0),0))),OR(ISBLANK(AN1049),ISBLANK(AO1049))),#N/A,
IFERROR(VLOOKUP(AL1049,MonsterTable!$A:$B,MATCH(MonsterTable!$B$1,MonsterTable!$A$1:$B$1,0),0),
IF(OR(NOT(ISBLANK(AN1049)),ISBLANK(AO1049)),#N/A,
IF(AL1049="empty","empty",
VLOOKUP(AL1049,MonsterGroupTable!$A:$A,1,0)))))))</f>
        <v>205</v>
      </c>
      <c r="AN1049">
        <v>1</v>
      </c>
      <c r="AO1049">
        <v>1</v>
      </c>
      <c r="AP1049">
        <v>0</v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BA1049" s="2" t="str">
        <f>IF(AND(ISBLANK(AZ1049),OR(NOT(ISBLANK(BB1049)),NOT(ISBLANK(BC1049)))),#N/A,
IF(ISBLANK(AZ1049),"",
IF(AND(NOT(ISERROR(VLOOKUP(AZ1049,MonsterTable!$A:$B,MATCH(MonsterTable!$B$1,MonsterTable!$A$1:$B$1,0),0))),OR(ISBLANK(BB1049),ISBLANK(BC1049))),#N/A,
IFERROR(VLOOKUP(AZ1049,MonsterTable!$A:$B,MATCH(MonsterTable!$B$1,MonsterTable!$A$1:$B$1,0),0),
IF(OR(NOT(ISBLANK(BB1049)),ISBLANK(BC1049)),#N/A,
IF(AZ1049="empty","empty",
VLOOKUP(AZ1049,MonsterGroupTable!$A:$A,1,0)))))))</f>
        <v/>
      </c>
      <c r="BH1049" s="2" t="str">
        <f>IF(AND(ISBLANK(BG1049),OR(NOT(ISBLANK(BI1049)),NOT(ISBLANK(BJ1049)))),#N/A,
IF(ISBLANK(BG1049),"",
IF(AND(NOT(ISERROR(VLOOKUP(BG1049,MonsterTable!$A:$B,MATCH(MonsterTable!$B$1,MonsterTable!$A$1:$B$1,0),0))),OR(ISBLANK(BI1049),ISBLANK(BJ1049))),#N/A,
IFERROR(VLOOKUP(BG1049,MonsterTable!$A:$B,MATCH(MonsterTable!$B$1,MonsterTable!$A$1:$B$1,0),0),
IF(OR(NOT(ISBLANK(BI1049)),ISBLANK(BJ1049)),#N/A,
IF(BG1049="empty","empty",
VLOOKUP(BG1049,MonsterGroupTable!$A:$A,1,0)))))))</f>
        <v/>
      </c>
      <c r="BO1049" s="2" t="str">
        <f>IF(AND(ISBLANK(BN1049),OR(NOT(ISBLANK(BP1049)),NOT(ISBLANK(BQ1049)))),#N/A,
IF(ISBLANK(BN1049),"",
IF(AND(NOT(ISERROR(VLOOKUP(BN1049,MonsterTable!$A:$B,MATCH(MonsterTable!$B$1,MonsterTable!$A$1:$B$1,0),0))),OR(ISBLANK(BP1049),ISBLANK(BQ1049))),#N/A,
IFERROR(VLOOKUP(BN1049,MonsterTable!$A:$B,MATCH(MonsterTable!$B$1,MonsterTable!$A$1:$B$1,0),0),
IF(OR(NOT(ISBLANK(BP1049)),ISBLANK(BQ1049)),#N/A,
IF(BN1049="empty","empty",
VLOOKUP(BN1049,MonsterGroupTable!$A:$A,1,0)))))))</f>
        <v/>
      </c>
      <c r="BV1049" s="2" t="str">
        <f>IF(AND(ISBLANK(BU1049),OR(NOT(ISBLANK(BW1049)),NOT(ISBLANK(BX1049)))),#N/A,
IF(ISBLANK(BU1049),"",
IF(AND(NOT(ISERROR(VLOOKUP(BU1049,MonsterTable!$A:$B,MATCH(MonsterTable!$B$1,MonsterTable!$A$1:$B$1,0),0))),OR(ISBLANK(BW1049),ISBLANK(BX1049))),#N/A,
IFERROR(VLOOKUP(BU1049,MonsterTable!$A:$B,MATCH(MonsterTable!$B$1,MonsterTable!$A$1:$B$1,0),0),
IF(OR(NOT(ISBLANK(BW1049)),ISBLANK(BX1049)),#N/A,
IF(BU1049="empty","empty",
VLOOKUP(BU1049,MonsterGroupTable!$A:$A,1,0)))))))</f>
        <v/>
      </c>
      <c r="CC1049" s="2" t="str">
        <f>IF(AND(ISBLANK(CB1049),OR(NOT(ISBLANK(CD1049)),NOT(ISBLANK(CE1049)))),#N/A,
IF(ISBLANK(CB1049),"",
IF(AND(NOT(ISERROR(VLOOKUP(CB1049,MonsterTable!$A:$B,MATCH(MonsterTable!$B$1,MonsterTable!$A$1:$B$1,0),0))),OR(ISBLANK(CD1049),ISBLANK(CE1049))),#N/A,
IFERROR(VLOOKUP(CB1049,MonsterTable!$A:$B,MATCH(MonsterTable!$B$1,MonsterTable!$A$1:$B$1,0),0),
IF(OR(NOT(ISBLANK(CD1049)),ISBLANK(CE1049)),#N/A,
IF(CB1049="empty","empty",
VLOOKUP(CB1049,MonsterGroupTable!$A:$A,1,0)))))))</f>
        <v/>
      </c>
      <c r="CJ1049" s="2" t="str">
        <f>IF(AND(ISBLANK(CI1049),OR(NOT(ISBLANK(CK1049)),NOT(ISBLANK(CL1049)))),#N/A,
IF(ISBLANK(CI1049),"",
IF(AND(NOT(ISERROR(VLOOKUP(CI1049,MonsterTable!$A:$B,MATCH(MonsterTable!$B$1,MonsterTable!$A$1:$B$1,0),0))),OR(ISBLANK(CK1049),ISBLANK(CL1049))),#N/A,
IFERROR(VLOOKUP(CI1049,MonsterTable!$A:$B,MATCH(MonsterTable!$B$1,MonsterTable!$A$1:$B$1,0),0),
IF(OR(NOT(ISBLANK(CK1049)),ISBLANK(CL1049)),#N/A,
IF(CI1049="empty","empty",
VLOOKUP(CI1049,MonsterGroupTable!$A:$A,1,0)))))))</f>
        <v/>
      </c>
    </row>
    <row r="1050" spans="1:88">
      <c r="A1050">
        <v>20351</v>
      </c>
      <c r="B1050">
        <f t="shared" si="32"/>
        <v>1.1000000000000001</v>
      </c>
      <c r="C1050">
        <f t="shared" si="32"/>
        <v>1.1000000000000001</v>
      </c>
      <c r="F1050">
        <v>1760</v>
      </c>
      <c r="G1050">
        <v>47146</v>
      </c>
      <c r="H1050">
        <v>0</v>
      </c>
      <c r="I1050">
        <v>0</v>
      </c>
      <c r="J1050">
        <v>0</v>
      </c>
      <c r="K1050" t="s">
        <v>28</v>
      </c>
      <c r="L1050" t="s">
        <v>251</v>
      </c>
      <c r="M1050" t="s">
        <v>79</v>
      </c>
      <c r="N1050" t="s">
        <v>80</v>
      </c>
      <c r="O1050">
        <v>0</v>
      </c>
      <c r="P1050">
        <v>-4.75</v>
      </c>
      <c r="Q1050">
        <v>-3.5</v>
      </c>
      <c r="R1050">
        <v>4.75</v>
      </c>
      <c r="S1050">
        <v>3</v>
      </c>
      <c r="T1050">
        <v>-13.5</v>
      </c>
      <c r="U1050">
        <v>2.5499999999999998</v>
      </c>
      <c r="V1050">
        <v>-6.75</v>
      </c>
      <c r="W1050" t="str">
        <f t="shared" si="33"/>
        <v>g116,5,empty,3,201,1,1,0</v>
      </c>
      <c r="X1050" s="1" t="s">
        <v>333</v>
      </c>
      <c r="Y1050" s="2" t="str">
        <f>IF(AND(ISBLANK(X1050),OR(NOT(ISBLANK(Z1050)),NOT(ISBLANK(AA1050)))),#N/A,
IF(ISBLANK(X1050),"",
IF(AND(NOT(ISERROR(VLOOKUP(X1050,MonsterTable!$A:$B,MATCH(MonsterTable!$B$1,MonsterTable!$A$1:$B$1,0),0))),OR(ISBLANK(Z1050),ISBLANK(AA1050))),#N/A,
IFERROR(VLOOKUP(X1050,MonsterTable!$A:$B,MATCH(MonsterTable!$B$1,MonsterTable!$A$1:$B$1,0),0),
IF(OR(NOT(ISBLANK(Z1050)),ISBLANK(AA1050)),#N/A,
IF(X1050="empty","empty",
VLOOKUP(X1050,MonsterGroupTable!$A:$A,1,0)))))))</f>
        <v>g116</v>
      </c>
      <c r="AA1050">
        <v>5</v>
      </c>
      <c r="AE1050" s="1" t="s">
        <v>74</v>
      </c>
      <c r="AF1050" s="2" t="str">
        <f>IF(AND(ISBLANK(AE1050),OR(NOT(ISBLANK(AG1050)),NOT(ISBLANK(AH1050)))),#N/A,
IF(ISBLANK(AE1050),"",
IF(AND(NOT(ISERROR(VLOOKUP(AE1050,MonsterTable!$A:$B,MATCH(MonsterTable!$B$1,MonsterTable!$A$1:$B$1,0),0))),OR(ISBLANK(AG1050),ISBLANK(AH1050))),#N/A,
IFERROR(VLOOKUP(AE1050,MonsterTable!$A:$B,MATCH(MonsterTable!$B$1,MonsterTable!$A$1:$B$1,0),0),
IF(OR(NOT(ISBLANK(AG1050)),ISBLANK(AH1050)),#N/A,
IF(AE1050="empty","empty",
VLOOKUP(AE1050,MonsterGroupTable!$A:$A,1,0)))))))</f>
        <v>empty</v>
      </c>
      <c r="AH1050">
        <v>3</v>
      </c>
      <c r="AL1050" s="1" t="s">
        <v>242</v>
      </c>
      <c r="AM1050" s="2">
        <f>IF(AND(ISBLANK(AL1050),OR(NOT(ISBLANK(AN1050)),NOT(ISBLANK(AO1050)))),#N/A,
IF(ISBLANK(AL1050),"",
IF(AND(NOT(ISERROR(VLOOKUP(AL1050,MonsterTable!$A:$B,MATCH(MonsterTable!$B$1,MonsterTable!$A$1:$B$1,0),0))),OR(ISBLANK(AN1050),ISBLANK(AO1050))),#N/A,
IFERROR(VLOOKUP(AL1050,MonsterTable!$A:$B,MATCH(MonsterTable!$B$1,MonsterTable!$A$1:$B$1,0),0),
IF(OR(NOT(ISBLANK(AN1050)),ISBLANK(AO1050)),#N/A,
IF(AL1050="empty","empty",
VLOOKUP(AL1050,MonsterGroupTable!$A:$A,1,0)))))))</f>
        <v>201</v>
      </c>
      <c r="AN1050">
        <v>1</v>
      </c>
      <c r="AO1050">
        <v>1</v>
      </c>
      <c r="AP1050">
        <v>0</v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BA1050" s="2" t="str">
        <f>IF(AND(ISBLANK(AZ1050),OR(NOT(ISBLANK(BB1050)),NOT(ISBLANK(BC1050)))),#N/A,
IF(ISBLANK(AZ1050),"",
IF(AND(NOT(ISERROR(VLOOKUP(AZ1050,MonsterTable!$A:$B,MATCH(MonsterTable!$B$1,MonsterTable!$A$1:$B$1,0),0))),OR(ISBLANK(BB1050),ISBLANK(BC1050))),#N/A,
IFERROR(VLOOKUP(AZ1050,MonsterTable!$A:$B,MATCH(MonsterTable!$B$1,MonsterTable!$A$1:$B$1,0),0),
IF(OR(NOT(ISBLANK(BB1050)),ISBLANK(BC1050)),#N/A,
IF(AZ1050="empty","empty",
VLOOKUP(AZ1050,MonsterGroupTable!$A:$A,1,0)))))))</f>
        <v/>
      </c>
      <c r="BH1050" s="2" t="str">
        <f>IF(AND(ISBLANK(BG1050),OR(NOT(ISBLANK(BI1050)),NOT(ISBLANK(BJ1050)))),#N/A,
IF(ISBLANK(BG1050),"",
IF(AND(NOT(ISERROR(VLOOKUP(BG1050,MonsterTable!$A:$B,MATCH(MonsterTable!$B$1,MonsterTable!$A$1:$B$1,0),0))),OR(ISBLANK(BI1050),ISBLANK(BJ1050))),#N/A,
IFERROR(VLOOKUP(BG1050,MonsterTable!$A:$B,MATCH(MonsterTable!$B$1,MonsterTable!$A$1:$B$1,0),0),
IF(OR(NOT(ISBLANK(BI1050)),ISBLANK(BJ1050)),#N/A,
IF(BG1050="empty","empty",
VLOOKUP(BG1050,MonsterGroupTable!$A:$A,1,0)))))))</f>
        <v/>
      </c>
      <c r="BO1050" s="2" t="str">
        <f>IF(AND(ISBLANK(BN1050),OR(NOT(ISBLANK(BP1050)),NOT(ISBLANK(BQ1050)))),#N/A,
IF(ISBLANK(BN1050),"",
IF(AND(NOT(ISERROR(VLOOKUP(BN1050,MonsterTable!$A:$B,MATCH(MonsterTable!$B$1,MonsterTable!$A$1:$B$1,0),0))),OR(ISBLANK(BP1050),ISBLANK(BQ1050))),#N/A,
IFERROR(VLOOKUP(BN1050,MonsterTable!$A:$B,MATCH(MonsterTable!$B$1,MonsterTable!$A$1:$B$1,0),0),
IF(OR(NOT(ISBLANK(BP1050)),ISBLANK(BQ1050)),#N/A,
IF(BN1050="empty","empty",
VLOOKUP(BN1050,MonsterGroupTable!$A:$A,1,0)))))))</f>
        <v/>
      </c>
      <c r="BV1050" s="2" t="str">
        <f>IF(AND(ISBLANK(BU1050),OR(NOT(ISBLANK(BW1050)),NOT(ISBLANK(BX1050)))),#N/A,
IF(ISBLANK(BU1050),"",
IF(AND(NOT(ISERROR(VLOOKUP(BU1050,MonsterTable!$A:$B,MATCH(MonsterTable!$B$1,MonsterTable!$A$1:$B$1,0),0))),OR(ISBLANK(BW1050),ISBLANK(BX1050))),#N/A,
IFERROR(VLOOKUP(BU1050,MonsterTable!$A:$B,MATCH(MonsterTable!$B$1,MonsterTable!$A$1:$B$1,0),0),
IF(OR(NOT(ISBLANK(BW1050)),ISBLANK(BX1050)),#N/A,
IF(BU1050="empty","empty",
VLOOKUP(BU1050,MonsterGroupTable!$A:$A,1,0)))))))</f>
        <v/>
      </c>
      <c r="CC1050" s="2" t="str">
        <f>IF(AND(ISBLANK(CB1050),OR(NOT(ISBLANK(CD1050)),NOT(ISBLANK(CE1050)))),#N/A,
IF(ISBLANK(CB1050),"",
IF(AND(NOT(ISERROR(VLOOKUP(CB1050,MonsterTable!$A:$B,MATCH(MonsterTable!$B$1,MonsterTable!$A$1:$B$1,0),0))),OR(ISBLANK(CD1050),ISBLANK(CE1050))),#N/A,
IFERROR(VLOOKUP(CB1050,MonsterTable!$A:$B,MATCH(MonsterTable!$B$1,MonsterTable!$A$1:$B$1,0),0),
IF(OR(NOT(ISBLANK(CD1050)),ISBLANK(CE1050)),#N/A,
IF(CB1050="empty","empty",
VLOOKUP(CB1050,MonsterGroupTable!$A:$A,1,0)))))))</f>
        <v/>
      </c>
      <c r="CJ1050" s="2" t="str">
        <f>IF(AND(ISBLANK(CI1050),OR(NOT(ISBLANK(CK1050)),NOT(ISBLANK(CL1050)))),#N/A,
IF(ISBLANK(CI1050),"",
IF(AND(NOT(ISERROR(VLOOKUP(CI1050,MonsterTable!$A:$B,MATCH(MonsterTable!$B$1,MonsterTable!$A$1:$B$1,0),0))),OR(ISBLANK(CK1050),ISBLANK(CL1050))),#N/A,
IFERROR(VLOOKUP(CI1050,MonsterTable!$A:$B,MATCH(MonsterTable!$B$1,MonsterTable!$A$1:$B$1,0),0),
IF(OR(NOT(ISBLANK(CK1050)),ISBLANK(CL1050)),#N/A,
IF(CI1050="empty","empty",
VLOOKUP(CI1050,MonsterGroupTable!$A:$A,1,0)))))))</f>
        <v/>
      </c>
    </row>
    <row r="1051" spans="1:88">
      <c r="A1051">
        <v>20352</v>
      </c>
      <c r="B1051">
        <f t="shared" si="32"/>
        <v>1.1000000000000001</v>
      </c>
      <c r="C1051">
        <f t="shared" si="32"/>
        <v>1.1000000000000001</v>
      </c>
      <c r="F1051">
        <v>1840</v>
      </c>
      <c r="G1051">
        <v>47398</v>
      </c>
      <c r="H1051">
        <v>0</v>
      </c>
      <c r="I1051">
        <v>0</v>
      </c>
      <c r="J1051">
        <v>0</v>
      </c>
      <c r="K1051" t="s">
        <v>28</v>
      </c>
      <c r="L1051" t="s">
        <v>251</v>
      </c>
      <c r="M1051" t="s">
        <v>79</v>
      </c>
      <c r="N1051" t="s">
        <v>80</v>
      </c>
      <c r="O1051">
        <v>0</v>
      </c>
      <c r="P1051">
        <v>-4.75</v>
      </c>
      <c r="Q1051">
        <v>-3.5</v>
      </c>
      <c r="R1051">
        <v>4.75</v>
      </c>
      <c r="S1051">
        <v>3</v>
      </c>
      <c r="T1051">
        <v>-13.5</v>
      </c>
      <c r="U1051">
        <v>2.5499999999999998</v>
      </c>
      <c r="V1051">
        <v>-6.75</v>
      </c>
      <c r="W1051" t="str">
        <f t="shared" si="33"/>
        <v>g116,5,empty,3,201,1,1,0</v>
      </c>
      <c r="X1051" s="1" t="s">
        <v>333</v>
      </c>
      <c r="Y1051" s="2" t="str">
        <f>IF(AND(ISBLANK(X1051),OR(NOT(ISBLANK(Z1051)),NOT(ISBLANK(AA1051)))),#N/A,
IF(ISBLANK(X1051),"",
IF(AND(NOT(ISERROR(VLOOKUP(X1051,MonsterTable!$A:$B,MATCH(MonsterTable!$B$1,MonsterTable!$A$1:$B$1,0),0))),OR(ISBLANK(Z1051),ISBLANK(AA1051))),#N/A,
IFERROR(VLOOKUP(X1051,MonsterTable!$A:$B,MATCH(MonsterTable!$B$1,MonsterTable!$A$1:$B$1,0),0),
IF(OR(NOT(ISBLANK(Z1051)),ISBLANK(AA1051)),#N/A,
IF(X1051="empty","empty",
VLOOKUP(X1051,MonsterGroupTable!$A:$A,1,0)))))))</f>
        <v>g116</v>
      </c>
      <c r="AA1051">
        <v>5</v>
      </c>
      <c r="AE1051" s="1" t="s">
        <v>74</v>
      </c>
      <c r="AF1051" s="2" t="str">
        <f>IF(AND(ISBLANK(AE1051),OR(NOT(ISBLANK(AG1051)),NOT(ISBLANK(AH1051)))),#N/A,
IF(ISBLANK(AE1051),"",
IF(AND(NOT(ISERROR(VLOOKUP(AE1051,MonsterTable!$A:$B,MATCH(MonsterTable!$B$1,MonsterTable!$A$1:$B$1,0),0))),OR(ISBLANK(AG1051),ISBLANK(AH1051))),#N/A,
IFERROR(VLOOKUP(AE1051,MonsterTable!$A:$B,MATCH(MonsterTable!$B$1,MonsterTable!$A$1:$B$1,0),0),
IF(OR(NOT(ISBLANK(AG1051)),ISBLANK(AH1051)),#N/A,
IF(AE1051="empty","empty",
VLOOKUP(AE1051,MonsterGroupTable!$A:$A,1,0)))))))</f>
        <v>empty</v>
      </c>
      <c r="AH1051">
        <v>3</v>
      </c>
      <c r="AL1051" s="1" t="s">
        <v>242</v>
      </c>
      <c r="AM1051" s="2">
        <f>IF(AND(ISBLANK(AL1051),OR(NOT(ISBLANK(AN1051)),NOT(ISBLANK(AO1051)))),#N/A,
IF(ISBLANK(AL1051),"",
IF(AND(NOT(ISERROR(VLOOKUP(AL1051,MonsterTable!$A:$B,MATCH(MonsterTable!$B$1,MonsterTable!$A$1:$B$1,0),0))),OR(ISBLANK(AN1051),ISBLANK(AO1051))),#N/A,
IFERROR(VLOOKUP(AL1051,MonsterTable!$A:$B,MATCH(MonsterTable!$B$1,MonsterTable!$A$1:$B$1,0),0),
IF(OR(NOT(ISBLANK(AN1051)),ISBLANK(AO1051)),#N/A,
IF(AL1051="empty","empty",
VLOOKUP(AL1051,MonsterGroupTable!$A:$A,1,0)))))))</f>
        <v>201</v>
      </c>
      <c r="AN1051">
        <v>1</v>
      </c>
      <c r="AO1051">
        <v>1</v>
      </c>
      <c r="AP1051">
        <v>0</v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BA1051" s="2" t="str">
        <f>IF(AND(ISBLANK(AZ1051),OR(NOT(ISBLANK(BB1051)),NOT(ISBLANK(BC1051)))),#N/A,
IF(ISBLANK(AZ1051),"",
IF(AND(NOT(ISERROR(VLOOKUP(AZ1051,MonsterTable!$A:$B,MATCH(MonsterTable!$B$1,MonsterTable!$A$1:$B$1,0),0))),OR(ISBLANK(BB1051),ISBLANK(BC1051))),#N/A,
IFERROR(VLOOKUP(AZ1051,MonsterTable!$A:$B,MATCH(MonsterTable!$B$1,MonsterTable!$A$1:$B$1,0),0),
IF(OR(NOT(ISBLANK(BB1051)),ISBLANK(BC1051)),#N/A,
IF(AZ1051="empty","empty",
VLOOKUP(AZ1051,MonsterGroupTable!$A:$A,1,0)))))))</f>
        <v/>
      </c>
      <c r="BH1051" s="2" t="str">
        <f>IF(AND(ISBLANK(BG1051),OR(NOT(ISBLANK(BI1051)),NOT(ISBLANK(BJ1051)))),#N/A,
IF(ISBLANK(BG1051),"",
IF(AND(NOT(ISERROR(VLOOKUP(BG1051,MonsterTable!$A:$B,MATCH(MonsterTable!$B$1,MonsterTable!$A$1:$B$1,0),0))),OR(ISBLANK(BI1051),ISBLANK(BJ1051))),#N/A,
IFERROR(VLOOKUP(BG1051,MonsterTable!$A:$B,MATCH(MonsterTable!$B$1,MonsterTable!$A$1:$B$1,0),0),
IF(OR(NOT(ISBLANK(BI1051)),ISBLANK(BJ1051)),#N/A,
IF(BG1051="empty","empty",
VLOOKUP(BG1051,MonsterGroupTable!$A:$A,1,0)))))))</f>
        <v/>
      </c>
      <c r="BO1051" s="2" t="str">
        <f>IF(AND(ISBLANK(BN1051),OR(NOT(ISBLANK(BP1051)),NOT(ISBLANK(BQ1051)))),#N/A,
IF(ISBLANK(BN1051),"",
IF(AND(NOT(ISERROR(VLOOKUP(BN1051,MonsterTable!$A:$B,MATCH(MonsterTable!$B$1,MonsterTable!$A$1:$B$1,0),0))),OR(ISBLANK(BP1051),ISBLANK(BQ1051))),#N/A,
IFERROR(VLOOKUP(BN1051,MonsterTable!$A:$B,MATCH(MonsterTable!$B$1,MonsterTable!$A$1:$B$1,0),0),
IF(OR(NOT(ISBLANK(BP1051)),ISBLANK(BQ1051)),#N/A,
IF(BN1051="empty","empty",
VLOOKUP(BN1051,MonsterGroupTable!$A:$A,1,0)))))))</f>
        <v/>
      </c>
      <c r="BV1051" s="2" t="str">
        <f>IF(AND(ISBLANK(BU1051),OR(NOT(ISBLANK(BW1051)),NOT(ISBLANK(BX1051)))),#N/A,
IF(ISBLANK(BU1051),"",
IF(AND(NOT(ISERROR(VLOOKUP(BU1051,MonsterTable!$A:$B,MATCH(MonsterTable!$B$1,MonsterTable!$A$1:$B$1,0),0))),OR(ISBLANK(BW1051),ISBLANK(BX1051))),#N/A,
IFERROR(VLOOKUP(BU1051,MonsterTable!$A:$B,MATCH(MonsterTable!$B$1,MonsterTable!$A$1:$B$1,0),0),
IF(OR(NOT(ISBLANK(BW1051)),ISBLANK(BX1051)),#N/A,
IF(BU1051="empty","empty",
VLOOKUP(BU1051,MonsterGroupTable!$A:$A,1,0)))))))</f>
        <v/>
      </c>
      <c r="CC1051" s="2" t="str">
        <f>IF(AND(ISBLANK(CB1051),OR(NOT(ISBLANK(CD1051)),NOT(ISBLANK(CE1051)))),#N/A,
IF(ISBLANK(CB1051),"",
IF(AND(NOT(ISERROR(VLOOKUP(CB1051,MonsterTable!$A:$B,MATCH(MonsterTable!$B$1,MonsterTable!$A$1:$B$1,0),0))),OR(ISBLANK(CD1051),ISBLANK(CE1051))),#N/A,
IFERROR(VLOOKUP(CB1051,MonsterTable!$A:$B,MATCH(MonsterTable!$B$1,MonsterTable!$A$1:$B$1,0),0),
IF(OR(NOT(ISBLANK(CD1051)),ISBLANK(CE1051)),#N/A,
IF(CB1051="empty","empty",
VLOOKUP(CB1051,MonsterGroupTable!$A:$A,1,0)))))))</f>
        <v/>
      </c>
      <c r="CJ1051" s="2" t="str">
        <f>IF(AND(ISBLANK(CI1051),OR(NOT(ISBLANK(CK1051)),NOT(ISBLANK(CL1051)))),#N/A,
IF(ISBLANK(CI1051),"",
IF(AND(NOT(ISERROR(VLOOKUP(CI1051,MonsterTable!$A:$B,MATCH(MonsterTable!$B$1,MonsterTable!$A$1:$B$1,0),0))),OR(ISBLANK(CK1051),ISBLANK(CL1051))),#N/A,
IFERROR(VLOOKUP(CI1051,MonsterTable!$A:$B,MATCH(MonsterTable!$B$1,MonsterTable!$A$1:$B$1,0),0),
IF(OR(NOT(ISBLANK(CK1051)),ISBLANK(CL1051)),#N/A,
IF(CI1051="empty","empty",
VLOOKUP(CI1051,MonsterGroupTable!$A:$A,1,0)))))))</f>
        <v/>
      </c>
    </row>
    <row r="1052" spans="1:88">
      <c r="A1052">
        <v>20353</v>
      </c>
      <c r="B1052">
        <f t="shared" si="32"/>
        <v>1.1000000000000001</v>
      </c>
      <c r="C1052">
        <f t="shared" si="32"/>
        <v>1.1000000000000001</v>
      </c>
      <c r="F1052">
        <v>1920</v>
      </c>
      <c r="G1052">
        <v>47650</v>
      </c>
      <c r="H1052">
        <v>0</v>
      </c>
      <c r="I1052">
        <v>0</v>
      </c>
      <c r="J1052">
        <v>0</v>
      </c>
      <c r="K1052" t="s">
        <v>28</v>
      </c>
      <c r="L1052" t="s">
        <v>251</v>
      </c>
      <c r="M1052" t="s">
        <v>79</v>
      </c>
      <c r="N1052" t="s">
        <v>80</v>
      </c>
      <c r="O1052">
        <v>0</v>
      </c>
      <c r="P1052">
        <v>-4.75</v>
      </c>
      <c r="Q1052">
        <v>-3.5</v>
      </c>
      <c r="R1052">
        <v>4.75</v>
      </c>
      <c r="S1052">
        <v>3</v>
      </c>
      <c r="T1052">
        <v>-13.5</v>
      </c>
      <c r="U1052">
        <v>2.5499999999999998</v>
      </c>
      <c r="V1052">
        <v>-6.75</v>
      </c>
      <c r="W1052" t="str">
        <f t="shared" si="33"/>
        <v>g116,5,empty,3,201,1,1,0</v>
      </c>
      <c r="X1052" s="1" t="s">
        <v>333</v>
      </c>
      <c r="Y1052" s="2" t="str">
        <f>IF(AND(ISBLANK(X1052),OR(NOT(ISBLANK(Z1052)),NOT(ISBLANK(AA1052)))),#N/A,
IF(ISBLANK(X1052),"",
IF(AND(NOT(ISERROR(VLOOKUP(X1052,MonsterTable!$A:$B,MATCH(MonsterTable!$B$1,MonsterTable!$A$1:$B$1,0),0))),OR(ISBLANK(Z1052),ISBLANK(AA1052))),#N/A,
IFERROR(VLOOKUP(X1052,MonsterTable!$A:$B,MATCH(MonsterTable!$B$1,MonsterTable!$A$1:$B$1,0),0),
IF(OR(NOT(ISBLANK(Z1052)),ISBLANK(AA1052)),#N/A,
IF(X1052="empty","empty",
VLOOKUP(X1052,MonsterGroupTable!$A:$A,1,0)))))))</f>
        <v>g116</v>
      </c>
      <c r="AA1052">
        <v>5</v>
      </c>
      <c r="AE1052" s="1" t="s">
        <v>74</v>
      </c>
      <c r="AF1052" s="2" t="str">
        <f>IF(AND(ISBLANK(AE1052),OR(NOT(ISBLANK(AG1052)),NOT(ISBLANK(AH1052)))),#N/A,
IF(ISBLANK(AE1052),"",
IF(AND(NOT(ISERROR(VLOOKUP(AE1052,MonsterTable!$A:$B,MATCH(MonsterTable!$B$1,MonsterTable!$A$1:$B$1,0),0))),OR(ISBLANK(AG1052),ISBLANK(AH1052))),#N/A,
IFERROR(VLOOKUP(AE1052,MonsterTable!$A:$B,MATCH(MonsterTable!$B$1,MonsterTable!$A$1:$B$1,0),0),
IF(OR(NOT(ISBLANK(AG1052)),ISBLANK(AH1052)),#N/A,
IF(AE1052="empty","empty",
VLOOKUP(AE1052,MonsterGroupTable!$A:$A,1,0)))))))</f>
        <v>empty</v>
      </c>
      <c r="AH1052">
        <v>3</v>
      </c>
      <c r="AL1052" s="1" t="s">
        <v>242</v>
      </c>
      <c r="AM1052" s="2">
        <f>IF(AND(ISBLANK(AL1052),OR(NOT(ISBLANK(AN1052)),NOT(ISBLANK(AO1052)))),#N/A,
IF(ISBLANK(AL1052),"",
IF(AND(NOT(ISERROR(VLOOKUP(AL1052,MonsterTable!$A:$B,MATCH(MonsterTable!$B$1,MonsterTable!$A$1:$B$1,0),0))),OR(ISBLANK(AN1052),ISBLANK(AO1052))),#N/A,
IFERROR(VLOOKUP(AL1052,MonsterTable!$A:$B,MATCH(MonsterTable!$B$1,MonsterTable!$A$1:$B$1,0),0),
IF(OR(NOT(ISBLANK(AN1052)),ISBLANK(AO1052)),#N/A,
IF(AL1052="empty","empty",
VLOOKUP(AL1052,MonsterGroupTable!$A:$A,1,0)))))))</f>
        <v>201</v>
      </c>
      <c r="AN1052">
        <v>1</v>
      </c>
      <c r="AO1052">
        <v>1</v>
      </c>
      <c r="AP1052">
        <v>0</v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BA1052" s="2" t="str">
        <f>IF(AND(ISBLANK(AZ1052),OR(NOT(ISBLANK(BB1052)),NOT(ISBLANK(BC1052)))),#N/A,
IF(ISBLANK(AZ1052),"",
IF(AND(NOT(ISERROR(VLOOKUP(AZ1052,MonsterTable!$A:$B,MATCH(MonsterTable!$B$1,MonsterTable!$A$1:$B$1,0),0))),OR(ISBLANK(BB1052),ISBLANK(BC1052))),#N/A,
IFERROR(VLOOKUP(AZ1052,MonsterTable!$A:$B,MATCH(MonsterTable!$B$1,MonsterTable!$A$1:$B$1,0),0),
IF(OR(NOT(ISBLANK(BB1052)),ISBLANK(BC1052)),#N/A,
IF(AZ1052="empty","empty",
VLOOKUP(AZ1052,MonsterGroupTable!$A:$A,1,0)))))))</f>
        <v/>
      </c>
      <c r="BH1052" s="2" t="str">
        <f>IF(AND(ISBLANK(BG1052),OR(NOT(ISBLANK(BI1052)),NOT(ISBLANK(BJ1052)))),#N/A,
IF(ISBLANK(BG1052),"",
IF(AND(NOT(ISERROR(VLOOKUP(BG1052,MonsterTable!$A:$B,MATCH(MonsterTable!$B$1,MonsterTable!$A$1:$B$1,0),0))),OR(ISBLANK(BI1052),ISBLANK(BJ1052))),#N/A,
IFERROR(VLOOKUP(BG1052,MonsterTable!$A:$B,MATCH(MonsterTable!$B$1,MonsterTable!$A$1:$B$1,0),0),
IF(OR(NOT(ISBLANK(BI1052)),ISBLANK(BJ1052)),#N/A,
IF(BG1052="empty","empty",
VLOOKUP(BG1052,MonsterGroupTable!$A:$A,1,0)))))))</f>
        <v/>
      </c>
      <c r="BO1052" s="2" t="str">
        <f>IF(AND(ISBLANK(BN1052),OR(NOT(ISBLANK(BP1052)),NOT(ISBLANK(BQ1052)))),#N/A,
IF(ISBLANK(BN1052),"",
IF(AND(NOT(ISERROR(VLOOKUP(BN1052,MonsterTable!$A:$B,MATCH(MonsterTable!$B$1,MonsterTable!$A$1:$B$1,0),0))),OR(ISBLANK(BP1052),ISBLANK(BQ1052))),#N/A,
IFERROR(VLOOKUP(BN1052,MonsterTable!$A:$B,MATCH(MonsterTable!$B$1,MonsterTable!$A$1:$B$1,0),0),
IF(OR(NOT(ISBLANK(BP1052)),ISBLANK(BQ1052)),#N/A,
IF(BN1052="empty","empty",
VLOOKUP(BN1052,MonsterGroupTable!$A:$A,1,0)))))))</f>
        <v/>
      </c>
      <c r="BV1052" s="2" t="str">
        <f>IF(AND(ISBLANK(BU1052),OR(NOT(ISBLANK(BW1052)),NOT(ISBLANK(BX1052)))),#N/A,
IF(ISBLANK(BU1052),"",
IF(AND(NOT(ISERROR(VLOOKUP(BU1052,MonsterTable!$A:$B,MATCH(MonsterTable!$B$1,MonsterTable!$A$1:$B$1,0),0))),OR(ISBLANK(BW1052),ISBLANK(BX1052))),#N/A,
IFERROR(VLOOKUP(BU1052,MonsterTable!$A:$B,MATCH(MonsterTable!$B$1,MonsterTable!$A$1:$B$1,0),0),
IF(OR(NOT(ISBLANK(BW1052)),ISBLANK(BX1052)),#N/A,
IF(BU1052="empty","empty",
VLOOKUP(BU1052,MonsterGroupTable!$A:$A,1,0)))))))</f>
        <v/>
      </c>
      <c r="CC1052" s="2" t="str">
        <f>IF(AND(ISBLANK(CB1052),OR(NOT(ISBLANK(CD1052)),NOT(ISBLANK(CE1052)))),#N/A,
IF(ISBLANK(CB1052),"",
IF(AND(NOT(ISERROR(VLOOKUP(CB1052,MonsterTable!$A:$B,MATCH(MonsterTable!$B$1,MonsterTable!$A$1:$B$1,0),0))),OR(ISBLANK(CD1052),ISBLANK(CE1052))),#N/A,
IFERROR(VLOOKUP(CB1052,MonsterTable!$A:$B,MATCH(MonsterTable!$B$1,MonsterTable!$A$1:$B$1,0),0),
IF(OR(NOT(ISBLANK(CD1052)),ISBLANK(CE1052)),#N/A,
IF(CB1052="empty","empty",
VLOOKUP(CB1052,MonsterGroupTable!$A:$A,1,0)))))))</f>
        <v/>
      </c>
      <c r="CJ1052" s="2" t="str">
        <f>IF(AND(ISBLANK(CI1052),OR(NOT(ISBLANK(CK1052)),NOT(ISBLANK(CL1052)))),#N/A,
IF(ISBLANK(CI1052),"",
IF(AND(NOT(ISERROR(VLOOKUP(CI1052,MonsterTable!$A:$B,MATCH(MonsterTable!$B$1,MonsterTable!$A$1:$B$1,0),0))),OR(ISBLANK(CK1052),ISBLANK(CL1052))),#N/A,
IFERROR(VLOOKUP(CI1052,MonsterTable!$A:$B,MATCH(MonsterTable!$B$1,MonsterTable!$A$1:$B$1,0),0),
IF(OR(NOT(ISBLANK(CK1052)),ISBLANK(CL1052)),#N/A,
IF(CI1052="empty","empty",
VLOOKUP(CI1052,MonsterGroupTable!$A:$A,1,0)))))))</f>
        <v/>
      </c>
    </row>
    <row r="1053" spans="1:88">
      <c r="A1053">
        <v>20354</v>
      </c>
      <c r="B1053">
        <f t="shared" si="32"/>
        <v>1.1000000000000001</v>
      </c>
      <c r="C1053">
        <f t="shared" si="32"/>
        <v>1.1000000000000001</v>
      </c>
      <c r="F1053">
        <v>2000</v>
      </c>
      <c r="G1053">
        <v>47902</v>
      </c>
      <c r="H1053">
        <v>0</v>
      </c>
      <c r="I1053">
        <v>0</v>
      </c>
      <c r="J1053">
        <v>0</v>
      </c>
      <c r="K1053" t="s">
        <v>28</v>
      </c>
      <c r="L1053" t="s">
        <v>251</v>
      </c>
      <c r="M1053" t="s">
        <v>79</v>
      </c>
      <c r="N1053" t="s">
        <v>80</v>
      </c>
      <c r="O1053">
        <v>0</v>
      </c>
      <c r="P1053">
        <v>-4.75</v>
      </c>
      <c r="Q1053">
        <v>-3.5</v>
      </c>
      <c r="R1053">
        <v>4.75</v>
      </c>
      <c r="S1053">
        <v>3</v>
      </c>
      <c r="T1053">
        <v>-13.5</v>
      </c>
      <c r="U1053">
        <v>2.5499999999999998</v>
      </c>
      <c r="V1053">
        <v>-6.75</v>
      </c>
      <c r="W1053" t="str">
        <f t="shared" si="33"/>
        <v>g116,5,empty,3,201,1,1,0</v>
      </c>
      <c r="X1053" s="1" t="s">
        <v>333</v>
      </c>
      <c r="Y1053" s="2" t="str">
        <f>IF(AND(ISBLANK(X1053),OR(NOT(ISBLANK(Z1053)),NOT(ISBLANK(AA1053)))),#N/A,
IF(ISBLANK(X1053),"",
IF(AND(NOT(ISERROR(VLOOKUP(X1053,MonsterTable!$A:$B,MATCH(MonsterTable!$B$1,MonsterTable!$A$1:$B$1,0),0))),OR(ISBLANK(Z1053),ISBLANK(AA1053))),#N/A,
IFERROR(VLOOKUP(X1053,MonsterTable!$A:$B,MATCH(MonsterTable!$B$1,MonsterTable!$A$1:$B$1,0),0),
IF(OR(NOT(ISBLANK(Z1053)),ISBLANK(AA1053)),#N/A,
IF(X1053="empty","empty",
VLOOKUP(X1053,MonsterGroupTable!$A:$A,1,0)))))))</f>
        <v>g116</v>
      </c>
      <c r="AA1053">
        <v>5</v>
      </c>
      <c r="AE1053" s="1" t="s">
        <v>74</v>
      </c>
      <c r="AF1053" s="2" t="str">
        <f>IF(AND(ISBLANK(AE1053),OR(NOT(ISBLANK(AG1053)),NOT(ISBLANK(AH1053)))),#N/A,
IF(ISBLANK(AE1053),"",
IF(AND(NOT(ISERROR(VLOOKUP(AE1053,MonsterTable!$A:$B,MATCH(MonsterTable!$B$1,MonsterTable!$A$1:$B$1,0),0))),OR(ISBLANK(AG1053),ISBLANK(AH1053))),#N/A,
IFERROR(VLOOKUP(AE1053,MonsterTable!$A:$B,MATCH(MonsterTable!$B$1,MonsterTable!$A$1:$B$1,0),0),
IF(OR(NOT(ISBLANK(AG1053)),ISBLANK(AH1053)),#N/A,
IF(AE1053="empty","empty",
VLOOKUP(AE1053,MonsterGroupTable!$A:$A,1,0)))))))</f>
        <v>empty</v>
      </c>
      <c r="AH1053">
        <v>3</v>
      </c>
      <c r="AL1053" s="1" t="s">
        <v>242</v>
      </c>
      <c r="AM1053" s="2">
        <f>IF(AND(ISBLANK(AL1053),OR(NOT(ISBLANK(AN1053)),NOT(ISBLANK(AO1053)))),#N/A,
IF(ISBLANK(AL1053),"",
IF(AND(NOT(ISERROR(VLOOKUP(AL1053,MonsterTable!$A:$B,MATCH(MonsterTable!$B$1,MonsterTable!$A$1:$B$1,0),0))),OR(ISBLANK(AN1053),ISBLANK(AO1053))),#N/A,
IFERROR(VLOOKUP(AL1053,MonsterTable!$A:$B,MATCH(MonsterTable!$B$1,MonsterTable!$A$1:$B$1,0),0),
IF(OR(NOT(ISBLANK(AN1053)),ISBLANK(AO1053)),#N/A,
IF(AL1053="empty","empty",
VLOOKUP(AL1053,MonsterGroupTable!$A:$A,1,0)))))))</f>
        <v>201</v>
      </c>
      <c r="AN1053">
        <v>1</v>
      </c>
      <c r="AO1053">
        <v>1</v>
      </c>
      <c r="AP1053">
        <v>0</v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BA1053" s="2" t="str">
        <f>IF(AND(ISBLANK(AZ1053),OR(NOT(ISBLANK(BB1053)),NOT(ISBLANK(BC1053)))),#N/A,
IF(ISBLANK(AZ1053),"",
IF(AND(NOT(ISERROR(VLOOKUP(AZ1053,MonsterTable!$A:$B,MATCH(MonsterTable!$B$1,MonsterTable!$A$1:$B$1,0),0))),OR(ISBLANK(BB1053),ISBLANK(BC1053))),#N/A,
IFERROR(VLOOKUP(AZ1053,MonsterTable!$A:$B,MATCH(MonsterTable!$B$1,MonsterTable!$A$1:$B$1,0),0),
IF(OR(NOT(ISBLANK(BB1053)),ISBLANK(BC1053)),#N/A,
IF(AZ1053="empty","empty",
VLOOKUP(AZ1053,MonsterGroupTable!$A:$A,1,0)))))))</f>
        <v/>
      </c>
      <c r="BH1053" s="2" t="str">
        <f>IF(AND(ISBLANK(BG1053),OR(NOT(ISBLANK(BI1053)),NOT(ISBLANK(BJ1053)))),#N/A,
IF(ISBLANK(BG1053),"",
IF(AND(NOT(ISERROR(VLOOKUP(BG1053,MonsterTable!$A:$B,MATCH(MonsterTable!$B$1,MonsterTable!$A$1:$B$1,0),0))),OR(ISBLANK(BI1053),ISBLANK(BJ1053))),#N/A,
IFERROR(VLOOKUP(BG1053,MonsterTable!$A:$B,MATCH(MonsterTable!$B$1,MonsterTable!$A$1:$B$1,0),0),
IF(OR(NOT(ISBLANK(BI1053)),ISBLANK(BJ1053)),#N/A,
IF(BG1053="empty","empty",
VLOOKUP(BG1053,MonsterGroupTable!$A:$A,1,0)))))))</f>
        <v/>
      </c>
      <c r="BO1053" s="2" t="str">
        <f>IF(AND(ISBLANK(BN1053),OR(NOT(ISBLANK(BP1053)),NOT(ISBLANK(BQ1053)))),#N/A,
IF(ISBLANK(BN1053),"",
IF(AND(NOT(ISERROR(VLOOKUP(BN1053,MonsterTable!$A:$B,MATCH(MonsterTable!$B$1,MonsterTable!$A$1:$B$1,0),0))),OR(ISBLANK(BP1053),ISBLANK(BQ1053))),#N/A,
IFERROR(VLOOKUP(BN1053,MonsterTable!$A:$B,MATCH(MonsterTable!$B$1,MonsterTable!$A$1:$B$1,0),0),
IF(OR(NOT(ISBLANK(BP1053)),ISBLANK(BQ1053)),#N/A,
IF(BN1053="empty","empty",
VLOOKUP(BN1053,MonsterGroupTable!$A:$A,1,0)))))))</f>
        <v/>
      </c>
      <c r="BV1053" s="2" t="str">
        <f>IF(AND(ISBLANK(BU1053),OR(NOT(ISBLANK(BW1053)),NOT(ISBLANK(BX1053)))),#N/A,
IF(ISBLANK(BU1053),"",
IF(AND(NOT(ISERROR(VLOOKUP(BU1053,MonsterTable!$A:$B,MATCH(MonsterTable!$B$1,MonsterTable!$A$1:$B$1,0),0))),OR(ISBLANK(BW1053),ISBLANK(BX1053))),#N/A,
IFERROR(VLOOKUP(BU1053,MonsterTable!$A:$B,MATCH(MonsterTable!$B$1,MonsterTable!$A$1:$B$1,0),0),
IF(OR(NOT(ISBLANK(BW1053)),ISBLANK(BX1053)),#N/A,
IF(BU1053="empty","empty",
VLOOKUP(BU1053,MonsterGroupTable!$A:$A,1,0)))))))</f>
        <v/>
      </c>
      <c r="CC1053" s="2" t="str">
        <f>IF(AND(ISBLANK(CB1053),OR(NOT(ISBLANK(CD1053)),NOT(ISBLANK(CE1053)))),#N/A,
IF(ISBLANK(CB1053),"",
IF(AND(NOT(ISERROR(VLOOKUP(CB1053,MonsterTable!$A:$B,MATCH(MonsterTable!$B$1,MonsterTable!$A$1:$B$1,0),0))),OR(ISBLANK(CD1053),ISBLANK(CE1053))),#N/A,
IFERROR(VLOOKUP(CB1053,MonsterTable!$A:$B,MATCH(MonsterTable!$B$1,MonsterTable!$A$1:$B$1,0),0),
IF(OR(NOT(ISBLANK(CD1053)),ISBLANK(CE1053)),#N/A,
IF(CB1053="empty","empty",
VLOOKUP(CB1053,MonsterGroupTable!$A:$A,1,0)))))))</f>
        <v/>
      </c>
      <c r="CJ1053" s="2" t="str">
        <f>IF(AND(ISBLANK(CI1053),OR(NOT(ISBLANK(CK1053)),NOT(ISBLANK(CL1053)))),#N/A,
IF(ISBLANK(CI1053),"",
IF(AND(NOT(ISERROR(VLOOKUP(CI1053,MonsterTable!$A:$B,MATCH(MonsterTable!$B$1,MonsterTable!$A$1:$B$1,0),0))),OR(ISBLANK(CK1053),ISBLANK(CL1053))),#N/A,
IFERROR(VLOOKUP(CI1053,MonsterTable!$A:$B,MATCH(MonsterTable!$B$1,MonsterTable!$A$1:$B$1,0),0),
IF(OR(NOT(ISBLANK(CK1053)),ISBLANK(CL1053)),#N/A,
IF(CI1053="empty","empty",
VLOOKUP(CI1053,MonsterGroupTable!$A:$A,1,0)))))))</f>
        <v/>
      </c>
    </row>
    <row r="1054" spans="1:88">
      <c r="A1054">
        <v>20355</v>
      </c>
      <c r="B1054">
        <f t="shared" si="32"/>
        <v>1.1000000000000001</v>
      </c>
      <c r="C1054">
        <f t="shared" si="32"/>
        <v>1.1000000000000001</v>
      </c>
      <c r="F1054">
        <v>2080</v>
      </c>
      <c r="G1054">
        <v>48154</v>
      </c>
      <c r="H1054">
        <v>0</v>
      </c>
      <c r="I1054">
        <v>0</v>
      </c>
      <c r="J1054">
        <v>0</v>
      </c>
      <c r="K1054" t="s">
        <v>28</v>
      </c>
      <c r="L1054" t="s">
        <v>251</v>
      </c>
      <c r="M1054" t="s">
        <v>79</v>
      </c>
      <c r="N1054" t="s">
        <v>80</v>
      </c>
      <c r="O1054">
        <v>0</v>
      </c>
      <c r="P1054">
        <v>-4.75</v>
      </c>
      <c r="Q1054">
        <v>-3.5</v>
      </c>
      <c r="R1054">
        <v>4.75</v>
      </c>
      <c r="S1054">
        <v>3</v>
      </c>
      <c r="T1054">
        <v>-13.5</v>
      </c>
      <c r="U1054">
        <v>2.5499999999999998</v>
      </c>
      <c r="V1054">
        <v>-6.75</v>
      </c>
      <c r="W1054" t="str">
        <f t="shared" si="33"/>
        <v>g116,5,empty,3,201,1,1,0</v>
      </c>
      <c r="X1054" s="1" t="s">
        <v>333</v>
      </c>
      <c r="Y1054" s="2" t="str">
        <f>IF(AND(ISBLANK(X1054),OR(NOT(ISBLANK(Z1054)),NOT(ISBLANK(AA1054)))),#N/A,
IF(ISBLANK(X1054),"",
IF(AND(NOT(ISERROR(VLOOKUP(X1054,MonsterTable!$A:$B,MATCH(MonsterTable!$B$1,MonsterTable!$A$1:$B$1,0),0))),OR(ISBLANK(Z1054),ISBLANK(AA1054))),#N/A,
IFERROR(VLOOKUP(X1054,MonsterTable!$A:$B,MATCH(MonsterTable!$B$1,MonsterTable!$A$1:$B$1,0),0),
IF(OR(NOT(ISBLANK(Z1054)),ISBLANK(AA1054)),#N/A,
IF(X1054="empty","empty",
VLOOKUP(X1054,MonsterGroupTable!$A:$A,1,0)))))))</f>
        <v>g116</v>
      </c>
      <c r="AA1054">
        <v>5</v>
      </c>
      <c r="AE1054" s="1" t="s">
        <v>74</v>
      </c>
      <c r="AF1054" s="2" t="str">
        <f>IF(AND(ISBLANK(AE1054),OR(NOT(ISBLANK(AG1054)),NOT(ISBLANK(AH1054)))),#N/A,
IF(ISBLANK(AE1054),"",
IF(AND(NOT(ISERROR(VLOOKUP(AE1054,MonsterTable!$A:$B,MATCH(MonsterTable!$B$1,MonsterTable!$A$1:$B$1,0),0))),OR(ISBLANK(AG1054),ISBLANK(AH1054))),#N/A,
IFERROR(VLOOKUP(AE1054,MonsterTable!$A:$B,MATCH(MonsterTable!$B$1,MonsterTable!$A$1:$B$1,0),0),
IF(OR(NOT(ISBLANK(AG1054)),ISBLANK(AH1054)),#N/A,
IF(AE1054="empty","empty",
VLOOKUP(AE1054,MonsterGroupTable!$A:$A,1,0)))))))</f>
        <v>empty</v>
      </c>
      <c r="AH1054">
        <v>3</v>
      </c>
      <c r="AL1054" s="1" t="s">
        <v>242</v>
      </c>
      <c r="AM1054" s="2">
        <f>IF(AND(ISBLANK(AL1054),OR(NOT(ISBLANK(AN1054)),NOT(ISBLANK(AO1054)))),#N/A,
IF(ISBLANK(AL1054),"",
IF(AND(NOT(ISERROR(VLOOKUP(AL1054,MonsterTable!$A:$B,MATCH(MonsterTable!$B$1,MonsterTable!$A$1:$B$1,0),0))),OR(ISBLANK(AN1054),ISBLANK(AO1054))),#N/A,
IFERROR(VLOOKUP(AL1054,MonsterTable!$A:$B,MATCH(MonsterTable!$B$1,MonsterTable!$A$1:$B$1,0),0),
IF(OR(NOT(ISBLANK(AN1054)),ISBLANK(AO1054)),#N/A,
IF(AL1054="empty","empty",
VLOOKUP(AL1054,MonsterGroupTable!$A:$A,1,0)))))))</f>
        <v>201</v>
      </c>
      <c r="AN1054">
        <v>1</v>
      </c>
      <c r="AO1054">
        <v>1</v>
      </c>
      <c r="AP1054">
        <v>0</v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BA1054" s="2" t="str">
        <f>IF(AND(ISBLANK(AZ1054),OR(NOT(ISBLANK(BB1054)),NOT(ISBLANK(BC1054)))),#N/A,
IF(ISBLANK(AZ1054),"",
IF(AND(NOT(ISERROR(VLOOKUP(AZ1054,MonsterTable!$A:$B,MATCH(MonsterTable!$B$1,MonsterTable!$A$1:$B$1,0),0))),OR(ISBLANK(BB1054),ISBLANK(BC1054))),#N/A,
IFERROR(VLOOKUP(AZ1054,MonsterTable!$A:$B,MATCH(MonsterTable!$B$1,MonsterTable!$A$1:$B$1,0),0),
IF(OR(NOT(ISBLANK(BB1054)),ISBLANK(BC1054)),#N/A,
IF(AZ1054="empty","empty",
VLOOKUP(AZ1054,MonsterGroupTable!$A:$A,1,0)))))))</f>
        <v/>
      </c>
      <c r="BH1054" s="2" t="str">
        <f>IF(AND(ISBLANK(BG1054),OR(NOT(ISBLANK(BI1054)),NOT(ISBLANK(BJ1054)))),#N/A,
IF(ISBLANK(BG1054),"",
IF(AND(NOT(ISERROR(VLOOKUP(BG1054,MonsterTable!$A:$B,MATCH(MonsterTable!$B$1,MonsterTable!$A$1:$B$1,0),0))),OR(ISBLANK(BI1054),ISBLANK(BJ1054))),#N/A,
IFERROR(VLOOKUP(BG1054,MonsterTable!$A:$B,MATCH(MonsterTable!$B$1,MonsterTable!$A$1:$B$1,0),0),
IF(OR(NOT(ISBLANK(BI1054)),ISBLANK(BJ1054)),#N/A,
IF(BG1054="empty","empty",
VLOOKUP(BG1054,MonsterGroupTable!$A:$A,1,0)))))))</f>
        <v/>
      </c>
      <c r="BO1054" s="2" t="str">
        <f>IF(AND(ISBLANK(BN1054),OR(NOT(ISBLANK(BP1054)),NOT(ISBLANK(BQ1054)))),#N/A,
IF(ISBLANK(BN1054),"",
IF(AND(NOT(ISERROR(VLOOKUP(BN1054,MonsterTable!$A:$B,MATCH(MonsterTable!$B$1,MonsterTable!$A$1:$B$1,0),0))),OR(ISBLANK(BP1054),ISBLANK(BQ1054))),#N/A,
IFERROR(VLOOKUP(BN1054,MonsterTable!$A:$B,MATCH(MonsterTable!$B$1,MonsterTable!$A$1:$B$1,0),0),
IF(OR(NOT(ISBLANK(BP1054)),ISBLANK(BQ1054)),#N/A,
IF(BN1054="empty","empty",
VLOOKUP(BN1054,MonsterGroupTable!$A:$A,1,0)))))))</f>
        <v/>
      </c>
      <c r="BV1054" s="2" t="str">
        <f>IF(AND(ISBLANK(BU1054),OR(NOT(ISBLANK(BW1054)),NOT(ISBLANK(BX1054)))),#N/A,
IF(ISBLANK(BU1054),"",
IF(AND(NOT(ISERROR(VLOOKUP(BU1054,MonsterTable!$A:$B,MATCH(MonsterTable!$B$1,MonsterTable!$A$1:$B$1,0),0))),OR(ISBLANK(BW1054),ISBLANK(BX1054))),#N/A,
IFERROR(VLOOKUP(BU1054,MonsterTable!$A:$B,MATCH(MonsterTable!$B$1,MonsterTable!$A$1:$B$1,0),0),
IF(OR(NOT(ISBLANK(BW1054)),ISBLANK(BX1054)),#N/A,
IF(BU1054="empty","empty",
VLOOKUP(BU1054,MonsterGroupTable!$A:$A,1,0)))))))</f>
        <v/>
      </c>
      <c r="CC1054" s="2" t="str">
        <f>IF(AND(ISBLANK(CB1054),OR(NOT(ISBLANK(CD1054)),NOT(ISBLANK(CE1054)))),#N/A,
IF(ISBLANK(CB1054),"",
IF(AND(NOT(ISERROR(VLOOKUP(CB1054,MonsterTable!$A:$B,MATCH(MonsterTable!$B$1,MonsterTable!$A$1:$B$1,0),0))),OR(ISBLANK(CD1054),ISBLANK(CE1054))),#N/A,
IFERROR(VLOOKUP(CB1054,MonsterTable!$A:$B,MATCH(MonsterTable!$B$1,MonsterTable!$A$1:$B$1,0),0),
IF(OR(NOT(ISBLANK(CD1054)),ISBLANK(CE1054)),#N/A,
IF(CB1054="empty","empty",
VLOOKUP(CB1054,MonsterGroupTable!$A:$A,1,0)))))))</f>
        <v/>
      </c>
      <c r="CJ1054" s="2" t="str">
        <f>IF(AND(ISBLANK(CI1054),OR(NOT(ISBLANK(CK1054)),NOT(ISBLANK(CL1054)))),#N/A,
IF(ISBLANK(CI1054),"",
IF(AND(NOT(ISERROR(VLOOKUP(CI1054,MonsterTable!$A:$B,MATCH(MonsterTable!$B$1,MonsterTable!$A$1:$B$1,0),0))),OR(ISBLANK(CK1054),ISBLANK(CL1054))),#N/A,
IFERROR(VLOOKUP(CI1054,MonsterTable!$A:$B,MATCH(MonsterTable!$B$1,MonsterTable!$A$1:$B$1,0),0),
IF(OR(NOT(ISBLANK(CK1054)),ISBLANK(CL1054)),#N/A,
IF(CI1054="empty","empty",
VLOOKUP(CI1054,MonsterGroupTable!$A:$A,1,0)))))))</f>
        <v/>
      </c>
    </row>
    <row r="1055" spans="1:88">
      <c r="A1055">
        <v>20356</v>
      </c>
      <c r="B1055">
        <f t="shared" si="32"/>
        <v>1.1000000000000001</v>
      </c>
      <c r="C1055">
        <f t="shared" si="32"/>
        <v>1.1000000000000001</v>
      </c>
      <c r="F1055">
        <v>2160</v>
      </c>
      <c r="G1055">
        <v>48406</v>
      </c>
      <c r="H1055">
        <v>0</v>
      </c>
      <c r="I1055">
        <v>0</v>
      </c>
      <c r="J1055">
        <v>0</v>
      </c>
      <c r="K1055" t="s">
        <v>28</v>
      </c>
      <c r="L1055" t="s">
        <v>251</v>
      </c>
      <c r="M1055" t="s">
        <v>79</v>
      </c>
      <c r="N1055" t="s">
        <v>80</v>
      </c>
      <c r="O1055">
        <v>0</v>
      </c>
      <c r="P1055">
        <v>-4.75</v>
      </c>
      <c r="Q1055">
        <v>-3.5</v>
      </c>
      <c r="R1055">
        <v>4.75</v>
      </c>
      <c r="S1055">
        <v>3</v>
      </c>
      <c r="T1055">
        <v>-13.5</v>
      </c>
      <c r="U1055">
        <v>2.5499999999999998</v>
      </c>
      <c r="V1055">
        <v>-6.75</v>
      </c>
      <c r="W1055" t="str">
        <f t="shared" si="33"/>
        <v>g116,5,empty,3,201,1,1,0</v>
      </c>
      <c r="X1055" s="1" t="s">
        <v>333</v>
      </c>
      <c r="Y1055" s="2" t="str">
        <f>IF(AND(ISBLANK(X1055),OR(NOT(ISBLANK(Z1055)),NOT(ISBLANK(AA1055)))),#N/A,
IF(ISBLANK(X1055),"",
IF(AND(NOT(ISERROR(VLOOKUP(X1055,MonsterTable!$A:$B,MATCH(MonsterTable!$B$1,MonsterTable!$A$1:$B$1,0),0))),OR(ISBLANK(Z1055),ISBLANK(AA1055))),#N/A,
IFERROR(VLOOKUP(X1055,MonsterTable!$A:$B,MATCH(MonsterTable!$B$1,MonsterTable!$A$1:$B$1,0),0),
IF(OR(NOT(ISBLANK(Z1055)),ISBLANK(AA1055)),#N/A,
IF(X1055="empty","empty",
VLOOKUP(X1055,MonsterGroupTable!$A:$A,1,0)))))))</f>
        <v>g116</v>
      </c>
      <c r="AA1055">
        <v>5</v>
      </c>
      <c r="AE1055" s="1" t="s">
        <v>74</v>
      </c>
      <c r="AF1055" s="2" t="str">
        <f>IF(AND(ISBLANK(AE1055),OR(NOT(ISBLANK(AG1055)),NOT(ISBLANK(AH1055)))),#N/A,
IF(ISBLANK(AE1055),"",
IF(AND(NOT(ISERROR(VLOOKUP(AE1055,MonsterTable!$A:$B,MATCH(MonsterTable!$B$1,MonsterTable!$A$1:$B$1,0),0))),OR(ISBLANK(AG1055),ISBLANK(AH1055))),#N/A,
IFERROR(VLOOKUP(AE1055,MonsterTable!$A:$B,MATCH(MonsterTable!$B$1,MonsterTable!$A$1:$B$1,0),0),
IF(OR(NOT(ISBLANK(AG1055)),ISBLANK(AH1055)),#N/A,
IF(AE1055="empty","empty",
VLOOKUP(AE1055,MonsterGroupTable!$A:$A,1,0)))))))</f>
        <v>empty</v>
      </c>
      <c r="AH1055">
        <v>3</v>
      </c>
      <c r="AL1055" s="1" t="s">
        <v>242</v>
      </c>
      <c r="AM1055" s="2">
        <f>IF(AND(ISBLANK(AL1055),OR(NOT(ISBLANK(AN1055)),NOT(ISBLANK(AO1055)))),#N/A,
IF(ISBLANK(AL1055),"",
IF(AND(NOT(ISERROR(VLOOKUP(AL1055,MonsterTable!$A:$B,MATCH(MonsterTable!$B$1,MonsterTable!$A$1:$B$1,0),0))),OR(ISBLANK(AN1055),ISBLANK(AO1055))),#N/A,
IFERROR(VLOOKUP(AL1055,MonsterTable!$A:$B,MATCH(MonsterTable!$B$1,MonsterTable!$A$1:$B$1,0),0),
IF(OR(NOT(ISBLANK(AN1055)),ISBLANK(AO1055)),#N/A,
IF(AL1055="empty","empty",
VLOOKUP(AL1055,MonsterGroupTable!$A:$A,1,0)))))))</f>
        <v>201</v>
      </c>
      <c r="AN1055">
        <v>1</v>
      </c>
      <c r="AO1055">
        <v>1</v>
      </c>
      <c r="AP1055">
        <v>0</v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BA1055" s="2" t="str">
        <f>IF(AND(ISBLANK(AZ1055),OR(NOT(ISBLANK(BB1055)),NOT(ISBLANK(BC1055)))),#N/A,
IF(ISBLANK(AZ1055),"",
IF(AND(NOT(ISERROR(VLOOKUP(AZ1055,MonsterTable!$A:$B,MATCH(MonsterTable!$B$1,MonsterTable!$A$1:$B$1,0),0))),OR(ISBLANK(BB1055),ISBLANK(BC1055))),#N/A,
IFERROR(VLOOKUP(AZ1055,MonsterTable!$A:$B,MATCH(MonsterTable!$B$1,MonsterTable!$A$1:$B$1,0),0),
IF(OR(NOT(ISBLANK(BB1055)),ISBLANK(BC1055)),#N/A,
IF(AZ1055="empty","empty",
VLOOKUP(AZ1055,MonsterGroupTable!$A:$A,1,0)))))))</f>
        <v/>
      </c>
      <c r="BH1055" s="2" t="str">
        <f>IF(AND(ISBLANK(BG1055),OR(NOT(ISBLANK(BI1055)),NOT(ISBLANK(BJ1055)))),#N/A,
IF(ISBLANK(BG1055),"",
IF(AND(NOT(ISERROR(VLOOKUP(BG1055,MonsterTable!$A:$B,MATCH(MonsterTable!$B$1,MonsterTable!$A$1:$B$1,0),0))),OR(ISBLANK(BI1055),ISBLANK(BJ1055))),#N/A,
IFERROR(VLOOKUP(BG1055,MonsterTable!$A:$B,MATCH(MonsterTable!$B$1,MonsterTable!$A$1:$B$1,0),0),
IF(OR(NOT(ISBLANK(BI1055)),ISBLANK(BJ1055)),#N/A,
IF(BG1055="empty","empty",
VLOOKUP(BG1055,MonsterGroupTable!$A:$A,1,0)))))))</f>
        <v/>
      </c>
      <c r="BO1055" s="2" t="str">
        <f>IF(AND(ISBLANK(BN1055),OR(NOT(ISBLANK(BP1055)),NOT(ISBLANK(BQ1055)))),#N/A,
IF(ISBLANK(BN1055),"",
IF(AND(NOT(ISERROR(VLOOKUP(BN1055,MonsterTable!$A:$B,MATCH(MonsterTable!$B$1,MonsterTable!$A$1:$B$1,0),0))),OR(ISBLANK(BP1055),ISBLANK(BQ1055))),#N/A,
IFERROR(VLOOKUP(BN1055,MonsterTable!$A:$B,MATCH(MonsterTable!$B$1,MonsterTable!$A$1:$B$1,0),0),
IF(OR(NOT(ISBLANK(BP1055)),ISBLANK(BQ1055)),#N/A,
IF(BN1055="empty","empty",
VLOOKUP(BN1055,MonsterGroupTable!$A:$A,1,0)))))))</f>
        <v/>
      </c>
      <c r="BV1055" s="2" t="str">
        <f>IF(AND(ISBLANK(BU1055),OR(NOT(ISBLANK(BW1055)),NOT(ISBLANK(BX1055)))),#N/A,
IF(ISBLANK(BU1055),"",
IF(AND(NOT(ISERROR(VLOOKUP(BU1055,MonsterTable!$A:$B,MATCH(MonsterTable!$B$1,MonsterTable!$A$1:$B$1,0),0))),OR(ISBLANK(BW1055),ISBLANK(BX1055))),#N/A,
IFERROR(VLOOKUP(BU1055,MonsterTable!$A:$B,MATCH(MonsterTable!$B$1,MonsterTable!$A$1:$B$1,0),0),
IF(OR(NOT(ISBLANK(BW1055)),ISBLANK(BX1055)),#N/A,
IF(BU1055="empty","empty",
VLOOKUP(BU1055,MonsterGroupTable!$A:$A,1,0)))))))</f>
        <v/>
      </c>
      <c r="CC1055" s="2" t="str">
        <f>IF(AND(ISBLANK(CB1055),OR(NOT(ISBLANK(CD1055)),NOT(ISBLANK(CE1055)))),#N/A,
IF(ISBLANK(CB1055),"",
IF(AND(NOT(ISERROR(VLOOKUP(CB1055,MonsterTable!$A:$B,MATCH(MonsterTable!$B$1,MonsterTable!$A$1:$B$1,0),0))),OR(ISBLANK(CD1055),ISBLANK(CE1055))),#N/A,
IFERROR(VLOOKUP(CB1055,MonsterTable!$A:$B,MATCH(MonsterTable!$B$1,MonsterTable!$A$1:$B$1,0),0),
IF(OR(NOT(ISBLANK(CD1055)),ISBLANK(CE1055)),#N/A,
IF(CB1055="empty","empty",
VLOOKUP(CB1055,MonsterGroupTable!$A:$A,1,0)))))))</f>
        <v/>
      </c>
      <c r="CJ1055" s="2" t="str">
        <f>IF(AND(ISBLANK(CI1055),OR(NOT(ISBLANK(CK1055)),NOT(ISBLANK(CL1055)))),#N/A,
IF(ISBLANK(CI1055),"",
IF(AND(NOT(ISERROR(VLOOKUP(CI1055,MonsterTable!$A:$B,MATCH(MonsterTable!$B$1,MonsterTable!$A$1:$B$1,0),0))),OR(ISBLANK(CK1055),ISBLANK(CL1055))),#N/A,
IFERROR(VLOOKUP(CI1055,MonsterTable!$A:$B,MATCH(MonsterTable!$B$1,MonsterTable!$A$1:$B$1,0),0),
IF(OR(NOT(ISBLANK(CK1055)),ISBLANK(CL1055)),#N/A,
IF(CI1055="empty","empty",
VLOOKUP(CI1055,MonsterGroupTable!$A:$A,1,0)))))))</f>
        <v/>
      </c>
    </row>
    <row r="1056" spans="1:88">
      <c r="A1056">
        <v>20357</v>
      </c>
      <c r="B1056">
        <f t="shared" si="32"/>
        <v>1.1000000000000001</v>
      </c>
      <c r="C1056">
        <f t="shared" si="32"/>
        <v>1.1000000000000001</v>
      </c>
      <c r="F1056">
        <v>2160</v>
      </c>
      <c r="G1056">
        <v>48730</v>
      </c>
      <c r="H1056">
        <v>0</v>
      </c>
      <c r="I1056">
        <v>0</v>
      </c>
      <c r="J1056">
        <v>0</v>
      </c>
      <c r="K1056" t="s">
        <v>28</v>
      </c>
      <c r="L1056" t="s">
        <v>251</v>
      </c>
      <c r="M1056" t="s">
        <v>79</v>
      </c>
      <c r="N1056" t="s">
        <v>80</v>
      </c>
      <c r="O1056">
        <v>0</v>
      </c>
      <c r="P1056">
        <v>-4.75</v>
      </c>
      <c r="Q1056">
        <v>-3.5</v>
      </c>
      <c r="R1056">
        <v>4.75</v>
      </c>
      <c r="S1056">
        <v>3</v>
      </c>
      <c r="T1056">
        <v>-13.5</v>
      </c>
      <c r="U1056">
        <v>2.5499999999999998</v>
      </c>
      <c r="V1056">
        <v>-6.75</v>
      </c>
      <c r="W1056" t="str">
        <f t="shared" si="33"/>
        <v>g116,5,empty,3,201,1,1,0</v>
      </c>
      <c r="X1056" s="1" t="s">
        <v>333</v>
      </c>
      <c r="Y1056" s="2" t="str">
        <f>IF(AND(ISBLANK(X1056),OR(NOT(ISBLANK(Z1056)),NOT(ISBLANK(AA1056)))),#N/A,
IF(ISBLANK(X1056),"",
IF(AND(NOT(ISERROR(VLOOKUP(X1056,MonsterTable!$A:$B,MATCH(MonsterTable!$B$1,MonsterTable!$A$1:$B$1,0),0))),OR(ISBLANK(Z1056),ISBLANK(AA1056))),#N/A,
IFERROR(VLOOKUP(X1056,MonsterTable!$A:$B,MATCH(MonsterTable!$B$1,MonsterTable!$A$1:$B$1,0),0),
IF(OR(NOT(ISBLANK(Z1056)),ISBLANK(AA1056)),#N/A,
IF(X1056="empty","empty",
VLOOKUP(X1056,MonsterGroupTable!$A:$A,1,0)))))))</f>
        <v>g116</v>
      </c>
      <c r="AA1056">
        <v>5</v>
      </c>
      <c r="AE1056" s="1" t="s">
        <v>74</v>
      </c>
      <c r="AF1056" s="2" t="str">
        <f>IF(AND(ISBLANK(AE1056),OR(NOT(ISBLANK(AG1056)),NOT(ISBLANK(AH1056)))),#N/A,
IF(ISBLANK(AE1056),"",
IF(AND(NOT(ISERROR(VLOOKUP(AE1056,MonsterTable!$A:$B,MATCH(MonsterTable!$B$1,MonsterTable!$A$1:$B$1,0),0))),OR(ISBLANK(AG1056),ISBLANK(AH1056))),#N/A,
IFERROR(VLOOKUP(AE1056,MonsterTable!$A:$B,MATCH(MonsterTable!$B$1,MonsterTable!$A$1:$B$1,0),0),
IF(OR(NOT(ISBLANK(AG1056)),ISBLANK(AH1056)),#N/A,
IF(AE1056="empty","empty",
VLOOKUP(AE1056,MonsterGroupTable!$A:$A,1,0)))))))</f>
        <v>empty</v>
      </c>
      <c r="AH1056">
        <v>3</v>
      </c>
      <c r="AL1056" s="1" t="s">
        <v>242</v>
      </c>
      <c r="AM1056" s="2">
        <f>IF(AND(ISBLANK(AL1056),OR(NOT(ISBLANK(AN1056)),NOT(ISBLANK(AO1056)))),#N/A,
IF(ISBLANK(AL1056),"",
IF(AND(NOT(ISERROR(VLOOKUP(AL1056,MonsterTable!$A:$B,MATCH(MonsterTable!$B$1,MonsterTable!$A$1:$B$1,0),0))),OR(ISBLANK(AN1056),ISBLANK(AO1056))),#N/A,
IFERROR(VLOOKUP(AL1056,MonsterTable!$A:$B,MATCH(MonsterTable!$B$1,MonsterTable!$A$1:$B$1,0),0),
IF(OR(NOT(ISBLANK(AN1056)),ISBLANK(AO1056)),#N/A,
IF(AL1056="empty","empty",
VLOOKUP(AL1056,MonsterGroupTable!$A:$A,1,0)))))))</f>
        <v>201</v>
      </c>
      <c r="AN1056">
        <v>1</v>
      </c>
      <c r="AO1056">
        <v>1</v>
      </c>
      <c r="AP1056">
        <v>0</v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BA1056" s="2" t="str">
        <f>IF(AND(ISBLANK(AZ1056),OR(NOT(ISBLANK(BB1056)),NOT(ISBLANK(BC1056)))),#N/A,
IF(ISBLANK(AZ1056),"",
IF(AND(NOT(ISERROR(VLOOKUP(AZ1056,MonsterTable!$A:$B,MATCH(MonsterTable!$B$1,MonsterTable!$A$1:$B$1,0),0))),OR(ISBLANK(BB1056),ISBLANK(BC1056))),#N/A,
IFERROR(VLOOKUP(AZ1056,MonsterTable!$A:$B,MATCH(MonsterTable!$B$1,MonsterTable!$A$1:$B$1,0),0),
IF(OR(NOT(ISBLANK(BB1056)),ISBLANK(BC1056)),#N/A,
IF(AZ1056="empty","empty",
VLOOKUP(AZ1056,MonsterGroupTable!$A:$A,1,0)))))))</f>
        <v/>
      </c>
      <c r="BH1056" s="2" t="str">
        <f>IF(AND(ISBLANK(BG1056),OR(NOT(ISBLANK(BI1056)),NOT(ISBLANK(BJ1056)))),#N/A,
IF(ISBLANK(BG1056),"",
IF(AND(NOT(ISERROR(VLOOKUP(BG1056,MonsterTable!$A:$B,MATCH(MonsterTable!$B$1,MonsterTable!$A$1:$B$1,0),0))),OR(ISBLANK(BI1056),ISBLANK(BJ1056))),#N/A,
IFERROR(VLOOKUP(BG1056,MonsterTable!$A:$B,MATCH(MonsterTable!$B$1,MonsterTable!$A$1:$B$1,0),0),
IF(OR(NOT(ISBLANK(BI1056)),ISBLANK(BJ1056)),#N/A,
IF(BG1056="empty","empty",
VLOOKUP(BG1056,MonsterGroupTable!$A:$A,1,0)))))))</f>
        <v/>
      </c>
      <c r="BO1056" s="2" t="str">
        <f>IF(AND(ISBLANK(BN1056),OR(NOT(ISBLANK(BP1056)),NOT(ISBLANK(BQ1056)))),#N/A,
IF(ISBLANK(BN1056),"",
IF(AND(NOT(ISERROR(VLOOKUP(BN1056,MonsterTable!$A:$B,MATCH(MonsterTable!$B$1,MonsterTable!$A$1:$B$1,0),0))),OR(ISBLANK(BP1056),ISBLANK(BQ1056))),#N/A,
IFERROR(VLOOKUP(BN1056,MonsterTable!$A:$B,MATCH(MonsterTable!$B$1,MonsterTable!$A$1:$B$1,0),0),
IF(OR(NOT(ISBLANK(BP1056)),ISBLANK(BQ1056)),#N/A,
IF(BN1056="empty","empty",
VLOOKUP(BN1056,MonsterGroupTable!$A:$A,1,0)))))))</f>
        <v/>
      </c>
      <c r="BV1056" s="2" t="str">
        <f>IF(AND(ISBLANK(BU1056),OR(NOT(ISBLANK(BW1056)),NOT(ISBLANK(BX1056)))),#N/A,
IF(ISBLANK(BU1056),"",
IF(AND(NOT(ISERROR(VLOOKUP(BU1056,MonsterTable!$A:$B,MATCH(MonsterTable!$B$1,MonsterTable!$A$1:$B$1,0),0))),OR(ISBLANK(BW1056),ISBLANK(BX1056))),#N/A,
IFERROR(VLOOKUP(BU1056,MonsterTable!$A:$B,MATCH(MonsterTable!$B$1,MonsterTable!$A$1:$B$1,0),0),
IF(OR(NOT(ISBLANK(BW1056)),ISBLANK(BX1056)),#N/A,
IF(BU1056="empty","empty",
VLOOKUP(BU1056,MonsterGroupTable!$A:$A,1,0)))))))</f>
        <v/>
      </c>
      <c r="CC1056" s="2" t="str">
        <f>IF(AND(ISBLANK(CB1056),OR(NOT(ISBLANK(CD1056)),NOT(ISBLANK(CE1056)))),#N/A,
IF(ISBLANK(CB1056),"",
IF(AND(NOT(ISERROR(VLOOKUP(CB1056,MonsterTable!$A:$B,MATCH(MonsterTable!$B$1,MonsterTable!$A$1:$B$1,0),0))),OR(ISBLANK(CD1056),ISBLANK(CE1056))),#N/A,
IFERROR(VLOOKUP(CB1056,MonsterTable!$A:$B,MATCH(MonsterTable!$B$1,MonsterTable!$A$1:$B$1,0),0),
IF(OR(NOT(ISBLANK(CD1056)),ISBLANK(CE1056)),#N/A,
IF(CB1056="empty","empty",
VLOOKUP(CB1056,MonsterGroupTable!$A:$A,1,0)))))))</f>
        <v/>
      </c>
      <c r="CJ1056" s="2" t="str">
        <f>IF(AND(ISBLANK(CI1056),OR(NOT(ISBLANK(CK1056)),NOT(ISBLANK(CL1056)))),#N/A,
IF(ISBLANK(CI1056),"",
IF(AND(NOT(ISERROR(VLOOKUP(CI1056,MonsterTable!$A:$B,MATCH(MonsterTable!$B$1,MonsterTable!$A$1:$B$1,0),0))),OR(ISBLANK(CK1056),ISBLANK(CL1056))),#N/A,
IFERROR(VLOOKUP(CI1056,MonsterTable!$A:$B,MATCH(MonsterTable!$B$1,MonsterTable!$A$1:$B$1,0),0),
IF(OR(NOT(ISBLANK(CK1056)),ISBLANK(CL1056)),#N/A,
IF(CI1056="empty","empty",
VLOOKUP(CI1056,MonsterGroupTable!$A:$A,1,0)))))))</f>
        <v/>
      </c>
    </row>
    <row r="1057" spans="1:88">
      <c r="A1057">
        <v>20358</v>
      </c>
      <c r="B1057">
        <f t="shared" si="32"/>
        <v>1.1000000000000001</v>
      </c>
      <c r="C1057">
        <f t="shared" si="32"/>
        <v>1.1000000000000001</v>
      </c>
      <c r="F1057">
        <v>2160</v>
      </c>
      <c r="G1057">
        <v>49054</v>
      </c>
      <c r="H1057">
        <v>0</v>
      </c>
      <c r="I1057">
        <v>0</v>
      </c>
      <c r="J1057">
        <v>0</v>
      </c>
      <c r="K1057" t="s">
        <v>28</v>
      </c>
      <c r="L1057" t="s">
        <v>251</v>
      </c>
      <c r="M1057" t="s">
        <v>79</v>
      </c>
      <c r="N1057" t="s">
        <v>80</v>
      </c>
      <c r="O1057">
        <v>0</v>
      </c>
      <c r="P1057">
        <v>-4.75</v>
      </c>
      <c r="Q1057">
        <v>-3.5</v>
      </c>
      <c r="R1057">
        <v>4.75</v>
      </c>
      <c r="S1057">
        <v>3</v>
      </c>
      <c r="T1057">
        <v>-13.5</v>
      </c>
      <c r="U1057">
        <v>2.5499999999999998</v>
      </c>
      <c r="V1057">
        <v>-6.75</v>
      </c>
      <c r="W1057" t="str">
        <f t="shared" si="33"/>
        <v>g116,5,empty,3,201,1,1,0</v>
      </c>
      <c r="X1057" s="1" t="s">
        <v>333</v>
      </c>
      <c r="Y1057" s="2" t="str">
        <f>IF(AND(ISBLANK(X1057),OR(NOT(ISBLANK(Z1057)),NOT(ISBLANK(AA1057)))),#N/A,
IF(ISBLANK(X1057),"",
IF(AND(NOT(ISERROR(VLOOKUP(X1057,MonsterTable!$A:$B,MATCH(MonsterTable!$B$1,MonsterTable!$A$1:$B$1,0),0))),OR(ISBLANK(Z1057),ISBLANK(AA1057))),#N/A,
IFERROR(VLOOKUP(X1057,MonsterTable!$A:$B,MATCH(MonsterTable!$B$1,MonsterTable!$A$1:$B$1,0),0),
IF(OR(NOT(ISBLANK(Z1057)),ISBLANK(AA1057)),#N/A,
IF(X1057="empty","empty",
VLOOKUP(X1057,MonsterGroupTable!$A:$A,1,0)))))))</f>
        <v>g116</v>
      </c>
      <c r="AA1057">
        <v>5</v>
      </c>
      <c r="AE1057" s="1" t="s">
        <v>74</v>
      </c>
      <c r="AF1057" s="2" t="str">
        <f>IF(AND(ISBLANK(AE1057),OR(NOT(ISBLANK(AG1057)),NOT(ISBLANK(AH1057)))),#N/A,
IF(ISBLANK(AE1057),"",
IF(AND(NOT(ISERROR(VLOOKUP(AE1057,MonsterTable!$A:$B,MATCH(MonsterTable!$B$1,MonsterTable!$A$1:$B$1,0),0))),OR(ISBLANK(AG1057),ISBLANK(AH1057))),#N/A,
IFERROR(VLOOKUP(AE1057,MonsterTable!$A:$B,MATCH(MonsterTable!$B$1,MonsterTable!$A$1:$B$1,0),0),
IF(OR(NOT(ISBLANK(AG1057)),ISBLANK(AH1057)),#N/A,
IF(AE1057="empty","empty",
VLOOKUP(AE1057,MonsterGroupTable!$A:$A,1,0)))))))</f>
        <v>empty</v>
      </c>
      <c r="AH1057">
        <v>3</v>
      </c>
      <c r="AL1057" s="1" t="s">
        <v>242</v>
      </c>
      <c r="AM1057" s="2">
        <f>IF(AND(ISBLANK(AL1057),OR(NOT(ISBLANK(AN1057)),NOT(ISBLANK(AO1057)))),#N/A,
IF(ISBLANK(AL1057),"",
IF(AND(NOT(ISERROR(VLOOKUP(AL1057,MonsterTable!$A:$B,MATCH(MonsterTable!$B$1,MonsterTable!$A$1:$B$1,0),0))),OR(ISBLANK(AN1057),ISBLANK(AO1057))),#N/A,
IFERROR(VLOOKUP(AL1057,MonsterTable!$A:$B,MATCH(MonsterTable!$B$1,MonsterTable!$A$1:$B$1,0),0),
IF(OR(NOT(ISBLANK(AN1057)),ISBLANK(AO1057)),#N/A,
IF(AL1057="empty","empty",
VLOOKUP(AL1057,MonsterGroupTable!$A:$A,1,0)))))))</f>
        <v>201</v>
      </c>
      <c r="AN1057">
        <v>1</v>
      </c>
      <c r="AO1057">
        <v>1</v>
      </c>
      <c r="AP1057">
        <v>0</v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BA1057" s="2" t="str">
        <f>IF(AND(ISBLANK(AZ1057),OR(NOT(ISBLANK(BB1057)),NOT(ISBLANK(BC1057)))),#N/A,
IF(ISBLANK(AZ1057),"",
IF(AND(NOT(ISERROR(VLOOKUP(AZ1057,MonsterTable!$A:$B,MATCH(MonsterTable!$B$1,MonsterTable!$A$1:$B$1,0),0))),OR(ISBLANK(BB1057),ISBLANK(BC1057))),#N/A,
IFERROR(VLOOKUP(AZ1057,MonsterTable!$A:$B,MATCH(MonsterTable!$B$1,MonsterTable!$A$1:$B$1,0),0),
IF(OR(NOT(ISBLANK(BB1057)),ISBLANK(BC1057)),#N/A,
IF(AZ1057="empty","empty",
VLOOKUP(AZ1057,MonsterGroupTable!$A:$A,1,0)))))))</f>
        <v/>
      </c>
      <c r="BH1057" s="2" t="str">
        <f>IF(AND(ISBLANK(BG1057),OR(NOT(ISBLANK(BI1057)),NOT(ISBLANK(BJ1057)))),#N/A,
IF(ISBLANK(BG1057),"",
IF(AND(NOT(ISERROR(VLOOKUP(BG1057,MonsterTable!$A:$B,MATCH(MonsterTable!$B$1,MonsterTable!$A$1:$B$1,0),0))),OR(ISBLANK(BI1057),ISBLANK(BJ1057))),#N/A,
IFERROR(VLOOKUP(BG1057,MonsterTable!$A:$B,MATCH(MonsterTable!$B$1,MonsterTable!$A$1:$B$1,0),0),
IF(OR(NOT(ISBLANK(BI1057)),ISBLANK(BJ1057)),#N/A,
IF(BG1057="empty","empty",
VLOOKUP(BG1057,MonsterGroupTable!$A:$A,1,0)))))))</f>
        <v/>
      </c>
      <c r="BO1057" s="2" t="str">
        <f>IF(AND(ISBLANK(BN1057),OR(NOT(ISBLANK(BP1057)),NOT(ISBLANK(BQ1057)))),#N/A,
IF(ISBLANK(BN1057),"",
IF(AND(NOT(ISERROR(VLOOKUP(BN1057,MonsterTable!$A:$B,MATCH(MonsterTable!$B$1,MonsterTable!$A$1:$B$1,0),0))),OR(ISBLANK(BP1057),ISBLANK(BQ1057))),#N/A,
IFERROR(VLOOKUP(BN1057,MonsterTable!$A:$B,MATCH(MonsterTable!$B$1,MonsterTable!$A$1:$B$1,0),0),
IF(OR(NOT(ISBLANK(BP1057)),ISBLANK(BQ1057)),#N/A,
IF(BN1057="empty","empty",
VLOOKUP(BN1057,MonsterGroupTable!$A:$A,1,0)))))))</f>
        <v/>
      </c>
      <c r="BV1057" s="2" t="str">
        <f>IF(AND(ISBLANK(BU1057),OR(NOT(ISBLANK(BW1057)),NOT(ISBLANK(BX1057)))),#N/A,
IF(ISBLANK(BU1057),"",
IF(AND(NOT(ISERROR(VLOOKUP(BU1057,MonsterTable!$A:$B,MATCH(MonsterTable!$B$1,MonsterTable!$A$1:$B$1,0),0))),OR(ISBLANK(BW1057),ISBLANK(BX1057))),#N/A,
IFERROR(VLOOKUP(BU1057,MonsterTable!$A:$B,MATCH(MonsterTable!$B$1,MonsterTable!$A$1:$B$1,0),0),
IF(OR(NOT(ISBLANK(BW1057)),ISBLANK(BX1057)),#N/A,
IF(BU1057="empty","empty",
VLOOKUP(BU1057,MonsterGroupTable!$A:$A,1,0)))))))</f>
        <v/>
      </c>
      <c r="CC1057" s="2" t="str">
        <f>IF(AND(ISBLANK(CB1057),OR(NOT(ISBLANK(CD1057)),NOT(ISBLANK(CE1057)))),#N/A,
IF(ISBLANK(CB1057),"",
IF(AND(NOT(ISERROR(VLOOKUP(CB1057,MonsterTable!$A:$B,MATCH(MonsterTable!$B$1,MonsterTable!$A$1:$B$1,0),0))),OR(ISBLANK(CD1057),ISBLANK(CE1057))),#N/A,
IFERROR(VLOOKUP(CB1057,MonsterTable!$A:$B,MATCH(MonsterTable!$B$1,MonsterTable!$A$1:$B$1,0),0),
IF(OR(NOT(ISBLANK(CD1057)),ISBLANK(CE1057)),#N/A,
IF(CB1057="empty","empty",
VLOOKUP(CB1057,MonsterGroupTable!$A:$A,1,0)))))))</f>
        <v/>
      </c>
      <c r="CJ1057" s="2" t="str">
        <f>IF(AND(ISBLANK(CI1057),OR(NOT(ISBLANK(CK1057)),NOT(ISBLANK(CL1057)))),#N/A,
IF(ISBLANK(CI1057),"",
IF(AND(NOT(ISERROR(VLOOKUP(CI1057,MonsterTable!$A:$B,MATCH(MonsterTable!$B$1,MonsterTable!$A$1:$B$1,0),0))),OR(ISBLANK(CK1057),ISBLANK(CL1057))),#N/A,
IFERROR(VLOOKUP(CI1057,MonsterTable!$A:$B,MATCH(MonsterTable!$B$1,MonsterTable!$A$1:$B$1,0),0),
IF(OR(NOT(ISBLANK(CK1057)),ISBLANK(CL1057)),#N/A,
IF(CI1057="empty","empty",
VLOOKUP(CI1057,MonsterGroupTable!$A:$A,1,0)))))))</f>
        <v/>
      </c>
    </row>
    <row r="1058" spans="1:88">
      <c r="A1058">
        <v>20359</v>
      </c>
      <c r="B1058">
        <f t="shared" si="32"/>
        <v>1.1000000000000001</v>
      </c>
      <c r="C1058">
        <f t="shared" si="32"/>
        <v>1.1000000000000001</v>
      </c>
      <c r="F1058">
        <v>2160</v>
      </c>
      <c r="G1058">
        <v>49378</v>
      </c>
      <c r="H1058">
        <v>0</v>
      </c>
      <c r="I1058">
        <v>0</v>
      </c>
      <c r="J1058">
        <v>0</v>
      </c>
      <c r="K1058" t="s">
        <v>28</v>
      </c>
      <c r="L1058" t="s">
        <v>251</v>
      </c>
      <c r="M1058" t="s">
        <v>79</v>
      </c>
      <c r="N1058" t="s">
        <v>80</v>
      </c>
      <c r="O1058">
        <v>0</v>
      </c>
      <c r="P1058">
        <v>-4.75</v>
      </c>
      <c r="Q1058">
        <v>-3.5</v>
      </c>
      <c r="R1058">
        <v>4.75</v>
      </c>
      <c r="S1058">
        <v>3</v>
      </c>
      <c r="T1058">
        <v>-13.5</v>
      </c>
      <c r="U1058">
        <v>2.5499999999999998</v>
      </c>
      <c r="V1058">
        <v>-6.75</v>
      </c>
      <c r="W1058" t="str">
        <f t="shared" si="33"/>
        <v>g116,5,empty,3,201,1,1,0</v>
      </c>
      <c r="X1058" s="1" t="s">
        <v>333</v>
      </c>
      <c r="Y1058" s="2" t="str">
        <f>IF(AND(ISBLANK(X1058),OR(NOT(ISBLANK(Z1058)),NOT(ISBLANK(AA1058)))),#N/A,
IF(ISBLANK(X1058),"",
IF(AND(NOT(ISERROR(VLOOKUP(X1058,MonsterTable!$A:$B,MATCH(MonsterTable!$B$1,MonsterTable!$A$1:$B$1,0),0))),OR(ISBLANK(Z1058),ISBLANK(AA1058))),#N/A,
IFERROR(VLOOKUP(X1058,MonsterTable!$A:$B,MATCH(MonsterTable!$B$1,MonsterTable!$A$1:$B$1,0),0),
IF(OR(NOT(ISBLANK(Z1058)),ISBLANK(AA1058)),#N/A,
IF(X1058="empty","empty",
VLOOKUP(X1058,MonsterGroupTable!$A:$A,1,0)))))))</f>
        <v>g116</v>
      </c>
      <c r="AA1058">
        <v>5</v>
      </c>
      <c r="AE1058" s="1" t="s">
        <v>74</v>
      </c>
      <c r="AF1058" s="2" t="str">
        <f>IF(AND(ISBLANK(AE1058),OR(NOT(ISBLANK(AG1058)),NOT(ISBLANK(AH1058)))),#N/A,
IF(ISBLANK(AE1058),"",
IF(AND(NOT(ISERROR(VLOOKUP(AE1058,MonsterTable!$A:$B,MATCH(MonsterTable!$B$1,MonsterTable!$A$1:$B$1,0),0))),OR(ISBLANK(AG1058),ISBLANK(AH1058))),#N/A,
IFERROR(VLOOKUP(AE1058,MonsterTable!$A:$B,MATCH(MonsterTable!$B$1,MonsterTable!$A$1:$B$1,0),0),
IF(OR(NOT(ISBLANK(AG1058)),ISBLANK(AH1058)),#N/A,
IF(AE1058="empty","empty",
VLOOKUP(AE1058,MonsterGroupTable!$A:$A,1,0)))))))</f>
        <v>empty</v>
      </c>
      <c r="AH1058">
        <v>3</v>
      </c>
      <c r="AL1058" s="1" t="s">
        <v>242</v>
      </c>
      <c r="AM1058" s="2">
        <f>IF(AND(ISBLANK(AL1058),OR(NOT(ISBLANK(AN1058)),NOT(ISBLANK(AO1058)))),#N/A,
IF(ISBLANK(AL1058),"",
IF(AND(NOT(ISERROR(VLOOKUP(AL1058,MonsterTable!$A:$B,MATCH(MonsterTable!$B$1,MonsterTable!$A$1:$B$1,0),0))),OR(ISBLANK(AN1058),ISBLANK(AO1058))),#N/A,
IFERROR(VLOOKUP(AL1058,MonsterTable!$A:$B,MATCH(MonsterTable!$B$1,MonsterTable!$A$1:$B$1,0),0),
IF(OR(NOT(ISBLANK(AN1058)),ISBLANK(AO1058)),#N/A,
IF(AL1058="empty","empty",
VLOOKUP(AL1058,MonsterGroupTable!$A:$A,1,0)))))))</f>
        <v>201</v>
      </c>
      <c r="AN1058">
        <v>1</v>
      </c>
      <c r="AO1058">
        <v>1</v>
      </c>
      <c r="AP1058">
        <v>0</v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BA1058" s="2" t="str">
        <f>IF(AND(ISBLANK(AZ1058),OR(NOT(ISBLANK(BB1058)),NOT(ISBLANK(BC1058)))),#N/A,
IF(ISBLANK(AZ1058),"",
IF(AND(NOT(ISERROR(VLOOKUP(AZ1058,MonsterTable!$A:$B,MATCH(MonsterTable!$B$1,MonsterTable!$A$1:$B$1,0),0))),OR(ISBLANK(BB1058),ISBLANK(BC1058))),#N/A,
IFERROR(VLOOKUP(AZ1058,MonsterTable!$A:$B,MATCH(MonsterTable!$B$1,MonsterTable!$A$1:$B$1,0),0),
IF(OR(NOT(ISBLANK(BB1058)),ISBLANK(BC1058)),#N/A,
IF(AZ1058="empty","empty",
VLOOKUP(AZ1058,MonsterGroupTable!$A:$A,1,0)))))))</f>
        <v/>
      </c>
      <c r="BH1058" s="2" t="str">
        <f>IF(AND(ISBLANK(BG1058),OR(NOT(ISBLANK(BI1058)),NOT(ISBLANK(BJ1058)))),#N/A,
IF(ISBLANK(BG1058),"",
IF(AND(NOT(ISERROR(VLOOKUP(BG1058,MonsterTable!$A:$B,MATCH(MonsterTable!$B$1,MonsterTable!$A$1:$B$1,0),0))),OR(ISBLANK(BI1058),ISBLANK(BJ1058))),#N/A,
IFERROR(VLOOKUP(BG1058,MonsterTable!$A:$B,MATCH(MonsterTable!$B$1,MonsterTable!$A$1:$B$1,0),0),
IF(OR(NOT(ISBLANK(BI1058)),ISBLANK(BJ1058)),#N/A,
IF(BG1058="empty","empty",
VLOOKUP(BG1058,MonsterGroupTable!$A:$A,1,0)))))))</f>
        <v/>
      </c>
      <c r="BO1058" s="2" t="str">
        <f>IF(AND(ISBLANK(BN1058),OR(NOT(ISBLANK(BP1058)),NOT(ISBLANK(BQ1058)))),#N/A,
IF(ISBLANK(BN1058),"",
IF(AND(NOT(ISERROR(VLOOKUP(BN1058,MonsterTable!$A:$B,MATCH(MonsterTable!$B$1,MonsterTable!$A$1:$B$1,0),0))),OR(ISBLANK(BP1058),ISBLANK(BQ1058))),#N/A,
IFERROR(VLOOKUP(BN1058,MonsterTable!$A:$B,MATCH(MonsterTable!$B$1,MonsterTable!$A$1:$B$1,0),0),
IF(OR(NOT(ISBLANK(BP1058)),ISBLANK(BQ1058)),#N/A,
IF(BN1058="empty","empty",
VLOOKUP(BN1058,MonsterGroupTable!$A:$A,1,0)))))))</f>
        <v/>
      </c>
      <c r="BV1058" s="2" t="str">
        <f>IF(AND(ISBLANK(BU1058),OR(NOT(ISBLANK(BW1058)),NOT(ISBLANK(BX1058)))),#N/A,
IF(ISBLANK(BU1058),"",
IF(AND(NOT(ISERROR(VLOOKUP(BU1058,MonsterTable!$A:$B,MATCH(MonsterTable!$B$1,MonsterTable!$A$1:$B$1,0),0))),OR(ISBLANK(BW1058),ISBLANK(BX1058))),#N/A,
IFERROR(VLOOKUP(BU1058,MonsterTable!$A:$B,MATCH(MonsterTable!$B$1,MonsterTable!$A$1:$B$1,0),0),
IF(OR(NOT(ISBLANK(BW1058)),ISBLANK(BX1058)),#N/A,
IF(BU1058="empty","empty",
VLOOKUP(BU1058,MonsterGroupTable!$A:$A,1,0)))))))</f>
        <v/>
      </c>
      <c r="CC1058" s="2" t="str">
        <f>IF(AND(ISBLANK(CB1058),OR(NOT(ISBLANK(CD1058)),NOT(ISBLANK(CE1058)))),#N/A,
IF(ISBLANK(CB1058),"",
IF(AND(NOT(ISERROR(VLOOKUP(CB1058,MonsterTable!$A:$B,MATCH(MonsterTable!$B$1,MonsterTable!$A$1:$B$1,0),0))),OR(ISBLANK(CD1058),ISBLANK(CE1058))),#N/A,
IFERROR(VLOOKUP(CB1058,MonsterTable!$A:$B,MATCH(MonsterTable!$B$1,MonsterTable!$A$1:$B$1,0),0),
IF(OR(NOT(ISBLANK(CD1058)),ISBLANK(CE1058)),#N/A,
IF(CB1058="empty","empty",
VLOOKUP(CB1058,MonsterGroupTable!$A:$A,1,0)))))))</f>
        <v/>
      </c>
      <c r="CJ1058" s="2" t="str">
        <f>IF(AND(ISBLANK(CI1058),OR(NOT(ISBLANK(CK1058)),NOT(ISBLANK(CL1058)))),#N/A,
IF(ISBLANK(CI1058),"",
IF(AND(NOT(ISERROR(VLOOKUP(CI1058,MonsterTable!$A:$B,MATCH(MonsterTable!$B$1,MonsterTable!$A$1:$B$1,0),0))),OR(ISBLANK(CK1058),ISBLANK(CL1058))),#N/A,
IFERROR(VLOOKUP(CI1058,MonsterTable!$A:$B,MATCH(MonsterTable!$B$1,MonsterTable!$A$1:$B$1,0),0),
IF(OR(NOT(ISBLANK(CK1058)),ISBLANK(CL1058)),#N/A,
IF(CI1058="empty","empty",
VLOOKUP(CI1058,MonsterGroupTable!$A:$A,1,0)))))))</f>
        <v/>
      </c>
    </row>
    <row r="1059" spans="1:88">
      <c r="A1059">
        <v>20360</v>
      </c>
      <c r="B1059">
        <f t="shared" si="32"/>
        <v>1.2</v>
      </c>
      <c r="C1059">
        <f t="shared" si="32"/>
        <v>1.1000000000000001</v>
      </c>
      <c r="F1059">
        <v>2160</v>
      </c>
      <c r="G1059">
        <v>49702</v>
      </c>
      <c r="H1059">
        <v>0</v>
      </c>
      <c r="I1059">
        <v>0</v>
      </c>
      <c r="J1059">
        <v>0</v>
      </c>
      <c r="K1059" t="s">
        <v>28</v>
      </c>
      <c r="L1059" t="s">
        <v>251</v>
      </c>
      <c r="M1059" t="s">
        <v>79</v>
      </c>
      <c r="N1059" t="s">
        <v>80</v>
      </c>
      <c r="O1059">
        <v>0</v>
      </c>
      <c r="P1059">
        <v>-4.75</v>
      </c>
      <c r="Q1059">
        <v>-3.5</v>
      </c>
      <c r="R1059">
        <v>4.75</v>
      </c>
      <c r="S1059">
        <v>3</v>
      </c>
      <c r="T1059">
        <v>-13.5</v>
      </c>
      <c r="U1059">
        <v>2.5499999999999998</v>
      </c>
      <c r="V1059">
        <v>-6.75</v>
      </c>
      <c r="W1059" t="str">
        <f t="shared" si="33"/>
        <v>g116,5,empty,3,201,1,1,0</v>
      </c>
      <c r="X1059" s="1" t="s">
        <v>333</v>
      </c>
      <c r="Y1059" s="2" t="str">
        <f>IF(AND(ISBLANK(X1059),OR(NOT(ISBLANK(Z1059)),NOT(ISBLANK(AA1059)))),#N/A,
IF(ISBLANK(X1059),"",
IF(AND(NOT(ISERROR(VLOOKUP(X1059,MonsterTable!$A:$B,MATCH(MonsterTable!$B$1,MonsterTable!$A$1:$B$1,0),0))),OR(ISBLANK(Z1059),ISBLANK(AA1059))),#N/A,
IFERROR(VLOOKUP(X1059,MonsterTable!$A:$B,MATCH(MonsterTable!$B$1,MonsterTable!$A$1:$B$1,0),0),
IF(OR(NOT(ISBLANK(Z1059)),ISBLANK(AA1059)),#N/A,
IF(X1059="empty","empty",
VLOOKUP(X1059,MonsterGroupTable!$A:$A,1,0)))))))</f>
        <v>g116</v>
      </c>
      <c r="AA1059">
        <v>5</v>
      </c>
      <c r="AE1059" s="1" t="s">
        <v>74</v>
      </c>
      <c r="AF1059" s="2" t="str">
        <f>IF(AND(ISBLANK(AE1059),OR(NOT(ISBLANK(AG1059)),NOT(ISBLANK(AH1059)))),#N/A,
IF(ISBLANK(AE1059),"",
IF(AND(NOT(ISERROR(VLOOKUP(AE1059,MonsterTable!$A:$B,MATCH(MonsterTable!$B$1,MonsterTable!$A$1:$B$1,0),0))),OR(ISBLANK(AG1059),ISBLANK(AH1059))),#N/A,
IFERROR(VLOOKUP(AE1059,MonsterTable!$A:$B,MATCH(MonsterTable!$B$1,MonsterTable!$A$1:$B$1,0),0),
IF(OR(NOT(ISBLANK(AG1059)),ISBLANK(AH1059)),#N/A,
IF(AE1059="empty","empty",
VLOOKUP(AE1059,MonsterGroupTable!$A:$A,1,0)))))))</f>
        <v>empty</v>
      </c>
      <c r="AH1059">
        <v>3</v>
      </c>
      <c r="AL1059" s="1" t="s">
        <v>242</v>
      </c>
      <c r="AM1059" s="2">
        <f>IF(AND(ISBLANK(AL1059),OR(NOT(ISBLANK(AN1059)),NOT(ISBLANK(AO1059)))),#N/A,
IF(ISBLANK(AL1059),"",
IF(AND(NOT(ISERROR(VLOOKUP(AL1059,MonsterTable!$A:$B,MATCH(MonsterTable!$B$1,MonsterTable!$A$1:$B$1,0),0))),OR(ISBLANK(AN1059),ISBLANK(AO1059))),#N/A,
IFERROR(VLOOKUP(AL1059,MonsterTable!$A:$B,MATCH(MonsterTable!$B$1,MonsterTable!$A$1:$B$1,0),0),
IF(OR(NOT(ISBLANK(AN1059)),ISBLANK(AO1059)),#N/A,
IF(AL1059="empty","empty",
VLOOKUP(AL1059,MonsterGroupTable!$A:$A,1,0)))))))</f>
        <v>201</v>
      </c>
      <c r="AN1059">
        <v>1</v>
      </c>
      <c r="AO1059">
        <v>1</v>
      </c>
      <c r="AP1059">
        <v>0</v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BA1059" s="2" t="str">
        <f>IF(AND(ISBLANK(AZ1059),OR(NOT(ISBLANK(BB1059)),NOT(ISBLANK(BC1059)))),#N/A,
IF(ISBLANK(AZ1059),"",
IF(AND(NOT(ISERROR(VLOOKUP(AZ1059,MonsterTable!$A:$B,MATCH(MonsterTable!$B$1,MonsterTable!$A$1:$B$1,0),0))),OR(ISBLANK(BB1059),ISBLANK(BC1059))),#N/A,
IFERROR(VLOOKUP(AZ1059,MonsterTable!$A:$B,MATCH(MonsterTable!$B$1,MonsterTable!$A$1:$B$1,0),0),
IF(OR(NOT(ISBLANK(BB1059)),ISBLANK(BC1059)),#N/A,
IF(AZ1059="empty","empty",
VLOOKUP(AZ1059,MonsterGroupTable!$A:$A,1,0)))))))</f>
        <v/>
      </c>
      <c r="BH1059" s="2" t="str">
        <f>IF(AND(ISBLANK(BG1059),OR(NOT(ISBLANK(BI1059)),NOT(ISBLANK(BJ1059)))),#N/A,
IF(ISBLANK(BG1059),"",
IF(AND(NOT(ISERROR(VLOOKUP(BG1059,MonsterTable!$A:$B,MATCH(MonsterTable!$B$1,MonsterTable!$A$1:$B$1,0),0))),OR(ISBLANK(BI1059),ISBLANK(BJ1059))),#N/A,
IFERROR(VLOOKUP(BG1059,MonsterTable!$A:$B,MATCH(MonsterTable!$B$1,MonsterTable!$A$1:$B$1,0),0),
IF(OR(NOT(ISBLANK(BI1059)),ISBLANK(BJ1059)),#N/A,
IF(BG1059="empty","empty",
VLOOKUP(BG1059,MonsterGroupTable!$A:$A,1,0)))))))</f>
        <v/>
      </c>
      <c r="BO1059" s="2" t="str">
        <f>IF(AND(ISBLANK(BN1059),OR(NOT(ISBLANK(BP1059)),NOT(ISBLANK(BQ1059)))),#N/A,
IF(ISBLANK(BN1059),"",
IF(AND(NOT(ISERROR(VLOOKUP(BN1059,MonsterTable!$A:$B,MATCH(MonsterTable!$B$1,MonsterTable!$A$1:$B$1,0),0))),OR(ISBLANK(BP1059),ISBLANK(BQ1059))),#N/A,
IFERROR(VLOOKUP(BN1059,MonsterTable!$A:$B,MATCH(MonsterTable!$B$1,MonsterTable!$A$1:$B$1,0),0),
IF(OR(NOT(ISBLANK(BP1059)),ISBLANK(BQ1059)),#N/A,
IF(BN1059="empty","empty",
VLOOKUP(BN1059,MonsterGroupTable!$A:$A,1,0)))))))</f>
        <v/>
      </c>
      <c r="BV1059" s="2" t="str">
        <f>IF(AND(ISBLANK(BU1059),OR(NOT(ISBLANK(BW1059)),NOT(ISBLANK(BX1059)))),#N/A,
IF(ISBLANK(BU1059),"",
IF(AND(NOT(ISERROR(VLOOKUP(BU1059,MonsterTable!$A:$B,MATCH(MonsterTable!$B$1,MonsterTable!$A$1:$B$1,0),0))),OR(ISBLANK(BW1059),ISBLANK(BX1059))),#N/A,
IFERROR(VLOOKUP(BU1059,MonsterTable!$A:$B,MATCH(MonsterTable!$B$1,MonsterTable!$A$1:$B$1,0),0),
IF(OR(NOT(ISBLANK(BW1059)),ISBLANK(BX1059)),#N/A,
IF(BU1059="empty","empty",
VLOOKUP(BU1059,MonsterGroupTable!$A:$A,1,0)))))))</f>
        <v/>
      </c>
      <c r="CC1059" s="2" t="str">
        <f>IF(AND(ISBLANK(CB1059),OR(NOT(ISBLANK(CD1059)),NOT(ISBLANK(CE1059)))),#N/A,
IF(ISBLANK(CB1059),"",
IF(AND(NOT(ISERROR(VLOOKUP(CB1059,MonsterTable!$A:$B,MATCH(MonsterTable!$B$1,MonsterTable!$A$1:$B$1,0),0))),OR(ISBLANK(CD1059),ISBLANK(CE1059))),#N/A,
IFERROR(VLOOKUP(CB1059,MonsterTable!$A:$B,MATCH(MonsterTable!$B$1,MonsterTable!$A$1:$B$1,0),0),
IF(OR(NOT(ISBLANK(CD1059)),ISBLANK(CE1059)),#N/A,
IF(CB1059="empty","empty",
VLOOKUP(CB1059,MonsterGroupTable!$A:$A,1,0)))))))</f>
        <v/>
      </c>
      <c r="CJ1059" s="2" t="str">
        <f>IF(AND(ISBLANK(CI1059),OR(NOT(ISBLANK(CK1059)),NOT(ISBLANK(CL1059)))),#N/A,
IF(ISBLANK(CI1059),"",
IF(AND(NOT(ISERROR(VLOOKUP(CI1059,MonsterTable!$A:$B,MATCH(MonsterTable!$B$1,MonsterTable!$A$1:$B$1,0),0))),OR(ISBLANK(CK1059),ISBLANK(CL1059))),#N/A,
IFERROR(VLOOKUP(CI1059,MonsterTable!$A:$B,MATCH(MonsterTable!$B$1,MonsterTable!$A$1:$B$1,0),0),
IF(OR(NOT(ISBLANK(CK1059)),ISBLANK(CL1059)),#N/A,
IF(CI1059="empty","empty",
VLOOKUP(CI1059,MonsterGroupTable!$A:$A,1,0)))))))</f>
        <v/>
      </c>
    </row>
    <row r="1060" spans="1:88">
      <c r="A1060">
        <v>20361</v>
      </c>
      <c r="B1060">
        <f t="shared" si="32"/>
        <v>1.1000000000000001</v>
      </c>
      <c r="C1060">
        <f t="shared" si="32"/>
        <v>1.1000000000000001</v>
      </c>
      <c r="F1060">
        <v>2160</v>
      </c>
      <c r="G1060">
        <v>50026</v>
      </c>
      <c r="H1060">
        <v>0</v>
      </c>
      <c r="I1060">
        <v>0</v>
      </c>
      <c r="J1060">
        <v>0</v>
      </c>
      <c r="K1060" t="s">
        <v>28</v>
      </c>
      <c r="L1060" t="s">
        <v>253</v>
      </c>
      <c r="M1060" t="s">
        <v>79</v>
      </c>
      <c r="N1060" t="s">
        <v>80</v>
      </c>
      <c r="O1060">
        <v>0</v>
      </c>
      <c r="P1060">
        <v>-4.75</v>
      </c>
      <c r="Q1060">
        <v>-3.5</v>
      </c>
      <c r="R1060">
        <v>4.75</v>
      </c>
      <c r="S1060">
        <v>3</v>
      </c>
      <c r="T1060">
        <v>-13.5</v>
      </c>
      <c r="U1060">
        <v>2.5499999999999998</v>
      </c>
      <c r="V1060">
        <v>-6.75</v>
      </c>
      <c r="W1060" t="str">
        <f t="shared" si="33"/>
        <v>g117,5,empty,3,202,1,1,0</v>
      </c>
      <c r="X1060" s="1" t="s">
        <v>334</v>
      </c>
      <c r="Y1060" s="2" t="str">
        <f>IF(AND(ISBLANK(X1060),OR(NOT(ISBLANK(Z1060)),NOT(ISBLANK(AA1060)))),#N/A,
IF(ISBLANK(X1060),"",
IF(AND(NOT(ISERROR(VLOOKUP(X1060,MonsterTable!$A:$B,MATCH(MonsterTable!$B$1,MonsterTable!$A$1:$B$1,0),0))),OR(ISBLANK(Z1060),ISBLANK(AA1060))),#N/A,
IFERROR(VLOOKUP(X1060,MonsterTable!$A:$B,MATCH(MonsterTable!$B$1,MonsterTable!$A$1:$B$1,0),0),
IF(OR(NOT(ISBLANK(Z1060)),ISBLANK(AA1060)),#N/A,
IF(X1060="empty","empty",
VLOOKUP(X1060,MonsterGroupTable!$A:$A,1,0)))))))</f>
        <v>g117</v>
      </c>
      <c r="AA1060">
        <v>5</v>
      </c>
      <c r="AE1060" s="1" t="s">
        <v>74</v>
      </c>
      <c r="AF1060" s="2" t="str">
        <f>IF(AND(ISBLANK(AE1060),OR(NOT(ISBLANK(AG1060)),NOT(ISBLANK(AH1060)))),#N/A,
IF(ISBLANK(AE1060),"",
IF(AND(NOT(ISERROR(VLOOKUP(AE1060,MonsterTable!$A:$B,MATCH(MonsterTable!$B$1,MonsterTable!$A$1:$B$1,0),0))),OR(ISBLANK(AG1060),ISBLANK(AH1060))),#N/A,
IFERROR(VLOOKUP(AE1060,MonsterTable!$A:$B,MATCH(MonsterTable!$B$1,MonsterTable!$A$1:$B$1,0),0),
IF(OR(NOT(ISBLANK(AG1060)),ISBLANK(AH1060)),#N/A,
IF(AE1060="empty","empty",
VLOOKUP(AE1060,MonsterGroupTable!$A:$A,1,0)))))))</f>
        <v>empty</v>
      </c>
      <c r="AH1060">
        <v>3</v>
      </c>
      <c r="AL1060" s="1" t="s">
        <v>338</v>
      </c>
      <c r="AM1060" s="2">
        <f>IF(AND(ISBLANK(AL1060),OR(NOT(ISBLANK(AN1060)),NOT(ISBLANK(AO1060)))),#N/A,
IF(ISBLANK(AL1060),"",
IF(AND(NOT(ISERROR(VLOOKUP(AL1060,MonsterTable!$A:$B,MATCH(MonsterTable!$B$1,MonsterTable!$A$1:$B$1,0),0))),OR(ISBLANK(AN1060),ISBLANK(AO1060))),#N/A,
IFERROR(VLOOKUP(AL1060,MonsterTable!$A:$B,MATCH(MonsterTable!$B$1,MonsterTable!$A$1:$B$1,0),0),
IF(OR(NOT(ISBLANK(AN1060)),ISBLANK(AO1060)),#N/A,
IF(AL1060="empty","empty",
VLOOKUP(AL1060,MonsterGroupTable!$A:$A,1,0)))))))</f>
        <v>202</v>
      </c>
      <c r="AN1060">
        <v>1</v>
      </c>
      <c r="AO1060">
        <v>1</v>
      </c>
      <c r="AP1060">
        <v>0</v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BA1060" s="2" t="str">
        <f>IF(AND(ISBLANK(AZ1060),OR(NOT(ISBLANK(BB1060)),NOT(ISBLANK(BC1060)))),#N/A,
IF(ISBLANK(AZ1060),"",
IF(AND(NOT(ISERROR(VLOOKUP(AZ1060,MonsterTable!$A:$B,MATCH(MonsterTable!$B$1,MonsterTable!$A$1:$B$1,0),0))),OR(ISBLANK(BB1060),ISBLANK(BC1060))),#N/A,
IFERROR(VLOOKUP(AZ1060,MonsterTable!$A:$B,MATCH(MonsterTable!$B$1,MonsterTable!$A$1:$B$1,0),0),
IF(OR(NOT(ISBLANK(BB1060)),ISBLANK(BC1060)),#N/A,
IF(AZ1060="empty","empty",
VLOOKUP(AZ1060,MonsterGroupTable!$A:$A,1,0)))))))</f>
        <v/>
      </c>
      <c r="BH1060" s="2" t="str">
        <f>IF(AND(ISBLANK(BG1060),OR(NOT(ISBLANK(BI1060)),NOT(ISBLANK(BJ1060)))),#N/A,
IF(ISBLANK(BG1060),"",
IF(AND(NOT(ISERROR(VLOOKUP(BG1060,MonsterTable!$A:$B,MATCH(MonsterTable!$B$1,MonsterTable!$A$1:$B$1,0),0))),OR(ISBLANK(BI1060),ISBLANK(BJ1060))),#N/A,
IFERROR(VLOOKUP(BG1060,MonsterTable!$A:$B,MATCH(MonsterTable!$B$1,MonsterTable!$A$1:$B$1,0),0),
IF(OR(NOT(ISBLANK(BI1060)),ISBLANK(BJ1060)),#N/A,
IF(BG1060="empty","empty",
VLOOKUP(BG1060,MonsterGroupTable!$A:$A,1,0)))))))</f>
        <v/>
      </c>
      <c r="BO1060" s="2" t="str">
        <f>IF(AND(ISBLANK(BN1060),OR(NOT(ISBLANK(BP1060)),NOT(ISBLANK(BQ1060)))),#N/A,
IF(ISBLANK(BN1060),"",
IF(AND(NOT(ISERROR(VLOOKUP(BN1060,MonsterTable!$A:$B,MATCH(MonsterTable!$B$1,MonsterTable!$A$1:$B$1,0),0))),OR(ISBLANK(BP1060),ISBLANK(BQ1060))),#N/A,
IFERROR(VLOOKUP(BN1060,MonsterTable!$A:$B,MATCH(MonsterTable!$B$1,MonsterTable!$A$1:$B$1,0),0),
IF(OR(NOT(ISBLANK(BP1060)),ISBLANK(BQ1060)),#N/A,
IF(BN1060="empty","empty",
VLOOKUP(BN1060,MonsterGroupTable!$A:$A,1,0)))))))</f>
        <v/>
      </c>
      <c r="BV1060" s="2" t="str">
        <f>IF(AND(ISBLANK(BU1060),OR(NOT(ISBLANK(BW1060)),NOT(ISBLANK(BX1060)))),#N/A,
IF(ISBLANK(BU1060),"",
IF(AND(NOT(ISERROR(VLOOKUP(BU1060,MonsterTable!$A:$B,MATCH(MonsterTable!$B$1,MonsterTable!$A$1:$B$1,0),0))),OR(ISBLANK(BW1060),ISBLANK(BX1060))),#N/A,
IFERROR(VLOOKUP(BU1060,MonsterTable!$A:$B,MATCH(MonsterTable!$B$1,MonsterTable!$A$1:$B$1,0),0),
IF(OR(NOT(ISBLANK(BW1060)),ISBLANK(BX1060)),#N/A,
IF(BU1060="empty","empty",
VLOOKUP(BU1060,MonsterGroupTable!$A:$A,1,0)))))))</f>
        <v/>
      </c>
      <c r="CC1060" s="2" t="str">
        <f>IF(AND(ISBLANK(CB1060),OR(NOT(ISBLANK(CD1060)),NOT(ISBLANK(CE1060)))),#N/A,
IF(ISBLANK(CB1060),"",
IF(AND(NOT(ISERROR(VLOOKUP(CB1060,MonsterTable!$A:$B,MATCH(MonsterTable!$B$1,MonsterTable!$A$1:$B$1,0),0))),OR(ISBLANK(CD1060),ISBLANK(CE1060))),#N/A,
IFERROR(VLOOKUP(CB1060,MonsterTable!$A:$B,MATCH(MonsterTable!$B$1,MonsterTable!$A$1:$B$1,0),0),
IF(OR(NOT(ISBLANK(CD1060)),ISBLANK(CE1060)),#N/A,
IF(CB1060="empty","empty",
VLOOKUP(CB1060,MonsterGroupTable!$A:$A,1,0)))))))</f>
        <v/>
      </c>
      <c r="CJ1060" s="2" t="str">
        <f>IF(AND(ISBLANK(CI1060),OR(NOT(ISBLANK(CK1060)),NOT(ISBLANK(CL1060)))),#N/A,
IF(ISBLANK(CI1060),"",
IF(AND(NOT(ISERROR(VLOOKUP(CI1060,MonsterTable!$A:$B,MATCH(MonsterTable!$B$1,MonsterTable!$A$1:$B$1,0),0))),OR(ISBLANK(CK1060),ISBLANK(CL1060))),#N/A,
IFERROR(VLOOKUP(CI1060,MonsterTable!$A:$B,MATCH(MonsterTable!$B$1,MonsterTable!$A$1:$B$1,0),0),
IF(OR(NOT(ISBLANK(CK1060)),ISBLANK(CL1060)),#N/A,
IF(CI1060="empty","empty",
VLOOKUP(CI1060,MonsterGroupTable!$A:$A,1,0)))))))</f>
        <v/>
      </c>
    </row>
    <row r="1061" spans="1:88">
      <c r="A1061">
        <v>20362</v>
      </c>
      <c r="B1061">
        <f t="shared" si="32"/>
        <v>1.1000000000000001</v>
      </c>
      <c r="C1061">
        <f t="shared" si="32"/>
        <v>1.1000000000000001</v>
      </c>
      <c r="F1061">
        <v>2160</v>
      </c>
      <c r="G1061">
        <v>50350</v>
      </c>
      <c r="H1061">
        <v>0</v>
      </c>
      <c r="I1061">
        <v>0</v>
      </c>
      <c r="J1061">
        <v>0</v>
      </c>
      <c r="K1061" t="s">
        <v>28</v>
      </c>
      <c r="L1061" t="s">
        <v>253</v>
      </c>
      <c r="M1061" t="s">
        <v>79</v>
      </c>
      <c r="N1061" t="s">
        <v>80</v>
      </c>
      <c r="O1061">
        <v>0</v>
      </c>
      <c r="P1061">
        <v>-4.75</v>
      </c>
      <c r="Q1061">
        <v>-3.5</v>
      </c>
      <c r="R1061">
        <v>4.75</v>
      </c>
      <c r="S1061">
        <v>3</v>
      </c>
      <c r="T1061">
        <v>-13.5</v>
      </c>
      <c r="U1061">
        <v>2.5499999999999998</v>
      </c>
      <c r="V1061">
        <v>-6.75</v>
      </c>
      <c r="W1061" t="str">
        <f t="shared" si="33"/>
        <v>g117,5,empty,3,202,1,1,0</v>
      </c>
      <c r="X1061" s="1" t="s">
        <v>334</v>
      </c>
      <c r="Y1061" s="2" t="str">
        <f>IF(AND(ISBLANK(X1061),OR(NOT(ISBLANK(Z1061)),NOT(ISBLANK(AA1061)))),#N/A,
IF(ISBLANK(X1061),"",
IF(AND(NOT(ISERROR(VLOOKUP(X1061,MonsterTable!$A:$B,MATCH(MonsterTable!$B$1,MonsterTable!$A$1:$B$1,0),0))),OR(ISBLANK(Z1061),ISBLANK(AA1061))),#N/A,
IFERROR(VLOOKUP(X1061,MonsterTable!$A:$B,MATCH(MonsterTable!$B$1,MonsterTable!$A$1:$B$1,0),0),
IF(OR(NOT(ISBLANK(Z1061)),ISBLANK(AA1061)),#N/A,
IF(X1061="empty","empty",
VLOOKUP(X1061,MonsterGroupTable!$A:$A,1,0)))))))</f>
        <v>g117</v>
      </c>
      <c r="AA1061">
        <v>5</v>
      </c>
      <c r="AE1061" s="1" t="s">
        <v>74</v>
      </c>
      <c r="AF1061" s="2" t="str">
        <f>IF(AND(ISBLANK(AE1061),OR(NOT(ISBLANK(AG1061)),NOT(ISBLANK(AH1061)))),#N/A,
IF(ISBLANK(AE1061),"",
IF(AND(NOT(ISERROR(VLOOKUP(AE1061,MonsterTable!$A:$B,MATCH(MonsterTable!$B$1,MonsterTable!$A$1:$B$1,0),0))),OR(ISBLANK(AG1061),ISBLANK(AH1061))),#N/A,
IFERROR(VLOOKUP(AE1061,MonsterTable!$A:$B,MATCH(MonsterTable!$B$1,MonsterTable!$A$1:$B$1,0),0),
IF(OR(NOT(ISBLANK(AG1061)),ISBLANK(AH1061)),#N/A,
IF(AE1061="empty","empty",
VLOOKUP(AE1061,MonsterGroupTable!$A:$A,1,0)))))))</f>
        <v>empty</v>
      </c>
      <c r="AH1061">
        <v>3</v>
      </c>
      <c r="AL1061" s="1" t="s">
        <v>338</v>
      </c>
      <c r="AM1061" s="2">
        <f>IF(AND(ISBLANK(AL1061),OR(NOT(ISBLANK(AN1061)),NOT(ISBLANK(AO1061)))),#N/A,
IF(ISBLANK(AL1061),"",
IF(AND(NOT(ISERROR(VLOOKUP(AL1061,MonsterTable!$A:$B,MATCH(MonsterTable!$B$1,MonsterTable!$A$1:$B$1,0),0))),OR(ISBLANK(AN1061),ISBLANK(AO1061))),#N/A,
IFERROR(VLOOKUP(AL1061,MonsterTable!$A:$B,MATCH(MonsterTable!$B$1,MonsterTable!$A$1:$B$1,0),0),
IF(OR(NOT(ISBLANK(AN1061)),ISBLANK(AO1061)),#N/A,
IF(AL1061="empty","empty",
VLOOKUP(AL1061,MonsterGroupTable!$A:$A,1,0)))))))</f>
        <v>202</v>
      </c>
      <c r="AN1061">
        <v>1</v>
      </c>
      <c r="AO1061">
        <v>1</v>
      </c>
      <c r="AP1061">
        <v>0</v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BA1061" s="2" t="str">
        <f>IF(AND(ISBLANK(AZ1061),OR(NOT(ISBLANK(BB1061)),NOT(ISBLANK(BC1061)))),#N/A,
IF(ISBLANK(AZ1061),"",
IF(AND(NOT(ISERROR(VLOOKUP(AZ1061,MonsterTable!$A:$B,MATCH(MonsterTable!$B$1,MonsterTable!$A$1:$B$1,0),0))),OR(ISBLANK(BB1061),ISBLANK(BC1061))),#N/A,
IFERROR(VLOOKUP(AZ1061,MonsterTable!$A:$B,MATCH(MonsterTable!$B$1,MonsterTable!$A$1:$B$1,0),0),
IF(OR(NOT(ISBLANK(BB1061)),ISBLANK(BC1061)),#N/A,
IF(AZ1061="empty","empty",
VLOOKUP(AZ1061,MonsterGroupTable!$A:$A,1,0)))))))</f>
        <v/>
      </c>
      <c r="BH1061" s="2" t="str">
        <f>IF(AND(ISBLANK(BG1061),OR(NOT(ISBLANK(BI1061)),NOT(ISBLANK(BJ1061)))),#N/A,
IF(ISBLANK(BG1061),"",
IF(AND(NOT(ISERROR(VLOOKUP(BG1061,MonsterTable!$A:$B,MATCH(MonsterTable!$B$1,MonsterTable!$A$1:$B$1,0),0))),OR(ISBLANK(BI1061),ISBLANK(BJ1061))),#N/A,
IFERROR(VLOOKUP(BG1061,MonsterTable!$A:$B,MATCH(MonsterTable!$B$1,MonsterTable!$A$1:$B$1,0),0),
IF(OR(NOT(ISBLANK(BI1061)),ISBLANK(BJ1061)),#N/A,
IF(BG1061="empty","empty",
VLOOKUP(BG1061,MonsterGroupTable!$A:$A,1,0)))))))</f>
        <v/>
      </c>
      <c r="BO1061" s="2" t="str">
        <f>IF(AND(ISBLANK(BN1061),OR(NOT(ISBLANK(BP1061)),NOT(ISBLANK(BQ1061)))),#N/A,
IF(ISBLANK(BN1061),"",
IF(AND(NOT(ISERROR(VLOOKUP(BN1061,MonsterTable!$A:$B,MATCH(MonsterTable!$B$1,MonsterTable!$A$1:$B$1,0),0))),OR(ISBLANK(BP1061),ISBLANK(BQ1061))),#N/A,
IFERROR(VLOOKUP(BN1061,MonsterTable!$A:$B,MATCH(MonsterTable!$B$1,MonsterTable!$A$1:$B$1,0),0),
IF(OR(NOT(ISBLANK(BP1061)),ISBLANK(BQ1061)),#N/A,
IF(BN1061="empty","empty",
VLOOKUP(BN1061,MonsterGroupTable!$A:$A,1,0)))))))</f>
        <v/>
      </c>
      <c r="BV1061" s="2" t="str">
        <f>IF(AND(ISBLANK(BU1061),OR(NOT(ISBLANK(BW1061)),NOT(ISBLANK(BX1061)))),#N/A,
IF(ISBLANK(BU1061),"",
IF(AND(NOT(ISERROR(VLOOKUP(BU1061,MonsterTable!$A:$B,MATCH(MonsterTable!$B$1,MonsterTable!$A$1:$B$1,0),0))),OR(ISBLANK(BW1061),ISBLANK(BX1061))),#N/A,
IFERROR(VLOOKUP(BU1061,MonsterTable!$A:$B,MATCH(MonsterTable!$B$1,MonsterTable!$A$1:$B$1,0),0),
IF(OR(NOT(ISBLANK(BW1061)),ISBLANK(BX1061)),#N/A,
IF(BU1061="empty","empty",
VLOOKUP(BU1061,MonsterGroupTable!$A:$A,1,0)))))))</f>
        <v/>
      </c>
      <c r="CC1061" s="2" t="str">
        <f>IF(AND(ISBLANK(CB1061),OR(NOT(ISBLANK(CD1061)),NOT(ISBLANK(CE1061)))),#N/A,
IF(ISBLANK(CB1061),"",
IF(AND(NOT(ISERROR(VLOOKUP(CB1061,MonsterTable!$A:$B,MATCH(MonsterTable!$B$1,MonsterTable!$A$1:$B$1,0),0))),OR(ISBLANK(CD1061),ISBLANK(CE1061))),#N/A,
IFERROR(VLOOKUP(CB1061,MonsterTable!$A:$B,MATCH(MonsterTable!$B$1,MonsterTable!$A$1:$B$1,0),0),
IF(OR(NOT(ISBLANK(CD1061)),ISBLANK(CE1061)),#N/A,
IF(CB1061="empty","empty",
VLOOKUP(CB1061,MonsterGroupTable!$A:$A,1,0)))))))</f>
        <v/>
      </c>
      <c r="CJ1061" s="2" t="str">
        <f>IF(AND(ISBLANK(CI1061),OR(NOT(ISBLANK(CK1061)),NOT(ISBLANK(CL1061)))),#N/A,
IF(ISBLANK(CI1061),"",
IF(AND(NOT(ISERROR(VLOOKUP(CI1061,MonsterTable!$A:$B,MATCH(MonsterTable!$B$1,MonsterTable!$A$1:$B$1,0),0))),OR(ISBLANK(CK1061),ISBLANK(CL1061))),#N/A,
IFERROR(VLOOKUP(CI1061,MonsterTable!$A:$B,MATCH(MonsterTable!$B$1,MonsterTable!$A$1:$B$1,0),0),
IF(OR(NOT(ISBLANK(CK1061)),ISBLANK(CL1061)),#N/A,
IF(CI1061="empty","empty",
VLOOKUP(CI1061,MonsterGroupTable!$A:$A,1,0)))))))</f>
        <v/>
      </c>
    </row>
    <row r="1062" spans="1:88">
      <c r="A1062">
        <v>20363</v>
      </c>
      <c r="B1062">
        <f t="shared" si="32"/>
        <v>1.1000000000000001</v>
      </c>
      <c r="C1062">
        <f t="shared" si="32"/>
        <v>1.1000000000000001</v>
      </c>
      <c r="F1062">
        <v>2160</v>
      </c>
      <c r="G1062">
        <v>50674</v>
      </c>
      <c r="H1062">
        <v>0</v>
      </c>
      <c r="I1062">
        <v>0</v>
      </c>
      <c r="J1062">
        <v>0</v>
      </c>
      <c r="K1062" t="s">
        <v>28</v>
      </c>
      <c r="L1062" t="s">
        <v>253</v>
      </c>
      <c r="M1062" t="s">
        <v>79</v>
      </c>
      <c r="N1062" t="s">
        <v>80</v>
      </c>
      <c r="O1062">
        <v>0</v>
      </c>
      <c r="P1062">
        <v>-4.75</v>
      </c>
      <c r="Q1062">
        <v>-3.5</v>
      </c>
      <c r="R1062">
        <v>4.75</v>
      </c>
      <c r="S1062">
        <v>3</v>
      </c>
      <c r="T1062">
        <v>-13.5</v>
      </c>
      <c r="U1062">
        <v>2.5499999999999998</v>
      </c>
      <c r="V1062">
        <v>-6.75</v>
      </c>
      <c r="W1062" t="str">
        <f t="shared" si="33"/>
        <v>g117,5,empty,3,202,1,1,0</v>
      </c>
      <c r="X1062" s="1" t="s">
        <v>334</v>
      </c>
      <c r="Y1062" s="2" t="str">
        <f>IF(AND(ISBLANK(X1062),OR(NOT(ISBLANK(Z1062)),NOT(ISBLANK(AA1062)))),#N/A,
IF(ISBLANK(X1062),"",
IF(AND(NOT(ISERROR(VLOOKUP(X1062,MonsterTable!$A:$B,MATCH(MonsterTable!$B$1,MonsterTable!$A$1:$B$1,0),0))),OR(ISBLANK(Z1062),ISBLANK(AA1062))),#N/A,
IFERROR(VLOOKUP(X1062,MonsterTable!$A:$B,MATCH(MonsterTable!$B$1,MonsterTable!$A$1:$B$1,0),0),
IF(OR(NOT(ISBLANK(Z1062)),ISBLANK(AA1062)),#N/A,
IF(X1062="empty","empty",
VLOOKUP(X1062,MonsterGroupTable!$A:$A,1,0)))))))</f>
        <v>g117</v>
      </c>
      <c r="AA1062">
        <v>5</v>
      </c>
      <c r="AE1062" s="1" t="s">
        <v>74</v>
      </c>
      <c r="AF1062" s="2" t="str">
        <f>IF(AND(ISBLANK(AE1062),OR(NOT(ISBLANK(AG1062)),NOT(ISBLANK(AH1062)))),#N/A,
IF(ISBLANK(AE1062),"",
IF(AND(NOT(ISERROR(VLOOKUP(AE1062,MonsterTable!$A:$B,MATCH(MonsterTable!$B$1,MonsterTable!$A$1:$B$1,0),0))),OR(ISBLANK(AG1062),ISBLANK(AH1062))),#N/A,
IFERROR(VLOOKUP(AE1062,MonsterTable!$A:$B,MATCH(MonsterTable!$B$1,MonsterTable!$A$1:$B$1,0),0),
IF(OR(NOT(ISBLANK(AG1062)),ISBLANK(AH1062)),#N/A,
IF(AE1062="empty","empty",
VLOOKUP(AE1062,MonsterGroupTable!$A:$A,1,0)))))))</f>
        <v>empty</v>
      </c>
      <c r="AH1062">
        <v>3</v>
      </c>
      <c r="AL1062" s="1" t="s">
        <v>338</v>
      </c>
      <c r="AM1062" s="2">
        <f>IF(AND(ISBLANK(AL1062),OR(NOT(ISBLANK(AN1062)),NOT(ISBLANK(AO1062)))),#N/A,
IF(ISBLANK(AL1062),"",
IF(AND(NOT(ISERROR(VLOOKUP(AL1062,MonsterTable!$A:$B,MATCH(MonsterTable!$B$1,MonsterTable!$A$1:$B$1,0),0))),OR(ISBLANK(AN1062),ISBLANK(AO1062))),#N/A,
IFERROR(VLOOKUP(AL1062,MonsterTable!$A:$B,MATCH(MonsterTable!$B$1,MonsterTable!$A$1:$B$1,0),0),
IF(OR(NOT(ISBLANK(AN1062)),ISBLANK(AO1062)),#N/A,
IF(AL1062="empty","empty",
VLOOKUP(AL1062,MonsterGroupTable!$A:$A,1,0)))))))</f>
        <v>202</v>
      </c>
      <c r="AN1062">
        <v>1</v>
      </c>
      <c r="AO1062">
        <v>1</v>
      </c>
      <c r="AP1062">
        <v>0</v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BA1062" s="2" t="str">
        <f>IF(AND(ISBLANK(AZ1062),OR(NOT(ISBLANK(BB1062)),NOT(ISBLANK(BC1062)))),#N/A,
IF(ISBLANK(AZ1062),"",
IF(AND(NOT(ISERROR(VLOOKUP(AZ1062,MonsterTable!$A:$B,MATCH(MonsterTable!$B$1,MonsterTable!$A$1:$B$1,0),0))),OR(ISBLANK(BB1062),ISBLANK(BC1062))),#N/A,
IFERROR(VLOOKUP(AZ1062,MonsterTable!$A:$B,MATCH(MonsterTable!$B$1,MonsterTable!$A$1:$B$1,0),0),
IF(OR(NOT(ISBLANK(BB1062)),ISBLANK(BC1062)),#N/A,
IF(AZ1062="empty","empty",
VLOOKUP(AZ1062,MonsterGroupTable!$A:$A,1,0)))))))</f>
        <v/>
      </c>
      <c r="BH1062" s="2" t="str">
        <f>IF(AND(ISBLANK(BG1062),OR(NOT(ISBLANK(BI1062)),NOT(ISBLANK(BJ1062)))),#N/A,
IF(ISBLANK(BG1062),"",
IF(AND(NOT(ISERROR(VLOOKUP(BG1062,MonsterTable!$A:$B,MATCH(MonsterTable!$B$1,MonsterTable!$A$1:$B$1,0),0))),OR(ISBLANK(BI1062),ISBLANK(BJ1062))),#N/A,
IFERROR(VLOOKUP(BG1062,MonsterTable!$A:$B,MATCH(MonsterTable!$B$1,MonsterTable!$A$1:$B$1,0),0),
IF(OR(NOT(ISBLANK(BI1062)),ISBLANK(BJ1062)),#N/A,
IF(BG1062="empty","empty",
VLOOKUP(BG1062,MonsterGroupTable!$A:$A,1,0)))))))</f>
        <v/>
      </c>
      <c r="BO1062" s="2" t="str">
        <f>IF(AND(ISBLANK(BN1062),OR(NOT(ISBLANK(BP1062)),NOT(ISBLANK(BQ1062)))),#N/A,
IF(ISBLANK(BN1062),"",
IF(AND(NOT(ISERROR(VLOOKUP(BN1062,MonsterTable!$A:$B,MATCH(MonsterTable!$B$1,MonsterTable!$A$1:$B$1,0),0))),OR(ISBLANK(BP1062),ISBLANK(BQ1062))),#N/A,
IFERROR(VLOOKUP(BN1062,MonsterTable!$A:$B,MATCH(MonsterTable!$B$1,MonsterTable!$A$1:$B$1,0),0),
IF(OR(NOT(ISBLANK(BP1062)),ISBLANK(BQ1062)),#N/A,
IF(BN1062="empty","empty",
VLOOKUP(BN1062,MonsterGroupTable!$A:$A,1,0)))))))</f>
        <v/>
      </c>
      <c r="BV1062" s="2" t="str">
        <f>IF(AND(ISBLANK(BU1062),OR(NOT(ISBLANK(BW1062)),NOT(ISBLANK(BX1062)))),#N/A,
IF(ISBLANK(BU1062),"",
IF(AND(NOT(ISERROR(VLOOKUP(BU1062,MonsterTable!$A:$B,MATCH(MonsterTable!$B$1,MonsterTable!$A$1:$B$1,0),0))),OR(ISBLANK(BW1062),ISBLANK(BX1062))),#N/A,
IFERROR(VLOOKUP(BU1062,MonsterTable!$A:$B,MATCH(MonsterTable!$B$1,MonsterTable!$A$1:$B$1,0),0),
IF(OR(NOT(ISBLANK(BW1062)),ISBLANK(BX1062)),#N/A,
IF(BU1062="empty","empty",
VLOOKUP(BU1062,MonsterGroupTable!$A:$A,1,0)))))))</f>
        <v/>
      </c>
      <c r="CC1062" s="2" t="str">
        <f>IF(AND(ISBLANK(CB1062),OR(NOT(ISBLANK(CD1062)),NOT(ISBLANK(CE1062)))),#N/A,
IF(ISBLANK(CB1062),"",
IF(AND(NOT(ISERROR(VLOOKUP(CB1062,MonsterTable!$A:$B,MATCH(MonsterTable!$B$1,MonsterTable!$A$1:$B$1,0),0))),OR(ISBLANK(CD1062),ISBLANK(CE1062))),#N/A,
IFERROR(VLOOKUP(CB1062,MonsterTable!$A:$B,MATCH(MonsterTable!$B$1,MonsterTable!$A$1:$B$1,0),0),
IF(OR(NOT(ISBLANK(CD1062)),ISBLANK(CE1062)),#N/A,
IF(CB1062="empty","empty",
VLOOKUP(CB1062,MonsterGroupTable!$A:$A,1,0)))))))</f>
        <v/>
      </c>
      <c r="CJ1062" s="2" t="str">
        <f>IF(AND(ISBLANK(CI1062),OR(NOT(ISBLANK(CK1062)),NOT(ISBLANK(CL1062)))),#N/A,
IF(ISBLANK(CI1062),"",
IF(AND(NOT(ISERROR(VLOOKUP(CI1062,MonsterTable!$A:$B,MATCH(MonsterTable!$B$1,MonsterTable!$A$1:$B$1,0),0))),OR(ISBLANK(CK1062),ISBLANK(CL1062))),#N/A,
IFERROR(VLOOKUP(CI1062,MonsterTable!$A:$B,MATCH(MonsterTable!$B$1,MonsterTable!$A$1:$B$1,0),0),
IF(OR(NOT(ISBLANK(CK1062)),ISBLANK(CL1062)),#N/A,
IF(CI1062="empty","empty",
VLOOKUP(CI1062,MonsterGroupTable!$A:$A,1,0)))))))</f>
        <v/>
      </c>
    </row>
    <row r="1063" spans="1:88">
      <c r="A1063">
        <v>20364</v>
      </c>
      <c r="B1063">
        <f t="shared" si="32"/>
        <v>1.1000000000000001</v>
      </c>
      <c r="C1063">
        <f t="shared" si="32"/>
        <v>1.1000000000000001</v>
      </c>
      <c r="F1063">
        <v>2160</v>
      </c>
      <c r="G1063">
        <v>50998</v>
      </c>
      <c r="H1063">
        <v>0</v>
      </c>
      <c r="I1063">
        <v>0</v>
      </c>
      <c r="J1063">
        <v>0</v>
      </c>
      <c r="K1063" t="s">
        <v>28</v>
      </c>
      <c r="L1063" t="s">
        <v>253</v>
      </c>
      <c r="M1063" t="s">
        <v>79</v>
      </c>
      <c r="N1063" t="s">
        <v>80</v>
      </c>
      <c r="O1063">
        <v>0</v>
      </c>
      <c r="P1063">
        <v>-4.75</v>
      </c>
      <c r="Q1063">
        <v>-3.5</v>
      </c>
      <c r="R1063">
        <v>4.75</v>
      </c>
      <c r="S1063">
        <v>3</v>
      </c>
      <c r="T1063">
        <v>-13.5</v>
      </c>
      <c r="U1063">
        <v>2.5499999999999998</v>
      </c>
      <c r="V1063">
        <v>-6.75</v>
      </c>
      <c r="W1063" t="str">
        <f t="shared" si="33"/>
        <v>g117,5,empty,3,202,1,1,0</v>
      </c>
      <c r="X1063" s="1" t="s">
        <v>334</v>
      </c>
      <c r="Y1063" s="2" t="str">
        <f>IF(AND(ISBLANK(X1063),OR(NOT(ISBLANK(Z1063)),NOT(ISBLANK(AA1063)))),#N/A,
IF(ISBLANK(X1063),"",
IF(AND(NOT(ISERROR(VLOOKUP(X1063,MonsterTable!$A:$B,MATCH(MonsterTable!$B$1,MonsterTable!$A$1:$B$1,0),0))),OR(ISBLANK(Z1063),ISBLANK(AA1063))),#N/A,
IFERROR(VLOOKUP(X1063,MonsterTable!$A:$B,MATCH(MonsterTable!$B$1,MonsterTable!$A$1:$B$1,0),0),
IF(OR(NOT(ISBLANK(Z1063)),ISBLANK(AA1063)),#N/A,
IF(X1063="empty","empty",
VLOOKUP(X1063,MonsterGroupTable!$A:$A,1,0)))))))</f>
        <v>g117</v>
      </c>
      <c r="AA1063">
        <v>5</v>
      </c>
      <c r="AE1063" s="1" t="s">
        <v>74</v>
      </c>
      <c r="AF1063" s="2" t="str">
        <f>IF(AND(ISBLANK(AE1063),OR(NOT(ISBLANK(AG1063)),NOT(ISBLANK(AH1063)))),#N/A,
IF(ISBLANK(AE1063),"",
IF(AND(NOT(ISERROR(VLOOKUP(AE1063,MonsterTable!$A:$B,MATCH(MonsterTable!$B$1,MonsterTable!$A$1:$B$1,0),0))),OR(ISBLANK(AG1063),ISBLANK(AH1063))),#N/A,
IFERROR(VLOOKUP(AE1063,MonsterTable!$A:$B,MATCH(MonsterTable!$B$1,MonsterTable!$A$1:$B$1,0),0),
IF(OR(NOT(ISBLANK(AG1063)),ISBLANK(AH1063)),#N/A,
IF(AE1063="empty","empty",
VLOOKUP(AE1063,MonsterGroupTable!$A:$A,1,0)))))))</f>
        <v>empty</v>
      </c>
      <c r="AH1063">
        <v>3</v>
      </c>
      <c r="AL1063" s="1" t="s">
        <v>338</v>
      </c>
      <c r="AM1063" s="2">
        <f>IF(AND(ISBLANK(AL1063),OR(NOT(ISBLANK(AN1063)),NOT(ISBLANK(AO1063)))),#N/A,
IF(ISBLANK(AL1063),"",
IF(AND(NOT(ISERROR(VLOOKUP(AL1063,MonsterTable!$A:$B,MATCH(MonsterTable!$B$1,MonsterTable!$A$1:$B$1,0),0))),OR(ISBLANK(AN1063),ISBLANK(AO1063))),#N/A,
IFERROR(VLOOKUP(AL1063,MonsterTable!$A:$B,MATCH(MonsterTable!$B$1,MonsterTable!$A$1:$B$1,0),0),
IF(OR(NOT(ISBLANK(AN1063)),ISBLANK(AO1063)),#N/A,
IF(AL1063="empty","empty",
VLOOKUP(AL1063,MonsterGroupTable!$A:$A,1,0)))))))</f>
        <v>202</v>
      </c>
      <c r="AN1063">
        <v>1</v>
      </c>
      <c r="AO1063">
        <v>1</v>
      </c>
      <c r="AP1063">
        <v>0</v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BA1063" s="2" t="str">
        <f>IF(AND(ISBLANK(AZ1063),OR(NOT(ISBLANK(BB1063)),NOT(ISBLANK(BC1063)))),#N/A,
IF(ISBLANK(AZ1063),"",
IF(AND(NOT(ISERROR(VLOOKUP(AZ1063,MonsterTable!$A:$B,MATCH(MonsterTable!$B$1,MonsterTable!$A$1:$B$1,0),0))),OR(ISBLANK(BB1063),ISBLANK(BC1063))),#N/A,
IFERROR(VLOOKUP(AZ1063,MonsterTable!$A:$B,MATCH(MonsterTable!$B$1,MonsterTable!$A$1:$B$1,0),0),
IF(OR(NOT(ISBLANK(BB1063)),ISBLANK(BC1063)),#N/A,
IF(AZ1063="empty","empty",
VLOOKUP(AZ1063,MonsterGroupTable!$A:$A,1,0)))))))</f>
        <v/>
      </c>
      <c r="BH1063" s="2" t="str">
        <f>IF(AND(ISBLANK(BG1063),OR(NOT(ISBLANK(BI1063)),NOT(ISBLANK(BJ1063)))),#N/A,
IF(ISBLANK(BG1063),"",
IF(AND(NOT(ISERROR(VLOOKUP(BG1063,MonsterTable!$A:$B,MATCH(MonsterTable!$B$1,MonsterTable!$A$1:$B$1,0),0))),OR(ISBLANK(BI1063),ISBLANK(BJ1063))),#N/A,
IFERROR(VLOOKUP(BG1063,MonsterTable!$A:$B,MATCH(MonsterTable!$B$1,MonsterTable!$A$1:$B$1,0),0),
IF(OR(NOT(ISBLANK(BI1063)),ISBLANK(BJ1063)),#N/A,
IF(BG1063="empty","empty",
VLOOKUP(BG1063,MonsterGroupTable!$A:$A,1,0)))))))</f>
        <v/>
      </c>
      <c r="BO1063" s="2" t="str">
        <f>IF(AND(ISBLANK(BN1063),OR(NOT(ISBLANK(BP1063)),NOT(ISBLANK(BQ1063)))),#N/A,
IF(ISBLANK(BN1063),"",
IF(AND(NOT(ISERROR(VLOOKUP(BN1063,MonsterTable!$A:$B,MATCH(MonsterTable!$B$1,MonsterTable!$A$1:$B$1,0),0))),OR(ISBLANK(BP1063),ISBLANK(BQ1063))),#N/A,
IFERROR(VLOOKUP(BN1063,MonsterTable!$A:$B,MATCH(MonsterTable!$B$1,MonsterTable!$A$1:$B$1,0),0),
IF(OR(NOT(ISBLANK(BP1063)),ISBLANK(BQ1063)),#N/A,
IF(BN1063="empty","empty",
VLOOKUP(BN1063,MonsterGroupTable!$A:$A,1,0)))))))</f>
        <v/>
      </c>
      <c r="BV1063" s="2" t="str">
        <f>IF(AND(ISBLANK(BU1063),OR(NOT(ISBLANK(BW1063)),NOT(ISBLANK(BX1063)))),#N/A,
IF(ISBLANK(BU1063),"",
IF(AND(NOT(ISERROR(VLOOKUP(BU1063,MonsterTable!$A:$B,MATCH(MonsterTable!$B$1,MonsterTable!$A$1:$B$1,0),0))),OR(ISBLANK(BW1063),ISBLANK(BX1063))),#N/A,
IFERROR(VLOOKUP(BU1063,MonsterTable!$A:$B,MATCH(MonsterTable!$B$1,MonsterTable!$A$1:$B$1,0),0),
IF(OR(NOT(ISBLANK(BW1063)),ISBLANK(BX1063)),#N/A,
IF(BU1063="empty","empty",
VLOOKUP(BU1063,MonsterGroupTable!$A:$A,1,0)))))))</f>
        <v/>
      </c>
      <c r="CC1063" s="2" t="str">
        <f>IF(AND(ISBLANK(CB1063),OR(NOT(ISBLANK(CD1063)),NOT(ISBLANK(CE1063)))),#N/A,
IF(ISBLANK(CB1063),"",
IF(AND(NOT(ISERROR(VLOOKUP(CB1063,MonsterTable!$A:$B,MATCH(MonsterTable!$B$1,MonsterTable!$A$1:$B$1,0),0))),OR(ISBLANK(CD1063),ISBLANK(CE1063))),#N/A,
IFERROR(VLOOKUP(CB1063,MonsterTable!$A:$B,MATCH(MonsterTable!$B$1,MonsterTable!$A$1:$B$1,0),0),
IF(OR(NOT(ISBLANK(CD1063)),ISBLANK(CE1063)),#N/A,
IF(CB1063="empty","empty",
VLOOKUP(CB1063,MonsterGroupTable!$A:$A,1,0)))))))</f>
        <v/>
      </c>
      <c r="CJ1063" s="2" t="str">
        <f>IF(AND(ISBLANK(CI1063),OR(NOT(ISBLANK(CK1063)),NOT(ISBLANK(CL1063)))),#N/A,
IF(ISBLANK(CI1063),"",
IF(AND(NOT(ISERROR(VLOOKUP(CI1063,MonsterTable!$A:$B,MATCH(MonsterTable!$B$1,MonsterTable!$A$1:$B$1,0),0))),OR(ISBLANK(CK1063),ISBLANK(CL1063))),#N/A,
IFERROR(VLOOKUP(CI1063,MonsterTable!$A:$B,MATCH(MonsterTable!$B$1,MonsterTable!$A$1:$B$1,0),0),
IF(OR(NOT(ISBLANK(CK1063)),ISBLANK(CL1063)),#N/A,
IF(CI1063="empty","empty",
VLOOKUP(CI1063,MonsterGroupTable!$A:$A,1,0)))))))</f>
        <v/>
      </c>
    </row>
    <row r="1064" spans="1:88">
      <c r="A1064">
        <v>20365</v>
      </c>
      <c r="B1064">
        <f t="shared" si="32"/>
        <v>1.1000000000000001</v>
      </c>
      <c r="C1064">
        <f t="shared" si="32"/>
        <v>1.1000000000000001</v>
      </c>
      <c r="F1064">
        <v>2160</v>
      </c>
      <c r="G1064">
        <v>51322</v>
      </c>
      <c r="H1064">
        <v>0</v>
      </c>
      <c r="I1064">
        <v>0</v>
      </c>
      <c r="J1064">
        <v>0</v>
      </c>
      <c r="K1064" t="s">
        <v>28</v>
      </c>
      <c r="L1064" t="s">
        <v>253</v>
      </c>
      <c r="M1064" t="s">
        <v>79</v>
      </c>
      <c r="N1064" t="s">
        <v>80</v>
      </c>
      <c r="O1064">
        <v>0</v>
      </c>
      <c r="P1064">
        <v>-4.75</v>
      </c>
      <c r="Q1064">
        <v>-3.5</v>
      </c>
      <c r="R1064">
        <v>4.75</v>
      </c>
      <c r="S1064">
        <v>3</v>
      </c>
      <c r="T1064">
        <v>-13.5</v>
      </c>
      <c r="U1064">
        <v>2.5499999999999998</v>
      </c>
      <c r="V1064">
        <v>-6.75</v>
      </c>
      <c r="W1064" t="str">
        <f t="shared" si="33"/>
        <v>g117,5,empty,3,202,1,1,0</v>
      </c>
      <c r="X1064" s="1" t="s">
        <v>334</v>
      </c>
      <c r="Y1064" s="2" t="str">
        <f>IF(AND(ISBLANK(X1064),OR(NOT(ISBLANK(Z1064)),NOT(ISBLANK(AA1064)))),#N/A,
IF(ISBLANK(X1064),"",
IF(AND(NOT(ISERROR(VLOOKUP(X1064,MonsterTable!$A:$B,MATCH(MonsterTable!$B$1,MonsterTable!$A$1:$B$1,0),0))),OR(ISBLANK(Z1064),ISBLANK(AA1064))),#N/A,
IFERROR(VLOOKUP(X1064,MonsterTable!$A:$B,MATCH(MonsterTable!$B$1,MonsterTable!$A$1:$B$1,0),0),
IF(OR(NOT(ISBLANK(Z1064)),ISBLANK(AA1064)),#N/A,
IF(X1064="empty","empty",
VLOOKUP(X1064,MonsterGroupTable!$A:$A,1,0)))))))</f>
        <v>g117</v>
      </c>
      <c r="AA1064">
        <v>5</v>
      </c>
      <c r="AE1064" s="1" t="s">
        <v>74</v>
      </c>
      <c r="AF1064" s="2" t="str">
        <f>IF(AND(ISBLANK(AE1064),OR(NOT(ISBLANK(AG1064)),NOT(ISBLANK(AH1064)))),#N/A,
IF(ISBLANK(AE1064),"",
IF(AND(NOT(ISERROR(VLOOKUP(AE1064,MonsterTable!$A:$B,MATCH(MonsterTable!$B$1,MonsterTable!$A$1:$B$1,0),0))),OR(ISBLANK(AG1064),ISBLANK(AH1064))),#N/A,
IFERROR(VLOOKUP(AE1064,MonsterTable!$A:$B,MATCH(MonsterTable!$B$1,MonsterTable!$A$1:$B$1,0),0),
IF(OR(NOT(ISBLANK(AG1064)),ISBLANK(AH1064)),#N/A,
IF(AE1064="empty","empty",
VLOOKUP(AE1064,MonsterGroupTable!$A:$A,1,0)))))))</f>
        <v>empty</v>
      </c>
      <c r="AH1064">
        <v>3</v>
      </c>
      <c r="AL1064" s="1" t="s">
        <v>338</v>
      </c>
      <c r="AM1064" s="2">
        <f>IF(AND(ISBLANK(AL1064),OR(NOT(ISBLANK(AN1064)),NOT(ISBLANK(AO1064)))),#N/A,
IF(ISBLANK(AL1064),"",
IF(AND(NOT(ISERROR(VLOOKUP(AL1064,MonsterTable!$A:$B,MATCH(MonsterTable!$B$1,MonsterTable!$A$1:$B$1,0),0))),OR(ISBLANK(AN1064),ISBLANK(AO1064))),#N/A,
IFERROR(VLOOKUP(AL1064,MonsterTable!$A:$B,MATCH(MonsterTable!$B$1,MonsterTable!$A$1:$B$1,0),0),
IF(OR(NOT(ISBLANK(AN1064)),ISBLANK(AO1064)),#N/A,
IF(AL1064="empty","empty",
VLOOKUP(AL1064,MonsterGroupTable!$A:$A,1,0)))))))</f>
        <v>202</v>
      </c>
      <c r="AN1064">
        <v>1</v>
      </c>
      <c r="AO1064">
        <v>1</v>
      </c>
      <c r="AP1064">
        <v>0</v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BA1064" s="2" t="str">
        <f>IF(AND(ISBLANK(AZ1064),OR(NOT(ISBLANK(BB1064)),NOT(ISBLANK(BC1064)))),#N/A,
IF(ISBLANK(AZ1064),"",
IF(AND(NOT(ISERROR(VLOOKUP(AZ1064,MonsterTable!$A:$B,MATCH(MonsterTable!$B$1,MonsterTable!$A$1:$B$1,0),0))),OR(ISBLANK(BB1064),ISBLANK(BC1064))),#N/A,
IFERROR(VLOOKUP(AZ1064,MonsterTable!$A:$B,MATCH(MonsterTable!$B$1,MonsterTable!$A$1:$B$1,0),0),
IF(OR(NOT(ISBLANK(BB1064)),ISBLANK(BC1064)),#N/A,
IF(AZ1064="empty","empty",
VLOOKUP(AZ1064,MonsterGroupTable!$A:$A,1,0)))))))</f>
        <v/>
      </c>
      <c r="BH1064" s="2" t="str">
        <f>IF(AND(ISBLANK(BG1064),OR(NOT(ISBLANK(BI1064)),NOT(ISBLANK(BJ1064)))),#N/A,
IF(ISBLANK(BG1064),"",
IF(AND(NOT(ISERROR(VLOOKUP(BG1064,MonsterTable!$A:$B,MATCH(MonsterTable!$B$1,MonsterTable!$A$1:$B$1,0),0))),OR(ISBLANK(BI1064),ISBLANK(BJ1064))),#N/A,
IFERROR(VLOOKUP(BG1064,MonsterTable!$A:$B,MATCH(MonsterTable!$B$1,MonsterTable!$A$1:$B$1,0),0),
IF(OR(NOT(ISBLANK(BI1064)),ISBLANK(BJ1064)),#N/A,
IF(BG1064="empty","empty",
VLOOKUP(BG1064,MonsterGroupTable!$A:$A,1,0)))))))</f>
        <v/>
      </c>
      <c r="BO1064" s="2" t="str">
        <f>IF(AND(ISBLANK(BN1064),OR(NOT(ISBLANK(BP1064)),NOT(ISBLANK(BQ1064)))),#N/A,
IF(ISBLANK(BN1064),"",
IF(AND(NOT(ISERROR(VLOOKUP(BN1064,MonsterTable!$A:$B,MATCH(MonsterTable!$B$1,MonsterTable!$A$1:$B$1,0),0))),OR(ISBLANK(BP1064),ISBLANK(BQ1064))),#N/A,
IFERROR(VLOOKUP(BN1064,MonsterTable!$A:$B,MATCH(MonsterTable!$B$1,MonsterTable!$A$1:$B$1,0),0),
IF(OR(NOT(ISBLANK(BP1064)),ISBLANK(BQ1064)),#N/A,
IF(BN1064="empty","empty",
VLOOKUP(BN1064,MonsterGroupTable!$A:$A,1,0)))))))</f>
        <v/>
      </c>
      <c r="BV1064" s="2" t="str">
        <f>IF(AND(ISBLANK(BU1064),OR(NOT(ISBLANK(BW1064)),NOT(ISBLANK(BX1064)))),#N/A,
IF(ISBLANK(BU1064),"",
IF(AND(NOT(ISERROR(VLOOKUP(BU1064,MonsterTable!$A:$B,MATCH(MonsterTable!$B$1,MonsterTable!$A$1:$B$1,0),0))),OR(ISBLANK(BW1064),ISBLANK(BX1064))),#N/A,
IFERROR(VLOOKUP(BU1064,MonsterTable!$A:$B,MATCH(MonsterTable!$B$1,MonsterTable!$A$1:$B$1,0),0),
IF(OR(NOT(ISBLANK(BW1064)),ISBLANK(BX1064)),#N/A,
IF(BU1064="empty","empty",
VLOOKUP(BU1064,MonsterGroupTable!$A:$A,1,0)))))))</f>
        <v/>
      </c>
      <c r="CC1064" s="2" t="str">
        <f>IF(AND(ISBLANK(CB1064),OR(NOT(ISBLANK(CD1064)),NOT(ISBLANK(CE1064)))),#N/A,
IF(ISBLANK(CB1064),"",
IF(AND(NOT(ISERROR(VLOOKUP(CB1064,MonsterTable!$A:$B,MATCH(MonsterTable!$B$1,MonsterTable!$A$1:$B$1,0),0))),OR(ISBLANK(CD1064),ISBLANK(CE1064))),#N/A,
IFERROR(VLOOKUP(CB1064,MonsterTable!$A:$B,MATCH(MonsterTable!$B$1,MonsterTable!$A$1:$B$1,0),0),
IF(OR(NOT(ISBLANK(CD1064)),ISBLANK(CE1064)),#N/A,
IF(CB1064="empty","empty",
VLOOKUP(CB1064,MonsterGroupTable!$A:$A,1,0)))))))</f>
        <v/>
      </c>
      <c r="CJ1064" s="2" t="str">
        <f>IF(AND(ISBLANK(CI1064),OR(NOT(ISBLANK(CK1064)),NOT(ISBLANK(CL1064)))),#N/A,
IF(ISBLANK(CI1064),"",
IF(AND(NOT(ISERROR(VLOOKUP(CI1064,MonsterTable!$A:$B,MATCH(MonsterTable!$B$1,MonsterTable!$A$1:$B$1,0),0))),OR(ISBLANK(CK1064),ISBLANK(CL1064))),#N/A,
IFERROR(VLOOKUP(CI1064,MonsterTable!$A:$B,MATCH(MonsterTable!$B$1,MonsterTable!$A$1:$B$1,0),0),
IF(OR(NOT(ISBLANK(CK1064)),ISBLANK(CL1064)),#N/A,
IF(CI1064="empty","empty",
VLOOKUP(CI1064,MonsterGroupTable!$A:$A,1,0)))))))</f>
        <v/>
      </c>
    </row>
    <row r="1065" spans="1:88">
      <c r="A1065">
        <v>20366</v>
      </c>
      <c r="B1065">
        <f t="shared" si="32"/>
        <v>1.1000000000000001</v>
      </c>
      <c r="C1065">
        <f t="shared" si="32"/>
        <v>1.1000000000000001</v>
      </c>
      <c r="F1065">
        <v>2160</v>
      </c>
      <c r="G1065">
        <v>51646</v>
      </c>
      <c r="H1065">
        <v>0</v>
      </c>
      <c r="I1065">
        <v>0</v>
      </c>
      <c r="J1065">
        <v>0</v>
      </c>
      <c r="K1065" t="s">
        <v>28</v>
      </c>
      <c r="L1065" t="s">
        <v>253</v>
      </c>
      <c r="M1065" t="s">
        <v>79</v>
      </c>
      <c r="N1065" t="s">
        <v>80</v>
      </c>
      <c r="O1065">
        <v>0</v>
      </c>
      <c r="P1065">
        <v>-4.75</v>
      </c>
      <c r="Q1065">
        <v>-3.5</v>
      </c>
      <c r="R1065">
        <v>4.75</v>
      </c>
      <c r="S1065">
        <v>3</v>
      </c>
      <c r="T1065">
        <v>-13.5</v>
      </c>
      <c r="U1065">
        <v>2.5499999999999998</v>
      </c>
      <c r="V1065">
        <v>-6.75</v>
      </c>
      <c r="W1065" t="str">
        <f t="shared" si="33"/>
        <v>g117,5,empty,3,202,1,1,0</v>
      </c>
      <c r="X1065" s="1" t="s">
        <v>334</v>
      </c>
      <c r="Y1065" s="2" t="str">
        <f>IF(AND(ISBLANK(X1065),OR(NOT(ISBLANK(Z1065)),NOT(ISBLANK(AA1065)))),#N/A,
IF(ISBLANK(X1065),"",
IF(AND(NOT(ISERROR(VLOOKUP(X1065,MonsterTable!$A:$B,MATCH(MonsterTable!$B$1,MonsterTable!$A$1:$B$1,0),0))),OR(ISBLANK(Z1065),ISBLANK(AA1065))),#N/A,
IFERROR(VLOOKUP(X1065,MonsterTable!$A:$B,MATCH(MonsterTable!$B$1,MonsterTable!$A$1:$B$1,0),0),
IF(OR(NOT(ISBLANK(Z1065)),ISBLANK(AA1065)),#N/A,
IF(X1065="empty","empty",
VLOOKUP(X1065,MonsterGroupTable!$A:$A,1,0)))))))</f>
        <v>g117</v>
      </c>
      <c r="AA1065">
        <v>5</v>
      </c>
      <c r="AE1065" s="1" t="s">
        <v>74</v>
      </c>
      <c r="AF1065" s="2" t="str">
        <f>IF(AND(ISBLANK(AE1065),OR(NOT(ISBLANK(AG1065)),NOT(ISBLANK(AH1065)))),#N/A,
IF(ISBLANK(AE1065),"",
IF(AND(NOT(ISERROR(VLOOKUP(AE1065,MonsterTable!$A:$B,MATCH(MonsterTable!$B$1,MonsterTable!$A$1:$B$1,0),0))),OR(ISBLANK(AG1065),ISBLANK(AH1065))),#N/A,
IFERROR(VLOOKUP(AE1065,MonsterTable!$A:$B,MATCH(MonsterTable!$B$1,MonsterTable!$A$1:$B$1,0),0),
IF(OR(NOT(ISBLANK(AG1065)),ISBLANK(AH1065)),#N/A,
IF(AE1065="empty","empty",
VLOOKUP(AE1065,MonsterGroupTable!$A:$A,1,0)))))))</f>
        <v>empty</v>
      </c>
      <c r="AH1065">
        <v>3</v>
      </c>
      <c r="AL1065" s="1" t="s">
        <v>338</v>
      </c>
      <c r="AM1065" s="2">
        <f>IF(AND(ISBLANK(AL1065),OR(NOT(ISBLANK(AN1065)),NOT(ISBLANK(AO1065)))),#N/A,
IF(ISBLANK(AL1065),"",
IF(AND(NOT(ISERROR(VLOOKUP(AL1065,MonsterTable!$A:$B,MATCH(MonsterTable!$B$1,MonsterTable!$A$1:$B$1,0),0))),OR(ISBLANK(AN1065),ISBLANK(AO1065))),#N/A,
IFERROR(VLOOKUP(AL1065,MonsterTable!$A:$B,MATCH(MonsterTable!$B$1,MonsterTable!$A$1:$B$1,0),0),
IF(OR(NOT(ISBLANK(AN1065)),ISBLANK(AO1065)),#N/A,
IF(AL1065="empty","empty",
VLOOKUP(AL1065,MonsterGroupTable!$A:$A,1,0)))))))</f>
        <v>202</v>
      </c>
      <c r="AN1065">
        <v>1</v>
      </c>
      <c r="AO1065">
        <v>1</v>
      </c>
      <c r="AP1065">
        <v>0</v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BA1065" s="2" t="str">
        <f>IF(AND(ISBLANK(AZ1065),OR(NOT(ISBLANK(BB1065)),NOT(ISBLANK(BC1065)))),#N/A,
IF(ISBLANK(AZ1065),"",
IF(AND(NOT(ISERROR(VLOOKUP(AZ1065,MonsterTable!$A:$B,MATCH(MonsterTable!$B$1,MonsterTable!$A$1:$B$1,0),0))),OR(ISBLANK(BB1065),ISBLANK(BC1065))),#N/A,
IFERROR(VLOOKUP(AZ1065,MonsterTable!$A:$B,MATCH(MonsterTable!$B$1,MonsterTable!$A$1:$B$1,0),0),
IF(OR(NOT(ISBLANK(BB1065)),ISBLANK(BC1065)),#N/A,
IF(AZ1065="empty","empty",
VLOOKUP(AZ1065,MonsterGroupTable!$A:$A,1,0)))))))</f>
        <v/>
      </c>
      <c r="BH1065" s="2" t="str">
        <f>IF(AND(ISBLANK(BG1065),OR(NOT(ISBLANK(BI1065)),NOT(ISBLANK(BJ1065)))),#N/A,
IF(ISBLANK(BG1065),"",
IF(AND(NOT(ISERROR(VLOOKUP(BG1065,MonsterTable!$A:$B,MATCH(MonsterTable!$B$1,MonsterTable!$A$1:$B$1,0),0))),OR(ISBLANK(BI1065),ISBLANK(BJ1065))),#N/A,
IFERROR(VLOOKUP(BG1065,MonsterTable!$A:$B,MATCH(MonsterTable!$B$1,MonsterTable!$A$1:$B$1,0),0),
IF(OR(NOT(ISBLANK(BI1065)),ISBLANK(BJ1065)),#N/A,
IF(BG1065="empty","empty",
VLOOKUP(BG1065,MonsterGroupTable!$A:$A,1,0)))))))</f>
        <v/>
      </c>
      <c r="BO1065" s="2" t="str">
        <f>IF(AND(ISBLANK(BN1065),OR(NOT(ISBLANK(BP1065)),NOT(ISBLANK(BQ1065)))),#N/A,
IF(ISBLANK(BN1065),"",
IF(AND(NOT(ISERROR(VLOOKUP(BN1065,MonsterTable!$A:$B,MATCH(MonsterTable!$B$1,MonsterTable!$A$1:$B$1,0),0))),OR(ISBLANK(BP1065),ISBLANK(BQ1065))),#N/A,
IFERROR(VLOOKUP(BN1065,MonsterTable!$A:$B,MATCH(MonsterTable!$B$1,MonsterTable!$A$1:$B$1,0),0),
IF(OR(NOT(ISBLANK(BP1065)),ISBLANK(BQ1065)),#N/A,
IF(BN1065="empty","empty",
VLOOKUP(BN1065,MonsterGroupTable!$A:$A,1,0)))))))</f>
        <v/>
      </c>
      <c r="BV1065" s="2" t="str">
        <f>IF(AND(ISBLANK(BU1065),OR(NOT(ISBLANK(BW1065)),NOT(ISBLANK(BX1065)))),#N/A,
IF(ISBLANK(BU1065),"",
IF(AND(NOT(ISERROR(VLOOKUP(BU1065,MonsterTable!$A:$B,MATCH(MonsterTable!$B$1,MonsterTable!$A$1:$B$1,0),0))),OR(ISBLANK(BW1065),ISBLANK(BX1065))),#N/A,
IFERROR(VLOOKUP(BU1065,MonsterTable!$A:$B,MATCH(MonsterTable!$B$1,MonsterTable!$A$1:$B$1,0),0),
IF(OR(NOT(ISBLANK(BW1065)),ISBLANK(BX1065)),#N/A,
IF(BU1065="empty","empty",
VLOOKUP(BU1065,MonsterGroupTable!$A:$A,1,0)))))))</f>
        <v/>
      </c>
      <c r="CC1065" s="2" t="str">
        <f>IF(AND(ISBLANK(CB1065),OR(NOT(ISBLANK(CD1065)),NOT(ISBLANK(CE1065)))),#N/A,
IF(ISBLANK(CB1065),"",
IF(AND(NOT(ISERROR(VLOOKUP(CB1065,MonsterTable!$A:$B,MATCH(MonsterTable!$B$1,MonsterTable!$A$1:$B$1,0),0))),OR(ISBLANK(CD1065),ISBLANK(CE1065))),#N/A,
IFERROR(VLOOKUP(CB1065,MonsterTable!$A:$B,MATCH(MonsterTable!$B$1,MonsterTable!$A$1:$B$1,0),0),
IF(OR(NOT(ISBLANK(CD1065)),ISBLANK(CE1065)),#N/A,
IF(CB1065="empty","empty",
VLOOKUP(CB1065,MonsterGroupTable!$A:$A,1,0)))))))</f>
        <v/>
      </c>
      <c r="CJ1065" s="2" t="str">
        <f>IF(AND(ISBLANK(CI1065),OR(NOT(ISBLANK(CK1065)),NOT(ISBLANK(CL1065)))),#N/A,
IF(ISBLANK(CI1065),"",
IF(AND(NOT(ISERROR(VLOOKUP(CI1065,MonsterTable!$A:$B,MATCH(MonsterTable!$B$1,MonsterTable!$A$1:$B$1,0),0))),OR(ISBLANK(CK1065),ISBLANK(CL1065))),#N/A,
IFERROR(VLOOKUP(CI1065,MonsterTable!$A:$B,MATCH(MonsterTable!$B$1,MonsterTable!$A$1:$B$1,0),0),
IF(OR(NOT(ISBLANK(CK1065)),ISBLANK(CL1065)),#N/A,
IF(CI1065="empty","empty",
VLOOKUP(CI1065,MonsterGroupTable!$A:$A,1,0)))))))</f>
        <v/>
      </c>
    </row>
    <row r="1066" spans="1:88">
      <c r="A1066">
        <v>20367</v>
      </c>
      <c r="B1066">
        <f t="shared" si="32"/>
        <v>1.1000000000000001</v>
      </c>
      <c r="C1066">
        <f t="shared" si="32"/>
        <v>1.1000000000000001</v>
      </c>
      <c r="F1066">
        <v>2160</v>
      </c>
      <c r="G1066">
        <v>51970</v>
      </c>
      <c r="H1066">
        <v>0</v>
      </c>
      <c r="I1066">
        <v>0</v>
      </c>
      <c r="J1066">
        <v>0</v>
      </c>
      <c r="K1066" t="s">
        <v>28</v>
      </c>
      <c r="L1066" t="s">
        <v>253</v>
      </c>
      <c r="M1066" t="s">
        <v>79</v>
      </c>
      <c r="N1066" t="s">
        <v>80</v>
      </c>
      <c r="O1066">
        <v>0</v>
      </c>
      <c r="P1066">
        <v>-4.75</v>
      </c>
      <c r="Q1066">
        <v>-3.5</v>
      </c>
      <c r="R1066">
        <v>4.75</v>
      </c>
      <c r="S1066">
        <v>3</v>
      </c>
      <c r="T1066">
        <v>-13.5</v>
      </c>
      <c r="U1066">
        <v>2.5499999999999998</v>
      </c>
      <c r="V1066">
        <v>-6.75</v>
      </c>
      <c r="W1066" t="str">
        <f t="shared" si="33"/>
        <v>g117,5,empty,3,202,1,1,0</v>
      </c>
      <c r="X1066" s="1" t="s">
        <v>334</v>
      </c>
      <c r="Y1066" s="2" t="str">
        <f>IF(AND(ISBLANK(X1066),OR(NOT(ISBLANK(Z1066)),NOT(ISBLANK(AA1066)))),#N/A,
IF(ISBLANK(X1066),"",
IF(AND(NOT(ISERROR(VLOOKUP(X1066,MonsterTable!$A:$B,MATCH(MonsterTable!$B$1,MonsterTable!$A$1:$B$1,0),0))),OR(ISBLANK(Z1066),ISBLANK(AA1066))),#N/A,
IFERROR(VLOOKUP(X1066,MonsterTable!$A:$B,MATCH(MonsterTable!$B$1,MonsterTable!$A$1:$B$1,0),0),
IF(OR(NOT(ISBLANK(Z1066)),ISBLANK(AA1066)),#N/A,
IF(X1066="empty","empty",
VLOOKUP(X1066,MonsterGroupTable!$A:$A,1,0)))))))</f>
        <v>g117</v>
      </c>
      <c r="AA1066">
        <v>5</v>
      </c>
      <c r="AE1066" s="1" t="s">
        <v>74</v>
      </c>
      <c r="AF1066" s="2" t="str">
        <f>IF(AND(ISBLANK(AE1066),OR(NOT(ISBLANK(AG1066)),NOT(ISBLANK(AH1066)))),#N/A,
IF(ISBLANK(AE1066),"",
IF(AND(NOT(ISERROR(VLOOKUP(AE1066,MonsterTable!$A:$B,MATCH(MonsterTable!$B$1,MonsterTable!$A$1:$B$1,0),0))),OR(ISBLANK(AG1066),ISBLANK(AH1066))),#N/A,
IFERROR(VLOOKUP(AE1066,MonsterTable!$A:$B,MATCH(MonsterTable!$B$1,MonsterTable!$A$1:$B$1,0),0),
IF(OR(NOT(ISBLANK(AG1066)),ISBLANK(AH1066)),#N/A,
IF(AE1066="empty","empty",
VLOOKUP(AE1066,MonsterGroupTable!$A:$A,1,0)))))))</f>
        <v>empty</v>
      </c>
      <c r="AH1066">
        <v>3</v>
      </c>
      <c r="AL1066" s="1" t="s">
        <v>338</v>
      </c>
      <c r="AM1066" s="2">
        <f>IF(AND(ISBLANK(AL1066),OR(NOT(ISBLANK(AN1066)),NOT(ISBLANK(AO1066)))),#N/A,
IF(ISBLANK(AL1066),"",
IF(AND(NOT(ISERROR(VLOOKUP(AL1066,MonsterTable!$A:$B,MATCH(MonsterTable!$B$1,MonsterTable!$A$1:$B$1,0),0))),OR(ISBLANK(AN1066),ISBLANK(AO1066))),#N/A,
IFERROR(VLOOKUP(AL1066,MonsterTable!$A:$B,MATCH(MonsterTable!$B$1,MonsterTable!$A$1:$B$1,0),0),
IF(OR(NOT(ISBLANK(AN1066)),ISBLANK(AO1066)),#N/A,
IF(AL1066="empty","empty",
VLOOKUP(AL1066,MonsterGroupTable!$A:$A,1,0)))))))</f>
        <v>202</v>
      </c>
      <c r="AN1066">
        <v>1</v>
      </c>
      <c r="AO1066">
        <v>1</v>
      </c>
      <c r="AP1066">
        <v>0</v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BA1066" s="2" t="str">
        <f>IF(AND(ISBLANK(AZ1066),OR(NOT(ISBLANK(BB1066)),NOT(ISBLANK(BC1066)))),#N/A,
IF(ISBLANK(AZ1066),"",
IF(AND(NOT(ISERROR(VLOOKUP(AZ1066,MonsterTable!$A:$B,MATCH(MonsterTable!$B$1,MonsterTable!$A$1:$B$1,0),0))),OR(ISBLANK(BB1066),ISBLANK(BC1066))),#N/A,
IFERROR(VLOOKUP(AZ1066,MonsterTable!$A:$B,MATCH(MonsterTable!$B$1,MonsterTable!$A$1:$B$1,0),0),
IF(OR(NOT(ISBLANK(BB1066)),ISBLANK(BC1066)),#N/A,
IF(AZ1066="empty","empty",
VLOOKUP(AZ1066,MonsterGroupTable!$A:$A,1,0)))))))</f>
        <v/>
      </c>
      <c r="BH1066" s="2" t="str">
        <f>IF(AND(ISBLANK(BG1066),OR(NOT(ISBLANK(BI1066)),NOT(ISBLANK(BJ1066)))),#N/A,
IF(ISBLANK(BG1066),"",
IF(AND(NOT(ISERROR(VLOOKUP(BG1066,MonsterTable!$A:$B,MATCH(MonsterTable!$B$1,MonsterTable!$A$1:$B$1,0),0))),OR(ISBLANK(BI1066),ISBLANK(BJ1066))),#N/A,
IFERROR(VLOOKUP(BG1066,MonsterTable!$A:$B,MATCH(MonsterTable!$B$1,MonsterTable!$A$1:$B$1,0),0),
IF(OR(NOT(ISBLANK(BI1066)),ISBLANK(BJ1066)),#N/A,
IF(BG1066="empty","empty",
VLOOKUP(BG1066,MonsterGroupTable!$A:$A,1,0)))))))</f>
        <v/>
      </c>
      <c r="BO1066" s="2" t="str">
        <f>IF(AND(ISBLANK(BN1066),OR(NOT(ISBLANK(BP1066)),NOT(ISBLANK(BQ1066)))),#N/A,
IF(ISBLANK(BN1066),"",
IF(AND(NOT(ISERROR(VLOOKUP(BN1066,MonsterTable!$A:$B,MATCH(MonsterTable!$B$1,MonsterTable!$A$1:$B$1,0),0))),OR(ISBLANK(BP1066),ISBLANK(BQ1066))),#N/A,
IFERROR(VLOOKUP(BN1066,MonsterTable!$A:$B,MATCH(MonsterTable!$B$1,MonsterTable!$A$1:$B$1,0),0),
IF(OR(NOT(ISBLANK(BP1066)),ISBLANK(BQ1066)),#N/A,
IF(BN1066="empty","empty",
VLOOKUP(BN1066,MonsterGroupTable!$A:$A,1,0)))))))</f>
        <v/>
      </c>
      <c r="BV1066" s="2" t="str">
        <f>IF(AND(ISBLANK(BU1066),OR(NOT(ISBLANK(BW1066)),NOT(ISBLANK(BX1066)))),#N/A,
IF(ISBLANK(BU1066),"",
IF(AND(NOT(ISERROR(VLOOKUP(BU1066,MonsterTable!$A:$B,MATCH(MonsterTable!$B$1,MonsterTable!$A$1:$B$1,0),0))),OR(ISBLANK(BW1066),ISBLANK(BX1066))),#N/A,
IFERROR(VLOOKUP(BU1066,MonsterTable!$A:$B,MATCH(MonsterTable!$B$1,MonsterTable!$A$1:$B$1,0),0),
IF(OR(NOT(ISBLANK(BW1066)),ISBLANK(BX1066)),#N/A,
IF(BU1066="empty","empty",
VLOOKUP(BU1066,MonsterGroupTable!$A:$A,1,0)))))))</f>
        <v/>
      </c>
      <c r="CC1066" s="2" t="str">
        <f>IF(AND(ISBLANK(CB1066),OR(NOT(ISBLANK(CD1066)),NOT(ISBLANK(CE1066)))),#N/A,
IF(ISBLANK(CB1066),"",
IF(AND(NOT(ISERROR(VLOOKUP(CB1066,MonsterTable!$A:$B,MATCH(MonsterTable!$B$1,MonsterTable!$A$1:$B$1,0),0))),OR(ISBLANK(CD1066),ISBLANK(CE1066))),#N/A,
IFERROR(VLOOKUP(CB1066,MonsterTable!$A:$B,MATCH(MonsterTable!$B$1,MonsterTable!$A$1:$B$1,0),0),
IF(OR(NOT(ISBLANK(CD1066)),ISBLANK(CE1066)),#N/A,
IF(CB1066="empty","empty",
VLOOKUP(CB1066,MonsterGroupTable!$A:$A,1,0)))))))</f>
        <v/>
      </c>
      <c r="CJ1066" s="2" t="str">
        <f>IF(AND(ISBLANK(CI1066),OR(NOT(ISBLANK(CK1066)),NOT(ISBLANK(CL1066)))),#N/A,
IF(ISBLANK(CI1066),"",
IF(AND(NOT(ISERROR(VLOOKUP(CI1066,MonsterTable!$A:$B,MATCH(MonsterTable!$B$1,MonsterTable!$A$1:$B$1,0),0))),OR(ISBLANK(CK1066),ISBLANK(CL1066))),#N/A,
IFERROR(VLOOKUP(CI1066,MonsterTable!$A:$B,MATCH(MonsterTable!$B$1,MonsterTable!$A$1:$B$1,0),0),
IF(OR(NOT(ISBLANK(CK1066)),ISBLANK(CL1066)),#N/A,
IF(CI1066="empty","empty",
VLOOKUP(CI1066,MonsterGroupTable!$A:$A,1,0)))))))</f>
        <v/>
      </c>
    </row>
    <row r="1067" spans="1:88">
      <c r="A1067">
        <v>20368</v>
      </c>
      <c r="B1067">
        <f t="shared" si="32"/>
        <v>1.1000000000000001</v>
      </c>
      <c r="C1067">
        <f t="shared" si="32"/>
        <v>1.1000000000000001</v>
      </c>
      <c r="F1067">
        <v>2160</v>
      </c>
      <c r="G1067">
        <v>52294</v>
      </c>
      <c r="H1067">
        <v>0</v>
      </c>
      <c r="I1067">
        <v>0</v>
      </c>
      <c r="J1067">
        <v>0</v>
      </c>
      <c r="K1067" t="s">
        <v>28</v>
      </c>
      <c r="L1067" t="s">
        <v>253</v>
      </c>
      <c r="M1067" t="s">
        <v>79</v>
      </c>
      <c r="N1067" t="s">
        <v>80</v>
      </c>
      <c r="O1067">
        <v>0</v>
      </c>
      <c r="P1067">
        <v>-4.75</v>
      </c>
      <c r="Q1067">
        <v>-3.5</v>
      </c>
      <c r="R1067">
        <v>4.75</v>
      </c>
      <c r="S1067">
        <v>3</v>
      </c>
      <c r="T1067">
        <v>-13.5</v>
      </c>
      <c r="U1067">
        <v>2.5499999999999998</v>
      </c>
      <c r="V1067">
        <v>-6.75</v>
      </c>
      <c r="W1067" t="str">
        <f t="shared" si="33"/>
        <v>g117,5,empty,3,202,1,1,0</v>
      </c>
      <c r="X1067" s="1" t="s">
        <v>334</v>
      </c>
      <c r="Y1067" s="2" t="str">
        <f>IF(AND(ISBLANK(X1067),OR(NOT(ISBLANK(Z1067)),NOT(ISBLANK(AA1067)))),#N/A,
IF(ISBLANK(X1067),"",
IF(AND(NOT(ISERROR(VLOOKUP(X1067,MonsterTable!$A:$B,MATCH(MonsterTable!$B$1,MonsterTable!$A$1:$B$1,0),0))),OR(ISBLANK(Z1067),ISBLANK(AA1067))),#N/A,
IFERROR(VLOOKUP(X1067,MonsterTable!$A:$B,MATCH(MonsterTable!$B$1,MonsterTable!$A$1:$B$1,0),0),
IF(OR(NOT(ISBLANK(Z1067)),ISBLANK(AA1067)),#N/A,
IF(X1067="empty","empty",
VLOOKUP(X1067,MonsterGroupTable!$A:$A,1,0)))))))</f>
        <v>g117</v>
      </c>
      <c r="AA1067">
        <v>5</v>
      </c>
      <c r="AE1067" s="1" t="s">
        <v>74</v>
      </c>
      <c r="AF1067" s="2" t="str">
        <f>IF(AND(ISBLANK(AE1067),OR(NOT(ISBLANK(AG1067)),NOT(ISBLANK(AH1067)))),#N/A,
IF(ISBLANK(AE1067),"",
IF(AND(NOT(ISERROR(VLOOKUP(AE1067,MonsterTable!$A:$B,MATCH(MonsterTable!$B$1,MonsterTable!$A$1:$B$1,0),0))),OR(ISBLANK(AG1067),ISBLANK(AH1067))),#N/A,
IFERROR(VLOOKUP(AE1067,MonsterTable!$A:$B,MATCH(MonsterTable!$B$1,MonsterTable!$A$1:$B$1,0),0),
IF(OR(NOT(ISBLANK(AG1067)),ISBLANK(AH1067)),#N/A,
IF(AE1067="empty","empty",
VLOOKUP(AE1067,MonsterGroupTable!$A:$A,1,0)))))))</f>
        <v>empty</v>
      </c>
      <c r="AH1067">
        <v>3</v>
      </c>
      <c r="AL1067" s="1" t="s">
        <v>338</v>
      </c>
      <c r="AM1067" s="2">
        <f>IF(AND(ISBLANK(AL1067),OR(NOT(ISBLANK(AN1067)),NOT(ISBLANK(AO1067)))),#N/A,
IF(ISBLANK(AL1067),"",
IF(AND(NOT(ISERROR(VLOOKUP(AL1067,MonsterTable!$A:$B,MATCH(MonsterTable!$B$1,MonsterTable!$A$1:$B$1,0),0))),OR(ISBLANK(AN1067),ISBLANK(AO1067))),#N/A,
IFERROR(VLOOKUP(AL1067,MonsterTable!$A:$B,MATCH(MonsterTable!$B$1,MonsterTable!$A$1:$B$1,0),0),
IF(OR(NOT(ISBLANK(AN1067)),ISBLANK(AO1067)),#N/A,
IF(AL1067="empty","empty",
VLOOKUP(AL1067,MonsterGroupTable!$A:$A,1,0)))))))</f>
        <v>202</v>
      </c>
      <c r="AN1067">
        <v>1</v>
      </c>
      <c r="AO1067">
        <v>1</v>
      </c>
      <c r="AP1067">
        <v>0</v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BA1067" s="2" t="str">
        <f>IF(AND(ISBLANK(AZ1067),OR(NOT(ISBLANK(BB1067)),NOT(ISBLANK(BC1067)))),#N/A,
IF(ISBLANK(AZ1067),"",
IF(AND(NOT(ISERROR(VLOOKUP(AZ1067,MonsterTable!$A:$B,MATCH(MonsterTable!$B$1,MonsterTable!$A$1:$B$1,0),0))),OR(ISBLANK(BB1067),ISBLANK(BC1067))),#N/A,
IFERROR(VLOOKUP(AZ1067,MonsterTable!$A:$B,MATCH(MonsterTable!$B$1,MonsterTable!$A$1:$B$1,0),0),
IF(OR(NOT(ISBLANK(BB1067)),ISBLANK(BC1067)),#N/A,
IF(AZ1067="empty","empty",
VLOOKUP(AZ1067,MonsterGroupTable!$A:$A,1,0)))))))</f>
        <v/>
      </c>
      <c r="BH1067" s="2" t="str">
        <f>IF(AND(ISBLANK(BG1067),OR(NOT(ISBLANK(BI1067)),NOT(ISBLANK(BJ1067)))),#N/A,
IF(ISBLANK(BG1067),"",
IF(AND(NOT(ISERROR(VLOOKUP(BG1067,MonsterTable!$A:$B,MATCH(MonsterTable!$B$1,MonsterTable!$A$1:$B$1,0),0))),OR(ISBLANK(BI1067),ISBLANK(BJ1067))),#N/A,
IFERROR(VLOOKUP(BG1067,MonsterTable!$A:$B,MATCH(MonsterTable!$B$1,MonsterTable!$A$1:$B$1,0),0),
IF(OR(NOT(ISBLANK(BI1067)),ISBLANK(BJ1067)),#N/A,
IF(BG1067="empty","empty",
VLOOKUP(BG1067,MonsterGroupTable!$A:$A,1,0)))))))</f>
        <v/>
      </c>
      <c r="BO1067" s="2" t="str">
        <f>IF(AND(ISBLANK(BN1067),OR(NOT(ISBLANK(BP1067)),NOT(ISBLANK(BQ1067)))),#N/A,
IF(ISBLANK(BN1067),"",
IF(AND(NOT(ISERROR(VLOOKUP(BN1067,MonsterTable!$A:$B,MATCH(MonsterTable!$B$1,MonsterTable!$A$1:$B$1,0),0))),OR(ISBLANK(BP1067),ISBLANK(BQ1067))),#N/A,
IFERROR(VLOOKUP(BN1067,MonsterTable!$A:$B,MATCH(MonsterTable!$B$1,MonsterTable!$A$1:$B$1,0),0),
IF(OR(NOT(ISBLANK(BP1067)),ISBLANK(BQ1067)),#N/A,
IF(BN1067="empty","empty",
VLOOKUP(BN1067,MonsterGroupTable!$A:$A,1,0)))))))</f>
        <v/>
      </c>
      <c r="BV1067" s="2" t="str">
        <f>IF(AND(ISBLANK(BU1067),OR(NOT(ISBLANK(BW1067)),NOT(ISBLANK(BX1067)))),#N/A,
IF(ISBLANK(BU1067),"",
IF(AND(NOT(ISERROR(VLOOKUP(BU1067,MonsterTable!$A:$B,MATCH(MonsterTable!$B$1,MonsterTable!$A$1:$B$1,0),0))),OR(ISBLANK(BW1067),ISBLANK(BX1067))),#N/A,
IFERROR(VLOOKUP(BU1067,MonsterTable!$A:$B,MATCH(MonsterTable!$B$1,MonsterTable!$A$1:$B$1,0),0),
IF(OR(NOT(ISBLANK(BW1067)),ISBLANK(BX1067)),#N/A,
IF(BU1067="empty","empty",
VLOOKUP(BU1067,MonsterGroupTable!$A:$A,1,0)))))))</f>
        <v/>
      </c>
      <c r="CC1067" s="2" t="str">
        <f>IF(AND(ISBLANK(CB1067),OR(NOT(ISBLANK(CD1067)),NOT(ISBLANK(CE1067)))),#N/A,
IF(ISBLANK(CB1067),"",
IF(AND(NOT(ISERROR(VLOOKUP(CB1067,MonsterTable!$A:$B,MATCH(MonsterTable!$B$1,MonsterTable!$A$1:$B$1,0),0))),OR(ISBLANK(CD1067),ISBLANK(CE1067))),#N/A,
IFERROR(VLOOKUP(CB1067,MonsterTable!$A:$B,MATCH(MonsterTable!$B$1,MonsterTable!$A$1:$B$1,0),0),
IF(OR(NOT(ISBLANK(CD1067)),ISBLANK(CE1067)),#N/A,
IF(CB1067="empty","empty",
VLOOKUP(CB1067,MonsterGroupTable!$A:$A,1,0)))))))</f>
        <v/>
      </c>
      <c r="CJ1067" s="2" t="str">
        <f>IF(AND(ISBLANK(CI1067),OR(NOT(ISBLANK(CK1067)),NOT(ISBLANK(CL1067)))),#N/A,
IF(ISBLANK(CI1067),"",
IF(AND(NOT(ISERROR(VLOOKUP(CI1067,MonsterTable!$A:$B,MATCH(MonsterTable!$B$1,MonsterTable!$A$1:$B$1,0),0))),OR(ISBLANK(CK1067),ISBLANK(CL1067))),#N/A,
IFERROR(VLOOKUP(CI1067,MonsterTable!$A:$B,MATCH(MonsterTable!$B$1,MonsterTable!$A$1:$B$1,0),0),
IF(OR(NOT(ISBLANK(CK1067)),ISBLANK(CL1067)),#N/A,
IF(CI1067="empty","empty",
VLOOKUP(CI1067,MonsterGroupTable!$A:$A,1,0)))))))</f>
        <v/>
      </c>
    </row>
    <row r="1068" spans="1:88">
      <c r="A1068">
        <v>20369</v>
      </c>
      <c r="B1068">
        <f t="shared" si="32"/>
        <v>1.1000000000000001</v>
      </c>
      <c r="C1068">
        <f t="shared" si="32"/>
        <v>1.1000000000000001</v>
      </c>
      <c r="F1068">
        <v>2160</v>
      </c>
      <c r="G1068">
        <v>52618</v>
      </c>
      <c r="H1068">
        <v>0</v>
      </c>
      <c r="I1068">
        <v>0</v>
      </c>
      <c r="J1068">
        <v>0</v>
      </c>
      <c r="K1068" t="s">
        <v>28</v>
      </c>
      <c r="L1068" t="s">
        <v>253</v>
      </c>
      <c r="M1068" t="s">
        <v>79</v>
      </c>
      <c r="N1068" t="s">
        <v>80</v>
      </c>
      <c r="O1068">
        <v>0</v>
      </c>
      <c r="P1068">
        <v>-4.75</v>
      </c>
      <c r="Q1068">
        <v>-3.5</v>
      </c>
      <c r="R1068">
        <v>4.75</v>
      </c>
      <c r="S1068">
        <v>3</v>
      </c>
      <c r="T1068">
        <v>-13.5</v>
      </c>
      <c r="U1068">
        <v>2.5499999999999998</v>
      </c>
      <c r="V1068">
        <v>-6.75</v>
      </c>
      <c r="W1068" t="str">
        <f t="shared" si="33"/>
        <v>g117,5,empty,3,202,1,1,0</v>
      </c>
      <c r="X1068" s="1" t="s">
        <v>334</v>
      </c>
      <c r="Y1068" s="2" t="str">
        <f>IF(AND(ISBLANK(X1068),OR(NOT(ISBLANK(Z1068)),NOT(ISBLANK(AA1068)))),#N/A,
IF(ISBLANK(X1068),"",
IF(AND(NOT(ISERROR(VLOOKUP(X1068,MonsterTable!$A:$B,MATCH(MonsterTable!$B$1,MonsterTable!$A$1:$B$1,0),0))),OR(ISBLANK(Z1068),ISBLANK(AA1068))),#N/A,
IFERROR(VLOOKUP(X1068,MonsterTable!$A:$B,MATCH(MonsterTable!$B$1,MonsterTable!$A$1:$B$1,0),0),
IF(OR(NOT(ISBLANK(Z1068)),ISBLANK(AA1068)),#N/A,
IF(X1068="empty","empty",
VLOOKUP(X1068,MonsterGroupTable!$A:$A,1,0)))))))</f>
        <v>g117</v>
      </c>
      <c r="AA1068">
        <v>5</v>
      </c>
      <c r="AE1068" s="1" t="s">
        <v>74</v>
      </c>
      <c r="AF1068" s="2" t="str">
        <f>IF(AND(ISBLANK(AE1068),OR(NOT(ISBLANK(AG1068)),NOT(ISBLANK(AH1068)))),#N/A,
IF(ISBLANK(AE1068),"",
IF(AND(NOT(ISERROR(VLOOKUP(AE1068,MonsterTable!$A:$B,MATCH(MonsterTable!$B$1,MonsterTable!$A$1:$B$1,0),0))),OR(ISBLANK(AG1068),ISBLANK(AH1068))),#N/A,
IFERROR(VLOOKUP(AE1068,MonsterTable!$A:$B,MATCH(MonsterTable!$B$1,MonsterTable!$A$1:$B$1,0),0),
IF(OR(NOT(ISBLANK(AG1068)),ISBLANK(AH1068)),#N/A,
IF(AE1068="empty","empty",
VLOOKUP(AE1068,MonsterGroupTable!$A:$A,1,0)))))))</f>
        <v>empty</v>
      </c>
      <c r="AH1068">
        <v>3</v>
      </c>
      <c r="AL1068" s="1" t="s">
        <v>338</v>
      </c>
      <c r="AM1068" s="2">
        <f>IF(AND(ISBLANK(AL1068),OR(NOT(ISBLANK(AN1068)),NOT(ISBLANK(AO1068)))),#N/A,
IF(ISBLANK(AL1068),"",
IF(AND(NOT(ISERROR(VLOOKUP(AL1068,MonsterTable!$A:$B,MATCH(MonsterTable!$B$1,MonsterTable!$A$1:$B$1,0),0))),OR(ISBLANK(AN1068),ISBLANK(AO1068))),#N/A,
IFERROR(VLOOKUP(AL1068,MonsterTable!$A:$B,MATCH(MonsterTable!$B$1,MonsterTable!$A$1:$B$1,0),0),
IF(OR(NOT(ISBLANK(AN1068)),ISBLANK(AO1068)),#N/A,
IF(AL1068="empty","empty",
VLOOKUP(AL1068,MonsterGroupTable!$A:$A,1,0)))))))</f>
        <v>202</v>
      </c>
      <c r="AN1068">
        <v>1</v>
      </c>
      <c r="AO1068">
        <v>1</v>
      </c>
      <c r="AP1068">
        <v>0</v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BA1068" s="2" t="str">
        <f>IF(AND(ISBLANK(AZ1068),OR(NOT(ISBLANK(BB1068)),NOT(ISBLANK(BC1068)))),#N/A,
IF(ISBLANK(AZ1068),"",
IF(AND(NOT(ISERROR(VLOOKUP(AZ1068,MonsterTable!$A:$B,MATCH(MonsterTable!$B$1,MonsterTable!$A$1:$B$1,0),0))),OR(ISBLANK(BB1068),ISBLANK(BC1068))),#N/A,
IFERROR(VLOOKUP(AZ1068,MonsterTable!$A:$B,MATCH(MonsterTable!$B$1,MonsterTable!$A$1:$B$1,0),0),
IF(OR(NOT(ISBLANK(BB1068)),ISBLANK(BC1068)),#N/A,
IF(AZ1068="empty","empty",
VLOOKUP(AZ1068,MonsterGroupTable!$A:$A,1,0)))))))</f>
        <v/>
      </c>
      <c r="BH1068" s="2" t="str">
        <f>IF(AND(ISBLANK(BG1068),OR(NOT(ISBLANK(BI1068)),NOT(ISBLANK(BJ1068)))),#N/A,
IF(ISBLANK(BG1068),"",
IF(AND(NOT(ISERROR(VLOOKUP(BG1068,MonsterTable!$A:$B,MATCH(MonsterTable!$B$1,MonsterTable!$A$1:$B$1,0),0))),OR(ISBLANK(BI1068),ISBLANK(BJ1068))),#N/A,
IFERROR(VLOOKUP(BG1068,MonsterTable!$A:$B,MATCH(MonsterTable!$B$1,MonsterTable!$A$1:$B$1,0),0),
IF(OR(NOT(ISBLANK(BI1068)),ISBLANK(BJ1068)),#N/A,
IF(BG1068="empty","empty",
VLOOKUP(BG1068,MonsterGroupTable!$A:$A,1,0)))))))</f>
        <v/>
      </c>
      <c r="BO1068" s="2" t="str">
        <f>IF(AND(ISBLANK(BN1068),OR(NOT(ISBLANK(BP1068)),NOT(ISBLANK(BQ1068)))),#N/A,
IF(ISBLANK(BN1068),"",
IF(AND(NOT(ISERROR(VLOOKUP(BN1068,MonsterTable!$A:$B,MATCH(MonsterTable!$B$1,MonsterTable!$A$1:$B$1,0),0))),OR(ISBLANK(BP1068),ISBLANK(BQ1068))),#N/A,
IFERROR(VLOOKUP(BN1068,MonsterTable!$A:$B,MATCH(MonsterTable!$B$1,MonsterTable!$A$1:$B$1,0),0),
IF(OR(NOT(ISBLANK(BP1068)),ISBLANK(BQ1068)),#N/A,
IF(BN1068="empty","empty",
VLOOKUP(BN1068,MonsterGroupTable!$A:$A,1,0)))))))</f>
        <v/>
      </c>
      <c r="BV1068" s="2" t="str">
        <f>IF(AND(ISBLANK(BU1068),OR(NOT(ISBLANK(BW1068)),NOT(ISBLANK(BX1068)))),#N/A,
IF(ISBLANK(BU1068),"",
IF(AND(NOT(ISERROR(VLOOKUP(BU1068,MonsterTable!$A:$B,MATCH(MonsterTable!$B$1,MonsterTable!$A$1:$B$1,0),0))),OR(ISBLANK(BW1068),ISBLANK(BX1068))),#N/A,
IFERROR(VLOOKUP(BU1068,MonsterTable!$A:$B,MATCH(MonsterTable!$B$1,MonsterTable!$A$1:$B$1,0),0),
IF(OR(NOT(ISBLANK(BW1068)),ISBLANK(BX1068)),#N/A,
IF(BU1068="empty","empty",
VLOOKUP(BU1068,MonsterGroupTable!$A:$A,1,0)))))))</f>
        <v/>
      </c>
      <c r="CC1068" s="2" t="str">
        <f>IF(AND(ISBLANK(CB1068),OR(NOT(ISBLANK(CD1068)),NOT(ISBLANK(CE1068)))),#N/A,
IF(ISBLANK(CB1068),"",
IF(AND(NOT(ISERROR(VLOOKUP(CB1068,MonsterTable!$A:$B,MATCH(MonsterTable!$B$1,MonsterTable!$A$1:$B$1,0),0))),OR(ISBLANK(CD1068),ISBLANK(CE1068))),#N/A,
IFERROR(VLOOKUP(CB1068,MonsterTable!$A:$B,MATCH(MonsterTable!$B$1,MonsterTable!$A$1:$B$1,0),0),
IF(OR(NOT(ISBLANK(CD1068)),ISBLANK(CE1068)),#N/A,
IF(CB1068="empty","empty",
VLOOKUP(CB1068,MonsterGroupTable!$A:$A,1,0)))))))</f>
        <v/>
      </c>
      <c r="CJ1068" s="2" t="str">
        <f>IF(AND(ISBLANK(CI1068),OR(NOT(ISBLANK(CK1068)),NOT(ISBLANK(CL1068)))),#N/A,
IF(ISBLANK(CI1068),"",
IF(AND(NOT(ISERROR(VLOOKUP(CI1068,MonsterTable!$A:$B,MATCH(MonsterTable!$B$1,MonsterTable!$A$1:$B$1,0),0))),OR(ISBLANK(CK1068),ISBLANK(CL1068))),#N/A,
IFERROR(VLOOKUP(CI1068,MonsterTable!$A:$B,MATCH(MonsterTable!$B$1,MonsterTable!$A$1:$B$1,0),0),
IF(OR(NOT(ISBLANK(CK1068)),ISBLANK(CL1068)),#N/A,
IF(CI1068="empty","empty",
VLOOKUP(CI1068,MonsterGroupTable!$A:$A,1,0)))))))</f>
        <v/>
      </c>
    </row>
    <row r="1069" spans="1:88">
      <c r="A1069">
        <v>20370</v>
      </c>
      <c r="B1069">
        <f t="shared" si="32"/>
        <v>1.2</v>
      </c>
      <c r="C1069">
        <f t="shared" si="32"/>
        <v>1.1000000000000001</v>
      </c>
      <c r="F1069">
        <v>2160</v>
      </c>
      <c r="G1069">
        <v>52942</v>
      </c>
      <c r="H1069">
        <v>0</v>
      </c>
      <c r="I1069">
        <v>0</v>
      </c>
      <c r="J1069">
        <v>0</v>
      </c>
      <c r="K1069" t="s">
        <v>28</v>
      </c>
      <c r="L1069" t="s">
        <v>253</v>
      </c>
      <c r="M1069" t="s">
        <v>79</v>
      </c>
      <c r="N1069" t="s">
        <v>80</v>
      </c>
      <c r="O1069">
        <v>0</v>
      </c>
      <c r="P1069">
        <v>-4.75</v>
      </c>
      <c r="Q1069">
        <v>-3.5</v>
      </c>
      <c r="R1069">
        <v>4.75</v>
      </c>
      <c r="S1069">
        <v>3</v>
      </c>
      <c r="T1069">
        <v>-13.5</v>
      </c>
      <c r="U1069">
        <v>2.5499999999999998</v>
      </c>
      <c r="V1069">
        <v>-6.75</v>
      </c>
      <c r="W1069" t="str">
        <f t="shared" si="33"/>
        <v>g117,5,empty,3,202,1,1,0</v>
      </c>
      <c r="X1069" s="1" t="s">
        <v>334</v>
      </c>
      <c r="Y1069" s="2" t="str">
        <f>IF(AND(ISBLANK(X1069),OR(NOT(ISBLANK(Z1069)),NOT(ISBLANK(AA1069)))),#N/A,
IF(ISBLANK(X1069),"",
IF(AND(NOT(ISERROR(VLOOKUP(X1069,MonsterTable!$A:$B,MATCH(MonsterTable!$B$1,MonsterTable!$A$1:$B$1,0),0))),OR(ISBLANK(Z1069),ISBLANK(AA1069))),#N/A,
IFERROR(VLOOKUP(X1069,MonsterTable!$A:$B,MATCH(MonsterTable!$B$1,MonsterTable!$A$1:$B$1,0),0),
IF(OR(NOT(ISBLANK(Z1069)),ISBLANK(AA1069)),#N/A,
IF(X1069="empty","empty",
VLOOKUP(X1069,MonsterGroupTable!$A:$A,1,0)))))))</f>
        <v>g117</v>
      </c>
      <c r="AA1069">
        <v>5</v>
      </c>
      <c r="AE1069" s="1" t="s">
        <v>74</v>
      </c>
      <c r="AF1069" s="2" t="str">
        <f>IF(AND(ISBLANK(AE1069),OR(NOT(ISBLANK(AG1069)),NOT(ISBLANK(AH1069)))),#N/A,
IF(ISBLANK(AE1069),"",
IF(AND(NOT(ISERROR(VLOOKUP(AE1069,MonsterTable!$A:$B,MATCH(MonsterTable!$B$1,MonsterTable!$A$1:$B$1,0),0))),OR(ISBLANK(AG1069),ISBLANK(AH1069))),#N/A,
IFERROR(VLOOKUP(AE1069,MonsterTable!$A:$B,MATCH(MonsterTable!$B$1,MonsterTable!$A$1:$B$1,0),0),
IF(OR(NOT(ISBLANK(AG1069)),ISBLANK(AH1069)),#N/A,
IF(AE1069="empty","empty",
VLOOKUP(AE1069,MonsterGroupTable!$A:$A,1,0)))))))</f>
        <v>empty</v>
      </c>
      <c r="AH1069">
        <v>3</v>
      </c>
      <c r="AL1069" s="1" t="s">
        <v>338</v>
      </c>
      <c r="AM1069" s="2">
        <f>IF(AND(ISBLANK(AL1069),OR(NOT(ISBLANK(AN1069)),NOT(ISBLANK(AO1069)))),#N/A,
IF(ISBLANK(AL1069),"",
IF(AND(NOT(ISERROR(VLOOKUP(AL1069,MonsterTable!$A:$B,MATCH(MonsterTable!$B$1,MonsterTable!$A$1:$B$1,0),0))),OR(ISBLANK(AN1069),ISBLANK(AO1069))),#N/A,
IFERROR(VLOOKUP(AL1069,MonsterTable!$A:$B,MATCH(MonsterTable!$B$1,MonsterTable!$A$1:$B$1,0),0),
IF(OR(NOT(ISBLANK(AN1069)),ISBLANK(AO1069)),#N/A,
IF(AL1069="empty","empty",
VLOOKUP(AL1069,MonsterGroupTable!$A:$A,1,0)))))))</f>
        <v>202</v>
      </c>
      <c r="AN1069">
        <v>1</v>
      </c>
      <c r="AO1069">
        <v>1</v>
      </c>
      <c r="AP1069">
        <v>0</v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BA1069" s="2" t="str">
        <f>IF(AND(ISBLANK(AZ1069),OR(NOT(ISBLANK(BB1069)),NOT(ISBLANK(BC1069)))),#N/A,
IF(ISBLANK(AZ1069),"",
IF(AND(NOT(ISERROR(VLOOKUP(AZ1069,MonsterTable!$A:$B,MATCH(MonsterTable!$B$1,MonsterTable!$A$1:$B$1,0),0))),OR(ISBLANK(BB1069),ISBLANK(BC1069))),#N/A,
IFERROR(VLOOKUP(AZ1069,MonsterTable!$A:$B,MATCH(MonsterTable!$B$1,MonsterTable!$A$1:$B$1,0),0),
IF(OR(NOT(ISBLANK(BB1069)),ISBLANK(BC1069)),#N/A,
IF(AZ1069="empty","empty",
VLOOKUP(AZ1069,MonsterGroupTable!$A:$A,1,0)))))))</f>
        <v/>
      </c>
      <c r="BH1069" s="2" t="str">
        <f>IF(AND(ISBLANK(BG1069),OR(NOT(ISBLANK(BI1069)),NOT(ISBLANK(BJ1069)))),#N/A,
IF(ISBLANK(BG1069),"",
IF(AND(NOT(ISERROR(VLOOKUP(BG1069,MonsterTable!$A:$B,MATCH(MonsterTable!$B$1,MonsterTable!$A$1:$B$1,0),0))),OR(ISBLANK(BI1069),ISBLANK(BJ1069))),#N/A,
IFERROR(VLOOKUP(BG1069,MonsterTable!$A:$B,MATCH(MonsterTable!$B$1,MonsterTable!$A$1:$B$1,0),0),
IF(OR(NOT(ISBLANK(BI1069)),ISBLANK(BJ1069)),#N/A,
IF(BG1069="empty","empty",
VLOOKUP(BG1069,MonsterGroupTable!$A:$A,1,0)))))))</f>
        <v/>
      </c>
      <c r="BO1069" s="2" t="str">
        <f>IF(AND(ISBLANK(BN1069),OR(NOT(ISBLANK(BP1069)),NOT(ISBLANK(BQ1069)))),#N/A,
IF(ISBLANK(BN1069),"",
IF(AND(NOT(ISERROR(VLOOKUP(BN1069,MonsterTable!$A:$B,MATCH(MonsterTable!$B$1,MonsterTable!$A$1:$B$1,0),0))),OR(ISBLANK(BP1069),ISBLANK(BQ1069))),#N/A,
IFERROR(VLOOKUP(BN1069,MonsterTable!$A:$B,MATCH(MonsterTable!$B$1,MonsterTable!$A$1:$B$1,0),0),
IF(OR(NOT(ISBLANK(BP1069)),ISBLANK(BQ1069)),#N/A,
IF(BN1069="empty","empty",
VLOOKUP(BN1069,MonsterGroupTable!$A:$A,1,0)))))))</f>
        <v/>
      </c>
      <c r="BV1069" s="2" t="str">
        <f>IF(AND(ISBLANK(BU1069),OR(NOT(ISBLANK(BW1069)),NOT(ISBLANK(BX1069)))),#N/A,
IF(ISBLANK(BU1069),"",
IF(AND(NOT(ISERROR(VLOOKUP(BU1069,MonsterTable!$A:$B,MATCH(MonsterTable!$B$1,MonsterTable!$A$1:$B$1,0),0))),OR(ISBLANK(BW1069),ISBLANK(BX1069))),#N/A,
IFERROR(VLOOKUP(BU1069,MonsterTable!$A:$B,MATCH(MonsterTable!$B$1,MonsterTable!$A$1:$B$1,0),0),
IF(OR(NOT(ISBLANK(BW1069)),ISBLANK(BX1069)),#N/A,
IF(BU1069="empty","empty",
VLOOKUP(BU1069,MonsterGroupTable!$A:$A,1,0)))))))</f>
        <v/>
      </c>
      <c r="CC1069" s="2" t="str">
        <f>IF(AND(ISBLANK(CB1069),OR(NOT(ISBLANK(CD1069)),NOT(ISBLANK(CE1069)))),#N/A,
IF(ISBLANK(CB1069),"",
IF(AND(NOT(ISERROR(VLOOKUP(CB1069,MonsterTable!$A:$B,MATCH(MonsterTable!$B$1,MonsterTable!$A$1:$B$1,0),0))),OR(ISBLANK(CD1069),ISBLANK(CE1069))),#N/A,
IFERROR(VLOOKUP(CB1069,MonsterTable!$A:$B,MATCH(MonsterTable!$B$1,MonsterTable!$A$1:$B$1,0),0),
IF(OR(NOT(ISBLANK(CD1069)),ISBLANK(CE1069)),#N/A,
IF(CB1069="empty","empty",
VLOOKUP(CB1069,MonsterGroupTable!$A:$A,1,0)))))))</f>
        <v/>
      </c>
      <c r="CJ1069" s="2" t="str">
        <f>IF(AND(ISBLANK(CI1069),OR(NOT(ISBLANK(CK1069)),NOT(ISBLANK(CL1069)))),#N/A,
IF(ISBLANK(CI1069),"",
IF(AND(NOT(ISERROR(VLOOKUP(CI1069,MonsterTable!$A:$B,MATCH(MonsterTable!$B$1,MonsterTable!$A$1:$B$1,0),0))),OR(ISBLANK(CK1069),ISBLANK(CL1069))),#N/A,
IFERROR(VLOOKUP(CI1069,MonsterTable!$A:$B,MATCH(MonsterTable!$B$1,MonsterTable!$A$1:$B$1,0),0),
IF(OR(NOT(ISBLANK(CK1069)),ISBLANK(CL1069)),#N/A,
IF(CI1069="empty","empty",
VLOOKUP(CI1069,MonsterGroupTable!$A:$A,1,0)))))))</f>
        <v/>
      </c>
    </row>
    <row r="1070" spans="1:88">
      <c r="A1070">
        <v>20371</v>
      </c>
      <c r="B1070">
        <f t="shared" si="32"/>
        <v>1.1000000000000001</v>
      </c>
      <c r="C1070">
        <f t="shared" si="32"/>
        <v>1.1000000000000001</v>
      </c>
      <c r="F1070">
        <v>2160</v>
      </c>
      <c r="G1070">
        <v>53266</v>
      </c>
      <c r="H1070">
        <v>0</v>
      </c>
      <c r="I1070">
        <v>0</v>
      </c>
      <c r="J1070">
        <v>0</v>
      </c>
      <c r="K1070" t="s">
        <v>28</v>
      </c>
      <c r="L1070" t="s">
        <v>254</v>
      </c>
      <c r="M1070" t="s">
        <v>79</v>
      </c>
      <c r="N1070" t="s">
        <v>80</v>
      </c>
      <c r="O1070">
        <v>0</v>
      </c>
      <c r="P1070">
        <v>-4.75</v>
      </c>
      <c r="Q1070">
        <v>-3.5</v>
      </c>
      <c r="R1070">
        <v>4.75</v>
      </c>
      <c r="S1070">
        <v>3</v>
      </c>
      <c r="T1070">
        <v>-13.5</v>
      </c>
      <c r="U1070">
        <v>2.5499999999999998</v>
      </c>
      <c r="V1070">
        <v>-6.75</v>
      </c>
      <c r="W1070" t="str">
        <f t="shared" si="33"/>
        <v>g118,5,empty,3,203,1,1,0</v>
      </c>
      <c r="X1070" s="1" t="s">
        <v>335</v>
      </c>
      <c r="Y1070" s="2" t="str">
        <f>IF(AND(ISBLANK(X1070),OR(NOT(ISBLANK(Z1070)),NOT(ISBLANK(AA1070)))),#N/A,
IF(ISBLANK(X1070),"",
IF(AND(NOT(ISERROR(VLOOKUP(X1070,MonsterTable!$A:$B,MATCH(MonsterTable!$B$1,MonsterTable!$A$1:$B$1,0),0))),OR(ISBLANK(Z1070),ISBLANK(AA1070))),#N/A,
IFERROR(VLOOKUP(X1070,MonsterTable!$A:$B,MATCH(MonsterTable!$B$1,MonsterTable!$A$1:$B$1,0),0),
IF(OR(NOT(ISBLANK(Z1070)),ISBLANK(AA1070)),#N/A,
IF(X1070="empty","empty",
VLOOKUP(X1070,MonsterGroupTable!$A:$A,1,0)))))))</f>
        <v>g118</v>
      </c>
      <c r="AA1070">
        <v>5</v>
      </c>
      <c r="AE1070" s="1" t="s">
        <v>74</v>
      </c>
      <c r="AF1070" s="2" t="str">
        <f>IF(AND(ISBLANK(AE1070),OR(NOT(ISBLANK(AG1070)),NOT(ISBLANK(AH1070)))),#N/A,
IF(ISBLANK(AE1070),"",
IF(AND(NOT(ISERROR(VLOOKUP(AE1070,MonsterTable!$A:$B,MATCH(MonsterTable!$B$1,MonsterTable!$A$1:$B$1,0),0))),OR(ISBLANK(AG1070),ISBLANK(AH1070))),#N/A,
IFERROR(VLOOKUP(AE1070,MonsterTable!$A:$B,MATCH(MonsterTable!$B$1,MonsterTable!$A$1:$B$1,0),0),
IF(OR(NOT(ISBLANK(AG1070)),ISBLANK(AH1070)),#N/A,
IF(AE1070="empty","empty",
VLOOKUP(AE1070,MonsterGroupTable!$A:$A,1,0)))))))</f>
        <v>empty</v>
      </c>
      <c r="AH1070">
        <v>3</v>
      </c>
      <c r="AL1070" s="1" t="s">
        <v>339</v>
      </c>
      <c r="AM1070" s="2">
        <f>IF(AND(ISBLANK(AL1070),OR(NOT(ISBLANK(AN1070)),NOT(ISBLANK(AO1070)))),#N/A,
IF(ISBLANK(AL1070),"",
IF(AND(NOT(ISERROR(VLOOKUP(AL1070,MonsterTable!$A:$B,MATCH(MonsterTable!$B$1,MonsterTable!$A$1:$B$1,0),0))),OR(ISBLANK(AN1070),ISBLANK(AO1070))),#N/A,
IFERROR(VLOOKUP(AL1070,MonsterTable!$A:$B,MATCH(MonsterTable!$B$1,MonsterTable!$A$1:$B$1,0),0),
IF(OR(NOT(ISBLANK(AN1070)),ISBLANK(AO1070)),#N/A,
IF(AL1070="empty","empty",
VLOOKUP(AL1070,MonsterGroupTable!$A:$A,1,0)))))))</f>
        <v>203</v>
      </c>
      <c r="AN1070">
        <v>1</v>
      </c>
      <c r="AO1070">
        <v>1</v>
      </c>
      <c r="AP1070">
        <v>0</v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BA1070" s="2" t="str">
        <f>IF(AND(ISBLANK(AZ1070),OR(NOT(ISBLANK(BB1070)),NOT(ISBLANK(BC1070)))),#N/A,
IF(ISBLANK(AZ1070),"",
IF(AND(NOT(ISERROR(VLOOKUP(AZ1070,MonsterTable!$A:$B,MATCH(MonsterTable!$B$1,MonsterTable!$A$1:$B$1,0),0))),OR(ISBLANK(BB1070),ISBLANK(BC1070))),#N/A,
IFERROR(VLOOKUP(AZ1070,MonsterTable!$A:$B,MATCH(MonsterTable!$B$1,MonsterTable!$A$1:$B$1,0),0),
IF(OR(NOT(ISBLANK(BB1070)),ISBLANK(BC1070)),#N/A,
IF(AZ1070="empty","empty",
VLOOKUP(AZ1070,MonsterGroupTable!$A:$A,1,0)))))))</f>
        <v/>
      </c>
      <c r="BH1070" s="2" t="str">
        <f>IF(AND(ISBLANK(BG1070),OR(NOT(ISBLANK(BI1070)),NOT(ISBLANK(BJ1070)))),#N/A,
IF(ISBLANK(BG1070),"",
IF(AND(NOT(ISERROR(VLOOKUP(BG1070,MonsterTable!$A:$B,MATCH(MonsterTable!$B$1,MonsterTable!$A$1:$B$1,0),0))),OR(ISBLANK(BI1070),ISBLANK(BJ1070))),#N/A,
IFERROR(VLOOKUP(BG1070,MonsterTable!$A:$B,MATCH(MonsterTable!$B$1,MonsterTable!$A$1:$B$1,0),0),
IF(OR(NOT(ISBLANK(BI1070)),ISBLANK(BJ1070)),#N/A,
IF(BG1070="empty","empty",
VLOOKUP(BG1070,MonsterGroupTable!$A:$A,1,0)))))))</f>
        <v/>
      </c>
      <c r="BO1070" s="2" t="str">
        <f>IF(AND(ISBLANK(BN1070),OR(NOT(ISBLANK(BP1070)),NOT(ISBLANK(BQ1070)))),#N/A,
IF(ISBLANK(BN1070),"",
IF(AND(NOT(ISERROR(VLOOKUP(BN1070,MonsterTable!$A:$B,MATCH(MonsterTable!$B$1,MonsterTable!$A$1:$B$1,0),0))),OR(ISBLANK(BP1070),ISBLANK(BQ1070))),#N/A,
IFERROR(VLOOKUP(BN1070,MonsterTable!$A:$B,MATCH(MonsterTable!$B$1,MonsterTable!$A$1:$B$1,0),0),
IF(OR(NOT(ISBLANK(BP1070)),ISBLANK(BQ1070)),#N/A,
IF(BN1070="empty","empty",
VLOOKUP(BN1070,MonsterGroupTable!$A:$A,1,0)))))))</f>
        <v/>
      </c>
      <c r="BV1070" s="2" t="str">
        <f>IF(AND(ISBLANK(BU1070),OR(NOT(ISBLANK(BW1070)),NOT(ISBLANK(BX1070)))),#N/A,
IF(ISBLANK(BU1070),"",
IF(AND(NOT(ISERROR(VLOOKUP(BU1070,MonsterTable!$A:$B,MATCH(MonsterTable!$B$1,MonsterTable!$A$1:$B$1,0),0))),OR(ISBLANK(BW1070),ISBLANK(BX1070))),#N/A,
IFERROR(VLOOKUP(BU1070,MonsterTable!$A:$B,MATCH(MonsterTable!$B$1,MonsterTable!$A$1:$B$1,0),0),
IF(OR(NOT(ISBLANK(BW1070)),ISBLANK(BX1070)),#N/A,
IF(BU1070="empty","empty",
VLOOKUP(BU1070,MonsterGroupTable!$A:$A,1,0)))))))</f>
        <v/>
      </c>
      <c r="CC1070" s="2" t="str">
        <f>IF(AND(ISBLANK(CB1070),OR(NOT(ISBLANK(CD1070)),NOT(ISBLANK(CE1070)))),#N/A,
IF(ISBLANK(CB1070),"",
IF(AND(NOT(ISERROR(VLOOKUP(CB1070,MonsterTable!$A:$B,MATCH(MonsterTable!$B$1,MonsterTable!$A$1:$B$1,0),0))),OR(ISBLANK(CD1070),ISBLANK(CE1070))),#N/A,
IFERROR(VLOOKUP(CB1070,MonsterTable!$A:$B,MATCH(MonsterTable!$B$1,MonsterTable!$A$1:$B$1,0),0),
IF(OR(NOT(ISBLANK(CD1070)),ISBLANK(CE1070)),#N/A,
IF(CB1070="empty","empty",
VLOOKUP(CB1070,MonsterGroupTable!$A:$A,1,0)))))))</f>
        <v/>
      </c>
      <c r="CJ1070" s="2" t="str">
        <f>IF(AND(ISBLANK(CI1070),OR(NOT(ISBLANK(CK1070)),NOT(ISBLANK(CL1070)))),#N/A,
IF(ISBLANK(CI1070),"",
IF(AND(NOT(ISERROR(VLOOKUP(CI1070,MonsterTable!$A:$B,MATCH(MonsterTable!$B$1,MonsterTable!$A$1:$B$1,0),0))),OR(ISBLANK(CK1070),ISBLANK(CL1070))),#N/A,
IFERROR(VLOOKUP(CI1070,MonsterTable!$A:$B,MATCH(MonsterTable!$B$1,MonsterTable!$A$1:$B$1,0),0),
IF(OR(NOT(ISBLANK(CK1070)),ISBLANK(CL1070)),#N/A,
IF(CI1070="empty","empty",
VLOOKUP(CI1070,MonsterGroupTable!$A:$A,1,0)))))))</f>
        <v/>
      </c>
    </row>
    <row r="1071" spans="1:88">
      <c r="A1071">
        <v>20372</v>
      </c>
      <c r="B1071">
        <f t="shared" si="32"/>
        <v>1.1000000000000001</v>
      </c>
      <c r="C1071">
        <f t="shared" si="32"/>
        <v>1.1000000000000001</v>
      </c>
      <c r="F1071">
        <v>2160</v>
      </c>
      <c r="G1071">
        <v>53590</v>
      </c>
      <c r="H1071">
        <v>0</v>
      </c>
      <c r="I1071">
        <v>0</v>
      </c>
      <c r="J1071">
        <v>0</v>
      </c>
      <c r="K1071" t="s">
        <v>28</v>
      </c>
      <c r="L1071" t="s">
        <v>254</v>
      </c>
      <c r="M1071" t="s">
        <v>79</v>
      </c>
      <c r="N1071" t="s">
        <v>80</v>
      </c>
      <c r="O1071">
        <v>0</v>
      </c>
      <c r="P1071">
        <v>-4.75</v>
      </c>
      <c r="Q1071">
        <v>-3.5</v>
      </c>
      <c r="R1071">
        <v>4.75</v>
      </c>
      <c r="S1071">
        <v>3</v>
      </c>
      <c r="T1071">
        <v>-13.5</v>
      </c>
      <c r="U1071">
        <v>2.5499999999999998</v>
      </c>
      <c r="V1071">
        <v>-6.75</v>
      </c>
      <c r="W1071" t="str">
        <f t="shared" si="33"/>
        <v>g118,5,empty,3,203,1,1,0</v>
      </c>
      <c r="X1071" s="1" t="s">
        <v>335</v>
      </c>
      <c r="Y1071" s="2" t="str">
        <f>IF(AND(ISBLANK(X1071),OR(NOT(ISBLANK(Z1071)),NOT(ISBLANK(AA1071)))),#N/A,
IF(ISBLANK(X1071),"",
IF(AND(NOT(ISERROR(VLOOKUP(X1071,MonsterTable!$A:$B,MATCH(MonsterTable!$B$1,MonsterTable!$A$1:$B$1,0),0))),OR(ISBLANK(Z1071),ISBLANK(AA1071))),#N/A,
IFERROR(VLOOKUP(X1071,MonsterTable!$A:$B,MATCH(MonsterTable!$B$1,MonsterTable!$A$1:$B$1,0),0),
IF(OR(NOT(ISBLANK(Z1071)),ISBLANK(AA1071)),#N/A,
IF(X1071="empty","empty",
VLOOKUP(X1071,MonsterGroupTable!$A:$A,1,0)))))))</f>
        <v>g118</v>
      </c>
      <c r="AA1071">
        <v>5</v>
      </c>
      <c r="AE1071" s="1" t="s">
        <v>74</v>
      </c>
      <c r="AF1071" s="2" t="str">
        <f>IF(AND(ISBLANK(AE1071),OR(NOT(ISBLANK(AG1071)),NOT(ISBLANK(AH1071)))),#N/A,
IF(ISBLANK(AE1071),"",
IF(AND(NOT(ISERROR(VLOOKUP(AE1071,MonsterTable!$A:$B,MATCH(MonsterTable!$B$1,MonsterTable!$A$1:$B$1,0),0))),OR(ISBLANK(AG1071),ISBLANK(AH1071))),#N/A,
IFERROR(VLOOKUP(AE1071,MonsterTable!$A:$B,MATCH(MonsterTable!$B$1,MonsterTable!$A$1:$B$1,0),0),
IF(OR(NOT(ISBLANK(AG1071)),ISBLANK(AH1071)),#N/A,
IF(AE1071="empty","empty",
VLOOKUP(AE1071,MonsterGroupTable!$A:$A,1,0)))))))</f>
        <v>empty</v>
      </c>
      <c r="AH1071">
        <v>3</v>
      </c>
      <c r="AL1071" s="1" t="s">
        <v>339</v>
      </c>
      <c r="AM1071" s="2">
        <f>IF(AND(ISBLANK(AL1071),OR(NOT(ISBLANK(AN1071)),NOT(ISBLANK(AO1071)))),#N/A,
IF(ISBLANK(AL1071),"",
IF(AND(NOT(ISERROR(VLOOKUP(AL1071,MonsterTable!$A:$B,MATCH(MonsterTable!$B$1,MonsterTable!$A$1:$B$1,0),0))),OR(ISBLANK(AN1071),ISBLANK(AO1071))),#N/A,
IFERROR(VLOOKUP(AL1071,MonsterTable!$A:$B,MATCH(MonsterTable!$B$1,MonsterTable!$A$1:$B$1,0),0),
IF(OR(NOT(ISBLANK(AN1071)),ISBLANK(AO1071)),#N/A,
IF(AL1071="empty","empty",
VLOOKUP(AL1071,MonsterGroupTable!$A:$A,1,0)))))))</f>
        <v>203</v>
      </c>
      <c r="AN1071">
        <v>1</v>
      </c>
      <c r="AO1071">
        <v>1</v>
      </c>
      <c r="AP1071">
        <v>0</v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BA1071" s="2" t="str">
        <f>IF(AND(ISBLANK(AZ1071),OR(NOT(ISBLANK(BB1071)),NOT(ISBLANK(BC1071)))),#N/A,
IF(ISBLANK(AZ1071),"",
IF(AND(NOT(ISERROR(VLOOKUP(AZ1071,MonsterTable!$A:$B,MATCH(MonsterTable!$B$1,MonsterTable!$A$1:$B$1,0),0))),OR(ISBLANK(BB1071),ISBLANK(BC1071))),#N/A,
IFERROR(VLOOKUP(AZ1071,MonsterTable!$A:$B,MATCH(MonsterTable!$B$1,MonsterTable!$A$1:$B$1,0),0),
IF(OR(NOT(ISBLANK(BB1071)),ISBLANK(BC1071)),#N/A,
IF(AZ1071="empty","empty",
VLOOKUP(AZ1071,MonsterGroupTable!$A:$A,1,0)))))))</f>
        <v/>
      </c>
      <c r="BH1071" s="2" t="str">
        <f>IF(AND(ISBLANK(BG1071),OR(NOT(ISBLANK(BI1071)),NOT(ISBLANK(BJ1071)))),#N/A,
IF(ISBLANK(BG1071),"",
IF(AND(NOT(ISERROR(VLOOKUP(BG1071,MonsterTable!$A:$B,MATCH(MonsterTable!$B$1,MonsterTable!$A$1:$B$1,0),0))),OR(ISBLANK(BI1071),ISBLANK(BJ1071))),#N/A,
IFERROR(VLOOKUP(BG1071,MonsterTable!$A:$B,MATCH(MonsterTable!$B$1,MonsterTable!$A$1:$B$1,0),0),
IF(OR(NOT(ISBLANK(BI1071)),ISBLANK(BJ1071)),#N/A,
IF(BG1071="empty","empty",
VLOOKUP(BG1071,MonsterGroupTable!$A:$A,1,0)))))))</f>
        <v/>
      </c>
      <c r="BO1071" s="2" t="str">
        <f>IF(AND(ISBLANK(BN1071),OR(NOT(ISBLANK(BP1071)),NOT(ISBLANK(BQ1071)))),#N/A,
IF(ISBLANK(BN1071),"",
IF(AND(NOT(ISERROR(VLOOKUP(BN1071,MonsterTable!$A:$B,MATCH(MonsterTable!$B$1,MonsterTable!$A$1:$B$1,0),0))),OR(ISBLANK(BP1071),ISBLANK(BQ1071))),#N/A,
IFERROR(VLOOKUP(BN1071,MonsterTable!$A:$B,MATCH(MonsterTable!$B$1,MonsterTable!$A$1:$B$1,0),0),
IF(OR(NOT(ISBLANK(BP1071)),ISBLANK(BQ1071)),#N/A,
IF(BN1071="empty","empty",
VLOOKUP(BN1071,MonsterGroupTable!$A:$A,1,0)))))))</f>
        <v/>
      </c>
      <c r="BV1071" s="2" t="str">
        <f>IF(AND(ISBLANK(BU1071),OR(NOT(ISBLANK(BW1071)),NOT(ISBLANK(BX1071)))),#N/A,
IF(ISBLANK(BU1071),"",
IF(AND(NOT(ISERROR(VLOOKUP(BU1071,MonsterTable!$A:$B,MATCH(MonsterTable!$B$1,MonsterTable!$A$1:$B$1,0),0))),OR(ISBLANK(BW1071),ISBLANK(BX1071))),#N/A,
IFERROR(VLOOKUP(BU1071,MonsterTable!$A:$B,MATCH(MonsterTable!$B$1,MonsterTable!$A$1:$B$1,0),0),
IF(OR(NOT(ISBLANK(BW1071)),ISBLANK(BX1071)),#N/A,
IF(BU1071="empty","empty",
VLOOKUP(BU1071,MonsterGroupTable!$A:$A,1,0)))))))</f>
        <v/>
      </c>
      <c r="CC1071" s="2" t="str">
        <f>IF(AND(ISBLANK(CB1071),OR(NOT(ISBLANK(CD1071)),NOT(ISBLANK(CE1071)))),#N/A,
IF(ISBLANK(CB1071),"",
IF(AND(NOT(ISERROR(VLOOKUP(CB1071,MonsterTable!$A:$B,MATCH(MonsterTable!$B$1,MonsterTable!$A$1:$B$1,0),0))),OR(ISBLANK(CD1071),ISBLANK(CE1071))),#N/A,
IFERROR(VLOOKUP(CB1071,MonsterTable!$A:$B,MATCH(MonsterTable!$B$1,MonsterTable!$A$1:$B$1,0),0),
IF(OR(NOT(ISBLANK(CD1071)),ISBLANK(CE1071)),#N/A,
IF(CB1071="empty","empty",
VLOOKUP(CB1071,MonsterGroupTable!$A:$A,1,0)))))))</f>
        <v/>
      </c>
      <c r="CJ1071" s="2" t="str">
        <f>IF(AND(ISBLANK(CI1071),OR(NOT(ISBLANK(CK1071)),NOT(ISBLANK(CL1071)))),#N/A,
IF(ISBLANK(CI1071),"",
IF(AND(NOT(ISERROR(VLOOKUP(CI1071,MonsterTable!$A:$B,MATCH(MonsterTable!$B$1,MonsterTable!$A$1:$B$1,0),0))),OR(ISBLANK(CK1071),ISBLANK(CL1071))),#N/A,
IFERROR(VLOOKUP(CI1071,MonsterTable!$A:$B,MATCH(MonsterTable!$B$1,MonsterTable!$A$1:$B$1,0),0),
IF(OR(NOT(ISBLANK(CK1071)),ISBLANK(CL1071)),#N/A,
IF(CI1071="empty","empty",
VLOOKUP(CI1071,MonsterGroupTable!$A:$A,1,0)))))))</f>
        <v/>
      </c>
    </row>
    <row r="1072" spans="1:88">
      <c r="A1072">
        <v>20373</v>
      </c>
      <c r="B1072">
        <f t="shared" si="32"/>
        <v>1.1000000000000001</v>
      </c>
      <c r="C1072">
        <f t="shared" si="32"/>
        <v>1.1000000000000001</v>
      </c>
      <c r="F1072">
        <v>2160</v>
      </c>
      <c r="G1072">
        <v>53914</v>
      </c>
      <c r="H1072">
        <v>0</v>
      </c>
      <c r="I1072">
        <v>0</v>
      </c>
      <c r="J1072">
        <v>0</v>
      </c>
      <c r="K1072" t="s">
        <v>28</v>
      </c>
      <c r="L1072" t="s">
        <v>254</v>
      </c>
      <c r="M1072" t="s">
        <v>79</v>
      </c>
      <c r="N1072" t="s">
        <v>80</v>
      </c>
      <c r="O1072">
        <v>0</v>
      </c>
      <c r="P1072">
        <v>-4.75</v>
      </c>
      <c r="Q1072">
        <v>-3.5</v>
      </c>
      <c r="R1072">
        <v>4.75</v>
      </c>
      <c r="S1072">
        <v>3</v>
      </c>
      <c r="T1072">
        <v>-13.5</v>
      </c>
      <c r="U1072">
        <v>2.5499999999999998</v>
      </c>
      <c r="V1072">
        <v>-6.75</v>
      </c>
      <c r="W1072" t="str">
        <f t="shared" si="33"/>
        <v>g118,5,empty,3,203,1,1,0</v>
      </c>
      <c r="X1072" s="1" t="s">
        <v>335</v>
      </c>
      <c r="Y1072" s="2" t="str">
        <f>IF(AND(ISBLANK(X1072),OR(NOT(ISBLANK(Z1072)),NOT(ISBLANK(AA1072)))),#N/A,
IF(ISBLANK(X1072),"",
IF(AND(NOT(ISERROR(VLOOKUP(X1072,MonsterTable!$A:$B,MATCH(MonsterTable!$B$1,MonsterTable!$A$1:$B$1,0),0))),OR(ISBLANK(Z1072),ISBLANK(AA1072))),#N/A,
IFERROR(VLOOKUP(X1072,MonsterTable!$A:$B,MATCH(MonsterTable!$B$1,MonsterTable!$A$1:$B$1,0),0),
IF(OR(NOT(ISBLANK(Z1072)),ISBLANK(AA1072)),#N/A,
IF(X1072="empty","empty",
VLOOKUP(X1072,MonsterGroupTable!$A:$A,1,0)))))))</f>
        <v>g118</v>
      </c>
      <c r="AA1072">
        <v>5</v>
      </c>
      <c r="AE1072" s="1" t="s">
        <v>74</v>
      </c>
      <c r="AF1072" s="2" t="str">
        <f>IF(AND(ISBLANK(AE1072),OR(NOT(ISBLANK(AG1072)),NOT(ISBLANK(AH1072)))),#N/A,
IF(ISBLANK(AE1072),"",
IF(AND(NOT(ISERROR(VLOOKUP(AE1072,MonsterTable!$A:$B,MATCH(MonsterTable!$B$1,MonsterTable!$A$1:$B$1,0),0))),OR(ISBLANK(AG1072),ISBLANK(AH1072))),#N/A,
IFERROR(VLOOKUP(AE1072,MonsterTable!$A:$B,MATCH(MonsterTable!$B$1,MonsterTable!$A$1:$B$1,0),0),
IF(OR(NOT(ISBLANK(AG1072)),ISBLANK(AH1072)),#N/A,
IF(AE1072="empty","empty",
VLOOKUP(AE1072,MonsterGroupTable!$A:$A,1,0)))))))</f>
        <v>empty</v>
      </c>
      <c r="AH1072">
        <v>3</v>
      </c>
      <c r="AL1072" s="1" t="s">
        <v>339</v>
      </c>
      <c r="AM1072" s="2">
        <f>IF(AND(ISBLANK(AL1072),OR(NOT(ISBLANK(AN1072)),NOT(ISBLANK(AO1072)))),#N/A,
IF(ISBLANK(AL1072),"",
IF(AND(NOT(ISERROR(VLOOKUP(AL1072,MonsterTable!$A:$B,MATCH(MonsterTable!$B$1,MonsterTable!$A$1:$B$1,0),0))),OR(ISBLANK(AN1072),ISBLANK(AO1072))),#N/A,
IFERROR(VLOOKUP(AL1072,MonsterTable!$A:$B,MATCH(MonsterTable!$B$1,MonsterTable!$A$1:$B$1,0),0),
IF(OR(NOT(ISBLANK(AN1072)),ISBLANK(AO1072)),#N/A,
IF(AL1072="empty","empty",
VLOOKUP(AL1072,MonsterGroupTable!$A:$A,1,0)))))))</f>
        <v>203</v>
      </c>
      <c r="AN1072">
        <v>1</v>
      </c>
      <c r="AO1072">
        <v>1</v>
      </c>
      <c r="AP1072">
        <v>0</v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BA1072" s="2" t="str">
        <f>IF(AND(ISBLANK(AZ1072),OR(NOT(ISBLANK(BB1072)),NOT(ISBLANK(BC1072)))),#N/A,
IF(ISBLANK(AZ1072),"",
IF(AND(NOT(ISERROR(VLOOKUP(AZ1072,MonsterTable!$A:$B,MATCH(MonsterTable!$B$1,MonsterTable!$A$1:$B$1,0),0))),OR(ISBLANK(BB1072),ISBLANK(BC1072))),#N/A,
IFERROR(VLOOKUP(AZ1072,MonsterTable!$A:$B,MATCH(MonsterTable!$B$1,MonsterTable!$A$1:$B$1,0),0),
IF(OR(NOT(ISBLANK(BB1072)),ISBLANK(BC1072)),#N/A,
IF(AZ1072="empty","empty",
VLOOKUP(AZ1072,MonsterGroupTable!$A:$A,1,0)))))))</f>
        <v/>
      </c>
      <c r="BH1072" s="2" t="str">
        <f>IF(AND(ISBLANK(BG1072),OR(NOT(ISBLANK(BI1072)),NOT(ISBLANK(BJ1072)))),#N/A,
IF(ISBLANK(BG1072),"",
IF(AND(NOT(ISERROR(VLOOKUP(BG1072,MonsterTable!$A:$B,MATCH(MonsterTable!$B$1,MonsterTable!$A$1:$B$1,0),0))),OR(ISBLANK(BI1072),ISBLANK(BJ1072))),#N/A,
IFERROR(VLOOKUP(BG1072,MonsterTable!$A:$B,MATCH(MonsterTable!$B$1,MonsterTable!$A$1:$B$1,0),0),
IF(OR(NOT(ISBLANK(BI1072)),ISBLANK(BJ1072)),#N/A,
IF(BG1072="empty","empty",
VLOOKUP(BG1072,MonsterGroupTable!$A:$A,1,0)))))))</f>
        <v/>
      </c>
      <c r="BO1072" s="2" t="str">
        <f>IF(AND(ISBLANK(BN1072),OR(NOT(ISBLANK(BP1072)),NOT(ISBLANK(BQ1072)))),#N/A,
IF(ISBLANK(BN1072),"",
IF(AND(NOT(ISERROR(VLOOKUP(BN1072,MonsterTable!$A:$B,MATCH(MonsterTable!$B$1,MonsterTable!$A$1:$B$1,0),0))),OR(ISBLANK(BP1072),ISBLANK(BQ1072))),#N/A,
IFERROR(VLOOKUP(BN1072,MonsterTable!$A:$B,MATCH(MonsterTable!$B$1,MonsterTable!$A$1:$B$1,0),0),
IF(OR(NOT(ISBLANK(BP1072)),ISBLANK(BQ1072)),#N/A,
IF(BN1072="empty","empty",
VLOOKUP(BN1072,MonsterGroupTable!$A:$A,1,0)))))))</f>
        <v/>
      </c>
      <c r="BV1072" s="2" t="str">
        <f>IF(AND(ISBLANK(BU1072),OR(NOT(ISBLANK(BW1072)),NOT(ISBLANK(BX1072)))),#N/A,
IF(ISBLANK(BU1072),"",
IF(AND(NOT(ISERROR(VLOOKUP(BU1072,MonsterTable!$A:$B,MATCH(MonsterTable!$B$1,MonsterTable!$A$1:$B$1,0),0))),OR(ISBLANK(BW1072),ISBLANK(BX1072))),#N/A,
IFERROR(VLOOKUP(BU1072,MonsterTable!$A:$B,MATCH(MonsterTable!$B$1,MonsterTable!$A$1:$B$1,0),0),
IF(OR(NOT(ISBLANK(BW1072)),ISBLANK(BX1072)),#N/A,
IF(BU1072="empty","empty",
VLOOKUP(BU1072,MonsterGroupTable!$A:$A,1,0)))))))</f>
        <v/>
      </c>
      <c r="CC1072" s="2" t="str">
        <f>IF(AND(ISBLANK(CB1072),OR(NOT(ISBLANK(CD1072)),NOT(ISBLANK(CE1072)))),#N/A,
IF(ISBLANK(CB1072),"",
IF(AND(NOT(ISERROR(VLOOKUP(CB1072,MonsterTable!$A:$B,MATCH(MonsterTable!$B$1,MonsterTable!$A$1:$B$1,0),0))),OR(ISBLANK(CD1072),ISBLANK(CE1072))),#N/A,
IFERROR(VLOOKUP(CB1072,MonsterTable!$A:$B,MATCH(MonsterTable!$B$1,MonsterTable!$A$1:$B$1,0),0),
IF(OR(NOT(ISBLANK(CD1072)),ISBLANK(CE1072)),#N/A,
IF(CB1072="empty","empty",
VLOOKUP(CB1072,MonsterGroupTable!$A:$A,1,0)))))))</f>
        <v/>
      </c>
      <c r="CJ1072" s="2" t="str">
        <f>IF(AND(ISBLANK(CI1072),OR(NOT(ISBLANK(CK1072)),NOT(ISBLANK(CL1072)))),#N/A,
IF(ISBLANK(CI1072),"",
IF(AND(NOT(ISERROR(VLOOKUP(CI1072,MonsterTable!$A:$B,MATCH(MonsterTable!$B$1,MonsterTable!$A$1:$B$1,0),0))),OR(ISBLANK(CK1072),ISBLANK(CL1072))),#N/A,
IFERROR(VLOOKUP(CI1072,MonsterTable!$A:$B,MATCH(MonsterTable!$B$1,MonsterTable!$A$1:$B$1,0),0),
IF(OR(NOT(ISBLANK(CK1072)),ISBLANK(CL1072)),#N/A,
IF(CI1072="empty","empty",
VLOOKUP(CI1072,MonsterGroupTable!$A:$A,1,0)))))))</f>
        <v/>
      </c>
    </row>
    <row r="1073" spans="1:88">
      <c r="A1073">
        <v>20374</v>
      </c>
      <c r="B1073">
        <f t="shared" si="32"/>
        <v>1.1000000000000001</v>
      </c>
      <c r="C1073">
        <f t="shared" si="32"/>
        <v>1.1000000000000001</v>
      </c>
      <c r="F1073">
        <v>2160</v>
      </c>
      <c r="G1073">
        <v>54238</v>
      </c>
      <c r="H1073">
        <v>0</v>
      </c>
      <c r="I1073">
        <v>0</v>
      </c>
      <c r="J1073">
        <v>0</v>
      </c>
      <c r="K1073" t="s">
        <v>28</v>
      </c>
      <c r="L1073" t="s">
        <v>254</v>
      </c>
      <c r="M1073" t="s">
        <v>79</v>
      </c>
      <c r="N1073" t="s">
        <v>80</v>
      </c>
      <c r="O1073">
        <v>0</v>
      </c>
      <c r="P1073">
        <v>-4.75</v>
      </c>
      <c r="Q1073">
        <v>-3.5</v>
      </c>
      <c r="R1073">
        <v>4.75</v>
      </c>
      <c r="S1073">
        <v>3</v>
      </c>
      <c r="T1073">
        <v>-13.5</v>
      </c>
      <c r="U1073">
        <v>2.5499999999999998</v>
      </c>
      <c r="V1073">
        <v>-6.75</v>
      </c>
      <c r="W1073" t="str">
        <f t="shared" si="33"/>
        <v>g118,5,empty,3,203,1,1,0</v>
      </c>
      <c r="X1073" s="1" t="s">
        <v>335</v>
      </c>
      <c r="Y1073" s="2" t="str">
        <f>IF(AND(ISBLANK(X1073),OR(NOT(ISBLANK(Z1073)),NOT(ISBLANK(AA1073)))),#N/A,
IF(ISBLANK(X1073),"",
IF(AND(NOT(ISERROR(VLOOKUP(X1073,MonsterTable!$A:$B,MATCH(MonsterTable!$B$1,MonsterTable!$A$1:$B$1,0),0))),OR(ISBLANK(Z1073),ISBLANK(AA1073))),#N/A,
IFERROR(VLOOKUP(X1073,MonsterTable!$A:$B,MATCH(MonsterTable!$B$1,MonsterTable!$A$1:$B$1,0),0),
IF(OR(NOT(ISBLANK(Z1073)),ISBLANK(AA1073)),#N/A,
IF(X1073="empty","empty",
VLOOKUP(X1073,MonsterGroupTable!$A:$A,1,0)))))))</f>
        <v>g118</v>
      </c>
      <c r="AA1073">
        <v>5</v>
      </c>
      <c r="AE1073" s="1" t="s">
        <v>74</v>
      </c>
      <c r="AF1073" s="2" t="str">
        <f>IF(AND(ISBLANK(AE1073),OR(NOT(ISBLANK(AG1073)),NOT(ISBLANK(AH1073)))),#N/A,
IF(ISBLANK(AE1073),"",
IF(AND(NOT(ISERROR(VLOOKUP(AE1073,MonsterTable!$A:$B,MATCH(MonsterTable!$B$1,MonsterTable!$A$1:$B$1,0),0))),OR(ISBLANK(AG1073),ISBLANK(AH1073))),#N/A,
IFERROR(VLOOKUP(AE1073,MonsterTable!$A:$B,MATCH(MonsterTable!$B$1,MonsterTable!$A$1:$B$1,0),0),
IF(OR(NOT(ISBLANK(AG1073)),ISBLANK(AH1073)),#N/A,
IF(AE1073="empty","empty",
VLOOKUP(AE1073,MonsterGroupTable!$A:$A,1,0)))))))</f>
        <v>empty</v>
      </c>
      <c r="AH1073">
        <v>3</v>
      </c>
      <c r="AL1073" s="1" t="s">
        <v>339</v>
      </c>
      <c r="AM1073" s="2">
        <f>IF(AND(ISBLANK(AL1073),OR(NOT(ISBLANK(AN1073)),NOT(ISBLANK(AO1073)))),#N/A,
IF(ISBLANK(AL1073),"",
IF(AND(NOT(ISERROR(VLOOKUP(AL1073,MonsterTable!$A:$B,MATCH(MonsterTable!$B$1,MonsterTable!$A$1:$B$1,0),0))),OR(ISBLANK(AN1073),ISBLANK(AO1073))),#N/A,
IFERROR(VLOOKUP(AL1073,MonsterTable!$A:$B,MATCH(MonsterTable!$B$1,MonsterTable!$A$1:$B$1,0),0),
IF(OR(NOT(ISBLANK(AN1073)),ISBLANK(AO1073)),#N/A,
IF(AL1073="empty","empty",
VLOOKUP(AL1073,MonsterGroupTable!$A:$A,1,0)))))))</f>
        <v>203</v>
      </c>
      <c r="AN1073">
        <v>1</v>
      </c>
      <c r="AO1073">
        <v>1</v>
      </c>
      <c r="AP1073">
        <v>0</v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BA1073" s="2" t="str">
        <f>IF(AND(ISBLANK(AZ1073),OR(NOT(ISBLANK(BB1073)),NOT(ISBLANK(BC1073)))),#N/A,
IF(ISBLANK(AZ1073),"",
IF(AND(NOT(ISERROR(VLOOKUP(AZ1073,MonsterTable!$A:$B,MATCH(MonsterTable!$B$1,MonsterTable!$A$1:$B$1,0),0))),OR(ISBLANK(BB1073),ISBLANK(BC1073))),#N/A,
IFERROR(VLOOKUP(AZ1073,MonsterTable!$A:$B,MATCH(MonsterTable!$B$1,MonsterTable!$A$1:$B$1,0),0),
IF(OR(NOT(ISBLANK(BB1073)),ISBLANK(BC1073)),#N/A,
IF(AZ1073="empty","empty",
VLOOKUP(AZ1073,MonsterGroupTable!$A:$A,1,0)))))))</f>
        <v/>
      </c>
      <c r="BH1073" s="2" t="str">
        <f>IF(AND(ISBLANK(BG1073),OR(NOT(ISBLANK(BI1073)),NOT(ISBLANK(BJ1073)))),#N/A,
IF(ISBLANK(BG1073),"",
IF(AND(NOT(ISERROR(VLOOKUP(BG1073,MonsterTable!$A:$B,MATCH(MonsterTable!$B$1,MonsterTable!$A$1:$B$1,0),0))),OR(ISBLANK(BI1073),ISBLANK(BJ1073))),#N/A,
IFERROR(VLOOKUP(BG1073,MonsterTable!$A:$B,MATCH(MonsterTable!$B$1,MonsterTable!$A$1:$B$1,0),0),
IF(OR(NOT(ISBLANK(BI1073)),ISBLANK(BJ1073)),#N/A,
IF(BG1073="empty","empty",
VLOOKUP(BG1073,MonsterGroupTable!$A:$A,1,0)))))))</f>
        <v/>
      </c>
      <c r="BO1073" s="2" t="str">
        <f>IF(AND(ISBLANK(BN1073),OR(NOT(ISBLANK(BP1073)),NOT(ISBLANK(BQ1073)))),#N/A,
IF(ISBLANK(BN1073),"",
IF(AND(NOT(ISERROR(VLOOKUP(BN1073,MonsterTable!$A:$B,MATCH(MonsterTable!$B$1,MonsterTable!$A$1:$B$1,0),0))),OR(ISBLANK(BP1073),ISBLANK(BQ1073))),#N/A,
IFERROR(VLOOKUP(BN1073,MonsterTable!$A:$B,MATCH(MonsterTable!$B$1,MonsterTable!$A$1:$B$1,0),0),
IF(OR(NOT(ISBLANK(BP1073)),ISBLANK(BQ1073)),#N/A,
IF(BN1073="empty","empty",
VLOOKUP(BN1073,MonsterGroupTable!$A:$A,1,0)))))))</f>
        <v/>
      </c>
      <c r="BV1073" s="2" t="str">
        <f>IF(AND(ISBLANK(BU1073),OR(NOT(ISBLANK(BW1073)),NOT(ISBLANK(BX1073)))),#N/A,
IF(ISBLANK(BU1073),"",
IF(AND(NOT(ISERROR(VLOOKUP(BU1073,MonsterTable!$A:$B,MATCH(MonsterTable!$B$1,MonsterTable!$A$1:$B$1,0),0))),OR(ISBLANK(BW1073),ISBLANK(BX1073))),#N/A,
IFERROR(VLOOKUP(BU1073,MonsterTable!$A:$B,MATCH(MonsterTable!$B$1,MonsterTable!$A$1:$B$1,0),0),
IF(OR(NOT(ISBLANK(BW1073)),ISBLANK(BX1073)),#N/A,
IF(BU1073="empty","empty",
VLOOKUP(BU1073,MonsterGroupTable!$A:$A,1,0)))))))</f>
        <v/>
      </c>
      <c r="CC1073" s="2" t="str">
        <f>IF(AND(ISBLANK(CB1073),OR(NOT(ISBLANK(CD1073)),NOT(ISBLANK(CE1073)))),#N/A,
IF(ISBLANK(CB1073),"",
IF(AND(NOT(ISERROR(VLOOKUP(CB1073,MonsterTable!$A:$B,MATCH(MonsterTable!$B$1,MonsterTable!$A$1:$B$1,0),0))),OR(ISBLANK(CD1073),ISBLANK(CE1073))),#N/A,
IFERROR(VLOOKUP(CB1073,MonsterTable!$A:$B,MATCH(MonsterTable!$B$1,MonsterTable!$A$1:$B$1,0),0),
IF(OR(NOT(ISBLANK(CD1073)),ISBLANK(CE1073)),#N/A,
IF(CB1073="empty","empty",
VLOOKUP(CB1073,MonsterGroupTable!$A:$A,1,0)))))))</f>
        <v/>
      </c>
      <c r="CJ1073" s="2" t="str">
        <f>IF(AND(ISBLANK(CI1073),OR(NOT(ISBLANK(CK1073)),NOT(ISBLANK(CL1073)))),#N/A,
IF(ISBLANK(CI1073),"",
IF(AND(NOT(ISERROR(VLOOKUP(CI1073,MonsterTable!$A:$B,MATCH(MonsterTable!$B$1,MonsterTable!$A$1:$B$1,0),0))),OR(ISBLANK(CK1073),ISBLANK(CL1073))),#N/A,
IFERROR(VLOOKUP(CI1073,MonsterTable!$A:$B,MATCH(MonsterTable!$B$1,MonsterTable!$A$1:$B$1,0),0),
IF(OR(NOT(ISBLANK(CK1073)),ISBLANK(CL1073)),#N/A,
IF(CI1073="empty","empty",
VLOOKUP(CI1073,MonsterGroupTable!$A:$A,1,0)))))))</f>
        <v/>
      </c>
    </row>
    <row r="1074" spans="1:88">
      <c r="A1074">
        <v>20375</v>
      </c>
      <c r="B1074">
        <f t="shared" si="32"/>
        <v>1.1000000000000001</v>
      </c>
      <c r="C1074">
        <f t="shared" si="32"/>
        <v>1.1000000000000001</v>
      </c>
      <c r="F1074">
        <v>2160</v>
      </c>
      <c r="G1074">
        <v>54562</v>
      </c>
      <c r="H1074">
        <v>0</v>
      </c>
      <c r="I1074">
        <v>0</v>
      </c>
      <c r="J1074">
        <v>0</v>
      </c>
      <c r="K1074" t="s">
        <v>28</v>
      </c>
      <c r="L1074" t="s">
        <v>254</v>
      </c>
      <c r="M1074" t="s">
        <v>79</v>
      </c>
      <c r="N1074" t="s">
        <v>80</v>
      </c>
      <c r="O1074">
        <v>0</v>
      </c>
      <c r="P1074">
        <v>-4.75</v>
      </c>
      <c r="Q1074">
        <v>-3.5</v>
      </c>
      <c r="R1074">
        <v>4.75</v>
      </c>
      <c r="S1074">
        <v>3</v>
      </c>
      <c r="T1074">
        <v>-13.5</v>
      </c>
      <c r="U1074">
        <v>2.5499999999999998</v>
      </c>
      <c r="V1074">
        <v>-6.75</v>
      </c>
      <c r="W1074" t="str">
        <f t="shared" si="33"/>
        <v>g118,5,empty,3,203,1,1,0</v>
      </c>
      <c r="X1074" s="1" t="s">
        <v>335</v>
      </c>
      <c r="Y1074" s="2" t="str">
        <f>IF(AND(ISBLANK(X1074),OR(NOT(ISBLANK(Z1074)),NOT(ISBLANK(AA1074)))),#N/A,
IF(ISBLANK(X1074),"",
IF(AND(NOT(ISERROR(VLOOKUP(X1074,MonsterTable!$A:$B,MATCH(MonsterTable!$B$1,MonsterTable!$A$1:$B$1,0),0))),OR(ISBLANK(Z1074),ISBLANK(AA1074))),#N/A,
IFERROR(VLOOKUP(X1074,MonsterTable!$A:$B,MATCH(MonsterTable!$B$1,MonsterTable!$A$1:$B$1,0),0),
IF(OR(NOT(ISBLANK(Z1074)),ISBLANK(AA1074)),#N/A,
IF(X1074="empty","empty",
VLOOKUP(X1074,MonsterGroupTable!$A:$A,1,0)))))))</f>
        <v>g118</v>
      </c>
      <c r="AA1074">
        <v>5</v>
      </c>
      <c r="AE1074" s="1" t="s">
        <v>74</v>
      </c>
      <c r="AF1074" s="2" t="str">
        <f>IF(AND(ISBLANK(AE1074),OR(NOT(ISBLANK(AG1074)),NOT(ISBLANK(AH1074)))),#N/A,
IF(ISBLANK(AE1074),"",
IF(AND(NOT(ISERROR(VLOOKUP(AE1074,MonsterTable!$A:$B,MATCH(MonsterTable!$B$1,MonsterTable!$A$1:$B$1,0),0))),OR(ISBLANK(AG1074),ISBLANK(AH1074))),#N/A,
IFERROR(VLOOKUP(AE1074,MonsterTable!$A:$B,MATCH(MonsterTable!$B$1,MonsterTable!$A$1:$B$1,0),0),
IF(OR(NOT(ISBLANK(AG1074)),ISBLANK(AH1074)),#N/A,
IF(AE1074="empty","empty",
VLOOKUP(AE1074,MonsterGroupTable!$A:$A,1,0)))))))</f>
        <v>empty</v>
      </c>
      <c r="AH1074">
        <v>3</v>
      </c>
      <c r="AL1074" s="1" t="s">
        <v>339</v>
      </c>
      <c r="AM1074" s="2">
        <f>IF(AND(ISBLANK(AL1074),OR(NOT(ISBLANK(AN1074)),NOT(ISBLANK(AO1074)))),#N/A,
IF(ISBLANK(AL1074),"",
IF(AND(NOT(ISERROR(VLOOKUP(AL1074,MonsterTable!$A:$B,MATCH(MonsterTable!$B$1,MonsterTable!$A$1:$B$1,0),0))),OR(ISBLANK(AN1074),ISBLANK(AO1074))),#N/A,
IFERROR(VLOOKUP(AL1074,MonsterTable!$A:$B,MATCH(MonsterTable!$B$1,MonsterTable!$A$1:$B$1,0),0),
IF(OR(NOT(ISBLANK(AN1074)),ISBLANK(AO1074)),#N/A,
IF(AL1074="empty","empty",
VLOOKUP(AL1074,MonsterGroupTable!$A:$A,1,0)))))))</f>
        <v>203</v>
      </c>
      <c r="AN1074">
        <v>1</v>
      </c>
      <c r="AO1074">
        <v>1</v>
      </c>
      <c r="AP1074">
        <v>0</v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BA1074" s="2" t="str">
        <f>IF(AND(ISBLANK(AZ1074),OR(NOT(ISBLANK(BB1074)),NOT(ISBLANK(BC1074)))),#N/A,
IF(ISBLANK(AZ1074),"",
IF(AND(NOT(ISERROR(VLOOKUP(AZ1074,MonsterTable!$A:$B,MATCH(MonsterTable!$B$1,MonsterTable!$A$1:$B$1,0),0))),OR(ISBLANK(BB1074),ISBLANK(BC1074))),#N/A,
IFERROR(VLOOKUP(AZ1074,MonsterTable!$A:$B,MATCH(MonsterTable!$B$1,MonsterTable!$A$1:$B$1,0),0),
IF(OR(NOT(ISBLANK(BB1074)),ISBLANK(BC1074)),#N/A,
IF(AZ1074="empty","empty",
VLOOKUP(AZ1074,MonsterGroupTable!$A:$A,1,0)))))))</f>
        <v/>
      </c>
      <c r="BH1074" s="2" t="str">
        <f>IF(AND(ISBLANK(BG1074),OR(NOT(ISBLANK(BI1074)),NOT(ISBLANK(BJ1074)))),#N/A,
IF(ISBLANK(BG1074),"",
IF(AND(NOT(ISERROR(VLOOKUP(BG1074,MonsterTable!$A:$B,MATCH(MonsterTable!$B$1,MonsterTable!$A$1:$B$1,0),0))),OR(ISBLANK(BI1074),ISBLANK(BJ1074))),#N/A,
IFERROR(VLOOKUP(BG1074,MonsterTable!$A:$B,MATCH(MonsterTable!$B$1,MonsterTable!$A$1:$B$1,0),0),
IF(OR(NOT(ISBLANK(BI1074)),ISBLANK(BJ1074)),#N/A,
IF(BG1074="empty","empty",
VLOOKUP(BG1074,MonsterGroupTable!$A:$A,1,0)))))))</f>
        <v/>
      </c>
      <c r="BO1074" s="2" t="str">
        <f>IF(AND(ISBLANK(BN1074),OR(NOT(ISBLANK(BP1074)),NOT(ISBLANK(BQ1074)))),#N/A,
IF(ISBLANK(BN1074),"",
IF(AND(NOT(ISERROR(VLOOKUP(BN1074,MonsterTable!$A:$B,MATCH(MonsterTable!$B$1,MonsterTable!$A$1:$B$1,0),0))),OR(ISBLANK(BP1074),ISBLANK(BQ1074))),#N/A,
IFERROR(VLOOKUP(BN1074,MonsterTable!$A:$B,MATCH(MonsterTable!$B$1,MonsterTable!$A$1:$B$1,0),0),
IF(OR(NOT(ISBLANK(BP1074)),ISBLANK(BQ1074)),#N/A,
IF(BN1074="empty","empty",
VLOOKUP(BN1074,MonsterGroupTable!$A:$A,1,0)))))))</f>
        <v/>
      </c>
      <c r="BV1074" s="2" t="str">
        <f>IF(AND(ISBLANK(BU1074),OR(NOT(ISBLANK(BW1074)),NOT(ISBLANK(BX1074)))),#N/A,
IF(ISBLANK(BU1074),"",
IF(AND(NOT(ISERROR(VLOOKUP(BU1074,MonsterTable!$A:$B,MATCH(MonsterTable!$B$1,MonsterTable!$A$1:$B$1,0),0))),OR(ISBLANK(BW1074),ISBLANK(BX1074))),#N/A,
IFERROR(VLOOKUP(BU1074,MonsterTable!$A:$B,MATCH(MonsterTable!$B$1,MonsterTable!$A$1:$B$1,0),0),
IF(OR(NOT(ISBLANK(BW1074)),ISBLANK(BX1074)),#N/A,
IF(BU1074="empty","empty",
VLOOKUP(BU1074,MonsterGroupTable!$A:$A,1,0)))))))</f>
        <v/>
      </c>
      <c r="CC1074" s="2" t="str">
        <f>IF(AND(ISBLANK(CB1074),OR(NOT(ISBLANK(CD1074)),NOT(ISBLANK(CE1074)))),#N/A,
IF(ISBLANK(CB1074),"",
IF(AND(NOT(ISERROR(VLOOKUP(CB1074,MonsterTable!$A:$B,MATCH(MonsterTable!$B$1,MonsterTable!$A$1:$B$1,0),0))),OR(ISBLANK(CD1074),ISBLANK(CE1074))),#N/A,
IFERROR(VLOOKUP(CB1074,MonsterTable!$A:$B,MATCH(MonsterTable!$B$1,MonsterTable!$A$1:$B$1,0),0),
IF(OR(NOT(ISBLANK(CD1074)),ISBLANK(CE1074)),#N/A,
IF(CB1074="empty","empty",
VLOOKUP(CB1074,MonsterGroupTable!$A:$A,1,0)))))))</f>
        <v/>
      </c>
      <c r="CJ1074" s="2" t="str">
        <f>IF(AND(ISBLANK(CI1074),OR(NOT(ISBLANK(CK1074)),NOT(ISBLANK(CL1074)))),#N/A,
IF(ISBLANK(CI1074),"",
IF(AND(NOT(ISERROR(VLOOKUP(CI1074,MonsterTable!$A:$B,MATCH(MonsterTable!$B$1,MonsterTable!$A$1:$B$1,0),0))),OR(ISBLANK(CK1074),ISBLANK(CL1074))),#N/A,
IFERROR(VLOOKUP(CI1074,MonsterTable!$A:$B,MATCH(MonsterTable!$B$1,MonsterTable!$A$1:$B$1,0),0),
IF(OR(NOT(ISBLANK(CK1074)),ISBLANK(CL1074)),#N/A,
IF(CI1074="empty","empty",
VLOOKUP(CI1074,MonsterGroupTable!$A:$A,1,0)))))))</f>
        <v/>
      </c>
    </row>
    <row r="1075" spans="1:88">
      <c r="A1075">
        <v>20376</v>
      </c>
      <c r="B1075">
        <f t="shared" si="32"/>
        <v>1.1000000000000001</v>
      </c>
      <c r="C1075">
        <f t="shared" si="32"/>
        <v>1.1000000000000001</v>
      </c>
      <c r="F1075">
        <v>2160</v>
      </c>
      <c r="G1075">
        <v>54886</v>
      </c>
      <c r="H1075">
        <v>0</v>
      </c>
      <c r="I1075">
        <v>0</v>
      </c>
      <c r="J1075">
        <v>0</v>
      </c>
      <c r="K1075" t="s">
        <v>28</v>
      </c>
      <c r="L1075" t="s">
        <v>254</v>
      </c>
      <c r="M1075" t="s">
        <v>79</v>
      </c>
      <c r="N1075" t="s">
        <v>80</v>
      </c>
      <c r="O1075">
        <v>0</v>
      </c>
      <c r="P1075">
        <v>-4.75</v>
      </c>
      <c r="Q1075">
        <v>-3.5</v>
      </c>
      <c r="R1075">
        <v>4.75</v>
      </c>
      <c r="S1075">
        <v>3</v>
      </c>
      <c r="T1075">
        <v>-13.5</v>
      </c>
      <c r="U1075">
        <v>2.5499999999999998</v>
      </c>
      <c r="V1075">
        <v>-6.75</v>
      </c>
      <c r="W1075" t="str">
        <f t="shared" si="33"/>
        <v>g118,5,empty,3,203,1,1,0</v>
      </c>
      <c r="X1075" s="1" t="s">
        <v>335</v>
      </c>
      <c r="Y1075" s="2" t="str">
        <f>IF(AND(ISBLANK(X1075),OR(NOT(ISBLANK(Z1075)),NOT(ISBLANK(AA1075)))),#N/A,
IF(ISBLANK(X1075),"",
IF(AND(NOT(ISERROR(VLOOKUP(X1075,MonsterTable!$A:$B,MATCH(MonsterTable!$B$1,MonsterTable!$A$1:$B$1,0),0))),OR(ISBLANK(Z1075),ISBLANK(AA1075))),#N/A,
IFERROR(VLOOKUP(X1075,MonsterTable!$A:$B,MATCH(MonsterTable!$B$1,MonsterTable!$A$1:$B$1,0),0),
IF(OR(NOT(ISBLANK(Z1075)),ISBLANK(AA1075)),#N/A,
IF(X1075="empty","empty",
VLOOKUP(X1075,MonsterGroupTable!$A:$A,1,0)))))))</f>
        <v>g118</v>
      </c>
      <c r="AA1075">
        <v>5</v>
      </c>
      <c r="AE1075" s="1" t="s">
        <v>74</v>
      </c>
      <c r="AF1075" s="2" t="str">
        <f>IF(AND(ISBLANK(AE1075),OR(NOT(ISBLANK(AG1075)),NOT(ISBLANK(AH1075)))),#N/A,
IF(ISBLANK(AE1075),"",
IF(AND(NOT(ISERROR(VLOOKUP(AE1075,MonsterTable!$A:$B,MATCH(MonsterTable!$B$1,MonsterTable!$A$1:$B$1,0),0))),OR(ISBLANK(AG1075),ISBLANK(AH1075))),#N/A,
IFERROR(VLOOKUP(AE1075,MonsterTable!$A:$B,MATCH(MonsterTable!$B$1,MonsterTable!$A$1:$B$1,0),0),
IF(OR(NOT(ISBLANK(AG1075)),ISBLANK(AH1075)),#N/A,
IF(AE1075="empty","empty",
VLOOKUP(AE1075,MonsterGroupTable!$A:$A,1,0)))))))</f>
        <v>empty</v>
      </c>
      <c r="AH1075">
        <v>3</v>
      </c>
      <c r="AL1075" s="1" t="s">
        <v>339</v>
      </c>
      <c r="AM1075" s="2">
        <f>IF(AND(ISBLANK(AL1075),OR(NOT(ISBLANK(AN1075)),NOT(ISBLANK(AO1075)))),#N/A,
IF(ISBLANK(AL1075),"",
IF(AND(NOT(ISERROR(VLOOKUP(AL1075,MonsterTable!$A:$B,MATCH(MonsterTable!$B$1,MonsterTable!$A$1:$B$1,0),0))),OR(ISBLANK(AN1075),ISBLANK(AO1075))),#N/A,
IFERROR(VLOOKUP(AL1075,MonsterTable!$A:$B,MATCH(MonsterTable!$B$1,MonsterTable!$A$1:$B$1,0),0),
IF(OR(NOT(ISBLANK(AN1075)),ISBLANK(AO1075)),#N/A,
IF(AL1075="empty","empty",
VLOOKUP(AL1075,MonsterGroupTable!$A:$A,1,0)))))))</f>
        <v>203</v>
      </c>
      <c r="AN1075">
        <v>1</v>
      </c>
      <c r="AO1075">
        <v>1</v>
      </c>
      <c r="AP1075">
        <v>0</v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BA1075" s="2" t="str">
        <f>IF(AND(ISBLANK(AZ1075),OR(NOT(ISBLANK(BB1075)),NOT(ISBLANK(BC1075)))),#N/A,
IF(ISBLANK(AZ1075),"",
IF(AND(NOT(ISERROR(VLOOKUP(AZ1075,MonsterTable!$A:$B,MATCH(MonsterTable!$B$1,MonsterTable!$A$1:$B$1,0),0))),OR(ISBLANK(BB1075),ISBLANK(BC1075))),#N/A,
IFERROR(VLOOKUP(AZ1075,MonsterTable!$A:$B,MATCH(MonsterTable!$B$1,MonsterTable!$A$1:$B$1,0),0),
IF(OR(NOT(ISBLANK(BB1075)),ISBLANK(BC1075)),#N/A,
IF(AZ1075="empty","empty",
VLOOKUP(AZ1075,MonsterGroupTable!$A:$A,1,0)))))))</f>
        <v/>
      </c>
      <c r="BH1075" s="2" t="str">
        <f>IF(AND(ISBLANK(BG1075),OR(NOT(ISBLANK(BI1075)),NOT(ISBLANK(BJ1075)))),#N/A,
IF(ISBLANK(BG1075),"",
IF(AND(NOT(ISERROR(VLOOKUP(BG1075,MonsterTable!$A:$B,MATCH(MonsterTable!$B$1,MonsterTable!$A$1:$B$1,0),0))),OR(ISBLANK(BI1075),ISBLANK(BJ1075))),#N/A,
IFERROR(VLOOKUP(BG1075,MonsterTable!$A:$B,MATCH(MonsterTable!$B$1,MonsterTable!$A$1:$B$1,0),0),
IF(OR(NOT(ISBLANK(BI1075)),ISBLANK(BJ1075)),#N/A,
IF(BG1075="empty","empty",
VLOOKUP(BG1075,MonsterGroupTable!$A:$A,1,0)))))))</f>
        <v/>
      </c>
      <c r="BO1075" s="2" t="str">
        <f>IF(AND(ISBLANK(BN1075),OR(NOT(ISBLANK(BP1075)),NOT(ISBLANK(BQ1075)))),#N/A,
IF(ISBLANK(BN1075),"",
IF(AND(NOT(ISERROR(VLOOKUP(BN1075,MonsterTable!$A:$B,MATCH(MonsterTable!$B$1,MonsterTable!$A$1:$B$1,0),0))),OR(ISBLANK(BP1075),ISBLANK(BQ1075))),#N/A,
IFERROR(VLOOKUP(BN1075,MonsterTable!$A:$B,MATCH(MonsterTable!$B$1,MonsterTable!$A$1:$B$1,0),0),
IF(OR(NOT(ISBLANK(BP1075)),ISBLANK(BQ1075)),#N/A,
IF(BN1075="empty","empty",
VLOOKUP(BN1075,MonsterGroupTable!$A:$A,1,0)))))))</f>
        <v/>
      </c>
      <c r="BV1075" s="2" t="str">
        <f>IF(AND(ISBLANK(BU1075),OR(NOT(ISBLANK(BW1075)),NOT(ISBLANK(BX1075)))),#N/A,
IF(ISBLANK(BU1075),"",
IF(AND(NOT(ISERROR(VLOOKUP(BU1075,MonsterTable!$A:$B,MATCH(MonsterTable!$B$1,MonsterTable!$A$1:$B$1,0),0))),OR(ISBLANK(BW1075),ISBLANK(BX1075))),#N/A,
IFERROR(VLOOKUP(BU1075,MonsterTable!$A:$B,MATCH(MonsterTable!$B$1,MonsterTable!$A$1:$B$1,0),0),
IF(OR(NOT(ISBLANK(BW1075)),ISBLANK(BX1075)),#N/A,
IF(BU1075="empty","empty",
VLOOKUP(BU1075,MonsterGroupTable!$A:$A,1,0)))))))</f>
        <v/>
      </c>
      <c r="CC1075" s="2" t="str">
        <f>IF(AND(ISBLANK(CB1075),OR(NOT(ISBLANK(CD1075)),NOT(ISBLANK(CE1075)))),#N/A,
IF(ISBLANK(CB1075),"",
IF(AND(NOT(ISERROR(VLOOKUP(CB1075,MonsterTable!$A:$B,MATCH(MonsterTable!$B$1,MonsterTable!$A$1:$B$1,0),0))),OR(ISBLANK(CD1075),ISBLANK(CE1075))),#N/A,
IFERROR(VLOOKUP(CB1075,MonsterTable!$A:$B,MATCH(MonsterTable!$B$1,MonsterTable!$A$1:$B$1,0),0),
IF(OR(NOT(ISBLANK(CD1075)),ISBLANK(CE1075)),#N/A,
IF(CB1075="empty","empty",
VLOOKUP(CB1075,MonsterGroupTable!$A:$A,1,0)))))))</f>
        <v/>
      </c>
      <c r="CJ1075" s="2" t="str">
        <f>IF(AND(ISBLANK(CI1075),OR(NOT(ISBLANK(CK1075)),NOT(ISBLANK(CL1075)))),#N/A,
IF(ISBLANK(CI1075),"",
IF(AND(NOT(ISERROR(VLOOKUP(CI1075,MonsterTable!$A:$B,MATCH(MonsterTable!$B$1,MonsterTable!$A$1:$B$1,0),0))),OR(ISBLANK(CK1075),ISBLANK(CL1075))),#N/A,
IFERROR(VLOOKUP(CI1075,MonsterTable!$A:$B,MATCH(MonsterTable!$B$1,MonsterTable!$A$1:$B$1,0),0),
IF(OR(NOT(ISBLANK(CK1075)),ISBLANK(CL1075)),#N/A,
IF(CI1075="empty","empty",
VLOOKUP(CI1075,MonsterGroupTable!$A:$A,1,0)))))))</f>
        <v/>
      </c>
    </row>
    <row r="1076" spans="1:88">
      <c r="A1076">
        <v>20377</v>
      </c>
      <c r="B1076">
        <f t="shared" si="32"/>
        <v>1.1000000000000001</v>
      </c>
      <c r="C1076">
        <f t="shared" si="32"/>
        <v>1.1000000000000001</v>
      </c>
      <c r="F1076">
        <v>2160</v>
      </c>
      <c r="G1076">
        <v>55210</v>
      </c>
      <c r="H1076">
        <v>0</v>
      </c>
      <c r="I1076">
        <v>0</v>
      </c>
      <c r="J1076">
        <v>0</v>
      </c>
      <c r="K1076" t="s">
        <v>28</v>
      </c>
      <c r="L1076" t="s">
        <v>254</v>
      </c>
      <c r="M1076" t="s">
        <v>79</v>
      </c>
      <c r="N1076" t="s">
        <v>80</v>
      </c>
      <c r="O1076">
        <v>0</v>
      </c>
      <c r="P1076">
        <v>-4.75</v>
      </c>
      <c r="Q1076">
        <v>-3.5</v>
      </c>
      <c r="R1076">
        <v>4.75</v>
      </c>
      <c r="S1076">
        <v>3</v>
      </c>
      <c r="T1076">
        <v>-13.5</v>
      </c>
      <c r="U1076">
        <v>2.5499999999999998</v>
      </c>
      <c r="V1076">
        <v>-6.75</v>
      </c>
      <c r="W1076" t="str">
        <f t="shared" si="33"/>
        <v>g118,5,empty,3,203,1,1,0</v>
      </c>
      <c r="X1076" s="1" t="s">
        <v>335</v>
      </c>
      <c r="Y1076" s="2" t="str">
        <f>IF(AND(ISBLANK(X1076),OR(NOT(ISBLANK(Z1076)),NOT(ISBLANK(AA1076)))),#N/A,
IF(ISBLANK(X1076),"",
IF(AND(NOT(ISERROR(VLOOKUP(X1076,MonsterTable!$A:$B,MATCH(MonsterTable!$B$1,MonsterTable!$A$1:$B$1,0),0))),OR(ISBLANK(Z1076),ISBLANK(AA1076))),#N/A,
IFERROR(VLOOKUP(X1076,MonsterTable!$A:$B,MATCH(MonsterTable!$B$1,MonsterTable!$A$1:$B$1,0),0),
IF(OR(NOT(ISBLANK(Z1076)),ISBLANK(AA1076)),#N/A,
IF(X1076="empty","empty",
VLOOKUP(X1076,MonsterGroupTable!$A:$A,1,0)))))))</f>
        <v>g118</v>
      </c>
      <c r="AA1076">
        <v>5</v>
      </c>
      <c r="AE1076" s="1" t="s">
        <v>74</v>
      </c>
      <c r="AF1076" s="2" t="str">
        <f>IF(AND(ISBLANK(AE1076),OR(NOT(ISBLANK(AG1076)),NOT(ISBLANK(AH1076)))),#N/A,
IF(ISBLANK(AE1076),"",
IF(AND(NOT(ISERROR(VLOOKUP(AE1076,MonsterTable!$A:$B,MATCH(MonsterTable!$B$1,MonsterTable!$A$1:$B$1,0),0))),OR(ISBLANK(AG1076),ISBLANK(AH1076))),#N/A,
IFERROR(VLOOKUP(AE1076,MonsterTable!$A:$B,MATCH(MonsterTable!$B$1,MonsterTable!$A$1:$B$1,0),0),
IF(OR(NOT(ISBLANK(AG1076)),ISBLANK(AH1076)),#N/A,
IF(AE1076="empty","empty",
VLOOKUP(AE1076,MonsterGroupTable!$A:$A,1,0)))))))</f>
        <v>empty</v>
      </c>
      <c r="AH1076">
        <v>3</v>
      </c>
      <c r="AL1076" s="1" t="s">
        <v>339</v>
      </c>
      <c r="AM1076" s="2">
        <f>IF(AND(ISBLANK(AL1076),OR(NOT(ISBLANK(AN1076)),NOT(ISBLANK(AO1076)))),#N/A,
IF(ISBLANK(AL1076),"",
IF(AND(NOT(ISERROR(VLOOKUP(AL1076,MonsterTable!$A:$B,MATCH(MonsterTable!$B$1,MonsterTable!$A$1:$B$1,0),0))),OR(ISBLANK(AN1076),ISBLANK(AO1076))),#N/A,
IFERROR(VLOOKUP(AL1076,MonsterTable!$A:$B,MATCH(MonsterTable!$B$1,MonsterTable!$A$1:$B$1,0),0),
IF(OR(NOT(ISBLANK(AN1076)),ISBLANK(AO1076)),#N/A,
IF(AL1076="empty","empty",
VLOOKUP(AL1076,MonsterGroupTable!$A:$A,1,0)))))))</f>
        <v>203</v>
      </c>
      <c r="AN1076">
        <v>1</v>
      </c>
      <c r="AO1076">
        <v>1</v>
      </c>
      <c r="AP1076">
        <v>0</v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BA1076" s="2" t="str">
        <f>IF(AND(ISBLANK(AZ1076),OR(NOT(ISBLANK(BB1076)),NOT(ISBLANK(BC1076)))),#N/A,
IF(ISBLANK(AZ1076),"",
IF(AND(NOT(ISERROR(VLOOKUP(AZ1076,MonsterTable!$A:$B,MATCH(MonsterTable!$B$1,MonsterTable!$A$1:$B$1,0),0))),OR(ISBLANK(BB1076),ISBLANK(BC1076))),#N/A,
IFERROR(VLOOKUP(AZ1076,MonsterTable!$A:$B,MATCH(MonsterTable!$B$1,MonsterTable!$A$1:$B$1,0),0),
IF(OR(NOT(ISBLANK(BB1076)),ISBLANK(BC1076)),#N/A,
IF(AZ1076="empty","empty",
VLOOKUP(AZ1076,MonsterGroupTable!$A:$A,1,0)))))))</f>
        <v/>
      </c>
      <c r="BH1076" s="2" t="str">
        <f>IF(AND(ISBLANK(BG1076),OR(NOT(ISBLANK(BI1076)),NOT(ISBLANK(BJ1076)))),#N/A,
IF(ISBLANK(BG1076),"",
IF(AND(NOT(ISERROR(VLOOKUP(BG1076,MonsterTable!$A:$B,MATCH(MonsterTable!$B$1,MonsterTable!$A$1:$B$1,0),0))),OR(ISBLANK(BI1076),ISBLANK(BJ1076))),#N/A,
IFERROR(VLOOKUP(BG1076,MonsterTable!$A:$B,MATCH(MonsterTable!$B$1,MonsterTable!$A$1:$B$1,0),0),
IF(OR(NOT(ISBLANK(BI1076)),ISBLANK(BJ1076)),#N/A,
IF(BG1076="empty","empty",
VLOOKUP(BG1076,MonsterGroupTable!$A:$A,1,0)))))))</f>
        <v/>
      </c>
      <c r="BO1076" s="2" t="str">
        <f>IF(AND(ISBLANK(BN1076),OR(NOT(ISBLANK(BP1076)),NOT(ISBLANK(BQ1076)))),#N/A,
IF(ISBLANK(BN1076),"",
IF(AND(NOT(ISERROR(VLOOKUP(BN1076,MonsterTable!$A:$B,MATCH(MonsterTable!$B$1,MonsterTable!$A$1:$B$1,0),0))),OR(ISBLANK(BP1076),ISBLANK(BQ1076))),#N/A,
IFERROR(VLOOKUP(BN1076,MonsterTable!$A:$B,MATCH(MonsterTable!$B$1,MonsterTable!$A$1:$B$1,0),0),
IF(OR(NOT(ISBLANK(BP1076)),ISBLANK(BQ1076)),#N/A,
IF(BN1076="empty","empty",
VLOOKUP(BN1076,MonsterGroupTable!$A:$A,1,0)))))))</f>
        <v/>
      </c>
      <c r="BV1076" s="2" t="str">
        <f>IF(AND(ISBLANK(BU1076),OR(NOT(ISBLANK(BW1076)),NOT(ISBLANK(BX1076)))),#N/A,
IF(ISBLANK(BU1076),"",
IF(AND(NOT(ISERROR(VLOOKUP(BU1076,MonsterTable!$A:$B,MATCH(MonsterTable!$B$1,MonsterTable!$A$1:$B$1,0),0))),OR(ISBLANK(BW1076),ISBLANK(BX1076))),#N/A,
IFERROR(VLOOKUP(BU1076,MonsterTable!$A:$B,MATCH(MonsterTable!$B$1,MonsterTable!$A$1:$B$1,0),0),
IF(OR(NOT(ISBLANK(BW1076)),ISBLANK(BX1076)),#N/A,
IF(BU1076="empty","empty",
VLOOKUP(BU1076,MonsterGroupTable!$A:$A,1,0)))))))</f>
        <v/>
      </c>
      <c r="CC1076" s="2" t="str">
        <f>IF(AND(ISBLANK(CB1076),OR(NOT(ISBLANK(CD1076)),NOT(ISBLANK(CE1076)))),#N/A,
IF(ISBLANK(CB1076),"",
IF(AND(NOT(ISERROR(VLOOKUP(CB1076,MonsterTable!$A:$B,MATCH(MonsterTable!$B$1,MonsterTable!$A$1:$B$1,0),0))),OR(ISBLANK(CD1076),ISBLANK(CE1076))),#N/A,
IFERROR(VLOOKUP(CB1076,MonsterTable!$A:$B,MATCH(MonsterTable!$B$1,MonsterTable!$A$1:$B$1,0),0),
IF(OR(NOT(ISBLANK(CD1076)),ISBLANK(CE1076)),#N/A,
IF(CB1076="empty","empty",
VLOOKUP(CB1076,MonsterGroupTable!$A:$A,1,0)))))))</f>
        <v/>
      </c>
      <c r="CJ1076" s="2" t="str">
        <f>IF(AND(ISBLANK(CI1076),OR(NOT(ISBLANK(CK1076)),NOT(ISBLANK(CL1076)))),#N/A,
IF(ISBLANK(CI1076),"",
IF(AND(NOT(ISERROR(VLOOKUP(CI1076,MonsterTable!$A:$B,MATCH(MonsterTable!$B$1,MonsterTable!$A$1:$B$1,0),0))),OR(ISBLANK(CK1076),ISBLANK(CL1076))),#N/A,
IFERROR(VLOOKUP(CI1076,MonsterTable!$A:$B,MATCH(MonsterTable!$B$1,MonsterTable!$A$1:$B$1,0),0),
IF(OR(NOT(ISBLANK(CK1076)),ISBLANK(CL1076)),#N/A,
IF(CI1076="empty","empty",
VLOOKUP(CI1076,MonsterGroupTable!$A:$A,1,0)))))))</f>
        <v/>
      </c>
    </row>
    <row r="1077" spans="1:88">
      <c r="A1077">
        <v>20378</v>
      </c>
      <c r="B1077">
        <f t="shared" si="32"/>
        <v>1.1000000000000001</v>
      </c>
      <c r="C1077">
        <f t="shared" si="32"/>
        <v>1.1000000000000001</v>
      </c>
      <c r="F1077">
        <v>2160</v>
      </c>
      <c r="G1077">
        <v>55534</v>
      </c>
      <c r="H1077">
        <v>0</v>
      </c>
      <c r="I1077">
        <v>0</v>
      </c>
      <c r="J1077">
        <v>0</v>
      </c>
      <c r="K1077" t="s">
        <v>28</v>
      </c>
      <c r="L1077" t="s">
        <v>254</v>
      </c>
      <c r="M1077" t="s">
        <v>79</v>
      </c>
      <c r="N1077" t="s">
        <v>80</v>
      </c>
      <c r="O1077">
        <v>0</v>
      </c>
      <c r="P1077">
        <v>-4.75</v>
      </c>
      <c r="Q1077">
        <v>-3.5</v>
      </c>
      <c r="R1077">
        <v>4.75</v>
      </c>
      <c r="S1077">
        <v>3</v>
      </c>
      <c r="T1077">
        <v>-13.5</v>
      </c>
      <c r="U1077">
        <v>2.5499999999999998</v>
      </c>
      <c r="V1077">
        <v>-6.75</v>
      </c>
      <c r="W1077" t="str">
        <f t="shared" si="33"/>
        <v>g118,5,empty,3,203,1,1,0</v>
      </c>
      <c r="X1077" s="1" t="s">
        <v>335</v>
      </c>
      <c r="Y1077" s="2" t="str">
        <f>IF(AND(ISBLANK(X1077),OR(NOT(ISBLANK(Z1077)),NOT(ISBLANK(AA1077)))),#N/A,
IF(ISBLANK(X1077),"",
IF(AND(NOT(ISERROR(VLOOKUP(X1077,MonsterTable!$A:$B,MATCH(MonsterTable!$B$1,MonsterTable!$A$1:$B$1,0),0))),OR(ISBLANK(Z1077),ISBLANK(AA1077))),#N/A,
IFERROR(VLOOKUP(X1077,MonsterTable!$A:$B,MATCH(MonsterTable!$B$1,MonsterTable!$A$1:$B$1,0),0),
IF(OR(NOT(ISBLANK(Z1077)),ISBLANK(AA1077)),#N/A,
IF(X1077="empty","empty",
VLOOKUP(X1077,MonsterGroupTable!$A:$A,1,0)))))))</f>
        <v>g118</v>
      </c>
      <c r="AA1077">
        <v>5</v>
      </c>
      <c r="AE1077" s="1" t="s">
        <v>74</v>
      </c>
      <c r="AF1077" s="2" t="str">
        <f>IF(AND(ISBLANK(AE1077),OR(NOT(ISBLANK(AG1077)),NOT(ISBLANK(AH1077)))),#N/A,
IF(ISBLANK(AE1077),"",
IF(AND(NOT(ISERROR(VLOOKUP(AE1077,MonsterTable!$A:$B,MATCH(MonsterTable!$B$1,MonsterTable!$A$1:$B$1,0),0))),OR(ISBLANK(AG1077),ISBLANK(AH1077))),#N/A,
IFERROR(VLOOKUP(AE1077,MonsterTable!$A:$B,MATCH(MonsterTable!$B$1,MonsterTable!$A$1:$B$1,0),0),
IF(OR(NOT(ISBLANK(AG1077)),ISBLANK(AH1077)),#N/A,
IF(AE1077="empty","empty",
VLOOKUP(AE1077,MonsterGroupTable!$A:$A,1,0)))))))</f>
        <v>empty</v>
      </c>
      <c r="AH1077">
        <v>3</v>
      </c>
      <c r="AL1077" s="1" t="s">
        <v>339</v>
      </c>
      <c r="AM1077" s="2">
        <f>IF(AND(ISBLANK(AL1077),OR(NOT(ISBLANK(AN1077)),NOT(ISBLANK(AO1077)))),#N/A,
IF(ISBLANK(AL1077),"",
IF(AND(NOT(ISERROR(VLOOKUP(AL1077,MonsterTable!$A:$B,MATCH(MonsterTable!$B$1,MonsterTable!$A$1:$B$1,0),0))),OR(ISBLANK(AN1077),ISBLANK(AO1077))),#N/A,
IFERROR(VLOOKUP(AL1077,MonsterTable!$A:$B,MATCH(MonsterTable!$B$1,MonsterTable!$A$1:$B$1,0),0),
IF(OR(NOT(ISBLANK(AN1077)),ISBLANK(AO1077)),#N/A,
IF(AL1077="empty","empty",
VLOOKUP(AL1077,MonsterGroupTable!$A:$A,1,0)))))))</f>
        <v>203</v>
      </c>
      <c r="AN1077">
        <v>1</v>
      </c>
      <c r="AO1077">
        <v>1</v>
      </c>
      <c r="AP1077">
        <v>0</v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BA1077" s="2" t="str">
        <f>IF(AND(ISBLANK(AZ1077),OR(NOT(ISBLANK(BB1077)),NOT(ISBLANK(BC1077)))),#N/A,
IF(ISBLANK(AZ1077),"",
IF(AND(NOT(ISERROR(VLOOKUP(AZ1077,MonsterTable!$A:$B,MATCH(MonsterTable!$B$1,MonsterTable!$A$1:$B$1,0),0))),OR(ISBLANK(BB1077),ISBLANK(BC1077))),#N/A,
IFERROR(VLOOKUP(AZ1077,MonsterTable!$A:$B,MATCH(MonsterTable!$B$1,MonsterTable!$A$1:$B$1,0),0),
IF(OR(NOT(ISBLANK(BB1077)),ISBLANK(BC1077)),#N/A,
IF(AZ1077="empty","empty",
VLOOKUP(AZ1077,MonsterGroupTable!$A:$A,1,0)))))))</f>
        <v/>
      </c>
      <c r="BH1077" s="2" t="str">
        <f>IF(AND(ISBLANK(BG1077),OR(NOT(ISBLANK(BI1077)),NOT(ISBLANK(BJ1077)))),#N/A,
IF(ISBLANK(BG1077),"",
IF(AND(NOT(ISERROR(VLOOKUP(BG1077,MonsterTable!$A:$B,MATCH(MonsterTable!$B$1,MonsterTable!$A$1:$B$1,0),0))),OR(ISBLANK(BI1077),ISBLANK(BJ1077))),#N/A,
IFERROR(VLOOKUP(BG1077,MonsterTable!$A:$B,MATCH(MonsterTable!$B$1,MonsterTable!$A$1:$B$1,0),0),
IF(OR(NOT(ISBLANK(BI1077)),ISBLANK(BJ1077)),#N/A,
IF(BG1077="empty","empty",
VLOOKUP(BG1077,MonsterGroupTable!$A:$A,1,0)))))))</f>
        <v/>
      </c>
      <c r="BO1077" s="2" t="str">
        <f>IF(AND(ISBLANK(BN1077),OR(NOT(ISBLANK(BP1077)),NOT(ISBLANK(BQ1077)))),#N/A,
IF(ISBLANK(BN1077),"",
IF(AND(NOT(ISERROR(VLOOKUP(BN1077,MonsterTable!$A:$B,MATCH(MonsterTable!$B$1,MonsterTable!$A$1:$B$1,0),0))),OR(ISBLANK(BP1077),ISBLANK(BQ1077))),#N/A,
IFERROR(VLOOKUP(BN1077,MonsterTable!$A:$B,MATCH(MonsterTable!$B$1,MonsterTable!$A$1:$B$1,0),0),
IF(OR(NOT(ISBLANK(BP1077)),ISBLANK(BQ1077)),#N/A,
IF(BN1077="empty","empty",
VLOOKUP(BN1077,MonsterGroupTable!$A:$A,1,0)))))))</f>
        <v/>
      </c>
      <c r="BV1077" s="2" t="str">
        <f>IF(AND(ISBLANK(BU1077),OR(NOT(ISBLANK(BW1077)),NOT(ISBLANK(BX1077)))),#N/A,
IF(ISBLANK(BU1077),"",
IF(AND(NOT(ISERROR(VLOOKUP(BU1077,MonsterTable!$A:$B,MATCH(MonsterTable!$B$1,MonsterTable!$A$1:$B$1,0),0))),OR(ISBLANK(BW1077),ISBLANK(BX1077))),#N/A,
IFERROR(VLOOKUP(BU1077,MonsterTable!$A:$B,MATCH(MonsterTable!$B$1,MonsterTable!$A$1:$B$1,0),0),
IF(OR(NOT(ISBLANK(BW1077)),ISBLANK(BX1077)),#N/A,
IF(BU1077="empty","empty",
VLOOKUP(BU1077,MonsterGroupTable!$A:$A,1,0)))))))</f>
        <v/>
      </c>
      <c r="CC1077" s="2" t="str">
        <f>IF(AND(ISBLANK(CB1077),OR(NOT(ISBLANK(CD1077)),NOT(ISBLANK(CE1077)))),#N/A,
IF(ISBLANK(CB1077),"",
IF(AND(NOT(ISERROR(VLOOKUP(CB1077,MonsterTable!$A:$B,MATCH(MonsterTable!$B$1,MonsterTable!$A$1:$B$1,0),0))),OR(ISBLANK(CD1077),ISBLANK(CE1077))),#N/A,
IFERROR(VLOOKUP(CB1077,MonsterTable!$A:$B,MATCH(MonsterTable!$B$1,MonsterTable!$A$1:$B$1,0),0),
IF(OR(NOT(ISBLANK(CD1077)),ISBLANK(CE1077)),#N/A,
IF(CB1077="empty","empty",
VLOOKUP(CB1077,MonsterGroupTable!$A:$A,1,0)))))))</f>
        <v/>
      </c>
      <c r="CJ1077" s="2" t="str">
        <f>IF(AND(ISBLANK(CI1077),OR(NOT(ISBLANK(CK1077)),NOT(ISBLANK(CL1077)))),#N/A,
IF(ISBLANK(CI1077),"",
IF(AND(NOT(ISERROR(VLOOKUP(CI1077,MonsterTable!$A:$B,MATCH(MonsterTable!$B$1,MonsterTable!$A$1:$B$1,0),0))),OR(ISBLANK(CK1077),ISBLANK(CL1077))),#N/A,
IFERROR(VLOOKUP(CI1077,MonsterTable!$A:$B,MATCH(MonsterTable!$B$1,MonsterTable!$A$1:$B$1,0),0),
IF(OR(NOT(ISBLANK(CK1077)),ISBLANK(CL1077)),#N/A,
IF(CI1077="empty","empty",
VLOOKUP(CI1077,MonsterGroupTable!$A:$A,1,0)))))))</f>
        <v/>
      </c>
    </row>
    <row r="1078" spans="1:88">
      <c r="A1078">
        <v>20379</v>
      </c>
      <c r="B1078">
        <f t="shared" si="32"/>
        <v>1.1000000000000001</v>
      </c>
      <c r="C1078">
        <f t="shared" si="32"/>
        <v>1.1000000000000001</v>
      </c>
      <c r="F1078">
        <v>2160</v>
      </c>
      <c r="G1078">
        <v>55858</v>
      </c>
      <c r="H1078">
        <v>0</v>
      </c>
      <c r="I1078">
        <v>0</v>
      </c>
      <c r="J1078">
        <v>0</v>
      </c>
      <c r="K1078" t="s">
        <v>28</v>
      </c>
      <c r="L1078" t="s">
        <v>254</v>
      </c>
      <c r="M1078" t="s">
        <v>79</v>
      </c>
      <c r="N1078" t="s">
        <v>80</v>
      </c>
      <c r="O1078">
        <v>0</v>
      </c>
      <c r="P1078">
        <v>-4.75</v>
      </c>
      <c r="Q1078">
        <v>-3.5</v>
      </c>
      <c r="R1078">
        <v>4.75</v>
      </c>
      <c r="S1078">
        <v>3</v>
      </c>
      <c r="T1078">
        <v>-13.5</v>
      </c>
      <c r="U1078">
        <v>2.5499999999999998</v>
      </c>
      <c r="V1078">
        <v>-6.75</v>
      </c>
      <c r="W1078" t="str">
        <f t="shared" si="33"/>
        <v>g118,5,empty,3,203,1,1,0</v>
      </c>
      <c r="X1078" s="1" t="s">
        <v>335</v>
      </c>
      <c r="Y1078" s="2" t="str">
        <f>IF(AND(ISBLANK(X1078),OR(NOT(ISBLANK(Z1078)),NOT(ISBLANK(AA1078)))),#N/A,
IF(ISBLANK(X1078),"",
IF(AND(NOT(ISERROR(VLOOKUP(X1078,MonsterTable!$A:$B,MATCH(MonsterTable!$B$1,MonsterTable!$A$1:$B$1,0),0))),OR(ISBLANK(Z1078),ISBLANK(AA1078))),#N/A,
IFERROR(VLOOKUP(X1078,MonsterTable!$A:$B,MATCH(MonsterTable!$B$1,MonsterTable!$A$1:$B$1,0),0),
IF(OR(NOT(ISBLANK(Z1078)),ISBLANK(AA1078)),#N/A,
IF(X1078="empty","empty",
VLOOKUP(X1078,MonsterGroupTable!$A:$A,1,0)))))))</f>
        <v>g118</v>
      </c>
      <c r="AA1078">
        <v>5</v>
      </c>
      <c r="AE1078" s="1" t="s">
        <v>74</v>
      </c>
      <c r="AF1078" s="2" t="str">
        <f>IF(AND(ISBLANK(AE1078),OR(NOT(ISBLANK(AG1078)),NOT(ISBLANK(AH1078)))),#N/A,
IF(ISBLANK(AE1078),"",
IF(AND(NOT(ISERROR(VLOOKUP(AE1078,MonsterTable!$A:$B,MATCH(MonsterTable!$B$1,MonsterTable!$A$1:$B$1,0),0))),OR(ISBLANK(AG1078),ISBLANK(AH1078))),#N/A,
IFERROR(VLOOKUP(AE1078,MonsterTable!$A:$B,MATCH(MonsterTable!$B$1,MonsterTable!$A$1:$B$1,0),0),
IF(OR(NOT(ISBLANK(AG1078)),ISBLANK(AH1078)),#N/A,
IF(AE1078="empty","empty",
VLOOKUP(AE1078,MonsterGroupTable!$A:$A,1,0)))))))</f>
        <v>empty</v>
      </c>
      <c r="AH1078">
        <v>3</v>
      </c>
      <c r="AL1078" s="1" t="s">
        <v>339</v>
      </c>
      <c r="AM1078" s="2">
        <f>IF(AND(ISBLANK(AL1078),OR(NOT(ISBLANK(AN1078)),NOT(ISBLANK(AO1078)))),#N/A,
IF(ISBLANK(AL1078),"",
IF(AND(NOT(ISERROR(VLOOKUP(AL1078,MonsterTable!$A:$B,MATCH(MonsterTable!$B$1,MonsterTable!$A$1:$B$1,0),0))),OR(ISBLANK(AN1078),ISBLANK(AO1078))),#N/A,
IFERROR(VLOOKUP(AL1078,MonsterTable!$A:$B,MATCH(MonsterTable!$B$1,MonsterTable!$A$1:$B$1,0),0),
IF(OR(NOT(ISBLANK(AN1078)),ISBLANK(AO1078)),#N/A,
IF(AL1078="empty","empty",
VLOOKUP(AL1078,MonsterGroupTable!$A:$A,1,0)))))))</f>
        <v>203</v>
      </c>
      <c r="AN1078">
        <v>1</v>
      </c>
      <c r="AO1078">
        <v>1</v>
      </c>
      <c r="AP1078">
        <v>0</v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BA1078" s="2" t="str">
        <f>IF(AND(ISBLANK(AZ1078),OR(NOT(ISBLANK(BB1078)),NOT(ISBLANK(BC1078)))),#N/A,
IF(ISBLANK(AZ1078),"",
IF(AND(NOT(ISERROR(VLOOKUP(AZ1078,MonsterTable!$A:$B,MATCH(MonsterTable!$B$1,MonsterTable!$A$1:$B$1,0),0))),OR(ISBLANK(BB1078),ISBLANK(BC1078))),#N/A,
IFERROR(VLOOKUP(AZ1078,MonsterTable!$A:$B,MATCH(MonsterTable!$B$1,MonsterTable!$A$1:$B$1,0),0),
IF(OR(NOT(ISBLANK(BB1078)),ISBLANK(BC1078)),#N/A,
IF(AZ1078="empty","empty",
VLOOKUP(AZ1078,MonsterGroupTable!$A:$A,1,0)))))))</f>
        <v/>
      </c>
      <c r="BH1078" s="2" t="str">
        <f>IF(AND(ISBLANK(BG1078),OR(NOT(ISBLANK(BI1078)),NOT(ISBLANK(BJ1078)))),#N/A,
IF(ISBLANK(BG1078),"",
IF(AND(NOT(ISERROR(VLOOKUP(BG1078,MonsterTable!$A:$B,MATCH(MonsterTable!$B$1,MonsterTable!$A$1:$B$1,0),0))),OR(ISBLANK(BI1078),ISBLANK(BJ1078))),#N/A,
IFERROR(VLOOKUP(BG1078,MonsterTable!$A:$B,MATCH(MonsterTable!$B$1,MonsterTable!$A$1:$B$1,0),0),
IF(OR(NOT(ISBLANK(BI1078)),ISBLANK(BJ1078)),#N/A,
IF(BG1078="empty","empty",
VLOOKUP(BG1078,MonsterGroupTable!$A:$A,1,0)))))))</f>
        <v/>
      </c>
      <c r="BO1078" s="2" t="str">
        <f>IF(AND(ISBLANK(BN1078),OR(NOT(ISBLANK(BP1078)),NOT(ISBLANK(BQ1078)))),#N/A,
IF(ISBLANK(BN1078),"",
IF(AND(NOT(ISERROR(VLOOKUP(BN1078,MonsterTable!$A:$B,MATCH(MonsterTable!$B$1,MonsterTable!$A$1:$B$1,0),0))),OR(ISBLANK(BP1078),ISBLANK(BQ1078))),#N/A,
IFERROR(VLOOKUP(BN1078,MonsterTable!$A:$B,MATCH(MonsterTable!$B$1,MonsterTable!$A$1:$B$1,0),0),
IF(OR(NOT(ISBLANK(BP1078)),ISBLANK(BQ1078)),#N/A,
IF(BN1078="empty","empty",
VLOOKUP(BN1078,MonsterGroupTable!$A:$A,1,0)))))))</f>
        <v/>
      </c>
      <c r="BV1078" s="2" t="str">
        <f>IF(AND(ISBLANK(BU1078),OR(NOT(ISBLANK(BW1078)),NOT(ISBLANK(BX1078)))),#N/A,
IF(ISBLANK(BU1078),"",
IF(AND(NOT(ISERROR(VLOOKUP(BU1078,MonsterTable!$A:$B,MATCH(MonsterTable!$B$1,MonsterTable!$A$1:$B$1,0),0))),OR(ISBLANK(BW1078),ISBLANK(BX1078))),#N/A,
IFERROR(VLOOKUP(BU1078,MonsterTable!$A:$B,MATCH(MonsterTable!$B$1,MonsterTable!$A$1:$B$1,0),0),
IF(OR(NOT(ISBLANK(BW1078)),ISBLANK(BX1078)),#N/A,
IF(BU1078="empty","empty",
VLOOKUP(BU1078,MonsterGroupTable!$A:$A,1,0)))))))</f>
        <v/>
      </c>
      <c r="CC1078" s="2" t="str">
        <f>IF(AND(ISBLANK(CB1078),OR(NOT(ISBLANK(CD1078)),NOT(ISBLANK(CE1078)))),#N/A,
IF(ISBLANK(CB1078),"",
IF(AND(NOT(ISERROR(VLOOKUP(CB1078,MonsterTable!$A:$B,MATCH(MonsterTable!$B$1,MonsterTable!$A$1:$B$1,0),0))),OR(ISBLANK(CD1078),ISBLANK(CE1078))),#N/A,
IFERROR(VLOOKUP(CB1078,MonsterTable!$A:$B,MATCH(MonsterTable!$B$1,MonsterTable!$A$1:$B$1,0),0),
IF(OR(NOT(ISBLANK(CD1078)),ISBLANK(CE1078)),#N/A,
IF(CB1078="empty","empty",
VLOOKUP(CB1078,MonsterGroupTable!$A:$A,1,0)))))))</f>
        <v/>
      </c>
      <c r="CJ1078" s="2" t="str">
        <f>IF(AND(ISBLANK(CI1078),OR(NOT(ISBLANK(CK1078)),NOT(ISBLANK(CL1078)))),#N/A,
IF(ISBLANK(CI1078),"",
IF(AND(NOT(ISERROR(VLOOKUP(CI1078,MonsterTable!$A:$B,MATCH(MonsterTable!$B$1,MonsterTable!$A$1:$B$1,0),0))),OR(ISBLANK(CK1078),ISBLANK(CL1078))),#N/A,
IFERROR(VLOOKUP(CI1078,MonsterTable!$A:$B,MATCH(MonsterTable!$B$1,MonsterTable!$A$1:$B$1,0),0),
IF(OR(NOT(ISBLANK(CK1078)),ISBLANK(CL1078)),#N/A,
IF(CI1078="empty","empty",
VLOOKUP(CI1078,MonsterGroupTable!$A:$A,1,0)))))))</f>
        <v/>
      </c>
    </row>
    <row r="1079" spans="1:88">
      <c r="A1079">
        <v>20380</v>
      </c>
      <c r="B1079">
        <f t="shared" si="32"/>
        <v>1.2</v>
      </c>
      <c r="C1079">
        <f t="shared" si="32"/>
        <v>1.1000000000000001</v>
      </c>
      <c r="F1079">
        <v>2160</v>
      </c>
      <c r="G1079">
        <v>56182</v>
      </c>
      <c r="H1079">
        <v>0</v>
      </c>
      <c r="I1079">
        <v>0</v>
      </c>
      <c r="J1079">
        <v>0</v>
      </c>
      <c r="K1079" t="s">
        <v>28</v>
      </c>
      <c r="L1079" t="s">
        <v>254</v>
      </c>
      <c r="M1079" t="s">
        <v>79</v>
      </c>
      <c r="N1079" t="s">
        <v>80</v>
      </c>
      <c r="O1079">
        <v>0</v>
      </c>
      <c r="P1079">
        <v>-4.75</v>
      </c>
      <c r="Q1079">
        <v>-3.5</v>
      </c>
      <c r="R1079">
        <v>4.75</v>
      </c>
      <c r="S1079">
        <v>3</v>
      </c>
      <c r="T1079">
        <v>-13.5</v>
      </c>
      <c r="U1079">
        <v>2.5499999999999998</v>
      </c>
      <c r="V1079">
        <v>-6.75</v>
      </c>
      <c r="W1079" t="str">
        <f t="shared" si="33"/>
        <v>g118,5,empty,3,203,1,1,0</v>
      </c>
      <c r="X1079" s="1" t="s">
        <v>335</v>
      </c>
      <c r="Y1079" s="2" t="str">
        <f>IF(AND(ISBLANK(X1079),OR(NOT(ISBLANK(Z1079)),NOT(ISBLANK(AA1079)))),#N/A,
IF(ISBLANK(X1079),"",
IF(AND(NOT(ISERROR(VLOOKUP(X1079,MonsterTable!$A:$B,MATCH(MonsterTable!$B$1,MonsterTable!$A$1:$B$1,0),0))),OR(ISBLANK(Z1079),ISBLANK(AA1079))),#N/A,
IFERROR(VLOOKUP(X1079,MonsterTable!$A:$B,MATCH(MonsterTable!$B$1,MonsterTable!$A$1:$B$1,0),0),
IF(OR(NOT(ISBLANK(Z1079)),ISBLANK(AA1079)),#N/A,
IF(X1079="empty","empty",
VLOOKUP(X1079,MonsterGroupTable!$A:$A,1,0)))))))</f>
        <v>g118</v>
      </c>
      <c r="AA1079">
        <v>5</v>
      </c>
      <c r="AE1079" s="1" t="s">
        <v>74</v>
      </c>
      <c r="AF1079" s="2" t="str">
        <f>IF(AND(ISBLANK(AE1079),OR(NOT(ISBLANK(AG1079)),NOT(ISBLANK(AH1079)))),#N/A,
IF(ISBLANK(AE1079),"",
IF(AND(NOT(ISERROR(VLOOKUP(AE1079,MonsterTable!$A:$B,MATCH(MonsterTable!$B$1,MonsterTable!$A$1:$B$1,0),0))),OR(ISBLANK(AG1079),ISBLANK(AH1079))),#N/A,
IFERROR(VLOOKUP(AE1079,MonsterTable!$A:$B,MATCH(MonsterTable!$B$1,MonsterTable!$A$1:$B$1,0),0),
IF(OR(NOT(ISBLANK(AG1079)),ISBLANK(AH1079)),#N/A,
IF(AE1079="empty","empty",
VLOOKUP(AE1079,MonsterGroupTable!$A:$A,1,0)))))))</f>
        <v>empty</v>
      </c>
      <c r="AH1079">
        <v>3</v>
      </c>
      <c r="AL1079" s="1" t="s">
        <v>339</v>
      </c>
      <c r="AM1079" s="2">
        <f>IF(AND(ISBLANK(AL1079),OR(NOT(ISBLANK(AN1079)),NOT(ISBLANK(AO1079)))),#N/A,
IF(ISBLANK(AL1079),"",
IF(AND(NOT(ISERROR(VLOOKUP(AL1079,MonsterTable!$A:$B,MATCH(MonsterTable!$B$1,MonsterTable!$A$1:$B$1,0),0))),OR(ISBLANK(AN1079),ISBLANK(AO1079))),#N/A,
IFERROR(VLOOKUP(AL1079,MonsterTable!$A:$B,MATCH(MonsterTable!$B$1,MonsterTable!$A$1:$B$1,0),0),
IF(OR(NOT(ISBLANK(AN1079)),ISBLANK(AO1079)),#N/A,
IF(AL1079="empty","empty",
VLOOKUP(AL1079,MonsterGroupTable!$A:$A,1,0)))))))</f>
        <v>203</v>
      </c>
      <c r="AN1079">
        <v>1</v>
      </c>
      <c r="AO1079">
        <v>1</v>
      </c>
      <c r="AP1079">
        <v>0</v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BA1079" s="2" t="str">
        <f>IF(AND(ISBLANK(AZ1079),OR(NOT(ISBLANK(BB1079)),NOT(ISBLANK(BC1079)))),#N/A,
IF(ISBLANK(AZ1079),"",
IF(AND(NOT(ISERROR(VLOOKUP(AZ1079,MonsterTable!$A:$B,MATCH(MonsterTable!$B$1,MonsterTable!$A$1:$B$1,0),0))),OR(ISBLANK(BB1079),ISBLANK(BC1079))),#N/A,
IFERROR(VLOOKUP(AZ1079,MonsterTable!$A:$B,MATCH(MonsterTable!$B$1,MonsterTable!$A$1:$B$1,0),0),
IF(OR(NOT(ISBLANK(BB1079)),ISBLANK(BC1079)),#N/A,
IF(AZ1079="empty","empty",
VLOOKUP(AZ1079,MonsterGroupTable!$A:$A,1,0)))))))</f>
        <v/>
      </c>
      <c r="BH1079" s="2" t="str">
        <f>IF(AND(ISBLANK(BG1079),OR(NOT(ISBLANK(BI1079)),NOT(ISBLANK(BJ1079)))),#N/A,
IF(ISBLANK(BG1079),"",
IF(AND(NOT(ISERROR(VLOOKUP(BG1079,MonsterTable!$A:$B,MATCH(MonsterTable!$B$1,MonsterTable!$A$1:$B$1,0),0))),OR(ISBLANK(BI1079),ISBLANK(BJ1079))),#N/A,
IFERROR(VLOOKUP(BG1079,MonsterTable!$A:$B,MATCH(MonsterTable!$B$1,MonsterTable!$A$1:$B$1,0),0),
IF(OR(NOT(ISBLANK(BI1079)),ISBLANK(BJ1079)),#N/A,
IF(BG1079="empty","empty",
VLOOKUP(BG1079,MonsterGroupTable!$A:$A,1,0)))))))</f>
        <v/>
      </c>
      <c r="BO1079" s="2" t="str">
        <f>IF(AND(ISBLANK(BN1079),OR(NOT(ISBLANK(BP1079)),NOT(ISBLANK(BQ1079)))),#N/A,
IF(ISBLANK(BN1079),"",
IF(AND(NOT(ISERROR(VLOOKUP(BN1079,MonsterTable!$A:$B,MATCH(MonsterTable!$B$1,MonsterTable!$A$1:$B$1,0),0))),OR(ISBLANK(BP1079),ISBLANK(BQ1079))),#N/A,
IFERROR(VLOOKUP(BN1079,MonsterTable!$A:$B,MATCH(MonsterTable!$B$1,MonsterTable!$A$1:$B$1,0),0),
IF(OR(NOT(ISBLANK(BP1079)),ISBLANK(BQ1079)),#N/A,
IF(BN1079="empty","empty",
VLOOKUP(BN1079,MonsterGroupTable!$A:$A,1,0)))))))</f>
        <v/>
      </c>
      <c r="BV1079" s="2" t="str">
        <f>IF(AND(ISBLANK(BU1079),OR(NOT(ISBLANK(BW1079)),NOT(ISBLANK(BX1079)))),#N/A,
IF(ISBLANK(BU1079),"",
IF(AND(NOT(ISERROR(VLOOKUP(BU1079,MonsterTable!$A:$B,MATCH(MonsterTable!$B$1,MonsterTable!$A$1:$B$1,0),0))),OR(ISBLANK(BW1079),ISBLANK(BX1079))),#N/A,
IFERROR(VLOOKUP(BU1079,MonsterTable!$A:$B,MATCH(MonsterTable!$B$1,MonsterTable!$A$1:$B$1,0),0),
IF(OR(NOT(ISBLANK(BW1079)),ISBLANK(BX1079)),#N/A,
IF(BU1079="empty","empty",
VLOOKUP(BU1079,MonsterGroupTable!$A:$A,1,0)))))))</f>
        <v/>
      </c>
      <c r="CC1079" s="2" t="str">
        <f>IF(AND(ISBLANK(CB1079),OR(NOT(ISBLANK(CD1079)),NOT(ISBLANK(CE1079)))),#N/A,
IF(ISBLANK(CB1079),"",
IF(AND(NOT(ISERROR(VLOOKUP(CB1079,MonsterTable!$A:$B,MATCH(MonsterTable!$B$1,MonsterTable!$A$1:$B$1,0),0))),OR(ISBLANK(CD1079),ISBLANK(CE1079))),#N/A,
IFERROR(VLOOKUP(CB1079,MonsterTable!$A:$B,MATCH(MonsterTable!$B$1,MonsterTable!$A$1:$B$1,0),0),
IF(OR(NOT(ISBLANK(CD1079)),ISBLANK(CE1079)),#N/A,
IF(CB1079="empty","empty",
VLOOKUP(CB1079,MonsterGroupTable!$A:$A,1,0)))))))</f>
        <v/>
      </c>
      <c r="CJ1079" s="2" t="str">
        <f>IF(AND(ISBLANK(CI1079),OR(NOT(ISBLANK(CK1079)),NOT(ISBLANK(CL1079)))),#N/A,
IF(ISBLANK(CI1079),"",
IF(AND(NOT(ISERROR(VLOOKUP(CI1079,MonsterTable!$A:$B,MATCH(MonsterTable!$B$1,MonsterTable!$A$1:$B$1,0),0))),OR(ISBLANK(CK1079),ISBLANK(CL1079))),#N/A,
IFERROR(VLOOKUP(CI1079,MonsterTable!$A:$B,MATCH(MonsterTable!$B$1,MonsterTable!$A$1:$B$1,0),0),
IF(OR(NOT(ISBLANK(CK1079)),ISBLANK(CL1079)),#N/A,
IF(CI1079="empty","empty",
VLOOKUP(CI1079,MonsterGroupTable!$A:$A,1,0)))))))</f>
        <v/>
      </c>
    </row>
    <row r="1080" spans="1:88">
      <c r="A1080">
        <v>20381</v>
      </c>
      <c r="B1080">
        <f t="shared" si="32"/>
        <v>1.1000000000000001</v>
      </c>
      <c r="C1080">
        <f t="shared" si="32"/>
        <v>1.1000000000000001</v>
      </c>
      <c r="F1080">
        <v>2160</v>
      </c>
      <c r="G1080">
        <v>56506</v>
      </c>
      <c r="H1080">
        <v>0</v>
      </c>
      <c r="I1080">
        <v>0</v>
      </c>
      <c r="J1080">
        <v>0</v>
      </c>
      <c r="K1080" t="s">
        <v>28</v>
      </c>
      <c r="L1080" t="s">
        <v>255</v>
      </c>
      <c r="M1080" t="s">
        <v>79</v>
      </c>
      <c r="N1080" t="s">
        <v>80</v>
      </c>
      <c r="O1080">
        <v>0</v>
      </c>
      <c r="P1080">
        <v>-4.75</v>
      </c>
      <c r="Q1080">
        <v>-3.5</v>
      </c>
      <c r="R1080">
        <v>4.75</v>
      </c>
      <c r="S1080">
        <v>3</v>
      </c>
      <c r="T1080">
        <v>-13.5</v>
      </c>
      <c r="U1080">
        <v>2.5499999999999998</v>
      </c>
      <c r="V1080">
        <v>-6.75</v>
      </c>
      <c r="W1080" t="str">
        <f t="shared" si="33"/>
        <v>g119,5,empty,3,204,1,1,0</v>
      </c>
      <c r="X1080" s="1" t="s">
        <v>336</v>
      </c>
      <c r="Y1080" s="2" t="str">
        <f>IF(AND(ISBLANK(X1080),OR(NOT(ISBLANK(Z1080)),NOT(ISBLANK(AA1080)))),#N/A,
IF(ISBLANK(X1080),"",
IF(AND(NOT(ISERROR(VLOOKUP(X1080,MonsterTable!$A:$B,MATCH(MonsterTable!$B$1,MonsterTable!$A$1:$B$1,0),0))),OR(ISBLANK(Z1080),ISBLANK(AA1080))),#N/A,
IFERROR(VLOOKUP(X1080,MonsterTable!$A:$B,MATCH(MonsterTable!$B$1,MonsterTable!$A$1:$B$1,0),0),
IF(OR(NOT(ISBLANK(Z1080)),ISBLANK(AA1080)),#N/A,
IF(X1080="empty","empty",
VLOOKUP(X1080,MonsterGroupTable!$A:$A,1,0)))))))</f>
        <v>g119</v>
      </c>
      <c r="AA1080">
        <v>5</v>
      </c>
      <c r="AE1080" s="1" t="s">
        <v>74</v>
      </c>
      <c r="AF1080" s="2" t="str">
        <f>IF(AND(ISBLANK(AE1080),OR(NOT(ISBLANK(AG1080)),NOT(ISBLANK(AH1080)))),#N/A,
IF(ISBLANK(AE1080),"",
IF(AND(NOT(ISERROR(VLOOKUP(AE1080,MonsterTable!$A:$B,MATCH(MonsterTable!$B$1,MonsterTable!$A$1:$B$1,0),0))),OR(ISBLANK(AG1080),ISBLANK(AH1080))),#N/A,
IFERROR(VLOOKUP(AE1080,MonsterTable!$A:$B,MATCH(MonsterTable!$B$1,MonsterTable!$A$1:$B$1,0),0),
IF(OR(NOT(ISBLANK(AG1080)),ISBLANK(AH1080)),#N/A,
IF(AE1080="empty","empty",
VLOOKUP(AE1080,MonsterGroupTable!$A:$A,1,0)))))))</f>
        <v>empty</v>
      </c>
      <c r="AH1080">
        <v>3</v>
      </c>
      <c r="AL1080" s="1" t="s">
        <v>340</v>
      </c>
      <c r="AM1080" s="2">
        <f>IF(AND(ISBLANK(AL1080),OR(NOT(ISBLANK(AN1080)),NOT(ISBLANK(AO1080)))),#N/A,
IF(ISBLANK(AL1080),"",
IF(AND(NOT(ISERROR(VLOOKUP(AL1080,MonsterTable!$A:$B,MATCH(MonsterTable!$B$1,MonsterTable!$A$1:$B$1,0),0))),OR(ISBLANK(AN1080),ISBLANK(AO1080))),#N/A,
IFERROR(VLOOKUP(AL1080,MonsterTable!$A:$B,MATCH(MonsterTable!$B$1,MonsterTable!$A$1:$B$1,0),0),
IF(OR(NOT(ISBLANK(AN1080)),ISBLANK(AO1080)),#N/A,
IF(AL1080="empty","empty",
VLOOKUP(AL1080,MonsterGroupTable!$A:$A,1,0)))))))</f>
        <v>204</v>
      </c>
      <c r="AN1080">
        <v>1</v>
      </c>
      <c r="AO1080">
        <v>1</v>
      </c>
      <c r="AP1080">
        <v>0</v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BA1080" s="2" t="str">
        <f>IF(AND(ISBLANK(AZ1080),OR(NOT(ISBLANK(BB1080)),NOT(ISBLANK(BC1080)))),#N/A,
IF(ISBLANK(AZ1080),"",
IF(AND(NOT(ISERROR(VLOOKUP(AZ1080,MonsterTable!$A:$B,MATCH(MonsterTable!$B$1,MonsterTable!$A$1:$B$1,0),0))),OR(ISBLANK(BB1080),ISBLANK(BC1080))),#N/A,
IFERROR(VLOOKUP(AZ1080,MonsterTable!$A:$B,MATCH(MonsterTable!$B$1,MonsterTable!$A$1:$B$1,0),0),
IF(OR(NOT(ISBLANK(BB1080)),ISBLANK(BC1080)),#N/A,
IF(AZ1080="empty","empty",
VLOOKUP(AZ1080,MonsterGroupTable!$A:$A,1,0)))))))</f>
        <v/>
      </c>
      <c r="BH1080" s="2" t="str">
        <f>IF(AND(ISBLANK(BG1080),OR(NOT(ISBLANK(BI1080)),NOT(ISBLANK(BJ1080)))),#N/A,
IF(ISBLANK(BG1080),"",
IF(AND(NOT(ISERROR(VLOOKUP(BG1080,MonsterTable!$A:$B,MATCH(MonsterTable!$B$1,MonsterTable!$A$1:$B$1,0),0))),OR(ISBLANK(BI1080),ISBLANK(BJ1080))),#N/A,
IFERROR(VLOOKUP(BG1080,MonsterTable!$A:$B,MATCH(MonsterTable!$B$1,MonsterTable!$A$1:$B$1,0),0),
IF(OR(NOT(ISBLANK(BI1080)),ISBLANK(BJ1080)),#N/A,
IF(BG1080="empty","empty",
VLOOKUP(BG1080,MonsterGroupTable!$A:$A,1,0)))))))</f>
        <v/>
      </c>
      <c r="BO1080" s="2" t="str">
        <f>IF(AND(ISBLANK(BN1080),OR(NOT(ISBLANK(BP1080)),NOT(ISBLANK(BQ1080)))),#N/A,
IF(ISBLANK(BN1080),"",
IF(AND(NOT(ISERROR(VLOOKUP(BN1080,MonsterTable!$A:$B,MATCH(MonsterTable!$B$1,MonsterTable!$A$1:$B$1,0),0))),OR(ISBLANK(BP1080),ISBLANK(BQ1080))),#N/A,
IFERROR(VLOOKUP(BN1080,MonsterTable!$A:$B,MATCH(MonsterTable!$B$1,MonsterTable!$A$1:$B$1,0),0),
IF(OR(NOT(ISBLANK(BP1080)),ISBLANK(BQ1080)),#N/A,
IF(BN1080="empty","empty",
VLOOKUP(BN1080,MonsterGroupTable!$A:$A,1,0)))))))</f>
        <v/>
      </c>
      <c r="BV1080" s="2" t="str">
        <f>IF(AND(ISBLANK(BU1080),OR(NOT(ISBLANK(BW1080)),NOT(ISBLANK(BX1080)))),#N/A,
IF(ISBLANK(BU1080),"",
IF(AND(NOT(ISERROR(VLOOKUP(BU1080,MonsterTable!$A:$B,MATCH(MonsterTable!$B$1,MonsterTable!$A$1:$B$1,0),0))),OR(ISBLANK(BW1080),ISBLANK(BX1080))),#N/A,
IFERROR(VLOOKUP(BU1080,MonsterTable!$A:$B,MATCH(MonsterTable!$B$1,MonsterTable!$A$1:$B$1,0),0),
IF(OR(NOT(ISBLANK(BW1080)),ISBLANK(BX1080)),#N/A,
IF(BU1080="empty","empty",
VLOOKUP(BU1080,MonsterGroupTable!$A:$A,1,0)))))))</f>
        <v/>
      </c>
      <c r="CC1080" s="2" t="str">
        <f>IF(AND(ISBLANK(CB1080),OR(NOT(ISBLANK(CD1080)),NOT(ISBLANK(CE1080)))),#N/A,
IF(ISBLANK(CB1080),"",
IF(AND(NOT(ISERROR(VLOOKUP(CB1080,MonsterTable!$A:$B,MATCH(MonsterTable!$B$1,MonsterTable!$A$1:$B$1,0),0))),OR(ISBLANK(CD1080),ISBLANK(CE1080))),#N/A,
IFERROR(VLOOKUP(CB1080,MonsterTable!$A:$B,MATCH(MonsterTable!$B$1,MonsterTable!$A$1:$B$1,0),0),
IF(OR(NOT(ISBLANK(CD1080)),ISBLANK(CE1080)),#N/A,
IF(CB1080="empty","empty",
VLOOKUP(CB1080,MonsterGroupTable!$A:$A,1,0)))))))</f>
        <v/>
      </c>
      <c r="CJ1080" s="2" t="str">
        <f>IF(AND(ISBLANK(CI1080),OR(NOT(ISBLANK(CK1080)),NOT(ISBLANK(CL1080)))),#N/A,
IF(ISBLANK(CI1080),"",
IF(AND(NOT(ISERROR(VLOOKUP(CI1080,MonsterTable!$A:$B,MATCH(MonsterTable!$B$1,MonsterTable!$A$1:$B$1,0),0))),OR(ISBLANK(CK1080),ISBLANK(CL1080))),#N/A,
IFERROR(VLOOKUP(CI1080,MonsterTable!$A:$B,MATCH(MonsterTable!$B$1,MonsterTable!$A$1:$B$1,0),0),
IF(OR(NOT(ISBLANK(CK1080)),ISBLANK(CL1080)),#N/A,
IF(CI1080="empty","empty",
VLOOKUP(CI1080,MonsterGroupTable!$A:$A,1,0)))))))</f>
        <v/>
      </c>
    </row>
    <row r="1081" spans="1:88">
      <c r="A1081">
        <v>20382</v>
      </c>
      <c r="B1081">
        <f t="shared" si="32"/>
        <v>1.1000000000000001</v>
      </c>
      <c r="C1081">
        <f t="shared" si="32"/>
        <v>1.1000000000000001</v>
      </c>
      <c r="F1081">
        <v>2160</v>
      </c>
      <c r="G1081">
        <v>56830</v>
      </c>
      <c r="H1081">
        <v>0</v>
      </c>
      <c r="I1081">
        <v>0</v>
      </c>
      <c r="J1081">
        <v>0</v>
      </c>
      <c r="K1081" t="s">
        <v>28</v>
      </c>
      <c r="L1081" t="s">
        <v>255</v>
      </c>
      <c r="M1081" t="s">
        <v>79</v>
      </c>
      <c r="N1081" t="s">
        <v>80</v>
      </c>
      <c r="O1081">
        <v>0</v>
      </c>
      <c r="P1081">
        <v>-4.75</v>
      </c>
      <c r="Q1081">
        <v>-3.5</v>
      </c>
      <c r="R1081">
        <v>4.75</v>
      </c>
      <c r="S1081">
        <v>3</v>
      </c>
      <c r="T1081">
        <v>-13.5</v>
      </c>
      <c r="U1081">
        <v>2.5499999999999998</v>
      </c>
      <c r="V1081">
        <v>-6.75</v>
      </c>
      <c r="W1081" t="str">
        <f t="shared" si="33"/>
        <v>g119,5,empty,3,204,1,1,0</v>
      </c>
      <c r="X1081" s="1" t="s">
        <v>336</v>
      </c>
      <c r="Y1081" s="2" t="str">
        <f>IF(AND(ISBLANK(X1081),OR(NOT(ISBLANK(Z1081)),NOT(ISBLANK(AA1081)))),#N/A,
IF(ISBLANK(X1081),"",
IF(AND(NOT(ISERROR(VLOOKUP(X1081,MonsterTable!$A:$B,MATCH(MonsterTable!$B$1,MonsterTable!$A$1:$B$1,0),0))),OR(ISBLANK(Z1081),ISBLANK(AA1081))),#N/A,
IFERROR(VLOOKUP(X1081,MonsterTable!$A:$B,MATCH(MonsterTable!$B$1,MonsterTable!$A$1:$B$1,0),0),
IF(OR(NOT(ISBLANK(Z1081)),ISBLANK(AA1081)),#N/A,
IF(X1081="empty","empty",
VLOOKUP(X1081,MonsterGroupTable!$A:$A,1,0)))))))</f>
        <v>g119</v>
      </c>
      <c r="AA1081">
        <v>5</v>
      </c>
      <c r="AE1081" s="1" t="s">
        <v>74</v>
      </c>
      <c r="AF1081" s="2" t="str">
        <f>IF(AND(ISBLANK(AE1081),OR(NOT(ISBLANK(AG1081)),NOT(ISBLANK(AH1081)))),#N/A,
IF(ISBLANK(AE1081),"",
IF(AND(NOT(ISERROR(VLOOKUP(AE1081,MonsterTable!$A:$B,MATCH(MonsterTable!$B$1,MonsterTable!$A$1:$B$1,0),0))),OR(ISBLANK(AG1081),ISBLANK(AH1081))),#N/A,
IFERROR(VLOOKUP(AE1081,MonsterTable!$A:$B,MATCH(MonsterTable!$B$1,MonsterTable!$A$1:$B$1,0),0),
IF(OR(NOT(ISBLANK(AG1081)),ISBLANK(AH1081)),#N/A,
IF(AE1081="empty","empty",
VLOOKUP(AE1081,MonsterGroupTable!$A:$A,1,0)))))))</f>
        <v>empty</v>
      </c>
      <c r="AH1081">
        <v>3</v>
      </c>
      <c r="AL1081" s="1" t="s">
        <v>340</v>
      </c>
      <c r="AM1081" s="2">
        <f>IF(AND(ISBLANK(AL1081),OR(NOT(ISBLANK(AN1081)),NOT(ISBLANK(AO1081)))),#N/A,
IF(ISBLANK(AL1081),"",
IF(AND(NOT(ISERROR(VLOOKUP(AL1081,MonsterTable!$A:$B,MATCH(MonsterTable!$B$1,MonsterTable!$A$1:$B$1,0),0))),OR(ISBLANK(AN1081),ISBLANK(AO1081))),#N/A,
IFERROR(VLOOKUP(AL1081,MonsterTable!$A:$B,MATCH(MonsterTable!$B$1,MonsterTable!$A$1:$B$1,0),0),
IF(OR(NOT(ISBLANK(AN1081)),ISBLANK(AO1081)),#N/A,
IF(AL1081="empty","empty",
VLOOKUP(AL1081,MonsterGroupTable!$A:$A,1,0)))))))</f>
        <v>204</v>
      </c>
      <c r="AN1081">
        <v>1</v>
      </c>
      <c r="AO1081">
        <v>1</v>
      </c>
      <c r="AP1081">
        <v>0</v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BA1081" s="2" t="str">
        <f>IF(AND(ISBLANK(AZ1081),OR(NOT(ISBLANK(BB1081)),NOT(ISBLANK(BC1081)))),#N/A,
IF(ISBLANK(AZ1081),"",
IF(AND(NOT(ISERROR(VLOOKUP(AZ1081,MonsterTable!$A:$B,MATCH(MonsterTable!$B$1,MonsterTable!$A$1:$B$1,0),0))),OR(ISBLANK(BB1081),ISBLANK(BC1081))),#N/A,
IFERROR(VLOOKUP(AZ1081,MonsterTable!$A:$B,MATCH(MonsterTable!$B$1,MonsterTable!$A$1:$B$1,0),0),
IF(OR(NOT(ISBLANK(BB1081)),ISBLANK(BC1081)),#N/A,
IF(AZ1081="empty","empty",
VLOOKUP(AZ1081,MonsterGroupTable!$A:$A,1,0)))))))</f>
        <v/>
      </c>
      <c r="BH1081" s="2" t="str">
        <f>IF(AND(ISBLANK(BG1081),OR(NOT(ISBLANK(BI1081)),NOT(ISBLANK(BJ1081)))),#N/A,
IF(ISBLANK(BG1081),"",
IF(AND(NOT(ISERROR(VLOOKUP(BG1081,MonsterTable!$A:$B,MATCH(MonsterTable!$B$1,MonsterTable!$A$1:$B$1,0),0))),OR(ISBLANK(BI1081),ISBLANK(BJ1081))),#N/A,
IFERROR(VLOOKUP(BG1081,MonsterTable!$A:$B,MATCH(MonsterTable!$B$1,MonsterTable!$A$1:$B$1,0),0),
IF(OR(NOT(ISBLANK(BI1081)),ISBLANK(BJ1081)),#N/A,
IF(BG1081="empty","empty",
VLOOKUP(BG1081,MonsterGroupTable!$A:$A,1,0)))))))</f>
        <v/>
      </c>
      <c r="BO1081" s="2" t="str">
        <f>IF(AND(ISBLANK(BN1081),OR(NOT(ISBLANK(BP1081)),NOT(ISBLANK(BQ1081)))),#N/A,
IF(ISBLANK(BN1081),"",
IF(AND(NOT(ISERROR(VLOOKUP(BN1081,MonsterTable!$A:$B,MATCH(MonsterTable!$B$1,MonsterTable!$A$1:$B$1,0),0))),OR(ISBLANK(BP1081),ISBLANK(BQ1081))),#N/A,
IFERROR(VLOOKUP(BN1081,MonsterTable!$A:$B,MATCH(MonsterTable!$B$1,MonsterTable!$A$1:$B$1,0),0),
IF(OR(NOT(ISBLANK(BP1081)),ISBLANK(BQ1081)),#N/A,
IF(BN1081="empty","empty",
VLOOKUP(BN1081,MonsterGroupTable!$A:$A,1,0)))))))</f>
        <v/>
      </c>
      <c r="BV1081" s="2" t="str">
        <f>IF(AND(ISBLANK(BU1081),OR(NOT(ISBLANK(BW1081)),NOT(ISBLANK(BX1081)))),#N/A,
IF(ISBLANK(BU1081),"",
IF(AND(NOT(ISERROR(VLOOKUP(BU1081,MonsterTable!$A:$B,MATCH(MonsterTable!$B$1,MonsterTable!$A$1:$B$1,0),0))),OR(ISBLANK(BW1081),ISBLANK(BX1081))),#N/A,
IFERROR(VLOOKUP(BU1081,MonsterTable!$A:$B,MATCH(MonsterTable!$B$1,MonsterTable!$A$1:$B$1,0),0),
IF(OR(NOT(ISBLANK(BW1081)),ISBLANK(BX1081)),#N/A,
IF(BU1081="empty","empty",
VLOOKUP(BU1081,MonsterGroupTable!$A:$A,1,0)))))))</f>
        <v/>
      </c>
      <c r="CC1081" s="2" t="str">
        <f>IF(AND(ISBLANK(CB1081),OR(NOT(ISBLANK(CD1081)),NOT(ISBLANK(CE1081)))),#N/A,
IF(ISBLANK(CB1081),"",
IF(AND(NOT(ISERROR(VLOOKUP(CB1081,MonsterTable!$A:$B,MATCH(MonsterTable!$B$1,MonsterTable!$A$1:$B$1,0),0))),OR(ISBLANK(CD1081),ISBLANK(CE1081))),#N/A,
IFERROR(VLOOKUP(CB1081,MonsterTable!$A:$B,MATCH(MonsterTable!$B$1,MonsterTable!$A$1:$B$1,0),0),
IF(OR(NOT(ISBLANK(CD1081)),ISBLANK(CE1081)),#N/A,
IF(CB1081="empty","empty",
VLOOKUP(CB1081,MonsterGroupTable!$A:$A,1,0)))))))</f>
        <v/>
      </c>
      <c r="CJ1081" s="2" t="str">
        <f>IF(AND(ISBLANK(CI1081),OR(NOT(ISBLANK(CK1081)),NOT(ISBLANK(CL1081)))),#N/A,
IF(ISBLANK(CI1081),"",
IF(AND(NOT(ISERROR(VLOOKUP(CI1081,MonsterTable!$A:$B,MATCH(MonsterTable!$B$1,MonsterTable!$A$1:$B$1,0),0))),OR(ISBLANK(CK1081),ISBLANK(CL1081))),#N/A,
IFERROR(VLOOKUP(CI1081,MonsterTable!$A:$B,MATCH(MonsterTable!$B$1,MonsterTable!$A$1:$B$1,0),0),
IF(OR(NOT(ISBLANK(CK1081)),ISBLANK(CL1081)),#N/A,
IF(CI1081="empty","empty",
VLOOKUP(CI1081,MonsterGroupTable!$A:$A,1,0)))))))</f>
        <v/>
      </c>
    </row>
    <row r="1082" spans="1:88">
      <c r="A1082">
        <v>20383</v>
      </c>
      <c r="B1082">
        <f t="shared" si="32"/>
        <v>1.1000000000000001</v>
      </c>
      <c r="C1082">
        <f t="shared" si="32"/>
        <v>1.1000000000000001</v>
      </c>
      <c r="F1082">
        <v>2160</v>
      </c>
      <c r="G1082">
        <v>57154</v>
      </c>
      <c r="H1082">
        <v>0</v>
      </c>
      <c r="I1082">
        <v>0</v>
      </c>
      <c r="J1082">
        <v>0</v>
      </c>
      <c r="K1082" t="s">
        <v>28</v>
      </c>
      <c r="L1082" t="s">
        <v>255</v>
      </c>
      <c r="M1082" t="s">
        <v>79</v>
      </c>
      <c r="N1082" t="s">
        <v>80</v>
      </c>
      <c r="O1082">
        <v>0</v>
      </c>
      <c r="P1082">
        <v>-4.75</v>
      </c>
      <c r="Q1082">
        <v>-3.5</v>
      </c>
      <c r="R1082">
        <v>4.75</v>
      </c>
      <c r="S1082">
        <v>3</v>
      </c>
      <c r="T1082">
        <v>-13.5</v>
      </c>
      <c r="U1082">
        <v>2.5499999999999998</v>
      </c>
      <c r="V1082">
        <v>-6.75</v>
      </c>
      <c r="W1082" t="str">
        <f t="shared" si="33"/>
        <v>g119,5,empty,3,204,1,1,0</v>
      </c>
      <c r="X1082" s="1" t="s">
        <v>336</v>
      </c>
      <c r="Y1082" s="2" t="str">
        <f>IF(AND(ISBLANK(X1082),OR(NOT(ISBLANK(Z1082)),NOT(ISBLANK(AA1082)))),#N/A,
IF(ISBLANK(X1082),"",
IF(AND(NOT(ISERROR(VLOOKUP(X1082,MonsterTable!$A:$B,MATCH(MonsterTable!$B$1,MonsterTable!$A$1:$B$1,0),0))),OR(ISBLANK(Z1082),ISBLANK(AA1082))),#N/A,
IFERROR(VLOOKUP(X1082,MonsterTable!$A:$B,MATCH(MonsterTable!$B$1,MonsterTable!$A$1:$B$1,0),0),
IF(OR(NOT(ISBLANK(Z1082)),ISBLANK(AA1082)),#N/A,
IF(X1082="empty","empty",
VLOOKUP(X1082,MonsterGroupTable!$A:$A,1,0)))))))</f>
        <v>g119</v>
      </c>
      <c r="AA1082">
        <v>5</v>
      </c>
      <c r="AE1082" s="1" t="s">
        <v>74</v>
      </c>
      <c r="AF1082" s="2" t="str">
        <f>IF(AND(ISBLANK(AE1082),OR(NOT(ISBLANK(AG1082)),NOT(ISBLANK(AH1082)))),#N/A,
IF(ISBLANK(AE1082),"",
IF(AND(NOT(ISERROR(VLOOKUP(AE1082,MonsterTable!$A:$B,MATCH(MonsterTable!$B$1,MonsterTable!$A$1:$B$1,0),0))),OR(ISBLANK(AG1082),ISBLANK(AH1082))),#N/A,
IFERROR(VLOOKUP(AE1082,MonsterTable!$A:$B,MATCH(MonsterTable!$B$1,MonsterTable!$A$1:$B$1,0),0),
IF(OR(NOT(ISBLANK(AG1082)),ISBLANK(AH1082)),#N/A,
IF(AE1082="empty","empty",
VLOOKUP(AE1082,MonsterGroupTable!$A:$A,1,0)))))))</f>
        <v>empty</v>
      </c>
      <c r="AH1082">
        <v>3</v>
      </c>
      <c r="AL1082" s="1" t="s">
        <v>340</v>
      </c>
      <c r="AM1082" s="2">
        <f>IF(AND(ISBLANK(AL1082),OR(NOT(ISBLANK(AN1082)),NOT(ISBLANK(AO1082)))),#N/A,
IF(ISBLANK(AL1082),"",
IF(AND(NOT(ISERROR(VLOOKUP(AL1082,MonsterTable!$A:$B,MATCH(MonsterTable!$B$1,MonsterTable!$A$1:$B$1,0),0))),OR(ISBLANK(AN1082),ISBLANK(AO1082))),#N/A,
IFERROR(VLOOKUP(AL1082,MonsterTable!$A:$B,MATCH(MonsterTable!$B$1,MonsterTable!$A$1:$B$1,0),0),
IF(OR(NOT(ISBLANK(AN1082)),ISBLANK(AO1082)),#N/A,
IF(AL1082="empty","empty",
VLOOKUP(AL1082,MonsterGroupTable!$A:$A,1,0)))))))</f>
        <v>204</v>
      </c>
      <c r="AN1082">
        <v>1</v>
      </c>
      <c r="AO1082">
        <v>1</v>
      </c>
      <c r="AP1082">
        <v>0</v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BA1082" s="2" t="str">
        <f>IF(AND(ISBLANK(AZ1082),OR(NOT(ISBLANK(BB1082)),NOT(ISBLANK(BC1082)))),#N/A,
IF(ISBLANK(AZ1082),"",
IF(AND(NOT(ISERROR(VLOOKUP(AZ1082,MonsterTable!$A:$B,MATCH(MonsterTable!$B$1,MonsterTable!$A$1:$B$1,0),0))),OR(ISBLANK(BB1082),ISBLANK(BC1082))),#N/A,
IFERROR(VLOOKUP(AZ1082,MonsterTable!$A:$B,MATCH(MonsterTable!$B$1,MonsterTable!$A$1:$B$1,0),0),
IF(OR(NOT(ISBLANK(BB1082)),ISBLANK(BC1082)),#N/A,
IF(AZ1082="empty","empty",
VLOOKUP(AZ1082,MonsterGroupTable!$A:$A,1,0)))))))</f>
        <v/>
      </c>
      <c r="BH1082" s="2" t="str">
        <f>IF(AND(ISBLANK(BG1082),OR(NOT(ISBLANK(BI1082)),NOT(ISBLANK(BJ1082)))),#N/A,
IF(ISBLANK(BG1082),"",
IF(AND(NOT(ISERROR(VLOOKUP(BG1082,MonsterTable!$A:$B,MATCH(MonsterTable!$B$1,MonsterTable!$A$1:$B$1,0),0))),OR(ISBLANK(BI1082),ISBLANK(BJ1082))),#N/A,
IFERROR(VLOOKUP(BG1082,MonsterTable!$A:$B,MATCH(MonsterTable!$B$1,MonsterTable!$A$1:$B$1,0),0),
IF(OR(NOT(ISBLANK(BI1082)),ISBLANK(BJ1082)),#N/A,
IF(BG1082="empty","empty",
VLOOKUP(BG1082,MonsterGroupTable!$A:$A,1,0)))))))</f>
        <v/>
      </c>
      <c r="BO1082" s="2" t="str">
        <f>IF(AND(ISBLANK(BN1082),OR(NOT(ISBLANK(BP1082)),NOT(ISBLANK(BQ1082)))),#N/A,
IF(ISBLANK(BN1082),"",
IF(AND(NOT(ISERROR(VLOOKUP(BN1082,MonsterTable!$A:$B,MATCH(MonsterTable!$B$1,MonsterTable!$A$1:$B$1,0),0))),OR(ISBLANK(BP1082),ISBLANK(BQ1082))),#N/A,
IFERROR(VLOOKUP(BN1082,MonsterTable!$A:$B,MATCH(MonsterTable!$B$1,MonsterTable!$A$1:$B$1,0),0),
IF(OR(NOT(ISBLANK(BP1082)),ISBLANK(BQ1082)),#N/A,
IF(BN1082="empty","empty",
VLOOKUP(BN1082,MonsterGroupTable!$A:$A,1,0)))))))</f>
        <v/>
      </c>
      <c r="BV1082" s="2" t="str">
        <f>IF(AND(ISBLANK(BU1082),OR(NOT(ISBLANK(BW1082)),NOT(ISBLANK(BX1082)))),#N/A,
IF(ISBLANK(BU1082),"",
IF(AND(NOT(ISERROR(VLOOKUP(BU1082,MonsterTable!$A:$B,MATCH(MonsterTable!$B$1,MonsterTable!$A$1:$B$1,0),0))),OR(ISBLANK(BW1082),ISBLANK(BX1082))),#N/A,
IFERROR(VLOOKUP(BU1082,MonsterTable!$A:$B,MATCH(MonsterTable!$B$1,MonsterTable!$A$1:$B$1,0),0),
IF(OR(NOT(ISBLANK(BW1082)),ISBLANK(BX1082)),#N/A,
IF(BU1082="empty","empty",
VLOOKUP(BU1082,MonsterGroupTable!$A:$A,1,0)))))))</f>
        <v/>
      </c>
      <c r="CC1082" s="2" t="str">
        <f>IF(AND(ISBLANK(CB1082),OR(NOT(ISBLANK(CD1082)),NOT(ISBLANK(CE1082)))),#N/A,
IF(ISBLANK(CB1082),"",
IF(AND(NOT(ISERROR(VLOOKUP(CB1082,MonsterTable!$A:$B,MATCH(MonsterTable!$B$1,MonsterTable!$A$1:$B$1,0),0))),OR(ISBLANK(CD1082),ISBLANK(CE1082))),#N/A,
IFERROR(VLOOKUP(CB1082,MonsterTable!$A:$B,MATCH(MonsterTable!$B$1,MonsterTable!$A$1:$B$1,0),0),
IF(OR(NOT(ISBLANK(CD1082)),ISBLANK(CE1082)),#N/A,
IF(CB1082="empty","empty",
VLOOKUP(CB1082,MonsterGroupTable!$A:$A,1,0)))))))</f>
        <v/>
      </c>
      <c r="CJ1082" s="2" t="str">
        <f>IF(AND(ISBLANK(CI1082),OR(NOT(ISBLANK(CK1082)),NOT(ISBLANK(CL1082)))),#N/A,
IF(ISBLANK(CI1082),"",
IF(AND(NOT(ISERROR(VLOOKUP(CI1082,MonsterTable!$A:$B,MATCH(MonsterTable!$B$1,MonsterTable!$A$1:$B$1,0),0))),OR(ISBLANK(CK1082),ISBLANK(CL1082))),#N/A,
IFERROR(VLOOKUP(CI1082,MonsterTable!$A:$B,MATCH(MonsterTable!$B$1,MonsterTable!$A$1:$B$1,0),0),
IF(OR(NOT(ISBLANK(CK1082)),ISBLANK(CL1082)),#N/A,
IF(CI1082="empty","empty",
VLOOKUP(CI1082,MonsterGroupTable!$A:$A,1,0)))))))</f>
        <v/>
      </c>
    </row>
    <row r="1083" spans="1:88">
      <c r="A1083">
        <v>20384</v>
      </c>
      <c r="B1083">
        <f t="shared" si="32"/>
        <v>1.1000000000000001</v>
      </c>
      <c r="C1083">
        <f t="shared" si="32"/>
        <v>1.1000000000000001</v>
      </c>
      <c r="F1083">
        <v>2160</v>
      </c>
      <c r="G1083">
        <v>57478</v>
      </c>
      <c r="H1083">
        <v>0</v>
      </c>
      <c r="I1083">
        <v>0</v>
      </c>
      <c r="J1083">
        <v>0</v>
      </c>
      <c r="K1083" t="s">
        <v>28</v>
      </c>
      <c r="L1083" t="s">
        <v>255</v>
      </c>
      <c r="M1083" t="s">
        <v>79</v>
      </c>
      <c r="N1083" t="s">
        <v>80</v>
      </c>
      <c r="O1083">
        <v>0</v>
      </c>
      <c r="P1083">
        <v>-4.75</v>
      </c>
      <c r="Q1083">
        <v>-3.5</v>
      </c>
      <c r="R1083">
        <v>4.75</v>
      </c>
      <c r="S1083">
        <v>3</v>
      </c>
      <c r="T1083">
        <v>-13.5</v>
      </c>
      <c r="U1083">
        <v>2.5499999999999998</v>
      </c>
      <c r="V1083">
        <v>-6.75</v>
      </c>
      <c r="W1083" t="str">
        <f t="shared" si="33"/>
        <v>g119,5,empty,3,204,1,1,0</v>
      </c>
      <c r="X1083" s="1" t="s">
        <v>336</v>
      </c>
      <c r="Y1083" s="2" t="str">
        <f>IF(AND(ISBLANK(X1083),OR(NOT(ISBLANK(Z1083)),NOT(ISBLANK(AA1083)))),#N/A,
IF(ISBLANK(X1083),"",
IF(AND(NOT(ISERROR(VLOOKUP(X1083,MonsterTable!$A:$B,MATCH(MonsterTable!$B$1,MonsterTable!$A$1:$B$1,0),0))),OR(ISBLANK(Z1083),ISBLANK(AA1083))),#N/A,
IFERROR(VLOOKUP(X1083,MonsterTable!$A:$B,MATCH(MonsterTable!$B$1,MonsterTable!$A$1:$B$1,0),0),
IF(OR(NOT(ISBLANK(Z1083)),ISBLANK(AA1083)),#N/A,
IF(X1083="empty","empty",
VLOOKUP(X1083,MonsterGroupTable!$A:$A,1,0)))))))</f>
        <v>g119</v>
      </c>
      <c r="AA1083">
        <v>5</v>
      </c>
      <c r="AE1083" s="1" t="s">
        <v>74</v>
      </c>
      <c r="AF1083" s="2" t="str">
        <f>IF(AND(ISBLANK(AE1083),OR(NOT(ISBLANK(AG1083)),NOT(ISBLANK(AH1083)))),#N/A,
IF(ISBLANK(AE1083),"",
IF(AND(NOT(ISERROR(VLOOKUP(AE1083,MonsterTable!$A:$B,MATCH(MonsterTable!$B$1,MonsterTable!$A$1:$B$1,0),0))),OR(ISBLANK(AG1083),ISBLANK(AH1083))),#N/A,
IFERROR(VLOOKUP(AE1083,MonsterTable!$A:$B,MATCH(MonsterTable!$B$1,MonsterTable!$A$1:$B$1,0),0),
IF(OR(NOT(ISBLANK(AG1083)),ISBLANK(AH1083)),#N/A,
IF(AE1083="empty","empty",
VLOOKUP(AE1083,MonsterGroupTable!$A:$A,1,0)))))))</f>
        <v>empty</v>
      </c>
      <c r="AH1083">
        <v>3</v>
      </c>
      <c r="AL1083" s="1" t="s">
        <v>340</v>
      </c>
      <c r="AM1083" s="2">
        <f>IF(AND(ISBLANK(AL1083),OR(NOT(ISBLANK(AN1083)),NOT(ISBLANK(AO1083)))),#N/A,
IF(ISBLANK(AL1083),"",
IF(AND(NOT(ISERROR(VLOOKUP(AL1083,MonsterTable!$A:$B,MATCH(MonsterTable!$B$1,MonsterTable!$A$1:$B$1,0),0))),OR(ISBLANK(AN1083),ISBLANK(AO1083))),#N/A,
IFERROR(VLOOKUP(AL1083,MonsterTable!$A:$B,MATCH(MonsterTable!$B$1,MonsterTable!$A$1:$B$1,0),0),
IF(OR(NOT(ISBLANK(AN1083)),ISBLANK(AO1083)),#N/A,
IF(AL1083="empty","empty",
VLOOKUP(AL1083,MonsterGroupTable!$A:$A,1,0)))))))</f>
        <v>204</v>
      </c>
      <c r="AN1083">
        <v>1</v>
      </c>
      <c r="AO1083">
        <v>1</v>
      </c>
      <c r="AP1083">
        <v>0</v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BA1083" s="2" t="str">
        <f>IF(AND(ISBLANK(AZ1083),OR(NOT(ISBLANK(BB1083)),NOT(ISBLANK(BC1083)))),#N/A,
IF(ISBLANK(AZ1083),"",
IF(AND(NOT(ISERROR(VLOOKUP(AZ1083,MonsterTable!$A:$B,MATCH(MonsterTable!$B$1,MonsterTable!$A$1:$B$1,0),0))),OR(ISBLANK(BB1083),ISBLANK(BC1083))),#N/A,
IFERROR(VLOOKUP(AZ1083,MonsterTable!$A:$B,MATCH(MonsterTable!$B$1,MonsterTable!$A$1:$B$1,0),0),
IF(OR(NOT(ISBLANK(BB1083)),ISBLANK(BC1083)),#N/A,
IF(AZ1083="empty","empty",
VLOOKUP(AZ1083,MonsterGroupTable!$A:$A,1,0)))))))</f>
        <v/>
      </c>
      <c r="BH1083" s="2" t="str">
        <f>IF(AND(ISBLANK(BG1083),OR(NOT(ISBLANK(BI1083)),NOT(ISBLANK(BJ1083)))),#N/A,
IF(ISBLANK(BG1083),"",
IF(AND(NOT(ISERROR(VLOOKUP(BG1083,MonsterTable!$A:$B,MATCH(MonsterTable!$B$1,MonsterTable!$A$1:$B$1,0),0))),OR(ISBLANK(BI1083),ISBLANK(BJ1083))),#N/A,
IFERROR(VLOOKUP(BG1083,MonsterTable!$A:$B,MATCH(MonsterTable!$B$1,MonsterTable!$A$1:$B$1,0),0),
IF(OR(NOT(ISBLANK(BI1083)),ISBLANK(BJ1083)),#N/A,
IF(BG1083="empty","empty",
VLOOKUP(BG1083,MonsterGroupTable!$A:$A,1,0)))))))</f>
        <v/>
      </c>
      <c r="BO1083" s="2" t="str">
        <f>IF(AND(ISBLANK(BN1083),OR(NOT(ISBLANK(BP1083)),NOT(ISBLANK(BQ1083)))),#N/A,
IF(ISBLANK(BN1083),"",
IF(AND(NOT(ISERROR(VLOOKUP(BN1083,MonsterTable!$A:$B,MATCH(MonsterTable!$B$1,MonsterTable!$A$1:$B$1,0),0))),OR(ISBLANK(BP1083),ISBLANK(BQ1083))),#N/A,
IFERROR(VLOOKUP(BN1083,MonsterTable!$A:$B,MATCH(MonsterTable!$B$1,MonsterTable!$A$1:$B$1,0),0),
IF(OR(NOT(ISBLANK(BP1083)),ISBLANK(BQ1083)),#N/A,
IF(BN1083="empty","empty",
VLOOKUP(BN1083,MonsterGroupTable!$A:$A,1,0)))))))</f>
        <v/>
      </c>
      <c r="BV1083" s="2" t="str">
        <f>IF(AND(ISBLANK(BU1083),OR(NOT(ISBLANK(BW1083)),NOT(ISBLANK(BX1083)))),#N/A,
IF(ISBLANK(BU1083),"",
IF(AND(NOT(ISERROR(VLOOKUP(BU1083,MonsterTable!$A:$B,MATCH(MonsterTable!$B$1,MonsterTable!$A$1:$B$1,0),0))),OR(ISBLANK(BW1083),ISBLANK(BX1083))),#N/A,
IFERROR(VLOOKUP(BU1083,MonsterTable!$A:$B,MATCH(MonsterTable!$B$1,MonsterTable!$A$1:$B$1,0),0),
IF(OR(NOT(ISBLANK(BW1083)),ISBLANK(BX1083)),#N/A,
IF(BU1083="empty","empty",
VLOOKUP(BU1083,MonsterGroupTable!$A:$A,1,0)))))))</f>
        <v/>
      </c>
      <c r="CC1083" s="2" t="str">
        <f>IF(AND(ISBLANK(CB1083),OR(NOT(ISBLANK(CD1083)),NOT(ISBLANK(CE1083)))),#N/A,
IF(ISBLANK(CB1083),"",
IF(AND(NOT(ISERROR(VLOOKUP(CB1083,MonsterTable!$A:$B,MATCH(MonsterTable!$B$1,MonsterTable!$A$1:$B$1,0),0))),OR(ISBLANK(CD1083),ISBLANK(CE1083))),#N/A,
IFERROR(VLOOKUP(CB1083,MonsterTable!$A:$B,MATCH(MonsterTable!$B$1,MonsterTable!$A$1:$B$1,0),0),
IF(OR(NOT(ISBLANK(CD1083)),ISBLANK(CE1083)),#N/A,
IF(CB1083="empty","empty",
VLOOKUP(CB1083,MonsterGroupTable!$A:$A,1,0)))))))</f>
        <v/>
      </c>
      <c r="CJ1083" s="2" t="str">
        <f>IF(AND(ISBLANK(CI1083),OR(NOT(ISBLANK(CK1083)),NOT(ISBLANK(CL1083)))),#N/A,
IF(ISBLANK(CI1083),"",
IF(AND(NOT(ISERROR(VLOOKUP(CI1083,MonsterTable!$A:$B,MATCH(MonsterTable!$B$1,MonsterTable!$A$1:$B$1,0),0))),OR(ISBLANK(CK1083),ISBLANK(CL1083))),#N/A,
IFERROR(VLOOKUP(CI1083,MonsterTable!$A:$B,MATCH(MonsterTable!$B$1,MonsterTable!$A$1:$B$1,0),0),
IF(OR(NOT(ISBLANK(CK1083)),ISBLANK(CL1083)),#N/A,
IF(CI1083="empty","empty",
VLOOKUP(CI1083,MonsterGroupTable!$A:$A,1,0)))))))</f>
        <v/>
      </c>
    </row>
    <row r="1084" spans="1:88">
      <c r="A1084">
        <v>20385</v>
      </c>
      <c r="B1084">
        <f t="shared" si="32"/>
        <v>1.1000000000000001</v>
      </c>
      <c r="C1084">
        <f t="shared" si="32"/>
        <v>1.1000000000000001</v>
      </c>
      <c r="F1084">
        <v>2160</v>
      </c>
      <c r="G1084">
        <v>57802</v>
      </c>
      <c r="H1084">
        <v>0</v>
      </c>
      <c r="I1084">
        <v>0</v>
      </c>
      <c r="J1084">
        <v>0</v>
      </c>
      <c r="K1084" t="s">
        <v>28</v>
      </c>
      <c r="L1084" t="s">
        <v>255</v>
      </c>
      <c r="M1084" t="s">
        <v>79</v>
      </c>
      <c r="N1084" t="s">
        <v>80</v>
      </c>
      <c r="O1084">
        <v>0</v>
      </c>
      <c r="P1084">
        <v>-4.75</v>
      </c>
      <c r="Q1084">
        <v>-3.5</v>
      </c>
      <c r="R1084">
        <v>4.75</v>
      </c>
      <c r="S1084">
        <v>3</v>
      </c>
      <c r="T1084">
        <v>-13.5</v>
      </c>
      <c r="U1084">
        <v>2.5499999999999998</v>
      </c>
      <c r="V1084">
        <v>-6.75</v>
      </c>
      <c r="W1084" t="str">
        <f t="shared" si="33"/>
        <v>g119,5,empty,3,204,1,1,0</v>
      </c>
      <c r="X1084" s="1" t="s">
        <v>336</v>
      </c>
      <c r="Y1084" s="2" t="str">
        <f>IF(AND(ISBLANK(X1084),OR(NOT(ISBLANK(Z1084)),NOT(ISBLANK(AA1084)))),#N/A,
IF(ISBLANK(X1084),"",
IF(AND(NOT(ISERROR(VLOOKUP(X1084,MonsterTable!$A:$B,MATCH(MonsterTable!$B$1,MonsterTable!$A$1:$B$1,0),0))),OR(ISBLANK(Z1084),ISBLANK(AA1084))),#N/A,
IFERROR(VLOOKUP(X1084,MonsterTable!$A:$B,MATCH(MonsterTable!$B$1,MonsterTable!$A$1:$B$1,0),0),
IF(OR(NOT(ISBLANK(Z1084)),ISBLANK(AA1084)),#N/A,
IF(X1084="empty","empty",
VLOOKUP(X1084,MonsterGroupTable!$A:$A,1,0)))))))</f>
        <v>g119</v>
      </c>
      <c r="AA1084">
        <v>5</v>
      </c>
      <c r="AE1084" s="1" t="s">
        <v>74</v>
      </c>
      <c r="AF1084" s="2" t="str">
        <f>IF(AND(ISBLANK(AE1084),OR(NOT(ISBLANK(AG1084)),NOT(ISBLANK(AH1084)))),#N/A,
IF(ISBLANK(AE1084),"",
IF(AND(NOT(ISERROR(VLOOKUP(AE1084,MonsterTable!$A:$B,MATCH(MonsterTable!$B$1,MonsterTable!$A$1:$B$1,0),0))),OR(ISBLANK(AG1084),ISBLANK(AH1084))),#N/A,
IFERROR(VLOOKUP(AE1084,MonsterTable!$A:$B,MATCH(MonsterTable!$B$1,MonsterTable!$A$1:$B$1,0),0),
IF(OR(NOT(ISBLANK(AG1084)),ISBLANK(AH1084)),#N/A,
IF(AE1084="empty","empty",
VLOOKUP(AE1084,MonsterGroupTable!$A:$A,1,0)))))))</f>
        <v>empty</v>
      </c>
      <c r="AH1084">
        <v>3</v>
      </c>
      <c r="AL1084" s="1" t="s">
        <v>340</v>
      </c>
      <c r="AM1084" s="2">
        <f>IF(AND(ISBLANK(AL1084),OR(NOT(ISBLANK(AN1084)),NOT(ISBLANK(AO1084)))),#N/A,
IF(ISBLANK(AL1084),"",
IF(AND(NOT(ISERROR(VLOOKUP(AL1084,MonsterTable!$A:$B,MATCH(MonsterTable!$B$1,MonsterTable!$A$1:$B$1,0),0))),OR(ISBLANK(AN1084),ISBLANK(AO1084))),#N/A,
IFERROR(VLOOKUP(AL1084,MonsterTable!$A:$B,MATCH(MonsterTable!$B$1,MonsterTable!$A$1:$B$1,0),0),
IF(OR(NOT(ISBLANK(AN1084)),ISBLANK(AO1084)),#N/A,
IF(AL1084="empty","empty",
VLOOKUP(AL1084,MonsterGroupTable!$A:$A,1,0)))))))</f>
        <v>204</v>
      </c>
      <c r="AN1084">
        <v>1</v>
      </c>
      <c r="AO1084">
        <v>1</v>
      </c>
      <c r="AP1084">
        <v>0</v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BA1084" s="2" t="str">
        <f>IF(AND(ISBLANK(AZ1084),OR(NOT(ISBLANK(BB1084)),NOT(ISBLANK(BC1084)))),#N/A,
IF(ISBLANK(AZ1084),"",
IF(AND(NOT(ISERROR(VLOOKUP(AZ1084,MonsterTable!$A:$B,MATCH(MonsterTable!$B$1,MonsterTable!$A$1:$B$1,0),0))),OR(ISBLANK(BB1084),ISBLANK(BC1084))),#N/A,
IFERROR(VLOOKUP(AZ1084,MonsterTable!$A:$B,MATCH(MonsterTable!$B$1,MonsterTable!$A$1:$B$1,0),0),
IF(OR(NOT(ISBLANK(BB1084)),ISBLANK(BC1084)),#N/A,
IF(AZ1084="empty","empty",
VLOOKUP(AZ1084,MonsterGroupTable!$A:$A,1,0)))))))</f>
        <v/>
      </c>
      <c r="BH1084" s="2" t="str">
        <f>IF(AND(ISBLANK(BG1084),OR(NOT(ISBLANK(BI1084)),NOT(ISBLANK(BJ1084)))),#N/A,
IF(ISBLANK(BG1084),"",
IF(AND(NOT(ISERROR(VLOOKUP(BG1084,MonsterTable!$A:$B,MATCH(MonsterTable!$B$1,MonsterTable!$A$1:$B$1,0),0))),OR(ISBLANK(BI1084),ISBLANK(BJ1084))),#N/A,
IFERROR(VLOOKUP(BG1084,MonsterTable!$A:$B,MATCH(MonsterTable!$B$1,MonsterTable!$A$1:$B$1,0),0),
IF(OR(NOT(ISBLANK(BI1084)),ISBLANK(BJ1084)),#N/A,
IF(BG1084="empty","empty",
VLOOKUP(BG1084,MonsterGroupTable!$A:$A,1,0)))))))</f>
        <v/>
      </c>
      <c r="BO1084" s="2" t="str">
        <f>IF(AND(ISBLANK(BN1084),OR(NOT(ISBLANK(BP1084)),NOT(ISBLANK(BQ1084)))),#N/A,
IF(ISBLANK(BN1084),"",
IF(AND(NOT(ISERROR(VLOOKUP(BN1084,MonsterTable!$A:$B,MATCH(MonsterTable!$B$1,MonsterTable!$A$1:$B$1,0),0))),OR(ISBLANK(BP1084),ISBLANK(BQ1084))),#N/A,
IFERROR(VLOOKUP(BN1084,MonsterTable!$A:$B,MATCH(MonsterTable!$B$1,MonsterTable!$A$1:$B$1,0),0),
IF(OR(NOT(ISBLANK(BP1084)),ISBLANK(BQ1084)),#N/A,
IF(BN1084="empty","empty",
VLOOKUP(BN1084,MonsterGroupTable!$A:$A,1,0)))))))</f>
        <v/>
      </c>
      <c r="BV1084" s="2" t="str">
        <f>IF(AND(ISBLANK(BU1084),OR(NOT(ISBLANK(BW1084)),NOT(ISBLANK(BX1084)))),#N/A,
IF(ISBLANK(BU1084),"",
IF(AND(NOT(ISERROR(VLOOKUP(BU1084,MonsterTable!$A:$B,MATCH(MonsterTable!$B$1,MonsterTable!$A$1:$B$1,0),0))),OR(ISBLANK(BW1084),ISBLANK(BX1084))),#N/A,
IFERROR(VLOOKUP(BU1084,MonsterTable!$A:$B,MATCH(MonsterTable!$B$1,MonsterTable!$A$1:$B$1,0),0),
IF(OR(NOT(ISBLANK(BW1084)),ISBLANK(BX1084)),#N/A,
IF(BU1084="empty","empty",
VLOOKUP(BU1084,MonsterGroupTable!$A:$A,1,0)))))))</f>
        <v/>
      </c>
      <c r="CC1084" s="2" t="str">
        <f>IF(AND(ISBLANK(CB1084),OR(NOT(ISBLANK(CD1084)),NOT(ISBLANK(CE1084)))),#N/A,
IF(ISBLANK(CB1084),"",
IF(AND(NOT(ISERROR(VLOOKUP(CB1084,MonsterTable!$A:$B,MATCH(MonsterTable!$B$1,MonsterTable!$A$1:$B$1,0),0))),OR(ISBLANK(CD1084),ISBLANK(CE1084))),#N/A,
IFERROR(VLOOKUP(CB1084,MonsterTable!$A:$B,MATCH(MonsterTable!$B$1,MonsterTable!$A$1:$B$1,0),0),
IF(OR(NOT(ISBLANK(CD1084)),ISBLANK(CE1084)),#N/A,
IF(CB1084="empty","empty",
VLOOKUP(CB1084,MonsterGroupTable!$A:$A,1,0)))))))</f>
        <v/>
      </c>
      <c r="CJ1084" s="2" t="str">
        <f>IF(AND(ISBLANK(CI1084),OR(NOT(ISBLANK(CK1084)),NOT(ISBLANK(CL1084)))),#N/A,
IF(ISBLANK(CI1084),"",
IF(AND(NOT(ISERROR(VLOOKUP(CI1084,MonsterTable!$A:$B,MATCH(MonsterTable!$B$1,MonsterTable!$A$1:$B$1,0),0))),OR(ISBLANK(CK1084),ISBLANK(CL1084))),#N/A,
IFERROR(VLOOKUP(CI1084,MonsterTable!$A:$B,MATCH(MonsterTable!$B$1,MonsterTable!$A$1:$B$1,0),0),
IF(OR(NOT(ISBLANK(CK1084)),ISBLANK(CL1084)),#N/A,
IF(CI1084="empty","empty",
VLOOKUP(CI1084,MonsterGroupTable!$A:$A,1,0)))))))</f>
        <v/>
      </c>
    </row>
    <row r="1085" spans="1:88">
      <c r="A1085">
        <v>20386</v>
      </c>
      <c r="B1085">
        <f t="shared" si="32"/>
        <v>1.1000000000000001</v>
      </c>
      <c r="C1085">
        <f t="shared" si="32"/>
        <v>1.1000000000000001</v>
      </c>
      <c r="F1085">
        <v>2160</v>
      </c>
      <c r="G1085">
        <v>58126</v>
      </c>
      <c r="H1085">
        <v>0</v>
      </c>
      <c r="I1085">
        <v>0</v>
      </c>
      <c r="J1085">
        <v>0</v>
      </c>
      <c r="K1085" t="s">
        <v>28</v>
      </c>
      <c r="L1085" t="s">
        <v>255</v>
      </c>
      <c r="M1085" t="s">
        <v>79</v>
      </c>
      <c r="N1085" t="s">
        <v>80</v>
      </c>
      <c r="O1085">
        <v>0</v>
      </c>
      <c r="P1085">
        <v>-4.75</v>
      </c>
      <c r="Q1085">
        <v>-3.5</v>
      </c>
      <c r="R1085">
        <v>4.75</v>
      </c>
      <c r="S1085">
        <v>3</v>
      </c>
      <c r="T1085">
        <v>-13.5</v>
      </c>
      <c r="U1085">
        <v>2.5499999999999998</v>
      </c>
      <c r="V1085">
        <v>-6.75</v>
      </c>
      <c r="W1085" t="str">
        <f t="shared" si="33"/>
        <v>g119,5,empty,3,204,1,1,0</v>
      </c>
      <c r="X1085" s="1" t="s">
        <v>336</v>
      </c>
      <c r="Y1085" s="2" t="str">
        <f>IF(AND(ISBLANK(X1085),OR(NOT(ISBLANK(Z1085)),NOT(ISBLANK(AA1085)))),#N/A,
IF(ISBLANK(X1085),"",
IF(AND(NOT(ISERROR(VLOOKUP(X1085,MonsterTable!$A:$B,MATCH(MonsterTable!$B$1,MonsterTable!$A$1:$B$1,0),0))),OR(ISBLANK(Z1085),ISBLANK(AA1085))),#N/A,
IFERROR(VLOOKUP(X1085,MonsterTable!$A:$B,MATCH(MonsterTable!$B$1,MonsterTable!$A$1:$B$1,0),0),
IF(OR(NOT(ISBLANK(Z1085)),ISBLANK(AA1085)),#N/A,
IF(X1085="empty","empty",
VLOOKUP(X1085,MonsterGroupTable!$A:$A,1,0)))))))</f>
        <v>g119</v>
      </c>
      <c r="AA1085">
        <v>5</v>
      </c>
      <c r="AE1085" s="1" t="s">
        <v>74</v>
      </c>
      <c r="AF1085" s="2" t="str">
        <f>IF(AND(ISBLANK(AE1085),OR(NOT(ISBLANK(AG1085)),NOT(ISBLANK(AH1085)))),#N/A,
IF(ISBLANK(AE1085),"",
IF(AND(NOT(ISERROR(VLOOKUP(AE1085,MonsterTable!$A:$B,MATCH(MonsterTable!$B$1,MonsterTable!$A$1:$B$1,0),0))),OR(ISBLANK(AG1085),ISBLANK(AH1085))),#N/A,
IFERROR(VLOOKUP(AE1085,MonsterTable!$A:$B,MATCH(MonsterTable!$B$1,MonsterTable!$A$1:$B$1,0),0),
IF(OR(NOT(ISBLANK(AG1085)),ISBLANK(AH1085)),#N/A,
IF(AE1085="empty","empty",
VLOOKUP(AE1085,MonsterGroupTable!$A:$A,1,0)))))))</f>
        <v>empty</v>
      </c>
      <c r="AH1085">
        <v>3</v>
      </c>
      <c r="AL1085" s="1" t="s">
        <v>340</v>
      </c>
      <c r="AM1085" s="2">
        <f>IF(AND(ISBLANK(AL1085),OR(NOT(ISBLANK(AN1085)),NOT(ISBLANK(AO1085)))),#N/A,
IF(ISBLANK(AL1085),"",
IF(AND(NOT(ISERROR(VLOOKUP(AL1085,MonsterTable!$A:$B,MATCH(MonsterTable!$B$1,MonsterTable!$A$1:$B$1,0),0))),OR(ISBLANK(AN1085),ISBLANK(AO1085))),#N/A,
IFERROR(VLOOKUP(AL1085,MonsterTable!$A:$B,MATCH(MonsterTable!$B$1,MonsterTable!$A$1:$B$1,0),0),
IF(OR(NOT(ISBLANK(AN1085)),ISBLANK(AO1085)),#N/A,
IF(AL1085="empty","empty",
VLOOKUP(AL1085,MonsterGroupTable!$A:$A,1,0)))))))</f>
        <v>204</v>
      </c>
      <c r="AN1085">
        <v>1</v>
      </c>
      <c r="AO1085">
        <v>1</v>
      </c>
      <c r="AP1085">
        <v>0</v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BA1085" s="2" t="str">
        <f>IF(AND(ISBLANK(AZ1085),OR(NOT(ISBLANK(BB1085)),NOT(ISBLANK(BC1085)))),#N/A,
IF(ISBLANK(AZ1085),"",
IF(AND(NOT(ISERROR(VLOOKUP(AZ1085,MonsterTable!$A:$B,MATCH(MonsterTable!$B$1,MonsterTable!$A$1:$B$1,0),0))),OR(ISBLANK(BB1085),ISBLANK(BC1085))),#N/A,
IFERROR(VLOOKUP(AZ1085,MonsterTable!$A:$B,MATCH(MonsterTable!$B$1,MonsterTable!$A$1:$B$1,0),0),
IF(OR(NOT(ISBLANK(BB1085)),ISBLANK(BC1085)),#N/A,
IF(AZ1085="empty","empty",
VLOOKUP(AZ1085,MonsterGroupTable!$A:$A,1,0)))))))</f>
        <v/>
      </c>
      <c r="BH1085" s="2" t="str">
        <f>IF(AND(ISBLANK(BG1085),OR(NOT(ISBLANK(BI1085)),NOT(ISBLANK(BJ1085)))),#N/A,
IF(ISBLANK(BG1085),"",
IF(AND(NOT(ISERROR(VLOOKUP(BG1085,MonsterTable!$A:$B,MATCH(MonsterTable!$B$1,MonsterTable!$A$1:$B$1,0),0))),OR(ISBLANK(BI1085),ISBLANK(BJ1085))),#N/A,
IFERROR(VLOOKUP(BG1085,MonsterTable!$A:$B,MATCH(MonsterTable!$B$1,MonsterTable!$A$1:$B$1,0),0),
IF(OR(NOT(ISBLANK(BI1085)),ISBLANK(BJ1085)),#N/A,
IF(BG1085="empty","empty",
VLOOKUP(BG1085,MonsterGroupTable!$A:$A,1,0)))))))</f>
        <v/>
      </c>
      <c r="BO1085" s="2" t="str">
        <f>IF(AND(ISBLANK(BN1085),OR(NOT(ISBLANK(BP1085)),NOT(ISBLANK(BQ1085)))),#N/A,
IF(ISBLANK(BN1085),"",
IF(AND(NOT(ISERROR(VLOOKUP(BN1085,MonsterTable!$A:$B,MATCH(MonsterTable!$B$1,MonsterTable!$A$1:$B$1,0),0))),OR(ISBLANK(BP1085),ISBLANK(BQ1085))),#N/A,
IFERROR(VLOOKUP(BN1085,MonsterTable!$A:$B,MATCH(MonsterTable!$B$1,MonsterTable!$A$1:$B$1,0),0),
IF(OR(NOT(ISBLANK(BP1085)),ISBLANK(BQ1085)),#N/A,
IF(BN1085="empty","empty",
VLOOKUP(BN1085,MonsterGroupTable!$A:$A,1,0)))))))</f>
        <v/>
      </c>
      <c r="BV1085" s="2" t="str">
        <f>IF(AND(ISBLANK(BU1085),OR(NOT(ISBLANK(BW1085)),NOT(ISBLANK(BX1085)))),#N/A,
IF(ISBLANK(BU1085),"",
IF(AND(NOT(ISERROR(VLOOKUP(BU1085,MonsterTable!$A:$B,MATCH(MonsterTable!$B$1,MonsterTable!$A$1:$B$1,0),0))),OR(ISBLANK(BW1085),ISBLANK(BX1085))),#N/A,
IFERROR(VLOOKUP(BU1085,MonsterTable!$A:$B,MATCH(MonsterTable!$B$1,MonsterTable!$A$1:$B$1,0),0),
IF(OR(NOT(ISBLANK(BW1085)),ISBLANK(BX1085)),#N/A,
IF(BU1085="empty","empty",
VLOOKUP(BU1085,MonsterGroupTable!$A:$A,1,0)))))))</f>
        <v/>
      </c>
      <c r="CC1085" s="2" t="str">
        <f>IF(AND(ISBLANK(CB1085),OR(NOT(ISBLANK(CD1085)),NOT(ISBLANK(CE1085)))),#N/A,
IF(ISBLANK(CB1085),"",
IF(AND(NOT(ISERROR(VLOOKUP(CB1085,MonsterTable!$A:$B,MATCH(MonsterTable!$B$1,MonsterTable!$A$1:$B$1,0),0))),OR(ISBLANK(CD1085),ISBLANK(CE1085))),#N/A,
IFERROR(VLOOKUP(CB1085,MonsterTable!$A:$B,MATCH(MonsterTable!$B$1,MonsterTable!$A$1:$B$1,0),0),
IF(OR(NOT(ISBLANK(CD1085)),ISBLANK(CE1085)),#N/A,
IF(CB1085="empty","empty",
VLOOKUP(CB1085,MonsterGroupTable!$A:$A,1,0)))))))</f>
        <v/>
      </c>
      <c r="CJ1085" s="2" t="str">
        <f>IF(AND(ISBLANK(CI1085),OR(NOT(ISBLANK(CK1085)),NOT(ISBLANK(CL1085)))),#N/A,
IF(ISBLANK(CI1085),"",
IF(AND(NOT(ISERROR(VLOOKUP(CI1085,MonsterTable!$A:$B,MATCH(MonsterTable!$B$1,MonsterTable!$A$1:$B$1,0),0))),OR(ISBLANK(CK1085),ISBLANK(CL1085))),#N/A,
IFERROR(VLOOKUP(CI1085,MonsterTable!$A:$B,MATCH(MonsterTable!$B$1,MonsterTable!$A$1:$B$1,0),0),
IF(OR(NOT(ISBLANK(CK1085)),ISBLANK(CL1085)),#N/A,
IF(CI1085="empty","empty",
VLOOKUP(CI1085,MonsterGroupTable!$A:$A,1,0)))))))</f>
        <v/>
      </c>
    </row>
    <row r="1086" spans="1:88">
      <c r="A1086">
        <v>20387</v>
      </c>
      <c r="B1086">
        <f t="shared" si="32"/>
        <v>1.1000000000000001</v>
      </c>
      <c r="C1086">
        <f t="shared" si="32"/>
        <v>1.1000000000000001</v>
      </c>
      <c r="F1086">
        <v>2160</v>
      </c>
      <c r="G1086">
        <v>58450</v>
      </c>
      <c r="H1086">
        <v>0</v>
      </c>
      <c r="I1086">
        <v>0</v>
      </c>
      <c r="J1086">
        <v>0</v>
      </c>
      <c r="K1086" t="s">
        <v>28</v>
      </c>
      <c r="L1086" t="s">
        <v>255</v>
      </c>
      <c r="M1086" t="s">
        <v>79</v>
      </c>
      <c r="N1086" t="s">
        <v>80</v>
      </c>
      <c r="O1086">
        <v>0</v>
      </c>
      <c r="P1086">
        <v>-4.75</v>
      </c>
      <c r="Q1086">
        <v>-3.5</v>
      </c>
      <c r="R1086">
        <v>4.75</v>
      </c>
      <c r="S1086">
        <v>3</v>
      </c>
      <c r="T1086">
        <v>-13.5</v>
      </c>
      <c r="U1086">
        <v>2.5499999999999998</v>
      </c>
      <c r="V1086">
        <v>-6.75</v>
      </c>
      <c r="W1086" t="str">
        <f t="shared" si="33"/>
        <v>g119,5,empty,3,204,1,1,0</v>
      </c>
      <c r="X1086" s="1" t="s">
        <v>336</v>
      </c>
      <c r="Y1086" s="2" t="str">
        <f>IF(AND(ISBLANK(X1086),OR(NOT(ISBLANK(Z1086)),NOT(ISBLANK(AA1086)))),#N/A,
IF(ISBLANK(X1086),"",
IF(AND(NOT(ISERROR(VLOOKUP(X1086,MonsterTable!$A:$B,MATCH(MonsterTable!$B$1,MonsterTable!$A$1:$B$1,0),0))),OR(ISBLANK(Z1086),ISBLANK(AA1086))),#N/A,
IFERROR(VLOOKUP(X1086,MonsterTable!$A:$B,MATCH(MonsterTable!$B$1,MonsterTable!$A$1:$B$1,0),0),
IF(OR(NOT(ISBLANK(Z1086)),ISBLANK(AA1086)),#N/A,
IF(X1086="empty","empty",
VLOOKUP(X1086,MonsterGroupTable!$A:$A,1,0)))))))</f>
        <v>g119</v>
      </c>
      <c r="AA1086">
        <v>5</v>
      </c>
      <c r="AE1086" s="1" t="s">
        <v>74</v>
      </c>
      <c r="AF1086" s="2" t="str">
        <f>IF(AND(ISBLANK(AE1086),OR(NOT(ISBLANK(AG1086)),NOT(ISBLANK(AH1086)))),#N/A,
IF(ISBLANK(AE1086),"",
IF(AND(NOT(ISERROR(VLOOKUP(AE1086,MonsterTable!$A:$B,MATCH(MonsterTable!$B$1,MonsterTable!$A$1:$B$1,0),0))),OR(ISBLANK(AG1086),ISBLANK(AH1086))),#N/A,
IFERROR(VLOOKUP(AE1086,MonsterTable!$A:$B,MATCH(MonsterTable!$B$1,MonsterTable!$A$1:$B$1,0),0),
IF(OR(NOT(ISBLANK(AG1086)),ISBLANK(AH1086)),#N/A,
IF(AE1086="empty","empty",
VLOOKUP(AE1086,MonsterGroupTable!$A:$A,1,0)))))))</f>
        <v>empty</v>
      </c>
      <c r="AH1086">
        <v>3</v>
      </c>
      <c r="AL1086" s="1" t="s">
        <v>340</v>
      </c>
      <c r="AM1086" s="2">
        <f>IF(AND(ISBLANK(AL1086),OR(NOT(ISBLANK(AN1086)),NOT(ISBLANK(AO1086)))),#N/A,
IF(ISBLANK(AL1086),"",
IF(AND(NOT(ISERROR(VLOOKUP(AL1086,MonsterTable!$A:$B,MATCH(MonsterTable!$B$1,MonsterTable!$A$1:$B$1,0),0))),OR(ISBLANK(AN1086),ISBLANK(AO1086))),#N/A,
IFERROR(VLOOKUP(AL1086,MonsterTable!$A:$B,MATCH(MonsterTable!$B$1,MonsterTable!$A$1:$B$1,0),0),
IF(OR(NOT(ISBLANK(AN1086)),ISBLANK(AO1086)),#N/A,
IF(AL1086="empty","empty",
VLOOKUP(AL1086,MonsterGroupTable!$A:$A,1,0)))))))</f>
        <v>204</v>
      </c>
      <c r="AN1086">
        <v>1</v>
      </c>
      <c r="AO1086">
        <v>1</v>
      </c>
      <c r="AP1086">
        <v>0</v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BA1086" s="2" t="str">
        <f>IF(AND(ISBLANK(AZ1086),OR(NOT(ISBLANK(BB1086)),NOT(ISBLANK(BC1086)))),#N/A,
IF(ISBLANK(AZ1086),"",
IF(AND(NOT(ISERROR(VLOOKUP(AZ1086,MonsterTable!$A:$B,MATCH(MonsterTable!$B$1,MonsterTable!$A$1:$B$1,0),0))),OR(ISBLANK(BB1086),ISBLANK(BC1086))),#N/A,
IFERROR(VLOOKUP(AZ1086,MonsterTable!$A:$B,MATCH(MonsterTable!$B$1,MonsterTable!$A$1:$B$1,0),0),
IF(OR(NOT(ISBLANK(BB1086)),ISBLANK(BC1086)),#N/A,
IF(AZ1086="empty","empty",
VLOOKUP(AZ1086,MonsterGroupTable!$A:$A,1,0)))))))</f>
        <v/>
      </c>
      <c r="BH1086" s="2" t="str">
        <f>IF(AND(ISBLANK(BG1086),OR(NOT(ISBLANK(BI1086)),NOT(ISBLANK(BJ1086)))),#N/A,
IF(ISBLANK(BG1086),"",
IF(AND(NOT(ISERROR(VLOOKUP(BG1086,MonsterTable!$A:$B,MATCH(MonsterTable!$B$1,MonsterTable!$A$1:$B$1,0),0))),OR(ISBLANK(BI1086),ISBLANK(BJ1086))),#N/A,
IFERROR(VLOOKUP(BG1086,MonsterTable!$A:$B,MATCH(MonsterTable!$B$1,MonsterTable!$A$1:$B$1,0),0),
IF(OR(NOT(ISBLANK(BI1086)),ISBLANK(BJ1086)),#N/A,
IF(BG1086="empty","empty",
VLOOKUP(BG1086,MonsterGroupTable!$A:$A,1,0)))))))</f>
        <v/>
      </c>
      <c r="BO1086" s="2" t="str">
        <f>IF(AND(ISBLANK(BN1086),OR(NOT(ISBLANK(BP1086)),NOT(ISBLANK(BQ1086)))),#N/A,
IF(ISBLANK(BN1086),"",
IF(AND(NOT(ISERROR(VLOOKUP(BN1086,MonsterTable!$A:$B,MATCH(MonsterTable!$B$1,MonsterTable!$A$1:$B$1,0),0))),OR(ISBLANK(BP1086),ISBLANK(BQ1086))),#N/A,
IFERROR(VLOOKUP(BN1086,MonsterTable!$A:$B,MATCH(MonsterTable!$B$1,MonsterTable!$A$1:$B$1,0),0),
IF(OR(NOT(ISBLANK(BP1086)),ISBLANK(BQ1086)),#N/A,
IF(BN1086="empty","empty",
VLOOKUP(BN1086,MonsterGroupTable!$A:$A,1,0)))))))</f>
        <v/>
      </c>
      <c r="BV1086" s="2" t="str">
        <f>IF(AND(ISBLANK(BU1086),OR(NOT(ISBLANK(BW1086)),NOT(ISBLANK(BX1086)))),#N/A,
IF(ISBLANK(BU1086),"",
IF(AND(NOT(ISERROR(VLOOKUP(BU1086,MonsterTable!$A:$B,MATCH(MonsterTable!$B$1,MonsterTable!$A$1:$B$1,0),0))),OR(ISBLANK(BW1086),ISBLANK(BX1086))),#N/A,
IFERROR(VLOOKUP(BU1086,MonsterTable!$A:$B,MATCH(MonsterTable!$B$1,MonsterTable!$A$1:$B$1,0),0),
IF(OR(NOT(ISBLANK(BW1086)),ISBLANK(BX1086)),#N/A,
IF(BU1086="empty","empty",
VLOOKUP(BU1086,MonsterGroupTable!$A:$A,1,0)))))))</f>
        <v/>
      </c>
      <c r="CC1086" s="2" t="str">
        <f>IF(AND(ISBLANK(CB1086),OR(NOT(ISBLANK(CD1086)),NOT(ISBLANK(CE1086)))),#N/A,
IF(ISBLANK(CB1086),"",
IF(AND(NOT(ISERROR(VLOOKUP(CB1086,MonsterTable!$A:$B,MATCH(MonsterTable!$B$1,MonsterTable!$A$1:$B$1,0),0))),OR(ISBLANK(CD1086),ISBLANK(CE1086))),#N/A,
IFERROR(VLOOKUP(CB1086,MonsterTable!$A:$B,MATCH(MonsterTable!$B$1,MonsterTable!$A$1:$B$1,0),0),
IF(OR(NOT(ISBLANK(CD1086)),ISBLANK(CE1086)),#N/A,
IF(CB1086="empty","empty",
VLOOKUP(CB1086,MonsterGroupTable!$A:$A,1,0)))))))</f>
        <v/>
      </c>
      <c r="CJ1086" s="2" t="str">
        <f>IF(AND(ISBLANK(CI1086),OR(NOT(ISBLANK(CK1086)),NOT(ISBLANK(CL1086)))),#N/A,
IF(ISBLANK(CI1086),"",
IF(AND(NOT(ISERROR(VLOOKUP(CI1086,MonsterTable!$A:$B,MATCH(MonsterTable!$B$1,MonsterTable!$A$1:$B$1,0),0))),OR(ISBLANK(CK1086),ISBLANK(CL1086))),#N/A,
IFERROR(VLOOKUP(CI1086,MonsterTable!$A:$B,MATCH(MonsterTable!$B$1,MonsterTable!$A$1:$B$1,0),0),
IF(OR(NOT(ISBLANK(CK1086)),ISBLANK(CL1086)),#N/A,
IF(CI1086="empty","empty",
VLOOKUP(CI1086,MonsterGroupTable!$A:$A,1,0)))))))</f>
        <v/>
      </c>
    </row>
    <row r="1087" spans="1:88">
      <c r="A1087">
        <v>20388</v>
      </c>
      <c r="B1087">
        <f t="shared" si="32"/>
        <v>1.1000000000000001</v>
      </c>
      <c r="C1087">
        <f t="shared" si="32"/>
        <v>1.1000000000000001</v>
      </c>
      <c r="F1087">
        <v>2160</v>
      </c>
      <c r="G1087">
        <v>58774</v>
      </c>
      <c r="H1087">
        <v>0</v>
      </c>
      <c r="I1087">
        <v>0</v>
      </c>
      <c r="J1087">
        <v>0</v>
      </c>
      <c r="K1087" t="s">
        <v>28</v>
      </c>
      <c r="L1087" t="s">
        <v>255</v>
      </c>
      <c r="M1087" t="s">
        <v>79</v>
      </c>
      <c r="N1087" t="s">
        <v>80</v>
      </c>
      <c r="O1087">
        <v>0</v>
      </c>
      <c r="P1087">
        <v>-4.75</v>
      </c>
      <c r="Q1087">
        <v>-3.5</v>
      </c>
      <c r="R1087">
        <v>4.75</v>
      </c>
      <c r="S1087">
        <v>3</v>
      </c>
      <c r="T1087">
        <v>-13.5</v>
      </c>
      <c r="U1087">
        <v>2.5499999999999998</v>
      </c>
      <c r="V1087">
        <v>-6.75</v>
      </c>
      <c r="W1087" t="str">
        <f t="shared" si="33"/>
        <v>g119,5,empty,3,204,1,1,0</v>
      </c>
      <c r="X1087" s="1" t="s">
        <v>336</v>
      </c>
      <c r="Y1087" s="2" t="str">
        <f>IF(AND(ISBLANK(X1087),OR(NOT(ISBLANK(Z1087)),NOT(ISBLANK(AA1087)))),#N/A,
IF(ISBLANK(X1087),"",
IF(AND(NOT(ISERROR(VLOOKUP(X1087,MonsterTable!$A:$B,MATCH(MonsterTable!$B$1,MonsterTable!$A$1:$B$1,0),0))),OR(ISBLANK(Z1087),ISBLANK(AA1087))),#N/A,
IFERROR(VLOOKUP(X1087,MonsterTable!$A:$B,MATCH(MonsterTable!$B$1,MonsterTable!$A$1:$B$1,0),0),
IF(OR(NOT(ISBLANK(Z1087)),ISBLANK(AA1087)),#N/A,
IF(X1087="empty","empty",
VLOOKUP(X1087,MonsterGroupTable!$A:$A,1,0)))))))</f>
        <v>g119</v>
      </c>
      <c r="AA1087">
        <v>5</v>
      </c>
      <c r="AE1087" s="1" t="s">
        <v>74</v>
      </c>
      <c r="AF1087" s="2" t="str">
        <f>IF(AND(ISBLANK(AE1087),OR(NOT(ISBLANK(AG1087)),NOT(ISBLANK(AH1087)))),#N/A,
IF(ISBLANK(AE1087),"",
IF(AND(NOT(ISERROR(VLOOKUP(AE1087,MonsterTable!$A:$B,MATCH(MonsterTable!$B$1,MonsterTable!$A$1:$B$1,0),0))),OR(ISBLANK(AG1087),ISBLANK(AH1087))),#N/A,
IFERROR(VLOOKUP(AE1087,MonsterTable!$A:$B,MATCH(MonsterTable!$B$1,MonsterTable!$A$1:$B$1,0),0),
IF(OR(NOT(ISBLANK(AG1087)),ISBLANK(AH1087)),#N/A,
IF(AE1087="empty","empty",
VLOOKUP(AE1087,MonsterGroupTable!$A:$A,1,0)))))))</f>
        <v>empty</v>
      </c>
      <c r="AH1087">
        <v>3</v>
      </c>
      <c r="AL1087" s="1" t="s">
        <v>340</v>
      </c>
      <c r="AM1087" s="2">
        <f>IF(AND(ISBLANK(AL1087),OR(NOT(ISBLANK(AN1087)),NOT(ISBLANK(AO1087)))),#N/A,
IF(ISBLANK(AL1087),"",
IF(AND(NOT(ISERROR(VLOOKUP(AL1087,MonsterTable!$A:$B,MATCH(MonsterTable!$B$1,MonsterTable!$A$1:$B$1,0),0))),OR(ISBLANK(AN1087),ISBLANK(AO1087))),#N/A,
IFERROR(VLOOKUP(AL1087,MonsterTable!$A:$B,MATCH(MonsterTable!$B$1,MonsterTable!$A$1:$B$1,0),0),
IF(OR(NOT(ISBLANK(AN1087)),ISBLANK(AO1087)),#N/A,
IF(AL1087="empty","empty",
VLOOKUP(AL1087,MonsterGroupTable!$A:$A,1,0)))))))</f>
        <v>204</v>
      </c>
      <c r="AN1087">
        <v>1</v>
      </c>
      <c r="AO1087">
        <v>1</v>
      </c>
      <c r="AP1087">
        <v>0</v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BA1087" s="2" t="str">
        <f>IF(AND(ISBLANK(AZ1087),OR(NOT(ISBLANK(BB1087)),NOT(ISBLANK(BC1087)))),#N/A,
IF(ISBLANK(AZ1087),"",
IF(AND(NOT(ISERROR(VLOOKUP(AZ1087,MonsterTable!$A:$B,MATCH(MonsterTable!$B$1,MonsterTable!$A$1:$B$1,0),0))),OR(ISBLANK(BB1087),ISBLANK(BC1087))),#N/A,
IFERROR(VLOOKUP(AZ1087,MonsterTable!$A:$B,MATCH(MonsterTable!$B$1,MonsterTable!$A$1:$B$1,0),0),
IF(OR(NOT(ISBLANK(BB1087)),ISBLANK(BC1087)),#N/A,
IF(AZ1087="empty","empty",
VLOOKUP(AZ1087,MonsterGroupTable!$A:$A,1,0)))))))</f>
        <v/>
      </c>
      <c r="BH1087" s="2" t="str">
        <f>IF(AND(ISBLANK(BG1087),OR(NOT(ISBLANK(BI1087)),NOT(ISBLANK(BJ1087)))),#N/A,
IF(ISBLANK(BG1087),"",
IF(AND(NOT(ISERROR(VLOOKUP(BG1087,MonsterTable!$A:$B,MATCH(MonsterTable!$B$1,MonsterTable!$A$1:$B$1,0),0))),OR(ISBLANK(BI1087),ISBLANK(BJ1087))),#N/A,
IFERROR(VLOOKUP(BG1087,MonsterTable!$A:$B,MATCH(MonsterTable!$B$1,MonsterTable!$A$1:$B$1,0),0),
IF(OR(NOT(ISBLANK(BI1087)),ISBLANK(BJ1087)),#N/A,
IF(BG1087="empty","empty",
VLOOKUP(BG1087,MonsterGroupTable!$A:$A,1,0)))))))</f>
        <v/>
      </c>
      <c r="BO1087" s="2" t="str">
        <f>IF(AND(ISBLANK(BN1087),OR(NOT(ISBLANK(BP1087)),NOT(ISBLANK(BQ1087)))),#N/A,
IF(ISBLANK(BN1087),"",
IF(AND(NOT(ISERROR(VLOOKUP(BN1087,MonsterTable!$A:$B,MATCH(MonsterTable!$B$1,MonsterTable!$A$1:$B$1,0),0))),OR(ISBLANK(BP1087),ISBLANK(BQ1087))),#N/A,
IFERROR(VLOOKUP(BN1087,MonsterTable!$A:$B,MATCH(MonsterTable!$B$1,MonsterTable!$A$1:$B$1,0),0),
IF(OR(NOT(ISBLANK(BP1087)),ISBLANK(BQ1087)),#N/A,
IF(BN1087="empty","empty",
VLOOKUP(BN1087,MonsterGroupTable!$A:$A,1,0)))))))</f>
        <v/>
      </c>
      <c r="BV1087" s="2" t="str">
        <f>IF(AND(ISBLANK(BU1087),OR(NOT(ISBLANK(BW1087)),NOT(ISBLANK(BX1087)))),#N/A,
IF(ISBLANK(BU1087),"",
IF(AND(NOT(ISERROR(VLOOKUP(BU1087,MonsterTable!$A:$B,MATCH(MonsterTable!$B$1,MonsterTable!$A$1:$B$1,0),0))),OR(ISBLANK(BW1087),ISBLANK(BX1087))),#N/A,
IFERROR(VLOOKUP(BU1087,MonsterTable!$A:$B,MATCH(MonsterTable!$B$1,MonsterTable!$A$1:$B$1,0),0),
IF(OR(NOT(ISBLANK(BW1087)),ISBLANK(BX1087)),#N/A,
IF(BU1087="empty","empty",
VLOOKUP(BU1087,MonsterGroupTable!$A:$A,1,0)))))))</f>
        <v/>
      </c>
      <c r="CC1087" s="2" t="str">
        <f>IF(AND(ISBLANK(CB1087),OR(NOT(ISBLANK(CD1087)),NOT(ISBLANK(CE1087)))),#N/A,
IF(ISBLANK(CB1087),"",
IF(AND(NOT(ISERROR(VLOOKUP(CB1087,MonsterTable!$A:$B,MATCH(MonsterTable!$B$1,MonsterTable!$A$1:$B$1,0),0))),OR(ISBLANK(CD1087),ISBLANK(CE1087))),#N/A,
IFERROR(VLOOKUP(CB1087,MonsterTable!$A:$B,MATCH(MonsterTable!$B$1,MonsterTable!$A$1:$B$1,0),0),
IF(OR(NOT(ISBLANK(CD1087)),ISBLANK(CE1087)),#N/A,
IF(CB1087="empty","empty",
VLOOKUP(CB1087,MonsterGroupTable!$A:$A,1,0)))))))</f>
        <v/>
      </c>
      <c r="CJ1087" s="2" t="str">
        <f>IF(AND(ISBLANK(CI1087),OR(NOT(ISBLANK(CK1087)),NOT(ISBLANK(CL1087)))),#N/A,
IF(ISBLANK(CI1087),"",
IF(AND(NOT(ISERROR(VLOOKUP(CI1087,MonsterTable!$A:$B,MATCH(MonsterTable!$B$1,MonsterTable!$A$1:$B$1,0),0))),OR(ISBLANK(CK1087),ISBLANK(CL1087))),#N/A,
IFERROR(VLOOKUP(CI1087,MonsterTable!$A:$B,MATCH(MonsterTable!$B$1,MonsterTable!$A$1:$B$1,0),0),
IF(OR(NOT(ISBLANK(CK1087)),ISBLANK(CL1087)),#N/A,
IF(CI1087="empty","empty",
VLOOKUP(CI1087,MonsterGroupTable!$A:$A,1,0)))))))</f>
        <v/>
      </c>
    </row>
    <row r="1088" spans="1:88">
      <c r="A1088">
        <v>20389</v>
      </c>
      <c r="B1088">
        <f t="shared" si="32"/>
        <v>1.1000000000000001</v>
      </c>
      <c r="C1088">
        <f t="shared" si="32"/>
        <v>1.1000000000000001</v>
      </c>
      <c r="F1088">
        <v>2160</v>
      </c>
      <c r="G1088">
        <v>59098</v>
      </c>
      <c r="H1088">
        <v>0</v>
      </c>
      <c r="I1088">
        <v>0</v>
      </c>
      <c r="J1088">
        <v>0</v>
      </c>
      <c r="K1088" t="s">
        <v>28</v>
      </c>
      <c r="L1088" t="s">
        <v>255</v>
      </c>
      <c r="M1088" t="s">
        <v>79</v>
      </c>
      <c r="N1088" t="s">
        <v>80</v>
      </c>
      <c r="O1088">
        <v>0</v>
      </c>
      <c r="P1088">
        <v>-4.75</v>
      </c>
      <c r="Q1088">
        <v>-3.5</v>
      </c>
      <c r="R1088">
        <v>4.75</v>
      </c>
      <c r="S1088">
        <v>3</v>
      </c>
      <c r="T1088">
        <v>-13.5</v>
      </c>
      <c r="U1088">
        <v>2.5499999999999998</v>
      </c>
      <c r="V1088">
        <v>-6.75</v>
      </c>
      <c r="W1088" t="str">
        <f t="shared" si="33"/>
        <v>g119,5,empty,3,204,1,1,0</v>
      </c>
      <c r="X1088" s="1" t="s">
        <v>336</v>
      </c>
      <c r="Y1088" s="2" t="str">
        <f>IF(AND(ISBLANK(X1088),OR(NOT(ISBLANK(Z1088)),NOT(ISBLANK(AA1088)))),#N/A,
IF(ISBLANK(X1088),"",
IF(AND(NOT(ISERROR(VLOOKUP(X1088,MonsterTable!$A:$B,MATCH(MonsterTable!$B$1,MonsterTable!$A$1:$B$1,0),0))),OR(ISBLANK(Z1088),ISBLANK(AA1088))),#N/A,
IFERROR(VLOOKUP(X1088,MonsterTable!$A:$B,MATCH(MonsterTable!$B$1,MonsterTable!$A$1:$B$1,0),0),
IF(OR(NOT(ISBLANK(Z1088)),ISBLANK(AA1088)),#N/A,
IF(X1088="empty","empty",
VLOOKUP(X1088,MonsterGroupTable!$A:$A,1,0)))))))</f>
        <v>g119</v>
      </c>
      <c r="AA1088">
        <v>5</v>
      </c>
      <c r="AE1088" s="1" t="s">
        <v>74</v>
      </c>
      <c r="AF1088" s="2" t="str">
        <f>IF(AND(ISBLANK(AE1088),OR(NOT(ISBLANK(AG1088)),NOT(ISBLANK(AH1088)))),#N/A,
IF(ISBLANK(AE1088),"",
IF(AND(NOT(ISERROR(VLOOKUP(AE1088,MonsterTable!$A:$B,MATCH(MonsterTable!$B$1,MonsterTable!$A$1:$B$1,0),0))),OR(ISBLANK(AG1088),ISBLANK(AH1088))),#N/A,
IFERROR(VLOOKUP(AE1088,MonsterTable!$A:$B,MATCH(MonsterTable!$B$1,MonsterTable!$A$1:$B$1,0),0),
IF(OR(NOT(ISBLANK(AG1088)),ISBLANK(AH1088)),#N/A,
IF(AE1088="empty","empty",
VLOOKUP(AE1088,MonsterGroupTable!$A:$A,1,0)))))))</f>
        <v>empty</v>
      </c>
      <c r="AH1088">
        <v>3</v>
      </c>
      <c r="AL1088" s="1" t="s">
        <v>340</v>
      </c>
      <c r="AM1088" s="2">
        <f>IF(AND(ISBLANK(AL1088),OR(NOT(ISBLANK(AN1088)),NOT(ISBLANK(AO1088)))),#N/A,
IF(ISBLANK(AL1088),"",
IF(AND(NOT(ISERROR(VLOOKUP(AL1088,MonsterTable!$A:$B,MATCH(MonsterTable!$B$1,MonsterTable!$A$1:$B$1,0),0))),OR(ISBLANK(AN1088),ISBLANK(AO1088))),#N/A,
IFERROR(VLOOKUP(AL1088,MonsterTable!$A:$B,MATCH(MonsterTable!$B$1,MonsterTable!$A$1:$B$1,0),0),
IF(OR(NOT(ISBLANK(AN1088)),ISBLANK(AO1088)),#N/A,
IF(AL1088="empty","empty",
VLOOKUP(AL1088,MonsterGroupTable!$A:$A,1,0)))))))</f>
        <v>204</v>
      </c>
      <c r="AN1088">
        <v>1</v>
      </c>
      <c r="AO1088">
        <v>1</v>
      </c>
      <c r="AP1088">
        <v>0</v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BA1088" s="2" t="str">
        <f>IF(AND(ISBLANK(AZ1088),OR(NOT(ISBLANK(BB1088)),NOT(ISBLANK(BC1088)))),#N/A,
IF(ISBLANK(AZ1088),"",
IF(AND(NOT(ISERROR(VLOOKUP(AZ1088,MonsterTable!$A:$B,MATCH(MonsterTable!$B$1,MonsterTable!$A$1:$B$1,0),0))),OR(ISBLANK(BB1088),ISBLANK(BC1088))),#N/A,
IFERROR(VLOOKUP(AZ1088,MonsterTable!$A:$B,MATCH(MonsterTable!$B$1,MonsterTable!$A$1:$B$1,0),0),
IF(OR(NOT(ISBLANK(BB1088)),ISBLANK(BC1088)),#N/A,
IF(AZ1088="empty","empty",
VLOOKUP(AZ1088,MonsterGroupTable!$A:$A,1,0)))))))</f>
        <v/>
      </c>
      <c r="BH1088" s="2" t="str">
        <f>IF(AND(ISBLANK(BG1088),OR(NOT(ISBLANK(BI1088)),NOT(ISBLANK(BJ1088)))),#N/A,
IF(ISBLANK(BG1088),"",
IF(AND(NOT(ISERROR(VLOOKUP(BG1088,MonsterTable!$A:$B,MATCH(MonsterTable!$B$1,MonsterTable!$A$1:$B$1,0),0))),OR(ISBLANK(BI1088),ISBLANK(BJ1088))),#N/A,
IFERROR(VLOOKUP(BG1088,MonsterTable!$A:$B,MATCH(MonsterTable!$B$1,MonsterTable!$A$1:$B$1,0),0),
IF(OR(NOT(ISBLANK(BI1088)),ISBLANK(BJ1088)),#N/A,
IF(BG1088="empty","empty",
VLOOKUP(BG1088,MonsterGroupTable!$A:$A,1,0)))))))</f>
        <v/>
      </c>
      <c r="BO1088" s="2" t="str">
        <f>IF(AND(ISBLANK(BN1088),OR(NOT(ISBLANK(BP1088)),NOT(ISBLANK(BQ1088)))),#N/A,
IF(ISBLANK(BN1088),"",
IF(AND(NOT(ISERROR(VLOOKUP(BN1088,MonsterTable!$A:$B,MATCH(MonsterTable!$B$1,MonsterTable!$A$1:$B$1,0),0))),OR(ISBLANK(BP1088),ISBLANK(BQ1088))),#N/A,
IFERROR(VLOOKUP(BN1088,MonsterTable!$A:$B,MATCH(MonsterTable!$B$1,MonsterTable!$A$1:$B$1,0),0),
IF(OR(NOT(ISBLANK(BP1088)),ISBLANK(BQ1088)),#N/A,
IF(BN1088="empty","empty",
VLOOKUP(BN1088,MonsterGroupTable!$A:$A,1,0)))))))</f>
        <v/>
      </c>
      <c r="BV1088" s="2" t="str">
        <f>IF(AND(ISBLANK(BU1088),OR(NOT(ISBLANK(BW1088)),NOT(ISBLANK(BX1088)))),#N/A,
IF(ISBLANK(BU1088),"",
IF(AND(NOT(ISERROR(VLOOKUP(BU1088,MonsterTable!$A:$B,MATCH(MonsterTable!$B$1,MonsterTable!$A$1:$B$1,0),0))),OR(ISBLANK(BW1088),ISBLANK(BX1088))),#N/A,
IFERROR(VLOOKUP(BU1088,MonsterTable!$A:$B,MATCH(MonsterTable!$B$1,MonsterTable!$A$1:$B$1,0),0),
IF(OR(NOT(ISBLANK(BW1088)),ISBLANK(BX1088)),#N/A,
IF(BU1088="empty","empty",
VLOOKUP(BU1088,MonsterGroupTable!$A:$A,1,0)))))))</f>
        <v/>
      </c>
      <c r="CC1088" s="2" t="str">
        <f>IF(AND(ISBLANK(CB1088),OR(NOT(ISBLANK(CD1088)),NOT(ISBLANK(CE1088)))),#N/A,
IF(ISBLANK(CB1088),"",
IF(AND(NOT(ISERROR(VLOOKUP(CB1088,MonsterTable!$A:$B,MATCH(MonsterTable!$B$1,MonsterTable!$A$1:$B$1,0),0))),OR(ISBLANK(CD1088),ISBLANK(CE1088))),#N/A,
IFERROR(VLOOKUP(CB1088,MonsterTable!$A:$B,MATCH(MonsterTable!$B$1,MonsterTable!$A$1:$B$1,0),0),
IF(OR(NOT(ISBLANK(CD1088)),ISBLANK(CE1088)),#N/A,
IF(CB1088="empty","empty",
VLOOKUP(CB1088,MonsterGroupTable!$A:$A,1,0)))))))</f>
        <v/>
      </c>
      <c r="CJ1088" s="2" t="str">
        <f>IF(AND(ISBLANK(CI1088),OR(NOT(ISBLANK(CK1088)),NOT(ISBLANK(CL1088)))),#N/A,
IF(ISBLANK(CI1088),"",
IF(AND(NOT(ISERROR(VLOOKUP(CI1088,MonsterTable!$A:$B,MATCH(MonsterTable!$B$1,MonsterTable!$A$1:$B$1,0),0))),OR(ISBLANK(CK1088),ISBLANK(CL1088))),#N/A,
IFERROR(VLOOKUP(CI1088,MonsterTable!$A:$B,MATCH(MonsterTable!$B$1,MonsterTable!$A$1:$B$1,0),0),
IF(OR(NOT(ISBLANK(CK1088)),ISBLANK(CL1088)),#N/A,
IF(CI1088="empty","empty",
VLOOKUP(CI1088,MonsterGroupTable!$A:$A,1,0)))))))</f>
        <v/>
      </c>
    </row>
    <row r="1089" spans="1:88">
      <c r="A1089">
        <v>20390</v>
      </c>
      <c r="B1089">
        <f t="shared" si="32"/>
        <v>1.2</v>
      </c>
      <c r="C1089">
        <f t="shared" si="32"/>
        <v>1.1000000000000001</v>
      </c>
      <c r="F1089">
        <v>2160</v>
      </c>
      <c r="G1089">
        <v>59422</v>
      </c>
      <c r="H1089">
        <v>0</v>
      </c>
      <c r="I1089">
        <v>0</v>
      </c>
      <c r="J1089">
        <v>0</v>
      </c>
      <c r="K1089" t="s">
        <v>28</v>
      </c>
      <c r="L1089" t="s">
        <v>255</v>
      </c>
      <c r="M1089" t="s">
        <v>79</v>
      </c>
      <c r="N1089" t="s">
        <v>80</v>
      </c>
      <c r="O1089">
        <v>0</v>
      </c>
      <c r="P1089">
        <v>-4.75</v>
      </c>
      <c r="Q1089">
        <v>-3.5</v>
      </c>
      <c r="R1089">
        <v>4.75</v>
      </c>
      <c r="S1089">
        <v>3</v>
      </c>
      <c r="T1089">
        <v>-13.5</v>
      </c>
      <c r="U1089">
        <v>2.5499999999999998</v>
      </c>
      <c r="V1089">
        <v>-6.75</v>
      </c>
      <c r="W1089" t="str">
        <f t="shared" si="33"/>
        <v>g119,5,empty,3,204,1,1,0</v>
      </c>
      <c r="X1089" s="1" t="s">
        <v>336</v>
      </c>
      <c r="Y1089" s="2" t="str">
        <f>IF(AND(ISBLANK(X1089),OR(NOT(ISBLANK(Z1089)),NOT(ISBLANK(AA1089)))),#N/A,
IF(ISBLANK(X1089),"",
IF(AND(NOT(ISERROR(VLOOKUP(X1089,MonsterTable!$A:$B,MATCH(MonsterTable!$B$1,MonsterTable!$A$1:$B$1,0),0))),OR(ISBLANK(Z1089),ISBLANK(AA1089))),#N/A,
IFERROR(VLOOKUP(X1089,MonsterTable!$A:$B,MATCH(MonsterTable!$B$1,MonsterTable!$A$1:$B$1,0),0),
IF(OR(NOT(ISBLANK(Z1089)),ISBLANK(AA1089)),#N/A,
IF(X1089="empty","empty",
VLOOKUP(X1089,MonsterGroupTable!$A:$A,1,0)))))))</f>
        <v>g119</v>
      </c>
      <c r="AA1089">
        <v>5</v>
      </c>
      <c r="AE1089" s="1" t="s">
        <v>74</v>
      </c>
      <c r="AF1089" s="2" t="str">
        <f>IF(AND(ISBLANK(AE1089),OR(NOT(ISBLANK(AG1089)),NOT(ISBLANK(AH1089)))),#N/A,
IF(ISBLANK(AE1089),"",
IF(AND(NOT(ISERROR(VLOOKUP(AE1089,MonsterTable!$A:$B,MATCH(MonsterTable!$B$1,MonsterTable!$A$1:$B$1,0),0))),OR(ISBLANK(AG1089),ISBLANK(AH1089))),#N/A,
IFERROR(VLOOKUP(AE1089,MonsterTable!$A:$B,MATCH(MonsterTable!$B$1,MonsterTable!$A$1:$B$1,0),0),
IF(OR(NOT(ISBLANK(AG1089)),ISBLANK(AH1089)),#N/A,
IF(AE1089="empty","empty",
VLOOKUP(AE1089,MonsterGroupTable!$A:$A,1,0)))))))</f>
        <v>empty</v>
      </c>
      <c r="AH1089">
        <v>3</v>
      </c>
      <c r="AL1089" s="1" t="s">
        <v>340</v>
      </c>
      <c r="AM1089" s="2">
        <f>IF(AND(ISBLANK(AL1089),OR(NOT(ISBLANK(AN1089)),NOT(ISBLANK(AO1089)))),#N/A,
IF(ISBLANK(AL1089),"",
IF(AND(NOT(ISERROR(VLOOKUP(AL1089,MonsterTable!$A:$B,MATCH(MonsterTable!$B$1,MonsterTable!$A$1:$B$1,0),0))),OR(ISBLANK(AN1089),ISBLANK(AO1089))),#N/A,
IFERROR(VLOOKUP(AL1089,MonsterTable!$A:$B,MATCH(MonsterTable!$B$1,MonsterTable!$A$1:$B$1,0),0),
IF(OR(NOT(ISBLANK(AN1089)),ISBLANK(AO1089)),#N/A,
IF(AL1089="empty","empty",
VLOOKUP(AL1089,MonsterGroupTable!$A:$A,1,0)))))))</f>
        <v>204</v>
      </c>
      <c r="AN1089">
        <v>1</v>
      </c>
      <c r="AO1089">
        <v>1</v>
      </c>
      <c r="AP1089">
        <v>0</v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BA1089" s="2" t="str">
        <f>IF(AND(ISBLANK(AZ1089),OR(NOT(ISBLANK(BB1089)),NOT(ISBLANK(BC1089)))),#N/A,
IF(ISBLANK(AZ1089),"",
IF(AND(NOT(ISERROR(VLOOKUP(AZ1089,MonsterTable!$A:$B,MATCH(MonsterTable!$B$1,MonsterTable!$A$1:$B$1,0),0))),OR(ISBLANK(BB1089),ISBLANK(BC1089))),#N/A,
IFERROR(VLOOKUP(AZ1089,MonsterTable!$A:$B,MATCH(MonsterTable!$B$1,MonsterTable!$A$1:$B$1,0),0),
IF(OR(NOT(ISBLANK(BB1089)),ISBLANK(BC1089)),#N/A,
IF(AZ1089="empty","empty",
VLOOKUP(AZ1089,MonsterGroupTable!$A:$A,1,0)))))))</f>
        <v/>
      </c>
      <c r="BH1089" s="2" t="str">
        <f>IF(AND(ISBLANK(BG1089),OR(NOT(ISBLANK(BI1089)),NOT(ISBLANK(BJ1089)))),#N/A,
IF(ISBLANK(BG1089),"",
IF(AND(NOT(ISERROR(VLOOKUP(BG1089,MonsterTable!$A:$B,MATCH(MonsterTable!$B$1,MonsterTable!$A$1:$B$1,0),0))),OR(ISBLANK(BI1089),ISBLANK(BJ1089))),#N/A,
IFERROR(VLOOKUP(BG1089,MonsterTable!$A:$B,MATCH(MonsterTable!$B$1,MonsterTable!$A$1:$B$1,0),0),
IF(OR(NOT(ISBLANK(BI1089)),ISBLANK(BJ1089)),#N/A,
IF(BG1089="empty","empty",
VLOOKUP(BG1089,MonsterGroupTable!$A:$A,1,0)))))))</f>
        <v/>
      </c>
      <c r="BO1089" s="2" t="str">
        <f>IF(AND(ISBLANK(BN1089),OR(NOT(ISBLANK(BP1089)),NOT(ISBLANK(BQ1089)))),#N/A,
IF(ISBLANK(BN1089),"",
IF(AND(NOT(ISERROR(VLOOKUP(BN1089,MonsterTable!$A:$B,MATCH(MonsterTable!$B$1,MonsterTable!$A$1:$B$1,0),0))),OR(ISBLANK(BP1089),ISBLANK(BQ1089))),#N/A,
IFERROR(VLOOKUP(BN1089,MonsterTable!$A:$B,MATCH(MonsterTable!$B$1,MonsterTable!$A$1:$B$1,0),0),
IF(OR(NOT(ISBLANK(BP1089)),ISBLANK(BQ1089)),#N/A,
IF(BN1089="empty","empty",
VLOOKUP(BN1089,MonsterGroupTable!$A:$A,1,0)))))))</f>
        <v/>
      </c>
      <c r="BV1089" s="2" t="str">
        <f>IF(AND(ISBLANK(BU1089),OR(NOT(ISBLANK(BW1089)),NOT(ISBLANK(BX1089)))),#N/A,
IF(ISBLANK(BU1089),"",
IF(AND(NOT(ISERROR(VLOOKUP(BU1089,MonsterTable!$A:$B,MATCH(MonsterTable!$B$1,MonsterTable!$A$1:$B$1,0),0))),OR(ISBLANK(BW1089),ISBLANK(BX1089))),#N/A,
IFERROR(VLOOKUP(BU1089,MonsterTable!$A:$B,MATCH(MonsterTable!$B$1,MonsterTable!$A$1:$B$1,0),0),
IF(OR(NOT(ISBLANK(BW1089)),ISBLANK(BX1089)),#N/A,
IF(BU1089="empty","empty",
VLOOKUP(BU1089,MonsterGroupTable!$A:$A,1,0)))))))</f>
        <v/>
      </c>
      <c r="CC1089" s="2" t="str">
        <f>IF(AND(ISBLANK(CB1089),OR(NOT(ISBLANK(CD1089)),NOT(ISBLANK(CE1089)))),#N/A,
IF(ISBLANK(CB1089),"",
IF(AND(NOT(ISERROR(VLOOKUP(CB1089,MonsterTable!$A:$B,MATCH(MonsterTable!$B$1,MonsterTable!$A$1:$B$1,0),0))),OR(ISBLANK(CD1089),ISBLANK(CE1089))),#N/A,
IFERROR(VLOOKUP(CB1089,MonsterTable!$A:$B,MATCH(MonsterTable!$B$1,MonsterTable!$A$1:$B$1,0),0),
IF(OR(NOT(ISBLANK(CD1089)),ISBLANK(CE1089)),#N/A,
IF(CB1089="empty","empty",
VLOOKUP(CB1089,MonsterGroupTable!$A:$A,1,0)))))))</f>
        <v/>
      </c>
      <c r="CJ1089" s="2" t="str">
        <f>IF(AND(ISBLANK(CI1089),OR(NOT(ISBLANK(CK1089)),NOT(ISBLANK(CL1089)))),#N/A,
IF(ISBLANK(CI1089),"",
IF(AND(NOT(ISERROR(VLOOKUP(CI1089,MonsterTable!$A:$B,MATCH(MonsterTable!$B$1,MonsterTable!$A$1:$B$1,0),0))),OR(ISBLANK(CK1089),ISBLANK(CL1089))),#N/A,
IFERROR(VLOOKUP(CI1089,MonsterTable!$A:$B,MATCH(MonsterTable!$B$1,MonsterTable!$A$1:$B$1,0),0),
IF(OR(NOT(ISBLANK(CK1089)),ISBLANK(CL1089)),#N/A,
IF(CI1089="empty","empty",
VLOOKUP(CI1089,MonsterGroupTable!$A:$A,1,0)))))))</f>
        <v/>
      </c>
    </row>
    <row r="1090" spans="1:88">
      <c r="A1090">
        <v>20391</v>
      </c>
      <c r="B1090">
        <f t="shared" si="32"/>
        <v>1.1000000000000001</v>
      </c>
      <c r="C1090">
        <f t="shared" si="32"/>
        <v>1.1000000000000001</v>
      </c>
      <c r="F1090">
        <v>2160</v>
      </c>
      <c r="G1090">
        <v>59746</v>
      </c>
      <c r="H1090">
        <v>0</v>
      </c>
      <c r="I1090">
        <v>0</v>
      </c>
      <c r="J1090">
        <v>0</v>
      </c>
      <c r="K1090" t="s">
        <v>28</v>
      </c>
      <c r="L1090" t="s">
        <v>256</v>
      </c>
      <c r="M1090" t="s">
        <v>79</v>
      </c>
      <c r="N1090" t="s">
        <v>80</v>
      </c>
      <c r="O1090">
        <v>0</v>
      </c>
      <c r="P1090">
        <v>-4.75</v>
      </c>
      <c r="Q1090">
        <v>-3.5</v>
      </c>
      <c r="R1090">
        <v>4.75</v>
      </c>
      <c r="S1090">
        <v>3</v>
      </c>
      <c r="T1090">
        <v>-13.5</v>
      </c>
      <c r="U1090">
        <v>2.5499999999999998</v>
      </c>
      <c r="V1090">
        <v>-6.75</v>
      </c>
      <c r="W1090" t="str">
        <f t="shared" si="33"/>
        <v>g120,5,empty,3,206,1,1,0</v>
      </c>
      <c r="X1090" s="1" t="s">
        <v>337</v>
      </c>
      <c r="Y1090" s="2" t="str">
        <f>IF(AND(ISBLANK(X1090),OR(NOT(ISBLANK(Z1090)),NOT(ISBLANK(AA1090)))),#N/A,
IF(ISBLANK(X1090),"",
IF(AND(NOT(ISERROR(VLOOKUP(X1090,MonsterTable!$A:$B,MATCH(MonsterTable!$B$1,MonsterTable!$A$1:$B$1,0),0))),OR(ISBLANK(Z1090),ISBLANK(AA1090))),#N/A,
IFERROR(VLOOKUP(X1090,MonsterTable!$A:$B,MATCH(MonsterTable!$B$1,MonsterTable!$A$1:$B$1,0),0),
IF(OR(NOT(ISBLANK(Z1090)),ISBLANK(AA1090)),#N/A,
IF(X1090="empty","empty",
VLOOKUP(X1090,MonsterGroupTable!$A:$A,1,0)))))))</f>
        <v>g120</v>
      </c>
      <c r="AA1090">
        <v>5</v>
      </c>
      <c r="AE1090" s="1" t="s">
        <v>74</v>
      </c>
      <c r="AF1090" s="2" t="str">
        <f>IF(AND(ISBLANK(AE1090),OR(NOT(ISBLANK(AG1090)),NOT(ISBLANK(AH1090)))),#N/A,
IF(ISBLANK(AE1090),"",
IF(AND(NOT(ISERROR(VLOOKUP(AE1090,MonsterTable!$A:$B,MATCH(MonsterTable!$B$1,MonsterTable!$A$1:$B$1,0),0))),OR(ISBLANK(AG1090),ISBLANK(AH1090))),#N/A,
IFERROR(VLOOKUP(AE1090,MonsterTable!$A:$B,MATCH(MonsterTable!$B$1,MonsterTable!$A$1:$B$1,0),0),
IF(OR(NOT(ISBLANK(AG1090)),ISBLANK(AH1090)),#N/A,
IF(AE1090="empty","empty",
VLOOKUP(AE1090,MonsterGroupTable!$A:$A,1,0)))))))</f>
        <v>empty</v>
      </c>
      <c r="AH1090">
        <v>3</v>
      </c>
      <c r="AL1090" s="1" t="s">
        <v>342</v>
      </c>
      <c r="AM1090" s="2">
        <f>IF(AND(ISBLANK(AL1090),OR(NOT(ISBLANK(AN1090)),NOT(ISBLANK(AO1090)))),#N/A,
IF(ISBLANK(AL1090),"",
IF(AND(NOT(ISERROR(VLOOKUP(AL1090,MonsterTable!$A:$B,MATCH(MonsterTable!$B$1,MonsterTable!$A$1:$B$1,0),0))),OR(ISBLANK(AN1090),ISBLANK(AO1090))),#N/A,
IFERROR(VLOOKUP(AL1090,MonsterTable!$A:$B,MATCH(MonsterTable!$B$1,MonsterTable!$A$1:$B$1,0),0),
IF(OR(NOT(ISBLANK(AN1090)),ISBLANK(AO1090)),#N/A,
IF(AL1090="empty","empty",
VLOOKUP(AL1090,MonsterGroupTable!$A:$A,1,0)))))))</f>
        <v>206</v>
      </c>
      <c r="AN1090">
        <v>1</v>
      </c>
      <c r="AO1090">
        <v>1</v>
      </c>
      <c r="AP1090">
        <v>0</v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BA1090" s="2" t="str">
        <f>IF(AND(ISBLANK(AZ1090),OR(NOT(ISBLANK(BB1090)),NOT(ISBLANK(BC1090)))),#N/A,
IF(ISBLANK(AZ1090),"",
IF(AND(NOT(ISERROR(VLOOKUP(AZ1090,MonsterTable!$A:$B,MATCH(MonsterTable!$B$1,MonsterTable!$A$1:$B$1,0),0))),OR(ISBLANK(BB1090),ISBLANK(BC1090))),#N/A,
IFERROR(VLOOKUP(AZ1090,MonsterTable!$A:$B,MATCH(MonsterTable!$B$1,MonsterTable!$A$1:$B$1,0),0),
IF(OR(NOT(ISBLANK(BB1090)),ISBLANK(BC1090)),#N/A,
IF(AZ1090="empty","empty",
VLOOKUP(AZ1090,MonsterGroupTable!$A:$A,1,0)))))))</f>
        <v/>
      </c>
      <c r="BH1090" s="2" t="str">
        <f>IF(AND(ISBLANK(BG1090),OR(NOT(ISBLANK(BI1090)),NOT(ISBLANK(BJ1090)))),#N/A,
IF(ISBLANK(BG1090),"",
IF(AND(NOT(ISERROR(VLOOKUP(BG1090,MonsterTable!$A:$B,MATCH(MonsterTable!$B$1,MonsterTable!$A$1:$B$1,0),0))),OR(ISBLANK(BI1090),ISBLANK(BJ1090))),#N/A,
IFERROR(VLOOKUP(BG1090,MonsterTable!$A:$B,MATCH(MonsterTable!$B$1,MonsterTable!$A$1:$B$1,0),0),
IF(OR(NOT(ISBLANK(BI1090)),ISBLANK(BJ1090)),#N/A,
IF(BG1090="empty","empty",
VLOOKUP(BG1090,MonsterGroupTable!$A:$A,1,0)))))))</f>
        <v/>
      </c>
      <c r="BO1090" s="2" t="str">
        <f>IF(AND(ISBLANK(BN1090),OR(NOT(ISBLANK(BP1090)),NOT(ISBLANK(BQ1090)))),#N/A,
IF(ISBLANK(BN1090),"",
IF(AND(NOT(ISERROR(VLOOKUP(BN1090,MonsterTable!$A:$B,MATCH(MonsterTable!$B$1,MonsterTable!$A$1:$B$1,0),0))),OR(ISBLANK(BP1090),ISBLANK(BQ1090))),#N/A,
IFERROR(VLOOKUP(BN1090,MonsterTable!$A:$B,MATCH(MonsterTable!$B$1,MonsterTable!$A$1:$B$1,0),0),
IF(OR(NOT(ISBLANK(BP1090)),ISBLANK(BQ1090)),#N/A,
IF(BN1090="empty","empty",
VLOOKUP(BN1090,MonsterGroupTable!$A:$A,1,0)))))))</f>
        <v/>
      </c>
      <c r="BV1090" s="2" t="str">
        <f>IF(AND(ISBLANK(BU1090),OR(NOT(ISBLANK(BW1090)),NOT(ISBLANK(BX1090)))),#N/A,
IF(ISBLANK(BU1090),"",
IF(AND(NOT(ISERROR(VLOOKUP(BU1090,MonsterTable!$A:$B,MATCH(MonsterTable!$B$1,MonsterTable!$A$1:$B$1,0),0))),OR(ISBLANK(BW1090),ISBLANK(BX1090))),#N/A,
IFERROR(VLOOKUP(BU1090,MonsterTable!$A:$B,MATCH(MonsterTable!$B$1,MonsterTable!$A$1:$B$1,0),0),
IF(OR(NOT(ISBLANK(BW1090)),ISBLANK(BX1090)),#N/A,
IF(BU1090="empty","empty",
VLOOKUP(BU1090,MonsterGroupTable!$A:$A,1,0)))))))</f>
        <v/>
      </c>
      <c r="CC1090" s="2" t="str">
        <f>IF(AND(ISBLANK(CB1090),OR(NOT(ISBLANK(CD1090)),NOT(ISBLANK(CE1090)))),#N/A,
IF(ISBLANK(CB1090),"",
IF(AND(NOT(ISERROR(VLOOKUP(CB1090,MonsterTable!$A:$B,MATCH(MonsterTable!$B$1,MonsterTable!$A$1:$B$1,0),0))),OR(ISBLANK(CD1090),ISBLANK(CE1090))),#N/A,
IFERROR(VLOOKUP(CB1090,MonsterTable!$A:$B,MATCH(MonsterTable!$B$1,MonsterTable!$A$1:$B$1,0),0),
IF(OR(NOT(ISBLANK(CD1090)),ISBLANK(CE1090)),#N/A,
IF(CB1090="empty","empty",
VLOOKUP(CB1090,MonsterGroupTable!$A:$A,1,0)))))))</f>
        <v/>
      </c>
      <c r="CJ1090" s="2" t="str">
        <f>IF(AND(ISBLANK(CI1090),OR(NOT(ISBLANK(CK1090)),NOT(ISBLANK(CL1090)))),#N/A,
IF(ISBLANK(CI1090),"",
IF(AND(NOT(ISERROR(VLOOKUP(CI1090,MonsterTable!$A:$B,MATCH(MonsterTable!$B$1,MonsterTable!$A$1:$B$1,0),0))),OR(ISBLANK(CK1090),ISBLANK(CL1090))),#N/A,
IFERROR(VLOOKUP(CI1090,MonsterTable!$A:$B,MATCH(MonsterTable!$B$1,MonsterTable!$A$1:$B$1,0),0),
IF(OR(NOT(ISBLANK(CK1090)),ISBLANK(CL1090)),#N/A,
IF(CI1090="empty","empty",
VLOOKUP(CI1090,MonsterGroupTable!$A:$A,1,0)))))))</f>
        <v/>
      </c>
    </row>
    <row r="1091" spans="1:88">
      <c r="A1091">
        <v>20392</v>
      </c>
      <c r="B1091">
        <f t="shared" ref="B1091:C1154" si="34">IF(MOD(A1091,10)=0,1.2,1.1)</f>
        <v>1.1000000000000001</v>
      </c>
      <c r="C1091">
        <f t="shared" si="34"/>
        <v>1.1000000000000001</v>
      </c>
      <c r="F1091">
        <v>2160</v>
      </c>
      <c r="G1091">
        <v>60070</v>
      </c>
      <c r="H1091">
        <v>0</v>
      </c>
      <c r="I1091">
        <v>0</v>
      </c>
      <c r="J1091">
        <v>0</v>
      </c>
      <c r="K1091" t="s">
        <v>28</v>
      </c>
      <c r="L1091" t="s">
        <v>256</v>
      </c>
      <c r="M1091" t="s">
        <v>79</v>
      </c>
      <c r="N1091" t="s">
        <v>80</v>
      </c>
      <c r="O1091">
        <v>0</v>
      </c>
      <c r="P1091">
        <v>-4.75</v>
      </c>
      <c r="Q1091">
        <v>-3.5</v>
      </c>
      <c r="R1091">
        <v>4.75</v>
      </c>
      <c r="S1091">
        <v>3</v>
      </c>
      <c r="T1091">
        <v>-13.5</v>
      </c>
      <c r="U1091">
        <v>2.5499999999999998</v>
      </c>
      <c r="V1091">
        <v>-6.75</v>
      </c>
      <c r="W1091" t="str">
        <f t="shared" ref="W1091:W1154" si="35">Y1091&amp;IF(ISBLANK(Z1091),"",","&amp;Z1091)&amp;IF(ISBLANK(AA1091),"",","&amp;AA1091)&amp;IF(ISBLANK(AB1091),"",","&amp;AB1091)&amp;IF(ISBLANK(AC1091),"",","&amp;AC1091)&amp;IF(ISBLANK(AD1091),"",","&amp;AD1091)
&amp;IF(LEN(AF1091)=0,"",","&amp;AF1091)&amp;IF(ISBLANK(AG1091),"",","&amp;AG1091)&amp;IF(ISBLANK(AH1091),"",","&amp;AH1091)&amp;IF(ISBLANK(AI1091),"",","&amp;AI1091)&amp;IF(ISBLANK(AJ1091),"",","&amp;AJ1091)&amp;IF(ISBLANK(AK1091),"",","&amp;AK1091)
&amp;IF(LEN(AM1091)=0,"",","&amp;AM1091)&amp;IF(ISBLANK(AN1091),"",","&amp;AN1091)&amp;IF(ISBLANK(AO1091),"",","&amp;AO1091)&amp;IF(ISBLANK(AP1091),"",","&amp;AP1091)&amp;IF(ISBLANK(AQ1091),"",","&amp;AQ1091)&amp;IF(ISBLANK(AR1091),"",","&amp;AR1091)
&amp;IF(LEN(AT1091)=0,"",","&amp;AT1091)&amp;IF(ISBLANK(AU1091),"",","&amp;AU1091)&amp;IF(ISBLANK(AV1091),"",","&amp;AV1091)&amp;IF(ISBLANK(AW1091),"",","&amp;AW1091)&amp;IF(ISBLANK(AX1091),"",","&amp;AX1091)&amp;IF(ISBLANK(AY1091),"",","&amp;AY1091)
&amp;IF(LEN(BA1091)=0,"",","&amp;BA1091)&amp;IF(ISBLANK(BB1091),"",","&amp;BB1091)&amp;IF(ISBLANK(BC1091),"",","&amp;BC1091)&amp;IF(ISBLANK(BD1091),"",","&amp;BD1091)&amp;IF(ISBLANK(BE1091),"",","&amp;BE1091)&amp;IF(ISBLANK(BF1091),"",","&amp;BF1091)
&amp;IF(LEN(BH1091)=0,"",","&amp;BH1091)&amp;IF(ISBLANK(BI1091),"",","&amp;BI1091)&amp;IF(ISBLANK(BJ1091),"",","&amp;BJ1091)&amp;IF(ISBLANK(BK1091),"",","&amp;BK1091)&amp;IF(ISBLANK(BL1091),"",","&amp;BL1091)&amp;IF(ISBLANK(BM1091),"",","&amp;BM1091)
&amp;IF(LEN(BO1091)=0,"",","&amp;BO1091)&amp;IF(ISBLANK(BP1091),"",","&amp;BP1091)&amp;IF(ISBLANK(BQ1091),"",","&amp;BQ1091)&amp;IF(ISBLANK(BR1091),"",","&amp;BR1091)&amp;IF(ISBLANK(BS1091),"",","&amp;BS1091)&amp;IF(ISBLANK(BT1091),"",","&amp;BT1091)
&amp;IF(LEN(BV1091)=0,"",","&amp;BV1091)&amp;IF(ISBLANK(BW1091),"",","&amp;BW1091)&amp;IF(ISBLANK(BX1091),"",","&amp;BX1091)&amp;IF(ISBLANK(BY1091),"",","&amp;BY1091)&amp;IF(ISBLANK(BZ1091),"",","&amp;BZ1091)&amp;IF(ISBLANK(CA1091),"",","&amp;CA1091)
&amp;IF(LEN(CC1091)=0,"",","&amp;CC1091)&amp;IF(ISBLANK(CD1091),"",","&amp;CD1091)&amp;IF(ISBLANK(CE1091),"",","&amp;CE1091)&amp;IF(ISBLANK(CF1091),"",","&amp;CF1091)&amp;IF(ISBLANK(CG1091),"",","&amp;CG1091)&amp;IF(ISBLANK(CH1091),"",","&amp;CH1091)
&amp;IF(LEN(CJ1091)=0,"",","&amp;CJ1091)&amp;IF(ISBLANK(CK1091),"",","&amp;CK1091)&amp;IF(ISBLANK(CL1091),"",","&amp;CL1091)&amp;IF(ISBLANK(CM1091),"",","&amp;CM1091)&amp;IF(ISBLANK(CN1091),"",","&amp;CN1091)&amp;IF(ISBLANK(CO1091),"",","&amp;CO1091)</f>
        <v>g120,5,empty,3,206,1,1,0</v>
      </c>
      <c r="X1091" s="1" t="s">
        <v>337</v>
      </c>
      <c r="Y1091" s="2" t="str">
        <f>IF(AND(ISBLANK(X1091),OR(NOT(ISBLANK(Z1091)),NOT(ISBLANK(AA1091)))),#N/A,
IF(ISBLANK(X1091),"",
IF(AND(NOT(ISERROR(VLOOKUP(X1091,MonsterTable!$A:$B,MATCH(MonsterTable!$B$1,MonsterTable!$A$1:$B$1,0),0))),OR(ISBLANK(Z1091),ISBLANK(AA1091))),#N/A,
IFERROR(VLOOKUP(X1091,MonsterTable!$A:$B,MATCH(MonsterTable!$B$1,MonsterTable!$A$1:$B$1,0),0),
IF(OR(NOT(ISBLANK(Z1091)),ISBLANK(AA1091)),#N/A,
IF(X1091="empty","empty",
VLOOKUP(X1091,MonsterGroupTable!$A:$A,1,0)))))))</f>
        <v>g120</v>
      </c>
      <c r="AA1091">
        <v>5</v>
      </c>
      <c r="AE1091" s="1" t="s">
        <v>74</v>
      </c>
      <c r="AF1091" s="2" t="str">
        <f>IF(AND(ISBLANK(AE1091),OR(NOT(ISBLANK(AG1091)),NOT(ISBLANK(AH1091)))),#N/A,
IF(ISBLANK(AE1091),"",
IF(AND(NOT(ISERROR(VLOOKUP(AE1091,MonsterTable!$A:$B,MATCH(MonsterTable!$B$1,MonsterTable!$A$1:$B$1,0),0))),OR(ISBLANK(AG1091),ISBLANK(AH1091))),#N/A,
IFERROR(VLOOKUP(AE1091,MonsterTable!$A:$B,MATCH(MonsterTable!$B$1,MonsterTable!$A$1:$B$1,0),0),
IF(OR(NOT(ISBLANK(AG1091)),ISBLANK(AH1091)),#N/A,
IF(AE1091="empty","empty",
VLOOKUP(AE1091,MonsterGroupTable!$A:$A,1,0)))))))</f>
        <v>empty</v>
      </c>
      <c r="AH1091">
        <v>3</v>
      </c>
      <c r="AL1091" s="1" t="s">
        <v>342</v>
      </c>
      <c r="AM1091" s="2">
        <f>IF(AND(ISBLANK(AL1091),OR(NOT(ISBLANK(AN1091)),NOT(ISBLANK(AO1091)))),#N/A,
IF(ISBLANK(AL1091),"",
IF(AND(NOT(ISERROR(VLOOKUP(AL1091,MonsterTable!$A:$B,MATCH(MonsterTable!$B$1,MonsterTable!$A$1:$B$1,0),0))),OR(ISBLANK(AN1091),ISBLANK(AO1091))),#N/A,
IFERROR(VLOOKUP(AL1091,MonsterTable!$A:$B,MATCH(MonsterTable!$B$1,MonsterTable!$A$1:$B$1,0),0),
IF(OR(NOT(ISBLANK(AN1091)),ISBLANK(AO1091)),#N/A,
IF(AL1091="empty","empty",
VLOOKUP(AL1091,MonsterGroupTable!$A:$A,1,0)))))))</f>
        <v>206</v>
      </c>
      <c r="AN1091">
        <v>1</v>
      </c>
      <c r="AO1091">
        <v>1</v>
      </c>
      <c r="AP1091">
        <v>0</v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BA1091" s="2" t="str">
        <f>IF(AND(ISBLANK(AZ1091),OR(NOT(ISBLANK(BB1091)),NOT(ISBLANK(BC1091)))),#N/A,
IF(ISBLANK(AZ1091),"",
IF(AND(NOT(ISERROR(VLOOKUP(AZ1091,MonsterTable!$A:$B,MATCH(MonsterTable!$B$1,MonsterTable!$A$1:$B$1,0),0))),OR(ISBLANK(BB1091),ISBLANK(BC1091))),#N/A,
IFERROR(VLOOKUP(AZ1091,MonsterTable!$A:$B,MATCH(MonsterTable!$B$1,MonsterTable!$A$1:$B$1,0),0),
IF(OR(NOT(ISBLANK(BB1091)),ISBLANK(BC1091)),#N/A,
IF(AZ1091="empty","empty",
VLOOKUP(AZ1091,MonsterGroupTable!$A:$A,1,0)))))))</f>
        <v/>
      </c>
      <c r="BH1091" s="2" t="str">
        <f>IF(AND(ISBLANK(BG1091),OR(NOT(ISBLANK(BI1091)),NOT(ISBLANK(BJ1091)))),#N/A,
IF(ISBLANK(BG1091),"",
IF(AND(NOT(ISERROR(VLOOKUP(BG1091,MonsterTable!$A:$B,MATCH(MonsterTable!$B$1,MonsterTable!$A$1:$B$1,0),0))),OR(ISBLANK(BI1091),ISBLANK(BJ1091))),#N/A,
IFERROR(VLOOKUP(BG1091,MonsterTable!$A:$B,MATCH(MonsterTable!$B$1,MonsterTable!$A$1:$B$1,0),0),
IF(OR(NOT(ISBLANK(BI1091)),ISBLANK(BJ1091)),#N/A,
IF(BG1091="empty","empty",
VLOOKUP(BG1091,MonsterGroupTable!$A:$A,1,0)))))))</f>
        <v/>
      </c>
      <c r="BO1091" s="2" t="str">
        <f>IF(AND(ISBLANK(BN1091),OR(NOT(ISBLANK(BP1091)),NOT(ISBLANK(BQ1091)))),#N/A,
IF(ISBLANK(BN1091),"",
IF(AND(NOT(ISERROR(VLOOKUP(BN1091,MonsterTable!$A:$B,MATCH(MonsterTable!$B$1,MonsterTable!$A$1:$B$1,0),0))),OR(ISBLANK(BP1091),ISBLANK(BQ1091))),#N/A,
IFERROR(VLOOKUP(BN1091,MonsterTable!$A:$B,MATCH(MonsterTable!$B$1,MonsterTable!$A$1:$B$1,0),0),
IF(OR(NOT(ISBLANK(BP1091)),ISBLANK(BQ1091)),#N/A,
IF(BN1091="empty","empty",
VLOOKUP(BN1091,MonsterGroupTable!$A:$A,1,0)))))))</f>
        <v/>
      </c>
      <c r="BV1091" s="2" t="str">
        <f>IF(AND(ISBLANK(BU1091),OR(NOT(ISBLANK(BW1091)),NOT(ISBLANK(BX1091)))),#N/A,
IF(ISBLANK(BU1091),"",
IF(AND(NOT(ISERROR(VLOOKUP(BU1091,MonsterTable!$A:$B,MATCH(MonsterTable!$B$1,MonsterTable!$A$1:$B$1,0),0))),OR(ISBLANK(BW1091),ISBLANK(BX1091))),#N/A,
IFERROR(VLOOKUP(BU1091,MonsterTable!$A:$B,MATCH(MonsterTable!$B$1,MonsterTable!$A$1:$B$1,0),0),
IF(OR(NOT(ISBLANK(BW1091)),ISBLANK(BX1091)),#N/A,
IF(BU1091="empty","empty",
VLOOKUP(BU1091,MonsterGroupTable!$A:$A,1,0)))))))</f>
        <v/>
      </c>
      <c r="CC1091" s="2" t="str">
        <f>IF(AND(ISBLANK(CB1091),OR(NOT(ISBLANK(CD1091)),NOT(ISBLANK(CE1091)))),#N/A,
IF(ISBLANK(CB1091),"",
IF(AND(NOT(ISERROR(VLOOKUP(CB1091,MonsterTable!$A:$B,MATCH(MonsterTable!$B$1,MonsterTable!$A$1:$B$1,0),0))),OR(ISBLANK(CD1091),ISBLANK(CE1091))),#N/A,
IFERROR(VLOOKUP(CB1091,MonsterTable!$A:$B,MATCH(MonsterTable!$B$1,MonsterTable!$A$1:$B$1,0),0),
IF(OR(NOT(ISBLANK(CD1091)),ISBLANK(CE1091)),#N/A,
IF(CB1091="empty","empty",
VLOOKUP(CB1091,MonsterGroupTable!$A:$A,1,0)))))))</f>
        <v/>
      </c>
      <c r="CJ1091" s="2" t="str">
        <f>IF(AND(ISBLANK(CI1091),OR(NOT(ISBLANK(CK1091)),NOT(ISBLANK(CL1091)))),#N/A,
IF(ISBLANK(CI1091),"",
IF(AND(NOT(ISERROR(VLOOKUP(CI1091,MonsterTable!$A:$B,MATCH(MonsterTable!$B$1,MonsterTable!$A$1:$B$1,0),0))),OR(ISBLANK(CK1091),ISBLANK(CL1091))),#N/A,
IFERROR(VLOOKUP(CI1091,MonsterTable!$A:$B,MATCH(MonsterTable!$B$1,MonsterTable!$A$1:$B$1,0),0),
IF(OR(NOT(ISBLANK(CK1091)),ISBLANK(CL1091)),#N/A,
IF(CI1091="empty","empty",
VLOOKUP(CI1091,MonsterGroupTable!$A:$A,1,0)))))))</f>
        <v/>
      </c>
    </row>
    <row r="1092" spans="1:88">
      <c r="A1092">
        <v>20393</v>
      </c>
      <c r="B1092">
        <f t="shared" si="34"/>
        <v>1.1000000000000001</v>
      </c>
      <c r="C1092">
        <f t="shared" si="34"/>
        <v>1.1000000000000001</v>
      </c>
      <c r="F1092">
        <v>2160</v>
      </c>
      <c r="G1092">
        <v>60394</v>
      </c>
      <c r="H1092">
        <v>0</v>
      </c>
      <c r="I1092">
        <v>0</v>
      </c>
      <c r="J1092">
        <v>0</v>
      </c>
      <c r="K1092" t="s">
        <v>28</v>
      </c>
      <c r="L1092" t="s">
        <v>256</v>
      </c>
      <c r="M1092" t="s">
        <v>79</v>
      </c>
      <c r="N1092" t="s">
        <v>80</v>
      </c>
      <c r="O1092">
        <v>0</v>
      </c>
      <c r="P1092">
        <v>-4.75</v>
      </c>
      <c r="Q1092">
        <v>-3.5</v>
      </c>
      <c r="R1092">
        <v>4.75</v>
      </c>
      <c r="S1092">
        <v>3</v>
      </c>
      <c r="T1092">
        <v>-13.5</v>
      </c>
      <c r="U1092">
        <v>2.5499999999999998</v>
      </c>
      <c r="V1092">
        <v>-6.75</v>
      </c>
      <c r="W1092" t="str">
        <f t="shared" si="35"/>
        <v>g120,5,empty,3,206,1,1,0</v>
      </c>
      <c r="X1092" s="1" t="s">
        <v>337</v>
      </c>
      <c r="Y1092" s="2" t="str">
        <f>IF(AND(ISBLANK(X1092),OR(NOT(ISBLANK(Z1092)),NOT(ISBLANK(AA1092)))),#N/A,
IF(ISBLANK(X1092),"",
IF(AND(NOT(ISERROR(VLOOKUP(X1092,MonsterTable!$A:$B,MATCH(MonsterTable!$B$1,MonsterTable!$A$1:$B$1,0),0))),OR(ISBLANK(Z1092),ISBLANK(AA1092))),#N/A,
IFERROR(VLOOKUP(X1092,MonsterTable!$A:$B,MATCH(MonsterTable!$B$1,MonsterTable!$A$1:$B$1,0),0),
IF(OR(NOT(ISBLANK(Z1092)),ISBLANK(AA1092)),#N/A,
IF(X1092="empty","empty",
VLOOKUP(X1092,MonsterGroupTable!$A:$A,1,0)))))))</f>
        <v>g120</v>
      </c>
      <c r="AA1092">
        <v>5</v>
      </c>
      <c r="AE1092" s="1" t="s">
        <v>74</v>
      </c>
      <c r="AF1092" s="2" t="str">
        <f>IF(AND(ISBLANK(AE1092),OR(NOT(ISBLANK(AG1092)),NOT(ISBLANK(AH1092)))),#N/A,
IF(ISBLANK(AE1092),"",
IF(AND(NOT(ISERROR(VLOOKUP(AE1092,MonsterTable!$A:$B,MATCH(MonsterTable!$B$1,MonsterTable!$A$1:$B$1,0),0))),OR(ISBLANK(AG1092),ISBLANK(AH1092))),#N/A,
IFERROR(VLOOKUP(AE1092,MonsterTable!$A:$B,MATCH(MonsterTable!$B$1,MonsterTable!$A$1:$B$1,0),0),
IF(OR(NOT(ISBLANK(AG1092)),ISBLANK(AH1092)),#N/A,
IF(AE1092="empty","empty",
VLOOKUP(AE1092,MonsterGroupTable!$A:$A,1,0)))))))</f>
        <v>empty</v>
      </c>
      <c r="AH1092">
        <v>3</v>
      </c>
      <c r="AL1092" s="1" t="s">
        <v>342</v>
      </c>
      <c r="AM1092" s="2">
        <f>IF(AND(ISBLANK(AL1092),OR(NOT(ISBLANK(AN1092)),NOT(ISBLANK(AO1092)))),#N/A,
IF(ISBLANK(AL1092),"",
IF(AND(NOT(ISERROR(VLOOKUP(AL1092,MonsterTable!$A:$B,MATCH(MonsterTable!$B$1,MonsterTable!$A$1:$B$1,0),0))),OR(ISBLANK(AN1092),ISBLANK(AO1092))),#N/A,
IFERROR(VLOOKUP(AL1092,MonsterTable!$A:$B,MATCH(MonsterTable!$B$1,MonsterTable!$A$1:$B$1,0),0),
IF(OR(NOT(ISBLANK(AN1092)),ISBLANK(AO1092)),#N/A,
IF(AL1092="empty","empty",
VLOOKUP(AL1092,MonsterGroupTable!$A:$A,1,0)))))))</f>
        <v>206</v>
      </c>
      <c r="AN1092">
        <v>1</v>
      </c>
      <c r="AO1092">
        <v>1</v>
      </c>
      <c r="AP1092">
        <v>0</v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BA1092" s="2" t="str">
        <f>IF(AND(ISBLANK(AZ1092),OR(NOT(ISBLANK(BB1092)),NOT(ISBLANK(BC1092)))),#N/A,
IF(ISBLANK(AZ1092),"",
IF(AND(NOT(ISERROR(VLOOKUP(AZ1092,MonsterTable!$A:$B,MATCH(MonsterTable!$B$1,MonsterTable!$A$1:$B$1,0),0))),OR(ISBLANK(BB1092),ISBLANK(BC1092))),#N/A,
IFERROR(VLOOKUP(AZ1092,MonsterTable!$A:$B,MATCH(MonsterTable!$B$1,MonsterTable!$A$1:$B$1,0),0),
IF(OR(NOT(ISBLANK(BB1092)),ISBLANK(BC1092)),#N/A,
IF(AZ1092="empty","empty",
VLOOKUP(AZ1092,MonsterGroupTable!$A:$A,1,0)))))))</f>
        <v/>
      </c>
      <c r="BH1092" s="2" t="str">
        <f>IF(AND(ISBLANK(BG1092),OR(NOT(ISBLANK(BI1092)),NOT(ISBLANK(BJ1092)))),#N/A,
IF(ISBLANK(BG1092),"",
IF(AND(NOT(ISERROR(VLOOKUP(BG1092,MonsterTable!$A:$B,MATCH(MonsterTable!$B$1,MonsterTable!$A$1:$B$1,0),0))),OR(ISBLANK(BI1092),ISBLANK(BJ1092))),#N/A,
IFERROR(VLOOKUP(BG1092,MonsterTable!$A:$B,MATCH(MonsterTable!$B$1,MonsterTable!$A$1:$B$1,0),0),
IF(OR(NOT(ISBLANK(BI1092)),ISBLANK(BJ1092)),#N/A,
IF(BG1092="empty","empty",
VLOOKUP(BG1092,MonsterGroupTable!$A:$A,1,0)))))))</f>
        <v/>
      </c>
      <c r="BO1092" s="2" t="str">
        <f>IF(AND(ISBLANK(BN1092),OR(NOT(ISBLANK(BP1092)),NOT(ISBLANK(BQ1092)))),#N/A,
IF(ISBLANK(BN1092),"",
IF(AND(NOT(ISERROR(VLOOKUP(BN1092,MonsterTable!$A:$B,MATCH(MonsterTable!$B$1,MonsterTable!$A$1:$B$1,0),0))),OR(ISBLANK(BP1092),ISBLANK(BQ1092))),#N/A,
IFERROR(VLOOKUP(BN1092,MonsterTable!$A:$B,MATCH(MonsterTable!$B$1,MonsterTable!$A$1:$B$1,0),0),
IF(OR(NOT(ISBLANK(BP1092)),ISBLANK(BQ1092)),#N/A,
IF(BN1092="empty","empty",
VLOOKUP(BN1092,MonsterGroupTable!$A:$A,1,0)))))))</f>
        <v/>
      </c>
      <c r="BV1092" s="2" t="str">
        <f>IF(AND(ISBLANK(BU1092),OR(NOT(ISBLANK(BW1092)),NOT(ISBLANK(BX1092)))),#N/A,
IF(ISBLANK(BU1092),"",
IF(AND(NOT(ISERROR(VLOOKUP(BU1092,MonsterTable!$A:$B,MATCH(MonsterTable!$B$1,MonsterTable!$A$1:$B$1,0),0))),OR(ISBLANK(BW1092),ISBLANK(BX1092))),#N/A,
IFERROR(VLOOKUP(BU1092,MonsterTable!$A:$B,MATCH(MonsterTable!$B$1,MonsterTable!$A$1:$B$1,0),0),
IF(OR(NOT(ISBLANK(BW1092)),ISBLANK(BX1092)),#N/A,
IF(BU1092="empty","empty",
VLOOKUP(BU1092,MonsterGroupTable!$A:$A,1,0)))))))</f>
        <v/>
      </c>
      <c r="CC1092" s="2" t="str">
        <f>IF(AND(ISBLANK(CB1092),OR(NOT(ISBLANK(CD1092)),NOT(ISBLANK(CE1092)))),#N/A,
IF(ISBLANK(CB1092),"",
IF(AND(NOT(ISERROR(VLOOKUP(CB1092,MonsterTable!$A:$B,MATCH(MonsterTable!$B$1,MonsterTable!$A$1:$B$1,0),0))),OR(ISBLANK(CD1092),ISBLANK(CE1092))),#N/A,
IFERROR(VLOOKUP(CB1092,MonsterTable!$A:$B,MATCH(MonsterTable!$B$1,MonsterTable!$A$1:$B$1,0),0),
IF(OR(NOT(ISBLANK(CD1092)),ISBLANK(CE1092)),#N/A,
IF(CB1092="empty","empty",
VLOOKUP(CB1092,MonsterGroupTable!$A:$A,1,0)))))))</f>
        <v/>
      </c>
      <c r="CJ1092" s="2" t="str">
        <f>IF(AND(ISBLANK(CI1092),OR(NOT(ISBLANK(CK1092)),NOT(ISBLANK(CL1092)))),#N/A,
IF(ISBLANK(CI1092),"",
IF(AND(NOT(ISERROR(VLOOKUP(CI1092,MonsterTable!$A:$B,MATCH(MonsterTable!$B$1,MonsterTable!$A$1:$B$1,0),0))),OR(ISBLANK(CK1092),ISBLANK(CL1092))),#N/A,
IFERROR(VLOOKUP(CI1092,MonsterTable!$A:$B,MATCH(MonsterTable!$B$1,MonsterTable!$A$1:$B$1,0),0),
IF(OR(NOT(ISBLANK(CK1092)),ISBLANK(CL1092)),#N/A,
IF(CI1092="empty","empty",
VLOOKUP(CI1092,MonsterGroupTable!$A:$A,1,0)))))))</f>
        <v/>
      </c>
    </row>
    <row r="1093" spans="1:88">
      <c r="A1093">
        <v>20394</v>
      </c>
      <c r="B1093">
        <f t="shared" si="34"/>
        <v>1.1000000000000001</v>
      </c>
      <c r="C1093">
        <f t="shared" si="34"/>
        <v>1.1000000000000001</v>
      </c>
      <c r="F1093">
        <v>2160</v>
      </c>
      <c r="G1093">
        <v>60718</v>
      </c>
      <c r="H1093">
        <v>0</v>
      </c>
      <c r="I1093">
        <v>0</v>
      </c>
      <c r="J1093">
        <v>0</v>
      </c>
      <c r="K1093" t="s">
        <v>28</v>
      </c>
      <c r="L1093" t="s">
        <v>256</v>
      </c>
      <c r="M1093" t="s">
        <v>79</v>
      </c>
      <c r="N1093" t="s">
        <v>80</v>
      </c>
      <c r="O1093">
        <v>0</v>
      </c>
      <c r="P1093">
        <v>-4.75</v>
      </c>
      <c r="Q1093">
        <v>-3.5</v>
      </c>
      <c r="R1093">
        <v>4.75</v>
      </c>
      <c r="S1093">
        <v>3</v>
      </c>
      <c r="T1093">
        <v>-13.5</v>
      </c>
      <c r="U1093">
        <v>2.5499999999999998</v>
      </c>
      <c r="V1093">
        <v>-6.75</v>
      </c>
      <c r="W1093" t="str">
        <f t="shared" si="35"/>
        <v>g120,5,empty,3,206,1,1,0</v>
      </c>
      <c r="X1093" s="1" t="s">
        <v>337</v>
      </c>
      <c r="Y1093" s="2" t="str">
        <f>IF(AND(ISBLANK(X1093),OR(NOT(ISBLANK(Z1093)),NOT(ISBLANK(AA1093)))),#N/A,
IF(ISBLANK(X1093),"",
IF(AND(NOT(ISERROR(VLOOKUP(X1093,MonsterTable!$A:$B,MATCH(MonsterTable!$B$1,MonsterTable!$A$1:$B$1,0),0))),OR(ISBLANK(Z1093),ISBLANK(AA1093))),#N/A,
IFERROR(VLOOKUP(X1093,MonsterTable!$A:$B,MATCH(MonsterTable!$B$1,MonsterTable!$A$1:$B$1,0),0),
IF(OR(NOT(ISBLANK(Z1093)),ISBLANK(AA1093)),#N/A,
IF(X1093="empty","empty",
VLOOKUP(X1093,MonsterGroupTable!$A:$A,1,0)))))))</f>
        <v>g120</v>
      </c>
      <c r="AA1093">
        <v>5</v>
      </c>
      <c r="AE1093" s="1" t="s">
        <v>74</v>
      </c>
      <c r="AF1093" s="2" t="str">
        <f>IF(AND(ISBLANK(AE1093),OR(NOT(ISBLANK(AG1093)),NOT(ISBLANK(AH1093)))),#N/A,
IF(ISBLANK(AE1093),"",
IF(AND(NOT(ISERROR(VLOOKUP(AE1093,MonsterTable!$A:$B,MATCH(MonsterTable!$B$1,MonsterTable!$A$1:$B$1,0),0))),OR(ISBLANK(AG1093),ISBLANK(AH1093))),#N/A,
IFERROR(VLOOKUP(AE1093,MonsterTable!$A:$B,MATCH(MonsterTable!$B$1,MonsterTable!$A$1:$B$1,0),0),
IF(OR(NOT(ISBLANK(AG1093)),ISBLANK(AH1093)),#N/A,
IF(AE1093="empty","empty",
VLOOKUP(AE1093,MonsterGroupTable!$A:$A,1,0)))))))</f>
        <v>empty</v>
      </c>
      <c r="AH1093">
        <v>3</v>
      </c>
      <c r="AL1093" s="1" t="s">
        <v>342</v>
      </c>
      <c r="AM1093" s="2">
        <f>IF(AND(ISBLANK(AL1093),OR(NOT(ISBLANK(AN1093)),NOT(ISBLANK(AO1093)))),#N/A,
IF(ISBLANK(AL1093),"",
IF(AND(NOT(ISERROR(VLOOKUP(AL1093,MonsterTable!$A:$B,MATCH(MonsterTable!$B$1,MonsterTable!$A$1:$B$1,0),0))),OR(ISBLANK(AN1093),ISBLANK(AO1093))),#N/A,
IFERROR(VLOOKUP(AL1093,MonsterTable!$A:$B,MATCH(MonsterTable!$B$1,MonsterTable!$A$1:$B$1,0),0),
IF(OR(NOT(ISBLANK(AN1093)),ISBLANK(AO1093)),#N/A,
IF(AL1093="empty","empty",
VLOOKUP(AL1093,MonsterGroupTable!$A:$A,1,0)))))))</f>
        <v>206</v>
      </c>
      <c r="AN1093">
        <v>1</v>
      </c>
      <c r="AO1093">
        <v>1</v>
      </c>
      <c r="AP1093">
        <v>0</v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BA1093" s="2" t="str">
        <f>IF(AND(ISBLANK(AZ1093),OR(NOT(ISBLANK(BB1093)),NOT(ISBLANK(BC1093)))),#N/A,
IF(ISBLANK(AZ1093),"",
IF(AND(NOT(ISERROR(VLOOKUP(AZ1093,MonsterTable!$A:$B,MATCH(MonsterTable!$B$1,MonsterTable!$A$1:$B$1,0),0))),OR(ISBLANK(BB1093),ISBLANK(BC1093))),#N/A,
IFERROR(VLOOKUP(AZ1093,MonsterTable!$A:$B,MATCH(MonsterTable!$B$1,MonsterTable!$A$1:$B$1,0),0),
IF(OR(NOT(ISBLANK(BB1093)),ISBLANK(BC1093)),#N/A,
IF(AZ1093="empty","empty",
VLOOKUP(AZ1093,MonsterGroupTable!$A:$A,1,0)))))))</f>
        <v/>
      </c>
      <c r="BH1093" s="2" t="str">
        <f>IF(AND(ISBLANK(BG1093),OR(NOT(ISBLANK(BI1093)),NOT(ISBLANK(BJ1093)))),#N/A,
IF(ISBLANK(BG1093),"",
IF(AND(NOT(ISERROR(VLOOKUP(BG1093,MonsterTable!$A:$B,MATCH(MonsterTable!$B$1,MonsterTable!$A$1:$B$1,0),0))),OR(ISBLANK(BI1093),ISBLANK(BJ1093))),#N/A,
IFERROR(VLOOKUP(BG1093,MonsterTable!$A:$B,MATCH(MonsterTable!$B$1,MonsterTable!$A$1:$B$1,0),0),
IF(OR(NOT(ISBLANK(BI1093)),ISBLANK(BJ1093)),#N/A,
IF(BG1093="empty","empty",
VLOOKUP(BG1093,MonsterGroupTable!$A:$A,1,0)))))))</f>
        <v/>
      </c>
      <c r="BO1093" s="2" t="str">
        <f>IF(AND(ISBLANK(BN1093),OR(NOT(ISBLANK(BP1093)),NOT(ISBLANK(BQ1093)))),#N/A,
IF(ISBLANK(BN1093),"",
IF(AND(NOT(ISERROR(VLOOKUP(BN1093,MonsterTable!$A:$B,MATCH(MonsterTable!$B$1,MonsterTable!$A$1:$B$1,0),0))),OR(ISBLANK(BP1093),ISBLANK(BQ1093))),#N/A,
IFERROR(VLOOKUP(BN1093,MonsterTable!$A:$B,MATCH(MonsterTable!$B$1,MonsterTable!$A$1:$B$1,0),0),
IF(OR(NOT(ISBLANK(BP1093)),ISBLANK(BQ1093)),#N/A,
IF(BN1093="empty","empty",
VLOOKUP(BN1093,MonsterGroupTable!$A:$A,1,0)))))))</f>
        <v/>
      </c>
      <c r="BV1093" s="2" t="str">
        <f>IF(AND(ISBLANK(BU1093),OR(NOT(ISBLANK(BW1093)),NOT(ISBLANK(BX1093)))),#N/A,
IF(ISBLANK(BU1093),"",
IF(AND(NOT(ISERROR(VLOOKUP(BU1093,MonsterTable!$A:$B,MATCH(MonsterTable!$B$1,MonsterTable!$A$1:$B$1,0),0))),OR(ISBLANK(BW1093),ISBLANK(BX1093))),#N/A,
IFERROR(VLOOKUP(BU1093,MonsterTable!$A:$B,MATCH(MonsterTable!$B$1,MonsterTable!$A$1:$B$1,0),0),
IF(OR(NOT(ISBLANK(BW1093)),ISBLANK(BX1093)),#N/A,
IF(BU1093="empty","empty",
VLOOKUP(BU1093,MonsterGroupTable!$A:$A,1,0)))))))</f>
        <v/>
      </c>
      <c r="CC1093" s="2" t="str">
        <f>IF(AND(ISBLANK(CB1093),OR(NOT(ISBLANK(CD1093)),NOT(ISBLANK(CE1093)))),#N/A,
IF(ISBLANK(CB1093),"",
IF(AND(NOT(ISERROR(VLOOKUP(CB1093,MonsterTable!$A:$B,MATCH(MonsterTable!$B$1,MonsterTable!$A$1:$B$1,0),0))),OR(ISBLANK(CD1093),ISBLANK(CE1093))),#N/A,
IFERROR(VLOOKUP(CB1093,MonsterTable!$A:$B,MATCH(MonsterTable!$B$1,MonsterTable!$A$1:$B$1,0),0),
IF(OR(NOT(ISBLANK(CD1093)),ISBLANK(CE1093)),#N/A,
IF(CB1093="empty","empty",
VLOOKUP(CB1093,MonsterGroupTable!$A:$A,1,0)))))))</f>
        <v/>
      </c>
      <c r="CJ1093" s="2" t="str">
        <f>IF(AND(ISBLANK(CI1093),OR(NOT(ISBLANK(CK1093)),NOT(ISBLANK(CL1093)))),#N/A,
IF(ISBLANK(CI1093),"",
IF(AND(NOT(ISERROR(VLOOKUP(CI1093,MonsterTable!$A:$B,MATCH(MonsterTable!$B$1,MonsterTable!$A$1:$B$1,0),0))),OR(ISBLANK(CK1093),ISBLANK(CL1093))),#N/A,
IFERROR(VLOOKUP(CI1093,MonsterTable!$A:$B,MATCH(MonsterTable!$B$1,MonsterTable!$A$1:$B$1,0),0),
IF(OR(NOT(ISBLANK(CK1093)),ISBLANK(CL1093)),#N/A,
IF(CI1093="empty","empty",
VLOOKUP(CI1093,MonsterGroupTable!$A:$A,1,0)))))))</f>
        <v/>
      </c>
    </row>
    <row r="1094" spans="1:88">
      <c r="A1094">
        <v>20395</v>
      </c>
      <c r="B1094">
        <f t="shared" si="34"/>
        <v>1.1000000000000001</v>
      </c>
      <c r="C1094">
        <f t="shared" si="34"/>
        <v>1.1000000000000001</v>
      </c>
      <c r="F1094">
        <v>2160</v>
      </c>
      <c r="G1094">
        <v>61042</v>
      </c>
      <c r="H1094">
        <v>0</v>
      </c>
      <c r="I1094">
        <v>0</v>
      </c>
      <c r="J1094">
        <v>0</v>
      </c>
      <c r="K1094" t="s">
        <v>28</v>
      </c>
      <c r="L1094" t="s">
        <v>256</v>
      </c>
      <c r="M1094" t="s">
        <v>79</v>
      </c>
      <c r="N1094" t="s">
        <v>80</v>
      </c>
      <c r="O1094">
        <v>0</v>
      </c>
      <c r="P1094">
        <v>-4.75</v>
      </c>
      <c r="Q1094">
        <v>-3.5</v>
      </c>
      <c r="R1094">
        <v>4.75</v>
      </c>
      <c r="S1094">
        <v>3</v>
      </c>
      <c r="T1094">
        <v>-13.5</v>
      </c>
      <c r="U1094">
        <v>2.5499999999999998</v>
      </c>
      <c r="V1094">
        <v>-6.75</v>
      </c>
      <c r="W1094" t="str">
        <f t="shared" si="35"/>
        <v>g120,5,empty,3,206,1,1,0</v>
      </c>
      <c r="X1094" s="1" t="s">
        <v>337</v>
      </c>
      <c r="Y1094" s="2" t="str">
        <f>IF(AND(ISBLANK(X1094),OR(NOT(ISBLANK(Z1094)),NOT(ISBLANK(AA1094)))),#N/A,
IF(ISBLANK(X1094),"",
IF(AND(NOT(ISERROR(VLOOKUP(X1094,MonsterTable!$A:$B,MATCH(MonsterTable!$B$1,MonsterTable!$A$1:$B$1,0),0))),OR(ISBLANK(Z1094),ISBLANK(AA1094))),#N/A,
IFERROR(VLOOKUP(X1094,MonsterTable!$A:$B,MATCH(MonsterTable!$B$1,MonsterTable!$A$1:$B$1,0),0),
IF(OR(NOT(ISBLANK(Z1094)),ISBLANK(AA1094)),#N/A,
IF(X1094="empty","empty",
VLOOKUP(X1094,MonsterGroupTable!$A:$A,1,0)))))))</f>
        <v>g120</v>
      </c>
      <c r="AA1094">
        <v>5</v>
      </c>
      <c r="AE1094" s="1" t="s">
        <v>74</v>
      </c>
      <c r="AF1094" s="2" t="str">
        <f>IF(AND(ISBLANK(AE1094),OR(NOT(ISBLANK(AG1094)),NOT(ISBLANK(AH1094)))),#N/A,
IF(ISBLANK(AE1094),"",
IF(AND(NOT(ISERROR(VLOOKUP(AE1094,MonsterTable!$A:$B,MATCH(MonsterTable!$B$1,MonsterTable!$A$1:$B$1,0),0))),OR(ISBLANK(AG1094),ISBLANK(AH1094))),#N/A,
IFERROR(VLOOKUP(AE1094,MonsterTable!$A:$B,MATCH(MonsterTable!$B$1,MonsterTable!$A$1:$B$1,0),0),
IF(OR(NOT(ISBLANK(AG1094)),ISBLANK(AH1094)),#N/A,
IF(AE1094="empty","empty",
VLOOKUP(AE1094,MonsterGroupTable!$A:$A,1,0)))))))</f>
        <v>empty</v>
      </c>
      <c r="AH1094">
        <v>3</v>
      </c>
      <c r="AL1094" s="1" t="s">
        <v>342</v>
      </c>
      <c r="AM1094" s="2">
        <f>IF(AND(ISBLANK(AL1094),OR(NOT(ISBLANK(AN1094)),NOT(ISBLANK(AO1094)))),#N/A,
IF(ISBLANK(AL1094),"",
IF(AND(NOT(ISERROR(VLOOKUP(AL1094,MonsterTable!$A:$B,MATCH(MonsterTable!$B$1,MonsterTable!$A$1:$B$1,0),0))),OR(ISBLANK(AN1094),ISBLANK(AO1094))),#N/A,
IFERROR(VLOOKUP(AL1094,MonsterTable!$A:$B,MATCH(MonsterTable!$B$1,MonsterTable!$A$1:$B$1,0),0),
IF(OR(NOT(ISBLANK(AN1094)),ISBLANK(AO1094)),#N/A,
IF(AL1094="empty","empty",
VLOOKUP(AL1094,MonsterGroupTable!$A:$A,1,0)))))))</f>
        <v>206</v>
      </c>
      <c r="AN1094">
        <v>1</v>
      </c>
      <c r="AO1094">
        <v>1</v>
      </c>
      <c r="AP1094">
        <v>0</v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BA1094" s="2" t="str">
        <f>IF(AND(ISBLANK(AZ1094),OR(NOT(ISBLANK(BB1094)),NOT(ISBLANK(BC1094)))),#N/A,
IF(ISBLANK(AZ1094),"",
IF(AND(NOT(ISERROR(VLOOKUP(AZ1094,MonsterTable!$A:$B,MATCH(MonsterTable!$B$1,MonsterTable!$A$1:$B$1,0),0))),OR(ISBLANK(BB1094),ISBLANK(BC1094))),#N/A,
IFERROR(VLOOKUP(AZ1094,MonsterTable!$A:$B,MATCH(MonsterTable!$B$1,MonsterTable!$A$1:$B$1,0),0),
IF(OR(NOT(ISBLANK(BB1094)),ISBLANK(BC1094)),#N/A,
IF(AZ1094="empty","empty",
VLOOKUP(AZ1094,MonsterGroupTable!$A:$A,1,0)))))))</f>
        <v/>
      </c>
      <c r="BH1094" s="2" t="str">
        <f>IF(AND(ISBLANK(BG1094),OR(NOT(ISBLANK(BI1094)),NOT(ISBLANK(BJ1094)))),#N/A,
IF(ISBLANK(BG1094),"",
IF(AND(NOT(ISERROR(VLOOKUP(BG1094,MonsterTable!$A:$B,MATCH(MonsterTable!$B$1,MonsterTable!$A$1:$B$1,0),0))),OR(ISBLANK(BI1094),ISBLANK(BJ1094))),#N/A,
IFERROR(VLOOKUP(BG1094,MonsterTable!$A:$B,MATCH(MonsterTable!$B$1,MonsterTable!$A$1:$B$1,0),0),
IF(OR(NOT(ISBLANK(BI1094)),ISBLANK(BJ1094)),#N/A,
IF(BG1094="empty","empty",
VLOOKUP(BG1094,MonsterGroupTable!$A:$A,1,0)))))))</f>
        <v/>
      </c>
      <c r="BO1094" s="2" t="str">
        <f>IF(AND(ISBLANK(BN1094),OR(NOT(ISBLANK(BP1094)),NOT(ISBLANK(BQ1094)))),#N/A,
IF(ISBLANK(BN1094),"",
IF(AND(NOT(ISERROR(VLOOKUP(BN1094,MonsterTable!$A:$B,MATCH(MonsterTable!$B$1,MonsterTable!$A$1:$B$1,0),0))),OR(ISBLANK(BP1094),ISBLANK(BQ1094))),#N/A,
IFERROR(VLOOKUP(BN1094,MonsterTable!$A:$B,MATCH(MonsterTable!$B$1,MonsterTable!$A$1:$B$1,0),0),
IF(OR(NOT(ISBLANK(BP1094)),ISBLANK(BQ1094)),#N/A,
IF(BN1094="empty","empty",
VLOOKUP(BN1094,MonsterGroupTable!$A:$A,1,0)))))))</f>
        <v/>
      </c>
      <c r="BV1094" s="2" t="str">
        <f>IF(AND(ISBLANK(BU1094),OR(NOT(ISBLANK(BW1094)),NOT(ISBLANK(BX1094)))),#N/A,
IF(ISBLANK(BU1094),"",
IF(AND(NOT(ISERROR(VLOOKUP(BU1094,MonsterTable!$A:$B,MATCH(MonsterTable!$B$1,MonsterTable!$A$1:$B$1,0),0))),OR(ISBLANK(BW1094),ISBLANK(BX1094))),#N/A,
IFERROR(VLOOKUP(BU1094,MonsterTable!$A:$B,MATCH(MonsterTable!$B$1,MonsterTable!$A$1:$B$1,0),0),
IF(OR(NOT(ISBLANK(BW1094)),ISBLANK(BX1094)),#N/A,
IF(BU1094="empty","empty",
VLOOKUP(BU1094,MonsterGroupTable!$A:$A,1,0)))))))</f>
        <v/>
      </c>
      <c r="CC1094" s="2" t="str">
        <f>IF(AND(ISBLANK(CB1094),OR(NOT(ISBLANK(CD1094)),NOT(ISBLANK(CE1094)))),#N/A,
IF(ISBLANK(CB1094),"",
IF(AND(NOT(ISERROR(VLOOKUP(CB1094,MonsterTable!$A:$B,MATCH(MonsterTable!$B$1,MonsterTable!$A$1:$B$1,0),0))),OR(ISBLANK(CD1094),ISBLANK(CE1094))),#N/A,
IFERROR(VLOOKUP(CB1094,MonsterTable!$A:$B,MATCH(MonsterTable!$B$1,MonsterTable!$A$1:$B$1,0),0),
IF(OR(NOT(ISBLANK(CD1094)),ISBLANK(CE1094)),#N/A,
IF(CB1094="empty","empty",
VLOOKUP(CB1094,MonsterGroupTable!$A:$A,1,0)))))))</f>
        <v/>
      </c>
      <c r="CJ1094" s="2" t="str">
        <f>IF(AND(ISBLANK(CI1094),OR(NOT(ISBLANK(CK1094)),NOT(ISBLANK(CL1094)))),#N/A,
IF(ISBLANK(CI1094),"",
IF(AND(NOT(ISERROR(VLOOKUP(CI1094,MonsterTable!$A:$B,MATCH(MonsterTable!$B$1,MonsterTable!$A$1:$B$1,0),0))),OR(ISBLANK(CK1094),ISBLANK(CL1094))),#N/A,
IFERROR(VLOOKUP(CI1094,MonsterTable!$A:$B,MATCH(MonsterTable!$B$1,MonsterTable!$A$1:$B$1,0),0),
IF(OR(NOT(ISBLANK(CK1094)),ISBLANK(CL1094)),#N/A,
IF(CI1094="empty","empty",
VLOOKUP(CI1094,MonsterGroupTable!$A:$A,1,0)))))))</f>
        <v/>
      </c>
    </row>
    <row r="1095" spans="1:88">
      <c r="A1095">
        <v>20396</v>
      </c>
      <c r="B1095">
        <f t="shared" si="34"/>
        <v>1.1000000000000001</v>
      </c>
      <c r="C1095">
        <f t="shared" si="34"/>
        <v>1.1000000000000001</v>
      </c>
      <c r="F1095">
        <v>2160</v>
      </c>
      <c r="G1095">
        <v>61366</v>
      </c>
      <c r="H1095">
        <v>0</v>
      </c>
      <c r="I1095">
        <v>0</v>
      </c>
      <c r="J1095">
        <v>0</v>
      </c>
      <c r="K1095" t="s">
        <v>28</v>
      </c>
      <c r="L1095" t="s">
        <v>256</v>
      </c>
      <c r="M1095" t="s">
        <v>79</v>
      </c>
      <c r="N1095" t="s">
        <v>80</v>
      </c>
      <c r="O1095">
        <v>0</v>
      </c>
      <c r="P1095">
        <v>-4.75</v>
      </c>
      <c r="Q1095">
        <v>-3.5</v>
      </c>
      <c r="R1095">
        <v>4.75</v>
      </c>
      <c r="S1095">
        <v>3</v>
      </c>
      <c r="T1095">
        <v>-13.5</v>
      </c>
      <c r="U1095">
        <v>2.5499999999999998</v>
      </c>
      <c r="V1095">
        <v>-6.75</v>
      </c>
      <c r="W1095" t="str">
        <f t="shared" si="35"/>
        <v>g120,5,empty,3,206,1,1,0</v>
      </c>
      <c r="X1095" s="1" t="s">
        <v>337</v>
      </c>
      <c r="Y1095" s="2" t="str">
        <f>IF(AND(ISBLANK(X1095),OR(NOT(ISBLANK(Z1095)),NOT(ISBLANK(AA1095)))),#N/A,
IF(ISBLANK(X1095),"",
IF(AND(NOT(ISERROR(VLOOKUP(X1095,MonsterTable!$A:$B,MATCH(MonsterTable!$B$1,MonsterTable!$A$1:$B$1,0),0))),OR(ISBLANK(Z1095),ISBLANK(AA1095))),#N/A,
IFERROR(VLOOKUP(X1095,MonsterTable!$A:$B,MATCH(MonsterTable!$B$1,MonsterTable!$A$1:$B$1,0),0),
IF(OR(NOT(ISBLANK(Z1095)),ISBLANK(AA1095)),#N/A,
IF(X1095="empty","empty",
VLOOKUP(X1095,MonsterGroupTable!$A:$A,1,0)))))))</f>
        <v>g120</v>
      </c>
      <c r="AA1095">
        <v>5</v>
      </c>
      <c r="AE1095" s="1" t="s">
        <v>74</v>
      </c>
      <c r="AF1095" s="2" t="str">
        <f>IF(AND(ISBLANK(AE1095),OR(NOT(ISBLANK(AG1095)),NOT(ISBLANK(AH1095)))),#N/A,
IF(ISBLANK(AE1095),"",
IF(AND(NOT(ISERROR(VLOOKUP(AE1095,MonsterTable!$A:$B,MATCH(MonsterTable!$B$1,MonsterTable!$A$1:$B$1,0),0))),OR(ISBLANK(AG1095),ISBLANK(AH1095))),#N/A,
IFERROR(VLOOKUP(AE1095,MonsterTable!$A:$B,MATCH(MonsterTable!$B$1,MonsterTable!$A$1:$B$1,0),0),
IF(OR(NOT(ISBLANK(AG1095)),ISBLANK(AH1095)),#N/A,
IF(AE1095="empty","empty",
VLOOKUP(AE1095,MonsterGroupTable!$A:$A,1,0)))))))</f>
        <v>empty</v>
      </c>
      <c r="AH1095">
        <v>3</v>
      </c>
      <c r="AL1095" s="1" t="s">
        <v>342</v>
      </c>
      <c r="AM1095" s="2">
        <f>IF(AND(ISBLANK(AL1095),OR(NOT(ISBLANK(AN1095)),NOT(ISBLANK(AO1095)))),#N/A,
IF(ISBLANK(AL1095),"",
IF(AND(NOT(ISERROR(VLOOKUP(AL1095,MonsterTable!$A:$B,MATCH(MonsterTable!$B$1,MonsterTable!$A$1:$B$1,0),0))),OR(ISBLANK(AN1095),ISBLANK(AO1095))),#N/A,
IFERROR(VLOOKUP(AL1095,MonsterTable!$A:$B,MATCH(MonsterTable!$B$1,MonsterTable!$A$1:$B$1,0),0),
IF(OR(NOT(ISBLANK(AN1095)),ISBLANK(AO1095)),#N/A,
IF(AL1095="empty","empty",
VLOOKUP(AL1095,MonsterGroupTable!$A:$A,1,0)))))))</f>
        <v>206</v>
      </c>
      <c r="AN1095">
        <v>1</v>
      </c>
      <c r="AO1095">
        <v>1</v>
      </c>
      <c r="AP1095">
        <v>0</v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BA1095" s="2" t="str">
        <f>IF(AND(ISBLANK(AZ1095),OR(NOT(ISBLANK(BB1095)),NOT(ISBLANK(BC1095)))),#N/A,
IF(ISBLANK(AZ1095),"",
IF(AND(NOT(ISERROR(VLOOKUP(AZ1095,MonsterTable!$A:$B,MATCH(MonsterTable!$B$1,MonsterTable!$A$1:$B$1,0),0))),OR(ISBLANK(BB1095),ISBLANK(BC1095))),#N/A,
IFERROR(VLOOKUP(AZ1095,MonsterTable!$A:$B,MATCH(MonsterTable!$B$1,MonsterTable!$A$1:$B$1,0),0),
IF(OR(NOT(ISBLANK(BB1095)),ISBLANK(BC1095)),#N/A,
IF(AZ1095="empty","empty",
VLOOKUP(AZ1095,MonsterGroupTable!$A:$A,1,0)))))))</f>
        <v/>
      </c>
      <c r="BH1095" s="2" t="str">
        <f>IF(AND(ISBLANK(BG1095),OR(NOT(ISBLANK(BI1095)),NOT(ISBLANK(BJ1095)))),#N/A,
IF(ISBLANK(BG1095),"",
IF(AND(NOT(ISERROR(VLOOKUP(BG1095,MonsterTable!$A:$B,MATCH(MonsterTable!$B$1,MonsterTable!$A$1:$B$1,0),0))),OR(ISBLANK(BI1095),ISBLANK(BJ1095))),#N/A,
IFERROR(VLOOKUP(BG1095,MonsterTable!$A:$B,MATCH(MonsterTable!$B$1,MonsterTable!$A$1:$B$1,0),0),
IF(OR(NOT(ISBLANK(BI1095)),ISBLANK(BJ1095)),#N/A,
IF(BG1095="empty","empty",
VLOOKUP(BG1095,MonsterGroupTable!$A:$A,1,0)))))))</f>
        <v/>
      </c>
      <c r="BO1095" s="2" t="str">
        <f>IF(AND(ISBLANK(BN1095),OR(NOT(ISBLANK(BP1095)),NOT(ISBLANK(BQ1095)))),#N/A,
IF(ISBLANK(BN1095),"",
IF(AND(NOT(ISERROR(VLOOKUP(BN1095,MonsterTable!$A:$B,MATCH(MonsterTable!$B$1,MonsterTable!$A$1:$B$1,0),0))),OR(ISBLANK(BP1095),ISBLANK(BQ1095))),#N/A,
IFERROR(VLOOKUP(BN1095,MonsterTable!$A:$B,MATCH(MonsterTable!$B$1,MonsterTable!$A$1:$B$1,0),0),
IF(OR(NOT(ISBLANK(BP1095)),ISBLANK(BQ1095)),#N/A,
IF(BN1095="empty","empty",
VLOOKUP(BN1095,MonsterGroupTable!$A:$A,1,0)))))))</f>
        <v/>
      </c>
      <c r="BV1095" s="2" t="str">
        <f>IF(AND(ISBLANK(BU1095),OR(NOT(ISBLANK(BW1095)),NOT(ISBLANK(BX1095)))),#N/A,
IF(ISBLANK(BU1095),"",
IF(AND(NOT(ISERROR(VLOOKUP(BU1095,MonsterTable!$A:$B,MATCH(MonsterTable!$B$1,MonsterTable!$A$1:$B$1,0),0))),OR(ISBLANK(BW1095),ISBLANK(BX1095))),#N/A,
IFERROR(VLOOKUP(BU1095,MonsterTable!$A:$B,MATCH(MonsterTable!$B$1,MonsterTable!$A$1:$B$1,0),0),
IF(OR(NOT(ISBLANK(BW1095)),ISBLANK(BX1095)),#N/A,
IF(BU1095="empty","empty",
VLOOKUP(BU1095,MonsterGroupTable!$A:$A,1,0)))))))</f>
        <v/>
      </c>
      <c r="CC1095" s="2" t="str">
        <f>IF(AND(ISBLANK(CB1095),OR(NOT(ISBLANK(CD1095)),NOT(ISBLANK(CE1095)))),#N/A,
IF(ISBLANK(CB1095),"",
IF(AND(NOT(ISERROR(VLOOKUP(CB1095,MonsterTable!$A:$B,MATCH(MonsterTable!$B$1,MonsterTable!$A$1:$B$1,0),0))),OR(ISBLANK(CD1095),ISBLANK(CE1095))),#N/A,
IFERROR(VLOOKUP(CB1095,MonsterTable!$A:$B,MATCH(MonsterTable!$B$1,MonsterTable!$A$1:$B$1,0),0),
IF(OR(NOT(ISBLANK(CD1095)),ISBLANK(CE1095)),#N/A,
IF(CB1095="empty","empty",
VLOOKUP(CB1095,MonsterGroupTable!$A:$A,1,0)))))))</f>
        <v/>
      </c>
      <c r="CJ1095" s="2" t="str">
        <f>IF(AND(ISBLANK(CI1095),OR(NOT(ISBLANK(CK1095)),NOT(ISBLANK(CL1095)))),#N/A,
IF(ISBLANK(CI1095),"",
IF(AND(NOT(ISERROR(VLOOKUP(CI1095,MonsterTable!$A:$B,MATCH(MonsterTable!$B$1,MonsterTable!$A$1:$B$1,0),0))),OR(ISBLANK(CK1095),ISBLANK(CL1095))),#N/A,
IFERROR(VLOOKUP(CI1095,MonsterTable!$A:$B,MATCH(MonsterTable!$B$1,MonsterTable!$A$1:$B$1,0),0),
IF(OR(NOT(ISBLANK(CK1095)),ISBLANK(CL1095)),#N/A,
IF(CI1095="empty","empty",
VLOOKUP(CI1095,MonsterGroupTable!$A:$A,1,0)))))))</f>
        <v/>
      </c>
    </row>
    <row r="1096" spans="1:88">
      <c r="A1096">
        <v>20397</v>
      </c>
      <c r="B1096">
        <f t="shared" si="34"/>
        <v>1.1000000000000001</v>
      </c>
      <c r="C1096">
        <f t="shared" si="34"/>
        <v>1.1000000000000001</v>
      </c>
      <c r="F1096">
        <v>2160</v>
      </c>
      <c r="G1096">
        <v>61690</v>
      </c>
      <c r="H1096">
        <v>0</v>
      </c>
      <c r="I1096">
        <v>0</v>
      </c>
      <c r="J1096">
        <v>0</v>
      </c>
      <c r="K1096" t="s">
        <v>28</v>
      </c>
      <c r="L1096" t="s">
        <v>256</v>
      </c>
      <c r="M1096" t="s">
        <v>79</v>
      </c>
      <c r="N1096" t="s">
        <v>80</v>
      </c>
      <c r="O1096">
        <v>0</v>
      </c>
      <c r="P1096">
        <v>-4.75</v>
      </c>
      <c r="Q1096">
        <v>-3.5</v>
      </c>
      <c r="R1096">
        <v>4.75</v>
      </c>
      <c r="S1096">
        <v>3</v>
      </c>
      <c r="T1096">
        <v>-13.5</v>
      </c>
      <c r="U1096">
        <v>2.5499999999999998</v>
      </c>
      <c r="V1096">
        <v>-6.75</v>
      </c>
      <c r="W1096" t="str">
        <f t="shared" si="35"/>
        <v>g120,5,empty,3,206,1,1,0</v>
      </c>
      <c r="X1096" s="1" t="s">
        <v>337</v>
      </c>
      <c r="Y1096" s="2" t="str">
        <f>IF(AND(ISBLANK(X1096),OR(NOT(ISBLANK(Z1096)),NOT(ISBLANK(AA1096)))),#N/A,
IF(ISBLANK(X1096),"",
IF(AND(NOT(ISERROR(VLOOKUP(X1096,MonsterTable!$A:$B,MATCH(MonsterTable!$B$1,MonsterTable!$A$1:$B$1,0),0))),OR(ISBLANK(Z1096),ISBLANK(AA1096))),#N/A,
IFERROR(VLOOKUP(X1096,MonsterTable!$A:$B,MATCH(MonsterTable!$B$1,MonsterTable!$A$1:$B$1,0),0),
IF(OR(NOT(ISBLANK(Z1096)),ISBLANK(AA1096)),#N/A,
IF(X1096="empty","empty",
VLOOKUP(X1096,MonsterGroupTable!$A:$A,1,0)))))))</f>
        <v>g120</v>
      </c>
      <c r="AA1096">
        <v>5</v>
      </c>
      <c r="AE1096" s="1" t="s">
        <v>74</v>
      </c>
      <c r="AF1096" s="2" t="str">
        <f>IF(AND(ISBLANK(AE1096),OR(NOT(ISBLANK(AG1096)),NOT(ISBLANK(AH1096)))),#N/A,
IF(ISBLANK(AE1096),"",
IF(AND(NOT(ISERROR(VLOOKUP(AE1096,MonsterTable!$A:$B,MATCH(MonsterTable!$B$1,MonsterTable!$A$1:$B$1,0),0))),OR(ISBLANK(AG1096),ISBLANK(AH1096))),#N/A,
IFERROR(VLOOKUP(AE1096,MonsterTable!$A:$B,MATCH(MonsterTable!$B$1,MonsterTable!$A$1:$B$1,0),0),
IF(OR(NOT(ISBLANK(AG1096)),ISBLANK(AH1096)),#N/A,
IF(AE1096="empty","empty",
VLOOKUP(AE1096,MonsterGroupTable!$A:$A,1,0)))))))</f>
        <v>empty</v>
      </c>
      <c r="AH1096">
        <v>3</v>
      </c>
      <c r="AL1096" s="1" t="s">
        <v>342</v>
      </c>
      <c r="AM1096" s="2">
        <f>IF(AND(ISBLANK(AL1096),OR(NOT(ISBLANK(AN1096)),NOT(ISBLANK(AO1096)))),#N/A,
IF(ISBLANK(AL1096),"",
IF(AND(NOT(ISERROR(VLOOKUP(AL1096,MonsterTable!$A:$B,MATCH(MonsterTable!$B$1,MonsterTable!$A$1:$B$1,0),0))),OR(ISBLANK(AN1096),ISBLANK(AO1096))),#N/A,
IFERROR(VLOOKUP(AL1096,MonsterTable!$A:$B,MATCH(MonsterTable!$B$1,MonsterTable!$A$1:$B$1,0),0),
IF(OR(NOT(ISBLANK(AN1096)),ISBLANK(AO1096)),#N/A,
IF(AL1096="empty","empty",
VLOOKUP(AL1096,MonsterGroupTable!$A:$A,1,0)))))))</f>
        <v>206</v>
      </c>
      <c r="AN1096">
        <v>1</v>
      </c>
      <c r="AO1096">
        <v>1</v>
      </c>
      <c r="AP1096">
        <v>0</v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BA1096" s="2" t="str">
        <f>IF(AND(ISBLANK(AZ1096),OR(NOT(ISBLANK(BB1096)),NOT(ISBLANK(BC1096)))),#N/A,
IF(ISBLANK(AZ1096),"",
IF(AND(NOT(ISERROR(VLOOKUP(AZ1096,MonsterTable!$A:$B,MATCH(MonsterTable!$B$1,MonsterTable!$A$1:$B$1,0),0))),OR(ISBLANK(BB1096),ISBLANK(BC1096))),#N/A,
IFERROR(VLOOKUP(AZ1096,MonsterTable!$A:$B,MATCH(MonsterTable!$B$1,MonsterTable!$A$1:$B$1,0),0),
IF(OR(NOT(ISBLANK(BB1096)),ISBLANK(BC1096)),#N/A,
IF(AZ1096="empty","empty",
VLOOKUP(AZ1096,MonsterGroupTable!$A:$A,1,0)))))))</f>
        <v/>
      </c>
      <c r="BH1096" s="2" t="str">
        <f>IF(AND(ISBLANK(BG1096),OR(NOT(ISBLANK(BI1096)),NOT(ISBLANK(BJ1096)))),#N/A,
IF(ISBLANK(BG1096),"",
IF(AND(NOT(ISERROR(VLOOKUP(BG1096,MonsterTable!$A:$B,MATCH(MonsterTable!$B$1,MonsterTable!$A$1:$B$1,0),0))),OR(ISBLANK(BI1096),ISBLANK(BJ1096))),#N/A,
IFERROR(VLOOKUP(BG1096,MonsterTable!$A:$B,MATCH(MonsterTable!$B$1,MonsterTable!$A$1:$B$1,0),0),
IF(OR(NOT(ISBLANK(BI1096)),ISBLANK(BJ1096)),#N/A,
IF(BG1096="empty","empty",
VLOOKUP(BG1096,MonsterGroupTable!$A:$A,1,0)))))))</f>
        <v/>
      </c>
      <c r="BO1096" s="2" t="str">
        <f>IF(AND(ISBLANK(BN1096),OR(NOT(ISBLANK(BP1096)),NOT(ISBLANK(BQ1096)))),#N/A,
IF(ISBLANK(BN1096),"",
IF(AND(NOT(ISERROR(VLOOKUP(BN1096,MonsterTable!$A:$B,MATCH(MonsterTable!$B$1,MonsterTable!$A$1:$B$1,0),0))),OR(ISBLANK(BP1096),ISBLANK(BQ1096))),#N/A,
IFERROR(VLOOKUP(BN1096,MonsterTable!$A:$B,MATCH(MonsterTable!$B$1,MonsterTable!$A$1:$B$1,0),0),
IF(OR(NOT(ISBLANK(BP1096)),ISBLANK(BQ1096)),#N/A,
IF(BN1096="empty","empty",
VLOOKUP(BN1096,MonsterGroupTable!$A:$A,1,0)))))))</f>
        <v/>
      </c>
      <c r="BV1096" s="2" t="str">
        <f>IF(AND(ISBLANK(BU1096),OR(NOT(ISBLANK(BW1096)),NOT(ISBLANK(BX1096)))),#N/A,
IF(ISBLANK(BU1096),"",
IF(AND(NOT(ISERROR(VLOOKUP(BU1096,MonsterTable!$A:$B,MATCH(MonsterTable!$B$1,MonsterTable!$A$1:$B$1,0),0))),OR(ISBLANK(BW1096),ISBLANK(BX1096))),#N/A,
IFERROR(VLOOKUP(BU1096,MonsterTable!$A:$B,MATCH(MonsterTable!$B$1,MonsterTable!$A$1:$B$1,0),0),
IF(OR(NOT(ISBLANK(BW1096)),ISBLANK(BX1096)),#N/A,
IF(BU1096="empty","empty",
VLOOKUP(BU1096,MonsterGroupTable!$A:$A,1,0)))))))</f>
        <v/>
      </c>
      <c r="CC1096" s="2" t="str">
        <f>IF(AND(ISBLANK(CB1096),OR(NOT(ISBLANK(CD1096)),NOT(ISBLANK(CE1096)))),#N/A,
IF(ISBLANK(CB1096),"",
IF(AND(NOT(ISERROR(VLOOKUP(CB1096,MonsterTable!$A:$B,MATCH(MonsterTable!$B$1,MonsterTable!$A$1:$B$1,0),0))),OR(ISBLANK(CD1096),ISBLANK(CE1096))),#N/A,
IFERROR(VLOOKUP(CB1096,MonsterTable!$A:$B,MATCH(MonsterTable!$B$1,MonsterTable!$A$1:$B$1,0),0),
IF(OR(NOT(ISBLANK(CD1096)),ISBLANK(CE1096)),#N/A,
IF(CB1096="empty","empty",
VLOOKUP(CB1096,MonsterGroupTable!$A:$A,1,0)))))))</f>
        <v/>
      </c>
      <c r="CJ1096" s="2" t="str">
        <f>IF(AND(ISBLANK(CI1096),OR(NOT(ISBLANK(CK1096)),NOT(ISBLANK(CL1096)))),#N/A,
IF(ISBLANK(CI1096),"",
IF(AND(NOT(ISERROR(VLOOKUP(CI1096,MonsterTable!$A:$B,MATCH(MonsterTable!$B$1,MonsterTable!$A$1:$B$1,0),0))),OR(ISBLANK(CK1096),ISBLANK(CL1096))),#N/A,
IFERROR(VLOOKUP(CI1096,MonsterTable!$A:$B,MATCH(MonsterTable!$B$1,MonsterTable!$A$1:$B$1,0),0),
IF(OR(NOT(ISBLANK(CK1096)),ISBLANK(CL1096)),#N/A,
IF(CI1096="empty","empty",
VLOOKUP(CI1096,MonsterGroupTable!$A:$A,1,0)))))))</f>
        <v/>
      </c>
    </row>
    <row r="1097" spans="1:88">
      <c r="A1097">
        <v>20398</v>
      </c>
      <c r="B1097">
        <f t="shared" si="34"/>
        <v>1.1000000000000001</v>
      </c>
      <c r="C1097">
        <f t="shared" si="34"/>
        <v>1.1000000000000001</v>
      </c>
      <c r="F1097">
        <v>2160</v>
      </c>
      <c r="G1097">
        <v>62014</v>
      </c>
      <c r="H1097">
        <v>0</v>
      </c>
      <c r="I1097">
        <v>0</v>
      </c>
      <c r="J1097">
        <v>0</v>
      </c>
      <c r="K1097" t="s">
        <v>28</v>
      </c>
      <c r="L1097" t="s">
        <v>256</v>
      </c>
      <c r="M1097" t="s">
        <v>79</v>
      </c>
      <c r="N1097" t="s">
        <v>80</v>
      </c>
      <c r="O1097">
        <v>0</v>
      </c>
      <c r="P1097">
        <v>-4.75</v>
      </c>
      <c r="Q1097">
        <v>-3.5</v>
      </c>
      <c r="R1097">
        <v>4.75</v>
      </c>
      <c r="S1097">
        <v>3</v>
      </c>
      <c r="T1097">
        <v>-13.5</v>
      </c>
      <c r="U1097">
        <v>2.5499999999999998</v>
      </c>
      <c r="V1097">
        <v>-6.75</v>
      </c>
      <c r="W1097" t="str">
        <f t="shared" si="35"/>
        <v>g120,5,empty,3,206,1,1,0</v>
      </c>
      <c r="X1097" s="1" t="s">
        <v>337</v>
      </c>
      <c r="Y1097" s="2" t="str">
        <f>IF(AND(ISBLANK(X1097),OR(NOT(ISBLANK(Z1097)),NOT(ISBLANK(AA1097)))),#N/A,
IF(ISBLANK(X1097),"",
IF(AND(NOT(ISERROR(VLOOKUP(X1097,MonsterTable!$A:$B,MATCH(MonsterTable!$B$1,MonsterTable!$A$1:$B$1,0),0))),OR(ISBLANK(Z1097),ISBLANK(AA1097))),#N/A,
IFERROR(VLOOKUP(X1097,MonsterTable!$A:$B,MATCH(MonsterTable!$B$1,MonsterTable!$A$1:$B$1,0),0),
IF(OR(NOT(ISBLANK(Z1097)),ISBLANK(AA1097)),#N/A,
IF(X1097="empty","empty",
VLOOKUP(X1097,MonsterGroupTable!$A:$A,1,0)))))))</f>
        <v>g120</v>
      </c>
      <c r="AA1097">
        <v>5</v>
      </c>
      <c r="AE1097" s="1" t="s">
        <v>74</v>
      </c>
      <c r="AF1097" s="2" t="str">
        <f>IF(AND(ISBLANK(AE1097),OR(NOT(ISBLANK(AG1097)),NOT(ISBLANK(AH1097)))),#N/A,
IF(ISBLANK(AE1097),"",
IF(AND(NOT(ISERROR(VLOOKUP(AE1097,MonsterTable!$A:$B,MATCH(MonsterTable!$B$1,MonsterTable!$A$1:$B$1,0),0))),OR(ISBLANK(AG1097),ISBLANK(AH1097))),#N/A,
IFERROR(VLOOKUP(AE1097,MonsterTable!$A:$B,MATCH(MonsterTable!$B$1,MonsterTable!$A$1:$B$1,0),0),
IF(OR(NOT(ISBLANK(AG1097)),ISBLANK(AH1097)),#N/A,
IF(AE1097="empty","empty",
VLOOKUP(AE1097,MonsterGroupTable!$A:$A,1,0)))))))</f>
        <v>empty</v>
      </c>
      <c r="AH1097">
        <v>3</v>
      </c>
      <c r="AL1097" s="1" t="s">
        <v>342</v>
      </c>
      <c r="AM1097" s="2">
        <f>IF(AND(ISBLANK(AL1097),OR(NOT(ISBLANK(AN1097)),NOT(ISBLANK(AO1097)))),#N/A,
IF(ISBLANK(AL1097),"",
IF(AND(NOT(ISERROR(VLOOKUP(AL1097,MonsterTable!$A:$B,MATCH(MonsterTable!$B$1,MonsterTable!$A$1:$B$1,0),0))),OR(ISBLANK(AN1097),ISBLANK(AO1097))),#N/A,
IFERROR(VLOOKUP(AL1097,MonsterTable!$A:$B,MATCH(MonsterTable!$B$1,MonsterTable!$A$1:$B$1,0),0),
IF(OR(NOT(ISBLANK(AN1097)),ISBLANK(AO1097)),#N/A,
IF(AL1097="empty","empty",
VLOOKUP(AL1097,MonsterGroupTable!$A:$A,1,0)))))))</f>
        <v>206</v>
      </c>
      <c r="AN1097">
        <v>1</v>
      </c>
      <c r="AO1097">
        <v>1</v>
      </c>
      <c r="AP1097">
        <v>0</v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BA1097" s="2" t="str">
        <f>IF(AND(ISBLANK(AZ1097),OR(NOT(ISBLANK(BB1097)),NOT(ISBLANK(BC1097)))),#N/A,
IF(ISBLANK(AZ1097),"",
IF(AND(NOT(ISERROR(VLOOKUP(AZ1097,MonsterTable!$A:$B,MATCH(MonsterTable!$B$1,MonsterTable!$A$1:$B$1,0),0))),OR(ISBLANK(BB1097),ISBLANK(BC1097))),#N/A,
IFERROR(VLOOKUP(AZ1097,MonsterTable!$A:$B,MATCH(MonsterTable!$B$1,MonsterTable!$A$1:$B$1,0),0),
IF(OR(NOT(ISBLANK(BB1097)),ISBLANK(BC1097)),#N/A,
IF(AZ1097="empty","empty",
VLOOKUP(AZ1097,MonsterGroupTable!$A:$A,1,0)))))))</f>
        <v/>
      </c>
      <c r="BH1097" s="2" t="str">
        <f>IF(AND(ISBLANK(BG1097),OR(NOT(ISBLANK(BI1097)),NOT(ISBLANK(BJ1097)))),#N/A,
IF(ISBLANK(BG1097),"",
IF(AND(NOT(ISERROR(VLOOKUP(BG1097,MonsterTable!$A:$B,MATCH(MonsterTable!$B$1,MonsterTable!$A$1:$B$1,0),0))),OR(ISBLANK(BI1097),ISBLANK(BJ1097))),#N/A,
IFERROR(VLOOKUP(BG1097,MonsterTable!$A:$B,MATCH(MonsterTable!$B$1,MonsterTable!$A$1:$B$1,0),0),
IF(OR(NOT(ISBLANK(BI1097)),ISBLANK(BJ1097)),#N/A,
IF(BG1097="empty","empty",
VLOOKUP(BG1097,MonsterGroupTable!$A:$A,1,0)))))))</f>
        <v/>
      </c>
      <c r="BO1097" s="2" t="str">
        <f>IF(AND(ISBLANK(BN1097),OR(NOT(ISBLANK(BP1097)),NOT(ISBLANK(BQ1097)))),#N/A,
IF(ISBLANK(BN1097),"",
IF(AND(NOT(ISERROR(VLOOKUP(BN1097,MonsterTable!$A:$B,MATCH(MonsterTable!$B$1,MonsterTable!$A$1:$B$1,0),0))),OR(ISBLANK(BP1097),ISBLANK(BQ1097))),#N/A,
IFERROR(VLOOKUP(BN1097,MonsterTable!$A:$B,MATCH(MonsterTable!$B$1,MonsterTable!$A$1:$B$1,0),0),
IF(OR(NOT(ISBLANK(BP1097)),ISBLANK(BQ1097)),#N/A,
IF(BN1097="empty","empty",
VLOOKUP(BN1097,MonsterGroupTable!$A:$A,1,0)))))))</f>
        <v/>
      </c>
      <c r="BV1097" s="2" t="str">
        <f>IF(AND(ISBLANK(BU1097),OR(NOT(ISBLANK(BW1097)),NOT(ISBLANK(BX1097)))),#N/A,
IF(ISBLANK(BU1097),"",
IF(AND(NOT(ISERROR(VLOOKUP(BU1097,MonsterTable!$A:$B,MATCH(MonsterTable!$B$1,MonsterTable!$A$1:$B$1,0),0))),OR(ISBLANK(BW1097),ISBLANK(BX1097))),#N/A,
IFERROR(VLOOKUP(BU1097,MonsterTable!$A:$B,MATCH(MonsterTable!$B$1,MonsterTable!$A$1:$B$1,0),0),
IF(OR(NOT(ISBLANK(BW1097)),ISBLANK(BX1097)),#N/A,
IF(BU1097="empty","empty",
VLOOKUP(BU1097,MonsterGroupTable!$A:$A,1,0)))))))</f>
        <v/>
      </c>
      <c r="CC1097" s="2" t="str">
        <f>IF(AND(ISBLANK(CB1097),OR(NOT(ISBLANK(CD1097)),NOT(ISBLANK(CE1097)))),#N/A,
IF(ISBLANK(CB1097),"",
IF(AND(NOT(ISERROR(VLOOKUP(CB1097,MonsterTable!$A:$B,MATCH(MonsterTable!$B$1,MonsterTable!$A$1:$B$1,0),0))),OR(ISBLANK(CD1097),ISBLANK(CE1097))),#N/A,
IFERROR(VLOOKUP(CB1097,MonsterTable!$A:$B,MATCH(MonsterTable!$B$1,MonsterTable!$A$1:$B$1,0),0),
IF(OR(NOT(ISBLANK(CD1097)),ISBLANK(CE1097)),#N/A,
IF(CB1097="empty","empty",
VLOOKUP(CB1097,MonsterGroupTable!$A:$A,1,0)))))))</f>
        <v/>
      </c>
      <c r="CJ1097" s="2" t="str">
        <f>IF(AND(ISBLANK(CI1097),OR(NOT(ISBLANK(CK1097)),NOT(ISBLANK(CL1097)))),#N/A,
IF(ISBLANK(CI1097),"",
IF(AND(NOT(ISERROR(VLOOKUP(CI1097,MonsterTable!$A:$B,MATCH(MonsterTable!$B$1,MonsterTable!$A$1:$B$1,0),0))),OR(ISBLANK(CK1097),ISBLANK(CL1097))),#N/A,
IFERROR(VLOOKUP(CI1097,MonsterTable!$A:$B,MATCH(MonsterTable!$B$1,MonsterTable!$A$1:$B$1,0),0),
IF(OR(NOT(ISBLANK(CK1097)),ISBLANK(CL1097)),#N/A,
IF(CI1097="empty","empty",
VLOOKUP(CI1097,MonsterGroupTable!$A:$A,1,0)))))))</f>
        <v/>
      </c>
    </row>
    <row r="1098" spans="1:88">
      <c r="A1098">
        <v>20399</v>
      </c>
      <c r="B1098">
        <f t="shared" si="34"/>
        <v>1.1000000000000001</v>
      </c>
      <c r="C1098">
        <f t="shared" si="34"/>
        <v>1.1000000000000001</v>
      </c>
      <c r="F1098">
        <v>2160</v>
      </c>
      <c r="G1098">
        <v>62338</v>
      </c>
      <c r="H1098">
        <v>0</v>
      </c>
      <c r="I1098">
        <v>0</v>
      </c>
      <c r="J1098">
        <v>0</v>
      </c>
      <c r="K1098" t="s">
        <v>28</v>
      </c>
      <c r="L1098" t="s">
        <v>256</v>
      </c>
      <c r="M1098" t="s">
        <v>79</v>
      </c>
      <c r="N1098" t="s">
        <v>80</v>
      </c>
      <c r="O1098">
        <v>0</v>
      </c>
      <c r="P1098">
        <v>-4.75</v>
      </c>
      <c r="Q1098">
        <v>-3.5</v>
      </c>
      <c r="R1098">
        <v>4.75</v>
      </c>
      <c r="S1098">
        <v>3</v>
      </c>
      <c r="T1098">
        <v>-13.5</v>
      </c>
      <c r="U1098">
        <v>2.5499999999999998</v>
      </c>
      <c r="V1098">
        <v>-6.75</v>
      </c>
      <c r="W1098" t="str">
        <f t="shared" si="35"/>
        <v>g120,5,empty,3,206,1,1,0</v>
      </c>
      <c r="X1098" s="1" t="s">
        <v>337</v>
      </c>
      <c r="Y1098" s="2" t="str">
        <f>IF(AND(ISBLANK(X1098),OR(NOT(ISBLANK(Z1098)),NOT(ISBLANK(AA1098)))),#N/A,
IF(ISBLANK(X1098),"",
IF(AND(NOT(ISERROR(VLOOKUP(X1098,MonsterTable!$A:$B,MATCH(MonsterTable!$B$1,MonsterTable!$A$1:$B$1,0),0))),OR(ISBLANK(Z1098),ISBLANK(AA1098))),#N/A,
IFERROR(VLOOKUP(X1098,MonsterTable!$A:$B,MATCH(MonsterTable!$B$1,MonsterTable!$A$1:$B$1,0),0),
IF(OR(NOT(ISBLANK(Z1098)),ISBLANK(AA1098)),#N/A,
IF(X1098="empty","empty",
VLOOKUP(X1098,MonsterGroupTable!$A:$A,1,0)))))))</f>
        <v>g120</v>
      </c>
      <c r="AA1098">
        <v>5</v>
      </c>
      <c r="AE1098" s="1" t="s">
        <v>74</v>
      </c>
      <c r="AF1098" s="2" t="str">
        <f>IF(AND(ISBLANK(AE1098),OR(NOT(ISBLANK(AG1098)),NOT(ISBLANK(AH1098)))),#N/A,
IF(ISBLANK(AE1098),"",
IF(AND(NOT(ISERROR(VLOOKUP(AE1098,MonsterTable!$A:$B,MATCH(MonsterTable!$B$1,MonsterTable!$A$1:$B$1,0),0))),OR(ISBLANK(AG1098),ISBLANK(AH1098))),#N/A,
IFERROR(VLOOKUP(AE1098,MonsterTable!$A:$B,MATCH(MonsterTable!$B$1,MonsterTable!$A$1:$B$1,0),0),
IF(OR(NOT(ISBLANK(AG1098)),ISBLANK(AH1098)),#N/A,
IF(AE1098="empty","empty",
VLOOKUP(AE1098,MonsterGroupTable!$A:$A,1,0)))))))</f>
        <v>empty</v>
      </c>
      <c r="AH1098">
        <v>3</v>
      </c>
      <c r="AL1098" s="1" t="s">
        <v>342</v>
      </c>
      <c r="AM1098" s="2">
        <f>IF(AND(ISBLANK(AL1098),OR(NOT(ISBLANK(AN1098)),NOT(ISBLANK(AO1098)))),#N/A,
IF(ISBLANK(AL1098),"",
IF(AND(NOT(ISERROR(VLOOKUP(AL1098,MonsterTable!$A:$B,MATCH(MonsterTable!$B$1,MonsterTable!$A$1:$B$1,0),0))),OR(ISBLANK(AN1098),ISBLANK(AO1098))),#N/A,
IFERROR(VLOOKUP(AL1098,MonsterTable!$A:$B,MATCH(MonsterTable!$B$1,MonsterTable!$A$1:$B$1,0),0),
IF(OR(NOT(ISBLANK(AN1098)),ISBLANK(AO1098)),#N/A,
IF(AL1098="empty","empty",
VLOOKUP(AL1098,MonsterGroupTable!$A:$A,1,0)))))))</f>
        <v>206</v>
      </c>
      <c r="AN1098">
        <v>1</v>
      </c>
      <c r="AO1098">
        <v>1</v>
      </c>
      <c r="AP1098">
        <v>0</v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BA1098" s="2" t="str">
        <f>IF(AND(ISBLANK(AZ1098),OR(NOT(ISBLANK(BB1098)),NOT(ISBLANK(BC1098)))),#N/A,
IF(ISBLANK(AZ1098),"",
IF(AND(NOT(ISERROR(VLOOKUP(AZ1098,MonsterTable!$A:$B,MATCH(MonsterTable!$B$1,MonsterTable!$A$1:$B$1,0),0))),OR(ISBLANK(BB1098),ISBLANK(BC1098))),#N/A,
IFERROR(VLOOKUP(AZ1098,MonsterTable!$A:$B,MATCH(MonsterTable!$B$1,MonsterTable!$A$1:$B$1,0),0),
IF(OR(NOT(ISBLANK(BB1098)),ISBLANK(BC1098)),#N/A,
IF(AZ1098="empty","empty",
VLOOKUP(AZ1098,MonsterGroupTable!$A:$A,1,0)))))))</f>
        <v/>
      </c>
      <c r="BH1098" s="2" t="str">
        <f>IF(AND(ISBLANK(BG1098),OR(NOT(ISBLANK(BI1098)),NOT(ISBLANK(BJ1098)))),#N/A,
IF(ISBLANK(BG1098),"",
IF(AND(NOT(ISERROR(VLOOKUP(BG1098,MonsterTable!$A:$B,MATCH(MonsterTable!$B$1,MonsterTable!$A$1:$B$1,0),0))),OR(ISBLANK(BI1098),ISBLANK(BJ1098))),#N/A,
IFERROR(VLOOKUP(BG1098,MonsterTable!$A:$B,MATCH(MonsterTable!$B$1,MonsterTable!$A$1:$B$1,0),0),
IF(OR(NOT(ISBLANK(BI1098)),ISBLANK(BJ1098)),#N/A,
IF(BG1098="empty","empty",
VLOOKUP(BG1098,MonsterGroupTable!$A:$A,1,0)))))))</f>
        <v/>
      </c>
      <c r="BO1098" s="2" t="str">
        <f>IF(AND(ISBLANK(BN1098),OR(NOT(ISBLANK(BP1098)),NOT(ISBLANK(BQ1098)))),#N/A,
IF(ISBLANK(BN1098),"",
IF(AND(NOT(ISERROR(VLOOKUP(BN1098,MonsterTable!$A:$B,MATCH(MonsterTable!$B$1,MonsterTable!$A$1:$B$1,0),0))),OR(ISBLANK(BP1098),ISBLANK(BQ1098))),#N/A,
IFERROR(VLOOKUP(BN1098,MonsterTable!$A:$B,MATCH(MonsterTable!$B$1,MonsterTable!$A$1:$B$1,0),0),
IF(OR(NOT(ISBLANK(BP1098)),ISBLANK(BQ1098)),#N/A,
IF(BN1098="empty","empty",
VLOOKUP(BN1098,MonsterGroupTable!$A:$A,1,0)))))))</f>
        <v/>
      </c>
      <c r="BV1098" s="2" t="str">
        <f>IF(AND(ISBLANK(BU1098),OR(NOT(ISBLANK(BW1098)),NOT(ISBLANK(BX1098)))),#N/A,
IF(ISBLANK(BU1098),"",
IF(AND(NOT(ISERROR(VLOOKUP(BU1098,MonsterTable!$A:$B,MATCH(MonsterTable!$B$1,MonsterTable!$A$1:$B$1,0),0))),OR(ISBLANK(BW1098),ISBLANK(BX1098))),#N/A,
IFERROR(VLOOKUP(BU1098,MonsterTable!$A:$B,MATCH(MonsterTable!$B$1,MonsterTable!$A$1:$B$1,0),0),
IF(OR(NOT(ISBLANK(BW1098)),ISBLANK(BX1098)),#N/A,
IF(BU1098="empty","empty",
VLOOKUP(BU1098,MonsterGroupTable!$A:$A,1,0)))))))</f>
        <v/>
      </c>
      <c r="CC1098" s="2" t="str">
        <f>IF(AND(ISBLANK(CB1098),OR(NOT(ISBLANK(CD1098)),NOT(ISBLANK(CE1098)))),#N/A,
IF(ISBLANK(CB1098),"",
IF(AND(NOT(ISERROR(VLOOKUP(CB1098,MonsterTable!$A:$B,MATCH(MonsterTable!$B$1,MonsterTable!$A$1:$B$1,0),0))),OR(ISBLANK(CD1098),ISBLANK(CE1098))),#N/A,
IFERROR(VLOOKUP(CB1098,MonsterTable!$A:$B,MATCH(MonsterTable!$B$1,MonsterTable!$A$1:$B$1,0),0),
IF(OR(NOT(ISBLANK(CD1098)),ISBLANK(CE1098)),#N/A,
IF(CB1098="empty","empty",
VLOOKUP(CB1098,MonsterGroupTable!$A:$A,1,0)))))))</f>
        <v/>
      </c>
      <c r="CJ1098" s="2" t="str">
        <f>IF(AND(ISBLANK(CI1098),OR(NOT(ISBLANK(CK1098)),NOT(ISBLANK(CL1098)))),#N/A,
IF(ISBLANK(CI1098),"",
IF(AND(NOT(ISERROR(VLOOKUP(CI1098,MonsterTable!$A:$B,MATCH(MonsterTable!$B$1,MonsterTable!$A$1:$B$1,0),0))),OR(ISBLANK(CK1098),ISBLANK(CL1098))),#N/A,
IFERROR(VLOOKUP(CI1098,MonsterTable!$A:$B,MATCH(MonsterTable!$B$1,MonsterTable!$A$1:$B$1,0),0),
IF(OR(NOT(ISBLANK(CK1098)),ISBLANK(CL1098)),#N/A,
IF(CI1098="empty","empty",
VLOOKUP(CI1098,MonsterGroupTable!$A:$A,1,0)))))))</f>
        <v/>
      </c>
    </row>
    <row r="1099" spans="1:88">
      <c r="A1099">
        <v>20400</v>
      </c>
      <c r="B1099">
        <f t="shared" si="34"/>
        <v>1.2</v>
      </c>
      <c r="C1099">
        <f t="shared" si="34"/>
        <v>1.1000000000000001</v>
      </c>
      <c r="F1099">
        <v>2160</v>
      </c>
      <c r="G1099">
        <v>65938</v>
      </c>
      <c r="H1099">
        <v>0</v>
      </c>
      <c r="I1099">
        <v>0</v>
      </c>
      <c r="J1099">
        <v>0</v>
      </c>
      <c r="K1099" t="s">
        <v>28</v>
      </c>
      <c r="L1099" t="s">
        <v>258</v>
      </c>
      <c r="M1099" t="s">
        <v>79</v>
      </c>
      <c r="N1099" t="s">
        <v>80</v>
      </c>
      <c r="O1099">
        <v>0</v>
      </c>
      <c r="P1099">
        <v>-4.75</v>
      </c>
      <c r="Q1099">
        <v>-3.5</v>
      </c>
      <c r="R1099">
        <v>4.75</v>
      </c>
      <c r="S1099">
        <v>3</v>
      </c>
      <c r="T1099">
        <v>-13.5</v>
      </c>
      <c r="U1099">
        <v>2.5499999999999998</v>
      </c>
      <c r="V1099">
        <v>-6.75</v>
      </c>
      <c r="W1099" t="str">
        <f t="shared" si="35"/>
        <v>g120,5,empty,3,206,1,1,0</v>
      </c>
      <c r="X1099" s="1" t="s">
        <v>337</v>
      </c>
      <c r="Y1099" s="2" t="str">
        <f>IF(AND(ISBLANK(X1099),OR(NOT(ISBLANK(Z1099)),NOT(ISBLANK(AA1099)))),#N/A,
IF(ISBLANK(X1099),"",
IF(AND(NOT(ISERROR(VLOOKUP(X1099,MonsterTable!$A:$B,MATCH(MonsterTable!$B$1,MonsterTable!$A$1:$B$1,0),0))),OR(ISBLANK(Z1099),ISBLANK(AA1099))),#N/A,
IFERROR(VLOOKUP(X1099,MonsterTable!$A:$B,MATCH(MonsterTable!$B$1,MonsterTable!$A$1:$B$1,0),0),
IF(OR(NOT(ISBLANK(Z1099)),ISBLANK(AA1099)),#N/A,
IF(X1099="empty","empty",
VLOOKUP(X1099,MonsterGroupTable!$A:$A,1,0)))))))</f>
        <v>g120</v>
      </c>
      <c r="AA1099">
        <v>5</v>
      </c>
      <c r="AE1099" s="1" t="s">
        <v>74</v>
      </c>
      <c r="AF1099" s="2" t="str">
        <f>IF(AND(ISBLANK(AE1099),OR(NOT(ISBLANK(AG1099)),NOT(ISBLANK(AH1099)))),#N/A,
IF(ISBLANK(AE1099),"",
IF(AND(NOT(ISERROR(VLOOKUP(AE1099,MonsterTable!$A:$B,MATCH(MonsterTable!$B$1,MonsterTable!$A$1:$B$1,0),0))),OR(ISBLANK(AG1099),ISBLANK(AH1099))),#N/A,
IFERROR(VLOOKUP(AE1099,MonsterTable!$A:$B,MATCH(MonsterTable!$B$1,MonsterTable!$A$1:$B$1,0),0),
IF(OR(NOT(ISBLANK(AG1099)),ISBLANK(AH1099)),#N/A,
IF(AE1099="empty","empty",
VLOOKUP(AE1099,MonsterGroupTable!$A:$A,1,0)))))))</f>
        <v>empty</v>
      </c>
      <c r="AH1099">
        <v>3</v>
      </c>
      <c r="AL1099" s="1" t="s">
        <v>342</v>
      </c>
      <c r="AM1099" s="2">
        <f>IF(AND(ISBLANK(AL1099),OR(NOT(ISBLANK(AN1099)),NOT(ISBLANK(AO1099)))),#N/A,
IF(ISBLANK(AL1099),"",
IF(AND(NOT(ISERROR(VLOOKUP(AL1099,MonsterTable!$A:$B,MATCH(MonsterTable!$B$1,MonsterTable!$A$1:$B$1,0),0))),OR(ISBLANK(AN1099),ISBLANK(AO1099))),#N/A,
IFERROR(VLOOKUP(AL1099,MonsterTable!$A:$B,MATCH(MonsterTable!$B$1,MonsterTable!$A$1:$B$1,0),0),
IF(OR(NOT(ISBLANK(AN1099)),ISBLANK(AO1099)),#N/A,
IF(AL1099="empty","empty",
VLOOKUP(AL1099,MonsterGroupTable!$A:$A,1,0)))))))</f>
        <v>206</v>
      </c>
      <c r="AN1099">
        <v>1</v>
      </c>
      <c r="AO1099">
        <v>1</v>
      </c>
      <c r="AP1099">
        <v>0</v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BA1099" s="2" t="str">
        <f>IF(AND(ISBLANK(AZ1099),OR(NOT(ISBLANK(BB1099)),NOT(ISBLANK(BC1099)))),#N/A,
IF(ISBLANK(AZ1099),"",
IF(AND(NOT(ISERROR(VLOOKUP(AZ1099,MonsterTable!$A:$B,MATCH(MonsterTable!$B$1,MonsterTable!$A$1:$B$1,0),0))),OR(ISBLANK(BB1099),ISBLANK(BC1099))),#N/A,
IFERROR(VLOOKUP(AZ1099,MonsterTable!$A:$B,MATCH(MonsterTable!$B$1,MonsterTable!$A$1:$B$1,0),0),
IF(OR(NOT(ISBLANK(BB1099)),ISBLANK(BC1099)),#N/A,
IF(AZ1099="empty","empty",
VLOOKUP(AZ1099,MonsterGroupTable!$A:$A,1,0)))))))</f>
        <v/>
      </c>
      <c r="BH1099" s="2" t="str">
        <f>IF(AND(ISBLANK(BG1099),OR(NOT(ISBLANK(BI1099)),NOT(ISBLANK(BJ1099)))),#N/A,
IF(ISBLANK(BG1099),"",
IF(AND(NOT(ISERROR(VLOOKUP(BG1099,MonsterTable!$A:$B,MATCH(MonsterTable!$B$1,MonsterTable!$A$1:$B$1,0),0))),OR(ISBLANK(BI1099),ISBLANK(BJ1099))),#N/A,
IFERROR(VLOOKUP(BG1099,MonsterTable!$A:$B,MATCH(MonsterTable!$B$1,MonsterTable!$A$1:$B$1,0),0),
IF(OR(NOT(ISBLANK(BI1099)),ISBLANK(BJ1099)),#N/A,
IF(BG1099="empty","empty",
VLOOKUP(BG1099,MonsterGroupTable!$A:$A,1,0)))))))</f>
        <v/>
      </c>
      <c r="BO1099" s="2" t="str">
        <f>IF(AND(ISBLANK(BN1099),OR(NOT(ISBLANK(BP1099)),NOT(ISBLANK(BQ1099)))),#N/A,
IF(ISBLANK(BN1099),"",
IF(AND(NOT(ISERROR(VLOOKUP(BN1099,MonsterTable!$A:$B,MATCH(MonsterTable!$B$1,MonsterTable!$A$1:$B$1,0),0))),OR(ISBLANK(BP1099),ISBLANK(BQ1099))),#N/A,
IFERROR(VLOOKUP(BN1099,MonsterTable!$A:$B,MATCH(MonsterTable!$B$1,MonsterTable!$A$1:$B$1,0),0),
IF(OR(NOT(ISBLANK(BP1099)),ISBLANK(BQ1099)),#N/A,
IF(BN1099="empty","empty",
VLOOKUP(BN1099,MonsterGroupTable!$A:$A,1,0)))))))</f>
        <v/>
      </c>
      <c r="BV1099" s="2" t="str">
        <f>IF(AND(ISBLANK(BU1099),OR(NOT(ISBLANK(BW1099)),NOT(ISBLANK(BX1099)))),#N/A,
IF(ISBLANK(BU1099),"",
IF(AND(NOT(ISERROR(VLOOKUP(BU1099,MonsterTable!$A:$B,MATCH(MonsterTable!$B$1,MonsterTable!$A$1:$B$1,0),0))),OR(ISBLANK(BW1099),ISBLANK(BX1099))),#N/A,
IFERROR(VLOOKUP(BU1099,MonsterTable!$A:$B,MATCH(MonsterTable!$B$1,MonsterTable!$A$1:$B$1,0),0),
IF(OR(NOT(ISBLANK(BW1099)),ISBLANK(BX1099)),#N/A,
IF(BU1099="empty","empty",
VLOOKUP(BU1099,MonsterGroupTable!$A:$A,1,0)))))))</f>
        <v/>
      </c>
      <c r="CC1099" s="2" t="str">
        <f>IF(AND(ISBLANK(CB1099),OR(NOT(ISBLANK(CD1099)),NOT(ISBLANK(CE1099)))),#N/A,
IF(ISBLANK(CB1099),"",
IF(AND(NOT(ISERROR(VLOOKUP(CB1099,MonsterTable!$A:$B,MATCH(MonsterTable!$B$1,MonsterTable!$A$1:$B$1,0),0))),OR(ISBLANK(CD1099),ISBLANK(CE1099))),#N/A,
IFERROR(VLOOKUP(CB1099,MonsterTable!$A:$B,MATCH(MonsterTable!$B$1,MonsterTable!$A$1:$B$1,0),0),
IF(OR(NOT(ISBLANK(CD1099)),ISBLANK(CE1099)),#N/A,
IF(CB1099="empty","empty",
VLOOKUP(CB1099,MonsterGroupTable!$A:$A,1,0)))))))</f>
        <v/>
      </c>
      <c r="CJ1099" s="2" t="str">
        <f>IF(AND(ISBLANK(CI1099),OR(NOT(ISBLANK(CK1099)),NOT(ISBLANK(CL1099)))),#N/A,
IF(ISBLANK(CI1099),"",
IF(AND(NOT(ISERROR(VLOOKUP(CI1099,MonsterTable!$A:$B,MATCH(MonsterTable!$B$1,MonsterTable!$A$1:$B$1,0),0))),OR(ISBLANK(CK1099),ISBLANK(CL1099))),#N/A,
IFERROR(VLOOKUP(CI1099,MonsterTable!$A:$B,MATCH(MonsterTable!$B$1,MonsterTable!$A$1:$B$1,0),0),
IF(OR(NOT(ISBLANK(CK1099)),ISBLANK(CL1099)),#N/A,
IF(CI1099="empty","empty",
VLOOKUP(CI1099,MonsterGroupTable!$A:$A,1,0)))))))</f>
        <v/>
      </c>
    </row>
    <row r="1100" spans="1:88">
      <c r="A1100">
        <v>20401</v>
      </c>
      <c r="B1100">
        <f t="shared" si="34"/>
        <v>1.1000000000000001</v>
      </c>
      <c r="C1100">
        <f t="shared" si="34"/>
        <v>1.1000000000000001</v>
      </c>
      <c r="F1100">
        <v>2250</v>
      </c>
      <c r="G1100">
        <v>66262</v>
      </c>
      <c r="H1100">
        <v>0</v>
      </c>
      <c r="I1100">
        <v>0</v>
      </c>
      <c r="J1100">
        <v>0</v>
      </c>
      <c r="K1100" t="s">
        <v>28</v>
      </c>
      <c r="L1100" t="s">
        <v>260</v>
      </c>
      <c r="M1100" t="s">
        <v>79</v>
      </c>
      <c r="N1100" t="s">
        <v>80</v>
      </c>
      <c r="O1100">
        <v>0</v>
      </c>
      <c r="P1100">
        <v>-4.75</v>
      </c>
      <c r="Q1100">
        <v>-3.5</v>
      </c>
      <c r="R1100">
        <v>4.75</v>
      </c>
      <c r="S1100">
        <v>3</v>
      </c>
      <c r="T1100">
        <v>-13.5</v>
      </c>
      <c r="U1100">
        <v>2.5499999999999998</v>
      </c>
      <c r="V1100">
        <v>-6.75</v>
      </c>
      <c r="W1100" t="str">
        <f t="shared" si="35"/>
        <v>g101,5,empty,3,202,1,1,0</v>
      </c>
      <c r="X1100" s="1" t="s">
        <v>20</v>
      </c>
      <c r="Y1100" s="2" t="str">
        <f>IF(AND(ISBLANK(X1100),OR(NOT(ISBLANK(Z1100)),NOT(ISBLANK(AA1100)))),#N/A,
IF(ISBLANK(X1100),"",
IF(AND(NOT(ISERROR(VLOOKUP(X1100,MonsterTable!$A:$B,MATCH(MonsterTable!$B$1,MonsterTable!$A$1:$B$1,0),0))),OR(ISBLANK(Z1100),ISBLANK(AA1100))),#N/A,
IFERROR(VLOOKUP(X1100,MonsterTable!$A:$B,MATCH(MonsterTable!$B$1,MonsterTable!$A$1:$B$1,0),0),
IF(OR(NOT(ISBLANK(Z1100)),ISBLANK(AA1100)),#N/A,
IF(X1100="empty","empty",
VLOOKUP(X1100,MonsterGroupTable!$A:$A,1,0)))))))</f>
        <v>g101</v>
      </c>
      <c r="AA1100">
        <v>5</v>
      </c>
      <c r="AE1100" s="1" t="s">
        <v>74</v>
      </c>
      <c r="AF1100" s="2" t="str">
        <f>IF(AND(ISBLANK(AE1100),OR(NOT(ISBLANK(AG1100)),NOT(ISBLANK(AH1100)))),#N/A,
IF(ISBLANK(AE1100),"",
IF(AND(NOT(ISERROR(VLOOKUP(AE1100,MonsterTable!$A:$B,MATCH(MonsterTable!$B$1,MonsterTable!$A$1:$B$1,0),0))),OR(ISBLANK(AG1100),ISBLANK(AH1100))),#N/A,
IFERROR(VLOOKUP(AE1100,MonsterTable!$A:$B,MATCH(MonsterTable!$B$1,MonsterTable!$A$1:$B$1,0),0),
IF(OR(NOT(ISBLANK(AG1100)),ISBLANK(AH1100)),#N/A,
IF(AE1100="empty","empty",
VLOOKUP(AE1100,MonsterGroupTable!$A:$A,1,0)))))))</f>
        <v>empty</v>
      </c>
      <c r="AH1100">
        <v>3</v>
      </c>
      <c r="AL1100" s="1" t="s">
        <v>338</v>
      </c>
      <c r="AM1100" s="2">
        <f>IF(AND(ISBLANK(AL1100),OR(NOT(ISBLANK(AN1100)),NOT(ISBLANK(AO1100)))),#N/A,
IF(ISBLANK(AL1100),"",
IF(AND(NOT(ISERROR(VLOOKUP(AL1100,MonsterTable!$A:$B,MATCH(MonsterTable!$B$1,MonsterTable!$A$1:$B$1,0),0))),OR(ISBLANK(AN1100),ISBLANK(AO1100))),#N/A,
IFERROR(VLOOKUP(AL1100,MonsterTable!$A:$B,MATCH(MonsterTable!$B$1,MonsterTable!$A$1:$B$1,0),0),
IF(OR(NOT(ISBLANK(AN1100)),ISBLANK(AO1100)),#N/A,
IF(AL1100="empty","empty",
VLOOKUP(AL1100,MonsterGroupTable!$A:$A,1,0)))))))</f>
        <v>202</v>
      </c>
      <c r="AN1100">
        <v>1</v>
      </c>
      <c r="AO1100">
        <v>1</v>
      </c>
      <c r="AP1100">
        <v>0</v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BA1100" s="2" t="str">
        <f>IF(AND(ISBLANK(AZ1100),OR(NOT(ISBLANK(BB1100)),NOT(ISBLANK(BC1100)))),#N/A,
IF(ISBLANK(AZ1100),"",
IF(AND(NOT(ISERROR(VLOOKUP(AZ1100,MonsterTable!$A:$B,MATCH(MonsterTable!$B$1,MonsterTable!$A$1:$B$1,0),0))),OR(ISBLANK(BB1100),ISBLANK(BC1100))),#N/A,
IFERROR(VLOOKUP(AZ1100,MonsterTable!$A:$B,MATCH(MonsterTable!$B$1,MonsterTable!$A$1:$B$1,0),0),
IF(OR(NOT(ISBLANK(BB1100)),ISBLANK(BC1100)),#N/A,
IF(AZ1100="empty","empty",
VLOOKUP(AZ1100,MonsterGroupTable!$A:$A,1,0)))))))</f>
        <v/>
      </c>
      <c r="BH1100" s="2" t="str">
        <f>IF(AND(ISBLANK(BG1100),OR(NOT(ISBLANK(BI1100)),NOT(ISBLANK(BJ1100)))),#N/A,
IF(ISBLANK(BG1100),"",
IF(AND(NOT(ISERROR(VLOOKUP(BG1100,MonsterTable!$A:$B,MATCH(MonsterTable!$B$1,MonsterTable!$A$1:$B$1,0),0))),OR(ISBLANK(BI1100),ISBLANK(BJ1100))),#N/A,
IFERROR(VLOOKUP(BG1100,MonsterTable!$A:$B,MATCH(MonsterTable!$B$1,MonsterTable!$A$1:$B$1,0),0),
IF(OR(NOT(ISBLANK(BI1100)),ISBLANK(BJ1100)),#N/A,
IF(BG1100="empty","empty",
VLOOKUP(BG1100,MonsterGroupTable!$A:$A,1,0)))))))</f>
        <v/>
      </c>
      <c r="BO1100" s="2" t="str">
        <f>IF(AND(ISBLANK(BN1100),OR(NOT(ISBLANK(BP1100)),NOT(ISBLANK(BQ1100)))),#N/A,
IF(ISBLANK(BN1100),"",
IF(AND(NOT(ISERROR(VLOOKUP(BN1100,MonsterTable!$A:$B,MATCH(MonsterTable!$B$1,MonsterTable!$A$1:$B$1,0),0))),OR(ISBLANK(BP1100),ISBLANK(BQ1100))),#N/A,
IFERROR(VLOOKUP(BN1100,MonsterTable!$A:$B,MATCH(MonsterTable!$B$1,MonsterTable!$A$1:$B$1,0),0),
IF(OR(NOT(ISBLANK(BP1100)),ISBLANK(BQ1100)),#N/A,
IF(BN1100="empty","empty",
VLOOKUP(BN1100,MonsterGroupTable!$A:$A,1,0)))))))</f>
        <v/>
      </c>
      <c r="BV1100" s="2" t="str">
        <f>IF(AND(ISBLANK(BU1100),OR(NOT(ISBLANK(BW1100)),NOT(ISBLANK(BX1100)))),#N/A,
IF(ISBLANK(BU1100),"",
IF(AND(NOT(ISERROR(VLOOKUP(BU1100,MonsterTable!$A:$B,MATCH(MonsterTable!$B$1,MonsterTable!$A$1:$B$1,0),0))),OR(ISBLANK(BW1100),ISBLANK(BX1100))),#N/A,
IFERROR(VLOOKUP(BU1100,MonsterTable!$A:$B,MATCH(MonsterTable!$B$1,MonsterTable!$A$1:$B$1,0),0),
IF(OR(NOT(ISBLANK(BW1100)),ISBLANK(BX1100)),#N/A,
IF(BU1100="empty","empty",
VLOOKUP(BU1100,MonsterGroupTable!$A:$A,1,0)))))))</f>
        <v/>
      </c>
      <c r="CC1100" s="2" t="str">
        <f>IF(AND(ISBLANK(CB1100),OR(NOT(ISBLANK(CD1100)),NOT(ISBLANK(CE1100)))),#N/A,
IF(ISBLANK(CB1100),"",
IF(AND(NOT(ISERROR(VLOOKUP(CB1100,MonsterTable!$A:$B,MATCH(MonsterTable!$B$1,MonsterTable!$A$1:$B$1,0),0))),OR(ISBLANK(CD1100),ISBLANK(CE1100))),#N/A,
IFERROR(VLOOKUP(CB1100,MonsterTable!$A:$B,MATCH(MonsterTable!$B$1,MonsterTable!$A$1:$B$1,0),0),
IF(OR(NOT(ISBLANK(CD1100)),ISBLANK(CE1100)),#N/A,
IF(CB1100="empty","empty",
VLOOKUP(CB1100,MonsterGroupTable!$A:$A,1,0)))))))</f>
        <v/>
      </c>
      <c r="CJ1100" s="2" t="str">
        <f>IF(AND(ISBLANK(CI1100),OR(NOT(ISBLANK(CK1100)),NOT(ISBLANK(CL1100)))),#N/A,
IF(ISBLANK(CI1100),"",
IF(AND(NOT(ISERROR(VLOOKUP(CI1100,MonsterTable!$A:$B,MATCH(MonsterTable!$B$1,MonsterTable!$A$1:$B$1,0),0))),OR(ISBLANK(CK1100),ISBLANK(CL1100))),#N/A,
IFERROR(VLOOKUP(CI1100,MonsterTable!$A:$B,MATCH(MonsterTable!$B$1,MonsterTable!$A$1:$B$1,0),0),
IF(OR(NOT(ISBLANK(CK1100)),ISBLANK(CL1100)),#N/A,
IF(CI1100="empty","empty",
VLOOKUP(CI1100,MonsterGroupTable!$A:$A,1,0)))))))</f>
        <v/>
      </c>
    </row>
    <row r="1101" spans="1:88">
      <c r="A1101">
        <v>20402</v>
      </c>
      <c r="B1101">
        <f t="shared" si="34"/>
        <v>1.1000000000000001</v>
      </c>
      <c r="C1101">
        <f t="shared" si="34"/>
        <v>1.1000000000000001</v>
      </c>
      <c r="F1101">
        <v>2340</v>
      </c>
      <c r="G1101">
        <v>66586</v>
      </c>
      <c r="H1101">
        <v>0</v>
      </c>
      <c r="I1101">
        <v>0</v>
      </c>
      <c r="J1101">
        <v>0</v>
      </c>
      <c r="K1101" t="s">
        <v>28</v>
      </c>
      <c r="L1101" t="s">
        <v>260</v>
      </c>
      <c r="M1101" t="s">
        <v>79</v>
      </c>
      <c r="N1101" t="s">
        <v>80</v>
      </c>
      <c r="O1101">
        <v>0</v>
      </c>
      <c r="P1101">
        <v>-4.75</v>
      </c>
      <c r="Q1101">
        <v>-3.5</v>
      </c>
      <c r="R1101">
        <v>4.75</v>
      </c>
      <c r="S1101">
        <v>3</v>
      </c>
      <c r="T1101">
        <v>-13.5</v>
      </c>
      <c r="U1101">
        <v>2.5499999999999998</v>
      </c>
      <c r="V1101">
        <v>-6.75</v>
      </c>
      <c r="W1101" t="str">
        <f t="shared" si="35"/>
        <v>g101,5,empty,3,202,1,1,0</v>
      </c>
      <c r="X1101" s="1" t="s">
        <v>20</v>
      </c>
      <c r="Y1101" s="2" t="str">
        <f>IF(AND(ISBLANK(X1101),OR(NOT(ISBLANK(Z1101)),NOT(ISBLANK(AA1101)))),#N/A,
IF(ISBLANK(X1101),"",
IF(AND(NOT(ISERROR(VLOOKUP(X1101,MonsterTable!$A:$B,MATCH(MonsterTable!$B$1,MonsterTable!$A$1:$B$1,0),0))),OR(ISBLANK(Z1101),ISBLANK(AA1101))),#N/A,
IFERROR(VLOOKUP(X1101,MonsterTable!$A:$B,MATCH(MonsterTable!$B$1,MonsterTable!$A$1:$B$1,0),0),
IF(OR(NOT(ISBLANK(Z1101)),ISBLANK(AA1101)),#N/A,
IF(X1101="empty","empty",
VLOOKUP(X1101,MonsterGroupTable!$A:$A,1,0)))))))</f>
        <v>g101</v>
      </c>
      <c r="AA1101">
        <v>5</v>
      </c>
      <c r="AE1101" s="1" t="s">
        <v>74</v>
      </c>
      <c r="AF1101" s="2" t="str">
        <f>IF(AND(ISBLANK(AE1101),OR(NOT(ISBLANK(AG1101)),NOT(ISBLANK(AH1101)))),#N/A,
IF(ISBLANK(AE1101),"",
IF(AND(NOT(ISERROR(VLOOKUP(AE1101,MonsterTable!$A:$B,MATCH(MonsterTable!$B$1,MonsterTable!$A$1:$B$1,0),0))),OR(ISBLANK(AG1101),ISBLANK(AH1101))),#N/A,
IFERROR(VLOOKUP(AE1101,MonsterTable!$A:$B,MATCH(MonsterTable!$B$1,MonsterTable!$A$1:$B$1,0),0),
IF(OR(NOT(ISBLANK(AG1101)),ISBLANK(AH1101)),#N/A,
IF(AE1101="empty","empty",
VLOOKUP(AE1101,MonsterGroupTable!$A:$A,1,0)))))))</f>
        <v>empty</v>
      </c>
      <c r="AH1101">
        <v>3</v>
      </c>
      <c r="AL1101" s="1" t="s">
        <v>338</v>
      </c>
      <c r="AM1101" s="2">
        <f>IF(AND(ISBLANK(AL1101),OR(NOT(ISBLANK(AN1101)),NOT(ISBLANK(AO1101)))),#N/A,
IF(ISBLANK(AL1101),"",
IF(AND(NOT(ISERROR(VLOOKUP(AL1101,MonsterTable!$A:$B,MATCH(MonsterTable!$B$1,MonsterTable!$A$1:$B$1,0),0))),OR(ISBLANK(AN1101),ISBLANK(AO1101))),#N/A,
IFERROR(VLOOKUP(AL1101,MonsterTable!$A:$B,MATCH(MonsterTable!$B$1,MonsterTable!$A$1:$B$1,0),0),
IF(OR(NOT(ISBLANK(AN1101)),ISBLANK(AO1101)),#N/A,
IF(AL1101="empty","empty",
VLOOKUP(AL1101,MonsterGroupTable!$A:$A,1,0)))))))</f>
        <v>202</v>
      </c>
      <c r="AN1101">
        <v>1</v>
      </c>
      <c r="AO1101">
        <v>1</v>
      </c>
      <c r="AP1101">
        <v>0</v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BA1101" s="2" t="str">
        <f>IF(AND(ISBLANK(AZ1101),OR(NOT(ISBLANK(BB1101)),NOT(ISBLANK(BC1101)))),#N/A,
IF(ISBLANK(AZ1101),"",
IF(AND(NOT(ISERROR(VLOOKUP(AZ1101,MonsterTable!$A:$B,MATCH(MonsterTable!$B$1,MonsterTable!$A$1:$B$1,0),0))),OR(ISBLANK(BB1101),ISBLANK(BC1101))),#N/A,
IFERROR(VLOOKUP(AZ1101,MonsterTable!$A:$B,MATCH(MonsterTable!$B$1,MonsterTable!$A$1:$B$1,0),0),
IF(OR(NOT(ISBLANK(BB1101)),ISBLANK(BC1101)),#N/A,
IF(AZ1101="empty","empty",
VLOOKUP(AZ1101,MonsterGroupTable!$A:$A,1,0)))))))</f>
        <v/>
      </c>
      <c r="BH1101" s="2" t="str">
        <f>IF(AND(ISBLANK(BG1101),OR(NOT(ISBLANK(BI1101)),NOT(ISBLANK(BJ1101)))),#N/A,
IF(ISBLANK(BG1101),"",
IF(AND(NOT(ISERROR(VLOOKUP(BG1101,MonsterTable!$A:$B,MATCH(MonsterTable!$B$1,MonsterTable!$A$1:$B$1,0),0))),OR(ISBLANK(BI1101),ISBLANK(BJ1101))),#N/A,
IFERROR(VLOOKUP(BG1101,MonsterTable!$A:$B,MATCH(MonsterTable!$B$1,MonsterTable!$A$1:$B$1,0),0),
IF(OR(NOT(ISBLANK(BI1101)),ISBLANK(BJ1101)),#N/A,
IF(BG1101="empty","empty",
VLOOKUP(BG1101,MonsterGroupTable!$A:$A,1,0)))))))</f>
        <v/>
      </c>
      <c r="BO1101" s="2" t="str">
        <f>IF(AND(ISBLANK(BN1101),OR(NOT(ISBLANK(BP1101)),NOT(ISBLANK(BQ1101)))),#N/A,
IF(ISBLANK(BN1101),"",
IF(AND(NOT(ISERROR(VLOOKUP(BN1101,MonsterTable!$A:$B,MATCH(MonsterTable!$B$1,MonsterTable!$A$1:$B$1,0),0))),OR(ISBLANK(BP1101),ISBLANK(BQ1101))),#N/A,
IFERROR(VLOOKUP(BN1101,MonsterTable!$A:$B,MATCH(MonsterTable!$B$1,MonsterTable!$A$1:$B$1,0),0),
IF(OR(NOT(ISBLANK(BP1101)),ISBLANK(BQ1101)),#N/A,
IF(BN1101="empty","empty",
VLOOKUP(BN1101,MonsterGroupTable!$A:$A,1,0)))))))</f>
        <v/>
      </c>
      <c r="BV1101" s="2" t="str">
        <f>IF(AND(ISBLANK(BU1101),OR(NOT(ISBLANK(BW1101)),NOT(ISBLANK(BX1101)))),#N/A,
IF(ISBLANK(BU1101),"",
IF(AND(NOT(ISERROR(VLOOKUP(BU1101,MonsterTable!$A:$B,MATCH(MonsterTable!$B$1,MonsterTable!$A$1:$B$1,0),0))),OR(ISBLANK(BW1101),ISBLANK(BX1101))),#N/A,
IFERROR(VLOOKUP(BU1101,MonsterTable!$A:$B,MATCH(MonsterTable!$B$1,MonsterTable!$A$1:$B$1,0),0),
IF(OR(NOT(ISBLANK(BW1101)),ISBLANK(BX1101)),#N/A,
IF(BU1101="empty","empty",
VLOOKUP(BU1101,MonsterGroupTable!$A:$A,1,0)))))))</f>
        <v/>
      </c>
      <c r="CC1101" s="2" t="str">
        <f>IF(AND(ISBLANK(CB1101),OR(NOT(ISBLANK(CD1101)),NOT(ISBLANK(CE1101)))),#N/A,
IF(ISBLANK(CB1101),"",
IF(AND(NOT(ISERROR(VLOOKUP(CB1101,MonsterTable!$A:$B,MATCH(MonsterTable!$B$1,MonsterTable!$A$1:$B$1,0),0))),OR(ISBLANK(CD1101),ISBLANK(CE1101))),#N/A,
IFERROR(VLOOKUP(CB1101,MonsterTable!$A:$B,MATCH(MonsterTable!$B$1,MonsterTable!$A$1:$B$1,0),0),
IF(OR(NOT(ISBLANK(CD1101)),ISBLANK(CE1101)),#N/A,
IF(CB1101="empty","empty",
VLOOKUP(CB1101,MonsterGroupTable!$A:$A,1,0)))))))</f>
        <v/>
      </c>
      <c r="CJ1101" s="2" t="str">
        <f>IF(AND(ISBLANK(CI1101),OR(NOT(ISBLANK(CK1101)),NOT(ISBLANK(CL1101)))),#N/A,
IF(ISBLANK(CI1101),"",
IF(AND(NOT(ISERROR(VLOOKUP(CI1101,MonsterTable!$A:$B,MATCH(MonsterTable!$B$1,MonsterTable!$A$1:$B$1,0),0))),OR(ISBLANK(CK1101),ISBLANK(CL1101))),#N/A,
IFERROR(VLOOKUP(CI1101,MonsterTable!$A:$B,MATCH(MonsterTable!$B$1,MonsterTable!$A$1:$B$1,0),0),
IF(OR(NOT(ISBLANK(CK1101)),ISBLANK(CL1101)),#N/A,
IF(CI1101="empty","empty",
VLOOKUP(CI1101,MonsterGroupTable!$A:$A,1,0)))))))</f>
        <v/>
      </c>
    </row>
    <row r="1102" spans="1:88">
      <c r="A1102">
        <v>20403</v>
      </c>
      <c r="B1102">
        <f t="shared" si="34"/>
        <v>1.1000000000000001</v>
      </c>
      <c r="C1102">
        <f t="shared" si="34"/>
        <v>1.1000000000000001</v>
      </c>
      <c r="F1102">
        <v>2430</v>
      </c>
      <c r="G1102">
        <v>66910</v>
      </c>
      <c r="H1102">
        <v>0</v>
      </c>
      <c r="I1102">
        <v>0</v>
      </c>
      <c r="J1102">
        <v>0</v>
      </c>
      <c r="K1102" t="s">
        <v>28</v>
      </c>
      <c r="L1102" t="s">
        <v>260</v>
      </c>
      <c r="M1102" t="s">
        <v>79</v>
      </c>
      <c r="N1102" t="s">
        <v>80</v>
      </c>
      <c r="O1102">
        <v>0</v>
      </c>
      <c r="P1102">
        <v>-4.75</v>
      </c>
      <c r="Q1102">
        <v>-3.5</v>
      </c>
      <c r="R1102">
        <v>4.75</v>
      </c>
      <c r="S1102">
        <v>3</v>
      </c>
      <c r="T1102">
        <v>-13.5</v>
      </c>
      <c r="U1102">
        <v>2.5499999999999998</v>
      </c>
      <c r="V1102">
        <v>-6.75</v>
      </c>
      <c r="W1102" t="str">
        <f t="shared" si="35"/>
        <v>g101,5,empty,3,202,1,1,0</v>
      </c>
      <c r="X1102" s="1" t="s">
        <v>20</v>
      </c>
      <c r="Y1102" s="2" t="str">
        <f>IF(AND(ISBLANK(X1102),OR(NOT(ISBLANK(Z1102)),NOT(ISBLANK(AA1102)))),#N/A,
IF(ISBLANK(X1102),"",
IF(AND(NOT(ISERROR(VLOOKUP(X1102,MonsterTable!$A:$B,MATCH(MonsterTable!$B$1,MonsterTable!$A$1:$B$1,0),0))),OR(ISBLANK(Z1102),ISBLANK(AA1102))),#N/A,
IFERROR(VLOOKUP(X1102,MonsterTable!$A:$B,MATCH(MonsterTable!$B$1,MonsterTable!$A$1:$B$1,0),0),
IF(OR(NOT(ISBLANK(Z1102)),ISBLANK(AA1102)),#N/A,
IF(X1102="empty","empty",
VLOOKUP(X1102,MonsterGroupTable!$A:$A,1,0)))))))</f>
        <v>g101</v>
      </c>
      <c r="AA1102">
        <v>5</v>
      </c>
      <c r="AE1102" s="1" t="s">
        <v>74</v>
      </c>
      <c r="AF1102" s="2" t="str">
        <f>IF(AND(ISBLANK(AE1102),OR(NOT(ISBLANK(AG1102)),NOT(ISBLANK(AH1102)))),#N/A,
IF(ISBLANK(AE1102),"",
IF(AND(NOT(ISERROR(VLOOKUP(AE1102,MonsterTable!$A:$B,MATCH(MonsterTable!$B$1,MonsterTable!$A$1:$B$1,0),0))),OR(ISBLANK(AG1102),ISBLANK(AH1102))),#N/A,
IFERROR(VLOOKUP(AE1102,MonsterTable!$A:$B,MATCH(MonsterTable!$B$1,MonsterTable!$A$1:$B$1,0),0),
IF(OR(NOT(ISBLANK(AG1102)),ISBLANK(AH1102)),#N/A,
IF(AE1102="empty","empty",
VLOOKUP(AE1102,MonsterGroupTable!$A:$A,1,0)))))))</f>
        <v>empty</v>
      </c>
      <c r="AH1102">
        <v>3</v>
      </c>
      <c r="AL1102" s="1" t="s">
        <v>338</v>
      </c>
      <c r="AM1102" s="2">
        <f>IF(AND(ISBLANK(AL1102),OR(NOT(ISBLANK(AN1102)),NOT(ISBLANK(AO1102)))),#N/A,
IF(ISBLANK(AL1102),"",
IF(AND(NOT(ISERROR(VLOOKUP(AL1102,MonsterTable!$A:$B,MATCH(MonsterTable!$B$1,MonsterTable!$A$1:$B$1,0),0))),OR(ISBLANK(AN1102),ISBLANK(AO1102))),#N/A,
IFERROR(VLOOKUP(AL1102,MonsterTable!$A:$B,MATCH(MonsterTable!$B$1,MonsterTable!$A$1:$B$1,0),0),
IF(OR(NOT(ISBLANK(AN1102)),ISBLANK(AO1102)),#N/A,
IF(AL1102="empty","empty",
VLOOKUP(AL1102,MonsterGroupTable!$A:$A,1,0)))))))</f>
        <v>202</v>
      </c>
      <c r="AN1102">
        <v>1</v>
      </c>
      <c r="AO1102">
        <v>1</v>
      </c>
      <c r="AP1102">
        <v>0</v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BA1102" s="2" t="str">
        <f>IF(AND(ISBLANK(AZ1102),OR(NOT(ISBLANK(BB1102)),NOT(ISBLANK(BC1102)))),#N/A,
IF(ISBLANK(AZ1102),"",
IF(AND(NOT(ISERROR(VLOOKUP(AZ1102,MonsterTable!$A:$B,MATCH(MonsterTable!$B$1,MonsterTable!$A$1:$B$1,0),0))),OR(ISBLANK(BB1102),ISBLANK(BC1102))),#N/A,
IFERROR(VLOOKUP(AZ1102,MonsterTable!$A:$B,MATCH(MonsterTable!$B$1,MonsterTable!$A$1:$B$1,0),0),
IF(OR(NOT(ISBLANK(BB1102)),ISBLANK(BC1102)),#N/A,
IF(AZ1102="empty","empty",
VLOOKUP(AZ1102,MonsterGroupTable!$A:$A,1,0)))))))</f>
        <v/>
      </c>
      <c r="BH1102" s="2" t="str">
        <f>IF(AND(ISBLANK(BG1102),OR(NOT(ISBLANK(BI1102)),NOT(ISBLANK(BJ1102)))),#N/A,
IF(ISBLANK(BG1102),"",
IF(AND(NOT(ISERROR(VLOOKUP(BG1102,MonsterTable!$A:$B,MATCH(MonsterTable!$B$1,MonsterTable!$A$1:$B$1,0),0))),OR(ISBLANK(BI1102),ISBLANK(BJ1102))),#N/A,
IFERROR(VLOOKUP(BG1102,MonsterTable!$A:$B,MATCH(MonsterTable!$B$1,MonsterTable!$A$1:$B$1,0),0),
IF(OR(NOT(ISBLANK(BI1102)),ISBLANK(BJ1102)),#N/A,
IF(BG1102="empty","empty",
VLOOKUP(BG1102,MonsterGroupTable!$A:$A,1,0)))))))</f>
        <v/>
      </c>
      <c r="BO1102" s="2" t="str">
        <f>IF(AND(ISBLANK(BN1102),OR(NOT(ISBLANK(BP1102)),NOT(ISBLANK(BQ1102)))),#N/A,
IF(ISBLANK(BN1102),"",
IF(AND(NOT(ISERROR(VLOOKUP(BN1102,MonsterTable!$A:$B,MATCH(MonsterTable!$B$1,MonsterTable!$A$1:$B$1,0),0))),OR(ISBLANK(BP1102),ISBLANK(BQ1102))),#N/A,
IFERROR(VLOOKUP(BN1102,MonsterTable!$A:$B,MATCH(MonsterTable!$B$1,MonsterTable!$A$1:$B$1,0),0),
IF(OR(NOT(ISBLANK(BP1102)),ISBLANK(BQ1102)),#N/A,
IF(BN1102="empty","empty",
VLOOKUP(BN1102,MonsterGroupTable!$A:$A,1,0)))))))</f>
        <v/>
      </c>
      <c r="BV1102" s="2" t="str">
        <f>IF(AND(ISBLANK(BU1102),OR(NOT(ISBLANK(BW1102)),NOT(ISBLANK(BX1102)))),#N/A,
IF(ISBLANK(BU1102),"",
IF(AND(NOT(ISERROR(VLOOKUP(BU1102,MonsterTable!$A:$B,MATCH(MonsterTable!$B$1,MonsterTable!$A$1:$B$1,0),0))),OR(ISBLANK(BW1102),ISBLANK(BX1102))),#N/A,
IFERROR(VLOOKUP(BU1102,MonsterTable!$A:$B,MATCH(MonsterTable!$B$1,MonsterTable!$A$1:$B$1,0),0),
IF(OR(NOT(ISBLANK(BW1102)),ISBLANK(BX1102)),#N/A,
IF(BU1102="empty","empty",
VLOOKUP(BU1102,MonsterGroupTable!$A:$A,1,0)))))))</f>
        <v/>
      </c>
      <c r="CC1102" s="2" t="str">
        <f>IF(AND(ISBLANK(CB1102),OR(NOT(ISBLANK(CD1102)),NOT(ISBLANK(CE1102)))),#N/A,
IF(ISBLANK(CB1102),"",
IF(AND(NOT(ISERROR(VLOOKUP(CB1102,MonsterTable!$A:$B,MATCH(MonsterTable!$B$1,MonsterTable!$A$1:$B$1,0),0))),OR(ISBLANK(CD1102),ISBLANK(CE1102))),#N/A,
IFERROR(VLOOKUP(CB1102,MonsterTable!$A:$B,MATCH(MonsterTable!$B$1,MonsterTable!$A$1:$B$1,0),0),
IF(OR(NOT(ISBLANK(CD1102)),ISBLANK(CE1102)),#N/A,
IF(CB1102="empty","empty",
VLOOKUP(CB1102,MonsterGroupTable!$A:$A,1,0)))))))</f>
        <v/>
      </c>
      <c r="CJ1102" s="2" t="str">
        <f>IF(AND(ISBLANK(CI1102),OR(NOT(ISBLANK(CK1102)),NOT(ISBLANK(CL1102)))),#N/A,
IF(ISBLANK(CI1102),"",
IF(AND(NOT(ISERROR(VLOOKUP(CI1102,MonsterTable!$A:$B,MATCH(MonsterTable!$B$1,MonsterTable!$A$1:$B$1,0),0))),OR(ISBLANK(CK1102),ISBLANK(CL1102))),#N/A,
IFERROR(VLOOKUP(CI1102,MonsterTable!$A:$B,MATCH(MonsterTable!$B$1,MonsterTable!$A$1:$B$1,0),0),
IF(OR(NOT(ISBLANK(CK1102)),ISBLANK(CL1102)),#N/A,
IF(CI1102="empty","empty",
VLOOKUP(CI1102,MonsterGroupTable!$A:$A,1,0)))))))</f>
        <v/>
      </c>
    </row>
    <row r="1103" spans="1:88">
      <c r="A1103">
        <v>20404</v>
      </c>
      <c r="B1103">
        <f t="shared" si="34"/>
        <v>1.1000000000000001</v>
      </c>
      <c r="C1103">
        <f t="shared" si="34"/>
        <v>1.1000000000000001</v>
      </c>
      <c r="F1103">
        <v>2520</v>
      </c>
      <c r="G1103">
        <v>67234</v>
      </c>
      <c r="H1103">
        <v>0</v>
      </c>
      <c r="I1103">
        <v>0</v>
      </c>
      <c r="J1103">
        <v>0</v>
      </c>
      <c r="K1103" t="s">
        <v>28</v>
      </c>
      <c r="L1103" t="s">
        <v>260</v>
      </c>
      <c r="M1103" t="s">
        <v>79</v>
      </c>
      <c r="N1103" t="s">
        <v>80</v>
      </c>
      <c r="O1103">
        <v>0</v>
      </c>
      <c r="P1103">
        <v>-4.75</v>
      </c>
      <c r="Q1103">
        <v>-3.5</v>
      </c>
      <c r="R1103">
        <v>4.75</v>
      </c>
      <c r="S1103">
        <v>3</v>
      </c>
      <c r="T1103">
        <v>-13.5</v>
      </c>
      <c r="U1103">
        <v>2.5499999999999998</v>
      </c>
      <c r="V1103">
        <v>-6.75</v>
      </c>
      <c r="W1103" t="str">
        <f t="shared" si="35"/>
        <v>g101,5,empty,3,202,1,1,0</v>
      </c>
      <c r="X1103" s="1" t="s">
        <v>20</v>
      </c>
      <c r="Y1103" s="2" t="str">
        <f>IF(AND(ISBLANK(X1103),OR(NOT(ISBLANK(Z1103)),NOT(ISBLANK(AA1103)))),#N/A,
IF(ISBLANK(X1103),"",
IF(AND(NOT(ISERROR(VLOOKUP(X1103,MonsterTable!$A:$B,MATCH(MonsterTable!$B$1,MonsterTable!$A$1:$B$1,0),0))),OR(ISBLANK(Z1103),ISBLANK(AA1103))),#N/A,
IFERROR(VLOOKUP(X1103,MonsterTable!$A:$B,MATCH(MonsterTable!$B$1,MonsterTable!$A$1:$B$1,0),0),
IF(OR(NOT(ISBLANK(Z1103)),ISBLANK(AA1103)),#N/A,
IF(X1103="empty","empty",
VLOOKUP(X1103,MonsterGroupTable!$A:$A,1,0)))))))</f>
        <v>g101</v>
      </c>
      <c r="AA1103">
        <v>5</v>
      </c>
      <c r="AE1103" s="1" t="s">
        <v>74</v>
      </c>
      <c r="AF1103" s="2" t="str">
        <f>IF(AND(ISBLANK(AE1103),OR(NOT(ISBLANK(AG1103)),NOT(ISBLANK(AH1103)))),#N/A,
IF(ISBLANK(AE1103),"",
IF(AND(NOT(ISERROR(VLOOKUP(AE1103,MonsterTable!$A:$B,MATCH(MonsterTable!$B$1,MonsterTable!$A$1:$B$1,0),0))),OR(ISBLANK(AG1103),ISBLANK(AH1103))),#N/A,
IFERROR(VLOOKUP(AE1103,MonsterTable!$A:$B,MATCH(MonsterTable!$B$1,MonsterTable!$A$1:$B$1,0),0),
IF(OR(NOT(ISBLANK(AG1103)),ISBLANK(AH1103)),#N/A,
IF(AE1103="empty","empty",
VLOOKUP(AE1103,MonsterGroupTable!$A:$A,1,0)))))))</f>
        <v>empty</v>
      </c>
      <c r="AH1103">
        <v>3</v>
      </c>
      <c r="AL1103" s="1" t="s">
        <v>338</v>
      </c>
      <c r="AM1103" s="2">
        <f>IF(AND(ISBLANK(AL1103),OR(NOT(ISBLANK(AN1103)),NOT(ISBLANK(AO1103)))),#N/A,
IF(ISBLANK(AL1103),"",
IF(AND(NOT(ISERROR(VLOOKUP(AL1103,MonsterTable!$A:$B,MATCH(MonsterTable!$B$1,MonsterTable!$A$1:$B$1,0),0))),OR(ISBLANK(AN1103),ISBLANK(AO1103))),#N/A,
IFERROR(VLOOKUP(AL1103,MonsterTable!$A:$B,MATCH(MonsterTable!$B$1,MonsterTable!$A$1:$B$1,0),0),
IF(OR(NOT(ISBLANK(AN1103)),ISBLANK(AO1103)),#N/A,
IF(AL1103="empty","empty",
VLOOKUP(AL1103,MonsterGroupTable!$A:$A,1,0)))))))</f>
        <v>202</v>
      </c>
      <c r="AN1103">
        <v>1</v>
      </c>
      <c r="AO1103">
        <v>1</v>
      </c>
      <c r="AP1103">
        <v>0</v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BA1103" s="2" t="str">
        <f>IF(AND(ISBLANK(AZ1103),OR(NOT(ISBLANK(BB1103)),NOT(ISBLANK(BC1103)))),#N/A,
IF(ISBLANK(AZ1103),"",
IF(AND(NOT(ISERROR(VLOOKUP(AZ1103,MonsterTable!$A:$B,MATCH(MonsterTable!$B$1,MonsterTable!$A$1:$B$1,0),0))),OR(ISBLANK(BB1103),ISBLANK(BC1103))),#N/A,
IFERROR(VLOOKUP(AZ1103,MonsterTable!$A:$B,MATCH(MonsterTable!$B$1,MonsterTable!$A$1:$B$1,0),0),
IF(OR(NOT(ISBLANK(BB1103)),ISBLANK(BC1103)),#N/A,
IF(AZ1103="empty","empty",
VLOOKUP(AZ1103,MonsterGroupTable!$A:$A,1,0)))))))</f>
        <v/>
      </c>
      <c r="BH1103" s="2" t="str">
        <f>IF(AND(ISBLANK(BG1103),OR(NOT(ISBLANK(BI1103)),NOT(ISBLANK(BJ1103)))),#N/A,
IF(ISBLANK(BG1103),"",
IF(AND(NOT(ISERROR(VLOOKUP(BG1103,MonsterTable!$A:$B,MATCH(MonsterTable!$B$1,MonsterTable!$A$1:$B$1,0),0))),OR(ISBLANK(BI1103),ISBLANK(BJ1103))),#N/A,
IFERROR(VLOOKUP(BG1103,MonsterTable!$A:$B,MATCH(MonsterTable!$B$1,MonsterTable!$A$1:$B$1,0),0),
IF(OR(NOT(ISBLANK(BI1103)),ISBLANK(BJ1103)),#N/A,
IF(BG1103="empty","empty",
VLOOKUP(BG1103,MonsterGroupTable!$A:$A,1,0)))))))</f>
        <v/>
      </c>
      <c r="BO1103" s="2" t="str">
        <f>IF(AND(ISBLANK(BN1103),OR(NOT(ISBLANK(BP1103)),NOT(ISBLANK(BQ1103)))),#N/A,
IF(ISBLANK(BN1103),"",
IF(AND(NOT(ISERROR(VLOOKUP(BN1103,MonsterTable!$A:$B,MATCH(MonsterTable!$B$1,MonsterTable!$A$1:$B$1,0),0))),OR(ISBLANK(BP1103),ISBLANK(BQ1103))),#N/A,
IFERROR(VLOOKUP(BN1103,MonsterTable!$A:$B,MATCH(MonsterTable!$B$1,MonsterTable!$A$1:$B$1,0),0),
IF(OR(NOT(ISBLANK(BP1103)),ISBLANK(BQ1103)),#N/A,
IF(BN1103="empty","empty",
VLOOKUP(BN1103,MonsterGroupTable!$A:$A,1,0)))))))</f>
        <v/>
      </c>
      <c r="BV1103" s="2" t="str">
        <f>IF(AND(ISBLANK(BU1103),OR(NOT(ISBLANK(BW1103)),NOT(ISBLANK(BX1103)))),#N/A,
IF(ISBLANK(BU1103),"",
IF(AND(NOT(ISERROR(VLOOKUP(BU1103,MonsterTable!$A:$B,MATCH(MonsterTable!$B$1,MonsterTable!$A$1:$B$1,0),0))),OR(ISBLANK(BW1103),ISBLANK(BX1103))),#N/A,
IFERROR(VLOOKUP(BU1103,MonsterTable!$A:$B,MATCH(MonsterTable!$B$1,MonsterTable!$A$1:$B$1,0),0),
IF(OR(NOT(ISBLANK(BW1103)),ISBLANK(BX1103)),#N/A,
IF(BU1103="empty","empty",
VLOOKUP(BU1103,MonsterGroupTable!$A:$A,1,0)))))))</f>
        <v/>
      </c>
      <c r="CC1103" s="2" t="str">
        <f>IF(AND(ISBLANK(CB1103),OR(NOT(ISBLANK(CD1103)),NOT(ISBLANK(CE1103)))),#N/A,
IF(ISBLANK(CB1103),"",
IF(AND(NOT(ISERROR(VLOOKUP(CB1103,MonsterTable!$A:$B,MATCH(MonsterTable!$B$1,MonsterTable!$A$1:$B$1,0),0))),OR(ISBLANK(CD1103),ISBLANK(CE1103))),#N/A,
IFERROR(VLOOKUP(CB1103,MonsterTable!$A:$B,MATCH(MonsterTable!$B$1,MonsterTable!$A$1:$B$1,0),0),
IF(OR(NOT(ISBLANK(CD1103)),ISBLANK(CE1103)),#N/A,
IF(CB1103="empty","empty",
VLOOKUP(CB1103,MonsterGroupTable!$A:$A,1,0)))))))</f>
        <v/>
      </c>
      <c r="CJ1103" s="2" t="str">
        <f>IF(AND(ISBLANK(CI1103),OR(NOT(ISBLANK(CK1103)),NOT(ISBLANK(CL1103)))),#N/A,
IF(ISBLANK(CI1103),"",
IF(AND(NOT(ISERROR(VLOOKUP(CI1103,MonsterTable!$A:$B,MATCH(MonsterTable!$B$1,MonsterTable!$A$1:$B$1,0),0))),OR(ISBLANK(CK1103),ISBLANK(CL1103))),#N/A,
IFERROR(VLOOKUP(CI1103,MonsterTable!$A:$B,MATCH(MonsterTable!$B$1,MonsterTable!$A$1:$B$1,0),0),
IF(OR(NOT(ISBLANK(CK1103)),ISBLANK(CL1103)),#N/A,
IF(CI1103="empty","empty",
VLOOKUP(CI1103,MonsterGroupTable!$A:$A,1,0)))))))</f>
        <v/>
      </c>
    </row>
    <row r="1104" spans="1:88">
      <c r="A1104">
        <v>20405</v>
      </c>
      <c r="B1104">
        <f t="shared" si="34"/>
        <v>1.1000000000000001</v>
      </c>
      <c r="C1104">
        <f t="shared" si="34"/>
        <v>1.1000000000000001</v>
      </c>
      <c r="F1104">
        <v>2610</v>
      </c>
      <c r="G1104">
        <v>67558</v>
      </c>
      <c r="H1104">
        <v>0</v>
      </c>
      <c r="I1104">
        <v>0</v>
      </c>
      <c r="J1104">
        <v>0</v>
      </c>
      <c r="K1104" t="s">
        <v>28</v>
      </c>
      <c r="L1104" t="s">
        <v>260</v>
      </c>
      <c r="M1104" t="s">
        <v>79</v>
      </c>
      <c r="N1104" t="s">
        <v>80</v>
      </c>
      <c r="O1104">
        <v>0</v>
      </c>
      <c r="P1104">
        <v>-4.75</v>
      </c>
      <c r="Q1104">
        <v>-3.5</v>
      </c>
      <c r="R1104">
        <v>4.75</v>
      </c>
      <c r="S1104">
        <v>3</v>
      </c>
      <c r="T1104">
        <v>-13.5</v>
      </c>
      <c r="U1104">
        <v>2.5499999999999998</v>
      </c>
      <c r="V1104">
        <v>-6.75</v>
      </c>
      <c r="W1104" t="str">
        <f t="shared" si="35"/>
        <v>g101,5,empty,3,202,1,1,0</v>
      </c>
      <c r="X1104" s="1" t="s">
        <v>20</v>
      </c>
      <c r="Y1104" s="2" t="str">
        <f>IF(AND(ISBLANK(X1104),OR(NOT(ISBLANK(Z1104)),NOT(ISBLANK(AA1104)))),#N/A,
IF(ISBLANK(X1104),"",
IF(AND(NOT(ISERROR(VLOOKUP(X1104,MonsterTable!$A:$B,MATCH(MonsterTable!$B$1,MonsterTable!$A$1:$B$1,0),0))),OR(ISBLANK(Z1104),ISBLANK(AA1104))),#N/A,
IFERROR(VLOOKUP(X1104,MonsterTable!$A:$B,MATCH(MonsterTable!$B$1,MonsterTable!$A$1:$B$1,0),0),
IF(OR(NOT(ISBLANK(Z1104)),ISBLANK(AA1104)),#N/A,
IF(X1104="empty","empty",
VLOOKUP(X1104,MonsterGroupTable!$A:$A,1,0)))))))</f>
        <v>g101</v>
      </c>
      <c r="AA1104">
        <v>5</v>
      </c>
      <c r="AE1104" s="1" t="s">
        <v>74</v>
      </c>
      <c r="AF1104" s="2" t="str">
        <f>IF(AND(ISBLANK(AE1104),OR(NOT(ISBLANK(AG1104)),NOT(ISBLANK(AH1104)))),#N/A,
IF(ISBLANK(AE1104),"",
IF(AND(NOT(ISERROR(VLOOKUP(AE1104,MonsterTable!$A:$B,MATCH(MonsterTable!$B$1,MonsterTable!$A$1:$B$1,0),0))),OR(ISBLANK(AG1104),ISBLANK(AH1104))),#N/A,
IFERROR(VLOOKUP(AE1104,MonsterTable!$A:$B,MATCH(MonsterTable!$B$1,MonsterTable!$A$1:$B$1,0),0),
IF(OR(NOT(ISBLANK(AG1104)),ISBLANK(AH1104)),#N/A,
IF(AE1104="empty","empty",
VLOOKUP(AE1104,MonsterGroupTable!$A:$A,1,0)))))))</f>
        <v>empty</v>
      </c>
      <c r="AH1104">
        <v>3</v>
      </c>
      <c r="AL1104" s="1" t="s">
        <v>338</v>
      </c>
      <c r="AM1104" s="2">
        <f>IF(AND(ISBLANK(AL1104),OR(NOT(ISBLANK(AN1104)),NOT(ISBLANK(AO1104)))),#N/A,
IF(ISBLANK(AL1104),"",
IF(AND(NOT(ISERROR(VLOOKUP(AL1104,MonsterTable!$A:$B,MATCH(MonsterTable!$B$1,MonsterTable!$A$1:$B$1,0),0))),OR(ISBLANK(AN1104),ISBLANK(AO1104))),#N/A,
IFERROR(VLOOKUP(AL1104,MonsterTable!$A:$B,MATCH(MonsterTable!$B$1,MonsterTable!$A$1:$B$1,0),0),
IF(OR(NOT(ISBLANK(AN1104)),ISBLANK(AO1104)),#N/A,
IF(AL1104="empty","empty",
VLOOKUP(AL1104,MonsterGroupTable!$A:$A,1,0)))))))</f>
        <v>202</v>
      </c>
      <c r="AN1104">
        <v>1</v>
      </c>
      <c r="AO1104">
        <v>1</v>
      </c>
      <c r="AP1104">
        <v>0</v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BA1104" s="2" t="str">
        <f>IF(AND(ISBLANK(AZ1104),OR(NOT(ISBLANK(BB1104)),NOT(ISBLANK(BC1104)))),#N/A,
IF(ISBLANK(AZ1104),"",
IF(AND(NOT(ISERROR(VLOOKUP(AZ1104,MonsterTable!$A:$B,MATCH(MonsterTable!$B$1,MonsterTable!$A$1:$B$1,0),0))),OR(ISBLANK(BB1104),ISBLANK(BC1104))),#N/A,
IFERROR(VLOOKUP(AZ1104,MonsterTable!$A:$B,MATCH(MonsterTable!$B$1,MonsterTable!$A$1:$B$1,0),0),
IF(OR(NOT(ISBLANK(BB1104)),ISBLANK(BC1104)),#N/A,
IF(AZ1104="empty","empty",
VLOOKUP(AZ1104,MonsterGroupTable!$A:$A,1,0)))))))</f>
        <v/>
      </c>
      <c r="BH1104" s="2" t="str">
        <f>IF(AND(ISBLANK(BG1104),OR(NOT(ISBLANK(BI1104)),NOT(ISBLANK(BJ1104)))),#N/A,
IF(ISBLANK(BG1104),"",
IF(AND(NOT(ISERROR(VLOOKUP(BG1104,MonsterTable!$A:$B,MATCH(MonsterTable!$B$1,MonsterTable!$A$1:$B$1,0),0))),OR(ISBLANK(BI1104),ISBLANK(BJ1104))),#N/A,
IFERROR(VLOOKUP(BG1104,MonsterTable!$A:$B,MATCH(MonsterTable!$B$1,MonsterTable!$A$1:$B$1,0),0),
IF(OR(NOT(ISBLANK(BI1104)),ISBLANK(BJ1104)),#N/A,
IF(BG1104="empty","empty",
VLOOKUP(BG1104,MonsterGroupTable!$A:$A,1,0)))))))</f>
        <v/>
      </c>
      <c r="BO1104" s="2" t="str">
        <f>IF(AND(ISBLANK(BN1104),OR(NOT(ISBLANK(BP1104)),NOT(ISBLANK(BQ1104)))),#N/A,
IF(ISBLANK(BN1104),"",
IF(AND(NOT(ISERROR(VLOOKUP(BN1104,MonsterTable!$A:$B,MATCH(MonsterTable!$B$1,MonsterTable!$A$1:$B$1,0),0))),OR(ISBLANK(BP1104),ISBLANK(BQ1104))),#N/A,
IFERROR(VLOOKUP(BN1104,MonsterTable!$A:$B,MATCH(MonsterTable!$B$1,MonsterTable!$A$1:$B$1,0),0),
IF(OR(NOT(ISBLANK(BP1104)),ISBLANK(BQ1104)),#N/A,
IF(BN1104="empty","empty",
VLOOKUP(BN1104,MonsterGroupTable!$A:$A,1,0)))))))</f>
        <v/>
      </c>
      <c r="BV1104" s="2" t="str">
        <f>IF(AND(ISBLANK(BU1104),OR(NOT(ISBLANK(BW1104)),NOT(ISBLANK(BX1104)))),#N/A,
IF(ISBLANK(BU1104),"",
IF(AND(NOT(ISERROR(VLOOKUP(BU1104,MonsterTable!$A:$B,MATCH(MonsterTable!$B$1,MonsterTable!$A$1:$B$1,0),0))),OR(ISBLANK(BW1104),ISBLANK(BX1104))),#N/A,
IFERROR(VLOOKUP(BU1104,MonsterTable!$A:$B,MATCH(MonsterTable!$B$1,MonsterTable!$A$1:$B$1,0),0),
IF(OR(NOT(ISBLANK(BW1104)),ISBLANK(BX1104)),#N/A,
IF(BU1104="empty","empty",
VLOOKUP(BU1104,MonsterGroupTable!$A:$A,1,0)))))))</f>
        <v/>
      </c>
      <c r="CC1104" s="2" t="str">
        <f>IF(AND(ISBLANK(CB1104),OR(NOT(ISBLANK(CD1104)),NOT(ISBLANK(CE1104)))),#N/A,
IF(ISBLANK(CB1104),"",
IF(AND(NOT(ISERROR(VLOOKUP(CB1104,MonsterTable!$A:$B,MATCH(MonsterTable!$B$1,MonsterTable!$A$1:$B$1,0),0))),OR(ISBLANK(CD1104),ISBLANK(CE1104))),#N/A,
IFERROR(VLOOKUP(CB1104,MonsterTable!$A:$B,MATCH(MonsterTable!$B$1,MonsterTable!$A$1:$B$1,0),0),
IF(OR(NOT(ISBLANK(CD1104)),ISBLANK(CE1104)),#N/A,
IF(CB1104="empty","empty",
VLOOKUP(CB1104,MonsterGroupTable!$A:$A,1,0)))))))</f>
        <v/>
      </c>
      <c r="CJ1104" s="2" t="str">
        <f>IF(AND(ISBLANK(CI1104),OR(NOT(ISBLANK(CK1104)),NOT(ISBLANK(CL1104)))),#N/A,
IF(ISBLANK(CI1104),"",
IF(AND(NOT(ISERROR(VLOOKUP(CI1104,MonsterTable!$A:$B,MATCH(MonsterTable!$B$1,MonsterTable!$A$1:$B$1,0),0))),OR(ISBLANK(CK1104),ISBLANK(CL1104))),#N/A,
IFERROR(VLOOKUP(CI1104,MonsterTable!$A:$B,MATCH(MonsterTable!$B$1,MonsterTable!$A$1:$B$1,0),0),
IF(OR(NOT(ISBLANK(CK1104)),ISBLANK(CL1104)),#N/A,
IF(CI1104="empty","empty",
VLOOKUP(CI1104,MonsterGroupTable!$A:$A,1,0)))))))</f>
        <v/>
      </c>
    </row>
    <row r="1105" spans="1:88">
      <c r="A1105">
        <v>20406</v>
      </c>
      <c r="B1105">
        <f t="shared" si="34"/>
        <v>1.1000000000000001</v>
      </c>
      <c r="C1105">
        <f t="shared" si="34"/>
        <v>1.1000000000000001</v>
      </c>
      <c r="F1105">
        <v>2700</v>
      </c>
      <c r="G1105">
        <v>67882</v>
      </c>
      <c r="H1105">
        <v>0</v>
      </c>
      <c r="I1105">
        <v>0</v>
      </c>
      <c r="J1105">
        <v>0</v>
      </c>
      <c r="K1105" t="s">
        <v>28</v>
      </c>
      <c r="L1105" t="s">
        <v>260</v>
      </c>
      <c r="M1105" t="s">
        <v>79</v>
      </c>
      <c r="N1105" t="s">
        <v>80</v>
      </c>
      <c r="O1105">
        <v>0</v>
      </c>
      <c r="P1105">
        <v>-4.75</v>
      </c>
      <c r="Q1105">
        <v>-3.5</v>
      </c>
      <c r="R1105">
        <v>4.75</v>
      </c>
      <c r="S1105">
        <v>3</v>
      </c>
      <c r="T1105">
        <v>-13.5</v>
      </c>
      <c r="U1105">
        <v>2.5499999999999998</v>
      </c>
      <c r="V1105">
        <v>-6.75</v>
      </c>
      <c r="W1105" t="str">
        <f t="shared" si="35"/>
        <v>g101,5,empty,3,202,1,1,0</v>
      </c>
      <c r="X1105" s="1" t="s">
        <v>20</v>
      </c>
      <c r="Y1105" s="2" t="str">
        <f>IF(AND(ISBLANK(X1105),OR(NOT(ISBLANK(Z1105)),NOT(ISBLANK(AA1105)))),#N/A,
IF(ISBLANK(X1105),"",
IF(AND(NOT(ISERROR(VLOOKUP(X1105,MonsterTable!$A:$B,MATCH(MonsterTable!$B$1,MonsterTable!$A$1:$B$1,0),0))),OR(ISBLANK(Z1105),ISBLANK(AA1105))),#N/A,
IFERROR(VLOOKUP(X1105,MonsterTable!$A:$B,MATCH(MonsterTable!$B$1,MonsterTable!$A$1:$B$1,0),0),
IF(OR(NOT(ISBLANK(Z1105)),ISBLANK(AA1105)),#N/A,
IF(X1105="empty","empty",
VLOOKUP(X1105,MonsterGroupTable!$A:$A,1,0)))))))</f>
        <v>g101</v>
      </c>
      <c r="AA1105">
        <v>5</v>
      </c>
      <c r="AE1105" s="1" t="s">
        <v>74</v>
      </c>
      <c r="AF1105" s="2" t="str">
        <f>IF(AND(ISBLANK(AE1105),OR(NOT(ISBLANK(AG1105)),NOT(ISBLANK(AH1105)))),#N/A,
IF(ISBLANK(AE1105),"",
IF(AND(NOT(ISERROR(VLOOKUP(AE1105,MonsterTable!$A:$B,MATCH(MonsterTable!$B$1,MonsterTable!$A$1:$B$1,0),0))),OR(ISBLANK(AG1105),ISBLANK(AH1105))),#N/A,
IFERROR(VLOOKUP(AE1105,MonsterTable!$A:$B,MATCH(MonsterTable!$B$1,MonsterTable!$A$1:$B$1,0),0),
IF(OR(NOT(ISBLANK(AG1105)),ISBLANK(AH1105)),#N/A,
IF(AE1105="empty","empty",
VLOOKUP(AE1105,MonsterGroupTable!$A:$A,1,0)))))))</f>
        <v>empty</v>
      </c>
      <c r="AH1105">
        <v>3</v>
      </c>
      <c r="AL1105" s="1" t="s">
        <v>338</v>
      </c>
      <c r="AM1105" s="2">
        <f>IF(AND(ISBLANK(AL1105),OR(NOT(ISBLANK(AN1105)),NOT(ISBLANK(AO1105)))),#N/A,
IF(ISBLANK(AL1105),"",
IF(AND(NOT(ISERROR(VLOOKUP(AL1105,MonsterTable!$A:$B,MATCH(MonsterTable!$B$1,MonsterTable!$A$1:$B$1,0),0))),OR(ISBLANK(AN1105),ISBLANK(AO1105))),#N/A,
IFERROR(VLOOKUP(AL1105,MonsterTable!$A:$B,MATCH(MonsterTable!$B$1,MonsterTable!$A$1:$B$1,0),0),
IF(OR(NOT(ISBLANK(AN1105)),ISBLANK(AO1105)),#N/A,
IF(AL1105="empty","empty",
VLOOKUP(AL1105,MonsterGroupTable!$A:$A,1,0)))))))</f>
        <v>202</v>
      </c>
      <c r="AN1105">
        <v>1</v>
      </c>
      <c r="AO1105">
        <v>1</v>
      </c>
      <c r="AP1105">
        <v>0</v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BA1105" s="2" t="str">
        <f>IF(AND(ISBLANK(AZ1105),OR(NOT(ISBLANK(BB1105)),NOT(ISBLANK(BC1105)))),#N/A,
IF(ISBLANK(AZ1105),"",
IF(AND(NOT(ISERROR(VLOOKUP(AZ1105,MonsterTable!$A:$B,MATCH(MonsterTable!$B$1,MonsterTable!$A$1:$B$1,0),0))),OR(ISBLANK(BB1105),ISBLANK(BC1105))),#N/A,
IFERROR(VLOOKUP(AZ1105,MonsterTable!$A:$B,MATCH(MonsterTable!$B$1,MonsterTable!$A$1:$B$1,0),0),
IF(OR(NOT(ISBLANK(BB1105)),ISBLANK(BC1105)),#N/A,
IF(AZ1105="empty","empty",
VLOOKUP(AZ1105,MonsterGroupTable!$A:$A,1,0)))))))</f>
        <v/>
      </c>
      <c r="BH1105" s="2" t="str">
        <f>IF(AND(ISBLANK(BG1105),OR(NOT(ISBLANK(BI1105)),NOT(ISBLANK(BJ1105)))),#N/A,
IF(ISBLANK(BG1105),"",
IF(AND(NOT(ISERROR(VLOOKUP(BG1105,MonsterTable!$A:$B,MATCH(MonsterTable!$B$1,MonsterTable!$A$1:$B$1,0),0))),OR(ISBLANK(BI1105),ISBLANK(BJ1105))),#N/A,
IFERROR(VLOOKUP(BG1105,MonsterTable!$A:$B,MATCH(MonsterTable!$B$1,MonsterTable!$A$1:$B$1,0),0),
IF(OR(NOT(ISBLANK(BI1105)),ISBLANK(BJ1105)),#N/A,
IF(BG1105="empty","empty",
VLOOKUP(BG1105,MonsterGroupTable!$A:$A,1,0)))))))</f>
        <v/>
      </c>
      <c r="BO1105" s="2" t="str">
        <f>IF(AND(ISBLANK(BN1105),OR(NOT(ISBLANK(BP1105)),NOT(ISBLANK(BQ1105)))),#N/A,
IF(ISBLANK(BN1105),"",
IF(AND(NOT(ISERROR(VLOOKUP(BN1105,MonsterTable!$A:$B,MATCH(MonsterTable!$B$1,MonsterTable!$A$1:$B$1,0),0))),OR(ISBLANK(BP1105),ISBLANK(BQ1105))),#N/A,
IFERROR(VLOOKUP(BN1105,MonsterTable!$A:$B,MATCH(MonsterTable!$B$1,MonsterTable!$A$1:$B$1,0),0),
IF(OR(NOT(ISBLANK(BP1105)),ISBLANK(BQ1105)),#N/A,
IF(BN1105="empty","empty",
VLOOKUP(BN1105,MonsterGroupTable!$A:$A,1,0)))))))</f>
        <v/>
      </c>
      <c r="BV1105" s="2" t="str">
        <f>IF(AND(ISBLANK(BU1105),OR(NOT(ISBLANK(BW1105)),NOT(ISBLANK(BX1105)))),#N/A,
IF(ISBLANK(BU1105),"",
IF(AND(NOT(ISERROR(VLOOKUP(BU1105,MonsterTable!$A:$B,MATCH(MonsterTable!$B$1,MonsterTable!$A$1:$B$1,0),0))),OR(ISBLANK(BW1105),ISBLANK(BX1105))),#N/A,
IFERROR(VLOOKUP(BU1105,MonsterTable!$A:$B,MATCH(MonsterTable!$B$1,MonsterTable!$A$1:$B$1,0),0),
IF(OR(NOT(ISBLANK(BW1105)),ISBLANK(BX1105)),#N/A,
IF(BU1105="empty","empty",
VLOOKUP(BU1105,MonsterGroupTable!$A:$A,1,0)))))))</f>
        <v/>
      </c>
      <c r="CC1105" s="2" t="str">
        <f>IF(AND(ISBLANK(CB1105),OR(NOT(ISBLANK(CD1105)),NOT(ISBLANK(CE1105)))),#N/A,
IF(ISBLANK(CB1105),"",
IF(AND(NOT(ISERROR(VLOOKUP(CB1105,MonsterTable!$A:$B,MATCH(MonsterTable!$B$1,MonsterTable!$A$1:$B$1,0),0))),OR(ISBLANK(CD1105),ISBLANK(CE1105))),#N/A,
IFERROR(VLOOKUP(CB1105,MonsterTable!$A:$B,MATCH(MonsterTable!$B$1,MonsterTable!$A$1:$B$1,0),0),
IF(OR(NOT(ISBLANK(CD1105)),ISBLANK(CE1105)),#N/A,
IF(CB1105="empty","empty",
VLOOKUP(CB1105,MonsterGroupTable!$A:$A,1,0)))))))</f>
        <v/>
      </c>
      <c r="CJ1105" s="2" t="str">
        <f>IF(AND(ISBLANK(CI1105),OR(NOT(ISBLANK(CK1105)),NOT(ISBLANK(CL1105)))),#N/A,
IF(ISBLANK(CI1105),"",
IF(AND(NOT(ISERROR(VLOOKUP(CI1105,MonsterTable!$A:$B,MATCH(MonsterTable!$B$1,MonsterTable!$A$1:$B$1,0),0))),OR(ISBLANK(CK1105),ISBLANK(CL1105))),#N/A,
IFERROR(VLOOKUP(CI1105,MonsterTable!$A:$B,MATCH(MonsterTable!$B$1,MonsterTable!$A$1:$B$1,0),0),
IF(OR(NOT(ISBLANK(CK1105)),ISBLANK(CL1105)),#N/A,
IF(CI1105="empty","empty",
VLOOKUP(CI1105,MonsterGroupTable!$A:$A,1,0)))))))</f>
        <v/>
      </c>
    </row>
    <row r="1106" spans="1:88">
      <c r="A1106">
        <v>20407</v>
      </c>
      <c r="B1106">
        <f t="shared" si="34"/>
        <v>1.1000000000000001</v>
      </c>
      <c r="C1106">
        <f t="shared" si="34"/>
        <v>1.1000000000000001</v>
      </c>
      <c r="F1106">
        <v>2700</v>
      </c>
      <c r="G1106">
        <v>68287</v>
      </c>
      <c r="H1106">
        <v>0</v>
      </c>
      <c r="I1106">
        <v>0</v>
      </c>
      <c r="J1106">
        <v>0</v>
      </c>
      <c r="K1106" t="s">
        <v>28</v>
      </c>
      <c r="L1106" t="s">
        <v>260</v>
      </c>
      <c r="M1106" t="s">
        <v>79</v>
      </c>
      <c r="N1106" t="s">
        <v>80</v>
      </c>
      <c r="O1106">
        <v>0</v>
      </c>
      <c r="P1106">
        <v>-4.75</v>
      </c>
      <c r="Q1106">
        <v>-3.5</v>
      </c>
      <c r="R1106">
        <v>4.75</v>
      </c>
      <c r="S1106">
        <v>3</v>
      </c>
      <c r="T1106">
        <v>-13.5</v>
      </c>
      <c r="U1106">
        <v>2.5499999999999998</v>
      </c>
      <c r="V1106">
        <v>-6.75</v>
      </c>
      <c r="W1106" t="str">
        <f t="shared" si="35"/>
        <v>g101,5,empty,3,202,1,1,0</v>
      </c>
      <c r="X1106" s="1" t="s">
        <v>20</v>
      </c>
      <c r="Y1106" s="2" t="str">
        <f>IF(AND(ISBLANK(X1106),OR(NOT(ISBLANK(Z1106)),NOT(ISBLANK(AA1106)))),#N/A,
IF(ISBLANK(X1106),"",
IF(AND(NOT(ISERROR(VLOOKUP(X1106,MonsterTable!$A:$B,MATCH(MonsterTable!$B$1,MonsterTable!$A$1:$B$1,0),0))),OR(ISBLANK(Z1106),ISBLANK(AA1106))),#N/A,
IFERROR(VLOOKUP(X1106,MonsterTable!$A:$B,MATCH(MonsterTable!$B$1,MonsterTable!$A$1:$B$1,0),0),
IF(OR(NOT(ISBLANK(Z1106)),ISBLANK(AA1106)),#N/A,
IF(X1106="empty","empty",
VLOOKUP(X1106,MonsterGroupTable!$A:$A,1,0)))))))</f>
        <v>g101</v>
      </c>
      <c r="AA1106">
        <v>5</v>
      </c>
      <c r="AE1106" s="1" t="s">
        <v>74</v>
      </c>
      <c r="AF1106" s="2" t="str">
        <f>IF(AND(ISBLANK(AE1106),OR(NOT(ISBLANK(AG1106)),NOT(ISBLANK(AH1106)))),#N/A,
IF(ISBLANK(AE1106),"",
IF(AND(NOT(ISERROR(VLOOKUP(AE1106,MonsterTable!$A:$B,MATCH(MonsterTable!$B$1,MonsterTable!$A$1:$B$1,0),0))),OR(ISBLANK(AG1106),ISBLANK(AH1106))),#N/A,
IFERROR(VLOOKUP(AE1106,MonsterTable!$A:$B,MATCH(MonsterTable!$B$1,MonsterTable!$A$1:$B$1,0),0),
IF(OR(NOT(ISBLANK(AG1106)),ISBLANK(AH1106)),#N/A,
IF(AE1106="empty","empty",
VLOOKUP(AE1106,MonsterGroupTable!$A:$A,1,0)))))))</f>
        <v>empty</v>
      </c>
      <c r="AH1106">
        <v>3</v>
      </c>
      <c r="AL1106" s="1" t="s">
        <v>338</v>
      </c>
      <c r="AM1106" s="2">
        <f>IF(AND(ISBLANK(AL1106),OR(NOT(ISBLANK(AN1106)),NOT(ISBLANK(AO1106)))),#N/A,
IF(ISBLANK(AL1106),"",
IF(AND(NOT(ISERROR(VLOOKUP(AL1106,MonsterTable!$A:$B,MATCH(MonsterTable!$B$1,MonsterTable!$A$1:$B$1,0),0))),OR(ISBLANK(AN1106),ISBLANK(AO1106))),#N/A,
IFERROR(VLOOKUP(AL1106,MonsterTable!$A:$B,MATCH(MonsterTable!$B$1,MonsterTable!$A$1:$B$1,0),0),
IF(OR(NOT(ISBLANK(AN1106)),ISBLANK(AO1106)),#N/A,
IF(AL1106="empty","empty",
VLOOKUP(AL1106,MonsterGroupTable!$A:$A,1,0)))))))</f>
        <v>202</v>
      </c>
      <c r="AN1106">
        <v>1</v>
      </c>
      <c r="AO1106">
        <v>1</v>
      </c>
      <c r="AP1106">
        <v>0</v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BA1106" s="2" t="str">
        <f>IF(AND(ISBLANK(AZ1106),OR(NOT(ISBLANK(BB1106)),NOT(ISBLANK(BC1106)))),#N/A,
IF(ISBLANK(AZ1106),"",
IF(AND(NOT(ISERROR(VLOOKUP(AZ1106,MonsterTable!$A:$B,MATCH(MonsterTable!$B$1,MonsterTable!$A$1:$B$1,0),0))),OR(ISBLANK(BB1106),ISBLANK(BC1106))),#N/A,
IFERROR(VLOOKUP(AZ1106,MonsterTable!$A:$B,MATCH(MonsterTable!$B$1,MonsterTable!$A$1:$B$1,0),0),
IF(OR(NOT(ISBLANK(BB1106)),ISBLANK(BC1106)),#N/A,
IF(AZ1106="empty","empty",
VLOOKUP(AZ1106,MonsterGroupTable!$A:$A,1,0)))))))</f>
        <v/>
      </c>
      <c r="BH1106" s="2" t="str">
        <f>IF(AND(ISBLANK(BG1106),OR(NOT(ISBLANK(BI1106)),NOT(ISBLANK(BJ1106)))),#N/A,
IF(ISBLANK(BG1106),"",
IF(AND(NOT(ISERROR(VLOOKUP(BG1106,MonsterTable!$A:$B,MATCH(MonsterTable!$B$1,MonsterTable!$A$1:$B$1,0),0))),OR(ISBLANK(BI1106),ISBLANK(BJ1106))),#N/A,
IFERROR(VLOOKUP(BG1106,MonsterTable!$A:$B,MATCH(MonsterTable!$B$1,MonsterTable!$A$1:$B$1,0),0),
IF(OR(NOT(ISBLANK(BI1106)),ISBLANK(BJ1106)),#N/A,
IF(BG1106="empty","empty",
VLOOKUP(BG1106,MonsterGroupTable!$A:$A,1,0)))))))</f>
        <v/>
      </c>
      <c r="BO1106" s="2" t="str">
        <f>IF(AND(ISBLANK(BN1106),OR(NOT(ISBLANK(BP1106)),NOT(ISBLANK(BQ1106)))),#N/A,
IF(ISBLANK(BN1106),"",
IF(AND(NOT(ISERROR(VLOOKUP(BN1106,MonsterTable!$A:$B,MATCH(MonsterTable!$B$1,MonsterTable!$A$1:$B$1,0),0))),OR(ISBLANK(BP1106),ISBLANK(BQ1106))),#N/A,
IFERROR(VLOOKUP(BN1106,MonsterTable!$A:$B,MATCH(MonsterTable!$B$1,MonsterTable!$A$1:$B$1,0),0),
IF(OR(NOT(ISBLANK(BP1106)),ISBLANK(BQ1106)),#N/A,
IF(BN1106="empty","empty",
VLOOKUP(BN1106,MonsterGroupTable!$A:$A,1,0)))))))</f>
        <v/>
      </c>
      <c r="BV1106" s="2" t="str">
        <f>IF(AND(ISBLANK(BU1106),OR(NOT(ISBLANK(BW1106)),NOT(ISBLANK(BX1106)))),#N/A,
IF(ISBLANK(BU1106),"",
IF(AND(NOT(ISERROR(VLOOKUP(BU1106,MonsterTable!$A:$B,MATCH(MonsterTable!$B$1,MonsterTable!$A$1:$B$1,0),0))),OR(ISBLANK(BW1106),ISBLANK(BX1106))),#N/A,
IFERROR(VLOOKUP(BU1106,MonsterTable!$A:$B,MATCH(MonsterTable!$B$1,MonsterTable!$A$1:$B$1,0),0),
IF(OR(NOT(ISBLANK(BW1106)),ISBLANK(BX1106)),#N/A,
IF(BU1106="empty","empty",
VLOOKUP(BU1106,MonsterGroupTable!$A:$A,1,0)))))))</f>
        <v/>
      </c>
      <c r="CC1106" s="2" t="str">
        <f>IF(AND(ISBLANK(CB1106),OR(NOT(ISBLANK(CD1106)),NOT(ISBLANK(CE1106)))),#N/A,
IF(ISBLANK(CB1106),"",
IF(AND(NOT(ISERROR(VLOOKUP(CB1106,MonsterTable!$A:$B,MATCH(MonsterTable!$B$1,MonsterTable!$A$1:$B$1,0),0))),OR(ISBLANK(CD1106),ISBLANK(CE1106))),#N/A,
IFERROR(VLOOKUP(CB1106,MonsterTable!$A:$B,MATCH(MonsterTable!$B$1,MonsterTable!$A$1:$B$1,0),0),
IF(OR(NOT(ISBLANK(CD1106)),ISBLANK(CE1106)),#N/A,
IF(CB1106="empty","empty",
VLOOKUP(CB1106,MonsterGroupTable!$A:$A,1,0)))))))</f>
        <v/>
      </c>
      <c r="CJ1106" s="2" t="str">
        <f>IF(AND(ISBLANK(CI1106),OR(NOT(ISBLANK(CK1106)),NOT(ISBLANK(CL1106)))),#N/A,
IF(ISBLANK(CI1106),"",
IF(AND(NOT(ISERROR(VLOOKUP(CI1106,MonsterTable!$A:$B,MATCH(MonsterTable!$B$1,MonsterTable!$A$1:$B$1,0),0))),OR(ISBLANK(CK1106),ISBLANK(CL1106))),#N/A,
IFERROR(VLOOKUP(CI1106,MonsterTable!$A:$B,MATCH(MonsterTable!$B$1,MonsterTable!$A$1:$B$1,0),0),
IF(OR(NOT(ISBLANK(CK1106)),ISBLANK(CL1106)),#N/A,
IF(CI1106="empty","empty",
VLOOKUP(CI1106,MonsterGroupTable!$A:$A,1,0)))))))</f>
        <v/>
      </c>
    </row>
    <row r="1107" spans="1:88">
      <c r="A1107">
        <v>20408</v>
      </c>
      <c r="B1107">
        <f t="shared" si="34"/>
        <v>1.1000000000000001</v>
      </c>
      <c r="C1107">
        <f t="shared" si="34"/>
        <v>1.1000000000000001</v>
      </c>
      <c r="F1107">
        <v>2700</v>
      </c>
      <c r="G1107">
        <v>68692</v>
      </c>
      <c r="H1107">
        <v>0</v>
      </c>
      <c r="I1107">
        <v>0</v>
      </c>
      <c r="J1107">
        <v>0</v>
      </c>
      <c r="K1107" t="s">
        <v>28</v>
      </c>
      <c r="L1107" t="s">
        <v>260</v>
      </c>
      <c r="M1107" t="s">
        <v>79</v>
      </c>
      <c r="N1107" t="s">
        <v>80</v>
      </c>
      <c r="O1107">
        <v>0</v>
      </c>
      <c r="P1107">
        <v>-4.75</v>
      </c>
      <c r="Q1107">
        <v>-3.5</v>
      </c>
      <c r="R1107">
        <v>4.75</v>
      </c>
      <c r="S1107">
        <v>3</v>
      </c>
      <c r="T1107">
        <v>-13.5</v>
      </c>
      <c r="U1107">
        <v>2.5499999999999998</v>
      </c>
      <c r="V1107">
        <v>-6.75</v>
      </c>
      <c r="W1107" t="str">
        <f t="shared" si="35"/>
        <v>g101,5,empty,3,202,1,1,0</v>
      </c>
      <c r="X1107" s="1" t="s">
        <v>20</v>
      </c>
      <c r="Y1107" s="2" t="str">
        <f>IF(AND(ISBLANK(X1107),OR(NOT(ISBLANK(Z1107)),NOT(ISBLANK(AA1107)))),#N/A,
IF(ISBLANK(X1107),"",
IF(AND(NOT(ISERROR(VLOOKUP(X1107,MonsterTable!$A:$B,MATCH(MonsterTable!$B$1,MonsterTable!$A$1:$B$1,0),0))),OR(ISBLANK(Z1107),ISBLANK(AA1107))),#N/A,
IFERROR(VLOOKUP(X1107,MonsterTable!$A:$B,MATCH(MonsterTable!$B$1,MonsterTable!$A$1:$B$1,0),0),
IF(OR(NOT(ISBLANK(Z1107)),ISBLANK(AA1107)),#N/A,
IF(X1107="empty","empty",
VLOOKUP(X1107,MonsterGroupTable!$A:$A,1,0)))))))</f>
        <v>g101</v>
      </c>
      <c r="AA1107">
        <v>5</v>
      </c>
      <c r="AE1107" s="1" t="s">
        <v>74</v>
      </c>
      <c r="AF1107" s="2" t="str">
        <f>IF(AND(ISBLANK(AE1107),OR(NOT(ISBLANK(AG1107)),NOT(ISBLANK(AH1107)))),#N/A,
IF(ISBLANK(AE1107),"",
IF(AND(NOT(ISERROR(VLOOKUP(AE1107,MonsterTable!$A:$B,MATCH(MonsterTable!$B$1,MonsterTable!$A$1:$B$1,0),0))),OR(ISBLANK(AG1107),ISBLANK(AH1107))),#N/A,
IFERROR(VLOOKUP(AE1107,MonsterTable!$A:$B,MATCH(MonsterTable!$B$1,MonsterTable!$A$1:$B$1,0),0),
IF(OR(NOT(ISBLANK(AG1107)),ISBLANK(AH1107)),#N/A,
IF(AE1107="empty","empty",
VLOOKUP(AE1107,MonsterGroupTable!$A:$A,1,0)))))))</f>
        <v>empty</v>
      </c>
      <c r="AH1107">
        <v>3</v>
      </c>
      <c r="AL1107" s="1" t="s">
        <v>338</v>
      </c>
      <c r="AM1107" s="2">
        <f>IF(AND(ISBLANK(AL1107),OR(NOT(ISBLANK(AN1107)),NOT(ISBLANK(AO1107)))),#N/A,
IF(ISBLANK(AL1107),"",
IF(AND(NOT(ISERROR(VLOOKUP(AL1107,MonsterTable!$A:$B,MATCH(MonsterTable!$B$1,MonsterTable!$A$1:$B$1,0),0))),OR(ISBLANK(AN1107),ISBLANK(AO1107))),#N/A,
IFERROR(VLOOKUP(AL1107,MonsterTable!$A:$B,MATCH(MonsterTable!$B$1,MonsterTable!$A$1:$B$1,0),0),
IF(OR(NOT(ISBLANK(AN1107)),ISBLANK(AO1107)),#N/A,
IF(AL1107="empty","empty",
VLOOKUP(AL1107,MonsterGroupTable!$A:$A,1,0)))))))</f>
        <v>202</v>
      </c>
      <c r="AN1107">
        <v>1</v>
      </c>
      <c r="AO1107">
        <v>1</v>
      </c>
      <c r="AP1107">
        <v>0</v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BA1107" s="2" t="str">
        <f>IF(AND(ISBLANK(AZ1107),OR(NOT(ISBLANK(BB1107)),NOT(ISBLANK(BC1107)))),#N/A,
IF(ISBLANK(AZ1107),"",
IF(AND(NOT(ISERROR(VLOOKUP(AZ1107,MonsterTable!$A:$B,MATCH(MonsterTable!$B$1,MonsterTable!$A$1:$B$1,0),0))),OR(ISBLANK(BB1107),ISBLANK(BC1107))),#N/A,
IFERROR(VLOOKUP(AZ1107,MonsterTable!$A:$B,MATCH(MonsterTable!$B$1,MonsterTable!$A$1:$B$1,0),0),
IF(OR(NOT(ISBLANK(BB1107)),ISBLANK(BC1107)),#N/A,
IF(AZ1107="empty","empty",
VLOOKUP(AZ1107,MonsterGroupTable!$A:$A,1,0)))))))</f>
        <v/>
      </c>
      <c r="BH1107" s="2" t="str">
        <f>IF(AND(ISBLANK(BG1107),OR(NOT(ISBLANK(BI1107)),NOT(ISBLANK(BJ1107)))),#N/A,
IF(ISBLANK(BG1107),"",
IF(AND(NOT(ISERROR(VLOOKUP(BG1107,MonsterTable!$A:$B,MATCH(MonsterTable!$B$1,MonsterTable!$A$1:$B$1,0),0))),OR(ISBLANK(BI1107),ISBLANK(BJ1107))),#N/A,
IFERROR(VLOOKUP(BG1107,MonsterTable!$A:$B,MATCH(MonsterTable!$B$1,MonsterTable!$A$1:$B$1,0),0),
IF(OR(NOT(ISBLANK(BI1107)),ISBLANK(BJ1107)),#N/A,
IF(BG1107="empty","empty",
VLOOKUP(BG1107,MonsterGroupTable!$A:$A,1,0)))))))</f>
        <v/>
      </c>
      <c r="BO1107" s="2" t="str">
        <f>IF(AND(ISBLANK(BN1107),OR(NOT(ISBLANK(BP1107)),NOT(ISBLANK(BQ1107)))),#N/A,
IF(ISBLANK(BN1107),"",
IF(AND(NOT(ISERROR(VLOOKUP(BN1107,MonsterTable!$A:$B,MATCH(MonsterTable!$B$1,MonsterTable!$A$1:$B$1,0),0))),OR(ISBLANK(BP1107),ISBLANK(BQ1107))),#N/A,
IFERROR(VLOOKUP(BN1107,MonsterTable!$A:$B,MATCH(MonsterTable!$B$1,MonsterTable!$A$1:$B$1,0),0),
IF(OR(NOT(ISBLANK(BP1107)),ISBLANK(BQ1107)),#N/A,
IF(BN1107="empty","empty",
VLOOKUP(BN1107,MonsterGroupTable!$A:$A,1,0)))))))</f>
        <v/>
      </c>
      <c r="BV1107" s="2" t="str">
        <f>IF(AND(ISBLANK(BU1107),OR(NOT(ISBLANK(BW1107)),NOT(ISBLANK(BX1107)))),#N/A,
IF(ISBLANK(BU1107),"",
IF(AND(NOT(ISERROR(VLOOKUP(BU1107,MonsterTable!$A:$B,MATCH(MonsterTable!$B$1,MonsterTable!$A$1:$B$1,0),0))),OR(ISBLANK(BW1107),ISBLANK(BX1107))),#N/A,
IFERROR(VLOOKUP(BU1107,MonsterTable!$A:$B,MATCH(MonsterTable!$B$1,MonsterTable!$A$1:$B$1,0),0),
IF(OR(NOT(ISBLANK(BW1107)),ISBLANK(BX1107)),#N/A,
IF(BU1107="empty","empty",
VLOOKUP(BU1107,MonsterGroupTable!$A:$A,1,0)))))))</f>
        <v/>
      </c>
      <c r="CC1107" s="2" t="str">
        <f>IF(AND(ISBLANK(CB1107),OR(NOT(ISBLANK(CD1107)),NOT(ISBLANK(CE1107)))),#N/A,
IF(ISBLANK(CB1107),"",
IF(AND(NOT(ISERROR(VLOOKUP(CB1107,MonsterTable!$A:$B,MATCH(MonsterTable!$B$1,MonsterTable!$A$1:$B$1,0),0))),OR(ISBLANK(CD1107),ISBLANK(CE1107))),#N/A,
IFERROR(VLOOKUP(CB1107,MonsterTable!$A:$B,MATCH(MonsterTable!$B$1,MonsterTable!$A$1:$B$1,0),0),
IF(OR(NOT(ISBLANK(CD1107)),ISBLANK(CE1107)),#N/A,
IF(CB1107="empty","empty",
VLOOKUP(CB1107,MonsterGroupTable!$A:$A,1,0)))))))</f>
        <v/>
      </c>
      <c r="CJ1107" s="2" t="str">
        <f>IF(AND(ISBLANK(CI1107),OR(NOT(ISBLANK(CK1107)),NOT(ISBLANK(CL1107)))),#N/A,
IF(ISBLANK(CI1107),"",
IF(AND(NOT(ISERROR(VLOOKUP(CI1107,MonsterTable!$A:$B,MATCH(MonsterTable!$B$1,MonsterTable!$A$1:$B$1,0),0))),OR(ISBLANK(CK1107),ISBLANK(CL1107))),#N/A,
IFERROR(VLOOKUP(CI1107,MonsterTable!$A:$B,MATCH(MonsterTable!$B$1,MonsterTable!$A$1:$B$1,0),0),
IF(OR(NOT(ISBLANK(CK1107)),ISBLANK(CL1107)),#N/A,
IF(CI1107="empty","empty",
VLOOKUP(CI1107,MonsterGroupTable!$A:$A,1,0)))))))</f>
        <v/>
      </c>
    </row>
    <row r="1108" spans="1:88">
      <c r="A1108">
        <v>20409</v>
      </c>
      <c r="B1108">
        <f t="shared" si="34"/>
        <v>1.1000000000000001</v>
      </c>
      <c r="C1108">
        <f t="shared" si="34"/>
        <v>1.1000000000000001</v>
      </c>
      <c r="F1108">
        <v>2700</v>
      </c>
      <c r="G1108">
        <v>69097</v>
      </c>
      <c r="H1108">
        <v>0</v>
      </c>
      <c r="I1108">
        <v>0</v>
      </c>
      <c r="J1108">
        <v>0</v>
      </c>
      <c r="K1108" t="s">
        <v>28</v>
      </c>
      <c r="L1108" t="s">
        <v>260</v>
      </c>
      <c r="M1108" t="s">
        <v>79</v>
      </c>
      <c r="N1108" t="s">
        <v>80</v>
      </c>
      <c r="O1108">
        <v>0</v>
      </c>
      <c r="P1108">
        <v>-4.75</v>
      </c>
      <c r="Q1108">
        <v>-3.5</v>
      </c>
      <c r="R1108">
        <v>4.75</v>
      </c>
      <c r="S1108">
        <v>3</v>
      </c>
      <c r="T1108">
        <v>-13.5</v>
      </c>
      <c r="U1108">
        <v>2.5499999999999998</v>
      </c>
      <c r="V1108">
        <v>-6.75</v>
      </c>
      <c r="W1108" t="str">
        <f t="shared" si="35"/>
        <v>g101,5,empty,3,202,1,1,0</v>
      </c>
      <c r="X1108" s="1" t="s">
        <v>20</v>
      </c>
      <c r="Y1108" s="2" t="str">
        <f>IF(AND(ISBLANK(X1108),OR(NOT(ISBLANK(Z1108)),NOT(ISBLANK(AA1108)))),#N/A,
IF(ISBLANK(X1108),"",
IF(AND(NOT(ISERROR(VLOOKUP(X1108,MonsterTable!$A:$B,MATCH(MonsterTable!$B$1,MonsterTable!$A$1:$B$1,0),0))),OR(ISBLANK(Z1108),ISBLANK(AA1108))),#N/A,
IFERROR(VLOOKUP(X1108,MonsterTable!$A:$B,MATCH(MonsterTable!$B$1,MonsterTable!$A$1:$B$1,0),0),
IF(OR(NOT(ISBLANK(Z1108)),ISBLANK(AA1108)),#N/A,
IF(X1108="empty","empty",
VLOOKUP(X1108,MonsterGroupTable!$A:$A,1,0)))))))</f>
        <v>g101</v>
      </c>
      <c r="AA1108">
        <v>5</v>
      </c>
      <c r="AE1108" s="1" t="s">
        <v>74</v>
      </c>
      <c r="AF1108" s="2" t="str">
        <f>IF(AND(ISBLANK(AE1108),OR(NOT(ISBLANK(AG1108)),NOT(ISBLANK(AH1108)))),#N/A,
IF(ISBLANK(AE1108),"",
IF(AND(NOT(ISERROR(VLOOKUP(AE1108,MonsterTable!$A:$B,MATCH(MonsterTable!$B$1,MonsterTable!$A$1:$B$1,0),0))),OR(ISBLANK(AG1108),ISBLANK(AH1108))),#N/A,
IFERROR(VLOOKUP(AE1108,MonsterTable!$A:$B,MATCH(MonsterTable!$B$1,MonsterTable!$A$1:$B$1,0),0),
IF(OR(NOT(ISBLANK(AG1108)),ISBLANK(AH1108)),#N/A,
IF(AE1108="empty","empty",
VLOOKUP(AE1108,MonsterGroupTable!$A:$A,1,0)))))))</f>
        <v>empty</v>
      </c>
      <c r="AH1108">
        <v>3</v>
      </c>
      <c r="AL1108" s="1" t="s">
        <v>338</v>
      </c>
      <c r="AM1108" s="2">
        <f>IF(AND(ISBLANK(AL1108),OR(NOT(ISBLANK(AN1108)),NOT(ISBLANK(AO1108)))),#N/A,
IF(ISBLANK(AL1108),"",
IF(AND(NOT(ISERROR(VLOOKUP(AL1108,MonsterTable!$A:$B,MATCH(MonsterTable!$B$1,MonsterTable!$A$1:$B$1,0),0))),OR(ISBLANK(AN1108),ISBLANK(AO1108))),#N/A,
IFERROR(VLOOKUP(AL1108,MonsterTable!$A:$B,MATCH(MonsterTable!$B$1,MonsterTable!$A$1:$B$1,0),0),
IF(OR(NOT(ISBLANK(AN1108)),ISBLANK(AO1108)),#N/A,
IF(AL1108="empty","empty",
VLOOKUP(AL1108,MonsterGroupTable!$A:$A,1,0)))))))</f>
        <v>202</v>
      </c>
      <c r="AN1108">
        <v>1</v>
      </c>
      <c r="AO1108">
        <v>1</v>
      </c>
      <c r="AP1108">
        <v>0</v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BA1108" s="2" t="str">
        <f>IF(AND(ISBLANK(AZ1108),OR(NOT(ISBLANK(BB1108)),NOT(ISBLANK(BC1108)))),#N/A,
IF(ISBLANK(AZ1108),"",
IF(AND(NOT(ISERROR(VLOOKUP(AZ1108,MonsterTable!$A:$B,MATCH(MonsterTable!$B$1,MonsterTable!$A$1:$B$1,0),0))),OR(ISBLANK(BB1108),ISBLANK(BC1108))),#N/A,
IFERROR(VLOOKUP(AZ1108,MonsterTable!$A:$B,MATCH(MonsterTable!$B$1,MonsterTable!$A$1:$B$1,0),0),
IF(OR(NOT(ISBLANK(BB1108)),ISBLANK(BC1108)),#N/A,
IF(AZ1108="empty","empty",
VLOOKUP(AZ1108,MonsterGroupTable!$A:$A,1,0)))))))</f>
        <v/>
      </c>
      <c r="BH1108" s="2" t="str">
        <f>IF(AND(ISBLANK(BG1108),OR(NOT(ISBLANK(BI1108)),NOT(ISBLANK(BJ1108)))),#N/A,
IF(ISBLANK(BG1108),"",
IF(AND(NOT(ISERROR(VLOOKUP(BG1108,MonsterTable!$A:$B,MATCH(MonsterTable!$B$1,MonsterTable!$A$1:$B$1,0),0))),OR(ISBLANK(BI1108),ISBLANK(BJ1108))),#N/A,
IFERROR(VLOOKUP(BG1108,MonsterTable!$A:$B,MATCH(MonsterTable!$B$1,MonsterTable!$A$1:$B$1,0),0),
IF(OR(NOT(ISBLANK(BI1108)),ISBLANK(BJ1108)),#N/A,
IF(BG1108="empty","empty",
VLOOKUP(BG1108,MonsterGroupTable!$A:$A,1,0)))))))</f>
        <v/>
      </c>
      <c r="BO1108" s="2" t="str">
        <f>IF(AND(ISBLANK(BN1108),OR(NOT(ISBLANK(BP1108)),NOT(ISBLANK(BQ1108)))),#N/A,
IF(ISBLANK(BN1108),"",
IF(AND(NOT(ISERROR(VLOOKUP(BN1108,MonsterTable!$A:$B,MATCH(MonsterTable!$B$1,MonsterTable!$A$1:$B$1,0),0))),OR(ISBLANK(BP1108),ISBLANK(BQ1108))),#N/A,
IFERROR(VLOOKUP(BN1108,MonsterTable!$A:$B,MATCH(MonsterTable!$B$1,MonsterTable!$A$1:$B$1,0),0),
IF(OR(NOT(ISBLANK(BP1108)),ISBLANK(BQ1108)),#N/A,
IF(BN1108="empty","empty",
VLOOKUP(BN1108,MonsterGroupTable!$A:$A,1,0)))))))</f>
        <v/>
      </c>
      <c r="BV1108" s="2" t="str">
        <f>IF(AND(ISBLANK(BU1108),OR(NOT(ISBLANK(BW1108)),NOT(ISBLANK(BX1108)))),#N/A,
IF(ISBLANK(BU1108),"",
IF(AND(NOT(ISERROR(VLOOKUP(BU1108,MonsterTable!$A:$B,MATCH(MonsterTable!$B$1,MonsterTable!$A$1:$B$1,0),0))),OR(ISBLANK(BW1108),ISBLANK(BX1108))),#N/A,
IFERROR(VLOOKUP(BU1108,MonsterTable!$A:$B,MATCH(MonsterTable!$B$1,MonsterTable!$A$1:$B$1,0),0),
IF(OR(NOT(ISBLANK(BW1108)),ISBLANK(BX1108)),#N/A,
IF(BU1108="empty","empty",
VLOOKUP(BU1108,MonsterGroupTable!$A:$A,1,0)))))))</f>
        <v/>
      </c>
      <c r="CC1108" s="2" t="str">
        <f>IF(AND(ISBLANK(CB1108),OR(NOT(ISBLANK(CD1108)),NOT(ISBLANK(CE1108)))),#N/A,
IF(ISBLANK(CB1108),"",
IF(AND(NOT(ISERROR(VLOOKUP(CB1108,MonsterTable!$A:$B,MATCH(MonsterTable!$B$1,MonsterTable!$A$1:$B$1,0),0))),OR(ISBLANK(CD1108),ISBLANK(CE1108))),#N/A,
IFERROR(VLOOKUP(CB1108,MonsterTable!$A:$B,MATCH(MonsterTable!$B$1,MonsterTable!$A$1:$B$1,0),0),
IF(OR(NOT(ISBLANK(CD1108)),ISBLANK(CE1108)),#N/A,
IF(CB1108="empty","empty",
VLOOKUP(CB1108,MonsterGroupTable!$A:$A,1,0)))))))</f>
        <v/>
      </c>
      <c r="CJ1108" s="2" t="str">
        <f>IF(AND(ISBLANK(CI1108),OR(NOT(ISBLANK(CK1108)),NOT(ISBLANK(CL1108)))),#N/A,
IF(ISBLANK(CI1108),"",
IF(AND(NOT(ISERROR(VLOOKUP(CI1108,MonsterTable!$A:$B,MATCH(MonsterTable!$B$1,MonsterTable!$A$1:$B$1,0),0))),OR(ISBLANK(CK1108),ISBLANK(CL1108))),#N/A,
IFERROR(VLOOKUP(CI1108,MonsterTable!$A:$B,MATCH(MonsterTable!$B$1,MonsterTable!$A$1:$B$1,0),0),
IF(OR(NOT(ISBLANK(CK1108)),ISBLANK(CL1108)),#N/A,
IF(CI1108="empty","empty",
VLOOKUP(CI1108,MonsterGroupTable!$A:$A,1,0)))))))</f>
        <v/>
      </c>
    </row>
    <row r="1109" spans="1:88">
      <c r="A1109">
        <v>20410</v>
      </c>
      <c r="B1109">
        <f t="shared" si="34"/>
        <v>1.2</v>
      </c>
      <c r="C1109">
        <f t="shared" si="34"/>
        <v>1.1000000000000001</v>
      </c>
      <c r="F1109">
        <v>2700</v>
      </c>
      <c r="G1109">
        <v>69502</v>
      </c>
      <c r="H1109">
        <v>0</v>
      </c>
      <c r="I1109">
        <v>0</v>
      </c>
      <c r="J1109">
        <v>0</v>
      </c>
      <c r="K1109" t="s">
        <v>28</v>
      </c>
      <c r="L1109" t="s">
        <v>260</v>
      </c>
      <c r="M1109" t="s">
        <v>79</v>
      </c>
      <c r="N1109" t="s">
        <v>80</v>
      </c>
      <c r="O1109">
        <v>0</v>
      </c>
      <c r="P1109">
        <v>-4.75</v>
      </c>
      <c r="Q1109">
        <v>-3.5</v>
      </c>
      <c r="R1109">
        <v>4.75</v>
      </c>
      <c r="S1109">
        <v>3</v>
      </c>
      <c r="T1109">
        <v>-13.5</v>
      </c>
      <c r="U1109">
        <v>2.5499999999999998</v>
      </c>
      <c r="V1109">
        <v>-6.75</v>
      </c>
      <c r="W1109" t="str">
        <f t="shared" si="35"/>
        <v>g101,5,empty,3,202,1,1,0</v>
      </c>
      <c r="X1109" s="1" t="s">
        <v>20</v>
      </c>
      <c r="Y1109" s="2" t="str">
        <f>IF(AND(ISBLANK(X1109),OR(NOT(ISBLANK(Z1109)),NOT(ISBLANK(AA1109)))),#N/A,
IF(ISBLANK(X1109),"",
IF(AND(NOT(ISERROR(VLOOKUP(X1109,MonsterTable!$A:$B,MATCH(MonsterTable!$B$1,MonsterTable!$A$1:$B$1,0),0))),OR(ISBLANK(Z1109),ISBLANK(AA1109))),#N/A,
IFERROR(VLOOKUP(X1109,MonsterTable!$A:$B,MATCH(MonsterTable!$B$1,MonsterTable!$A$1:$B$1,0),0),
IF(OR(NOT(ISBLANK(Z1109)),ISBLANK(AA1109)),#N/A,
IF(X1109="empty","empty",
VLOOKUP(X1109,MonsterGroupTable!$A:$A,1,0)))))))</f>
        <v>g101</v>
      </c>
      <c r="AA1109">
        <v>5</v>
      </c>
      <c r="AE1109" s="1" t="s">
        <v>74</v>
      </c>
      <c r="AF1109" s="2" t="str">
        <f>IF(AND(ISBLANK(AE1109),OR(NOT(ISBLANK(AG1109)),NOT(ISBLANK(AH1109)))),#N/A,
IF(ISBLANK(AE1109),"",
IF(AND(NOT(ISERROR(VLOOKUP(AE1109,MonsterTable!$A:$B,MATCH(MonsterTable!$B$1,MonsterTable!$A$1:$B$1,0),0))),OR(ISBLANK(AG1109),ISBLANK(AH1109))),#N/A,
IFERROR(VLOOKUP(AE1109,MonsterTable!$A:$B,MATCH(MonsterTable!$B$1,MonsterTable!$A$1:$B$1,0),0),
IF(OR(NOT(ISBLANK(AG1109)),ISBLANK(AH1109)),#N/A,
IF(AE1109="empty","empty",
VLOOKUP(AE1109,MonsterGroupTable!$A:$A,1,0)))))))</f>
        <v>empty</v>
      </c>
      <c r="AH1109">
        <v>3</v>
      </c>
      <c r="AL1109" s="1" t="s">
        <v>338</v>
      </c>
      <c r="AM1109" s="2">
        <f>IF(AND(ISBLANK(AL1109),OR(NOT(ISBLANK(AN1109)),NOT(ISBLANK(AO1109)))),#N/A,
IF(ISBLANK(AL1109),"",
IF(AND(NOT(ISERROR(VLOOKUP(AL1109,MonsterTable!$A:$B,MATCH(MonsterTable!$B$1,MonsterTable!$A$1:$B$1,0),0))),OR(ISBLANK(AN1109),ISBLANK(AO1109))),#N/A,
IFERROR(VLOOKUP(AL1109,MonsterTable!$A:$B,MATCH(MonsterTable!$B$1,MonsterTable!$A$1:$B$1,0),0),
IF(OR(NOT(ISBLANK(AN1109)),ISBLANK(AO1109)),#N/A,
IF(AL1109="empty","empty",
VLOOKUP(AL1109,MonsterGroupTable!$A:$A,1,0)))))))</f>
        <v>202</v>
      </c>
      <c r="AN1109">
        <v>1</v>
      </c>
      <c r="AO1109">
        <v>1</v>
      </c>
      <c r="AP1109">
        <v>0</v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BA1109" s="2" t="str">
        <f>IF(AND(ISBLANK(AZ1109),OR(NOT(ISBLANK(BB1109)),NOT(ISBLANK(BC1109)))),#N/A,
IF(ISBLANK(AZ1109),"",
IF(AND(NOT(ISERROR(VLOOKUP(AZ1109,MonsterTable!$A:$B,MATCH(MonsterTable!$B$1,MonsterTable!$A$1:$B$1,0),0))),OR(ISBLANK(BB1109),ISBLANK(BC1109))),#N/A,
IFERROR(VLOOKUP(AZ1109,MonsterTable!$A:$B,MATCH(MonsterTable!$B$1,MonsterTable!$A$1:$B$1,0),0),
IF(OR(NOT(ISBLANK(BB1109)),ISBLANK(BC1109)),#N/A,
IF(AZ1109="empty","empty",
VLOOKUP(AZ1109,MonsterGroupTable!$A:$A,1,0)))))))</f>
        <v/>
      </c>
      <c r="BH1109" s="2" t="str">
        <f>IF(AND(ISBLANK(BG1109),OR(NOT(ISBLANK(BI1109)),NOT(ISBLANK(BJ1109)))),#N/A,
IF(ISBLANK(BG1109),"",
IF(AND(NOT(ISERROR(VLOOKUP(BG1109,MonsterTable!$A:$B,MATCH(MonsterTable!$B$1,MonsterTable!$A$1:$B$1,0),0))),OR(ISBLANK(BI1109),ISBLANK(BJ1109))),#N/A,
IFERROR(VLOOKUP(BG1109,MonsterTable!$A:$B,MATCH(MonsterTable!$B$1,MonsterTable!$A$1:$B$1,0),0),
IF(OR(NOT(ISBLANK(BI1109)),ISBLANK(BJ1109)),#N/A,
IF(BG1109="empty","empty",
VLOOKUP(BG1109,MonsterGroupTable!$A:$A,1,0)))))))</f>
        <v/>
      </c>
      <c r="BO1109" s="2" t="str">
        <f>IF(AND(ISBLANK(BN1109),OR(NOT(ISBLANK(BP1109)),NOT(ISBLANK(BQ1109)))),#N/A,
IF(ISBLANK(BN1109),"",
IF(AND(NOT(ISERROR(VLOOKUP(BN1109,MonsterTable!$A:$B,MATCH(MonsterTable!$B$1,MonsterTable!$A$1:$B$1,0),0))),OR(ISBLANK(BP1109),ISBLANK(BQ1109))),#N/A,
IFERROR(VLOOKUP(BN1109,MonsterTable!$A:$B,MATCH(MonsterTable!$B$1,MonsterTable!$A$1:$B$1,0),0),
IF(OR(NOT(ISBLANK(BP1109)),ISBLANK(BQ1109)),#N/A,
IF(BN1109="empty","empty",
VLOOKUP(BN1109,MonsterGroupTable!$A:$A,1,0)))))))</f>
        <v/>
      </c>
      <c r="BV1109" s="2" t="str">
        <f>IF(AND(ISBLANK(BU1109),OR(NOT(ISBLANK(BW1109)),NOT(ISBLANK(BX1109)))),#N/A,
IF(ISBLANK(BU1109),"",
IF(AND(NOT(ISERROR(VLOOKUP(BU1109,MonsterTable!$A:$B,MATCH(MonsterTable!$B$1,MonsterTable!$A$1:$B$1,0),0))),OR(ISBLANK(BW1109),ISBLANK(BX1109))),#N/A,
IFERROR(VLOOKUP(BU1109,MonsterTable!$A:$B,MATCH(MonsterTable!$B$1,MonsterTable!$A$1:$B$1,0),0),
IF(OR(NOT(ISBLANK(BW1109)),ISBLANK(BX1109)),#N/A,
IF(BU1109="empty","empty",
VLOOKUP(BU1109,MonsterGroupTable!$A:$A,1,0)))))))</f>
        <v/>
      </c>
      <c r="CC1109" s="2" t="str">
        <f>IF(AND(ISBLANK(CB1109),OR(NOT(ISBLANK(CD1109)),NOT(ISBLANK(CE1109)))),#N/A,
IF(ISBLANK(CB1109),"",
IF(AND(NOT(ISERROR(VLOOKUP(CB1109,MonsterTable!$A:$B,MATCH(MonsterTable!$B$1,MonsterTable!$A$1:$B$1,0),0))),OR(ISBLANK(CD1109),ISBLANK(CE1109))),#N/A,
IFERROR(VLOOKUP(CB1109,MonsterTable!$A:$B,MATCH(MonsterTable!$B$1,MonsterTable!$A$1:$B$1,0),0),
IF(OR(NOT(ISBLANK(CD1109)),ISBLANK(CE1109)),#N/A,
IF(CB1109="empty","empty",
VLOOKUP(CB1109,MonsterGroupTable!$A:$A,1,0)))))))</f>
        <v/>
      </c>
      <c r="CJ1109" s="2" t="str">
        <f>IF(AND(ISBLANK(CI1109),OR(NOT(ISBLANK(CK1109)),NOT(ISBLANK(CL1109)))),#N/A,
IF(ISBLANK(CI1109),"",
IF(AND(NOT(ISERROR(VLOOKUP(CI1109,MonsterTable!$A:$B,MATCH(MonsterTable!$B$1,MonsterTable!$A$1:$B$1,0),0))),OR(ISBLANK(CK1109),ISBLANK(CL1109))),#N/A,
IFERROR(VLOOKUP(CI1109,MonsterTable!$A:$B,MATCH(MonsterTable!$B$1,MonsterTable!$A$1:$B$1,0),0),
IF(OR(NOT(ISBLANK(CK1109)),ISBLANK(CL1109)),#N/A,
IF(CI1109="empty","empty",
VLOOKUP(CI1109,MonsterGroupTable!$A:$A,1,0)))))))</f>
        <v/>
      </c>
    </row>
    <row r="1110" spans="1:88">
      <c r="A1110">
        <v>20411</v>
      </c>
      <c r="B1110">
        <f t="shared" si="34"/>
        <v>1.1000000000000001</v>
      </c>
      <c r="C1110">
        <f t="shared" si="34"/>
        <v>1.1000000000000001</v>
      </c>
      <c r="F1110">
        <v>2700</v>
      </c>
      <c r="G1110">
        <v>69907</v>
      </c>
      <c r="H1110">
        <v>0</v>
      </c>
      <c r="I1110">
        <v>0</v>
      </c>
      <c r="J1110">
        <v>0</v>
      </c>
      <c r="K1110" t="s">
        <v>28</v>
      </c>
      <c r="L1110" t="s">
        <v>243</v>
      </c>
      <c r="M1110" t="s">
        <v>79</v>
      </c>
      <c r="N1110" t="s">
        <v>80</v>
      </c>
      <c r="O1110">
        <v>0</v>
      </c>
      <c r="P1110">
        <v>-4.75</v>
      </c>
      <c r="Q1110">
        <v>-3.5</v>
      </c>
      <c r="R1110">
        <v>4.75</v>
      </c>
      <c r="S1110">
        <v>3</v>
      </c>
      <c r="T1110">
        <v>-13.5</v>
      </c>
      <c r="U1110">
        <v>2.5499999999999998</v>
      </c>
      <c r="V1110">
        <v>-6.75</v>
      </c>
      <c r="W1110" t="str">
        <f t="shared" si="35"/>
        <v>g102,5,empty,3,201,1,1,0</v>
      </c>
      <c r="X1110" s="1" t="s">
        <v>280</v>
      </c>
      <c r="Y1110" s="2" t="str">
        <f>IF(AND(ISBLANK(X1110),OR(NOT(ISBLANK(Z1110)),NOT(ISBLANK(AA1110)))),#N/A,
IF(ISBLANK(X1110),"",
IF(AND(NOT(ISERROR(VLOOKUP(X1110,MonsterTable!$A:$B,MATCH(MonsterTable!$B$1,MonsterTable!$A$1:$B$1,0),0))),OR(ISBLANK(Z1110),ISBLANK(AA1110))),#N/A,
IFERROR(VLOOKUP(X1110,MonsterTable!$A:$B,MATCH(MonsterTable!$B$1,MonsterTable!$A$1:$B$1,0),0),
IF(OR(NOT(ISBLANK(Z1110)),ISBLANK(AA1110)),#N/A,
IF(X1110="empty","empty",
VLOOKUP(X1110,MonsterGroupTable!$A:$A,1,0)))))))</f>
        <v>g102</v>
      </c>
      <c r="AA1110">
        <v>5</v>
      </c>
      <c r="AE1110" s="1" t="s">
        <v>74</v>
      </c>
      <c r="AF1110" s="2" t="str">
        <f>IF(AND(ISBLANK(AE1110),OR(NOT(ISBLANK(AG1110)),NOT(ISBLANK(AH1110)))),#N/A,
IF(ISBLANK(AE1110),"",
IF(AND(NOT(ISERROR(VLOOKUP(AE1110,MonsterTable!$A:$B,MATCH(MonsterTable!$B$1,MonsterTable!$A$1:$B$1,0),0))),OR(ISBLANK(AG1110),ISBLANK(AH1110))),#N/A,
IFERROR(VLOOKUP(AE1110,MonsterTable!$A:$B,MATCH(MonsterTable!$B$1,MonsterTable!$A$1:$B$1,0),0),
IF(OR(NOT(ISBLANK(AG1110)),ISBLANK(AH1110)),#N/A,
IF(AE1110="empty","empty",
VLOOKUP(AE1110,MonsterGroupTable!$A:$A,1,0)))))))</f>
        <v>empty</v>
      </c>
      <c r="AH1110">
        <v>3</v>
      </c>
      <c r="AL1110" s="1" t="s">
        <v>242</v>
      </c>
      <c r="AM1110" s="2">
        <f>IF(AND(ISBLANK(AL1110),OR(NOT(ISBLANK(AN1110)),NOT(ISBLANK(AO1110)))),#N/A,
IF(ISBLANK(AL1110),"",
IF(AND(NOT(ISERROR(VLOOKUP(AL1110,MonsterTable!$A:$B,MATCH(MonsterTable!$B$1,MonsterTable!$A$1:$B$1,0),0))),OR(ISBLANK(AN1110),ISBLANK(AO1110))),#N/A,
IFERROR(VLOOKUP(AL1110,MonsterTable!$A:$B,MATCH(MonsterTable!$B$1,MonsterTable!$A$1:$B$1,0),0),
IF(OR(NOT(ISBLANK(AN1110)),ISBLANK(AO1110)),#N/A,
IF(AL1110="empty","empty",
VLOOKUP(AL1110,MonsterGroupTable!$A:$A,1,0)))))))</f>
        <v>201</v>
      </c>
      <c r="AN1110">
        <v>1</v>
      </c>
      <c r="AO1110">
        <v>1</v>
      </c>
      <c r="AP1110">
        <v>0</v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BA1110" s="2" t="str">
        <f>IF(AND(ISBLANK(AZ1110),OR(NOT(ISBLANK(BB1110)),NOT(ISBLANK(BC1110)))),#N/A,
IF(ISBLANK(AZ1110),"",
IF(AND(NOT(ISERROR(VLOOKUP(AZ1110,MonsterTable!$A:$B,MATCH(MonsterTable!$B$1,MonsterTable!$A$1:$B$1,0),0))),OR(ISBLANK(BB1110),ISBLANK(BC1110))),#N/A,
IFERROR(VLOOKUP(AZ1110,MonsterTable!$A:$B,MATCH(MonsterTable!$B$1,MonsterTable!$A$1:$B$1,0),0),
IF(OR(NOT(ISBLANK(BB1110)),ISBLANK(BC1110)),#N/A,
IF(AZ1110="empty","empty",
VLOOKUP(AZ1110,MonsterGroupTable!$A:$A,1,0)))))))</f>
        <v/>
      </c>
      <c r="BH1110" s="2" t="str">
        <f>IF(AND(ISBLANK(BG1110),OR(NOT(ISBLANK(BI1110)),NOT(ISBLANK(BJ1110)))),#N/A,
IF(ISBLANK(BG1110),"",
IF(AND(NOT(ISERROR(VLOOKUP(BG1110,MonsterTable!$A:$B,MATCH(MonsterTable!$B$1,MonsterTable!$A$1:$B$1,0),0))),OR(ISBLANK(BI1110),ISBLANK(BJ1110))),#N/A,
IFERROR(VLOOKUP(BG1110,MonsterTable!$A:$B,MATCH(MonsterTable!$B$1,MonsterTable!$A$1:$B$1,0),0),
IF(OR(NOT(ISBLANK(BI1110)),ISBLANK(BJ1110)),#N/A,
IF(BG1110="empty","empty",
VLOOKUP(BG1110,MonsterGroupTable!$A:$A,1,0)))))))</f>
        <v/>
      </c>
      <c r="BO1110" s="2" t="str">
        <f>IF(AND(ISBLANK(BN1110),OR(NOT(ISBLANK(BP1110)),NOT(ISBLANK(BQ1110)))),#N/A,
IF(ISBLANK(BN1110),"",
IF(AND(NOT(ISERROR(VLOOKUP(BN1110,MonsterTable!$A:$B,MATCH(MonsterTable!$B$1,MonsterTable!$A$1:$B$1,0),0))),OR(ISBLANK(BP1110),ISBLANK(BQ1110))),#N/A,
IFERROR(VLOOKUP(BN1110,MonsterTable!$A:$B,MATCH(MonsterTable!$B$1,MonsterTable!$A$1:$B$1,0),0),
IF(OR(NOT(ISBLANK(BP1110)),ISBLANK(BQ1110)),#N/A,
IF(BN1110="empty","empty",
VLOOKUP(BN1110,MonsterGroupTable!$A:$A,1,0)))))))</f>
        <v/>
      </c>
      <c r="BV1110" s="2" t="str">
        <f>IF(AND(ISBLANK(BU1110),OR(NOT(ISBLANK(BW1110)),NOT(ISBLANK(BX1110)))),#N/A,
IF(ISBLANK(BU1110),"",
IF(AND(NOT(ISERROR(VLOOKUP(BU1110,MonsterTable!$A:$B,MATCH(MonsterTable!$B$1,MonsterTable!$A$1:$B$1,0),0))),OR(ISBLANK(BW1110),ISBLANK(BX1110))),#N/A,
IFERROR(VLOOKUP(BU1110,MonsterTable!$A:$B,MATCH(MonsterTable!$B$1,MonsterTable!$A$1:$B$1,0),0),
IF(OR(NOT(ISBLANK(BW1110)),ISBLANK(BX1110)),#N/A,
IF(BU1110="empty","empty",
VLOOKUP(BU1110,MonsterGroupTable!$A:$A,1,0)))))))</f>
        <v/>
      </c>
      <c r="CC1110" s="2" t="str">
        <f>IF(AND(ISBLANK(CB1110),OR(NOT(ISBLANK(CD1110)),NOT(ISBLANK(CE1110)))),#N/A,
IF(ISBLANK(CB1110),"",
IF(AND(NOT(ISERROR(VLOOKUP(CB1110,MonsterTable!$A:$B,MATCH(MonsterTable!$B$1,MonsterTable!$A$1:$B$1,0),0))),OR(ISBLANK(CD1110),ISBLANK(CE1110))),#N/A,
IFERROR(VLOOKUP(CB1110,MonsterTable!$A:$B,MATCH(MonsterTable!$B$1,MonsterTable!$A$1:$B$1,0),0),
IF(OR(NOT(ISBLANK(CD1110)),ISBLANK(CE1110)),#N/A,
IF(CB1110="empty","empty",
VLOOKUP(CB1110,MonsterGroupTable!$A:$A,1,0)))))))</f>
        <v/>
      </c>
      <c r="CJ1110" s="2" t="str">
        <f>IF(AND(ISBLANK(CI1110),OR(NOT(ISBLANK(CK1110)),NOT(ISBLANK(CL1110)))),#N/A,
IF(ISBLANK(CI1110),"",
IF(AND(NOT(ISERROR(VLOOKUP(CI1110,MonsterTable!$A:$B,MATCH(MonsterTable!$B$1,MonsterTable!$A$1:$B$1,0),0))),OR(ISBLANK(CK1110),ISBLANK(CL1110))),#N/A,
IFERROR(VLOOKUP(CI1110,MonsterTable!$A:$B,MATCH(MonsterTable!$B$1,MonsterTable!$A$1:$B$1,0),0),
IF(OR(NOT(ISBLANK(CK1110)),ISBLANK(CL1110)),#N/A,
IF(CI1110="empty","empty",
VLOOKUP(CI1110,MonsterGroupTable!$A:$A,1,0)))))))</f>
        <v/>
      </c>
    </row>
    <row r="1111" spans="1:88">
      <c r="A1111">
        <v>20412</v>
      </c>
      <c r="B1111">
        <f t="shared" si="34"/>
        <v>1.1000000000000001</v>
      </c>
      <c r="C1111">
        <f t="shared" si="34"/>
        <v>1.1000000000000001</v>
      </c>
      <c r="F1111">
        <v>2700</v>
      </c>
      <c r="G1111">
        <v>70312</v>
      </c>
      <c r="H1111">
        <v>0</v>
      </c>
      <c r="I1111">
        <v>0</v>
      </c>
      <c r="J1111">
        <v>0</v>
      </c>
      <c r="K1111" t="s">
        <v>28</v>
      </c>
      <c r="L1111" t="s">
        <v>243</v>
      </c>
      <c r="M1111" t="s">
        <v>79</v>
      </c>
      <c r="N1111" t="s">
        <v>80</v>
      </c>
      <c r="O1111">
        <v>0</v>
      </c>
      <c r="P1111">
        <v>-4.75</v>
      </c>
      <c r="Q1111">
        <v>-3.5</v>
      </c>
      <c r="R1111">
        <v>4.75</v>
      </c>
      <c r="S1111">
        <v>3</v>
      </c>
      <c r="T1111">
        <v>-13.5</v>
      </c>
      <c r="U1111">
        <v>2.5499999999999998</v>
      </c>
      <c r="V1111">
        <v>-6.75</v>
      </c>
      <c r="W1111" t="str">
        <f t="shared" si="35"/>
        <v>g102,5,empty,3,201,1,1,0</v>
      </c>
      <c r="X1111" s="1" t="s">
        <v>280</v>
      </c>
      <c r="Y1111" s="2" t="str">
        <f>IF(AND(ISBLANK(X1111),OR(NOT(ISBLANK(Z1111)),NOT(ISBLANK(AA1111)))),#N/A,
IF(ISBLANK(X1111),"",
IF(AND(NOT(ISERROR(VLOOKUP(X1111,MonsterTable!$A:$B,MATCH(MonsterTable!$B$1,MonsterTable!$A$1:$B$1,0),0))),OR(ISBLANK(Z1111),ISBLANK(AA1111))),#N/A,
IFERROR(VLOOKUP(X1111,MonsterTable!$A:$B,MATCH(MonsterTable!$B$1,MonsterTable!$A$1:$B$1,0),0),
IF(OR(NOT(ISBLANK(Z1111)),ISBLANK(AA1111)),#N/A,
IF(X1111="empty","empty",
VLOOKUP(X1111,MonsterGroupTable!$A:$A,1,0)))))))</f>
        <v>g102</v>
      </c>
      <c r="AA1111">
        <v>5</v>
      </c>
      <c r="AE1111" s="1" t="s">
        <v>74</v>
      </c>
      <c r="AF1111" s="2" t="str">
        <f>IF(AND(ISBLANK(AE1111),OR(NOT(ISBLANK(AG1111)),NOT(ISBLANK(AH1111)))),#N/A,
IF(ISBLANK(AE1111),"",
IF(AND(NOT(ISERROR(VLOOKUP(AE1111,MonsterTable!$A:$B,MATCH(MonsterTable!$B$1,MonsterTable!$A$1:$B$1,0),0))),OR(ISBLANK(AG1111),ISBLANK(AH1111))),#N/A,
IFERROR(VLOOKUP(AE1111,MonsterTable!$A:$B,MATCH(MonsterTable!$B$1,MonsterTable!$A$1:$B$1,0),0),
IF(OR(NOT(ISBLANK(AG1111)),ISBLANK(AH1111)),#N/A,
IF(AE1111="empty","empty",
VLOOKUP(AE1111,MonsterGroupTable!$A:$A,1,0)))))))</f>
        <v>empty</v>
      </c>
      <c r="AH1111">
        <v>3</v>
      </c>
      <c r="AL1111" s="1" t="s">
        <v>242</v>
      </c>
      <c r="AM1111" s="2">
        <f>IF(AND(ISBLANK(AL1111),OR(NOT(ISBLANK(AN1111)),NOT(ISBLANK(AO1111)))),#N/A,
IF(ISBLANK(AL1111),"",
IF(AND(NOT(ISERROR(VLOOKUP(AL1111,MonsterTable!$A:$B,MATCH(MonsterTable!$B$1,MonsterTable!$A$1:$B$1,0),0))),OR(ISBLANK(AN1111),ISBLANK(AO1111))),#N/A,
IFERROR(VLOOKUP(AL1111,MonsterTable!$A:$B,MATCH(MonsterTable!$B$1,MonsterTable!$A$1:$B$1,0),0),
IF(OR(NOT(ISBLANK(AN1111)),ISBLANK(AO1111)),#N/A,
IF(AL1111="empty","empty",
VLOOKUP(AL1111,MonsterGroupTable!$A:$A,1,0)))))))</f>
        <v>201</v>
      </c>
      <c r="AN1111">
        <v>1</v>
      </c>
      <c r="AO1111">
        <v>1</v>
      </c>
      <c r="AP1111">
        <v>0</v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BA1111" s="2" t="str">
        <f>IF(AND(ISBLANK(AZ1111),OR(NOT(ISBLANK(BB1111)),NOT(ISBLANK(BC1111)))),#N/A,
IF(ISBLANK(AZ1111),"",
IF(AND(NOT(ISERROR(VLOOKUP(AZ1111,MonsterTable!$A:$B,MATCH(MonsterTable!$B$1,MonsterTable!$A$1:$B$1,0),0))),OR(ISBLANK(BB1111),ISBLANK(BC1111))),#N/A,
IFERROR(VLOOKUP(AZ1111,MonsterTable!$A:$B,MATCH(MonsterTable!$B$1,MonsterTable!$A$1:$B$1,0),0),
IF(OR(NOT(ISBLANK(BB1111)),ISBLANK(BC1111)),#N/A,
IF(AZ1111="empty","empty",
VLOOKUP(AZ1111,MonsterGroupTable!$A:$A,1,0)))))))</f>
        <v/>
      </c>
      <c r="BH1111" s="2" t="str">
        <f>IF(AND(ISBLANK(BG1111),OR(NOT(ISBLANK(BI1111)),NOT(ISBLANK(BJ1111)))),#N/A,
IF(ISBLANK(BG1111),"",
IF(AND(NOT(ISERROR(VLOOKUP(BG1111,MonsterTable!$A:$B,MATCH(MonsterTable!$B$1,MonsterTable!$A$1:$B$1,0),0))),OR(ISBLANK(BI1111),ISBLANK(BJ1111))),#N/A,
IFERROR(VLOOKUP(BG1111,MonsterTable!$A:$B,MATCH(MonsterTable!$B$1,MonsterTable!$A$1:$B$1,0),0),
IF(OR(NOT(ISBLANK(BI1111)),ISBLANK(BJ1111)),#N/A,
IF(BG1111="empty","empty",
VLOOKUP(BG1111,MonsterGroupTable!$A:$A,1,0)))))))</f>
        <v/>
      </c>
      <c r="BO1111" s="2" t="str">
        <f>IF(AND(ISBLANK(BN1111),OR(NOT(ISBLANK(BP1111)),NOT(ISBLANK(BQ1111)))),#N/A,
IF(ISBLANK(BN1111),"",
IF(AND(NOT(ISERROR(VLOOKUP(BN1111,MonsterTable!$A:$B,MATCH(MonsterTable!$B$1,MonsterTable!$A$1:$B$1,0),0))),OR(ISBLANK(BP1111),ISBLANK(BQ1111))),#N/A,
IFERROR(VLOOKUP(BN1111,MonsterTable!$A:$B,MATCH(MonsterTable!$B$1,MonsterTable!$A$1:$B$1,0),0),
IF(OR(NOT(ISBLANK(BP1111)),ISBLANK(BQ1111)),#N/A,
IF(BN1111="empty","empty",
VLOOKUP(BN1111,MonsterGroupTable!$A:$A,1,0)))))))</f>
        <v/>
      </c>
      <c r="BV1111" s="2" t="str">
        <f>IF(AND(ISBLANK(BU1111),OR(NOT(ISBLANK(BW1111)),NOT(ISBLANK(BX1111)))),#N/A,
IF(ISBLANK(BU1111),"",
IF(AND(NOT(ISERROR(VLOOKUP(BU1111,MonsterTable!$A:$B,MATCH(MonsterTable!$B$1,MonsterTable!$A$1:$B$1,0),0))),OR(ISBLANK(BW1111),ISBLANK(BX1111))),#N/A,
IFERROR(VLOOKUP(BU1111,MonsterTable!$A:$B,MATCH(MonsterTable!$B$1,MonsterTable!$A$1:$B$1,0),0),
IF(OR(NOT(ISBLANK(BW1111)),ISBLANK(BX1111)),#N/A,
IF(BU1111="empty","empty",
VLOOKUP(BU1111,MonsterGroupTable!$A:$A,1,0)))))))</f>
        <v/>
      </c>
      <c r="CC1111" s="2" t="str">
        <f>IF(AND(ISBLANK(CB1111),OR(NOT(ISBLANK(CD1111)),NOT(ISBLANK(CE1111)))),#N/A,
IF(ISBLANK(CB1111),"",
IF(AND(NOT(ISERROR(VLOOKUP(CB1111,MonsterTable!$A:$B,MATCH(MonsterTable!$B$1,MonsterTable!$A$1:$B$1,0),0))),OR(ISBLANK(CD1111),ISBLANK(CE1111))),#N/A,
IFERROR(VLOOKUP(CB1111,MonsterTable!$A:$B,MATCH(MonsterTable!$B$1,MonsterTable!$A$1:$B$1,0),0),
IF(OR(NOT(ISBLANK(CD1111)),ISBLANK(CE1111)),#N/A,
IF(CB1111="empty","empty",
VLOOKUP(CB1111,MonsterGroupTable!$A:$A,1,0)))))))</f>
        <v/>
      </c>
      <c r="CJ1111" s="2" t="str">
        <f>IF(AND(ISBLANK(CI1111),OR(NOT(ISBLANK(CK1111)),NOT(ISBLANK(CL1111)))),#N/A,
IF(ISBLANK(CI1111),"",
IF(AND(NOT(ISERROR(VLOOKUP(CI1111,MonsterTable!$A:$B,MATCH(MonsterTable!$B$1,MonsterTable!$A$1:$B$1,0),0))),OR(ISBLANK(CK1111),ISBLANK(CL1111))),#N/A,
IFERROR(VLOOKUP(CI1111,MonsterTable!$A:$B,MATCH(MonsterTable!$B$1,MonsterTable!$A$1:$B$1,0),0),
IF(OR(NOT(ISBLANK(CK1111)),ISBLANK(CL1111)),#N/A,
IF(CI1111="empty","empty",
VLOOKUP(CI1111,MonsterGroupTable!$A:$A,1,0)))))))</f>
        <v/>
      </c>
    </row>
    <row r="1112" spans="1:88">
      <c r="A1112">
        <v>20413</v>
      </c>
      <c r="B1112">
        <f t="shared" si="34"/>
        <v>1.1000000000000001</v>
      </c>
      <c r="C1112">
        <f t="shared" si="34"/>
        <v>1.1000000000000001</v>
      </c>
      <c r="F1112">
        <v>2700</v>
      </c>
      <c r="G1112">
        <v>70717</v>
      </c>
      <c r="H1112">
        <v>0</v>
      </c>
      <c r="I1112">
        <v>0</v>
      </c>
      <c r="J1112">
        <v>0</v>
      </c>
      <c r="K1112" t="s">
        <v>28</v>
      </c>
      <c r="L1112" t="s">
        <v>243</v>
      </c>
      <c r="M1112" t="s">
        <v>79</v>
      </c>
      <c r="N1112" t="s">
        <v>80</v>
      </c>
      <c r="O1112">
        <v>0</v>
      </c>
      <c r="P1112">
        <v>-4.75</v>
      </c>
      <c r="Q1112">
        <v>-3.5</v>
      </c>
      <c r="R1112">
        <v>4.75</v>
      </c>
      <c r="S1112">
        <v>3</v>
      </c>
      <c r="T1112">
        <v>-13.5</v>
      </c>
      <c r="U1112">
        <v>2.5499999999999998</v>
      </c>
      <c r="V1112">
        <v>-6.75</v>
      </c>
      <c r="W1112" t="str">
        <f t="shared" si="35"/>
        <v>g102,5,empty,3,201,1,1,0</v>
      </c>
      <c r="X1112" s="1" t="s">
        <v>280</v>
      </c>
      <c r="Y1112" s="2" t="str">
        <f>IF(AND(ISBLANK(X1112),OR(NOT(ISBLANK(Z1112)),NOT(ISBLANK(AA1112)))),#N/A,
IF(ISBLANK(X1112),"",
IF(AND(NOT(ISERROR(VLOOKUP(X1112,MonsterTable!$A:$B,MATCH(MonsterTable!$B$1,MonsterTable!$A$1:$B$1,0),0))),OR(ISBLANK(Z1112),ISBLANK(AA1112))),#N/A,
IFERROR(VLOOKUP(X1112,MonsterTable!$A:$B,MATCH(MonsterTable!$B$1,MonsterTable!$A$1:$B$1,0),0),
IF(OR(NOT(ISBLANK(Z1112)),ISBLANK(AA1112)),#N/A,
IF(X1112="empty","empty",
VLOOKUP(X1112,MonsterGroupTable!$A:$A,1,0)))))))</f>
        <v>g102</v>
      </c>
      <c r="AA1112">
        <v>5</v>
      </c>
      <c r="AE1112" s="1" t="s">
        <v>74</v>
      </c>
      <c r="AF1112" s="2" t="str">
        <f>IF(AND(ISBLANK(AE1112),OR(NOT(ISBLANK(AG1112)),NOT(ISBLANK(AH1112)))),#N/A,
IF(ISBLANK(AE1112),"",
IF(AND(NOT(ISERROR(VLOOKUP(AE1112,MonsterTable!$A:$B,MATCH(MonsterTable!$B$1,MonsterTable!$A$1:$B$1,0),0))),OR(ISBLANK(AG1112),ISBLANK(AH1112))),#N/A,
IFERROR(VLOOKUP(AE1112,MonsterTable!$A:$B,MATCH(MonsterTable!$B$1,MonsterTable!$A$1:$B$1,0),0),
IF(OR(NOT(ISBLANK(AG1112)),ISBLANK(AH1112)),#N/A,
IF(AE1112="empty","empty",
VLOOKUP(AE1112,MonsterGroupTable!$A:$A,1,0)))))))</f>
        <v>empty</v>
      </c>
      <c r="AH1112">
        <v>3</v>
      </c>
      <c r="AL1112" s="1" t="s">
        <v>242</v>
      </c>
      <c r="AM1112" s="2">
        <f>IF(AND(ISBLANK(AL1112),OR(NOT(ISBLANK(AN1112)),NOT(ISBLANK(AO1112)))),#N/A,
IF(ISBLANK(AL1112),"",
IF(AND(NOT(ISERROR(VLOOKUP(AL1112,MonsterTable!$A:$B,MATCH(MonsterTable!$B$1,MonsterTable!$A$1:$B$1,0),0))),OR(ISBLANK(AN1112),ISBLANK(AO1112))),#N/A,
IFERROR(VLOOKUP(AL1112,MonsterTable!$A:$B,MATCH(MonsterTable!$B$1,MonsterTable!$A$1:$B$1,0),0),
IF(OR(NOT(ISBLANK(AN1112)),ISBLANK(AO1112)),#N/A,
IF(AL1112="empty","empty",
VLOOKUP(AL1112,MonsterGroupTable!$A:$A,1,0)))))))</f>
        <v>201</v>
      </c>
      <c r="AN1112">
        <v>1</v>
      </c>
      <c r="AO1112">
        <v>1</v>
      </c>
      <c r="AP1112">
        <v>0</v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BA1112" s="2" t="str">
        <f>IF(AND(ISBLANK(AZ1112),OR(NOT(ISBLANK(BB1112)),NOT(ISBLANK(BC1112)))),#N/A,
IF(ISBLANK(AZ1112),"",
IF(AND(NOT(ISERROR(VLOOKUP(AZ1112,MonsterTable!$A:$B,MATCH(MonsterTable!$B$1,MonsterTable!$A$1:$B$1,0),0))),OR(ISBLANK(BB1112),ISBLANK(BC1112))),#N/A,
IFERROR(VLOOKUP(AZ1112,MonsterTable!$A:$B,MATCH(MonsterTable!$B$1,MonsterTable!$A$1:$B$1,0),0),
IF(OR(NOT(ISBLANK(BB1112)),ISBLANK(BC1112)),#N/A,
IF(AZ1112="empty","empty",
VLOOKUP(AZ1112,MonsterGroupTable!$A:$A,1,0)))))))</f>
        <v/>
      </c>
      <c r="BH1112" s="2" t="str">
        <f>IF(AND(ISBLANK(BG1112),OR(NOT(ISBLANK(BI1112)),NOT(ISBLANK(BJ1112)))),#N/A,
IF(ISBLANK(BG1112),"",
IF(AND(NOT(ISERROR(VLOOKUP(BG1112,MonsterTable!$A:$B,MATCH(MonsterTable!$B$1,MonsterTable!$A$1:$B$1,0),0))),OR(ISBLANK(BI1112),ISBLANK(BJ1112))),#N/A,
IFERROR(VLOOKUP(BG1112,MonsterTable!$A:$B,MATCH(MonsterTable!$B$1,MonsterTable!$A$1:$B$1,0),0),
IF(OR(NOT(ISBLANK(BI1112)),ISBLANK(BJ1112)),#N/A,
IF(BG1112="empty","empty",
VLOOKUP(BG1112,MonsterGroupTable!$A:$A,1,0)))))))</f>
        <v/>
      </c>
      <c r="BO1112" s="2" t="str">
        <f>IF(AND(ISBLANK(BN1112),OR(NOT(ISBLANK(BP1112)),NOT(ISBLANK(BQ1112)))),#N/A,
IF(ISBLANK(BN1112),"",
IF(AND(NOT(ISERROR(VLOOKUP(BN1112,MonsterTable!$A:$B,MATCH(MonsterTable!$B$1,MonsterTable!$A$1:$B$1,0),0))),OR(ISBLANK(BP1112),ISBLANK(BQ1112))),#N/A,
IFERROR(VLOOKUP(BN1112,MonsterTable!$A:$B,MATCH(MonsterTable!$B$1,MonsterTable!$A$1:$B$1,0),0),
IF(OR(NOT(ISBLANK(BP1112)),ISBLANK(BQ1112)),#N/A,
IF(BN1112="empty","empty",
VLOOKUP(BN1112,MonsterGroupTable!$A:$A,1,0)))))))</f>
        <v/>
      </c>
      <c r="BV1112" s="2" t="str">
        <f>IF(AND(ISBLANK(BU1112),OR(NOT(ISBLANK(BW1112)),NOT(ISBLANK(BX1112)))),#N/A,
IF(ISBLANK(BU1112),"",
IF(AND(NOT(ISERROR(VLOOKUP(BU1112,MonsterTable!$A:$B,MATCH(MonsterTable!$B$1,MonsterTable!$A$1:$B$1,0),0))),OR(ISBLANK(BW1112),ISBLANK(BX1112))),#N/A,
IFERROR(VLOOKUP(BU1112,MonsterTable!$A:$B,MATCH(MonsterTable!$B$1,MonsterTable!$A$1:$B$1,0),0),
IF(OR(NOT(ISBLANK(BW1112)),ISBLANK(BX1112)),#N/A,
IF(BU1112="empty","empty",
VLOOKUP(BU1112,MonsterGroupTable!$A:$A,1,0)))))))</f>
        <v/>
      </c>
      <c r="CC1112" s="2" t="str">
        <f>IF(AND(ISBLANK(CB1112),OR(NOT(ISBLANK(CD1112)),NOT(ISBLANK(CE1112)))),#N/A,
IF(ISBLANK(CB1112),"",
IF(AND(NOT(ISERROR(VLOOKUP(CB1112,MonsterTable!$A:$B,MATCH(MonsterTable!$B$1,MonsterTable!$A$1:$B$1,0),0))),OR(ISBLANK(CD1112),ISBLANK(CE1112))),#N/A,
IFERROR(VLOOKUP(CB1112,MonsterTable!$A:$B,MATCH(MonsterTable!$B$1,MonsterTable!$A$1:$B$1,0),0),
IF(OR(NOT(ISBLANK(CD1112)),ISBLANK(CE1112)),#N/A,
IF(CB1112="empty","empty",
VLOOKUP(CB1112,MonsterGroupTable!$A:$A,1,0)))))))</f>
        <v/>
      </c>
      <c r="CJ1112" s="2" t="str">
        <f>IF(AND(ISBLANK(CI1112),OR(NOT(ISBLANK(CK1112)),NOT(ISBLANK(CL1112)))),#N/A,
IF(ISBLANK(CI1112),"",
IF(AND(NOT(ISERROR(VLOOKUP(CI1112,MonsterTable!$A:$B,MATCH(MonsterTable!$B$1,MonsterTable!$A$1:$B$1,0),0))),OR(ISBLANK(CK1112),ISBLANK(CL1112))),#N/A,
IFERROR(VLOOKUP(CI1112,MonsterTable!$A:$B,MATCH(MonsterTable!$B$1,MonsterTable!$A$1:$B$1,0),0),
IF(OR(NOT(ISBLANK(CK1112)),ISBLANK(CL1112)),#N/A,
IF(CI1112="empty","empty",
VLOOKUP(CI1112,MonsterGroupTable!$A:$A,1,0)))))))</f>
        <v/>
      </c>
    </row>
    <row r="1113" spans="1:88">
      <c r="A1113">
        <v>20414</v>
      </c>
      <c r="B1113">
        <f t="shared" si="34"/>
        <v>1.1000000000000001</v>
      </c>
      <c r="C1113">
        <f t="shared" si="34"/>
        <v>1.1000000000000001</v>
      </c>
      <c r="F1113">
        <v>2700</v>
      </c>
      <c r="G1113">
        <v>71122</v>
      </c>
      <c r="H1113">
        <v>0</v>
      </c>
      <c r="I1113">
        <v>0</v>
      </c>
      <c r="J1113">
        <v>0</v>
      </c>
      <c r="K1113" t="s">
        <v>28</v>
      </c>
      <c r="L1113" t="s">
        <v>243</v>
      </c>
      <c r="M1113" t="s">
        <v>79</v>
      </c>
      <c r="N1113" t="s">
        <v>80</v>
      </c>
      <c r="O1113">
        <v>0</v>
      </c>
      <c r="P1113">
        <v>-4.75</v>
      </c>
      <c r="Q1113">
        <v>-3.5</v>
      </c>
      <c r="R1113">
        <v>4.75</v>
      </c>
      <c r="S1113">
        <v>3</v>
      </c>
      <c r="T1113">
        <v>-13.5</v>
      </c>
      <c r="U1113">
        <v>2.5499999999999998</v>
      </c>
      <c r="V1113">
        <v>-6.75</v>
      </c>
      <c r="W1113" t="str">
        <f t="shared" si="35"/>
        <v>g102,5,empty,3,201,1,1,0</v>
      </c>
      <c r="X1113" s="1" t="s">
        <v>280</v>
      </c>
      <c r="Y1113" s="2" t="str">
        <f>IF(AND(ISBLANK(X1113),OR(NOT(ISBLANK(Z1113)),NOT(ISBLANK(AA1113)))),#N/A,
IF(ISBLANK(X1113),"",
IF(AND(NOT(ISERROR(VLOOKUP(X1113,MonsterTable!$A:$B,MATCH(MonsterTable!$B$1,MonsterTable!$A$1:$B$1,0),0))),OR(ISBLANK(Z1113),ISBLANK(AA1113))),#N/A,
IFERROR(VLOOKUP(X1113,MonsterTable!$A:$B,MATCH(MonsterTable!$B$1,MonsterTable!$A$1:$B$1,0),0),
IF(OR(NOT(ISBLANK(Z1113)),ISBLANK(AA1113)),#N/A,
IF(X1113="empty","empty",
VLOOKUP(X1113,MonsterGroupTable!$A:$A,1,0)))))))</f>
        <v>g102</v>
      </c>
      <c r="AA1113">
        <v>5</v>
      </c>
      <c r="AE1113" s="1" t="s">
        <v>74</v>
      </c>
      <c r="AF1113" s="2" t="str">
        <f>IF(AND(ISBLANK(AE1113),OR(NOT(ISBLANK(AG1113)),NOT(ISBLANK(AH1113)))),#N/A,
IF(ISBLANK(AE1113),"",
IF(AND(NOT(ISERROR(VLOOKUP(AE1113,MonsterTable!$A:$B,MATCH(MonsterTable!$B$1,MonsterTable!$A$1:$B$1,0),0))),OR(ISBLANK(AG1113),ISBLANK(AH1113))),#N/A,
IFERROR(VLOOKUP(AE1113,MonsterTable!$A:$B,MATCH(MonsterTable!$B$1,MonsterTable!$A$1:$B$1,0),0),
IF(OR(NOT(ISBLANK(AG1113)),ISBLANK(AH1113)),#N/A,
IF(AE1113="empty","empty",
VLOOKUP(AE1113,MonsterGroupTable!$A:$A,1,0)))))))</f>
        <v>empty</v>
      </c>
      <c r="AH1113">
        <v>3</v>
      </c>
      <c r="AL1113" s="1" t="s">
        <v>242</v>
      </c>
      <c r="AM1113" s="2">
        <f>IF(AND(ISBLANK(AL1113),OR(NOT(ISBLANK(AN1113)),NOT(ISBLANK(AO1113)))),#N/A,
IF(ISBLANK(AL1113),"",
IF(AND(NOT(ISERROR(VLOOKUP(AL1113,MonsterTable!$A:$B,MATCH(MonsterTable!$B$1,MonsterTable!$A$1:$B$1,0),0))),OR(ISBLANK(AN1113),ISBLANK(AO1113))),#N/A,
IFERROR(VLOOKUP(AL1113,MonsterTable!$A:$B,MATCH(MonsterTable!$B$1,MonsterTable!$A$1:$B$1,0),0),
IF(OR(NOT(ISBLANK(AN1113)),ISBLANK(AO1113)),#N/A,
IF(AL1113="empty","empty",
VLOOKUP(AL1113,MonsterGroupTable!$A:$A,1,0)))))))</f>
        <v>201</v>
      </c>
      <c r="AN1113">
        <v>1</v>
      </c>
      <c r="AO1113">
        <v>1</v>
      </c>
      <c r="AP1113">
        <v>0</v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BA1113" s="2" t="str">
        <f>IF(AND(ISBLANK(AZ1113),OR(NOT(ISBLANK(BB1113)),NOT(ISBLANK(BC1113)))),#N/A,
IF(ISBLANK(AZ1113),"",
IF(AND(NOT(ISERROR(VLOOKUP(AZ1113,MonsterTable!$A:$B,MATCH(MonsterTable!$B$1,MonsterTable!$A$1:$B$1,0),0))),OR(ISBLANK(BB1113),ISBLANK(BC1113))),#N/A,
IFERROR(VLOOKUP(AZ1113,MonsterTable!$A:$B,MATCH(MonsterTable!$B$1,MonsterTable!$A$1:$B$1,0),0),
IF(OR(NOT(ISBLANK(BB1113)),ISBLANK(BC1113)),#N/A,
IF(AZ1113="empty","empty",
VLOOKUP(AZ1113,MonsterGroupTable!$A:$A,1,0)))))))</f>
        <v/>
      </c>
      <c r="BH1113" s="2" t="str">
        <f>IF(AND(ISBLANK(BG1113),OR(NOT(ISBLANK(BI1113)),NOT(ISBLANK(BJ1113)))),#N/A,
IF(ISBLANK(BG1113),"",
IF(AND(NOT(ISERROR(VLOOKUP(BG1113,MonsterTable!$A:$B,MATCH(MonsterTable!$B$1,MonsterTable!$A$1:$B$1,0),0))),OR(ISBLANK(BI1113),ISBLANK(BJ1113))),#N/A,
IFERROR(VLOOKUP(BG1113,MonsterTable!$A:$B,MATCH(MonsterTable!$B$1,MonsterTable!$A$1:$B$1,0),0),
IF(OR(NOT(ISBLANK(BI1113)),ISBLANK(BJ1113)),#N/A,
IF(BG1113="empty","empty",
VLOOKUP(BG1113,MonsterGroupTable!$A:$A,1,0)))))))</f>
        <v/>
      </c>
      <c r="BO1113" s="2" t="str">
        <f>IF(AND(ISBLANK(BN1113),OR(NOT(ISBLANK(BP1113)),NOT(ISBLANK(BQ1113)))),#N/A,
IF(ISBLANK(BN1113),"",
IF(AND(NOT(ISERROR(VLOOKUP(BN1113,MonsterTable!$A:$B,MATCH(MonsterTable!$B$1,MonsterTable!$A$1:$B$1,0),0))),OR(ISBLANK(BP1113),ISBLANK(BQ1113))),#N/A,
IFERROR(VLOOKUP(BN1113,MonsterTable!$A:$B,MATCH(MonsterTable!$B$1,MonsterTable!$A$1:$B$1,0),0),
IF(OR(NOT(ISBLANK(BP1113)),ISBLANK(BQ1113)),#N/A,
IF(BN1113="empty","empty",
VLOOKUP(BN1113,MonsterGroupTable!$A:$A,1,0)))))))</f>
        <v/>
      </c>
      <c r="BV1113" s="2" t="str">
        <f>IF(AND(ISBLANK(BU1113),OR(NOT(ISBLANK(BW1113)),NOT(ISBLANK(BX1113)))),#N/A,
IF(ISBLANK(BU1113),"",
IF(AND(NOT(ISERROR(VLOOKUP(BU1113,MonsterTable!$A:$B,MATCH(MonsterTable!$B$1,MonsterTable!$A$1:$B$1,0),0))),OR(ISBLANK(BW1113),ISBLANK(BX1113))),#N/A,
IFERROR(VLOOKUP(BU1113,MonsterTable!$A:$B,MATCH(MonsterTable!$B$1,MonsterTable!$A$1:$B$1,0),0),
IF(OR(NOT(ISBLANK(BW1113)),ISBLANK(BX1113)),#N/A,
IF(BU1113="empty","empty",
VLOOKUP(BU1113,MonsterGroupTable!$A:$A,1,0)))))))</f>
        <v/>
      </c>
      <c r="CC1113" s="2" t="str">
        <f>IF(AND(ISBLANK(CB1113),OR(NOT(ISBLANK(CD1113)),NOT(ISBLANK(CE1113)))),#N/A,
IF(ISBLANK(CB1113),"",
IF(AND(NOT(ISERROR(VLOOKUP(CB1113,MonsterTable!$A:$B,MATCH(MonsterTable!$B$1,MonsterTable!$A$1:$B$1,0),0))),OR(ISBLANK(CD1113),ISBLANK(CE1113))),#N/A,
IFERROR(VLOOKUP(CB1113,MonsterTable!$A:$B,MATCH(MonsterTable!$B$1,MonsterTable!$A$1:$B$1,0),0),
IF(OR(NOT(ISBLANK(CD1113)),ISBLANK(CE1113)),#N/A,
IF(CB1113="empty","empty",
VLOOKUP(CB1113,MonsterGroupTable!$A:$A,1,0)))))))</f>
        <v/>
      </c>
      <c r="CJ1113" s="2" t="str">
        <f>IF(AND(ISBLANK(CI1113),OR(NOT(ISBLANK(CK1113)),NOT(ISBLANK(CL1113)))),#N/A,
IF(ISBLANK(CI1113),"",
IF(AND(NOT(ISERROR(VLOOKUP(CI1113,MonsterTable!$A:$B,MATCH(MonsterTable!$B$1,MonsterTable!$A$1:$B$1,0),0))),OR(ISBLANK(CK1113),ISBLANK(CL1113))),#N/A,
IFERROR(VLOOKUP(CI1113,MonsterTable!$A:$B,MATCH(MonsterTable!$B$1,MonsterTable!$A$1:$B$1,0),0),
IF(OR(NOT(ISBLANK(CK1113)),ISBLANK(CL1113)),#N/A,
IF(CI1113="empty","empty",
VLOOKUP(CI1113,MonsterGroupTable!$A:$A,1,0)))))))</f>
        <v/>
      </c>
    </row>
    <row r="1114" spans="1:88">
      <c r="A1114">
        <v>20415</v>
      </c>
      <c r="B1114">
        <f t="shared" si="34"/>
        <v>1.1000000000000001</v>
      </c>
      <c r="C1114">
        <f t="shared" si="34"/>
        <v>1.1000000000000001</v>
      </c>
      <c r="F1114">
        <v>2700</v>
      </c>
      <c r="G1114">
        <v>71527</v>
      </c>
      <c r="H1114">
        <v>0</v>
      </c>
      <c r="I1114">
        <v>0</v>
      </c>
      <c r="J1114">
        <v>0</v>
      </c>
      <c r="K1114" t="s">
        <v>28</v>
      </c>
      <c r="L1114" t="s">
        <v>243</v>
      </c>
      <c r="M1114" t="s">
        <v>79</v>
      </c>
      <c r="N1114" t="s">
        <v>80</v>
      </c>
      <c r="O1114">
        <v>0</v>
      </c>
      <c r="P1114">
        <v>-4.75</v>
      </c>
      <c r="Q1114">
        <v>-3.5</v>
      </c>
      <c r="R1114">
        <v>4.75</v>
      </c>
      <c r="S1114">
        <v>3</v>
      </c>
      <c r="T1114">
        <v>-13.5</v>
      </c>
      <c r="U1114">
        <v>2.5499999999999998</v>
      </c>
      <c r="V1114">
        <v>-6.75</v>
      </c>
      <c r="W1114" t="str">
        <f t="shared" si="35"/>
        <v>g102,5,empty,3,201,1,1,0</v>
      </c>
      <c r="X1114" s="1" t="s">
        <v>280</v>
      </c>
      <c r="Y1114" s="2" t="str">
        <f>IF(AND(ISBLANK(X1114),OR(NOT(ISBLANK(Z1114)),NOT(ISBLANK(AA1114)))),#N/A,
IF(ISBLANK(X1114),"",
IF(AND(NOT(ISERROR(VLOOKUP(X1114,MonsterTable!$A:$B,MATCH(MonsterTable!$B$1,MonsterTable!$A$1:$B$1,0),0))),OR(ISBLANK(Z1114),ISBLANK(AA1114))),#N/A,
IFERROR(VLOOKUP(X1114,MonsterTable!$A:$B,MATCH(MonsterTable!$B$1,MonsterTable!$A$1:$B$1,0),0),
IF(OR(NOT(ISBLANK(Z1114)),ISBLANK(AA1114)),#N/A,
IF(X1114="empty","empty",
VLOOKUP(X1114,MonsterGroupTable!$A:$A,1,0)))))))</f>
        <v>g102</v>
      </c>
      <c r="AA1114">
        <v>5</v>
      </c>
      <c r="AE1114" s="1" t="s">
        <v>74</v>
      </c>
      <c r="AF1114" s="2" t="str">
        <f>IF(AND(ISBLANK(AE1114),OR(NOT(ISBLANK(AG1114)),NOT(ISBLANK(AH1114)))),#N/A,
IF(ISBLANK(AE1114),"",
IF(AND(NOT(ISERROR(VLOOKUP(AE1114,MonsterTable!$A:$B,MATCH(MonsterTable!$B$1,MonsterTable!$A$1:$B$1,0),0))),OR(ISBLANK(AG1114),ISBLANK(AH1114))),#N/A,
IFERROR(VLOOKUP(AE1114,MonsterTable!$A:$B,MATCH(MonsterTable!$B$1,MonsterTable!$A$1:$B$1,0),0),
IF(OR(NOT(ISBLANK(AG1114)),ISBLANK(AH1114)),#N/A,
IF(AE1114="empty","empty",
VLOOKUP(AE1114,MonsterGroupTable!$A:$A,1,0)))))))</f>
        <v>empty</v>
      </c>
      <c r="AH1114">
        <v>3</v>
      </c>
      <c r="AL1114" s="1" t="s">
        <v>242</v>
      </c>
      <c r="AM1114" s="2">
        <f>IF(AND(ISBLANK(AL1114),OR(NOT(ISBLANK(AN1114)),NOT(ISBLANK(AO1114)))),#N/A,
IF(ISBLANK(AL1114),"",
IF(AND(NOT(ISERROR(VLOOKUP(AL1114,MonsterTable!$A:$B,MATCH(MonsterTable!$B$1,MonsterTable!$A$1:$B$1,0),0))),OR(ISBLANK(AN1114),ISBLANK(AO1114))),#N/A,
IFERROR(VLOOKUP(AL1114,MonsterTable!$A:$B,MATCH(MonsterTable!$B$1,MonsterTable!$A$1:$B$1,0),0),
IF(OR(NOT(ISBLANK(AN1114)),ISBLANK(AO1114)),#N/A,
IF(AL1114="empty","empty",
VLOOKUP(AL1114,MonsterGroupTable!$A:$A,1,0)))))))</f>
        <v>201</v>
      </c>
      <c r="AN1114">
        <v>1</v>
      </c>
      <c r="AO1114">
        <v>1</v>
      </c>
      <c r="AP1114">
        <v>0</v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BA1114" s="2" t="str">
        <f>IF(AND(ISBLANK(AZ1114),OR(NOT(ISBLANK(BB1114)),NOT(ISBLANK(BC1114)))),#N/A,
IF(ISBLANK(AZ1114),"",
IF(AND(NOT(ISERROR(VLOOKUP(AZ1114,MonsterTable!$A:$B,MATCH(MonsterTable!$B$1,MonsterTable!$A$1:$B$1,0),0))),OR(ISBLANK(BB1114),ISBLANK(BC1114))),#N/A,
IFERROR(VLOOKUP(AZ1114,MonsterTable!$A:$B,MATCH(MonsterTable!$B$1,MonsterTable!$A$1:$B$1,0),0),
IF(OR(NOT(ISBLANK(BB1114)),ISBLANK(BC1114)),#N/A,
IF(AZ1114="empty","empty",
VLOOKUP(AZ1114,MonsterGroupTable!$A:$A,1,0)))))))</f>
        <v/>
      </c>
      <c r="BH1114" s="2" t="str">
        <f>IF(AND(ISBLANK(BG1114),OR(NOT(ISBLANK(BI1114)),NOT(ISBLANK(BJ1114)))),#N/A,
IF(ISBLANK(BG1114),"",
IF(AND(NOT(ISERROR(VLOOKUP(BG1114,MonsterTable!$A:$B,MATCH(MonsterTable!$B$1,MonsterTable!$A$1:$B$1,0),0))),OR(ISBLANK(BI1114),ISBLANK(BJ1114))),#N/A,
IFERROR(VLOOKUP(BG1114,MonsterTable!$A:$B,MATCH(MonsterTable!$B$1,MonsterTable!$A$1:$B$1,0),0),
IF(OR(NOT(ISBLANK(BI1114)),ISBLANK(BJ1114)),#N/A,
IF(BG1114="empty","empty",
VLOOKUP(BG1114,MonsterGroupTable!$A:$A,1,0)))))))</f>
        <v/>
      </c>
      <c r="BO1114" s="2" t="str">
        <f>IF(AND(ISBLANK(BN1114),OR(NOT(ISBLANK(BP1114)),NOT(ISBLANK(BQ1114)))),#N/A,
IF(ISBLANK(BN1114),"",
IF(AND(NOT(ISERROR(VLOOKUP(BN1114,MonsterTable!$A:$B,MATCH(MonsterTable!$B$1,MonsterTable!$A$1:$B$1,0),0))),OR(ISBLANK(BP1114),ISBLANK(BQ1114))),#N/A,
IFERROR(VLOOKUP(BN1114,MonsterTable!$A:$B,MATCH(MonsterTable!$B$1,MonsterTable!$A$1:$B$1,0),0),
IF(OR(NOT(ISBLANK(BP1114)),ISBLANK(BQ1114)),#N/A,
IF(BN1114="empty","empty",
VLOOKUP(BN1114,MonsterGroupTable!$A:$A,1,0)))))))</f>
        <v/>
      </c>
      <c r="BV1114" s="2" t="str">
        <f>IF(AND(ISBLANK(BU1114),OR(NOT(ISBLANK(BW1114)),NOT(ISBLANK(BX1114)))),#N/A,
IF(ISBLANK(BU1114),"",
IF(AND(NOT(ISERROR(VLOOKUP(BU1114,MonsterTable!$A:$B,MATCH(MonsterTable!$B$1,MonsterTable!$A$1:$B$1,0),0))),OR(ISBLANK(BW1114),ISBLANK(BX1114))),#N/A,
IFERROR(VLOOKUP(BU1114,MonsterTable!$A:$B,MATCH(MonsterTable!$B$1,MonsterTable!$A$1:$B$1,0),0),
IF(OR(NOT(ISBLANK(BW1114)),ISBLANK(BX1114)),#N/A,
IF(BU1114="empty","empty",
VLOOKUP(BU1114,MonsterGroupTable!$A:$A,1,0)))))))</f>
        <v/>
      </c>
      <c r="CC1114" s="2" t="str">
        <f>IF(AND(ISBLANK(CB1114),OR(NOT(ISBLANK(CD1114)),NOT(ISBLANK(CE1114)))),#N/A,
IF(ISBLANK(CB1114),"",
IF(AND(NOT(ISERROR(VLOOKUP(CB1114,MonsterTable!$A:$B,MATCH(MonsterTable!$B$1,MonsterTable!$A$1:$B$1,0),0))),OR(ISBLANK(CD1114),ISBLANK(CE1114))),#N/A,
IFERROR(VLOOKUP(CB1114,MonsterTable!$A:$B,MATCH(MonsterTable!$B$1,MonsterTable!$A$1:$B$1,0),0),
IF(OR(NOT(ISBLANK(CD1114)),ISBLANK(CE1114)),#N/A,
IF(CB1114="empty","empty",
VLOOKUP(CB1114,MonsterGroupTable!$A:$A,1,0)))))))</f>
        <v/>
      </c>
      <c r="CJ1114" s="2" t="str">
        <f>IF(AND(ISBLANK(CI1114),OR(NOT(ISBLANK(CK1114)),NOT(ISBLANK(CL1114)))),#N/A,
IF(ISBLANK(CI1114),"",
IF(AND(NOT(ISERROR(VLOOKUP(CI1114,MonsterTable!$A:$B,MATCH(MonsterTable!$B$1,MonsterTable!$A$1:$B$1,0),0))),OR(ISBLANK(CK1114),ISBLANK(CL1114))),#N/A,
IFERROR(VLOOKUP(CI1114,MonsterTable!$A:$B,MATCH(MonsterTable!$B$1,MonsterTable!$A$1:$B$1,0),0),
IF(OR(NOT(ISBLANK(CK1114)),ISBLANK(CL1114)),#N/A,
IF(CI1114="empty","empty",
VLOOKUP(CI1114,MonsterGroupTable!$A:$A,1,0)))))))</f>
        <v/>
      </c>
    </row>
    <row r="1115" spans="1:88">
      <c r="A1115">
        <v>20416</v>
      </c>
      <c r="B1115">
        <f t="shared" si="34"/>
        <v>1.1000000000000001</v>
      </c>
      <c r="C1115">
        <f t="shared" si="34"/>
        <v>1.1000000000000001</v>
      </c>
      <c r="F1115">
        <v>2700</v>
      </c>
      <c r="G1115">
        <v>71932</v>
      </c>
      <c r="H1115">
        <v>0</v>
      </c>
      <c r="I1115">
        <v>0</v>
      </c>
      <c r="J1115">
        <v>0</v>
      </c>
      <c r="K1115" t="s">
        <v>28</v>
      </c>
      <c r="L1115" t="s">
        <v>243</v>
      </c>
      <c r="M1115" t="s">
        <v>79</v>
      </c>
      <c r="N1115" t="s">
        <v>80</v>
      </c>
      <c r="O1115">
        <v>0</v>
      </c>
      <c r="P1115">
        <v>-4.75</v>
      </c>
      <c r="Q1115">
        <v>-3.5</v>
      </c>
      <c r="R1115">
        <v>4.75</v>
      </c>
      <c r="S1115">
        <v>3</v>
      </c>
      <c r="T1115">
        <v>-13.5</v>
      </c>
      <c r="U1115">
        <v>2.5499999999999998</v>
      </c>
      <c r="V1115">
        <v>-6.75</v>
      </c>
      <c r="W1115" t="str">
        <f t="shared" si="35"/>
        <v>g102,5,empty,3,201,1,1,0</v>
      </c>
      <c r="X1115" s="1" t="s">
        <v>280</v>
      </c>
      <c r="Y1115" s="2" t="str">
        <f>IF(AND(ISBLANK(X1115),OR(NOT(ISBLANK(Z1115)),NOT(ISBLANK(AA1115)))),#N/A,
IF(ISBLANK(X1115),"",
IF(AND(NOT(ISERROR(VLOOKUP(X1115,MonsterTable!$A:$B,MATCH(MonsterTable!$B$1,MonsterTable!$A$1:$B$1,0),0))),OR(ISBLANK(Z1115),ISBLANK(AA1115))),#N/A,
IFERROR(VLOOKUP(X1115,MonsterTable!$A:$B,MATCH(MonsterTable!$B$1,MonsterTable!$A$1:$B$1,0),0),
IF(OR(NOT(ISBLANK(Z1115)),ISBLANK(AA1115)),#N/A,
IF(X1115="empty","empty",
VLOOKUP(X1115,MonsterGroupTable!$A:$A,1,0)))))))</f>
        <v>g102</v>
      </c>
      <c r="AA1115">
        <v>5</v>
      </c>
      <c r="AE1115" s="1" t="s">
        <v>74</v>
      </c>
      <c r="AF1115" s="2" t="str">
        <f>IF(AND(ISBLANK(AE1115),OR(NOT(ISBLANK(AG1115)),NOT(ISBLANK(AH1115)))),#N/A,
IF(ISBLANK(AE1115),"",
IF(AND(NOT(ISERROR(VLOOKUP(AE1115,MonsterTable!$A:$B,MATCH(MonsterTable!$B$1,MonsterTable!$A$1:$B$1,0),0))),OR(ISBLANK(AG1115),ISBLANK(AH1115))),#N/A,
IFERROR(VLOOKUP(AE1115,MonsterTable!$A:$B,MATCH(MonsterTable!$B$1,MonsterTable!$A$1:$B$1,0),0),
IF(OR(NOT(ISBLANK(AG1115)),ISBLANK(AH1115)),#N/A,
IF(AE1115="empty","empty",
VLOOKUP(AE1115,MonsterGroupTable!$A:$A,1,0)))))))</f>
        <v>empty</v>
      </c>
      <c r="AH1115">
        <v>3</v>
      </c>
      <c r="AL1115" s="1" t="s">
        <v>242</v>
      </c>
      <c r="AM1115" s="2">
        <f>IF(AND(ISBLANK(AL1115),OR(NOT(ISBLANK(AN1115)),NOT(ISBLANK(AO1115)))),#N/A,
IF(ISBLANK(AL1115),"",
IF(AND(NOT(ISERROR(VLOOKUP(AL1115,MonsterTable!$A:$B,MATCH(MonsterTable!$B$1,MonsterTable!$A$1:$B$1,0),0))),OR(ISBLANK(AN1115),ISBLANK(AO1115))),#N/A,
IFERROR(VLOOKUP(AL1115,MonsterTable!$A:$B,MATCH(MonsterTable!$B$1,MonsterTable!$A$1:$B$1,0),0),
IF(OR(NOT(ISBLANK(AN1115)),ISBLANK(AO1115)),#N/A,
IF(AL1115="empty","empty",
VLOOKUP(AL1115,MonsterGroupTable!$A:$A,1,0)))))))</f>
        <v>201</v>
      </c>
      <c r="AN1115">
        <v>1</v>
      </c>
      <c r="AO1115">
        <v>1</v>
      </c>
      <c r="AP1115">
        <v>0</v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BA1115" s="2" t="str">
        <f>IF(AND(ISBLANK(AZ1115),OR(NOT(ISBLANK(BB1115)),NOT(ISBLANK(BC1115)))),#N/A,
IF(ISBLANK(AZ1115),"",
IF(AND(NOT(ISERROR(VLOOKUP(AZ1115,MonsterTable!$A:$B,MATCH(MonsterTable!$B$1,MonsterTable!$A$1:$B$1,0),0))),OR(ISBLANK(BB1115),ISBLANK(BC1115))),#N/A,
IFERROR(VLOOKUP(AZ1115,MonsterTable!$A:$B,MATCH(MonsterTable!$B$1,MonsterTable!$A$1:$B$1,0),0),
IF(OR(NOT(ISBLANK(BB1115)),ISBLANK(BC1115)),#N/A,
IF(AZ1115="empty","empty",
VLOOKUP(AZ1115,MonsterGroupTable!$A:$A,1,0)))))))</f>
        <v/>
      </c>
      <c r="BH1115" s="2" t="str">
        <f>IF(AND(ISBLANK(BG1115),OR(NOT(ISBLANK(BI1115)),NOT(ISBLANK(BJ1115)))),#N/A,
IF(ISBLANK(BG1115),"",
IF(AND(NOT(ISERROR(VLOOKUP(BG1115,MonsterTable!$A:$B,MATCH(MonsterTable!$B$1,MonsterTable!$A$1:$B$1,0),0))),OR(ISBLANK(BI1115),ISBLANK(BJ1115))),#N/A,
IFERROR(VLOOKUP(BG1115,MonsterTable!$A:$B,MATCH(MonsterTable!$B$1,MonsterTable!$A$1:$B$1,0),0),
IF(OR(NOT(ISBLANK(BI1115)),ISBLANK(BJ1115)),#N/A,
IF(BG1115="empty","empty",
VLOOKUP(BG1115,MonsterGroupTable!$A:$A,1,0)))))))</f>
        <v/>
      </c>
      <c r="BO1115" s="2" t="str">
        <f>IF(AND(ISBLANK(BN1115),OR(NOT(ISBLANK(BP1115)),NOT(ISBLANK(BQ1115)))),#N/A,
IF(ISBLANK(BN1115),"",
IF(AND(NOT(ISERROR(VLOOKUP(BN1115,MonsterTable!$A:$B,MATCH(MonsterTable!$B$1,MonsterTable!$A$1:$B$1,0),0))),OR(ISBLANK(BP1115),ISBLANK(BQ1115))),#N/A,
IFERROR(VLOOKUP(BN1115,MonsterTable!$A:$B,MATCH(MonsterTable!$B$1,MonsterTable!$A$1:$B$1,0),0),
IF(OR(NOT(ISBLANK(BP1115)),ISBLANK(BQ1115)),#N/A,
IF(BN1115="empty","empty",
VLOOKUP(BN1115,MonsterGroupTable!$A:$A,1,0)))))))</f>
        <v/>
      </c>
      <c r="BV1115" s="2" t="str">
        <f>IF(AND(ISBLANK(BU1115),OR(NOT(ISBLANK(BW1115)),NOT(ISBLANK(BX1115)))),#N/A,
IF(ISBLANK(BU1115),"",
IF(AND(NOT(ISERROR(VLOOKUP(BU1115,MonsterTable!$A:$B,MATCH(MonsterTable!$B$1,MonsterTable!$A$1:$B$1,0),0))),OR(ISBLANK(BW1115),ISBLANK(BX1115))),#N/A,
IFERROR(VLOOKUP(BU1115,MonsterTable!$A:$B,MATCH(MonsterTable!$B$1,MonsterTable!$A$1:$B$1,0),0),
IF(OR(NOT(ISBLANK(BW1115)),ISBLANK(BX1115)),#N/A,
IF(BU1115="empty","empty",
VLOOKUP(BU1115,MonsterGroupTable!$A:$A,1,0)))))))</f>
        <v/>
      </c>
      <c r="CC1115" s="2" t="str">
        <f>IF(AND(ISBLANK(CB1115),OR(NOT(ISBLANK(CD1115)),NOT(ISBLANK(CE1115)))),#N/A,
IF(ISBLANK(CB1115),"",
IF(AND(NOT(ISERROR(VLOOKUP(CB1115,MonsterTable!$A:$B,MATCH(MonsterTable!$B$1,MonsterTable!$A$1:$B$1,0),0))),OR(ISBLANK(CD1115),ISBLANK(CE1115))),#N/A,
IFERROR(VLOOKUP(CB1115,MonsterTable!$A:$B,MATCH(MonsterTable!$B$1,MonsterTable!$A$1:$B$1,0),0),
IF(OR(NOT(ISBLANK(CD1115)),ISBLANK(CE1115)),#N/A,
IF(CB1115="empty","empty",
VLOOKUP(CB1115,MonsterGroupTable!$A:$A,1,0)))))))</f>
        <v/>
      </c>
      <c r="CJ1115" s="2" t="str">
        <f>IF(AND(ISBLANK(CI1115),OR(NOT(ISBLANK(CK1115)),NOT(ISBLANK(CL1115)))),#N/A,
IF(ISBLANK(CI1115),"",
IF(AND(NOT(ISERROR(VLOOKUP(CI1115,MonsterTable!$A:$B,MATCH(MonsterTable!$B$1,MonsterTable!$A$1:$B$1,0),0))),OR(ISBLANK(CK1115),ISBLANK(CL1115))),#N/A,
IFERROR(VLOOKUP(CI1115,MonsterTable!$A:$B,MATCH(MonsterTable!$B$1,MonsterTable!$A$1:$B$1,0),0),
IF(OR(NOT(ISBLANK(CK1115)),ISBLANK(CL1115)),#N/A,
IF(CI1115="empty","empty",
VLOOKUP(CI1115,MonsterGroupTable!$A:$A,1,0)))))))</f>
        <v/>
      </c>
    </row>
    <row r="1116" spans="1:88">
      <c r="A1116">
        <v>20417</v>
      </c>
      <c r="B1116">
        <f t="shared" si="34"/>
        <v>1.1000000000000001</v>
      </c>
      <c r="C1116">
        <f t="shared" si="34"/>
        <v>1.1000000000000001</v>
      </c>
      <c r="F1116">
        <v>2700</v>
      </c>
      <c r="G1116">
        <v>72337</v>
      </c>
      <c r="H1116">
        <v>0</v>
      </c>
      <c r="I1116">
        <v>0</v>
      </c>
      <c r="J1116">
        <v>0</v>
      </c>
      <c r="K1116" t="s">
        <v>28</v>
      </c>
      <c r="L1116" t="s">
        <v>243</v>
      </c>
      <c r="M1116" t="s">
        <v>79</v>
      </c>
      <c r="N1116" t="s">
        <v>80</v>
      </c>
      <c r="O1116">
        <v>0</v>
      </c>
      <c r="P1116">
        <v>-4.75</v>
      </c>
      <c r="Q1116">
        <v>-3.5</v>
      </c>
      <c r="R1116">
        <v>4.75</v>
      </c>
      <c r="S1116">
        <v>3</v>
      </c>
      <c r="T1116">
        <v>-13.5</v>
      </c>
      <c r="U1116">
        <v>2.5499999999999998</v>
      </c>
      <c r="V1116">
        <v>-6.75</v>
      </c>
      <c r="W1116" t="str">
        <f t="shared" si="35"/>
        <v>g102,5,empty,3,201,1,1,0</v>
      </c>
      <c r="X1116" s="1" t="s">
        <v>280</v>
      </c>
      <c r="Y1116" s="2" t="str">
        <f>IF(AND(ISBLANK(X1116),OR(NOT(ISBLANK(Z1116)),NOT(ISBLANK(AA1116)))),#N/A,
IF(ISBLANK(X1116),"",
IF(AND(NOT(ISERROR(VLOOKUP(X1116,MonsterTable!$A:$B,MATCH(MonsterTable!$B$1,MonsterTable!$A$1:$B$1,0),0))),OR(ISBLANK(Z1116),ISBLANK(AA1116))),#N/A,
IFERROR(VLOOKUP(X1116,MonsterTable!$A:$B,MATCH(MonsterTable!$B$1,MonsterTable!$A$1:$B$1,0),0),
IF(OR(NOT(ISBLANK(Z1116)),ISBLANK(AA1116)),#N/A,
IF(X1116="empty","empty",
VLOOKUP(X1116,MonsterGroupTable!$A:$A,1,0)))))))</f>
        <v>g102</v>
      </c>
      <c r="AA1116">
        <v>5</v>
      </c>
      <c r="AE1116" s="1" t="s">
        <v>74</v>
      </c>
      <c r="AF1116" s="2" t="str">
        <f>IF(AND(ISBLANK(AE1116),OR(NOT(ISBLANK(AG1116)),NOT(ISBLANK(AH1116)))),#N/A,
IF(ISBLANK(AE1116),"",
IF(AND(NOT(ISERROR(VLOOKUP(AE1116,MonsterTable!$A:$B,MATCH(MonsterTable!$B$1,MonsterTable!$A$1:$B$1,0),0))),OR(ISBLANK(AG1116),ISBLANK(AH1116))),#N/A,
IFERROR(VLOOKUP(AE1116,MonsterTable!$A:$B,MATCH(MonsterTable!$B$1,MonsterTable!$A$1:$B$1,0),0),
IF(OR(NOT(ISBLANK(AG1116)),ISBLANK(AH1116)),#N/A,
IF(AE1116="empty","empty",
VLOOKUP(AE1116,MonsterGroupTable!$A:$A,1,0)))))))</f>
        <v>empty</v>
      </c>
      <c r="AH1116">
        <v>3</v>
      </c>
      <c r="AL1116" s="1" t="s">
        <v>242</v>
      </c>
      <c r="AM1116" s="2">
        <f>IF(AND(ISBLANK(AL1116),OR(NOT(ISBLANK(AN1116)),NOT(ISBLANK(AO1116)))),#N/A,
IF(ISBLANK(AL1116),"",
IF(AND(NOT(ISERROR(VLOOKUP(AL1116,MonsterTable!$A:$B,MATCH(MonsterTable!$B$1,MonsterTable!$A$1:$B$1,0),0))),OR(ISBLANK(AN1116),ISBLANK(AO1116))),#N/A,
IFERROR(VLOOKUP(AL1116,MonsterTable!$A:$B,MATCH(MonsterTable!$B$1,MonsterTable!$A$1:$B$1,0),0),
IF(OR(NOT(ISBLANK(AN1116)),ISBLANK(AO1116)),#N/A,
IF(AL1116="empty","empty",
VLOOKUP(AL1116,MonsterGroupTable!$A:$A,1,0)))))))</f>
        <v>201</v>
      </c>
      <c r="AN1116">
        <v>1</v>
      </c>
      <c r="AO1116">
        <v>1</v>
      </c>
      <c r="AP1116">
        <v>0</v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BA1116" s="2" t="str">
        <f>IF(AND(ISBLANK(AZ1116),OR(NOT(ISBLANK(BB1116)),NOT(ISBLANK(BC1116)))),#N/A,
IF(ISBLANK(AZ1116),"",
IF(AND(NOT(ISERROR(VLOOKUP(AZ1116,MonsterTable!$A:$B,MATCH(MonsterTable!$B$1,MonsterTable!$A$1:$B$1,0),0))),OR(ISBLANK(BB1116),ISBLANK(BC1116))),#N/A,
IFERROR(VLOOKUP(AZ1116,MonsterTable!$A:$B,MATCH(MonsterTable!$B$1,MonsterTable!$A$1:$B$1,0),0),
IF(OR(NOT(ISBLANK(BB1116)),ISBLANK(BC1116)),#N/A,
IF(AZ1116="empty","empty",
VLOOKUP(AZ1116,MonsterGroupTable!$A:$A,1,0)))))))</f>
        <v/>
      </c>
      <c r="BH1116" s="2" t="str">
        <f>IF(AND(ISBLANK(BG1116),OR(NOT(ISBLANK(BI1116)),NOT(ISBLANK(BJ1116)))),#N/A,
IF(ISBLANK(BG1116),"",
IF(AND(NOT(ISERROR(VLOOKUP(BG1116,MonsterTable!$A:$B,MATCH(MonsterTable!$B$1,MonsterTable!$A$1:$B$1,0),0))),OR(ISBLANK(BI1116),ISBLANK(BJ1116))),#N/A,
IFERROR(VLOOKUP(BG1116,MonsterTable!$A:$B,MATCH(MonsterTable!$B$1,MonsterTable!$A$1:$B$1,0),0),
IF(OR(NOT(ISBLANK(BI1116)),ISBLANK(BJ1116)),#N/A,
IF(BG1116="empty","empty",
VLOOKUP(BG1116,MonsterGroupTable!$A:$A,1,0)))))))</f>
        <v/>
      </c>
      <c r="BO1116" s="2" t="str">
        <f>IF(AND(ISBLANK(BN1116),OR(NOT(ISBLANK(BP1116)),NOT(ISBLANK(BQ1116)))),#N/A,
IF(ISBLANK(BN1116),"",
IF(AND(NOT(ISERROR(VLOOKUP(BN1116,MonsterTable!$A:$B,MATCH(MonsterTable!$B$1,MonsterTable!$A$1:$B$1,0),0))),OR(ISBLANK(BP1116),ISBLANK(BQ1116))),#N/A,
IFERROR(VLOOKUP(BN1116,MonsterTable!$A:$B,MATCH(MonsterTable!$B$1,MonsterTable!$A$1:$B$1,0),0),
IF(OR(NOT(ISBLANK(BP1116)),ISBLANK(BQ1116)),#N/A,
IF(BN1116="empty","empty",
VLOOKUP(BN1116,MonsterGroupTable!$A:$A,1,0)))))))</f>
        <v/>
      </c>
      <c r="BV1116" s="2" t="str">
        <f>IF(AND(ISBLANK(BU1116),OR(NOT(ISBLANK(BW1116)),NOT(ISBLANK(BX1116)))),#N/A,
IF(ISBLANK(BU1116),"",
IF(AND(NOT(ISERROR(VLOOKUP(BU1116,MonsterTable!$A:$B,MATCH(MonsterTable!$B$1,MonsterTable!$A$1:$B$1,0),0))),OR(ISBLANK(BW1116),ISBLANK(BX1116))),#N/A,
IFERROR(VLOOKUP(BU1116,MonsterTable!$A:$B,MATCH(MonsterTable!$B$1,MonsterTable!$A$1:$B$1,0),0),
IF(OR(NOT(ISBLANK(BW1116)),ISBLANK(BX1116)),#N/A,
IF(BU1116="empty","empty",
VLOOKUP(BU1116,MonsterGroupTable!$A:$A,1,0)))))))</f>
        <v/>
      </c>
      <c r="CC1116" s="2" t="str">
        <f>IF(AND(ISBLANK(CB1116),OR(NOT(ISBLANK(CD1116)),NOT(ISBLANK(CE1116)))),#N/A,
IF(ISBLANK(CB1116),"",
IF(AND(NOT(ISERROR(VLOOKUP(CB1116,MonsterTable!$A:$B,MATCH(MonsterTable!$B$1,MonsterTable!$A$1:$B$1,0),0))),OR(ISBLANK(CD1116),ISBLANK(CE1116))),#N/A,
IFERROR(VLOOKUP(CB1116,MonsterTable!$A:$B,MATCH(MonsterTable!$B$1,MonsterTable!$A$1:$B$1,0),0),
IF(OR(NOT(ISBLANK(CD1116)),ISBLANK(CE1116)),#N/A,
IF(CB1116="empty","empty",
VLOOKUP(CB1116,MonsterGroupTable!$A:$A,1,0)))))))</f>
        <v/>
      </c>
      <c r="CJ1116" s="2" t="str">
        <f>IF(AND(ISBLANK(CI1116),OR(NOT(ISBLANK(CK1116)),NOT(ISBLANK(CL1116)))),#N/A,
IF(ISBLANK(CI1116),"",
IF(AND(NOT(ISERROR(VLOOKUP(CI1116,MonsterTable!$A:$B,MATCH(MonsterTable!$B$1,MonsterTable!$A$1:$B$1,0),0))),OR(ISBLANK(CK1116),ISBLANK(CL1116))),#N/A,
IFERROR(VLOOKUP(CI1116,MonsterTable!$A:$B,MATCH(MonsterTable!$B$1,MonsterTable!$A$1:$B$1,0),0),
IF(OR(NOT(ISBLANK(CK1116)),ISBLANK(CL1116)),#N/A,
IF(CI1116="empty","empty",
VLOOKUP(CI1116,MonsterGroupTable!$A:$A,1,0)))))))</f>
        <v/>
      </c>
    </row>
    <row r="1117" spans="1:88">
      <c r="A1117">
        <v>20418</v>
      </c>
      <c r="B1117">
        <f t="shared" si="34"/>
        <v>1.1000000000000001</v>
      </c>
      <c r="C1117">
        <f t="shared" si="34"/>
        <v>1.1000000000000001</v>
      </c>
      <c r="F1117">
        <v>2700</v>
      </c>
      <c r="G1117">
        <v>72742</v>
      </c>
      <c r="H1117">
        <v>0</v>
      </c>
      <c r="I1117">
        <v>0</v>
      </c>
      <c r="J1117">
        <v>0</v>
      </c>
      <c r="K1117" t="s">
        <v>28</v>
      </c>
      <c r="L1117" t="s">
        <v>243</v>
      </c>
      <c r="M1117" t="s">
        <v>79</v>
      </c>
      <c r="N1117" t="s">
        <v>80</v>
      </c>
      <c r="O1117">
        <v>0</v>
      </c>
      <c r="P1117">
        <v>-4.75</v>
      </c>
      <c r="Q1117">
        <v>-3.5</v>
      </c>
      <c r="R1117">
        <v>4.75</v>
      </c>
      <c r="S1117">
        <v>3</v>
      </c>
      <c r="T1117">
        <v>-13.5</v>
      </c>
      <c r="U1117">
        <v>2.5499999999999998</v>
      </c>
      <c r="V1117">
        <v>-6.75</v>
      </c>
      <c r="W1117" t="str">
        <f t="shared" si="35"/>
        <v>g102,5,empty,3,201,1,1,0</v>
      </c>
      <c r="X1117" s="1" t="s">
        <v>280</v>
      </c>
      <c r="Y1117" s="2" t="str">
        <f>IF(AND(ISBLANK(X1117),OR(NOT(ISBLANK(Z1117)),NOT(ISBLANK(AA1117)))),#N/A,
IF(ISBLANK(X1117),"",
IF(AND(NOT(ISERROR(VLOOKUP(X1117,MonsterTable!$A:$B,MATCH(MonsterTable!$B$1,MonsterTable!$A$1:$B$1,0),0))),OR(ISBLANK(Z1117),ISBLANK(AA1117))),#N/A,
IFERROR(VLOOKUP(X1117,MonsterTable!$A:$B,MATCH(MonsterTable!$B$1,MonsterTable!$A$1:$B$1,0),0),
IF(OR(NOT(ISBLANK(Z1117)),ISBLANK(AA1117)),#N/A,
IF(X1117="empty","empty",
VLOOKUP(X1117,MonsterGroupTable!$A:$A,1,0)))))))</f>
        <v>g102</v>
      </c>
      <c r="AA1117">
        <v>5</v>
      </c>
      <c r="AE1117" s="1" t="s">
        <v>74</v>
      </c>
      <c r="AF1117" s="2" t="str">
        <f>IF(AND(ISBLANK(AE1117),OR(NOT(ISBLANK(AG1117)),NOT(ISBLANK(AH1117)))),#N/A,
IF(ISBLANK(AE1117),"",
IF(AND(NOT(ISERROR(VLOOKUP(AE1117,MonsterTable!$A:$B,MATCH(MonsterTable!$B$1,MonsterTable!$A$1:$B$1,0),0))),OR(ISBLANK(AG1117),ISBLANK(AH1117))),#N/A,
IFERROR(VLOOKUP(AE1117,MonsterTable!$A:$B,MATCH(MonsterTable!$B$1,MonsterTable!$A$1:$B$1,0),0),
IF(OR(NOT(ISBLANK(AG1117)),ISBLANK(AH1117)),#N/A,
IF(AE1117="empty","empty",
VLOOKUP(AE1117,MonsterGroupTable!$A:$A,1,0)))))))</f>
        <v>empty</v>
      </c>
      <c r="AH1117">
        <v>3</v>
      </c>
      <c r="AL1117" s="1" t="s">
        <v>242</v>
      </c>
      <c r="AM1117" s="2">
        <f>IF(AND(ISBLANK(AL1117),OR(NOT(ISBLANK(AN1117)),NOT(ISBLANK(AO1117)))),#N/A,
IF(ISBLANK(AL1117),"",
IF(AND(NOT(ISERROR(VLOOKUP(AL1117,MonsterTable!$A:$B,MATCH(MonsterTable!$B$1,MonsterTable!$A$1:$B$1,0),0))),OR(ISBLANK(AN1117),ISBLANK(AO1117))),#N/A,
IFERROR(VLOOKUP(AL1117,MonsterTable!$A:$B,MATCH(MonsterTable!$B$1,MonsterTable!$A$1:$B$1,0),0),
IF(OR(NOT(ISBLANK(AN1117)),ISBLANK(AO1117)),#N/A,
IF(AL1117="empty","empty",
VLOOKUP(AL1117,MonsterGroupTable!$A:$A,1,0)))))))</f>
        <v>201</v>
      </c>
      <c r="AN1117">
        <v>1</v>
      </c>
      <c r="AO1117">
        <v>1</v>
      </c>
      <c r="AP1117">
        <v>0</v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BA1117" s="2" t="str">
        <f>IF(AND(ISBLANK(AZ1117),OR(NOT(ISBLANK(BB1117)),NOT(ISBLANK(BC1117)))),#N/A,
IF(ISBLANK(AZ1117),"",
IF(AND(NOT(ISERROR(VLOOKUP(AZ1117,MonsterTable!$A:$B,MATCH(MonsterTable!$B$1,MonsterTable!$A$1:$B$1,0),0))),OR(ISBLANK(BB1117),ISBLANK(BC1117))),#N/A,
IFERROR(VLOOKUP(AZ1117,MonsterTable!$A:$B,MATCH(MonsterTable!$B$1,MonsterTable!$A$1:$B$1,0),0),
IF(OR(NOT(ISBLANK(BB1117)),ISBLANK(BC1117)),#N/A,
IF(AZ1117="empty","empty",
VLOOKUP(AZ1117,MonsterGroupTable!$A:$A,1,0)))))))</f>
        <v/>
      </c>
      <c r="BH1117" s="2" t="str">
        <f>IF(AND(ISBLANK(BG1117),OR(NOT(ISBLANK(BI1117)),NOT(ISBLANK(BJ1117)))),#N/A,
IF(ISBLANK(BG1117),"",
IF(AND(NOT(ISERROR(VLOOKUP(BG1117,MonsterTable!$A:$B,MATCH(MonsterTable!$B$1,MonsterTable!$A$1:$B$1,0),0))),OR(ISBLANK(BI1117),ISBLANK(BJ1117))),#N/A,
IFERROR(VLOOKUP(BG1117,MonsterTable!$A:$B,MATCH(MonsterTable!$B$1,MonsterTable!$A$1:$B$1,0),0),
IF(OR(NOT(ISBLANK(BI1117)),ISBLANK(BJ1117)),#N/A,
IF(BG1117="empty","empty",
VLOOKUP(BG1117,MonsterGroupTable!$A:$A,1,0)))))))</f>
        <v/>
      </c>
      <c r="BO1117" s="2" t="str">
        <f>IF(AND(ISBLANK(BN1117),OR(NOT(ISBLANK(BP1117)),NOT(ISBLANK(BQ1117)))),#N/A,
IF(ISBLANK(BN1117),"",
IF(AND(NOT(ISERROR(VLOOKUP(BN1117,MonsterTable!$A:$B,MATCH(MonsterTable!$B$1,MonsterTable!$A$1:$B$1,0),0))),OR(ISBLANK(BP1117),ISBLANK(BQ1117))),#N/A,
IFERROR(VLOOKUP(BN1117,MonsterTable!$A:$B,MATCH(MonsterTable!$B$1,MonsterTable!$A$1:$B$1,0),0),
IF(OR(NOT(ISBLANK(BP1117)),ISBLANK(BQ1117)),#N/A,
IF(BN1117="empty","empty",
VLOOKUP(BN1117,MonsterGroupTable!$A:$A,1,0)))))))</f>
        <v/>
      </c>
      <c r="BV1117" s="2" t="str">
        <f>IF(AND(ISBLANK(BU1117),OR(NOT(ISBLANK(BW1117)),NOT(ISBLANK(BX1117)))),#N/A,
IF(ISBLANK(BU1117),"",
IF(AND(NOT(ISERROR(VLOOKUP(BU1117,MonsterTable!$A:$B,MATCH(MonsterTable!$B$1,MonsterTable!$A$1:$B$1,0),0))),OR(ISBLANK(BW1117),ISBLANK(BX1117))),#N/A,
IFERROR(VLOOKUP(BU1117,MonsterTable!$A:$B,MATCH(MonsterTable!$B$1,MonsterTable!$A$1:$B$1,0),0),
IF(OR(NOT(ISBLANK(BW1117)),ISBLANK(BX1117)),#N/A,
IF(BU1117="empty","empty",
VLOOKUP(BU1117,MonsterGroupTable!$A:$A,1,0)))))))</f>
        <v/>
      </c>
      <c r="CC1117" s="2" t="str">
        <f>IF(AND(ISBLANK(CB1117),OR(NOT(ISBLANK(CD1117)),NOT(ISBLANK(CE1117)))),#N/A,
IF(ISBLANK(CB1117),"",
IF(AND(NOT(ISERROR(VLOOKUP(CB1117,MonsterTable!$A:$B,MATCH(MonsterTable!$B$1,MonsterTable!$A$1:$B$1,0),0))),OR(ISBLANK(CD1117),ISBLANK(CE1117))),#N/A,
IFERROR(VLOOKUP(CB1117,MonsterTable!$A:$B,MATCH(MonsterTable!$B$1,MonsterTable!$A$1:$B$1,0),0),
IF(OR(NOT(ISBLANK(CD1117)),ISBLANK(CE1117)),#N/A,
IF(CB1117="empty","empty",
VLOOKUP(CB1117,MonsterGroupTable!$A:$A,1,0)))))))</f>
        <v/>
      </c>
      <c r="CJ1117" s="2" t="str">
        <f>IF(AND(ISBLANK(CI1117),OR(NOT(ISBLANK(CK1117)),NOT(ISBLANK(CL1117)))),#N/A,
IF(ISBLANK(CI1117),"",
IF(AND(NOT(ISERROR(VLOOKUP(CI1117,MonsterTable!$A:$B,MATCH(MonsterTable!$B$1,MonsterTable!$A$1:$B$1,0),0))),OR(ISBLANK(CK1117),ISBLANK(CL1117))),#N/A,
IFERROR(VLOOKUP(CI1117,MonsterTable!$A:$B,MATCH(MonsterTable!$B$1,MonsterTable!$A$1:$B$1,0),0),
IF(OR(NOT(ISBLANK(CK1117)),ISBLANK(CL1117)),#N/A,
IF(CI1117="empty","empty",
VLOOKUP(CI1117,MonsterGroupTable!$A:$A,1,0)))))))</f>
        <v/>
      </c>
    </row>
    <row r="1118" spans="1:88">
      <c r="A1118">
        <v>20419</v>
      </c>
      <c r="B1118">
        <f t="shared" si="34"/>
        <v>1.1000000000000001</v>
      </c>
      <c r="C1118">
        <f t="shared" si="34"/>
        <v>1.1000000000000001</v>
      </c>
      <c r="F1118">
        <v>2700</v>
      </c>
      <c r="G1118">
        <v>73147</v>
      </c>
      <c r="H1118">
        <v>0</v>
      </c>
      <c r="I1118">
        <v>0</v>
      </c>
      <c r="J1118">
        <v>0</v>
      </c>
      <c r="K1118" t="s">
        <v>28</v>
      </c>
      <c r="L1118" t="s">
        <v>243</v>
      </c>
      <c r="M1118" t="s">
        <v>79</v>
      </c>
      <c r="N1118" t="s">
        <v>80</v>
      </c>
      <c r="O1118">
        <v>0</v>
      </c>
      <c r="P1118">
        <v>-4.75</v>
      </c>
      <c r="Q1118">
        <v>-3.5</v>
      </c>
      <c r="R1118">
        <v>4.75</v>
      </c>
      <c r="S1118">
        <v>3</v>
      </c>
      <c r="T1118">
        <v>-13.5</v>
      </c>
      <c r="U1118">
        <v>2.5499999999999998</v>
      </c>
      <c r="V1118">
        <v>-6.75</v>
      </c>
      <c r="W1118" t="str">
        <f t="shared" si="35"/>
        <v>g102,5,empty,3,201,1,1,0</v>
      </c>
      <c r="X1118" s="1" t="s">
        <v>280</v>
      </c>
      <c r="Y1118" s="2" t="str">
        <f>IF(AND(ISBLANK(X1118),OR(NOT(ISBLANK(Z1118)),NOT(ISBLANK(AA1118)))),#N/A,
IF(ISBLANK(X1118),"",
IF(AND(NOT(ISERROR(VLOOKUP(X1118,MonsterTable!$A:$B,MATCH(MonsterTable!$B$1,MonsterTable!$A$1:$B$1,0),0))),OR(ISBLANK(Z1118),ISBLANK(AA1118))),#N/A,
IFERROR(VLOOKUP(X1118,MonsterTable!$A:$B,MATCH(MonsterTable!$B$1,MonsterTable!$A$1:$B$1,0),0),
IF(OR(NOT(ISBLANK(Z1118)),ISBLANK(AA1118)),#N/A,
IF(X1118="empty","empty",
VLOOKUP(X1118,MonsterGroupTable!$A:$A,1,0)))))))</f>
        <v>g102</v>
      </c>
      <c r="AA1118">
        <v>5</v>
      </c>
      <c r="AE1118" s="1" t="s">
        <v>74</v>
      </c>
      <c r="AF1118" s="2" t="str">
        <f>IF(AND(ISBLANK(AE1118),OR(NOT(ISBLANK(AG1118)),NOT(ISBLANK(AH1118)))),#N/A,
IF(ISBLANK(AE1118),"",
IF(AND(NOT(ISERROR(VLOOKUP(AE1118,MonsterTable!$A:$B,MATCH(MonsterTable!$B$1,MonsterTable!$A$1:$B$1,0),0))),OR(ISBLANK(AG1118),ISBLANK(AH1118))),#N/A,
IFERROR(VLOOKUP(AE1118,MonsterTable!$A:$B,MATCH(MonsterTable!$B$1,MonsterTable!$A$1:$B$1,0),0),
IF(OR(NOT(ISBLANK(AG1118)),ISBLANK(AH1118)),#N/A,
IF(AE1118="empty","empty",
VLOOKUP(AE1118,MonsterGroupTable!$A:$A,1,0)))))))</f>
        <v>empty</v>
      </c>
      <c r="AH1118">
        <v>3</v>
      </c>
      <c r="AL1118" s="1" t="s">
        <v>242</v>
      </c>
      <c r="AM1118" s="2">
        <f>IF(AND(ISBLANK(AL1118),OR(NOT(ISBLANK(AN1118)),NOT(ISBLANK(AO1118)))),#N/A,
IF(ISBLANK(AL1118),"",
IF(AND(NOT(ISERROR(VLOOKUP(AL1118,MonsterTable!$A:$B,MATCH(MonsterTable!$B$1,MonsterTable!$A$1:$B$1,0),0))),OR(ISBLANK(AN1118),ISBLANK(AO1118))),#N/A,
IFERROR(VLOOKUP(AL1118,MonsterTable!$A:$B,MATCH(MonsterTable!$B$1,MonsterTable!$A$1:$B$1,0),0),
IF(OR(NOT(ISBLANK(AN1118)),ISBLANK(AO1118)),#N/A,
IF(AL1118="empty","empty",
VLOOKUP(AL1118,MonsterGroupTable!$A:$A,1,0)))))))</f>
        <v>201</v>
      </c>
      <c r="AN1118">
        <v>1</v>
      </c>
      <c r="AO1118">
        <v>1</v>
      </c>
      <c r="AP1118">
        <v>0</v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BA1118" s="2" t="str">
        <f>IF(AND(ISBLANK(AZ1118),OR(NOT(ISBLANK(BB1118)),NOT(ISBLANK(BC1118)))),#N/A,
IF(ISBLANK(AZ1118),"",
IF(AND(NOT(ISERROR(VLOOKUP(AZ1118,MonsterTable!$A:$B,MATCH(MonsterTable!$B$1,MonsterTable!$A$1:$B$1,0),0))),OR(ISBLANK(BB1118),ISBLANK(BC1118))),#N/A,
IFERROR(VLOOKUP(AZ1118,MonsterTable!$A:$B,MATCH(MonsterTable!$B$1,MonsterTable!$A$1:$B$1,0),0),
IF(OR(NOT(ISBLANK(BB1118)),ISBLANK(BC1118)),#N/A,
IF(AZ1118="empty","empty",
VLOOKUP(AZ1118,MonsterGroupTable!$A:$A,1,0)))))))</f>
        <v/>
      </c>
      <c r="BH1118" s="2" t="str">
        <f>IF(AND(ISBLANK(BG1118),OR(NOT(ISBLANK(BI1118)),NOT(ISBLANK(BJ1118)))),#N/A,
IF(ISBLANK(BG1118),"",
IF(AND(NOT(ISERROR(VLOOKUP(BG1118,MonsterTable!$A:$B,MATCH(MonsterTable!$B$1,MonsterTable!$A$1:$B$1,0),0))),OR(ISBLANK(BI1118),ISBLANK(BJ1118))),#N/A,
IFERROR(VLOOKUP(BG1118,MonsterTable!$A:$B,MATCH(MonsterTable!$B$1,MonsterTable!$A$1:$B$1,0),0),
IF(OR(NOT(ISBLANK(BI1118)),ISBLANK(BJ1118)),#N/A,
IF(BG1118="empty","empty",
VLOOKUP(BG1118,MonsterGroupTable!$A:$A,1,0)))))))</f>
        <v/>
      </c>
      <c r="BO1118" s="2" t="str">
        <f>IF(AND(ISBLANK(BN1118),OR(NOT(ISBLANK(BP1118)),NOT(ISBLANK(BQ1118)))),#N/A,
IF(ISBLANK(BN1118),"",
IF(AND(NOT(ISERROR(VLOOKUP(BN1118,MonsterTable!$A:$B,MATCH(MonsterTable!$B$1,MonsterTable!$A$1:$B$1,0),0))),OR(ISBLANK(BP1118),ISBLANK(BQ1118))),#N/A,
IFERROR(VLOOKUP(BN1118,MonsterTable!$A:$B,MATCH(MonsterTable!$B$1,MonsterTable!$A$1:$B$1,0),0),
IF(OR(NOT(ISBLANK(BP1118)),ISBLANK(BQ1118)),#N/A,
IF(BN1118="empty","empty",
VLOOKUP(BN1118,MonsterGroupTable!$A:$A,1,0)))))))</f>
        <v/>
      </c>
      <c r="BV1118" s="2" t="str">
        <f>IF(AND(ISBLANK(BU1118),OR(NOT(ISBLANK(BW1118)),NOT(ISBLANK(BX1118)))),#N/A,
IF(ISBLANK(BU1118),"",
IF(AND(NOT(ISERROR(VLOOKUP(BU1118,MonsterTable!$A:$B,MATCH(MonsterTable!$B$1,MonsterTable!$A$1:$B$1,0),0))),OR(ISBLANK(BW1118),ISBLANK(BX1118))),#N/A,
IFERROR(VLOOKUP(BU1118,MonsterTable!$A:$B,MATCH(MonsterTable!$B$1,MonsterTable!$A$1:$B$1,0),0),
IF(OR(NOT(ISBLANK(BW1118)),ISBLANK(BX1118)),#N/A,
IF(BU1118="empty","empty",
VLOOKUP(BU1118,MonsterGroupTable!$A:$A,1,0)))))))</f>
        <v/>
      </c>
      <c r="CC1118" s="2" t="str">
        <f>IF(AND(ISBLANK(CB1118),OR(NOT(ISBLANK(CD1118)),NOT(ISBLANK(CE1118)))),#N/A,
IF(ISBLANK(CB1118),"",
IF(AND(NOT(ISERROR(VLOOKUP(CB1118,MonsterTable!$A:$B,MATCH(MonsterTable!$B$1,MonsterTable!$A$1:$B$1,0),0))),OR(ISBLANK(CD1118),ISBLANK(CE1118))),#N/A,
IFERROR(VLOOKUP(CB1118,MonsterTable!$A:$B,MATCH(MonsterTable!$B$1,MonsterTable!$A$1:$B$1,0),0),
IF(OR(NOT(ISBLANK(CD1118)),ISBLANK(CE1118)),#N/A,
IF(CB1118="empty","empty",
VLOOKUP(CB1118,MonsterGroupTable!$A:$A,1,0)))))))</f>
        <v/>
      </c>
      <c r="CJ1118" s="2" t="str">
        <f>IF(AND(ISBLANK(CI1118),OR(NOT(ISBLANK(CK1118)),NOT(ISBLANK(CL1118)))),#N/A,
IF(ISBLANK(CI1118),"",
IF(AND(NOT(ISERROR(VLOOKUP(CI1118,MonsterTable!$A:$B,MATCH(MonsterTable!$B$1,MonsterTable!$A$1:$B$1,0),0))),OR(ISBLANK(CK1118),ISBLANK(CL1118))),#N/A,
IFERROR(VLOOKUP(CI1118,MonsterTable!$A:$B,MATCH(MonsterTable!$B$1,MonsterTable!$A$1:$B$1,0),0),
IF(OR(NOT(ISBLANK(CK1118)),ISBLANK(CL1118)),#N/A,
IF(CI1118="empty","empty",
VLOOKUP(CI1118,MonsterGroupTable!$A:$A,1,0)))))))</f>
        <v/>
      </c>
    </row>
    <row r="1119" spans="1:88">
      <c r="A1119">
        <v>20420</v>
      </c>
      <c r="B1119">
        <f t="shared" si="34"/>
        <v>1.2</v>
      </c>
      <c r="C1119">
        <f t="shared" si="34"/>
        <v>1.1000000000000001</v>
      </c>
      <c r="F1119">
        <v>2700</v>
      </c>
      <c r="G1119">
        <v>73552</v>
      </c>
      <c r="H1119">
        <v>0</v>
      </c>
      <c r="I1119">
        <v>0</v>
      </c>
      <c r="J1119">
        <v>0</v>
      </c>
      <c r="K1119" t="s">
        <v>28</v>
      </c>
      <c r="L1119" t="s">
        <v>243</v>
      </c>
      <c r="M1119" t="s">
        <v>79</v>
      </c>
      <c r="N1119" t="s">
        <v>80</v>
      </c>
      <c r="O1119">
        <v>0</v>
      </c>
      <c r="P1119">
        <v>-4.75</v>
      </c>
      <c r="Q1119">
        <v>-3.5</v>
      </c>
      <c r="R1119">
        <v>4.75</v>
      </c>
      <c r="S1119">
        <v>3</v>
      </c>
      <c r="T1119">
        <v>-13.5</v>
      </c>
      <c r="U1119">
        <v>2.5499999999999998</v>
      </c>
      <c r="V1119">
        <v>-6.75</v>
      </c>
      <c r="W1119" t="str">
        <f t="shared" si="35"/>
        <v>g102,5,empty,3,201,1,1,0</v>
      </c>
      <c r="X1119" s="1" t="s">
        <v>280</v>
      </c>
      <c r="Y1119" s="2" t="str">
        <f>IF(AND(ISBLANK(X1119),OR(NOT(ISBLANK(Z1119)),NOT(ISBLANK(AA1119)))),#N/A,
IF(ISBLANK(X1119),"",
IF(AND(NOT(ISERROR(VLOOKUP(X1119,MonsterTable!$A:$B,MATCH(MonsterTable!$B$1,MonsterTable!$A$1:$B$1,0),0))),OR(ISBLANK(Z1119),ISBLANK(AA1119))),#N/A,
IFERROR(VLOOKUP(X1119,MonsterTable!$A:$B,MATCH(MonsterTable!$B$1,MonsterTable!$A$1:$B$1,0),0),
IF(OR(NOT(ISBLANK(Z1119)),ISBLANK(AA1119)),#N/A,
IF(X1119="empty","empty",
VLOOKUP(X1119,MonsterGroupTable!$A:$A,1,0)))))))</f>
        <v>g102</v>
      </c>
      <c r="AA1119">
        <v>5</v>
      </c>
      <c r="AE1119" s="1" t="s">
        <v>74</v>
      </c>
      <c r="AF1119" s="2" t="str">
        <f>IF(AND(ISBLANK(AE1119),OR(NOT(ISBLANK(AG1119)),NOT(ISBLANK(AH1119)))),#N/A,
IF(ISBLANK(AE1119),"",
IF(AND(NOT(ISERROR(VLOOKUP(AE1119,MonsterTable!$A:$B,MATCH(MonsterTable!$B$1,MonsterTable!$A$1:$B$1,0),0))),OR(ISBLANK(AG1119),ISBLANK(AH1119))),#N/A,
IFERROR(VLOOKUP(AE1119,MonsterTable!$A:$B,MATCH(MonsterTable!$B$1,MonsterTable!$A$1:$B$1,0),0),
IF(OR(NOT(ISBLANK(AG1119)),ISBLANK(AH1119)),#N/A,
IF(AE1119="empty","empty",
VLOOKUP(AE1119,MonsterGroupTable!$A:$A,1,0)))))))</f>
        <v>empty</v>
      </c>
      <c r="AH1119">
        <v>3</v>
      </c>
      <c r="AL1119" s="1" t="s">
        <v>242</v>
      </c>
      <c r="AM1119" s="2">
        <f>IF(AND(ISBLANK(AL1119),OR(NOT(ISBLANK(AN1119)),NOT(ISBLANK(AO1119)))),#N/A,
IF(ISBLANK(AL1119),"",
IF(AND(NOT(ISERROR(VLOOKUP(AL1119,MonsterTable!$A:$B,MATCH(MonsterTable!$B$1,MonsterTable!$A$1:$B$1,0),0))),OR(ISBLANK(AN1119),ISBLANK(AO1119))),#N/A,
IFERROR(VLOOKUP(AL1119,MonsterTable!$A:$B,MATCH(MonsterTable!$B$1,MonsterTable!$A$1:$B$1,0),0),
IF(OR(NOT(ISBLANK(AN1119)),ISBLANK(AO1119)),#N/A,
IF(AL1119="empty","empty",
VLOOKUP(AL1119,MonsterGroupTable!$A:$A,1,0)))))))</f>
        <v>201</v>
      </c>
      <c r="AN1119">
        <v>1</v>
      </c>
      <c r="AO1119">
        <v>1</v>
      </c>
      <c r="AP1119">
        <v>0</v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BA1119" s="2" t="str">
        <f>IF(AND(ISBLANK(AZ1119),OR(NOT(ISBLANK(BB1119)),NOT(ISBLANK(BC1119)))),#N/A,
IF(ISBLANK(AZ1119),"",
IF(AND(NOT(ISERROR(VLOOKUP(AZ1119,MonsterTable!$A:$B,MATCH(MonsterTable!$B$1,MonsterTable!$A$1:$B$1,0),0))),OR(ISBLANK(BB1119),ISBLANK(BC1119))),#N/A,
IFERROR(VLOOKUP(AZ1119,MonsterTable!$A:$B,MATCH(MonsterTable!$B$1,MonsterTable!$A$1:$B$1,0),0),
IF(OR(NOT(ISBLANK(BB1119)),ISBLANK(BC1119)),#N/A,
IF(AZ1119="empty","empty",
VLOOKUP(AZ1119,MonsterGroupTable!$A:$A,1,0)))))))</f>
        <v/>
      </c>
      <c r="BH1119" s="2" t="str">
        <f>IF(AND(ISBLANK(BG1119),OR(NOT(ISBLANK(BI1119)),NOT(ISBLANK(BJ1119)))),#N/A,
IF(ISBLANK(BG1119),"",
IF(AND(NOT(ISERROR(VLOOKUP(BG1119,MonsterTable!$A:$B,MATCH(MonsterTable!$B$1,MonsterTable!$A$1:$B$1,0),0))),OR(ISBLANK(BI1119),ISBLANK(BJ1119))),#N/A,
IFERROR(VLOOKUP(BG1119,MonsterTable!$A:$B,MATCH(MonsterTable!$B$1,MonsterTable!$A$1:$B$1,0),0),
IF(OR(NOT(ISBLANK(BI1119)),ISBLANK(BJ1119)),#N/A,
IF(BG1119="empty","empty",
VLOOKUP(BG1119,MonsterGroupTable!$A:$A,1,0)))))))</f>
        <v/>
      </c>
      <c r="BO1119" s="2" t="str">
        <f>IF(AND(ISBLANK(BN1119),OR(NOT(ISBLANK(BP1119)),NOT(ISBLANK(BQ1119)))),#N/A,
IF(ISBLANK(BN1119),"",
IF(AND(NOT(ISERROR(VLOOKUP(BN1119,MonsterTable!$A:$B,MATCH(MonsterTable!$B$1,MonsterTable!$A$1:$B$1,0),0))),OR(ISBLANK(BP1119),ISBLANK(BQ1119))),#N/A,
IFERROR(VLOOKUP(BN1119,MonsterTable!$A:$B,MATCH(MonsterTable!$B$1,MonsterTable!$A$1:$B$1,0),0),
IF(OR(NOT(ISBLANK(BP1119)),ISBLANK(BQ1119)),#N/A,
IF(BN1119="empty","empty",
VLOOKUP(BN1119,MonsterGroupTable!$A:$A,1,0)))))))</f>
        <v/>
      </c>
      <c r="BV1119" s="2" t="str">
        <f>IF(AND(ISBLANK(BU1119),OR(NOT(ISBLANK(BW1119)),NOT(ISBLANK(BX1119)))),#N/A,
IF(ISBLANK(BU1119),"",
IF(AND(NOT(ISERROR(VLOOKUP(BU1119,MonsterTable!$A:$B,MATCH(MonsterTable!$B$1,MonsterTable!$A$1:$B$1,0),0))),OR(ISBLANK(BW1119),ISBLANK(BX1119))),#N/A,
IFERROR(VLOOKUP(BU1119,MonsterTable!$A:$B,MATCH(MonsterTable!$B$1,MonsterTable!$A$1:$B$1,0),0),
IF(OR(NOT(ISBLANK(BW1119)),ISBLANK(BX1119)),#N/A,
IF(BU1119="empty","empty",
VLOOKUP(BU1119,MonsterGroupTable!$A:$A,1,0)))))))</f>
        <v/>
      </c>
      <c r="CC1119" s="2" t="str">
        <f>IF(AND(ISBLANK(CB1119),OR(NOT(ISBLANK(CD1119)),NOT(ISBLANK(CE1119)))),#N/A,
IF(ISBLANK(CB1119),"",
IF(AND(NOT(ISERROR(VLOOKUP(CB1119,MonsterTable!$A:$B,MATCH(MonsterTable!$B$1,MonsterTable!$A$1:$B$1,0),0))),OR(ISBLANK(CD1119),ISBLANK(CE1119))),#N/A,
IFERROR(VLOOKUP(CB1119,MonsterTable!$A:$B,MATCH(MonsterTable!$B$1,MonsterTable!$A$1:$B$1,0),0),
IF(OR(NOT(ISBLANK(CD1119)),ISBLANK(CE1119)),#N/A,
IF(CB1119="empty","empty",
VLOOKUP(CB1119,MonsterGroupTable!$A:$A,1,0)))))))</f>
        <v/>
      </c>
      <c r="CJ1119" s="2" t="str">
        <f>IF(AND(ISBLANK(CI1119),OR(NOT(ISBLANK(CK1119)),NOT(ISBLANK(CL1119)))),#N/A,
IF(ISBLANK(CI1119),"",
IF(AND(NOT(ISERROR(VLOOKUP(CI1119,MonsterTable!$A:$B,MATCH(MonsterTable!$B$1,MonsterTable!$A$1:$B$1,0),0))),OR(ISBLANK(CK1119),ISBLANK(CL1119))),#N/A,
IFERROR(VLOOKUP(CI1119,MonsterTable!$A:$B,MATCH(MonsterTable!$B$1,MonsterTable!$A$1:$B$1,0),0),
IF(OR(NOT(ISBLANK(CK1119)),ISBLANK(CL1119)),#N/A,
IF(CI1119="empty","empty",
VLOOKUP(CI1119,MonsterGroupTable!$A:$A,1,0)))))))</f>
        <v/>
      </c>
    </row>
    <row r="1120" spans="1:88">
      <c r="A1120">
        <v>20421</v>
      </c>
      <c r="B1120">
        <f t="shared" si="34"/>
        <v>1.1000000000000001</v>
      </c>
      <c r="C1120">
        <f t="shared" si="34"/>
        <v>1.1000000000000001</v>
      </c>
      <c r="F1120">
        <v>2700</v>
      </c>
      <c r="G1120">
        <v>73957</v>
      </c>
      <c r="H1120">
        <v>0</v>
      </c>
      <c r="I1120">
        <v>0</v>
      </c>
      <c r="J1120">
        <v>0</v>
      </c>
      <c r="K1120" t="s">
        <v>28</v>
      </c>
      <c r="L1120" t="s">
        <v>245</v>
      </c>
      <c r="M1120" t="s">
        <v>79</v>
      </c>
      <c r="N1120" t="s">
        <v>80</v>
      </c>
      <c r="O1120">
        <v>0</v>
      </c>
      <c r="P1120">
        <v>-4.75</v>
      </c>
      <c r="Q1120">
        <v>-3.5</v>
      </c>
      <c r="R1120">
        <v>4.75</v>
      </c>
      <c r="S1120">
        <v>3</v>
      </c>
      <c r="T1120">
        <v>-13.5</v>
      </c>
      <c r="U1120">
        <v>2.5499999999999998</v>
      </c>
      <c r="V1120">
        <v>-6.75</v>
      </c>
      <c r="W1120" t="str">
        <f t="shared" si="35"/>
        <v>g103,5,empty,3,203,1,1,0</v>
      </c>
      <c r="X1120" s="1" t="s">
        <v>320</v>
      </c>
      <c r="Y1120" s="2" t="str">
        <f>IF(AND(ISBLANK(X1120),OR(NOT(ISBLANK(Z1120)),NOT(ISBLANK(AA1120)))),#N/A,
IF(ISBLANK(X1120),"",
IF(AND(NOT(ISERROR(VLOOKUP(X1120,MonsterTable!$A:$B,MATCH(MonsterTable!$B$1,MonsterTable!$A$1:$B$1,0),0))),OR(ISBLANK(Z1120),ISBLANK(AA1120))),#N/A,
IFERROR(VLOOKUP(X1120,MonsterTable!$A:$B,MATCH(MonsterTable!$B$1,MonsterTable!$A$1:$B$1,0),0),
IF(OR(NOT(ISBLANK(Z1120)),ISBLANK(AA1120)),#N/A,
IF(X1120="empty","empty",
VLOOKUP(X1120,MonsterGroupTable!$A:$A,1,0)))))))</f>
        <v>g103</v>
      </c>
      <c r="AA1120">
        <v>5</v>
      </c>
      <c r="AE1120" s="1" t="s">
        <v>74</v>
      </c>
      <c r="AF1120" s="2" t="str">
        <f>IF(AND(ISBLANK(AE1120),OR(NOT(ISBLANK(AG1120)),NOT(ISBLANK(AH1120)))),#N/A,
IF(ISBLANK(AE1120),"",
IF(AND(NOT(ISERROR(VLOOKUP(AE1120,MonsterTable!$A:$B,MATCH(MonsterTable!$B$1,MonsterTable!$A$1:$B$1,0),0))),OR(ISBLANK(AG1120),ISBLANK(AH1120))),#N/A,
IFERROR(VLOOKUP(AE1120,MonsterTable!$A:$B,MATCH(MonsterTable!$B$1,MonsterTable!$A$1:$B$1,0),0),
IF(OR(NOT(ISBLANK(AG1120)),ISBLANK(AH1120)),#N/A,
IF(AE1120="empty","empty",
VLOOKUP(AE1120,MonsterGroupTable!$A:$A,1,0)))))))</f>
        <v>empty</v>
      </c>
      <c r="AH1120">
        <v>3</v>
      </c>
      <c r="AL1120" s="1" t="s">
        <v>339</v>
      </c>
      <c r="AM1120" s="2">
        <f>IF(AND(ISBLANK(AL1120),OR(NOT(ISBLANK(AN1120)),NOT(ISBLANK(AO1120)))),#N/A,
IF(ISBLANK(AL1120),"",
IF(AND(NOT(ISERROR(VLOOKUP(AL1120,MonsterTable!$A:$B,MATCH(MonsterTable!$B$1,MonsterTable!$A$1:$B$1,0),0))),OR(ISBLANK(AN1120),ISBLANK(AO1120))),#N/A,
IFERROR(VLOOKUP(AL1120,MonsterTable!$A:$B,MATCH(MonsterTable!$B$1,MonsterTable!$A$1:$B$1,0),0),
IF(OR(NOT(ISBLANK(AN1120)),ISBLANK(AO1120)),#N/A,
IF(AL1120="empty","empty",
VLOOKUP(AL1120,MonsterGroupTable!$A:$A,1,0)))))))</f>
        <v>203</v>
      </c>
      <c r="AN1120">
        <v>1</v>
      </c>
      <c r="AO1120">
        <v>1</v>
      </c>
      <c r="AP1120">
        <v>0</v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BA1120" s="2" t="str">
        <f>IF(AND(ISBLANK(AZ1120),OR(NOT(ISBLANK(BB1120)),NOT(ISBLANK(BC1120)))),#N/A,
IF(ISBLANK(AZ1120),"",
IF(AND(NOT(ISERROR(VLOOKUP(AZ1120,MonsterTable!$A:$B,MATCH(MonsterTable!$B$1,MonsterTable!$A$1:$B$1,0),0))),OR(ISBLANK(BB1120),ISBLANK(BC1120))),#N/A,
IFERROR(VLOOKUP(AZ1120,MonsterTable!$A:$B,MATCH(MonsterTable!$B$1,MonsterTable!$A$1:$B$1,0),0),
IF(OR(NOT(ISBLANK(BB1120)),ISBLANK(BC1120)),#N/A,
IF(AZ1120="empty","empty",
VLOOKUP(AZ1120,MonsterGroupTable!$A:$A,1,0)))))))</f>
        <v/>
      </c>
      <c r="BH1120" s="2" t="str">
        <f>IF(AND(ISBLANK(BG1120),OR(NOT(ISBLANK(BI1120)),NOT(ISBLANK(BJ1120)))),#N/A,
IF(ISBLANK(BG1120),"",
IF(AND(NOT(ISERROR(VLOOKUP(BG1120,MonsterTable!$A:$B,MATCH(MonsterTable!$B$1,MonsterTable!$A$1:$B$1,0),0))),OR(ISBLANK(BI1120),ISBLANK(BJ1120))),#N/A,
IFERROR(VLOOKUP(BG1120,MonsterTable!$A:$B,MATCH(MonsterTable!$B$1,MonsterTable!$A$1:$B$1,0),0),
IF(OR(NOT(ISBLANK(BI1120)),ISBLANK(BJ1120)),#N/A,
IF(BG1120="empty","empty",
VLOOKUP(BG1120,MonsterGroupTable!$A:$A,1,0)))))))</f>
        <v/>
      </c>
      <c r="BO1120" s="2" t="str">
        <f>IF(AND(ISBLANK(BN1120),OR(NOT(ISBLANK(BP1120)),NOT(ISBLANK(BQ1120)))),#N/A,
IF(ISBLANK(BN1120),"",
IF(AND(NOT(ISERROR(VLOOKUP(BN1120,MonsterTable!$A:$B,MATCH(MonsterTable!$B$1,MonsterTable!$A$1:$B$1,0),0))),OR(ISBLANK(BP1120),ISBLANK(BQ1120))),#N/A,
IFERROR(VLOOKUP(BN1120,MonsterTable!$A:$B,MATCH(MonsterTable!$B$1,MonsterTable!$A$1:$B$1,0),0),
IF(OR(NOT(ISBLANK(BP1120)),ISBLANK(BQ1120)),#N/A,
IF(BN1120="empty","empty",
VLOOKUP(BN1120,MonsterGroupTable!$A:$A,1,0)))))))</f>
        <v/>
      </c>
      <c r="BV1120" s="2" t="str">
        <f>IF(AND(ISBLANK(BU1120),OR(NOT(ISBLANK(BW1120)),NOT(ISBLANK(BX1120)))),#N/A,
IF(ISBLANK(BU1120),"",
IF(AND(NOT(ISERROR(VLOOKUP(BU1120,MonsterTable!$A:$B,MATCH(MonsterTable!$B$1,MonsterTable!$A$1:$B$1,0),0))),OR(ISBLANK(BW1120),ISBLANK(BX1120))),#N/A,
IFERROR(VLOOKUP(BU1120,MonsterTable!$A:$B,MATCH(MonsterTable!$B$1,MonsterTable!$A$1:$B$1,0),0),
IF(OR(NOT(ISBLANK(BW1120)),ISBLANK(BX1120)),#N/A,
IF(BU1120="empty","empty",
VLOOKUP(BU1120,MonsterGroupTable!$A:$A,1,0)))))))</f>
        <v/>
      </c>
      <c r="CC1120" s="2" t="str">
        <f>IF(AND(ISBLANK(CB1120),OR(NOT(ISBLANK(CD1120)),NOT(ISBLANK(CE1120)))),#N/A,
IF(ISBLANK(CB1120),"",
IF(AND(NOT(ISERROR(VLOOKUP(CB1120,MonsterTable!$A:$B,MATCH(MonsterTable!$B$1,MonsterTable!$A$1:$B$1,0),0))),OR(ISBLANK(CD1120),ISBLANK(CE1120))),#N/A,
IFERROR(VLOOKUP(CB1120,MonsterTable!$A:$B,MATCH(MonsterTable!$B$1,MonsterTable!$A$1:$B$1,0),0),
IF(OR(NOT(ISBLANK(CD1120)),ISBLANK(CE1120)),#N/A,
IF(CB1120="empty","empty",
VLOOKUP(CB1120,MonsterGroupTable!$A:$A,1,0)))))))</f>
        <v/>
      </c>
      <c r="CJ1120" s="2" t="str">
        <f>IF(AND(ISBLANK(CI1120),OR(NOT(ISBLANK(CK1120)),NOT(ISBLANK(CL1120)))),#N/A,
IF(ISBLANK(CI1120),"",
IF(AND(NOT(ISERROR(VLOOKUP(CI1120,MonsterTable!$A:$B,MATCH(MonsterTable!$B$1,MonsterTable!$A$1:$B$1,0),0))),OR(ISBLANK(CK1120),ISBLANK(CL1120))),#N/A,
IFERROR(VLOOKUP(CI1120,MonsterTable!$A:$B,MATCH(MonsterTable!$B$1,MonsterTable!$A$1:$B$1,0),0),
IF(OR(NOT(ISBLANK(CK1120)),ISBLANK(CL1120)),#N/A,
IF(CI1120="empty","empty",
VLOOKUP(CI1120,MonsterGroupTable!$A:$A,1,0)))))))</f>
        <v/>
      </c>
    </row>
    <row r="1121" spans="1:88">
      <c r="A1121">
        <v>20422</v>
      </c>
      <c r="B1121">
        <f t="shared" si="34"/>
        <v>1.1000000000000001</v>
      </c>
      <c r="C1121">
        <f t="shared" si="34"/>
        <v>1.1000000000000001</v>
      </c>
      <c r="F1121">
        <v>2700</v>
      </c>
      <c r="G1121">
        <v>74362</v>
      </c>
      <c r="H1121">
        <v>0</v>
      </c>
      <c r="I1121">
        <v>0</v>
      </c>
      <c r="J1121">
        <v>0</v>
      </c>
      <c r="K1121" t="s">
        <v>28</v>
      </c>
      <c r="L1121" t="s">
        <v>245</v>
      </c>
      <c r="M1121" t="s">
        <v>79</v>
      </c>
      <c r="N1121" t="s">
        <v>80</v>
      </c>
      <c r="O1121">
        <v>0</v>
      </c>
      <c r="P1121">
        <v>-4.75</v>
      </c>
      <c r="Q1121">
        <v>-3.5</v>
      </c>
      <c r="R1121">
        <v>4.75</v>
      </c>
      <c r="S1121">
        <v>3</v>
      </c>
      <c r="T1121">
        <v>-13.5</v>
      </c>
      <c r="U1121">
        <v>2.5499999999999998</v>
      </c>
      <c r="V1121">
        <v>-6.75</v>
      </c>
      <c r="W1121" t="str">
        <f t="shared" si="35"/>
        <v>g103,5,empty,3,203,1,1,0</v>
      </c>
      <c r="X1121" s="1" t="s">
        <v>320</v>
      </c>
      <c r="Y1121" s="2" t="str">
        <f>IF(AND(ISBLANK(X1121),OR(NOT(ISBLANK(Z1121)),NOT(ISBLANK(AA1121)))),#N/A,
IF(ISBLANK(X1121),"",
IF(AND(NOT(ISERROR(VLOOKUP(X1121,MonsterTable!$A:$B,MATCH(MonsterTable!$B$1,MonsterTable!$A$1:$B$1,0),0))),OR(ISBLANK(Z1121),ISBLANK(AA1121))),#N/A,
IFERROR(VLOOKUP(X1121,MonsterTable!$A:$B,MATCH(MonsterTable!$B$1,MonsterTable!$A$1:$B$1,0),0),
IF(OR(NOT(ISBLANK(Z1121)),ISBLANK(AA1121)),#N/A,
IF(X1121="empty","empty",
VLOOKUP(X1121,MonsterGroupTable!$A:$A,1,0)))))))</f>
        <v>g103</v>
      </c>
      <c r="AA1121">
        <v>5</v>
      </c>
      <c r="AE1121" s="1" t="s">
        <v>74</v>
      </c>
      <c r="AF1121" s="2" t="str">
        <f>IF(AND(ISBLANK(AE1121),OR(NOT(ISBLANK(AG1121)),NOT(ISBLANK(AH1121)))),#N/A,
IF(ISBLANK(AE1121),"",
IF(AND(NOT(ISERROR(VLOOKUP(AE1121,MonsterTable!$A:$B,MATCH(MonsterTable!$B$1,MonsterTable!$A$1:$B$1,0),0))),OR(ISBLANK(AG1121),ISBLANK(AH1121))),#N/A,
IFERROR(VLOOKUP(AE1121,MonsterTable!$A:$B,MATCH(MonsterTable!$B$1,MonsterTable!$A$1:$B$1,0),0),
IF(OR(NOT(ISBLANK(AG1121)),ISBLANK(AH1121)),#N/A,
IF(AE1121="empty","empty",
VLOOKUP(AE1121,MonsterGroupTable!$A:$A,1,0)))))))</f>
        <v>empty</v>
      </c>
      <c r="AH1121">
        <v>3</v>
      </c>
      <c r="AL1121" s="1" t="s">
        <v>339</v>
      </c>
      <c r="AM1121" s="2">
        <f>IF(AND(ISBLANK(AL1121),OR(NOT(ISBLANK(AN1121)),NOT(ISBLANK(AO1121)))),#N/A,
IF(ISBLANK(AL1121),"",
IF(AND(NOT(ISERROR(VLOOKUP(AL1121,MonsterTable!$A:$B,MATCH(MonsterTable!$B$1,MonsterTable!$A$1:$B$1,0),0))),OR(ISBLANK(AN1121),ISBLANK(AO1121))),#N/A,
IFERROR(VLOOKUP(AL1121,MonsterTable!$A:$B,MATCH(MonsterTable!$B$1,MonsterTable!$A$1:$B$1,0),0),
IF(OR(NOT(ISBLANK(AN1121)),ISBLANK(AO1121)),#N/A,
IF(AL1121="empty","empty",
VLOOKUP(AL1121,MonsterGroupTable!$A:$A,1,0)))))))</f>
        <v>203</v>
      </c>
      <c r="AN1121">
        <v>1</v>
      </c>
      <c r="AO1121">
        <v>1</v>
      </c>
      <c r="AP1121">
        <v>0</v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BA1121" s="2" t="str">
        <f>IF(AND(ISBLANK(AZ1121),OR(NOT(ISBLANK(BB1121)),NOT(ISBLANK(BC1121)))),#N/A,
IF(ISBLANK(AZ1121),"",
IF(AND(NOT(ISERROR(VLOOKUP(AZ1121,MonsterTable!$A:$B,MATCH(MonsterTable!$B$1,MonsterTable!$A$1:$B$1,0),0))),OR(ISBLANK(BB1121),ISBLANK(BC1121))),#N/A,
IFERROR(VLOOKUP(AZ1121,MonsterTable!$A:$B,MATCH(MonsterTable!$B$1,MonsterTable!$A$1:$B$1,0),0),
IF(OR(NOT(ISBLANK(BB1121)),ISBLANK(BC1121)),#N/A,
IF(AZ1121="empty","empty",
VLOOKUP(AZ1121,MonsterGroupTable!$A:$A,1,0)))))))</f>
        <v/>
      </c>
      <c r="BH1121" s="2" t="str">
        <f>IF(AND(ISBLANK(BG1121),OR(NOT(ISBLANK(BI1121)),NOT(ISBLANK(BJ1121)))),#N/A,
IF(ISBLANK(BG1121),"",
IF(AND(NOT(ISERROR(VLOOKUP(BG1121,MonsterTable!$A:$B,MATCH(MonsterTable!$B$1,MonsterTable!$A$1:$B$1,0),0))),OR(ISBLANK(BI1121),ISBLANK(BJ1121))),#N/A,
IFERROR(VLOOKUP(BG1121,MonsterTable!$A:$B,MATCH(MonsterTable!$B$1,MonsterTable!$A$1:$B$1,0),0),
IF(OR(NOT(ISBLANK(BI1121)),ISBLANK(BJ1121)),#N/A,
IF(BG1121="empty","empty",
VLOOKUP(BG1121,MonsterGroupTable!$A:$A,1,0)))))))</f>
        <v/>
      </c>
      <c r="BO1121" s="2" t="str">
        <f>IF(AND(ISBLANK(BN1121),OR(NOT(ISBLANK(BP1121)),NOT(ISBLANK(BQ1121)))),#N/A,
IF(ISBLANK(BN1121),"",
IF(AND(NOT(ISERROR(VLOOKUP(BN1121,MonsterTable!$A:$B,MATCH(MonsterTable!$B$1,MonsterTable!$A$1:$B$1,0),0))),OR(ISBLANK(BP1121),ISBLANK(BQ1121))),#N/A,
IFERROR(VLOOKUP(BN1121,MonsterTable!$A:$B,MATCH(MonsterTable!$B$1,MonsterTable!$A$1:$B$1,0),0),
IF(OR(NOT(ISBLANK(BP1121)),ISBLANK(BQ1121)),#N/A,
IF(BN1121="empty","empty",
VLOOKUP(BN1121,MonsterGroupTable!$A:$A,1,0)))))))</f>
        <v/>
      </c>
      <c r="BV1121" s="2" t="str">
        <f>IF(AND(ISBLANK(BU1121),OR(NOT(ISBLANK(BW1121)),NOT(ISBLANK(BX1121)))),#N/A,
IF(ISBLANK(BU1121),"",
IF(AND(NOT(ISERROR(VLOOKUP(BU1121,MonsterTable!$A:$B,MATCH(MonsterTable!$B$1,MonsterTable!$A$1:$B$1,0),0))),OR(ISBLANK(BW1121),ISBLANK(BX1121))),#N/A,
IFERROR(VLOOKUP(BU1121,MonsterTable!$A:$B,MATCH(MonsterTable!$B$1,MonsterTable!$A$1:$B$1,0),0),
IF(OR(NOT(ISBLANK(BW1121)),ISBLANK(BX1121)),#N/A,
IF(BU1121="empty","empty",
VLOOKUP(BU1121,MonsterGroupTable!$A:$A,1,0)))))))</f>
        <v/>
      </c>
      <c r="CC1121" s="2" t="str">
        <f>IF(AND(ISBLANK(CB1121),OR(NOT(ISBLANK(CD1121)),NOT(ISBLANK(CE1121)))),#N/A,
IF(ISBLANK(CB1121),"",
IF(AND(NOT(ISERROR(VLOOKUP(CB1121,MonsterTable!$A:$B,MATCH(MonsterTable!$B$1,MonsterTable!$A$1:$B$1,0),0))),OR(ISBLANK(CD1121),ISBLANK(CE1121))),#N/A,
IFERROR(VLOOKUP(CB1121,MonsterTable!$A:$B,MATCH(MonsterTable!$B$1,MonsterTable!$A$1:$B$1,0),0),
IF(OR(NOT(ISBLANK(CD1121)),ISBLANK(CE1121)),#N/A,
IF(CB1121="empty","empty",
VLOOKUP(CB1121,MonsterGroupTable!$A:$A,1,0)))))))</f>
        <v/>
      </c>
      <c r="CJ1121" s="2" t="str">
        <f>IF(AND(ISBLANK(CI1121),OR(NOT(ISBLANK(CK1121)),NOT(ISBLANK(CL1121)))),#N/A,
IF(ISBLANK(CI1121),"",
IF(AND(NOT(ISERROR(VLOOKUP(CI1121,MonsterTable!$A:$B,MATCH(MonsterTable!$B$1,MonsterTable!$A$1:$B$1,0),0))),OR(ISBLANK(CK1121),ISBLANK(CL1121))),#N/A,
IFERROR(VLOOKUP(CI1121,MonsterTable!$A:$B,MATCH(MonsterTable!$B$1,MonsterTable!$A$1:$B$1,0),0),
IF(OR(NOT(ISBLANK(CK1121)),ISBLANK(CL1121)),#N/A,
IF(CI1121="empty","empty",
VLOOKUP(CI1121,MonsterGroupTable!$A:$A,1,0)))))))</f>
        <v/>
      </c>
    </row>
    <row r="1122" spans="1:88">
      <c r="A1122">
        <v>20423</v>
      </c>
      <c r="B1122">
        <f t="shared" si="34"/>
        <v>1.1000000000000001</v>
      </c>
      <c r="C1122">
        <f t="shared" si="34"/>
        <v>1.1000000000000001</v>
      </c>
      <c r="F1122">
        <v>2700</v>
      </c>
      <c r="G1122">
        <v>74767</v>
      </c>
      <c r="H1122">
        <v>0</v>
      </c>
      <c r="I1122">
        <v>0</v>
      </c>
      <c r="J1122">
        <v>0</v>
      </c>
      <c r="K1122" t="s">
        <v>28</v>
      </c>
      <c r="L1122" t="s">
        <v>245</v>
      </c>
      <c r="M1122" t="s">
        <v>79</v>
      </c>
      <c r="N1122" t="s">
        <v>80</v>
      </c>
      <c r="O1122">
        <v>0</v>
      </c>
      <c r="P1122">
        <v>-4.75</v>
      </c>
      <c r="Q1122">
        <v>-3.5</v>
      </c>
      <c r="R1122">
        <v>4.75</v>
      </c>
      <c r="S1122">
        <v>3</v>
      </c>
      <c r="T1122">
        <v>-13.5</v>
      </c>
      <c r="U1122">
        <v>2.5499999999999998</v>
      </c>
      <c r="V1122">
        <v>-6.75</v>
      </c>
      <c r="W1122" t="str">
        <f t="shared" si="35"/>
        <v>g103,5,empty,3,203,1,1,0</v>
      </c>
      <c r="X1122" s="1" t="s">
        <v>320</v>
      </c>
      <c r="Y1122" s="2" t="str">
        <f>IF(AND(ISBLANK(X1122),OR(NOT(ISBLANK(Z1122)),NOT(ISBLANK(AA1122)))),#N/A,
IF(ISBLANK(X1122),"",
IF(AND(NOT(ISERROR(VLOOKUP(X1122,MonsterTable!$A:$B,MATCH(MonsterTable!$B$1,MonsterTable!$A$1:$B$1,0),0))),OR(ISBLANK(Z1122),ISBLANK(AA1122))),#N/A,
IFERROR(VLOOKUP(X1122,MonsterTable!$A:$B,MATCH(MonsterTable!$B$1,MonsterTable!$A$1:$B$1,0),0),
IF(OR(NOT(ISBLANK(Z1122)),ISBLANK(AA1122)),#N/A,
IF(X1122="empty","empty",
VLOOKUP(X1122,MonsterGroupTable!$A:$A,1,0)))))))</f>
        <v>g103</v>
      </c>
      <c r="AA1122">
        <v>5</v>
      </c>
      <c r="AE1122" s="1" t="s">
        <v>74</v>
      </c>
      <c r="AF1122" s="2" t="str">
        <f>IF(AND(ISBLANK(AE1122),OR(NOT(ISBLANK(AG1122)),NOT(ISBLANK(AH1122)))),#N/A,
IF(ISBLANK(AE1122),"",
IF(AND(NOT(ISERROR(VLOOKUP(AE1122,MonsterTable!$A:$B,MATCH(MonsterTable!$B$1,MonsterTable!$A$1:$B$1,0),0))),OR(ISBLANK(AG1122),ISBLANK(AH1122))),#N/A,
IFERROR(VLOOKUP(AE1122,MonsterTable!$A:$B,MATCH(MonsterTable!$B$1,MonsterTable!$A$1:$B$1,0),0),
IF(OR(NOT(ISBLANK(AG1122)),ISBLANK(AH1122)),#N/A,
IF(AE1122="empty","empty",
VLOOKUP(AE1122,MonsterGroupTable!$A:$A,1,0)))))))</f>
        <v>empty</v>
      </c>
      <c r="AH1122">
        <v>3</v>
      </c>
      <c r="AL1122" s="1" t="s">
        <v>339</v>
      </c>
      <c r="AM1122" s="2">
        <f>IF(AND(ISBLANK(AL1122),OR(NOT(ISBLANK(AN1122)),NOT(ISBLANK(AO1122)))),#N/A,
IF(ISBLANK(AL1122),"",
IF(AND(NOT(ISERROR(VLOOKUP(AL1122,MonsterTable!$A:$B,MATCH(MonsterTable!$B$1,MonsterTable!$A$1:$B$1,0),0))),OR(ISBLANK(AN1122),ISBLANK(AO1122))),#N/A,
IFERROR(VLOOKUP(AL1122,MonsterTable!$A:$B,MATCH(MonsterTable!$B$1,MonsterTable!$A$1:$B$1,0),0),
IF(OR(NOT(ISBLANK(AN1122)),ISBLANK(AO1122)),#N/A,
IF(AL1122="empty","empty",
VLOOKUP(AL1122,MonsterGroupTable!$A:$A,1,0)))))))</f>
        <v>203</v>
      </c>
      <c r="AN1122">
        <v>1</v>
      </c>
      <c r="AO1122">
        <v>1</v>
      </c>
      <c r="AP1122">
        <v>0</v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BA1122" s="2" t="str">
        <f>IF(AND(ISBLANK(AZ1122),OR(NOT(ISBLANK(BB1122)),NOT(ISBLANK(BC1122)))),#N/A,
IF(ISBLANK(AZ1122),"",
IF(AND(NOT(ISERROR(VLOOKUP(AZ1122,MonsterTable!$A:$B,MATCH(MonsterTable!$B$1,MonsterTable!$A$1:$B$1,0),0))),OR(ISBLANK(BB1122),ISBLANK(BC1122))),#N/A,
IFERROR(VLOOKUP(AZ1122,MonsterTable!$A:$B,MATCH(MonsterTable!$B$1,MonsterTable!$A$1:$B$1,0),0),
IF(OR(NOT(ISBLANK(BB1122)),ISBLANK(BC1122)),#N/A,
IF(AZ1122="empty","empty",
VLOOKUP(AZ1122,MonsterGroupTable!$A:$A,1,0)))))))</f>
        <v/>
      </c>
      <c r="BH1122" s="2" t="str">
        <f>IF(AND(ISBLANK(BG1122),OR(NOT(ISBLANK(BI1122)),NOT(ISBLANK(BJ1122)))),#N/A,
IF(ISBLANK(BG1122),"",
IF(AND(NOT(ISERROR(VLOOKUP(BG1122,MonsterTable!$A:$B,MATCH(MonsterTable!$B$1,MonsterTable!$A$1:$B$1,0),0))),OR(ISBLANK(BI1122),ISBLANK(BJ1122))),#N/A,
IFERROR(VLOOKUP(BG1122,MonsterTable!$A:$B,MATCH(MonsterTable!$B$1,MonsterTable!$A$1:$B$1,0),0),
IF(OR(NOT(ISBLANK(BI1122)),ISBLANK(BJ1122)),#N/A,
IF(BG1122="empty","empty",
VLOOKUP(BG1122,MonsterGroupTable!$A:$A,1,0)))))))</f>
        <v/>
      </c>
      <c r="BO1122" s="2" t="str">
        <f>IF(AND(ISBLANK(BN1122),OR(NOT(ISBLANK(BP1122)),NOT(ISBLANK(BQ1122)))),#N/A,
IF(ISBLANK(BN1122),"",
IF(AND(NOT(ISERROR(VLOOKUP(BN1122,MonsterTable!$A:$B,MATCH(MonsterTable!$B$1,MonsterTable!$A$1:$B$1,0),0))),OR(ISBLANK(BP1122),ISBLANK(BQ1122))),#N/A,
IFERROR(VLOOKUP(BN1122,MonsterTable!$A:$B,MATCH(MonsterTable!$B$1,MonsterTable!$A$1:$B$1,0),0),
IF(OR(NOT(ISBLANK(BP1122)),ISBLANK(BQ1122)),#N/A,
IF(BN1122="empty","empty",
VLOOKUP(BN1122,MonsterGroupTable!$A:$A,1,0)))))))</f>
        <v/>
      </c>
      <c r="BV1122" s="2" t="str">
        <f>IF(AND(ISBLANK(BU1122),OR(NOT(ISBLANK(BW1122)),NOT(ISBLANK(BX1122)))),#N/A,
IF(ISBLANK(BU1122),"",
IF(AND(NOT(ISERROR(VLOOKUP(BU1122,MonsterTable!$A:$B,MATCH(MonsterTable!$B$1,MonsterTable!$A$1:$B$1,0),0))),OR(ISBLANK(BW1122),ISBLANK(BX1122))),#N/A,
IFERROR(VLOOKUP(BU1122,MonsterTable!$A:$B,MATCH(MonsterTable!$B$1,MonsterTable!$A$1:$B$1,0),0),
IF(OR(NOT(ISBLANK(BW1122)),ISBLANK(BX1122)),#N/A,
IF(BU1122="empty","empty",
VLOOKUP(BU1122,MonsterGroupTable!$A:$A,1,0)))))))</f>
        <v/>
      </c>
      <c r="CC1122" s="2" t="str">
        <f>IF(AND(ISBLANK(CB1122),OR(NOT(ISBLANK(CD1122)),NOT(ISBLANK(CE1122)))),#N/A,
IF(ISBLANK(CB1122),"",
IF(AND(NOT(ISERROR(VLOOKUP(CB1122,MonsterTable!$A:$B,MATCH(MonsterTable!$B$1,MonsterTable!$A$1:$B$1,0),0))),OR(ISBLANK(CD1122),ISBLANK(CE1122))),#N/A,
IFERROR(VLOOKUP(CB1122,MonsterTable!$A:$B,MATCH(MonsterTable!$B$1,MonsterTable!$A$1:$B$1,0),0),
IF(OR(NOT(ISBLANK(CD1122)),ISBLANK(CE1122)),#N/A,
IF(CB1122="empty","empty",
VLOOKUP(CB1122,MonsterGroupTable!$A:$A,1,0)))))))</f>
        <v/>
      </c>
      <c r="CJ1122" s="2" t="str">
        <f>IF(AND(ISBLANK(CI1122),OR(NOT(ISBLANK(CK1122)),NOT(ISBLANK(CL1122)))),#N/A,
IF(ISBLANK(CI1122),"",
IF(AND(NOT(ISERROR(VLOOKUP(CI1122,MonsterTable!$A:$B,MATCH(MonsterTable!$B$1,MonsterTable!$A$1:$B$1,0),0))),OR(ISBLANK(CK1122),ISBLANK(CL1122))),#N/A,
IFERROR(VLOOKUP(CI1122,MonsterTable!$A:$B,MATCH(MonsterTable!$B$1,MonsterTable!$A$1:$B$1,0),0),
IF(OR(NOT(ISBLANK(CK1122)),ISBLANK(CL1122)),#N/A,
IF(CI1122="empty","empty",
VLOOKUP(CI1122,MonsterGroupTable!$A:$A,1,0)))))))</f>
        <v/>
      </c>
    </row>
    <row r="1123" spans="1:88">
      <c r="A1123">
        <v>20424</v>
      </c>
      <c r="B1123">
        <f t="shared" si="34"/>
        <v>1.1000000000000001</v>
      </c>
      <c r="C1123">
        <f t="shared" si="34"/>
        <v>1.1000000000000001</v>
      </c>
      <c r="F1123">
        <v>2700</v>
      </c>
      <c r="G1123">
        <v>75172</v>
      </c>
      <c r="H1123">
        <v>0</v>
      </c>
      <c r="I1123">
        <v>0</v>
      </c>
      <c r="J1123">
        <v>0</v>
      </c>
      <c r="K1123" t="s">
        <v>28</v>
      </c>
      <c r="L1123" t="s">
        <v>245</v>
      </c>
      <c r="M1123" t="s">
        <v>79</v>
      </c>
      <c r="N1123" t="s">
        <v>80</v>
      </c>
      <c r="O1123">
        <v>0</v>
      </c>
      <c r="P1123">
        <v>-4.75</v>
      </c>
      <c r="Q1123">
        <v>-3.5</v>
      </c>
      <c r="R1123">
        <v>4.75</v>
      </c>
      <c r="S1123">
        <v>3</v>
      </c>
      <c r="T1123">
        <v>-13.5</v>
      </c>
      <c r="U1123">
        <v>2.5499999999999998</v>
      </c>
      <c r="V1123">
        <v>-6.75</v>
      </c>
      <c r="W1123" t="str">
        <f t="shared" si="35"/>
        <v>g103,5,empty,3,203,1,1,0</v>
      </c>
      <c r="X1123" s="1" t="s">
        <v>320</v>
      </c>
      <c r="Y1123" s="2" t="str">
        <f>IF(AND(ISBLANK(X1123),OR(NOT(ISBLANK(Z1123)),NOT(ISBLANK(AA1123)))),#N/A,
IF(ISBLANK(X1123),"",
IF(AND(NOT(ISERROR(VLOOKUP(X1123,MonsterTable!$A:$B,MATCH(MonsterTable!$B$1,MonsterTable!$A$1:$B$1,0),0))),OR(ISBLANK(Z1123),ISBLANK(AA1123))),#N/A,
IFERROR(VLOOKUP(X1123,MonsterTable!$A:$B,MATCH(MonsterTable!$B$1,MonsterTable!$A$1:$B$1,0),0),
IF(OR(NOT(ISBLANK(Z1123)),ISBLANK(AA1123)),#N/A,
IF(X1123="empty","empty",
VLOOKUP(X1123,MonsterGroupTable!$A:$A,1,0)))))))</f>
        <v>g103</v>
      </c>
      <c r="AA1123">
        <v>5</v>
      </c>
      <c r="AE1123" s="1" t="s">
        <v>74</v>
      </c>
      <c r="AF1123" s="2" t="str">
        <f>IF(AND(ISBLANK(AE1123),OR(NOT(ISBLANK(AG1123)),NOT(ISBLANK(AH1123)))),#N/A,
IF(ISBLANK(AE1123),"",
IF(AND(NOT(ISERROR(VLOOKUP(AE1123,MonsterTable!$A:$B,MATCH(MonsterTable!$B$1,MonsterTable!$A$1:$B$1,0),0))),OR(ISBLANK(AG1123),ISBLANK(AH1123))),#N/A,
IFERROR(VLOOKUP(AE1123,MonsterTable!$A:$B,MATCH(MonsterTable!$B$1,MonsterTable!$A$1:$B$1,0),0),
IF(OR(NOT(ISBLANK(AG1123)),ISBLANK(AH1123)),#N/A,
IF(AE1123="empty","empty",
VLOOKUP(AE1123,MonsterGroupTable!$A:$A,1,0)))))))</f>
        <v>empty</v>
      </c>
      <c r="AH1123">
        <v>3</v>
      </c>
      <c r="AL1123" s="1" t="s">
        <v>339</v>
      </c>
      <c r="AM1123" s="2">
        <f>IF(AND(ISBLANK(AL1123),OR(NOT(ISBLANK(AN1123)),NOT(ISBLANK(AO1123)))),#N/A,
IF(ISBLANK(AL1123),"",
IF(AND(NOT(ISERROR(VLOOKUP(AL1123,MonsterTable!$A:$B,MATCH(MonsterTable!$B$1,MonsterTable!$A$1:$B$1,0),0))),OR(ISBLANK(AN1123),ISBLANK(AO1123))),#N/A,
IFERROR(VLOOKUP(AL1123,MonsterTable!$A:$B,MATCH(MonsterTable!$B$1,MonsterTable!$A$1:$B$1,0),0),
IF(OR(NOT(ISBLANK(AN1123)),ISBLANK(AO1123)),#N/A,
IF(AL1123="empty","empty",
VLOOKUP(AL1123,MonsterGroupTable!$A:$A,1,0)))))))</f>
        <v>203</v>
      </c>
      <c r="AN1123">
        <v>1</v>
      </c>
      <c r="AO1123">
        <v>1</v>
      </c>
      <c r="AP1123">
        <v>0</v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BA1123" s="2" t="str">
        <f>IF(AND(ISBLANK(AZ1123),OR(NOT(ISBLANK(BB1123)),NOT(ISBLANK(BC1123)))),#N/A,
IF(ISBLANK(AZ1123),"",
IF(AND(NOT(ISERROR(VLOOKUP(AZ1123,MonsterTable!$A:$B,MATCH(MonsterTable!$B$1,MonsterTable!$A$1:$B$1,0),0))),OR(ISBLANK(BB1123),ISBLANK(BC1123))),#N/A,
IFERROR(VLOOKUP(AZ1123,MonsterTable!$A:$B,MATCH(MonsterTable!$B$1,MonsterTable!$A$1:$B$1,0),0),
IF(OR(NOT(ISBLANK(BB1123)),ISBLANK(BC1123)),#N/A,
IF(AZ1123="empty","empty",
VLOOKUP(AZ1123,MonsterGroupTable!$A:$A,1,0)))))))</f>
        <v/>
      </c>
      <c r="BH1123" s="2" t="str">
        <f>IF(AND(ISBLANK(BG1123),OR(NOT(ISBLANK(BI1123)),NOT(ISBLANK(BJ1123)))),#N/A,
IF(ISBLANK(BG1123),"",
IF(AND(NOT(ISERROR(VLOOKUP(BG1123,MonsterTable!$A:$B,MATCH(MonsterTable!$B$1,MonsterTable!$A$1:$B$1,0),0))),OR(ISBLANK(BI1123),ISBLANK(BJ1123))),#N/A,
IFERROR(VLOOKUP(BG1123,MonsterTable!$A:$B,MATCH(MonsterTable!$B$1,MonsterTable!$A$1:$B$1,0),0),
IF(OR(NOT(ISBLANK(BI1123)),ISBLANK(BJ1123)),#N/A,
IF(BG1123="empty","empty",
VLOOKUP(BG1123,MonsterGroupTable!$A:$A,1,0)))))))</f>
        <v/>
      </c>
      <c r="BO1123" s="2" t="str">
        <f>IF(AND(ISBLANK(BN1123),OR(NOT(ISBLANK(BP1123)),NOT(ISBLANK(BQ1123)))),#N/A,
IF(ISBLANK(BN1123),"",
IF(AND(NOT(ISERROR(VLOOKUP(BN1123,MonsterTable!$A:$B,MATCH(MonsterTable!$B$1,MonsterTable!$A$1:$B$1,0),0))),OR(ISBLANK(BP1123),ISBLANK(BQ1123))),#N/A,
IFERROR(VLOOKUP(BN1123,MonsterTable!$A:$B,MATCH(MonsterTable!$B$1,MonsterTable!$A$1:$B$1,0),0),
IF(OR(NOT(ISBLANK(BP1123)),ISBLANK(BQ1123)),#N/A,
IF(BN1123="empty","empty",
VLOOKUP(BN1123,MonsterGroupTable!$A:$A,1,0)))))))</f>
        <v/>
      </c>
      <c r="BV1123" s="2" t="str">
        <f>IF(AND(ISBLANK(BU1123),OR(NOT(ISBLANK(BW1123)),NOT(ISBLANK(BX1123)))),#N/A,
IF(ISBLANK(BU1123),"",
IF(AND(NOT(ISERROR(VLOOKUP(BU1123,MonsterTable!$A:$B,MATCH(MonsterTable!$B$1,MonsterTable!$A$1:$B$1,0),0))),OR(ISBLANK(BW1123),ISBLANK(BX1123))),#N/A,
IFERROR(VLOOKUP(BU1123,MonsterTable!$A:$B,MATCH(MonsterTable!$B$1,MonsterTable!$A$1:$B$1,0),0),
IF(OR(NOT(ISBLANK(BW1123)),ISBLANK(BX1123)),#N/A,
IF(BU1123="empty","empty",
VLOOKUP(BU1123,MonsterGroupTable!$A:$A,1,0)))))))</f>
        <v/>
      </c>
      <c r="CC1123" s="2" t="str">
        <f>IF(AND(ISBLANK(CB1123),OR(NOT(ISBLANK(CD1123)),NOT(ISBLANK(CE1123)))),#N/A,
IF(ISBLANK(CB1123),"",
IF(AND(NOT(ISERROR(VLOOKUP(CB1123,MonsterTable!$A:$B,MATCH(MonsterTable!$B$1,MonsterTable!$A$1:$B$1,0),0))),OR(ISBLANK(CD1123),ISBLANK(CE1123))),#N/A,
IFERROR(VLOOKUP(CB1123,MonsterTable!$A:$B,MATCH(MonsterTable!$B$1,MonsterTable!$A$1:$B$1,0),0),
IF(OR(NOT(ISBLANK(CD1123)),ISBLANK(CE1123)),#N/A,
IF(CB1123="empty","empty",
VLOOKUP(CB1123,MonsterGroupTable!$A:$A,1,0)))))))</f>
        <v/>
      </c>
      <c r="CJ1123" s="2" t="str">
        <f>IF(AND(ISBLANK(CI1123),OR(NOT(ISBLANK(CK1123)),NOT(ISBLANK(CL1123)))),#N/A,
IF(ISBLANK(CI1123),"",
IF(AND(NOT(ISERROR(VLOOKUP(CI1123,MonsterTable!$A:$B,MATCH(MonsterTable!$B$1,MonsterTable!$A$1:$B$1,0),0))),OR(ISBLANK(CK1123),ISBLANK(CL1123))),#N/A,
IFERROR(VLOOKUP(CI1123,MonsterTable!$A:$B,MATCH(MonsterTable!$B$1,MonsterTable!$A$1:$B$1,0),0),
IF(OR(NOT(ISBLANK(CK1123)),ISBLANK(CL1123)),#N/A,
IF(CI1123="empty","empty",
VLOOKUP(CI1123,MonsterGroupTable!$A:$A,1,0)))))))</f>
        <v/>
      </c>
    </row>
    <row r="1124" spans="1:88">
      <c r="A1124">
        <v>20425</v>
      </c>
      <c r="B1124">
        <f t="shared" si="34"/>
        <v>1.1000000000000001</v>
      </c>
      <c r="C1124">
        <f t="shared" si="34"/>
        <v>1.1000000000000001</v>
      </c>
      <c r="F1124">
        <v>2700</v>
      </c>
      <c r="G1124">
        <v>75577</v>
      </c>
      <c r="H1124">
        <v>0</v>
      </c>
      <c r="I1124">
        <v>0</v>
      </c>
      <c r="J1124">
        <v>0</v>
      </c>
      <c r="K1124" t="s">
        <v>28</v>
      </c>
      <c r="L1124" t="s">
        <v>245</v>
      </c>
      <c r="M1124" t="s">
        <v>79</v>
      </c>
      <c r="N1124" t="s">
        <v>80</v>
      </c>
      <c r="O1124">
        <v>0</v>
      </c>
      <c r="P1124">
        <v>-4.75</v>
      </c>
      <c r="Q1124">
        <v>-3.5</v>
      </c>
      <c r="R1124">
        <v>4.75</v>
      </c>
      <c r="S1124">
        <v>3</v>
      </c>
      <c r="T1124">
        <v>-13.5</v>
      </c>
      <c r="U1124">
        <v>2.5499999999999998</v>
      </c>
      <c r="V1124">
        <v>-6.75</v>
      </c>
      <c r="W1124" t="str">
        <f t="shared" si="35"/>
        <v>g103,5,empty,3,203,1,1,0</v>
      </c>
      <c r="X1124" s="1" t="s">
        <v>320</v>
      </c>
      <c r="Y1124" s="2" t="str">
        <f>IF(AND(ISBLANK(X1124),OR(NOT(ISBLANK(Z1124)),NOT(ISBLANK(AA1124)))),#N/A,
IF(ISBLANK(X1124),"",
IF(AND(NOT(ISERROR(VLOOKUP(X1124,MonsterTable!$A:$B,MATCH(MonsterTable!$B$1,MonsterTable!$A$1:$B$1,0),0))),OR(ISBLANK(Z1124),ISBLANK(AA1124))),#N/A,
IFERROR(VLOOKUP(X1124,MonsterTable!$A:$B,MATCH(MonsterTable!$B$1,MonsterTable!$A$1:$B$1,0),0),
IF(OR(NOT(ISBLANK(Z1124)),ISBLANK(AA1124)),#N/A,
IF(X1124="empty","empty",
VLOOKUP(X1124,MonsterGroupTable!$A:$A,1,0)))))))</f>
        <v>g103</v>
      </c>
      <c r="AA1124">
        <v>5</v>
      </c>
      <c r="AE1124" s="1" t="s">
        <v>74</v>
      </c>
      <c r="AF1124" s="2" t="str">
        <f>IF(AND(ISBLANK(AE1124),OR(NOT(ISBLANK(AG1124)),NOT(ISBLANK(AH1124)))),#N/A,
IF(ISBLANK(AE1124),"",
IF(AND(NOT(ISERROR(VLOOKUP(AE1124,MonsterTable!$A:$B,MATCH(MonsterTable!$B$1,MonsterTable!$A$1:$B$1,0),0))),OR(ISBLANK(AG1124),ISBLANK(AH1124))),#N/A,
IFERROR(VLOOKUP(AE1124,MonsterTable!$A:$B,MATCH(MonsterTable!$B$1,MonsterTable!$A$1:$B$1,0),0),
IF(OR(NOT(ISBLANK(AG1124)),ISBLANK(AH1124)),#N/A,
IF(AE1124="empty","empty",
VLOOKUP(AE1124,MonsterGroupTable!$A:$A,1,0)))))))</f>
        <v>empty</v>
      </c>
      <c r="AH1124">
        <v>3</v>
      </c>
      <c r="AL1124" s="1" t="s">
        <v>339</v>
      </c>
      <c r="AM1124" s="2">
        <f>IF(AND(ISBLANK(AL1124),OR(NOT(ISBLANK(AN1124)),NOT(ISBLANK(AO1124)))),#N/A,
IF(ISBLANK(AL1124),"",
IF(AND(NOT(ISERROR(VLOOKUP(AL1124,MonsterTable!$A:$B,MATCH(MonsterTable!$B$1,MonsterTable!$A$1:$B$1,0),0))),OR(ISBLANK(AN1124),ISBLANK(AO1124))),#N/A,
IFERROR(VLOOKUP(AL1124,MonsterTable!$A:$B,MATCH(MonsterTable!$B$1,MonsterTable!$A$1:$B$1,0),0),
IF(OR(NOT(ISBLANK(AN1124)),ISBLANK(AO1124)),#N/A,
IF(AL1124="empty","empty",
VLOOKUP(AL1124,MonsterGroupTable!$A:$A,1,0)))))))</f>
        <v>203</v>
      </c>
      <c r="AN1124">
        <v>1</v>
      </c>
      <c r="AO1124">
        <v>1</v>
      </c>
      <c r="AP1124">
        <v>0</v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BA1124" s="2" t="str">
        <f>IF(AND(ISBLANK(AZ1124),OR(NOT(ISBLANK(BB1124)),NOT(ISBLANK(BC1124)))),#N/A,
IF(ISBLANK(AZ1124),"",
IF(AND(NOT(ISERROR(VLOOKUP(AZ1124,MonsterTable!$A:$B,MATCH(MonsterTable!$B$1,MonsterTable!$A$1:$B$1,0),0))),OR(ISBLANK(BB1124),ISBLANK(BC1124))),#N/A,
IFERROR(VLOOKUP(AZ1124,MonsterTable!$A:$B,MATCH(MonsterTable!$B$1,MonsterTable!$A$1:$B$1,0),0),
IF(OR(NOT(ISBLANK(BB1124)),ISBLANK(BC1124)),#N/A,
IF(AZ1124="empty","empty",
VLOOKUP(AZ1124,MonsterGroupTable!$A:$A,1,0)))))))</f>
        <v/>
      </c>
      <c r="BH1124" s="2" t="str">
        <f>IF(AND(ISBLANK(BG1124),OR(NOT(ISBLANK(BI1124)),NOT(ISBLANK(BJ1124)))),#N/A,
IF(ISBLANK(BG1124),"",
IF(AND(NOT(ISERROR(VLOOKUP(BG1124,MonsterTable!$A:$B,MATCH(MonsterTable!$B$1,MonsterTable!$A$1:$B$1,0),0))),OR(ISBLANK(BI1124),ISBLANK(BJ1124))),#N/A,
IFERROR(VLOOKUP(BG1124,MonsterTable!$A:$B,MATCH(MonsterTable!$B$1,MonsterTable!$A$1:$B$1,0),0),
IF(OR(NOT(ISBLANK(BI1124)),ISBLANK(BJ1124)),#N/A,
IF(BG1124="empty","empty",
VLOOKUP(BG1124,MonsterGroupTable!$A:$A,1,0)))))))</f>
        <v/>
      </c>
      <c r="BO1124" s="2" t="str">
        <f>IF(AND(ISBLANK(BN1124),OR(NOT(ISBLANK(BP1124)),NOT(ISBLANK(BQ1124)))),#N/A,
IF(ISBLANK(BN1124),"",
IF(AND(NOT(ISERROR(VLOOKUP(BN1124,MonsterTable!$A:$B,MATCH(MonsterTable!$B$1,MonsterTable!$A$1:$B$1,0),0))),OR(ISBLANK(BP1124),ISBLANK(BQ1124))),#N/A,
IFERROR(VLOOKUP(BN1124,MonsterTable!$A:$B,MATCH(MonsterTable!$B$1,MonsterTable!$A$1:$B$1,0),0),
IF(OR(NOT(ISBLANK(BP1124)),ISBLANK(BQ1124)),#N/A,
IF(BN1124="empty","empty",
VLOOKUP(BN1124,MonsterGroupTable!$A:$A,1,0)))))))</f>
        <v/>
      </c>
      <c r="BV1124" s="2" t="str">
        <f>IF(AND(ISBLANK(BU1124),OR(NOT(ISBLANK(BW1124)),NOT(ISBLANK(BX1124)))),#N/A,
IF(ISBLANK(BU1124),"",
IF(AND(NOT(ISERROR(VLOOKUP(BU1124,MonsterTable!$A:$B,MATCH(MonsterTable!$B$1,MonsterTable!$A$1:$B$1,0),0))),OR(ISBLANK(BW1124),ISBLANK(BX1124))),#N/A,
IFERROR(VLOOKUP(BU1124,MonsterTable!$A:$B,MATCH(MonsterTable!$B$1,MonsterTable!$A$1:$B$1,0),0),
IF(OR(NOT(ISBLANK(BW1124)),ISBLANK(BX1124)),#N/A,
IF(BU1124="empty","empty",
VLOOKUP(BU1124,MonsterGroupTable!$A:$A,1,0)))))))</f>
        <v/>
      </c>
      <c r="CC1124" s="2" t="str">
        <f>IF(AND(ISBLANK(CB1124),OR(NOT(ISBLANK(CD1124)),NOT(ISBLANK(CE1124)))),#N/A,
IF(ISBLANK(CB1124),"",
IF(AND(NOT(ISERROR(VLOOKUP(CB1124,MonsterTable!$A:$B,MATCH(MonsterTable!$B$1,MonsterTable!$A$1:$B$1,0),0))),OR(ISBLANK(CD1124),ISBLANK(CE1124))),#N/A,
IFERROR(VLOOKUP(CB1124,MonsterTable!$A:$B,MATCH(MonsterTable!$B$1,MonsterTable!$A$1:$B$1,0),0),
IF(OR(NOT(ISBLANK(CD1124)),ISBLANK(CE1124)),#N/A,
IF(CB1124="empty","empty",
VLOOKUP(CB1124,MonsterGroupTable!$A:$A,1,0)))))))</f>
        <v/>
      </c>
      <c r="CJ1124" s="2" t="str">
        <f>IF(AND(ISBLANK(CI1124),OR(NOT(ISBLANK(CK1124)),NOT(ISBLANK(CL1124)))),#N/A,
IF(ISBLANK(CI1124),"",
IF(AND(NOT(ISERROR(VLOOKUP(CI1124,MonsterTable!$A:$B,MATCH(MonsterTable!$B$1,MonsterTable!$A$1:$B$1,0),0))),OR(ISBLANK(CK1124),ISBLANK(CL1124))),#N/A,
IFERROR(VLOOKUP(CI1124,MonsterTable!$A:$B,MATCH(MonsterTable!$B$1,MonsterTable!$A$1:$B$1,0),0),
IF(OR(NOT(ISBLANK(CK1124)),ISBLANK(CL1124)),#N/A,
IF(CI1124="empty","empty",
VLOOKUP(CI1124,MonsterGroupTable!$A:$A,1,0)))))))</f>
        <v/>
      </c>
    </row>
    <row r="1125" spans="1:88">
      <c r="A1125">
        <v>20426</v>
      </c>
      <c r="B1125">
        <f t="shared" si="34"/>
        <v>1.1000000000000001</v>
      </c>
      <c r="C1125">
        <f t="shared" si="34"/>
        <v>1.1000000000000001</v>
      </c>
      <c r="F1125">
        <v>2700</v>
      </c>
      <c r="G1125">
        <v>75982</v>
      </c>
      <c r="H1125">
        <v>0</v>
      </c>
      <c r="I1125">
        <v>0</v>
      </c>
      <c r="J1125">
        <v>0</v>
      </c>
      <c r="K1125" t="s">
        <v>28</v>
      </c>
      <c r="L1125" t="s">
        <v>245</v>
      </c>
      <c r="M1125" t="s">
        <v>79</v>
      </c>
      <c r="N1125" t="s">
        <v>80</v>
      </c>
      <c r="O1125">
        <v>0</v>
      </c>
      <c r="P1125">
        <v>-4.75</v>
      </c>
      <c r="Q1125">
        <v>-3.5</v>
      </c>
      <c r="R1125">
        <v>4.75</v>
      </c>
      <c r="S1125">
        <v>3</v>
      </c>
      <c r="T1125">
        <v>-13.5</v>
      </c>
      <c r="U1125">
        <v>2.5499999999999998</v>
      </c>
      <c r="V1125">
        <v>-6.75</v>
      </c>
      <c r="W1125" t="str">
        <f t="shared" si="35"/>
        <v>g103,5,empty,3,203,1,1,0</v>
      </c>
      <c r="X1125" s="1" t="s">
        <v>320</v>
      </c>
      <c r="Y1125" s="2" t="str">
        <f>IF(AND(ISBLANK(X1125),OR(NOT(ISBLANK(Z1125)),NOT(ISBLANK(AA1125)))),#N/A,
IF(ISBLANK(X1125),"",
IF(AND(NOT(ISERROR(VLOOKUP(X1125,MonsterTable!$A:$B,MATCH(MonsterTable!$B$1,MonsterTable!$A$1:$B$1,0),0))),OR(ISBLANK(Z1125),ISBLANK(AA1125))),#N/A,
IFERROR(VLOOKUP(X1125,MonsterTable!$A:$B,MATCH(MonsterTable!$B$1,MonsterTable!$A$1:$B$1,0),0),
IF(OR(NOT(ISBLANK(Z1125)),ISBLANK(AA1125)),#N/A,
IF(X1125="empty","empty",
VLOOKUP(X1125,MonsterGroupTable!$A:$A,1,0)))))))</f>
        <v>g103</v>
      </c>
      <c r="AA1125">
        <v>5</v>
      </c>
      <c r="AE1125" s="1" t="s">
        <v>74</v>
      </c>
      <c r="AF1125" s="2" t="str">
        <f>IF(AND(ISBLANK(AE1125),OR(NOT(ISBLANK(AG1125)),NOT(ISBLANK(AH1125)))),#N/A,
IF(ISBLANK(AE1125),"",
IF(AND(NOT(ISERROR(VLOOKUP(AE1125,MonsterTable!$A:$B,MATCH(MonsterTable!$B$1,MonsterTable!$A$1:$B$1,0),0))),OR(ISBLANK(AG1125),ISBLANK(AH1125))),#N/A,
IFERROR(VLOOKUP(AE1125,MonsterTable!$A:$B,MATCH(MonsterTable!$B$1,MonsterTable!$A$1:$B$1,0),0),
IF(OR(NOT(ISBLANK(AG1125)),ISBLANK(AH1125)),#N/A,
IF(AE1125="empty","empty",
VLOOKUP(AE1125,MonsterGroupTable!$A:$A,1,0)))))))</f>
        <v>empty</v>
      </c>
      <c r="AH1125">
        <v>3</v>
      </c>
      <c r="AL1125" s="1" t="s">
        <v>339</v>
      </c>
      <c r="AM1125" s="2">
        <f>IF(AND(ISBLANK(AL1125),OR(NOT(ISBLANK(AN1125)),NOT(ISBLANK(AO1125)))),#N/A,
IF(ISBLANK(AL1125),"",
IF(AND(NOT(ISERROR(VLOOKUP(AL1125,MonsterTable!$A:$B,MATCH(MonsterTable!$B$1,MonsterTable!$A$1:$B$1,0),0))),OR(ISBLANK(AN1125),ISBLANK(AO1125))),#N/A,
IFERROR(VLOOKUP(AL1125,MonsterTable!$A:$B,MATCH(MonsterTable!$B$1,MonsterTable!$A$1:$B$1,0),0),
IF(OR(NOT(ISBLANK(AN1125)),ISBLANK(AO1125)),#N/A,
IF(AL1125="empty","empty",
VLOOKUP(AL1125,MonsterGroupTable!$A:$A,1,0)))))))</f>
        <v>203</v>
      </c>
      <c r="AN1125">
        <v>1</v>
      </c>
      <c r="AO1125">
        <v>1</v>
      </c>
      <c r="AP1125">
        <v>0</v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BA1125" s="2" t="str">
        <f>IF(AND(ISBLANK(AZ1125),OR(NOT(ISBLANK(BB1125)),NOT(ISBLANK(BC1125)))),#N/A,
IF(ISBLANK(AZ1125),"",
IF(AND(NOT(ISERROR(VLOOKUP(AZ1125,MonsterTable!$A:$B,MATCH(MonsterTable!$B$1,MonsterTable!$A$1:$B$1,0),0))),OR(ISBLANK(BB1125),ISBLANK(BC1125))),#N/A,
IFERROR(VLOOKUP(AZ1125,MonsterTable!$A:$B,MATCH(MonsterTable!$B$1,MonsterTable!$A$1:$B$1,0),0),
IF(OR(NOT(ISBLANK(BB1125)),ISBLANK(BC1125)),#N/A,
IF(AZ1125="empty","empty",
VLOOKUP(AZ1125,MonsterGroupTable!$A:$A,1,0)))))))</f>
        <v/>
      </c>
      <c r="BH1125" s="2" t="str">
        <f>IF(AND(ISBLANK(BG1125),OR(NOT(ISBLANK(BI1125)),NOT(ISBLANK(BJ1125)))),#N/A,
IF(ISBLANK(BG1125),"",
IF(AND(NOT(ISERROR(VLOOKUP(BG1125,MonsterTable!$A:$B,MATCH(MonsterTable!$B$1,MonsterTable!$A$1:$B$1,0),0))),OR(ISBLANK(BI1125),ISBLANK(BJ1125))),#N/A,
IFERROR(VLOOKUP(BG1125,MonsterTable!$A:$B,MATCH(MonsterTable!$B$1,MonsterTable!$A$1:$B$1,0),0),
IF(OR(NOT(ISBLANK(BI1125)),ISBLANK(BJ1125)),#N/A,
IF(BG1125="empty","empty",
VLOOKUP(BG1125,MonsterGroupTable!$A:$A,1,0)))))))</f>
        <v/>
      </c>
      <c r="BO1125" s="2" t="str">
        <f>IF(AND(ISBLANK(BN1125),OR(NOT(ISBLANK(BP1125)),NOT(ISBLANK(BQ1125)))),#N/A,
IF(ISBLANK(BN1125),"",
IF(AND(NOT(ISERROR(VLOOKUP(BN1125,MonsterTable!$A:$B,MATCH(MonsterTable!$B$1,MonsterTable!$A$1:$B$1,0),0))),OR(ISBLANK(BP1125),ISBLANK(BQ1125))),#N/A,
IFERROR(VLOOKUP(BN1125,MonsterTable!$A:$B,MATCH(MonsterTable!$B$1,MonsterTable!$A$1:$B$1,0),0),
IF(OR(NOT(ISBLANK(BP1125)),ISBLANK(BQ1125)),#N/A,
IF(BN1125="empty","empty",
VLOOKUP(BN1125,MonsterGroupTable!$A:$A,1,0)))))))</f>
        <v/>
      </c>
      <c r="BV1125" s="2" t="str">
        <f>IF(AND(ISBLANK(BU1125),OR(NOT(ISBLANK(BW1125)),NOT(ISBLANK(BX1125)))),#N/A,
IF(ISBLANK(BU1125),"",
IF(AND(NOT(ISERROR(VLOOKUP(BU1125,MonsterTable!$A:$B,MATCH(MonsterTable!$B$1,MonsterTable!$A$1:$B$1,0),0))),OR(ISBLANK(BW1125),ISBLANK(BX1125))),#N/A,
IFERROR(VLOOKUP(BU1125,MonsterTable!$A:$B,MATCH(MonsterTable!$B$1,MonsterTable!$A$1:$B$1,0),0),
IF(OR(NOT(ISBLANK(BW1125)),ISBLANK(BX1125)),#N/A,
IF(BU1125="empty","empty",
VLOOKUP(BU1125,MonsterGroupTable!$A:$A,1,0)))))))</f>
        <v/>
      </c>
      <c r="CC1125" s="2" t="str">
        <f>IF(AND(ISBLANK(CB1125),OR(NOT(ISBLANK(CD1125)),NOT(ISBLANK(CE1125)))),#N/A,
IF(ISBLANK(CB1125),"",
IF(AND(NOT(ISERROR(VLOOKUP(CB1125,MonsterTable!$A:$B,MATCH(MonsterTable!$B$1,MonsterTable!$A$1:$B$1,0),0))),OR(ISBLANK(CD1125),ISBLANK(CE1125))),#N/A,
IFERROR(VLOOKUP(CB1125,MonsterTable!$A:$B,MATCH(MonsterTable!$B$1,MonsterTable!$A$1:$B$1,0),0),
IF(OR(NOT(ISBLANK(CD1125)),ISBLANK(CE1125)),#N/A,
IF(CB1125="empty","empty",
VLOOKUP(CB1125,MonsterGroupTable!$A:$A,1,0)))))))</f>
        <v/>
      </c>
      <c r="CJ1125" s="2" t="str">
        <f>IF(AND(ISBLANK(CI1125),OR(NOT(ISBLANK(CK1125)),NOT(ISBLANK(CL1125)))),#N/A,
IF(ISBLANK(CI1125),"",
IF(AND(NOT(ISERROR(VLOOKUP(CI1125,MonsterTable!$A:$B,MATCH(MonsterTable!$B$1,MonsterTable!$A$1:$B$1,0),0))),OR(ISBLANK(CK1125),ISBLANK(CL1125))),#N/A,
IFERROR(VLOOKUP(CI1125,MonsterTable!$A:$B,MATCH(MonsterTable!$B$1,MonsterTable!$A$1:$B$1,0),0),
IF(OR(NOT(ISBLANK(CK1125)),ISBLANK(CL1125)),#N/A,
IF(CI1125="empty","empty",
VLOOKUP(CI1125,MonsterGroupTable!$A:$A,1,0)))))))</f>
        <v/>
      </c>
    </row>
    <row r="1126" spans="1:88">
      <c r="A1126">
        <v>20427</v>
      </c>
      <c r="B1126">
        <f t="shared" si="34"/>
        <v>1.1000000000000001</v>
      </c>
      <c r="C1126">
        <f t="shared" si="34"/>
        <v>1.1000000000000001</v>
      </c>
      <c r="F1126">
        <v>2700</v>
      </c>
      <c r="G1126">
        <v>76387</v>
      </c>
      <c r="H1126">
        <v>0</v>
      </c>
      <c r="I1126">
        <v>0</v>
      </c>
      <c r="J1126">
        <v>0</v>
      </c>
      <c r="K1126" t="s">
        <v>28</v>
      </c>
      <c r="L1126" t="s">
        <v>245</v>
      </c>
      <c r="M1126" t="s">
        <v>79</v>
      </c>
      <c r="N1126" t="s">
        <v>80</v>
      </c>
      <c r="O1126">
        <v>0</v>
      </c>
      <c r="P1126">
        <v>-4.75</v>
      </c>
      <c r="Q1126">
        <v>-3.5</v>
      </c>
      <c r="R1126">
        <v>4.75</v>
      </c>
      <c r="S1126">
        <v>3</v>
      </c>
      <c r="T1126">
        <v>-13.5</v>
      </c>
      <c r="U1126">
        <v>2.5499999999999998</v>
      </c>
      <c r="V1126">
        <v>-6.75</v>
      </c>
      <c r="W1126" t="str">
        <f t="shared" si="35"/>
        <v>g103,5,empty,3,203,1,1,0</v>
      </c>
      <c r="X1126" s="1" t="s">
        <v>320</v>
      </c>
      <c r="Y1126" s="2" t="str">
        <f>IF(AND(ISBLANK(X1126),OR(NOT(ISBLANK(Z1126)),NOT(ISBLANK(AA1126)))),#N/A,
IF(ISBLANK(X1126),"",
IF(AND(NOT(ISERROR(VLOOKUP(X1126,MonsterTable!$A:$B,MATCH(MonsterTable!$B$1,MonsterTable!$A$1:$B$1,0),0))),OR(ISBLANK(Z1126),ISBLANK(AA1126))),#N/A,
IFERROR(VLOOKUP(X1126,MonsterTable!$A:$B,MATCH(MonsterTable!$B$1,MonsterTable!$A$1:$B$1,0),0),
IF(OR(NOT(ISBLANK(Z1126)),ISBLANK(AA1126)),#N/A,
IF(X1126="empty","empty",
VLOOKUP(X1126,MonsterGroupTable!$A:$A,1,0)))))))</f>
        <v>g103</v>
      </c>
      <c r="AA1126">
        <v>5</v>
      </c>
      <c r="AE1126" s="1" t="s">
        <v>74</v>
      </c>
      <c r="AF1126" s="2" t="str">
        <f>IF(AND(ISBLANK(AE1126),OR(NOT(ISBLANK(AG1126)),NOT(ISBLANK(AH1126)))),#N/A,
IF(ISBLANK(AE1126),"",
IF(AND(NOT(ISERROR(VLOOKUP(AE1126,MonsterTable!$A:$B,MATCH(MonsterTable!$B$1,MonsterTable!$A$1:$B$1,0),0))),OR(ISBLANK(AG1126),ISBLANK(AH1126))),#N/A,
IFERROR(VLOOKUP(AE1126,MonsterTable!$A:$B,MATCH(MonsterTable!$B$1,MonsterTable!$A$1:$B$1,0),0),
IF(OR(NOT(ISBLANK(AG1126)),ISBLANK(AH1126)),#N/A,
IF(AE1126="empty","empty",
VLOOKUP(AE1126,MonsterGroupTable!$A:$A,1,0)))))))</f>
        <v>empty</v>
      </c>
      <c r="AH1126">
        <v>3</v>
      </c>
      <c r="AL1126" s="1" t="s">
        <v>339</v>
      </c>
      <c r="AM1126" s="2">
        <f>IF(AND(ISBLANK(AL1126),OR(NOT(ISBLANK(AN1126)),NOT(ISBLANK(AO1126)))),#N/A,
IF(ISBLANK(AL1126),"",
IF(AND(NOT(ISERROR(VLOOKUP(AL1126,MonsterTable!$A:$B,MATCH(MonsterTable!$B$1,MonsterTable!$A$1:$B$1,0),0))),OR(ISBLANK(AN1126),ISBLANK(AO1126))),#N/A,
IFERROR(VLOOKUP(AL1126,MonsterTable!$A:$B,MATCH(MonsterTable!$B$1,MonsterTable!$A$1:$B$1,0),0),
IF(OR(NOT(ISBLANK(AN1126)),ISBLANK(AO1126)),#N/A,
IF(AL1126="empty","empty",
VLOOKUP(AL1126,MonsterGroupTable!$A:$A,1,0)))))))</f>
        <v>203</v>
      </c>
      <c r="AN1126">
        <v>1</v>
      </c>
      <c r="AO1126">
        <v>1</v>
      </c>
      <c r="AP1126">
        <v>0</v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BA1126" s="2" t="str">
        <f>IF(AND(ISBLANK(AZ1126),OR(NOT(ISBLANK(BB1126)),NOT(ISBLANK(BC1126)))),#N/A,
IF(ISBLANK(AZ1126),"",
IF(AND(NOT(ISERROR(VLOOKUP(AZ1126,MonsterTable!$A:$B,MATCH(MonsterTable!$B$1,MonsterTable!$A$1:$B$1,0),0))),OR(ISBLANK(BB1126),ISBLANK(BC1126))),#N/A,
IFERROR(VLOOKUP(AZ1126,MonsterTable!$A:$B,MATCH(MonsterTable!$B$1,MonsterTable!$A$1:$B$1,0),0),
IF(OR(NOT(ISBLANK(BB1126)),ISBLANK(BC1126)),#N/A,
IF(AZ1126="empty","empty",
VLOOKUP(AZ1126,MonsterGroupTable!$A:$A,1,0)))))))</f>
        <v/>
      </c>
      <c r="BH1126" s="2" t="str">
        <f>IF(AND(ISBLANK(BG1126),OR(NOT(ISBLANK(BI1126)),NOT(ISBLANK(BJ1126)))),#N/A,
IF(ISBLANK(BG1126),"",
IF(AND(NOT(ISERROR(VLOOKUP(BG1126,MonsterTable!$A:$B,MATCH(MonsterTable!$B$1,MonsterTable!$A$1:$B$1,0),0))),OR(ISBLANK(BI1126),ISBLANK(BJ1126))),#N/A,
IFERROR(VLOOKUP(BG1126,MonsterTable!$A:$B,MATCH(MonsterTable!$B$1,MonsterTable!$A$1:$B$1,0),0),
IF(OR(NOT(ISBLANK(BI1126)),ISBLANK(BJ1126)),#N/A,
IF(BG1126="empty","empty",
VLOOKUP(BG1126,MonsterGroupTable!$A:$A,1,0)))))))</f>
        <v/>
      </c>
      <c r="BO1126" s="2" t="str">
        <f>IF(AND(ISBLANK(BN1126),OR(NOT(ISBLANK(BP1126)),NOT(ISBLANK(BQ1126)))),#N/A,
IF(ISBLANK(BN1126),"",
IF(AND(NOT(ISERROR(VLOOKUP(BN1126,MonsterTable!$A:$B,MATCH(MonsterTable!$B$1,MonsterTable!$A$1:$B$1,0),0))),OR(ISBLANK(BP1126),ISBLANK(BQ1126))),#N/A,
IFERROR(VLOOKUP(BN1126,MonsterTable!$A:$B,MATCH(MonsterTable!$B$1,MonsterTable!$A$1:$B$1,0),0),
IF(OR(NOT(ISBLANK(BP1126)),ISBLANK(BQ1126)),#N/A,
IF(BN1126="empty","empty",
VLOOKUP(BN1126,MonsterGroupTable!$A:$A,1,0)))))))</f>
        <v/>
      </c>
      <c r="BV1126" s="2" t="str">
        <f>IF(AND(ISBLANK(BU1126),OR(NOT(ISBLANK(BW1126)),NOT(ISBLANK(BX1126)))),#N/A,
IF(ISBLANK(BU1126),"",
IF(AND(NOT(ISERROR(VLOOKUP(BU1126,MonsterTable!$A:$B,MATCH(MonsterTable!$B$1,MonsterTable!$A$1:$B$1,0),0))),OR(ISBLANK(BW1126),ISBLANK(BX1126))),#N/A,
IFERROR(VLOOKUP(BU1126,MonsterTable!$A:$B,MATCH(MonsterTable!$B$1,MonsterTable!$A$1:$B$1,0),0),
IF(OR(NOT(ISBLANK(BW1126)),ISBLANK(BX1126)),#N/A,
IF(BU1126="empty","empty",
VLOOKUP(BU1126,MonsterGroupTable!$A:$A,1,0)))))))</f>
        <v/>
      </c>
      <c r="CC1126" s="2" t="str">
        <f>IF(AND(ISBLANK(CB1126),OR(NOT(ISBLANK(CD1126)),NOT(ISBLANK(CE1126)))),#N/A,
IF(ISBLANK(CB1126),"",
IF(AND(NOT(ISERROR(VLOOKUP(CB1126,MonsterTable!$A:$B,MATCH(MonsterTable!$B$1,MonsterTable!$A$1:$B$1,0),0))),OR(ISBLANK(CD1126),ISBLANK(CE1126))),#N/A,
IFERROR(VLOOKUP(CB1126,MonsterTable!$A:$B,MATCH(MonsterTable!$B$1,MonsterTable!$A$1:$B$1,0),0),
IF(OR(NOT(ISBLANK(CD1126)),ISBLANK(CE1126)),#N/A,
IF(CB1126="empty","empty",
VLOOKUP(CB1126,MonsterGroupTable!$A:$A,1,0)))))))</f>
        <v/>
      </c>
      <c r="CJ1126" s="2" t="str">
        <f>IF(AND(ISBLANK(CI1126),OR(NOT(ISBLANK(CK1126)),NOT(ISBLANK(CL1126)))),#N/A,
IF(ISBLANK(CI1126),"",
IF(AND(NOT(ISERROR(VLOOKUP(CI1126,MonsterTable!$A:$B,MATCH(MonsterTable!$B$1,MonsterTable!$A$1:$B$1,0),0))),OR(ISBLANK(CK1126),ISBLANK(CL1126))),#N/A,
IFERROR(VLOOKUP(CI1126,MonsterTable!$A:$B,MATCH(MonsterTable!$B$1,MonsterTable!$A$1:$B$1,0),0),
IF(OR(NOT(ISBLANK(CK1126)),ISBLANK(CL1126)),#N/A,
IF(CI1126="empty","empty",
VLOOKUP(CI1126,MonsterGroupTable!$A:$A,1,0)))))))</f>
        <v/>
      </c>
    </row>
    <row r="1127" spans="1:88">
      <c r="A1127">
        <v>20428</v>
      </c>
      <c r="B1127">
        <f t="shared" si="34"/>
        <v>1.1000000000000001</v>
      </c>
      <c r="C1127">
        <f t="shared" si="34"/>
        <v>1.1000000000000001</v>
      </c>
      <c r="F1127">
        <v>2700</v>
      </c>
      <c r="G1127">
        <v>76792</v>
      </c>
      <c r="H1127">
        <v>0</v>
      </c>
      <c r="I1127">
        <v>0</v>
      </c>
      <c r="J1127">
        <v>0</v>
      </c>
      <c r="K1127" t="s">
        <v>28</v>
      </c>
      <c r="L1127" t="s">
        <v>245</v>
      </c>
      <c r="M1127" t="s">
        <v>79</v>
      </c>
      <c r="N1127" t="s">
        <v>80</v>
      </c>
      <c r="O1127">
        <v>0</v>
      </c>
      <c r="P1127">
        <v>-4.75</v>
      </c>
      <c r="Q1127">
        <v>-3.5</v>
      </c>
      <c r="R1127">
        <v>4.75</v>
      </c>
      <c r="S1127">
        <v>3</v>
      </c>
      <c r="T1127">
        <v>-13.5</v>
      </c>
      <c r="U1127">
        <v>2.5499999999999998</v>
      </c>
      <c r="V1127">
        <v>-6.75</v>
      </c>
      <c r="W1127" t="str">
        <f t="shared" si="35"/>
        <v>g103,5,empty,3,203,1,1,0</v>
      </c>
      <c r="X1127" s="1" t="s">
        <v>320</v>
      </c>
      <c r="Y1127" s="2" t="str">
        <f>IF(AND(ISBLANK(X1127),OR(NOT(ISBLANK(Z1127)),NOT(ISBLANK(AA1127)))),#N/A,
IF(ISBLANK(X1127),"",
IF(AND(NOT(ISERROR(VLOOKUP(X1127,MonsterTable!$A:$B,MATCH(MonsterTable!$B$1,MonsterTable!$A$1:$B$1,0),0))),OR(ISBLANK(Z1127),ISBLANK(AA1127))),#N/A,
IFERROR(VLOOKUP(X1127,MonsterTable!$A:$B,MATCH(MonsterTable!$B$1,MonsterTable!$A$1:$B$1,0),0),
IF(OR(NOT(ISBLANK(Z1127)),ISBLANK(AA1127)),#N/A,
IF(X1127="empty","empty",
VLOOKUP(X1127,MonsterGroupTable!$A:$A,1,0)))))))</f>
        <v>g103</v>
      </c>
      <c r="AA1127">
        <v>5</v>
      </c>
      <c r="AE1127" s="1" t="s">
        <v>74</v>
      </c>
      <c r="AF1127" s="2" t="str">
        <f>IF(AND(ISBLANK(AE1127),OR(NOT(ISBLANK(AG1127)),NOT(ISBLANK(AH1127)))),#N/A,
IF(ISBLANK(AE1127),"",
IF(AND(NOT(ISERROR(VLOOKUP(AE1127,MonsterTable!$A:$B,MATCH(MonsterTable!$B$1,MonsterTable!$A$1:$B$1,0),0))),OR(ISBLANK(AG1127),ISBLANK(AH1127))),#N/A,
IFERROR(VLOOKUP(AE1127,MonsterTable!$A:$B,MATCH(MonsterTable!$B$1,MonsterTable!$A$1:$B$1,0),0),
IF(OR(NOT(ISBLANK(AG1127)),ISBLANK(AH1127)),#N/A,
IF(AE1127="empty","empty",
VLOOKUP(AE1127,MonsterGroupTable!$A:$A,1,0)))))))</f>
        <v>empty</v>
      </c>
      <c r="AH1127">
        <v>3</v>
      </c>
      <c r="AL1127" s="1" t="s">
        <v>339</v>
      </c>
      <c r="AM1127" s="2">
        <f>IF(AND(ISBLANK(AL1127),OR(NOT(ISBLANK(AN1127)),NOT(ISBLANK(AO1127)))),#N/A,
IF(ISBLANK(AL1127),"",
IF(AND(NOT(ISERROR(VLOOKUP(AL1127,MonsterTable!$A:$B,MATCH(MonsterTable!$B$1,MonsterTable!$A$1:$B$1,0),0))),OR(ISBLANK(AN1127),ISBLANK(AO1127))),#N/A,
IFERROR(VLOOKUP(AL1127,MonsterTable!$A:$B,MATCH(MonsterTable!$B$1,MonsterTable!$A$1:$B$1,0),0),
IF(OR(NOT(ISBLANK(AN1127)),ISBLANK(AO1127)),#N/A,
IF(AL1127="empty","empty",
VLOOKUP(AL1127,MonsterGroupTable!$A:$A,1,0)))))))</f>
        <v>203</v>
      </c>
      <c r="AN1127">
        <v>1</v>
      </c>
      <c r="AO1127">
        <v>1</v>
      </c>
      <c r="AP1127">
        <v>0</v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BA1127" s="2" t="str">
        <f>IF(AND(ISBLANK(AZ1127),OR(NOT(ISBLANK(BB1127)),NOT(ISBLANK(BC1127)))),#N/A,
IF(ISBLANK(AZ1127),"",
IF(AND(NOT(ISERROR(VLOOKUP(AZ1127,MonsterTable!$A:$B,MATCH(MonsterTable!$B$1,MonsterTable!$A$1:$B$1,0),0))),OR(ISBLANK(BB1127),ISBLANK(BC1127))),#N/A,
IFERROR(VLOOKUP(AZ1127,MonsterTable!$A:$B,MATCH(MonsterTable!$B$1,MonsterTable!$A$1:$B$1,0),0),
IF(OR(NOT(ISBLANK(BB1127)),ISBLANK(BC1127)),#N/A,
IF(AZ1127="empty","empty",
VLOOKUP(AZ1127,MonsterGroupTable!$A:$A,1,0)))))))</f>
        <v/>
      </c>
      <c r="BH1127" s="2" t="str">
        <f>IF(AND(ISBLANK(BG1127),OR(NOT(ISBLANK(BI1127)),NOT(ISBLANK(BJ1127)))),#N/A,
IF(ISBLANK(BG1127),"",
IF(AND(NOT(ISERROR(VLOOKUP(BG1127,MonsterTable!$A:$B,MATCH(MonsterTable!$B$1,MonsterTable!$A$1:$B$1,0),0))),OR(ISBLANK(BI1127),ISBLANK(BJ1127))),#N/A,
IFERROR(VLOOKUP(BG1127,MonsterTable!$A:$B,MATCH(MonsterTable!$B$1,MonsterTable!$A$1:$B$1,0),0),
IF(OR(NOT(ISBLANK(BI1127)),ISBLANK(BJ1127)),#N/A,
IF(BG1127="empty","empty",
VLOOKUP(BG1127,MonsterGroupTable!$A:$A,1,0)))))))</f>
        <v/>
      </c>
      <c r="BO1127" s="2" t="str">
        <f>IF(AND(ISBLANK(BN1127),OR(NOT(ISBLANK(BP1127)),NOT(ISBLANK(BQ1127)))),#N/A,
IF(ISBLANK(BN1127),"",
IF(AND(NOT(ISERROR(VLOOKUP(BN1127,MonsterTable!$A:$B,MATCH(MonsterTable!$B$1,MonsterTable!$A$1:$B$1,0),0))),OR(ISBLANK(BP1127),ISBLANK(BQ1127))),#N/A,
IFERROR(VLOOKUP(BN1127,MonsterTable!$A:$B,MATCH(MonsterTable!$B$1,MonsterTable!$A$1:$B$1,0),0),
IF(OR(NOT(ISBLANK(BP1127)),ISBLANK(BQ1127)),#N/A,
IF(BN1127="empty","empty",
VLOOKUP(BN1127,MonsterGroupTable!$A:$A,1,0)))))))</f>
        <v/>
      </c>
      <c r="BV1127" s="2" t="str">
        <f>IF(AND(ISBLANK(BU1127),OR(NOT(ISBLANK(BW1127)),NOT(ISBLANK(BX1127)))),#N/A,
IF(ISBLANK(BU1127),"",
IF(AND(NOT(ISERROR(VLOOKUP(BU1127,MonsterTable!$A:$B,MATCH(MonsterTable!$B$1,MonsterTable!$A$1:$B$1,0),0))),OR(ISBLANK(BW1127),ISBLANK(BX1127))),#N/A,
IFERROR(VLOOKUP(BU1127,MonsterTable!$A:$B,MATCH(MonsterTable!$B$1,MonsterTable!$A$1:$B$1,0),0),
IF(OR(NOT(ISBLANK(BW1127)),ISBLANK(BX1127)),#N/A,
IF(BU1127="empty","empty",
VLOOKUP(BU1127,MonsterGroupTable!$A:$A,1,0)))))))</f>
        <v/>
      </c>
      <c r="CC1127" s="2" t="str">
        <f>IF(AND(ISBLANK(CB1127),OR(NOT(ISBLANK(CD1127)),NOT(ISBLANK(CE1127)))),#N/A,
IF(ISBLANK(CB1127),"",
IF(AND(NOT(ISERROR(VLOOKUP(CB1127,MonsterTable!$A:$B,MATCH(MonsterTable!$B$1,MonsterTable!$A$1:$B$1,0),0))),OR(ISBLANK(CD1127),ISBLANK(CE1127))),#N/A,
IFERROR(VLOOKUP(CB1127,MonsterTable!$A:$B,MATCH(MonsterTable!$B$1,MonsterTable!$A$1:$B$1,0),0),
IF(OR(NOT(ISBLANK(CD1127)),ISBLANK(CE1127)),#N/A,
IF(CB1127="empty","empty",
VLOOKUP(CB1127,MonsterGroupTable!$A:$A,1,0)))))))</f>
        <v/>
      </c>
      <c r="CJ1127" s="2" t="str">
        <f>IF(AND(ISBLANK(CI1127),OR(NOT(ISBLANK(CK1127)),NOT(ISBLANK(CL1127)))),#N/A,
IF(ISBLANK(CI1127),"",
IF(AND(NOT(ISERROR(VLOOKUP(CI1127,MonsterTable!$A:$B,MATCH(MonsterTable!$B$1,MonsterTable!$A$1:$B$1,0),0))),OR(ISBLANK(CK1127),ISBLANK(CL1127))),#N/A,
IFERROR(VLOOKUP(CI1127,MonsterTable!$A:$B,MATCH(MonsterTable!$B$1,MonsterTable!$A$1:$B$1,0),0),
IF(OR(NOT(ISBLANK(CK1127)),ISBLANK(CL1127)),#N/A,
IF(CI1127="empty","empty",
VLOOKUP(CI1127,MonsterGroupTable!$A:$A,1,0)))))))</f>
        <v/>
      </c>
    </row>
    <row r="1128" spans="1:88">
      <c r="A1128">
        <v>20429</v>
      </c>
      <c r="B1128">
        <f t="shared" si="34"/>
        <v>1.1000000000000001</v>
      </c>
      <c r="C1128">
        <f t="shared" si="34"/>
        <v>1.1000000000000001</v>
      </c>
      <c r="F1128">
        <v>2700</v>
      </c>
      <c r="G1128">
        <v>77197</v>
      </c>
      <c r="H1128">
        <v>0</v>
      </c>
      <c r="I1128">
        <v>0</v>
      </c>
      <c r="J1128">
        <v>0</v>
      </c>
      <c r="K1128" t="s">
        <v>28</v>
      </c>
      <c r="L1128" t="s">
        <v>245</v>
      </c>
      <c r="M1128" t="s">
        <v>79</v>
      </c>
      <c r="N1128" t="s">
        <v>80</v>
      </c>
      <c r="O1128">
        <v>0</v>
      </c>
      <c r="P1128">
        <v>-4.75</v>
      </c>
      <c r="Q1128">
        <v>-3.5</v>
      </c>
      <c r="R1128">
        <v>4.75</v>
      </c>
      <c r="S1128">
        <v>3</v>
      </c>
      <c r="T1128">
        <v>-13.5</v>
      </c>
      <c r="U1128">
        <v>2.5499999999999998</v>
      </c>
      <c r="V1128">
        <v>-6.75</v>
      </c>
      <c r="W1128" t="str">
        <f t="shared" si="35"/>
        <v>g103,5,empty,3,203,1,1,0</v>
      </c>
      <c r="X1128" s="1" t="s">
        <v>320</v>
      </c>
      <c r="Y1128" s="2" t="str">
        <f>IF(AND(ISBLANK(X1128),OR(NOT(ISBLANK(Z1128)),NOT(ISBLANK(AA1128)))),#N/A,
IF(ISBLANK(X1128),"",
IF(AND(NOT(ISERROR(VLOOKUP(X1128,MonsterTable!$A:$B,MATCH(MonsterTable!$B$1,MonsterTable!$A$1:$B$1,0),0))),OR(ISBLANK(Z1128),ISBLANK(AA1128))),#N/A,
IFERROR(VLOOKUP(X1128,MonsterTable!$A:$B,MATCH(MonsterTable!$B$1,MonsterTable!$A$1:$B$1,0),0),
IF(OR(NOT(ISBLANK(Z1128)),ISBLANK(AA1128)),#N/A,
IF(X1128="empty","empty",
VLOOKUP(X1128,MonsterGroupTable!$A:$A,1,0)))))))</f>
        <v>g103</v>
      </c>
      <c r="AA1128">
        <v>5</v>
      </c>
      <c r="AE1128" s="1" t="s">
        <v>74</v>
      </c>
      <c r="AF1128" s="2" t="str">
        <f>IF(AND(ISBLANK(AE1128),OR(NOT(ISBLANK(AG1128)),NOT(ISBLANK(AH1128)))),#N/A,
IF(ISBLANK(AE1128),"",
IF(AND(NOT(ISERROR(VLOOKUP(AE1128,MonsterTable!$A:$B,MATCH(MonsterTable!$B$1,MonsterTable!$A$1:$B$1,0),0))),OR(ISBLANK(AG1128),ISBLANK(AH1128))),#N/A,
IFERROR(VLOOKUP(AE1128,MonsterTable!$A:$B,MATCH(MonsterTable!$B$1,MonsterTable!$A$1:$B$1,0),0),
IF(OR(NOT(ISBLANK(AG1128)),ISBLANK(AH1128)),#N/A,
IF(AE1128="empty","empty",
VLOOKUP(AE1128,MonsterGroupTable!$A:$A,1,0)))))))</f>
        <v>empty</v>
      </c>
      <c r="AH1128">
        <v>3</v>
      </c>
      <c r="AL1128" s="1" t="s">
        <v>339</v>
      </c>
      <c r="AM1128" s="2">
        <f>IF(AND(ISBLANK(AL1128),OR(NOT(ISBLANK(AN1128)),NOT(ISBLANK(AO1128)))),#N/A,
IF(ISBLANK(AL1128),"",
IF(AND(NOT(ISERROR(VLOOKUP(AL1128,MonsterTable!$A:$B,MATCH(MonsterTable!$B$1,MonsterTable!$A$1:$B$1,0),0))),OR(ISBLANK(AN1128),ISBLANK(AO1128))),#N/A,
IFERROR(VLOOKUP(AL1128,MonsterTable!$A:$B,MATCH(MonsterTable!$B$1,MonsterTable!$A$1:$B$1,0),0),
IF(OR(NOT(ISBLANK(AN1128)),ISBLANK(AO1128)),#N/A,
IF(AL1128="empty","empty",
VLOOKUP(AL1128,MonsterGroupTable!$A:$A,1,0)))))))</f>
        <v>203</v>
      </c>
      <c r="AN1128">
        <v>1</v>
      </c>
      <c r="AO1128">
        <v>1</v>
      </c>
      <c r="AP1128">
        <v>0</v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BA1128" s="2" t="str">
        <f>IF(AND(ISBLANK(AZ1128),OR(NOT(ISBLANK(BB1128)),NOT(ISBLANK(BC1128)))),#N/A,
IF(ISBLANK(AZ1128),"",
IF(AND(NOT(ISERROR(VLOOKUP(AZ1128,MonsterTable!$A:$B,MATCH(MonsterTable!$B$1,MonsterTable!$A$1:$B$1,0),0))),OR(ISBLANK(BB1128),ISBLANK(BC1128))),#N/A,
IFERROR(VLOOKUP(AZ1128,MonsterTable!$A:$B,MATCH(MonsterTable!$B$1,MonsterTable!$A$1:$B$1,0),0),
IF(OR(NOT(ISBLANK(BB1128)),ISBLANK(BC1128)),#N/A,
IF(AZ1128="empty","empty",
VLOOKUP(AZ1128,MonsterGroupTable!$A:$A,1,0)))))))</f>
        <v/>
      </c>
      <c r="BH1128" s="2" t="str">
        <f>IF(AND(ISBLANK(BG1128),OR(NOT(ISBLANK(BI1128)),NOT(ISBLANK(BJ1128)))),#N/A,
IF(ISBLANK(BG1128),"",
IF(AND(NOT(ISERROR(VLOOKUP(BG1128,MonsterTable!$A:$B,MATCH(MonsterTable!$B$1,MonsterTable!$A$1:$B$1,0),0))),OR(ISBLANK(BI1128),ISBLANK(BJ1128))),#N/A,
IFERROR(VLOOKUP(BG1128,MonsterTable!$A:$B,MATCH(MonsterTable!$B$1,MonsterTable!$A$1:$B$1,0),0),
IF(OR(NOT(ISBLANK(BI1128)),ISBLANK(BJ1128)),#N/A,
IF(BG1128="empty","empty",
VLOOKUP(BG1128,MonsterGroupTable!$A:$A,1,0)))))))</f>
        <v/>
      </c>
      <c r="BO1128" s="2" t="str">
        <f>IF(AND(ISBLANK(BN1128),OR(NOT(ISBLANK(BP1128)),NOT(ISBLANK(BQ1128)))),#N/A,
IF(ISBLANK(BN1128),"",
IF(AND(NOT(ISERROR(VLOOKUP(BN1128,MonsterTable!$A:$B,MATCH(MonsterTable!$B$1,MonsterTable!$A$1:$B$1,0),0))),OR(ISBLANK(BP1128),ISBLANK(BQ1128))),#N/A,
IFERROR(VLOOKUP(BN1128,MonsterTable!$A:$B,MATCH(MonsterTable!$B$1,MonsterTable!$A$1:$B$1,0),0),
IF(OR(NOT(ISBLANK(BP1128)),ISBLANK(BQ1128)),#N/A,
IF(BN1128="empty","empty",
VLOOKUP(BN1128,MonsterGroupTable!$A:$A,1,0)))))))</f>
        <v/>
      </c>
      <c r="BV1128" s="2" t="str">
        <f>IF(AND(ISBLANK(BU1128),OR(NOT(ISBLANK(BW1128)),NOT(ISBLANK(BX1128)))),#N/A,
IF(ISBLANK(BU1128),"",
IF(AND(NOT(ISERROR(VLOOKUP(BU1128,MonsterTable!$A:$B,MATCH(MonsterTable!$B$1,MonsterTable!$A$1:$B$1,0),0))),OR(ISBLANK(BW1128),ISBLANK(BX1128))),#N/A,
IFERROR(VLOOKUP(BU1128,MonsterTable!$A:$B,MATCH(MonsterTable!$B$1,MonsterTable!$A$1:$B$1,0),0),
IF(OR(NOT(ISBLANK(BW1128)),ISBLANK(BX1128)),#N/A,
IF(BU1128="empty","empty",
VLOOKUP(BU1128,MonsterGroupTable!$A:$A,1,0)))))))</f>
        <v/>
      </c>
      <c r="CC1128" s="2" t="str">
        <f>IF(AND(ISBLANK(CB1128),OR(NOT(ISBLANK(CD1128)),NOT(ISBLANK(CE1128)))),#N/A,
IF(ISBLANK(CB1128),"",
IF(AND(NOT(ISERROR(VLOOKUP(CB1128,MonsterTable!$A:$B,MATCH(MonsterTable!$B$1,MonsterTable!$A$1:$B$1,0),0))),OR(ISBLANK(CD1128),ISBLANK(CE1128))),#N/A,
IFERROR(VLOOKUP(CB1128,MonsterTable!$A:$B,MATCH(MonsterTable!$B$1,MonsterTable!$A$1:$B$1,0),0),
IF(OR(NOT(ISBLANK(CD1128)),ISBLANK(CE1128)),#N/A,
IF(CB1128="empty","empty",
VLOOKUP(CB1128,MonsterGroupTable!$A:$A,1,0)))))))</f>
        <v/>
      </c>
      <c r="CJ1128" s="2" t="str">
        <f>IF(AND(ISBLANK(CI1128),OR(NOT(ISBLANK(CK1128)),NOT(ISBLANK(CL1128)))),#N/A,
IF(ISBLANK(CI1128),"",
IF(AND(NOT(ISERROR(VLOOKUP(CI1128,MonsterTable!$A:$B,MATCH(MonsterTable!$B$1,MonsterTable!$A$1:$B$1,0),0))),OR(ISBLANK(CK1128),ISBLANK(CL1128))),#N/A,
IFERROR(VLOOKUP(CI1128,MonsterTable!$A:$B,MATCH(MonsterTable!$B$1,MonsterTable!$A$1:$B$1,0),0),
IF(OR(NOT(ISBLANK(CK1128)),ISBLANK(CL1128)),#N/A,
IF(CI1128="empty","empty",
VLOOKUP(CI1128,MonsterGroupTable!$A:$A,1,0)))))))</f>
        <v/>
      </c>
    </row>
    <row r="1129" spans="1:88">
      <c r="A1129">
        <v>20430</v>
      </c>
      <c r="B1129">
        <f t="shared" si="34"/>
        <v>1.2</v>
      </c>
      <c r="C1129">
        <f t="shared" si="34"/>
        <v>1.1000000000000001</v>
      </c>
      <c r="F1129">
        <v>2700</v>
      </c>
      <c r="G1129">
        <v>77602</v>
      </c>
      <c r="H1129">
        <v>0</v>
      </c>
      <c r="I1129">
        <v>0</v>
      </c>
      <c r="J1129">
        <v>0</v>
      </c>
      <c r="K1129" t="s">
        <v>28</v>
      </c>
      <c r="L1129" t="s">
        <v>245</v>
      </c>
      <c r="M1129" t="s">
        <v>79</v>
      </c>
      <c r="N1129" t="s">
        <v>80</v>
      </c>
      <c r="O1129">
        <v>0</v>
      </c>
      <c r="P1129">
        <v>-4.75</v>
      </c>
      <c r="Q1129">
        <v>-3.5</v>
      </c>
      <c r="R1129">
        <v>4.75</v>
      </c>
      <c r="S1129">
        <v>3</v>
      </c>
      <c r="T1129">
        <v>-13.5</v>
      </c>
      <c r="U1129">
        <v>2.5499999999999998</v>
      </c>
      <c r="V1129">
        <v>-6.75</v>
      </c>
      <c r="W1129" t="str">
        <f t="shared" si="35"/>
        <v>g103,5,empty,3,203,1,1,0</v>
      </c>
      <c r="X1129" s="1" t="s">
        <v>320</v>
      </c>
      <c r="Y1129" s="2" t="str">
        <f>IF(AND(ISBLANK(X1129),OR(NOT(ISBLANK(Z1129)),NOT(ISBLANK(AA1129)))),#N/A,
IF(ISBLANK(X1129),"",
IF(AND(NOT(ISERROR(VLOOKUP(X1129,MonsterTable!$A:$B,MATCH(MonsterTable!$B$1,MonsterTable!$A$1:$B$1,0),0))),OR(ISBLANK(Z1129),ISBLANK(AA1129))),#N/A,
IFERROR(VLOOKUP(X1129,MonsterTable!$A:$B,MATCH(MonsterTable!$B$1,MonsterTable!$A$1:$B$1,0),0),
IF(OR(NOT(ISBLANK(Z1129)),ISBLANK(AA1129)),#N/A,
IF(X1129="empty","empty",
VLOOKUP(X1129,MonsterGroupTable!$A:$A,1,0)))))))</f>
        <v>g103</v>
      </c>
      <c r="AA1129">
        <v>5</v>
      </c>
      <c r="AE1129" s="1" t="s">
        <v>74</v>
      </c>
      <c r="AF1129" s="2" t="str">
        <f>IF(AND(ISBLANK(AE1129),OR(NOT(ISBLANK(AG1129)),NOT(ISBLANK(AH1129)))),#N/A,
IF(ISBLANK(AE1129),"",
IF(AND(NOT(ISERROR(VLOOKUP(AE1129,MonsterTable!$A:$B,MATCH(MonsterTable!$B$1,MonsterTable!$A$1:$B$1,0),0))),OR(ISBLANK(AG1129),ISBLANK(AH1129))),#N/A,
IFERROR(VLOOKUP(AE1129,MonsterTable!$A:$B,MATCH(MonsterTable!$B$1,MonsterTable!$A$1:$B$1,0),0),
IF(OR(NOT(ISBLANK(AG1129)),ISBLANK(AH1129)),#N/A,
IF(AE1129="empty","empty",
VLOOKUP(AE1129,MonsterGroupTable!$A:$A,1,0)))))))</f>
        <v>empty</v>
      </c>
      <c r="AH1129">
        <v>3</v>
      </c>
      <c r="AL1129" s="1" t="s">
        <v>339</v>
      </c>
      <c r="AM1129" s="2">
        <f>IF(AND(ISBLANK(AL1129),OR(NOT(ISBLANK(AN1129)),NOT(ISBLANK(AO1129)))),#N/A,
IF(ISBLANK(AL1129),"",
IF(AND(NOT(ISERROR(VLOOKUP(AL1129,MonsterTable!$A:$B,MATCH(MonsterTable!$B$1,MonsterTable!$A$1:$B$1,0),0))),OR(ISBLANK(AN1129),ISBLANK(AO1129))),#N/A,
IFERROR(VLOOKUP(AL1129,MonsterTable!$A:$B,MATCH(MonsterTable!$B$1,MonsterTable!$A$1:$B$1,0),0),
IF(OR(NOT(ISBLANK(AN1129)),ISBLANK(AO1129)),#N/A,
IF(AL1129="empty","empty",
VLOOKUP(AL1129,MonsterGroupTable!$A:$A,1,0)))))))</f>
        <v>203</v>
      </c>
      <c r="AN1129">
        <v>1</v>
      </c>
      <c r="AO1129">
        <v>1</v>
      </c>
      <c r="AP1129">
        <v>0</v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BA1129" s="2" t="str">
        <f>IF(AND(ISBLANK(AZ1129),OR(NOT(ISBLANK(BB1129)),NOT(ISBLANK(BC1129)))),#N/A,
IF(ISBLANK(AZ1129),"",
IF(AND(NOT(ISERROR(VLOOKUP(AZ1129,MonsterTable!$A:$B,MATCH(MonsterTable!$B$1,MonsterTable!$A$1:$B$1,0),0))),OR(ISBLANK(BB1129),ISBLANK(BC1129))),#N/A,
IFERROR(VLOOKUP(AZ1129,MonsterTable!$A:$B,MATCH(MonsterTable!$B$1,MonsterTable!$A$1:$B$1,0),0),
IF(OR(NOT(ISBLANK(BB1129)),ISBLANK(BC1129)),#N/A,
IF(AZ1129="empty","empty",
VLOOKUP(AZ1129,MonsterGroupTable!$A:$A,1,0)))))))</f>
        <v/>
      </c>
      <c r="BH1129" s="2" t="str">
        <f>IF(AND(ISBLANK(BG1129),OR(NOT(ISBLANK(BI1129)),NOT(ISBLANK(BJ1129)))),#N/A,
IF(ISBLANK(BG1129),"",
IF(AND(NOT(ISERROR(VLOOKUP(BG1129,MonsterTable!$A:$B,MATCH(MonsterTable!$B$1,MonsterTable!$A$1:$B$1,0),0))),OR(ISBLANK(BI1129),ISBLANK(BJ1129))),#N/A,
IFERROR(VLOOKUP(BG1129,MonsterTable!$A:$B,MATCH(MonsterTable!$B$1,MonsterTable!$A$1:$B$1,0),0),
IF(OR(NOT(ISBLANK(BI1129)),ISBLANK(BJ1129)),#N/A,
IF(BG1129="empty","empty",
VLOOKUP(BG1129,MonsterGroupTable!$A:$A,1,0)))))))</f>
        <v/>
      </c>
      <c r="BO1129" s="2" t="str">
        <f>IF(AND(ISBLANK(BN1129),OR(NOT(ISBLANK(BP1129)),NOT(ISBLANK(BQ1129)))),#N/A,
IF(ISBLANK(BN1129),"",
IF(AND(NOT(ISERROR(VLOOKUP(BN1129,MonsterTable!$A:$B,MATCH(MonsterTable!$B$1,MonsterTable!$A$1:$B$1,0),0))),OR(ISBLANK(BP1129),ISBLANK(BQ1129))),#N/A,
IFERROR(VLOOKUP(BN1129,MonsterTable!$A:$B,MATCH(MonsterTable!$B$1,MonsterTable!$A$1:$B$1,0),0),
IF(OR(NOT(ISBLANK(BP1129)),ISBLANK(BQ1129)),#N/A,
IF(BN1129="empty","empty",
VLOOKUP(BN1129,MonsterGroupTable!$A:$A,1,0)))))))</f>
        <v/>
      </c>
      <c r="BV1129" s="2" t="str">
        <f>IF(AND(ISBLANK(BU1129),OR(NOT(ISBLANK(BW1129)),NOT(ISBLANK(BX1129)))),#N/A,
IF(ISBLANK(BU1129),"",
IF(AND(NOT(ISERROR(VLOOKUP(BU1129,MonsterTable!$A:$B,MATCH(MonsterTable!$B$1,MonsterTable!$A$1:$B$1,0),0))),OR(ISBLANK(BW1129),ISBLANK(BX1129))),#N/A,
IFERROR(VLOOKUP(BU1129,MonsterTable!$A:$B,MATCH(MonsterTable!$B$1,MonsterTable!$A$1:$B$1,0),0),
IF(OR(NOT(ISBLANK(BW1129)),ISBLANK(BX1129)),#N/A,
IF(BU1129="empty","empty",
VLOOKUP(BU1129,MonsterGroupTable!$A:$A,1,0)))))))</f>
        <v/>
      </c>
      <c r="CC1129" s="2" t="str">
        <f>IF(AND(ISBLANK(CB1129),OR(NOT(ISBLANK(CD1129)),NOT(ISBLANK(CE1129)))),#N/A,
IF(ISBLANK(CB1129),"",
IF(AND(NOT(ISERROR(VLOOKUP(CB1129,MonsterTable!$A:$B,MATCH(MonsterTable!$B$1,MonsterTable!$A$1:$B$1,0),0))),OR(ISBLANK(CD1129),ISBLANK(CE1129))),#N/A,
IFERROR(VLOOKUP(CB1129,MonsterTable!$A:$B,MATCH(MonsterTable!$B$1,MonsterTable!$A$1:$B$1,0),0),
IF(OR(NOT(ISBLANK(CD1129)),ISBLANK(CE1129)),#N/A,
IF(CB1129="empty","empty",
VLOOKUP(CB1129,MonsterGroupTable!$A:$A,1,0)))))))</f>
        <v/>
      </c>
      <c r="CJ1129" s="2" t="str">
        <f>IF(AND(ISBLANK(CI1129),OR(NOT(ISBLANK(CK1129)),NOT(ISBLANK(CL1129)))),#N/A,
IF(ISBLANK(CI1129),"",
IF(AND(NOT(ISERROR(VLOOKUP(CI1129,MonsterTable!$A:$B,MATCH(MonsterTable!$B$1,MonsterTable!$A$1:$B$1,0),0))),OR(ISBLANK(CK1129),ISBLANK(CL1129))),#N/A,
IFERROR(VLOOKUP(CI1129,MonsterTable!$A:$B,MATCH(MonsterTable!$B$1,MonsterTable!$A$1:$B$1,0),0),
IF(OR(NOT(ISBLANK(CK1129)),ISBLANK(CL1129)),#N/A,
IF(CI1129="empty","empty",
VLOOKUP(CI1129,MonsterGroupTable!$A:$A,1,0)))))))</f>
        <v/>
      </c>
    </row>
    <row r="1130" spans="1:88">
      <c r="A1130">
        <v>20431</v>
      </c>
      <c r="B1130">
        <f t="shared" si="34"/>
        <v>1.1000000000000001</v>
      </c>
      <c r="C1130">
        <f t="shared" si="34"/>
        <v>1.1000000000000001</v>
      </c>
      <c r="F1130">
        <v>2700</v>
      </c>
      <c r="G1130">
        <v>78007</v>
      </c>
      <c r="H1130">
        <v>0</v>
      </c>
      <c r="I1130">
        <v>0</v>
      </c>
      <c r="J1130">
        <v>0</v>
      </c>
      <c r="K1130" t="s">
        <v>28</v>
      </c>
      <c r="L1130" t="s">
        <v>247</v>
      </c>
      <c r="M1130" t="s">
        <v>79</v>
      </c>
      <c r="N1130" t="s">
        <v>80</v>
      </c>
      <c r="O1130">
        <v>0</v>
      </c>
      <c r="P1130">
        <v>-4.75</v>
      </c>
      <c r="Q1130">
        <v>-3.5</v>
      </c>
      <c r="R1130">
        <v>4.75</v>
      </c>
      <c r="S1130">
        <v>3</v>
      </c>
      <c r="T1130">
        <v>-13.5</v>
      </c>
      <c r="U1130">
        <v>2.5499999999999998</v>
      </c>
      <c r="V1130">
        <v>-6.75</v>
      </c>
      <c r="W1130" t="str">
        <f t="shared" si="35"/>
        <v>g104,5,empty,3,204,1,1,0</v>
      </c>
      <c r="X1130" s="1" t="s">
        <v>321</v>
      </c>
      <c r="Y1130" s="2" t="str">
        <f>IF(AND(ISBLANK(X1130),OR(NOT(ISBLANK(Z1130)),NOT(ISBLANK(AA1130)))),#N/A,
IF(ISBLANK(X1130),"",
IF(AND(NOT(ISERROR(VLOOKUP(X1130,MonsterTable!$A:$B,MATCH(MonsterTable!$B$1,MonsterTable!$A$1:$B$1,0),0))),OR(ISBLANK(Z1130),ISBLANK(AA1130))),#N/A,
IFERROR(VLOOKUP(X1130,MonsterTable!$A:$B,MATCH(MonsterTable!$B$1,MonsterTable!$A$1:$B$1,0),0),
IF(OR(NOT(ISBLANK(Z1130)),ISBLANK(AA1130)),#N/A,
IF(X1130="empty","empty",
VLOOKUP(X1130,MonsterGroupTable!$A:$A,1,0)))))))</f>
        <v>g104</v>
      </c>
      <c r="AA1130">
        <v>5</v>
      </c>
      <c r="AE1130" s="1" t="s">
        <v>74</v>
      </c>
      <c r="AF1130" s="2" t="str">
        <f>IF(AND(ISBLANK(AE1130),OR(NOT(ISBLANK(AG1130)),NOT(ISBLANK(AH1130)))),#N/A,
IF(ISBLANK(AE1130),"",
IF(AND(NOT(ISERROR(VLOOKUP(AE1130,MonsterTable!$A:$B,MATCH(MonsterTable!$B$1,MonsterTable!$A$1:$B$1,0),0))),OR(ISBLANK(AG1130),ISBLANK(AH1130))),#N/A,
IFERROR(VLOOKUP(AE1130,MonsterTable!$A:$B,MATCH(MonsterTable!$B$1,MonsterTable!$A$1:$B$1,0),0),
IF(OR(NOT(ISBLANK(AG1130)),ISBLANK(AH1130)),#N/A,
IF(AE1130="empty","empty",
VLOOKUP(AE1130,MonsterGroupTable!$A:$A,1,0)))))))</f>
        <v>empty</v>
      </c>
      <c r="AH1130">
        <v>3</v>
      </c>
      <c r="AL1130" s="1" t="s">
        <v>340</v>
      </c>
      <c r="AM1130" s="2">
        <f>IF(AND(ISBLANK(AL1130),OR(NOT(ISBLANK(AN1130)),NOT(ISBLANK(AO1130)))),#N/A,
IF(ISBLANK(AL1130),"",
IF(AND(NOT(ISERROR(VLOOKUP(AL1130,MonsterTable!$A:$B,MATCH(MonsterTable!$B$1,MonsterTable!$A$1:$B$1,0),0))),OR(ISBLANK(AN1130),ISBLANK(AO1130))),#N/A,
IFERROR(VLOOKUP(AL1130,MonsterTable!$A:$B,MATCH(MonsterTable!$B$1,MonsterTable!$A$1:$B$1,0),0),
IF(OR(NOT(ISBLANK(AN1130)),ISBLANK(AO1130)),#N/A,
IF(AL1130="empty","empty",
VLOOKUP(AL1130,MonsterGroupTable!$A:$A,1,0)))))))</f>
        <v>204</v>
      </c>
      <c r="AN1130">
        <v>1</v>
      </c>
      <c r="AO1130">
        <v>1</v>
      </c>
      <c r="AP1130">
        <v>0</v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BA1130" s="2" t="str">
        <f>IF(AND(ISBLANK(AZ1130),OR(NOT(ISBLANK(BB1130)),NOT(ISBLANK(BC1130)))),#N/A,
IF(ISBLANK(AZ1130),"",
IF(AND(NOT(ISERROR(VLOOKUP(AZ1130,MonsterTable!$A:$B,MATCH(MonsterTable!$B$1,MonsterTable!$A$1:$B$1,0),0))),OR(ISBLANK(BB1130),ISBLANK(BC1130))),#N/A,
IFERROR(VLOOKUP(AZ1130,MonsterTable!$A:$B,MATCH(MonsterTable!$B$1,MonsterTable!$A$1:$B$1,0),0),
IF(OR(NOT(ISBLANK(BB1130)),ISBLANK(BC1130)),#N/A,
IF(AZ1130="empty","empty",
VLOOKUP(AZ1130,MonsterGroupTable!$A:$A,1,0)))))))</f>
        <v/>
      </c>
      <c r="BH1130" s="2" t="str">
        <f>IF(AND(ISBLANK(BG1130),OR(NOT(ISBLANK(BI1130)),NOT(ISBLANK(BJ1130)))),#N/A,
IF(ISBLANK(BG1130),"",
IF(AND(NOT(ISERROR(VLOOKUP(BG1130,MonsterTable!$A:$B,MATCH(MonsterTable!$B$1,MonsterTable!$A$1:$B$1,0),0))),OR(ISBLANK(BI1130),ISBLANK(BJ1130))),#N/A,
IFERROR(VLOOKUP(BG1130,MonsterTable!$A:$B,MATCH(MonsterTable!$B$1,MonsterTable!$A$1:$B$1,0),0),
IF(OR(NOT(ISBLANK(BI1130)),ISBLANK(BJ1130)),#N/A,
IF(BG1130="empty","empty",
VLOOKUP(BG1130,MonsterGroupTable!$A:$A,1,0)))))))</f>
        <v/>
      </c>
      <c r="BO1130" s="2" t="str">
        <f>IF(AND(ISBLANK(BN1130),OR(NOT(ISBLANK(BP1130)),NOT(ISBLANK(BQ1130)))),#N/A,
IF(ISBLANK(BN1130),"",
IF(AND(NOT(ISERROR(VLOOKUP(BN1130,MonsterTable!$A:$B,MATCH(MonsterTable!$B$1,MonsterTable!$A$1:$B$1,0),0))),OR(ISBLANK(BP1130),ISBLANK(BQ1130))),#N/A,
IFERROR(VLOOKUP(BN1130,MonsterTable!$A:$B,MATCH(MonsterTable!$B$1,MonsterTable!$A$1:$B$1,0),0),
IF(OR(NOT(ISBLANK(BP1130)),ISBLANK(BQ1130)),#N/A,
IF(BN1130="empty","empty",
VLOOKUP(BN1130,MonsterGroupTable!$A:$A,1,0)))))))</f>
        <v/>
      </c>
      <c r="BV1130" s="2" t="str">
        <f>IF(AND(ISBLANK(BU1130),OR(NOT(ISBLANK(BW1130)),NOT(ISBLANK(BX1130)))),#N/A,
IF(ISBLANK(BU1130),"",
IF(AND(NOT(ISERROR(VLOOKUP(BU1130,MonsterTable!$A:$B,MATCH(MonsterTable!$B$1,MonsterTable!$A$1:$B$1,0),0))),OR(ISBLANK(BW1130),ISBLANK(BX1130))),#N/A,
IFERROR(VLOOKUP(BU1130,MonsterTable!$A:$B,MATCH(MonsterTable!$B$1,MonsterTable!$A$1:$B$1,0),0),
IF(OR(NOT(ISBLANK(BW1130)),ISBLANK(BX1130)),#N/A,
IF(BU1130="empty","empty",
VLOOKUP(BU1130,MonsterGroupTable!$A:$A,1,0)))))))</f>
        <v/>
      </c>
      <c r="CC1130" s="2" t="str">
        <f>IF(AND(ISBLANK(CB1130),OR(NOT(ISBLANK(CD1130)),NOT(ISBLANK(CE1130)))),#N/A,
IF(ISBLANK(CB1130),"",
IF(AND(NOT(ISERROR(VLOOKUP(CB1130,MonsterTable!$A:$B,MATCH(MonsterTable!$B$1,MonsterTable!$A$1:$B$1,0),0))),OR(ISBLANK(CD1130),ISBLANK(CE1130))),#N/A,
IFERROR(VLOOKUP(CB1130,MonsterTable!$A:$B,MATCH(MonsterTable!$B$1,MonsterTable!$A$1:$B$1,0),0),
IF(OR(NOT(ISBLANK(CD1130)),ISBLANK(CE1130)),#N/A,
IF(CB1130="empty","empty",
VLOOKUP(CB1130,MonsterGroupTable!$A:$A,1,0)))))))</f>
        <v/>
      </c>
      <c r="CJ1130" s="2" t="str">
        <f>IF(AND(ISBLANK(CI1130),OR(NOT(ISBLANK(CK1130)),NOT(ISBLANK(CL1130)))),#N/A,
IF(ISBLANK(CI1130),"",
IF(AND(NOT(ISERROR(VLOOKUP(CI1130,MonsterTable!$A:$B,MATCH(MonsterTable!$B$1,MonsterTable!$A$1:$B$1,0),0))),OR(ISBLANK(CK1130),ISBLANK(CL1130))),#N/A,
IFERROR(VLOOKUP(CI1130,MonsterTable!$A:$B,MATCH(MonsterTable!$B$1,MonsterTable!$A$1:$B$1,0),0),
IF(OR(NOT(ISBLANK(CK1130)),ISBLANK(CL1130)),#N/A,
IF(CI1130="empty","empty",
VLOOKUP(CI1130,MonsterGroupTable!$A:$A,1,0)))))))</f>
        <v/>
      </c>
    </row>
    <row r="1131" spans="1:88">
      <c r="A1131">
        <v>20432</v>
      </c>
      <c r="B1131">
        <f t="shared" si="34"/>
        <v>1.1000000000000001</v>
      </c>
      <c r="C1131">
        <f t="shared" si="34"/>
        <v>1.1000000000000001</v>
      </c>
      <c r="F1131">
        <v>2700</v>
      </c>
      <c r="G1131">
        <v>78412</v>
      </c>
      <c r="H1131">
        <v>0</v>
      </c>
      <c r="I1131">
        <v>0</v>
      </c>
      <c r="J1131">
        <v>0</v>
      </c>
      <c r="K1131" t="s">
        <v>28</v>
      </c>
      <c r="L1131" t="s">
        <v>247</v>
      </c>
      <c r="M1131" t="s">
        <v>79</v>
      </c>
      <c r="N1131" t="s">
        <v>80</v>
      </c>
      <c r="O1131">
        <v>0</v>
      </c>
      <c r="P1131">
        <v>-4.75</v>
      </c>
      <c r="Q1131">
        <v>-3.5</v>
      </c>
      <c r="R1131">
        <v>4.75</v>
      </c>
      <c r="S1131">
        <v>3</v>
      </c>
      <c r="T1131">
        <v>-13.5</v>
      </c>
      <c r="U1131">
        <v>2.5499999999999998</v>
      </c>
      <c r="V1131">
        <v>-6.75</v>
      </c>
      <c r="W1131" t="str">
        <f t="shared" si="35"/>
        <v>g104,5,empty,3,204,1,1,0</v>
      </c>
      <c r="X1131" s="1" t="s">
        <v>321</v>
      </c>
      <c r="Y1131" s="2" t="str">
        <f>IF(AND(ISBLANK(X1131),OR(NOT(ISBLANK(Z1131)),NOT(ISBLANK(AA1131)))),#N/A,
IF(ISBLANK(X1131),"",
IF(AND(NOT(ISERROR(VLOOKUP(X1131,MonsterTable!$A:$B,MATCH(MonsterTable!$B$1,MonsterTable!$A$1:$B$1,0),0))),OR(ISBLANK(Z1131),ISBLANK(AA1131))),#N/A,
IFERROR(VLOOKUP(X1131,MonsterTable!$A:$B,MATCH(MonsterTable!$B$1,MonsterTable!$A$1:$B$1,0),0),
IF(OR(NOT(ISBLANK(Z1131)),ISBLANK(AA1131)),#N/A,
IF(X1131="empty","empty",
VLOOKUP(X1131,MonsterGroupTable!$A:$A,1,0)))))))</f>
        <v>g104</v>
      </c>
      <c r="AA1131">
        <v>5</v>
      </c>
      <c r="AE1131" s="1" t="s">
        <v>74</v>
      </c>
      <c r="AF1131" s="2" t="str">
        <f>IF(AND(ISBLANK(AE1131),OR(NOT(ISBLANK(AG1131)),NOT(ISBLANK(AH1131)))),#N/A,
IF(ISBLANK(AE1131),"",
IF(AND(NOT(ISERROR(VLOOKUP(AE1131,MonsterTable!$A:$B,MATCH(MonsterTable!$B$1,MonsterTable!$A$1:$B$1,0),0))),OR(ISBLANK(AG1131),ISBLANK(AH1131))),#N/A,
IFERROR(VLOOKUP(AE1131,MonsterTable!$A:$B,MATCH(MonsterTable!$B$1,MonsterTable!$A$1:$B$1,0),0),
IF(OR(NOT(ISBLANK(AG1131)),ISBLANK(AH1131)),#N/A,
IF(AE1131="empty","empty",
VLOOKUP(AE1131,MonsterGroupTable!$A:$A,1,0)))))))</f>
        <v>empty</v>
      </c>
      <c r="AH1131">
        <v>3</v>
      </c>
      <c r="AL1131" s="1" t="s">
        <v>340</v>
      </c>
      <c r="AM1131" s="2">
        <f>IF(AND(ISBLANK(AL1131),OR(NOT(ISBLANK(AN1131)),NOT(ISBLANK(AO1131)))),#N/A,
IF(ISBLANK(AL1131),"",
IF(AND(NOT(ISERROR(VLOOKUP(AL1131,MonsterTable!$A:$B,MATCH(MonsterTable!$B$1,MonsterTable!$A$1:$B$1,0),0))),OR(ISBLANK(AN1131),ISBLANK(AO1131))),#N/A,
IFERROR(VLOOKUP(AL1131,MonsterTable!$A:$B,MATCH(MonsterTable!$B$1,MonsterTable!$A$1:$B$1,0),0),
IF(OR(NOT(ISBLANK(AN1131)),ISBLANK(AO1131)),#N/A,
IF(AL1131="empty","empty",
VLOOKUP(AL1131,MonsterGroupTable!$A:$A,1,0)))))))</f>
        <v>204</v>
      </c>
      <c r="AN1131">
        <v>1</v>
      </c>
      <c r="AO1131">
        <v>1</v>
      </c>
      <c r="AP1131">
        <v>0</v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BA1131" s="2" t="str">
        <f>IF(AND(ISBLANK(AZ1131),OR(NOT(ISBLANK(BB1131)),NOT(ISBLANK(BC1131)))),#N/A,
IF(ISBLANK(AZ1131),"",
IF(AND(NOT(ISERROR(VLOOKUP(AZ1131,MonsterTable!$A:$B,MATCH(MonsterTable!$B$1,MonsterTable!$A$1:$B$1,0),0))),OR(ISBLANK(BB1131),ISBLANK(BC1131))),#N/A,
IFERROR(VLOOKUP(AZ1131,MonsterTable!$A:$B,MATCH(MonsterTable!$B$1,MonsterTable!$A$1:$B$1,0),0),
IF(OR(NOT(ISBLANK(BB1131)),ISBLANK(BC1131)),#N/A,
IF(AZ1131="empty","empty",
VLOOKUP(AZ1131,MonsterGroupTable!$A:$A,1,0)))))))</f>
        <v/>
      </c>
      <c r="BH1131" s="2" t="str">
        <f>IF(AND(ISBLANK(BG1131),OR(NOT(ISBLANK(BI1131)),NOT(ISBLANK(BJ1131)))),#N/A,
IF(ISBLANK(BG1131),"",
IF(AND(NOT(ISERROR(VLOOKUP(BG1131,MonsterTable!$A:$B,MATCH(MonsterTable!$B$1,MonsterTable!$A$1:$B$1,0),0))),OR(ISBLANK(BI1131),ISBLANK(BJ1131))),#N/A,
IFERROR(VLOOKUP(BG1131,MonsterTable!$A:$B,MATCH(MonsterTable!$B$1,MonsterTable!$A$1:$B$1,0),0),
IF(OR(NOT(ISBLANK(BI1131)),ISBLANK(BJ1131)),#N/A,
IF(BG1131="empty","empty",
VLOOKUP(BG1131,MonsterGroupTable!$A:$A,1,0)))))))</f>
        <v/>
      </c>
      <c r="BO1131" s="2" t="str">
        <f>IF(AND(ISBLANK(BN1131),OR(NOT(ISBLANK(BP1131)),NOT(ISBLANK(BQ1131)))),#N/A,
IF(ISBLANK(BN1131),"",
IF(AND(NOT(ISERROR(VLOOKUP(BN1131,MonsterTable!$A:$B,MATCH(MonsterTable!$B$1,MonsterTable!$A$1:$B$1,0),0))),OR(ISBLANK(BP1131),ISBLANK(BQ1131))),#N/A,
IFERROR(VLOOKUP(BN1131,MonsterTable!$A:$B,MATCH(MonsterTable!$B$1,MonsterTable!$A$1:$B$1,0),0),
IF(OR(NOT(ISBLANK(BP1131)),ISBLANK(BQ1131)),#N/A,
IF(BN1131="empty","empty",
VLOOKUP(BN1131,MonsterGroupTable!$A:$A,1,0)))))))</f>
        <v/>
      </c>
      <c r="BV1131" s="2" t="str">
        <f>IF(AND(ISBLANK(BU1131),OR(NOT(ISBLANK(BW1131)),NOT(ISBLANK(BX1131)))),#N/A,
IF(ISBLANK(BU1131),"",
IF(AND(NOT(ISERROR(VLOOKUP(BU1131,MonsterTable!$A:$B,MATCH(MonsterTable!$B$1,MonsterTable!$A$1:$B$1,0),0))),OR(ISBLANK(BW1131),ISBLANK(BX1131))),#N/A,
IFERROR(VLOOKUP(BU1131,MonsterTable!$A:$B,MATCH(MonsterTable!$B$1,MonsterTable!$A$1:$B$1,0),0),
IF(OR(NOT(ISBLANK(BW1131)),ISBLANK(BX1131)),#N/A,
IF(BU1131="empty","empty",
VLOOKUP(BU1131,MonsterGroupTable!$A:$A,1,0)))))))</f>
        <v/>
      </c>
      <c r="CC1131" s="2" t="str">
        <f>IF(AND(ISBLANK(CB1131),OR(NOT(ISBLANK(CD1131)),NOT(ISBLANK(CE1131)))),#N/A,
IF(ISBLANK(CB1131),"",
IF(AND(NOT(ISERROR(VLOOKUP(CB1131,MonsterTable!$A:$B,MATCH(MonsterTable!$B$1,MonsterTable!$A$1:$B$1,0),0))),OR(ISBLANK(CD1131),ISBLANK(CE1131))),#N/A,
IFERROR(VLOOKUP(CB1131,MonsterTable!$A:$B,MATCH(MonsterTable!$B$1,MonsterTable!$A$1:$B$1,0),0),
IF(OR(NOT(ISBLANK(CD1131)),ISBLANK(CE1131)),#N/A,
IF(CB1131="empty","empty",
VLOOKUP(CB1131,MonsterGroupTable!$A:$A,1,0)))))))</f>
        <v/>
      </c>
      <c r="CJ1131" s="2" t="str">
        <f>IF(AND(ISBLANK(CI1131),OR(NOT(ISBLANK(CK1131)),NOT(ISBLANK(CL1131)))),#N/A,
IF(ISBLANK(CI1131),"",
IF(AND(NOT(ISERROR(VLOOKUP(CI1131,MonsterTable!$A:$B,MATCH(MonsterTable!$B$1,MonsterTable!$A$1:$B$1,0),0))),OR(ISBLANK(CK1131),ISBLANK(CL1131))),#N/A,
IFERROR(VLOOKUP(CI1131,MonsterTable!$A:$B,MATCH(MonsterTable!$B$1,MonsterTable!$A$1:$B$1,0),0),
IF(OR(NOT(ISBLANK(CK1131)),ISBLANK(CL1131)),#N/A,
IF(CI1131="empty","empty",
VLOOKUP(CI1131,MonsterGroupTable!$A:$A,1,0)))))))</f>
        <v/>
      </c>
    </row>
    <row r="1132" spans="1:88">
      <c r="A1132">
        <v>20433</v>
      </c>
      <c r="B1132">
        <f t="shared" si="34"/>
        <v>1.1000000000000001</v>
      </c>
      <c r="C1132">
        <f t="shared" si="34"/>
        <v>1.1000000000000001</v>
      </c>
      <c r="F1132">
        <v>2700</v>
      </c>
      <c r="G1132">
        <v>78817</v>
      </c>
      <c r="H1132">
        <v>0</v>
      </c>
      <c r="I1132">
        <v>0</v>
      </c>
      <c r="J1132">
        <v>0</v>
      </c>
      <c r="K1132" t="s">
        <v>28</v>
      </c>
      <c r="L1132" t="s">
        <v>247</v>
      </c>
      <c r="M1132" t="s">
        <v>79</v>
      </c>
      <c r="N1132" t="s">
        <v>80</v>
      </c>
      <c r="O1132">
        <v>0</v>
      </c>
      <c r="P1132">
        <v>-4.75</v>
      </c>
      <c r="Q1132">
        <v>-3.5</v>
      </c>
      <c r="R1132">
        <v>4.75</v>
      </c>
      <c r="S1132">
        <v>3</v>
      </c>
      <c r="T1132">
        <v>-13.5</v>
      </c>
      <c r="U1132">
        <v>2.5499999999999998</v>
      </c>
      <c r="V1132">
        <v>-6.75</v>
      </c>
      <c r="W1132" t="str">
        <f t="shared" si="35"/>
        <v>g104,5,empty,3,204,1,1,0</v>
      </c>
      <c r="X1132" s="1" t="s">
        <v>321</v>
      </c>
      <c r="Y1132" s="2" t="str">
        <f>IF(AND(ISBLANK(X1132),OR(NOT(ISBLANK(Z1132)),NOT(ISBLANK(AA1132)))),#N/A,
IF(ISBLANK(X1132),"",
IF(AND(NOT(ISERROR(VLOOKUP(X1132,MonsterTable!$A:$B,MATCH(MonsterTable!$B$1,MonsterTable!$A$1:$B$1,0),0))),OR(ISBLANK(Z1132),ISBLANK(AA1132))),#N/A,
IFERROR(VLOOKUP(X1132,MonsterTable!$A:$B,MATCH(MonsterTable!$B$1,MonsterTable!$A$1:$B$1,0),0),
IF(OR(NOT(ISBLANK(Z1132)),ISBLANK(AA1132)),#N/A,
IF(X1132="empty","empty",
VLOOKUP(X1132,MonsterGroupTable!$A:$A,1,0)))))))</f>
        <v>g104</v>
      </c>
      <c r="AA1132">
        <v>5</v>
      </c>
      <c r="AE1132" s="1" t="s">
        <v>74</v>
      </c>
      <c r="AF1132" s="2" t="str">
        <f>IF(AND(ISBLANK(AE1132),OR(NOT(ISBLANK(AG1132)),NOT(ISBLANK(AH1132)))),#N/A,
IF(ISBLANK(AE1132),"",
IF(AND(NOT(ISERROR(VLOOKUP(AE1132,MonsterTable!$A:$B,MATCH(MonsterTable!$B$1,MonsterTable!$A$1:$B$1,0),0))),OR(ISBLANK(AG1132),ISBLANK(AH1132))),#N/A,
IFERROR(VLOOKUP(AE1132,MonsterTable!$A:$B,MATCH(MonsterTable!$B$1,MonsterTable!$A$1:$B$1,0),0),
IF(OR(NOT(ISBLANK(AG1132)),ISBLANK(AH1132)),#N/A,
IF(AE1132="empty","empty",
VLOOKUP(AE1132,MonsterGroupTable!$A:$A,1,0)))))))</f>
        <v>empty</v>
      </c>
      <c r="AH1132">
        <v>3</v>
      </c>
      <c r="AL1132" s="1" t="s">
        <v>340</v>
      </c>
      <c r="AM1132" s="2">
        <f>IF(AND(ISBLANK(AL1132),OR(NOT(ISBLANK(AN1132)),NOT(ISBLANK(AO1132)))),#N/A,
IF(ISBLANK(AL1132),"",
IF(AND(NOT(ISERROR(VLOOKUP(AL1132,MonsterTable!$A:$B,MATCH(MonsterTable!$B$1,MonsterTable!$A$1:$B$1,0),0))),OR(ISBLANK(AN1132),ISBLANK(AO1132))),#N/A,
IFERROR(VLOOKUP(AL1132,MonsterTable!$A:$B,MATCH(MonsterTable!$B$1,MonsterTable!$A$1:$B$1,0),0),
IF(OR(NOT(ISBLANK(AN1132)),ISBLANK(AO1132)),#N/A,
IF(AL1132="empty","empty",
VLOOKUP(AL1132,MonsterGroupTable!$A:$A,1,0)))))))</f>
        <v>204</v>
      </c>
      <c r="AN1132">
        <v>1</v>
      </c>
      <c r="AO1132">
        <v>1</v>
      </c>
      <c r="AP1132">
        <v>0</v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BA1132" s="2" t="str">
        <f>IF(AND(ISBLANK(AZ1132),OR(NOT(ISBLANK(BB1132)),NOT(ISBLANK(BC1132)))),#N/A,
IF(ISBLANK(AZ1132),"",
IF(AND(NOT(ISERROR(VLOOKUP(AZ1132,MonsterTable!$A:$B,MATCH(MonsterTable!$B$1,MonsterTable!$A$1:$B$1,0),0))),OR(ISBLANK(BB1132),ISBLANK(BC1132))),#N/A,
IFERROR(VLOOKUP(AZ1132,MonsterTable!$A:$B,MATCH(MonsterTable!$B$1,MonsterTable!$A$1:$B$1,0),0),
IF(OR(NOT(ISBLANK(BB1132)),ISBLANK(BC1132)),#N/A,
IF(AZ1132="empty","empty",
VLOOKUP(AZ1132,MonsterGroupTable!$A:$A,1,0)))))))</f>
        <v/>
      </c>
      <c r="BH1132" s="2" t="str">
        <f>IF(AND(ISBLANK(BG1132),OR(NOT(ISBLANK(BI1132)),NOT(ISBLANK(BJ1132)))),#N/A,
IF(ISBLANK(BG1132),"",
IF(AND(NOT(ISERROR(VLOOKUP(BG1132,MonsterTable!$A:$B,MATCH(MonsterTable!$B$1,MonsterTable!$A$1:$B$1,0),0))),OR(ISBLANK(BI1132),ISBLANK(BJ1132))),#N/A,
IFERROR(VLOOKUP(BG1132,MonsterTable!$A:$B,MATCH(MonsterTable!$B$1,MonsterTable!$A$1:$B$1,0),0),
IF(OR(NOT(ISBLANK(BI1132)),ISBLANK(BJ1132)),#N/A,
IF(BG1132="empty","empty",
VLOOKUP(BG1132,MonsterGroupTable!$A:$A,1,0)))))))</f>
        <v/>
      </c>
      <c r="BO1132" s="2" t="str">
        <f>IF(AND(ISBLANK(BN1132),OR(NOT(ISBLANK(BP1132)),NOT(ISBLANK(BQ1132)))),#N/A,
IF(ISBLANK(BN1132),"",
IF(AND(NOT(ISERROR(VLOOKUP(BN1132,MonsterTable!$A:$B,MATCH(MonsterTable!$B$1,MonsterTable!$A$1:$B$1,0),0))),OR(ISBLANK(BP1132),ISBLANK(BQ1132))),#N/A,
IFERROR(VLOOKUP(BN1132,MonsterTable!$A:$B,MATCH(MonsterTable!$B$1,MonsterTable!$A$1:$B$1,0),0),
IF(OR(NOT(ISBLANK(BP1132)),ISBLANK(BQ1132)),#N/A,
IF(BN1132="empty","empty",
VLOOKUP(BN1132,MonsterGroupTable!$A:$A,1,0)))))))</f>
        <v/>
      </c>
      <c r="BV1132" s="2" t="str">
        <f>IF(AND(ISBLANK(BU1132),OR(NOT(ISBLANK(BW1132)),NOT(ISBLANK(BX1132)))),#N/A,
IF(ISBLANK(BU1132),"",
IF(AND(NOT(ISERROR(VLOOKUP(BU1132,MonsterTable!$A:$B,MATCH(MonsterTable!$B$1,MonsterTable!$A$1:$B$1,0),0))),OR(ISBLANK(BW1132),ISBLANK(BX1132))),#N/A,
IFERROR(VLOOKUP(BU1132,MonsterTable!$A:$B,MATCH(MonsterTable!$B$1,MonsterTable!$A$1:$B$1,0),0),
IF(OR(NOT(ISBLANK(BW1132)),ISBLANK(BX1132)),#N/A,
IF(BU1132="empty","empty",
VLOOKUP(BU1132,MonsterGroupTable!$A:$A,1,0)))))))</f>
        <v/>
      </c>
      <c r="CC1132" s="2" t="str">
        <f>IF(AND(ISBLANK(CB1132),OR(NOT(ISBLANK(CD1132)),NOT(ISBLANK(CE1132)))),#N/A,
IF(ISBLANK(CB1132),"",
IF(AND(NOT(ISERROR(VLOOKUP(CB1132,MonsterTable!$A:$B,MATCH(MonsterTable!$B$1,MonsterTable!$A$1:$B$1,0),0))),OR(ISBLANK(CD1132),ISBLANK(CE1132))),#N/A,
IFERROR(VLOOKUP(CB1132,MonsterTable!$A:$B,MATCH(MonsterTable!$B$1,MonsterTable!$A$1:$B$1,0),0),
IF(OR(NOT(ISBLANK(CD1132)),ISBLANK(CE1132)),#N/A,
IF(CB1132="empty","empty",
VLOOKUP(CB1132,MonsterGroupTable!$A:$A,1,0)))))))</f>
        <v/>
      </c>
      <c r="CJ1132" s="2" t="str">
        <f>IF(AND(ISBLANK(CI1132),OR(NOT(ISBLANK(CK1132)),NOT(ISBLANK(CL1132)))),#N/A,
IF(ISBLANK(CI1132),"",
IF(AND(NOT(ISERROR(VLOOKUP(CI1132,MonsterTable!$A:$B,MATCH(MonsterTable!$B$1,MonsterTable!$A$1:$B$1,0),0))),OR(ISBLANK(CK1132),ISBLANK(CL1132))),#N/A,
IFERROR(VLOOKUP(CI1132,MonsterTable!$A:$B,MATCH(MonsterTable!$B$1,MonsterTable!$A$1:$B$1,0),0),
IF(OR(NOT(ISBLANK(CK1132)),ISBLANK(CL1132)),#N/A,
IF(CI1132="empty","empty",
VLOOKUP(CI1132,MonsterGroupTable!$A:$A,1,0)))))))</f>
        <v/>
      </c>
    </row>
    <row r="1133" spans="1:88">
      <c r="A1133">
        <v>20434</v>
      </c>
      <c r="B1133">
        <f t="shared" si="34"/>
        <v>1.1000000000000001</v>
      </c>
      <c r="C1133">
        <f t="shared" si="34"/>
        <v>1.1000000000000001</v>
      </c>
      <c r="F1133">
        <v>2700</v>
      </c>
      <c r="G1133">
        <v>79222</v>
      </c>
      <c r="H1133">
        <v>0</v>
      </c>
      <c r="I1133">
        <v>0</v>
      </c>
      <c r="J1133">
        <v>0</v>
      </c>
      <c r="K1133" t="s">
        <v>28</v>
      </c>
      <c r="L1133" t="s">
        <v>247</v>
      </c>
      <c r="M1133" t="s">
        <v>79</v>
      </c>
      <c r="N1133" t="s">
        <v>80</v>
      </c>
      <c r="O1133">
        <v>0</v>
      </c>
      <c r="P1133">
        <v>-4.75</v>
      </c>
      <c r="Q1133">
        <v>-3.5</v>
      </c>
      <c r="R1133">
        <v>4.75</v>
      </c>
      <c r="S1133">
        <v>3</v>
      </c>
      <c r="T1133">
        <v>-13.5</v>
      </c>
      <c r="U1133">
        <v>2.5499999999999998</v>
      </c>
      <c r="V1133">
        <v>-6.75</v>
      </c>
      <c r="W1133" t="str">
        <f t="shared" si="35"/>
        <v>g104,5,empty,3,204,1,1,0</v>
      </c>
      <c r="X1133" s="1" t="s">
        <v>321</v>
      </c>
      <c r="Y1133" s="2" t="str">
        <f>IF(AND(ISBLANK(X1133),OR(NOT(ISBLANK(Z1133)),NOT(ISBLANK(AA1133)))),#N/A,
IF(ISBLANK(X1133),"",
IF(AND(NOT(ISERROR(VLOOKUP(X1133,MonsterTable!$A:$B,MATCH(MonsterTable!$B$1,MonsterTable!$A$1:$B$1,0),0))),OR(ISBLANK(Z1133),ISBLANK(AA1133))),#N/A,
IFERROR(VLOOKUP(X1133,MonsterTable!$A:$B,MATCH(MonsterTable!$B$1,MonsterTable!$A$1:$B$1,0),0),
IF(OR(NOT(ISBLANK(Z1133)),ISBLANK(AA1133)),#N/A,
IF(X1133="empty","empty",
VLOOKUP(X1133,MonsterGroupTable!$A:$A,1,0)))))))</f>
        <v>g104</v>
      </c>
      <c r="AA1133">
        <v>5</v>
      </c>
      <c r="AE1133" s="1" t="s">
        <v>74</v>
      </c>
      <c r="AF1133" s="2" t="str">
        <f>IF(AND(ISBLANK(AE1133),OR(NOT(ISBLANK(AG1133)),NOT(ISBLANK(AH1133)))),#N/A,
IF(ISBLANK(AE1133),"",
IF(AND(NOT(ISERROR(VLOOKUP(AE1133,MonsterTable!$A:$B,MATCH(MonsterTable!$B$1,MonsterTable!$A$1:$B$1,0),0))),OR(ISBLANK(AG1133),ISBLANK(AH1133))),#N/A,
IFERROR(VLOOKUP(AE1133,MonsterTable!$A:$B,MATCH(MonsterTable!$B$1,MonsterTable!$A$1:$B$1,0),0),
IF(OR(NOT(ISBLANK(AG1133)),ISBLANK(AH1133)),#N/A,
IF(AE1133="empty","empty",
VLOOKUP(AE1133,MonsterGroupTable!$A:$A,1,0)))))))</f>
        <v>empty</v>
      </c>
      <c r="AH1133">
        <v>3</v>
      </c>
      <c r="AL1133" s="1" t="s">
        <v>340</v>
      </c>
      <c r="AM1133" s="2">
        <f>IF(AND(ISBLANK(AL1133),OR(NOT(ISBLANK(AN1133)),NOT(ISBLANK(AO1133)))),#N/A,
IF(ISBLANK(AL1133),"",
IF(AND(NOT(ISERROR(VLOOKUP(AL1133,MonsterTable!$A:$B,MATCH(MonsterTable!$B$1,MonsterTable!$A$1:$B$1,0),0))),OR(ISBLANK(AN1133),ISBLANK(AO1133))),#N/A,
IFERROR(VLOOKUP(AL1133,MonsterTable!$A:$B,MATCH(MonsterTable!$B$1,MonsterTable!$A$1:$B$1,0),0),
IF(OR(NOT(ISBLANK(AN1133)),ISBLANK(AO1133)),#N/A,
IF(AL1133="empty","empty",
VLOOKUP(AL1133,MonsterGroupTable!$A:$A,1,0)))))))</f>
        <v>204</v>
      </c>
      <c r="AN1133">
        <v>1</v>
      </c>
      <c r="AO1133">
        <v>1</v>
      </c>
      <c r="AP1133">
        <v>0</v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BA1133" s="2" t="str">
        <f>IF(AND(ISBLANK(AZ1133),OR(NOT(ISBLANK(BB1133)),NOT(ISBLANK(BC1133)))),#N/A,
IF(ISBLANK(AZ1133),"",
IF(AND(NOT(ISERROR(VLOOKUP(AZ1133,MonsterTable!$A:$B,MATCH(MonsterTable!$B$1,MonsterTable!$A$1:$B$1,0),0))),OR(ISBLANK(BB1133),ISBLANK(BC1133))),#N/A,
IFERROR(VLOOKUP(AZ1133,MonsterTable!$A:$B,MATCH(MonsterTable!$B$1,MonsterTable!$A$1:$B$1,0),0),
IF(OR(NOT(ISBLANK(BB1133)),ISBLANK(BC1133)),#N/A,
IF(AZ1133="empty","empty",
VLOOKUP(AZ1133,MonsterGroupTable!$A:$A,1,0)))))))</f>
        <v/>
      </c>
      <c r="BH1133" s="2" t="str">
        <f>IF(AND(ISBLANK(BG1133),OR(NOT(ISBLANK(BI1133)),NOT(ISBLANK(BJ1133)))),#N/A,
IF(ISBLANK(BG1133),"",
IF(AND(NOT(ISERROR(VLOOKUP(BG1133,MonsterTable!$A:$B,MATCH(MonsterTable!$B$1,MonsterTable!$A$1:$B$1,0),0))),OR(ISBLANK(BI1133),ISBLANK(BJ1133))),#N/A,
IFERROR(VLOOKUP(BG1133,MonsterTable!$A:$B,MATCH(MonsterTable!$B$1,MonsterTable!$A$1:$B$1,0),0),
IF(OR(NOT(ISBLANK(BI1133)),ISBLANK(BJ1133)),#N/A,
IF(BG1133="empty","empty",
VLOOKUP(BG1133,MonsterGroupTable!$A:$A,1,0)))))))</f>
        <v/>
      </c>
      <c r="BO1133" s="2" t="str">
        <f>IF(AND(ISBLANK(BN1133),OR(NOT(ISBLANK(BP1133)),NOT(ISBLANK(BQ1133)))),#N/A,
IF(ISBLANK(BN1133),"",
IF(AND(NOT(ISERROR(VLOOKUP(BN1133,MonsterTable!$A:$B,MATCH(MonsterTable!$B$1,MonsterTable!$A$1:$B$1,0),0))),OR(ISBLANK(BP1133),ISBLANK(BQ1133))),#N/A,
IFERROR(VLOOKUP(BN1133,MonsterTable!$A:$B,MATCH(MonsterTable!$B$1,MonsterTable!$A$1:$B$1,0),0),
IF(OR(NOT(ISBLANK(BP1133)),ISBLANK(BQ1133)),#N/A,
IF(BN1133="empty","empty",
VLOOKUP(BN1133,MonsterGroupTable!$A:$A,1,0)))))))</f>
        <v/>
      </c>
      <c r="BV1133" s="2" t="str">
        <f>IF(AND(ISBLANK(BU1133),OR(NOT(ISBLANK(BW1133)),NOT(ISBLANK(BX1133)))),#N/A,
IF(ISBLANK(BU1133),"",
IF(AND(NOT(ISERROR(VLOOKUP(BU1133,MonsterTable!$A:$B,MATCH(MonsterTable!$B$1,MonsterTable!$A$1:$B$1,0),0))),OR(ISBLANK(BW1133),ISBLANK(BX1133))),#N/A,
IFERROR(VLOOKUP(BU1133,MonsterTable!$A:$B,MATCH(MonsterTable!$B$1,MonsterTable!$A$1:$B$1,0),0),
IF(OR(NOT(ISBLANK(BW1133)),ISBLANK(BX1133)),#N/A,
IF(BU1133="empty","empty",
VLOOKUP(BU1133,MonsterGroupTable!$A:$A,1,0)))))))</f>
        <v/>
      </c>
      <c r="CC1133" s="2" t="str">
        <f>IF(AND(ISBLANK(CB1133),OR(NOT(ISBLANK(CD1133)),NOT(ISBLANK(CE1133)))),#N/A,
IF(ISBLANK(CB1133),"",
IF(AND(NOT(ISERROR(VLOOKUP(CB1133,MonsterTable!$A:$B,MATCH(MonsterTable!$B$1,MonsterTable!$A$1:$B$1,0),0))),OR(ISBLANK(CD1133),ISBLANK(CE1133))),#N/A,
IFERROR(VLOOKUP(CB1133,MonsterTable!$A:$B,MATCH(MonsterTable!$B$1,MonsterTable!$A$1:$B$1,0),0),
IF(OR(NOT(ISBLANK(CD1133)),ISBLANK(CE1133)),#N/A,
IF(CB1133="empty","empty",
VLOOKUP(CB1133,MonsterGroupTable!$A:$A,1,0)))))))</f>
        <v/>
      </c>
      <c r="CJ1133" s="2" t="str">
        <f>IF(AND(ISBLANK(CI1133),OR(NOT(ISBLANK(CK1133)),NOT(ISBLANK(CL1133)))),#N/A,
IF(ISBLANK(CI1133),"",
IF(AND(NOT(ISERROR(VLOOKUP(CI1133,MonsterTable!$A:$B,MATCH(MonsterTable!$B$1,MonsterTable!$A$1:$B$1,0),0))),OR(ISBLANK(CK1133),ISBLANK(CL1133))),#N/A,
IFERROR(VLOOKUP(CI1133,MonsterTable!$A:$B,MATCH(MonsterTable!$B$1,MonsterTable!$A$1:$B$1,0),0),
IF(OR(NOT(ISBLANK(CK1133)),ISBLANK(CL1133)),#N/A,
IF(CI1133="empty","empty",
VLOOKUP(CI1133,MonsterGroupTable!$A:$A,1,0)))))))</f>
        <v/>
      </c>
    </row>
    <row r="1134" spans="1:88">
      <c r="A1134">
        <v>20435</v>
      </c>
      <c r="B1134">
        <f t="shared" si="34"/>
        <v>1.1000000000000001</v>
      </c>
      <c r="C1134">
        <f t="shared" si="34"/>
        <v>1.1000000000000001</v>
      </c>
      <c r="F1134">
        <v>2700</v>
      </c>
      <c r="G1134">
        <v>79627</v>
      </c>
      <c r="H1134">
        <v>0</v>
      </c>
      <c r="I1134">
        <v>0</v>
      </c>
      <c r="J1134">
        <v>0</v>
      </c>
      <c r="K1134" t="s">
        <v>28</v>
      </c>
      <c r="L1134" t="s">
        <v>247</v>
      </c>
      <c r="M1134" t="s">
        <v>79</v>
      </c>
      <c r="N1134" t="s">
        <v>80</v>
      </c>
      <c r="O1134">
        <v>0</v>
      </c>
      <c r="P1134">
        <v>-4.75</v>
      </c>
      <c r="Q1134">
        <v>-3.5</v>
      </c>
      <c r="R1134">
        <v>4.75</v>
      </c>
      <c r="S1134">
        <v>3</v>
      </c>
      <c r="T1134">
        <v>-13.5</v>
      </c>
      <c r="U1134">
        <v>2.5499999999999998</v>
      </c>
      <c r="V1134">
        <v>-6.75</v>
      </c>
      <c r="W1134" t="str">
        <f t="shared" si="35"/>
        <v>g104,5,empty,3,204,1,1,0</v>
      </c>
      <c r="X1134" s="1" t="s">
        <v>321</v>
      </c>
      <c r="Y1134" s="2" t="str">
        <f>IF(AND(ISBLANK(X1134),OR(NOT(ISBLANK(Z1134)),NOT(ISBLANK(AA1134)))),#N/A,
IF(ISBLANK(X1134),"",
IF(AND(NOT(ISERROR(VLOOKUP(X1134,MonsterTable!$A:$B,MATCH(MonsterTable!$B$1,MonsterTable!$A$1:$B$1,0),0))),OR(ISBLANK(Z1134),ISBLANK(AA1134))),#N/A,
IFERROR(VLOOKUP(X1134,MonsterTable!$A:$B,MATCH(MonsterTable!$B$1,MonsterTable!$A$1:$B$1,0),0),
IF(OR(NOT(ISBLANK(Z1134)),ISBLANK(AA1134)),#N/A,
IF(X1134="empty","empty",
VLOOKUP(X1134,MonsterGroupTable!$A:$A,1,0)))))))</f>
        <v>g104</v>
      </c>
      <c r="AA1134">
        <v>5</v>
      </c>
      <c r="AE1134" s="1" t="s">
        <v>74</v>
      </c>
      <c r="AF1134" s="2" t="str">
        <f>IF(AND(ISBLANK(AE1134),OR(NOT(ISBLANK(AG1134)),NOT(ISBLANK(AH1134)))),#N/A,
IF(ISBLANK(AE1134),"",
IF(AND(NOT(ISERROR(VLOOKUP(AE1134,MonsterTable!$A:$B,MATCH(MonsterTable!$B$1,MonsterTable!$A$1:$B$1,0),0))),OR(ISBLANK(AG1134),ISBLANK(AH1134))),#N/A,
IFERROR(VLOOKUP(AE1134,MonsterTable!$A:$B,MATCH(MonsterTable!$B$1,MonsterTable!$A$1:$B$1,0),0),
IF(OR(NOT(ISBLANK(AG1134)),ISBLANK(AH1134)),#N/A,
IF(AE1134="empty","empty",
VLOOKUP(AE1134,MonsterGroupTable!$A:$A,1,0)))))))</f>
        <v>empty</v>
      </c>
      <c r="AH1134">
        <v>3</v>
      </c>
      <c r="AL1134" s="1" t="s">
        <v>340</v>
      </c>
      <c r="AM1134" s="2">
        <f>IF(AND(ISBLANK(AL1134),OR(NOT(ISBLANK(AN1134)),NOT(ISBLANK(AO1134)))),#N/A,
IF(ISBLANK(AL1134),"",
IF(AND(NOT(ISERROR(VLOOKUP(AL1134,MonsterTable!$A:$B,MATCH(MonsterTable!$B$1,MonsterTable!$A$1:$B$1,0),0))),OR(ISBLANK(AN1134),ISBLANK(AO1134))),#N/A,
IFERROR(VLOOKUP(AL1134,MonsterTable!$A:$B,MATCH(MonsterTable!$B$1,MonsterTable!$A$1:$B$1,0),0),
IF(OR(NOT(ISBLANK(AN1134)),ISBLANK(AO1134)),#N/A,
IF(AL1134="empty","empty",
VLOOKUP(AL1134,MonsterGroupTable!$A:$A,1,0)))))))</f>
        <v>204</v>
      </c>
      <c r="AN1134">
        <v>1</v>
      </c>
      <c r="AO1134">
        <v>1</v>
      </c>
      <c r="AP1134">
        <v>0</v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BA1134" s="2" t="str">
        <f>IF(AND(ISBLANK(AZ1134),OR(NOT(ISBLANK(BB1134)),NOT(ISBLANK(BC1134)))),#N/A,
IF(ISBLANK(AZ1134),"",
IF(AND(NOT(ISERROR(VLOOKUP(AZ1134,MonsterTable!$A:$B,MATCH(MonsterTable!$B$1,MonsterTable!$A$1:$B$1,0),0))),OR(ISBLANK(BB1134),ISBLANK(BC1134))),#N/A,
IFERROR(VLOOKUP(AZ1134,MonsterTable!$A:$B,MATCH(MonsterTable!$B$1,MonsterTable!$A$1:$B$1,0),0),
IF(OR(NOT(ISBLANK(BB1134)),ISBLANK(BC1134)),#N/A,
IF(AZ1134="empty","empty",
VLOOKUP(AZ1134,MonsterGroupTable!$A:$A,1,0)))))))</f>
        <v/>
      </c>
      <c r="BH1134" s="2" t="str">
        <f>IF(AND(ISBLANK(BG1134),OR(NOT(ISBLANK(BI1134)),NOT(ISBLANK(BJ1134)))),#N/A,
IF(ISBLANK(BG1134),"",
IF(AND(NOT(ISERROR(VLOOKUP(BG1134,MonsterTable!$A:$B,MATCH(MonsterTable!$B$1,MonsterTable!$A$1:$B$1,0),0))),OR(ISBLANK(BI1134),ISBLANK(BJ1134))),#N/A,
IFERROR(VLOOKUP(BG1134,MonsterTable!$A:$B,MATCH(MonsterTable!$B$1,MonsterTable!$A$1:$B$1,0),0),
IF(OR(NOT(ISBLANK(BI1134)),ISBLANK(BJ1134)),#N/A,
IF(BG1134="empty","empty",
VLOOKUP(BG1134,MonsterGroupTable!$A:$A,1,0)))))))</f>
        <v/>
      </c>
      <c r="BO1134" s="2" t="str">
        <f>IF(AND(ISBLANK(BN1134),OR(NOT(ISBLANK(BP1134)),NOT(ISBLANK(BQ1134)))),#N/A,
IF(ISBLANK(BN1134),"",
IF(AND(NOT(ISERROR(VLOOKUP(BN1134,MonsterTable!$A:$B,MATCH(MonsterTable!$B$1,MonsterTable!$A$1:$B$1,0),0))),OR(ISBLANK(BP1134),ISBLANK(BQ1134))),#N/A,
IFERROR(VLOOKUP(BN1134,MonsterTable!$A:$B,MATCH(MonsterTable!$B$1,MonsterTable!$A$1:$B$1,0),0),
IF(OR(NOT(ISBLANK(BP1134)),ISBLANK(BQ1134)),#N/A,
IF(BN1134="empty","empty",
VLOOKUP(BN1134,MonsterGroupTable!$A:$A,1,0)))))))</f>
        <v/>
      </c>
      <c r="BV1134" s="2" t="str">
        <f>IF(AND(ISBLANK(BU1134),OR(NOT(ISBLANK(BW1134)),NOT(ISBLANK(BX1134)))),#N/A,
IF(ISBLANK(BU1134),"",
IF(AND(NOT(ISERROR(VLOOKUP(BU1134,MonsterTable!$A:$B,MATCH(MonsterTable!$B$1,MonsterTable!$A$1:$B$1,0),0))),OR(ISBLANK(BW1134),ISBLANK(BX1134))),#N/A,
IFERROR(VLOOKUP(BU1134,MonsterTable!$A:$B,MATCH(MonsterTable!$B$1,MonsterTable!$A$1:$B$1,0),0),
IF(OR(NOT(ISBLANK(BW1134)),ISBLANK(BX1134)),#N/A,
IF(BU1134="empty","empty",
VLOOKUP(BU1134,MonsterGroupTable!$A:$A,1,0)))))))</f>
        <v/>
      </c>
      <c r="CC1134" s="2" t="str">
        <f>IF(AND(ISBLANK(CB1134),OR(NOT(ISBLANK(CD1134)),NOT(ISBLANK(CE1134)))),#N/A,
IF(ISBLANK(CB1134),"",
IF(AND(NOT(ISERROR(VLOOKUP(CB1134,MonsterTable!$A:$B,MATCH(MonsterTable!$B$1,MonsterTable!$A$1:$B$1,0),0))),OR(ISBLANK(CD1134),ISBLANK(CE1134))),#N/A,
IFERROR(VLOOKUP(CB1134,MonsterTable!$A:$B,MATCH(MonsterTable!$B$1,MonsterTable!$A$1:$B$1,0),0),
IF(OR(NOT(ISBLANK(CD1134)),ISBLANK(CE1134)),#N/A,
IF(CB1134="empty","empty",
VLOOKUP(CB1134,MonsterGroupTable!$A:$A,1,0)))))))</f>
        <v/>
      </c>
      <c r="CJ1134" s="2" t="str">
        <f>IF(AND(ISBLANK(CI1134),OR(NOT(ISBLANK(CK1134)),NOT(ISBLANK(CL1134)))),#N/A,
IF(ISBLANK(CI1134),"",
IF(AND(NOT(ISERROR(VLOOKUP(CI1134,MonsterTable!$A:$B,MATCH(MonsterTable!$B$1,MonsterTable!$A$1:$B$1,0),0))),OR(ISBLANK(CK1134),ISBLANK(CL1134))),#N/A,
IFERROR(VLOOKUP(CI1134,MonsterTable!$A:$B,MATCH(MonsterTable!$B$1,MonsterTable!$A$1:$B$1,0),0),
IF(OR(NOT(ISBLANK(CK1134)),ISBLANK(CL1134)),#N/A,
IF(CI1134="empty","empty",
VLOOKUP(CI1134,MonsterGroupTable!$A:$A,1,0)))))))</f>
        <v/>
      </c>
    </row>
    <row r="1135" spans="1:88">
      <c r="A1135">
        <v>20436</v>
      </c>
      <c r="B1135">
        <f t="shared" si="34"/>
        <v>1.1000000000000001</v>
      </c>
      <c r="C1135">
        <f t="shared" si="34"/>
        <v>1.1000000000000001</v>
      </c>
      <c r="F1135">
        <v>2700</v>
      </c>
      <c r="G1135">
        <v>80032</v>
      </c>
      <c r="H1135">
        <v>0</v>
      </c>
      <c r="I1135">
        <v>0</v>
      </c>
      <c r="J1135">
        <v>0</v>
      </c>
      <c r="K1135" t="s">
        <v>28</v>
      </c>
      <c r="L1135" t="s">
        <v>247</v>
      </c>
      <c r="M1135" t="s">
        <v>79</v>
      </c>
      <c r="N1135" t="s">
        <v>80</v>
      </c>
      <c r="O1135">
        <v>0</v>
      </c>
      <c r="P1135">
        <v>-4.75</v>
      </c>
      <c r="Q1135">
        <v>-3.5</v>
      </c>
      <c r="R1135">
        <v>4.75</v>
      </c>
      <c r="S1135">
        <v>3</v>
      </c>
      <c r="T1135">
        <v>-13.5</v>
      </c>
      <c r="U1135">
        <v>2.5499999999999998</v>
      </c>
      <c r="V1135">
        <v>-6.75</v>
      </c>
      <c r="W1135" t="str">
        <f t="shared" si="35"/>
        <v>g104,5,empty,3,204,1,1,0</v>
      </c>
      <c r="X1135" s="1" t="s">
        <v>321</v>
      </c>
      <c r="Y1135" s="2" t="str">
        <f>IF(AND(ISBLANK(X1135),OR(NOT(ISBLANK(Z1135)),NOT(ISBLANK(AA1135)))),#N/A,
IF(ISBLANK(X1135),"",
IF(AND(NOT(ISERROR(VLOOKUP(X1135,MonsterTable!$A:$B,MATCH(MonsterTable!$B$1,MonsterTable!$A$1:$B$1,0),0))),OR(ISBLANK(Z1135),ISBLANK(AA1135))),#N/A,
IFERROR(VLOOKUP(X1135,MonsterTable!$A:$B,MATCH(MonsterTable!$B$1,MonsterTable!$A$1:$B$1,0),0),
IF(OR(NOT(ISBLANK(Z1135)),ISBLANK(AA1135)),#N/A,
IF(X1135="empty","empty",
VLOOKUP(X1135,MonsterGroupTable!$A:$A,1,0)))))))</f>
        <v>g104</v>
      </c>
      <c r="AA1135">
        <v>5</v>
      </c>
      <c r="AE1135" s="1" t="s">
        <v>74</v>
      </c>
      <c r="AF1135" s="2" t="str">
        <f>IF(AND(ISBLANK(AE1135),OR(NOT(ISBLANK(AG1135)),NOT(ISBLANK(AH1135)))),#N/A,
IF(ISBLANK(AE1135),"",
IF(AND(NOT(ISERROR(VLOOKUP(AE1135,MonsterTable!$A:$B,MATCH(MonsterTable!$B$1,MonsterTable!$A$1:$B$1,0),0))),OR(ISBLANK(AG1135),ISBLANK(AH1135))),#N/A,
IFERROR(VLOOKUP(AE1135,MonsterTable!$A:$B,MATCH(MonsterTable!$B$1,MonsterTable!$A$1:$B$1,0),0),
IF(OR(NOT(ISBLANK(AG1135)),ISBLANK(AH1135)),#N/A,
IF(AE1135="empty","empty",
VLOOKUP(AE1135,MonsterGroupTable!$A:$A,1,0)))))))</f>
        <v>empty</v>
      </c>
      <c r="AH1135">
        <v>3</v>
      </c>
      <c r="AL1135" s="1" t="s">
        <v>340</v>
      </c>
      <c r="AM1135" s="2">
        <f>IF(AND(ISBLANK(AL1135),OR(NOT(ISBLANK(AN1135)),NOT(ISBLANK(AO1135)))),#N/A,
IF(ISBLANK(AL1135),"",
IF(AND(NOT(ISERROR(VLOOKUP(AL1135,MonsterTable!$A:$B,MATCH(MonsterTable!$B$1,MonsterTable!$A$1:$B$1,0),0))),OR(ISBLANK(AN1135),ISBLANK(AO1135))),#N/A,
IFERROR(VLOOKUP(AL1135,MonsterTable!$A:$B,MATCH(MonsterTable!$B$1,MonsterTable!$A$1:$B$1,0),0),
IF(OR(NOT(ISBLANK(AN1135)),ISBLANK(AO1135)),#N/A,
IF(AL1135="empty","empty",
VLOOKUP(AL1135,MonsterGroupTable!$A:$A,1,0)))))))</f>
        <v>204</v>
      </c>
      <c r="AN1135">
        <v>1</v>
      </c>
      <c r="AO1135">
        <v>1</v>
      </c>
      <c r="AP1135">
        <v>0</v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BA1135" s="2" t="str">
        <f>IF(AND(ISBLANK(AZ1135),OR(NOT(ISBLANK(BB1135)),NOT(ISBLANK(BC1135)))),#N/A,
IF(ISBLANK(AZ1135),"",
IF(AND(NOT(ISERROR(VLOOKUP(AZ1135,MonsterTable!$A:$B,MATCH(MonsterTable!$B$1,MonsterTable!$A$1:$B$1,0),0))),OR(ISBLANK(BB1135),ISBLANK(BC1135))),#N/A,
IFERROR(VLOOKUP(AZ1135,MonsterTable!$A:$B,MATCH(MonsterTable!$B$1,MonsterTable!$A$1:$B$1,0),0),
IF(OR(NOT(ISBLANK(BB1135)),ISBLANK(BC1135)),#N/A,
IF(AZ1135="empty","empty",
VLOOKUP(AZ1135,MonsterGroupTable!$A:$A,1,0)))))))</f>
        <v/>
      </c>
      <c r="BH1135" s="2" t="str">
        <f>IF(AND(ISBLANK(BG1135),OR(NOT(ISBLANK(BI1135)),NOT(ISBLANK(BJ1135)))),#N/A,
IF(ISBLANK(BG1135),"",
IF(AND(NOT(ISERROR(VLOOKUP(BG1135,MonsterTable!$A:$B,MATCH(MonsterTable!$B$1,MonsterTable!$A$1:$B$1,0),0))),OR(ISBLANK(BI1135),ISBLANK(BJ1135))),#N/A,
IFERROR(VLOOKUP(BG1135,MonsterTable!$A:$B,MATCH(MonsterTable!$B$1,MonsterTable!$A$1:$B$1,0),0),
IF(OR(NOT(ISBLANK(BI1135)),ISBLANK(BJ1135)),#N/A,
IF(BG1135="empty","empty",
VLOOKUP(BG1135,MonsterGroupTable!$A:$A,1,0)))))))</f>
        <v/>
      </c>
      <c r="BO1135" s="2" t="str">
        <f>IF(AND(ISBLANK(BN1135),OR(NOT(ISBLANK(BP1135)),NOT(ISBLANK(BQ1135)))),#N/A,
IF(ISBLANK(BN1135),"",
IF(AND(NOT(ISERROR(VLOOKUP(BN1135,MonsterTable!$A:$B,MATCH(MonsterTable!$B$1,MonsterTable!$A$1:$B$1,0),0))),OR(ISBLANK(BP1135),ISBLANK(BQ1135))),#N/A,
IFERROR(VLOOKUP(BN1135,MonsterTable!$A:$B,MATCH(MonsterTable!$B$1,MonsterTable!$A$1:$B$1,0),0),
IF(OR(NOT(ISBLANK(BP1135)),ISBLANK(BQ1135)),#N/A,
IF(BN1135="empty","empty",
VLOOKUP(BN1135,MonsterGroupTable!$A:$A,1,0)))))))</f>
        <v/>
      </c>
      <c r="BV1135" s="2" t="str">
        <f>IF(AND(ISBLANK(BU1135),OR(NOT(ISBLANK(BW1135)),NOT(ISBLANK(BX1135)))),#N/A,
IF(ISBLANK(BU1135),"",
IF(AND(NOT(ISERROR(VLOOKUP(BU1135,MonsterTable!$A:$B,MATCH(MonsterTable!$B$1,MonsterTable!$A$1:$B$1,0),0))),OR(ISBLANK(BW1135),ISBLANK(BX1135))),#N/A,
IFERROR(VLOOKUP(BU1135,MonsterTable!$A:$B,MATCH(MonsterTable!$B$1,MonsterTable!$A$1:$B$1,0),0),
IF(OR(NOT(ISBLANK(BW1135)),ISBLANK(BX1135)),#N/A,
IF(BU1135="empty","empty",
VLOOKUP(BU1135,MonsterGroupTable!$A:$A,1,0)))))))</f>
        <v/>
      </c>
      <c r="CC1135" s="2" t="str">
        <f>IF(AND(ISBLANK(CB1135),OR(NOT(ISBLANK(CD1135)),NOT(ISBLANK(CE1135)))),#N/A,
IF(ISBLANK(CB1135),"",
IF(AND(NOT(ISERROR(VLOOKUP(CB1135,MonsterTable!$A:$B,MATCH(MonsterTable!$B$1,MonsterTable!$A$1:$B$1,0),0))),OR(ISBLANK(CD1135),ISBLANK(CE1135))),#N/A,
IFERROR(VLOOKUP(CB1135,MonsterTable!$A:$B,MATCH(MonsterTable!$B$1,MonsterTable!$A$1:$B$1,0),0),
IF(OR(NOT(ISBLANK(CD1135)),ISBLANK(CE1135)),#N/A,
IF(CB1135="empty","empty",
VLOOKUP(CB1135,MonsterGroupTable!$A:$A,1,0)))))))</f>
        <v/>
      </c>
      <c r="CJ1135" s="2" t="str">
        <f>IF(AND(ISBLANK(CI1135),OR(NOT(ISBLANK(CK1135)),NOT(ISBLANK(CL1135)))),#N/A,
IF(ISBLANK(CI1135),"",
IF(AND(NOT(ISERROR(VLOOKUP(CI1135,MonsterTable!$A:$B,MATCH(MonsterTable!$B$1,MonsterTable!$A$1:$B$1,0),0))),OR(ISBLANK(CK1135),ISBLANK(CL1135))),#N/A,
IFERROR(VLOOKUP(CI1135,MonsterTable!$A:$B,MATCH(MonsterTable!$B$1,MonsterTable!$A$1:$B$1,0),0),
IF(OR(NOT(ISBLANK(CK1135)),ISBLANK(CL1135)),#N/A,
IF(CI1135="empty","empty",
VLOOKUP(CI1135,MonsterGroupTable!$A:$A,1,0)))))))</f>
        <v/>
      </c>
    </row>
    <row r="1136" spans="1:88">
      <c r="A1136">
        <v>20437</v>
      </c>
      <c r="B1136">
        <f t="shared" si="34"/>
        <v>1.1000000000000001</v>
      </c>
      <c r="C1136">
        <f t="shared" si="34"/>
        <v>1.1000000000000001</v>
      </c>
      <c r="F1136">
        <v>2700</v>
      </c>
      <c r="G1136">
        <v>80437</v>
      </c>
      <c r="H1136">
        <v>0</v>
      </c>
      <c r="I1136">
        <v>0</v>
      </c>
      <c r="J1136">
        <v>0</v>
      </c>
      <c r="K1136" t="s">
        <v>28</v>
      </c>
      <c r="L1136" t="s">
        <v>247</v>
      </c>
      <c r="M1136" t="s">
        <v>79</v>
      </c>
      <c r="N1136" t="s">
        <v>80</v>
      </c>
      <c r="O1136">
        <v>0</v>
      </c>
      <c r="P1136">
        <v>-4.75</v>
      </c>
      <c r="Q1136">
        <v>-3.5</v>
      </c>
      <c r="R1136">
        <v>4.75</v>
      </c>
      <c r="S1136">
        <v>3</v>
      </c>
      <c r="T1136">
        <v>-13.5</v>
      </c>
      <c r="U1136">
        <v>2.5499999999999998</v>
      </c>
      <c r="V1136">
        <v>-6.75</v>
      </c>
      <c r="W1136" t="str">
        <f t="shared" si="35"/>
        <v>g104,5,empty,3,204,1,1,0</v>
      </c>
      <c r="X1136" s="1" t="s">
        <v>321</v>
      </c>
      <c r="Y1136" s="2" t="str">
        <f>IF(AND(ISBLANK(X1136),OR(NOT(ISBLANK(Z1136)),NOT(ISBLANK(AA1136)))),#N/A,
IF(ISBLANK(X1136),"",
IF(AND(NOT(ISERROR(VLOOKUP(X1136,MonsterTable!$A:$B,MATCH(MonsterTable!$B$1,MonsterTable!$A$1:$B$1,0),0))),OR(ISBLANK(Z1136),ISBLANK(AA1136))),#N/A,
IFERROR(VLOOKUP(X1136,MonsterTable!$A:$B,MATCH(MonsterTable!$B$1,MonsterTable!$A$1:$B$1,0),0),
IF(OR(NOT(ISBLANK(Z1136)),ISBLANK(AA1136)),#N/A,
IF(X1136="empty","empty",
VLOOKUP(X1136,MonsterGroupTable!$A:$A,1,0)))))))</f>
        <v>g104</v>
      </c>
      <c r="AA1136">
        <v>5</v>
      </c>
      <c r="AE1136" s="1" t="s">
        <v>74</v>
      </c>
      <c r="AF1136" s="2" t="str">
        <f>IF(AND(ISBLANK(AE1136),OR(NOT(ISBLANK(AG1136)),NOT(ISBLANK(AH1136)))),#N/A,
IF(ISBLANK(AE1136),"",
IF(AND(NOT(ISERROR(VLOOKUP(AE1136,MonsterTable!$A:$B,MATCH(MonsterTable!$B$1,MonsterTable!$A$1:$B$1,0),0))),OR(ISBLANK(AG1136),ISBLANK(AH1136))),#N/A,
IFERROR(VLOOKUP(AE1136,MonsterTable!$A:$B,MATCH(MonsterTable!$B$1,MonsterTable!$A$1:$B$1,0),0),
IF(OR(NOT(ISBLANK(AG1136)),ISBLANK(AH1136)),#N/A,
IF(AE1136="empty","empty",
VLOOKUP(AE1136,MonsterGroupTable!$A:$A,1,0)))))))</f>
        <v>empty</v>
      </c>
      <c r="AH1136">
        <v>3</v>
      </c>
      <c r="AL1136" s="1" t="s">
        <v>340</v>
      </c>
      <c r="AM1136" s="2">
        <f>IF(AND(ISBLANK(AL1136),OR(NOT(ISBLANK(AN1136)),NOT(ISBLANK(AO1136)))),#N/A,
IF(ISBLANK(AL1136),"",
IF(AND(NOT(ISERROR(VLOOKUP(AL1136,MonsterTable!$A:$B,MATCH(MonsterTable!$B$1,MonsterTable!$A$1:$B$1,0),0))),OR(ISBLANK(AN1136),ISBLANK(AO1136))),#N/A,
IFERROR(VLOOKUP(AL1136,MonsterTable!$A:$B,MATCH(MonsterTable!$B$1,MonsterTable!$A$1:$B$1,0),0),
IF(OR(NOT(ISBLANK(AN1136)),ISBLANK(AO1136)),#N/A,
IF(AL1136="empty","empty",
VLOOKUP(AL1136,MonsterGroupTable!$A:$A,1,0)))))))</f>
        <v>204</v>
      </c>
      <c r="AN1136">
        <v>1</v>
      </c>
      <c r="AO1136">
        <v>1</v>
      </c>
      <c r="AP1136">
        <v>0</v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BA1136" s="2" t="str">
        <f>IF(AND(ISBLANK(AZ1136),OR(NOT(ISBLANK(BB1136)),NOT(ISBLANK(BC1136)))),#N/A,
IF(ISBLANK(AZ1136),"",
IF(AND(NOT(ISERROR(VLOOKUP(AZ1136,MonsterTable!$A:$B,MATCH(MonsterTable!$B$1,MonsterTable!$A$1:$B$1,0),0))),OR(ISBLANK(BB1136),ISBLANK(BC1136))),#N/A,
IFERROR(VLOOKUP(AZ1136,MonsterTable!$A:$B,MATCH(MonsterTable!$B$1,MonsterTable!$A$1:$B$1,0),0),
IF(OR(NOT(ISBLANK(BB1136)),ISBLANK(BC1136)),#N/A,
IF(AZ1136="empty","empty",
VLOOKUP(AZ1136,MonsterGroupTable!$A:$A,1,0)))))))</f>
        <v/>
      </c>
      <c r="BH1136" s="2" t="str">
        <f>IF(AND(ISBLANK(BG1136),OR(NOT(ISBLANK(BI1136)),NOT(ISBLANK(BJ1136)))),#N/A,
IF(ISBLANK(BG1136),"",
IF(AND(NOT(ISERROR(VLOOKUP(BG1136,MonsterTable!$A:$B,MATCH(MonsterTable!$B$1,MonsterTable!$A$1:$B$1,0),0))),OR(ISBLANK(BI1136),ISBLANK(BJ1136))),#N/A,
IFERROR(VLOOKUP(BG1136,MonsterTable!$A:$B,MATCH(MonsterTable!$B$1,MonsterTable!$A$1:$B$1,0),0),
IF(OR(NOT(ISBLANK(BI1136)),ISBLANK(BJ1136)),#N/A,
IF(BG1136="empty","empty",
VLOOKUP(BG1136,MonsterGroupTable!$A:$A,1,0)))))))</f>
        <v/>
      </c>
      <c r="BO1136" s="2" t="str">
        <f>IF(AND(ISBLANK(BN1136),OR(NOT(ISBLANK(BP1136)),NOT(ISBLANK(BQ1136)))),#N/A,
IF(ISBLANK(BN1136),"",
IF(AND(NOT(ISERROR(VLOOKUP(BN1136,MonsterTable!$A:$B,MATCH(MonsterTable!$B$1,MonsterTable!$A$1:$B$1,0),0))),OR(ISBLANK(BP1136),ISBLANK(BQ1136))),#N/A,
IFERROR(VLOOKUP(BN1136,MonsterTable!$A:$B,MATCH(MonsterTable!$B$1,MonsterTable!$A$1:$B$1,0),0),
IF(OR(NOT(ISBLANK(BP1136)),ISBLANK(BQ1136)),#N/A,
IF(BN1136="empty","empty",
VLOOKUP(BN1136,MonsterGroupTable!$A:$A,1,0)))))))</f>
        <v/>
      </c>
      <c r="BV1136" s="2" t="str">
        <f>IF(AND(ISBLANK(BU1136),OR(NOT(ISBLANK(BW1136)),NOT(ISBLANK(BX1136)))),#N/A,
IF(ISBLANK(BU1136),"",
IF(AND(NOT(ISERROR(VLOOKUP(BU1136,MonsterTable!$A:$B,MATCH(MonsterTable!$B$1,MonsterTable!$A$1:$B$1,0),0))),OR(ISBLANK(BW1136),ISBLANK(BX1136))),#N/A,
IFERROR(VLOOKUP(BU1136,MonsterTable!$A:$B,MATCH(MonsterTable!$B$1,MonsterTable!$A$1:$B$1,0),0),
IF(OR(NOT(ISBLANK(BW1136)),ISBLANK(BX1136)),#N/A,
IF(BU1136="empty","empty",
VLOOKUP(BU1136,MonsterGroupTable!$A:$A,1,0)))))))</f>
        <v/>
      </c>
      <c r="CC1136" s="2" t="str">
        <f>IF(AND(ISBLANK(CB1136),OR(NOT(ISBLANK(CD1136)),NOT(ISBLANK(CE1136)))),#N/A,
IF(ISBLANK(CB1136),"",
IF(AND(NOT(ISERROR(VLOOKUP(CB1136,MonsterTable!$A:$B,MATCH(MonsterTable!$B$1,MonsterTable!$A$1:$B$1,0),0))),OR(ISBLANK(CD1136),ISBLANK(CE1136))),#N/A,
IFERROR(VLOOKUP(CB1136,MonsterTable!$A:$B,MATCH(MonsterTable!$B$1,MonsterTable!$A$1:$B$1,0),0),
IF(OR(NOT(ISBLANK(CD1136)),ISBLANK(CE1136)),#N/A,
IF(CB1136="empty","empty",
VLOOKUP(CB1136,MonsterGroupTable!$A:$A,1,0)))))))</f>
        <v/>
      </c>
      <c r="CJ1136" s="2" t="str">
        <f>IF(AND(ISBLANK(CI1136),OR(NOT(ISBLANK(CK1136)),NOT(ISBLANK(CL1136)))),#N/A,
IF(ISBLANK(CI1136),"",
IF(AND(NOT(ISERROR(VLOOKUP(CI1136,MonsterTable!$A:$B,MATCH(MonsterTable!$B$1,MonsterTable!$A$1:$B$1,0),0))),OR(ISBLANK(CK1136),ISBLANK(CL1136))),#N/A,
IFERROR(VLOOKUP(CI1136,MonsterTable!$A:$B,MATCH(MonsterTable!$B$1,MonsterTable!$A$1:$B$1,0),0),
IF(OR(NOT(ISBLANK(CK1136)),ISBLANK(CL1136)),#N/A,
IF(CI1136="empty","empty",
VLOOKUP(CI1136,MonsterGroupTable!$A:$A,1,0)))))))</f>
        <v/>
      </c>
    </row>
    <row r="1137" spans="1:88">
      <c r="A1137">
        <v>20438</v>
      </c>
      <c r="B1137">
        <f t="shared" si="34"/>
        <v>1.1000000000000001</v>
      </c>
      <c r="C1137">
        <f t="shared" si="34"/>
        <v>1.1000000000000001</v>
      </c>
      <c r="F1137">
        <v>2700</v>
      </c>
      <c r="G1137">
        <v>80842</v>
      </c>
      <c r="H1137">
        <v>0</v>
      </c>
      <c r="I1137">
        <v>0</v>
      </c>
      <c r="J1137">
        <v>0</v>
      </c>
      <c r="K1137" t="s">
        <v>28</v>
      </c>
      <c r="L1137" t="s">
        <v>247</v>
      </c>
      <c r="M1137" t="s">
        <v>79</v>
      </c>
      <c r="N1137" t="s">
        <v>80</v>
      </c>
      <c r="O1137">
        <v>0</v>
      </c>
      <c r="P1137">
        <v>-4.75</v>
      </c>
      <c r="Q1137">
        <v>-3.5</v>
      </c>
      <c r="R1137">
        <v>4.75</v>
      </c>
      <c r="S1137">
        <v>3</v>
      </c>
      <c r="T1137">
        <v>-13.5</v>
      </c>
      <c r="U1137">
        <v>2.5499999999999998</v>
      </c>
      <c r="V1137">
        <v>-6.75</v>
      </c>
      <c r="W1137" t="str">
        <f t="shared" si="35"/>
        <v>g104,5,empty,3,204,1,1,0</v>
      </c>
      <c r="X1137" s="1" t="s">
        <v>321</v>
      </c>
      <c r="Y1137" s="2" t="str">
        <f>IF(AND(ISBLANK(X1137),OR(NOT(ISBLANK(Z1137)),NOT(ISBLANK(AA1137)))),#N/A,
IF(ISBLANK(X1137),"",
IF(AND(NOT(ISERROR(VLOOKUP(X1137,MonsterTable!$A:$B,MATCH(MonsterTable!$B$1,MonsterTable!$A$1:$B$1,0),0))),OR(ISBLANK(Z1137),ISBLANK(AA1137))),#N/A,
IFERROR(VLOOKUP(X1137,MonsterTable!$A:$B,MATCH(MonsterTable!$B$1,MonsterTable!$A$1:$B$1,0),0),
IF(OR(NOT(ISBLANK(Z1137)),ISBLANK(AA1137)),#N/A,
IF(X1137="empty","empty",
VLOOKUP(X1137,MonsterGroupTable!$A:$A,1,0)))))))</f>
        <v>g104</v>
      </c>
      <c r="AA1137">
        <v>5</v>
      </c>
      <c r="AE1137" s="1" t="s">
        <v>74</v>
      </c>
      <c r="AF1137" s="2" t="str">
        <f>IF(AND(ISBLANK(AE1137),OR(NOT(ISBLANK(AG1137)),NOT(ISBLANK(AH1137)))),#N/A,
IF(ISBLANK(AE1137),"",
IF(AND(NOT(ISERROR(VLOOKUP(AE1137,MonsterTable!$A:$B,MATCH(MonsterTable!$B$1,MonsterTable!$A$1:$B$1,0),0))),OR(ISBLANK(AG1137),ISBLANK(AH1137))),#N/A,
IFERROR(VLOOKUP(AE1137,MonsterTable!$A:$B,MATCH(MonsterTable!$B$1,MonsterTable!$A$1:$B$1,0),0),
IF(OR(NOT(ISBLANK(AG1137)),ISBLANK(AH1137)),#N/A,
IF(AE1137="empty","empty",
VLOOKUP(AE1137,MonsterGroupTable!$A:$A,1,0)))))))</f>
        <v>empty</v>
      </c>
      <c r="AH1137">
        <v>3</v>
      </c>
      <c r="AL1137" s="1" t="s">
        <v>340</v>
      </c>
      <c r="AM1137" s="2">
        <f>IF(AND(ISBLANK(AL1137),OR(NOT(ISBLANK(AN1137)),NOT(ISBLANK(AO1137)))),#N/A,
IF(ISBLANK(AL1137),"",
IF(AND(NOT(ISERROR(VLOOKUP(AL1137,MonsterTable!$A:$B,MATCH(MonsterTable!$B$1,MonsterTable!$A$1:$B$1,0),0))),OR(ISBLANK(AN1137),ISBLANK(AO1137))),#N/A,
IFERROR(VLOOKUP(AL1137,MonsterTable!$A:$B,MATCH(MonsterTable!$B$1,MonsterTable!$A$1:$B$1,0),0),
IF(OR(NOT(ISBLANK(AN1137)),ISBLANK(AO1137)),#N/A,
IF(AL1137="empty","empty",
VLOOKUP(AL1137,MonsterGroupTable!$A:$A,1,0)))))))</f>
        <v>204</v>
      </c>
      <c r="AN1137">
        <v>1</v>
      </c>
      <c r="AO1137">
        <v>1</v>
      </c>
      <c r="AP1137">
        <v>0</v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BA1137" s="2" t="str">
        <f>IF(AND(ISBLANK(AZ1137),OR(NOT(ISBLANK(BB1137)),NOT(ISBLANK(BC1137)))),#N/A,
IF(ISBLANK(AZ1137),"",
IF(AND(NOT(ISERROR(VLOOKUP(AZ1137,MonsterTable!$A:$B,MATCH(MonsterTable!$B$1,MonsterTable!$A$1:$B$1,0),0))),OR(ISBLANK(BB1137),ISBLANK(BC1137))),#N/A,
IFERROR(VLOOKUP(AZ1137,MonsterTable!$A:$B,MATCH(MonsterTable!$B$1,MonsterTable!$A$1:$B$1,0),0),
IF(OR(NOT(ISBLANK(BB1137)),ISBLANK(BC1137)),#N/A,
IF(AZ1137="empty","empty",
VLOOKUP(AZ1137,MonsterGroupTable!$A:$A,1,0)))))))</f>
        <v/>
      </c>
      <c r="BH1137" s="2" t="str">
        <f>IF(AND(ISBLANK(BG1137),OR(NOT(ISBLANK(BI1137)),NOT(ISBLANK(BJ1137)))),#N/A,
IF(ISBLANK(BG1137),"",
IF(AND(NOT(ISERROR(VLOOKUP(BG1137,MonsterTable!$A:$B,MATCH(MonsterTable!$B$1,MonsterTable!$A$1:$B$1,0),0))),OR(ISBLANK(BI1137),ISBLANK(BJ1137))),#N/A,
IFERROR(VLOOKUP(BG1137,MonsterTable!$A:$B,MATCH(MonsterTable!$B$1,MonsterTable!$A$1:$B$1,0),0),
IF(OR(NOT(ISBLANK(BI1137)),ISBLANK(BJ1137)),#N/A,
IF(BG1137="empty","empty",
VLOOKUP(BG1137,MonsterGroupTable!$A:$A,1,0)))))))</f>
        <v/>
      </c>
      <c r="BO1137" s="2" t="str">
        <f>IF(AND(ISBLANK(BN1137),OR(NOT(ISBLANK(BP1137)),NOT(ISBLANK(BQ1137)))),#N/A,
IF(ISBLANK(BN1137),"",
IF(AND(NOT(ISERROR(VLOOKUP(BN1137,MonsterTable!$A:$B,MATCH(MonsterTable!$B$1,MonsterTable!$A$1:$B$1,0),0))),OR(ISBLANK(BP1137),ISBLANK(BQ1137))),#N/A,
IFERROR(VLOOKUP(BN1137,MonsterTable!$A:$B,MATCH(MonsterTable!$B$1,MonsterTable!$A$1:$B$1,0),0),
IF(OR(NOT(ISBLANK(BP1137)),ISBLANK(BQ1137)),#N/A,
IF(BN1137="empty","empty",
VLOOKUP(BN1137,MonsterGroupTable!$A:$A,1,0)))))))</f>
        <v/>
      </c>
      <c r="BV1137" s="2" t="str">
        <f>IF(AND(ISBLANK(BU1137),OR(NOT(ISBLANK(BW1137)),NOT(ISBLANK(BX1137)))),#N/A,
IF(ISBLANK(BU1137),"",
IF(AND(NOT(ISERROR(VLOOKUP(BU1137,MonsterTable!$A:$B,MATCH(MonsterTable!$B$1,MonsterTable!$A$1:$B$1,0),0))),OR(ISBLANK(BW1137),ISBLANK(BX1137))),#N/A,
IFERROR(VLOOKUP(BU1137,MonsterTable!$A:$B,MATCH(MonsterTable!$B$1,MonsterTable!$A$1:$B$1,0),0),
IF(OR(NOT(ISBLANK(BW1137)),ISBLANK(BX1137)),#N/A,
IF(BU1137="empty","empty",
VLOOKUP(BU1137,MonsterGroupTable!$A:$A,1,0)))))))</f>
        <v/>
      </c>
      <c r="CC1137" s="2" t="str">
        <f>IF(AND(ISBLANK(CB1137),OR(NOT(ISBLANK(CD1137)),NOT(ISBLANK(CE1137)))),#N/A,
IF(ISBLANK(CB1137),"",
IF(AND(NOT(ISERROR(VLOOKUP(CB1137,MonsterTable!$A:$B,MATCH(MonsterTable!$B$1,MonsterTable!$A$1:$B$1,0),0))),OR(ISBLANK(CD1137),ISBLANK(CE1137))),#N/A,
IFERROR(VLOOKUP(CB1137,MonsterTable!$A:$B,MATCH(MonsterTable!$B$1,MonsterTable!$A$1:$B$1,0),0),
IF(OR(NOT(ISBLANK(CD1137)),ISBLANK(CE1137)),#N/A,
IF(CB1137="empty","empty",
VLOOKUP(CB1137,MonsterGroupTable!$A:$A,1,0)))))))</f>
        <v/>
      </c>
      <c r="CJ1137" s="2" t="str">
        <f>IF(AND(ISBLANK(CI1137),OR(NOT(ISBLANK(CK1137)),NOT(ISBLANK(CL1137)))),#N/A,
IF(ISBLANK(CI1137),"",
IF(AND(NOT(ISERROR(VLOOKUP(CI1137,MonsterTable!$A:$B,MATCH(MonsterTable!$B$1,MonsterTable!$A$1:$B$1,0),0))),OR(ISBLANK(CK1137),ISBLANK(CL1137))),#N/A,
IFERROR(VLOOKUP(CI1137,MonsterTable!$A:$B,MATCH(MonsterTable!$B$1,MonsterTable!$A$1:$B$1,0),0),
IF(OR(NOT(ISBLANK(CK1137)),ISBLANK(CL1137)),#N/A,
IF(CI1137="empty","empty",
VLOOKUP(CI1137,MonsterGroupTable!$A:$A,1,0)))))))</f>
        <v/>
      </c>
    </row>
    <row r="1138" spans="1:88">
      <c r="A1138">
        <v>20439</v>
      </c>
      <c r="B1138">
        <f t="shared" si="34"/>
        <v>1.1000000000000001</v>
      </c>
      <c r="C1138">
        <f t="shared" si="34"/>
        <v>1.1000000000000001</v>
      </c>
      <c r="F1138">
        <v>2700</v>
      </c>
      <c r="G1138">
        <v>81247</v>
      </c>
      <c r="H1138">
        <v>0</v>
      </c>
      <c r="I1138">
        <v>0</v>
      </c>
      <c r="J1138">
        <v>0</v>
      </c>
      <c r="K1138" t="s">
        <v>28</v>
      </c>
      <c r="L1138" t="s">
        <v>247</v>
      </c>
      <c r="M1138" t="s">
        <v>79</v>
      </c>
      <c r="N1138" t="s">
        <v>80</v>
      </c>
      <c r="O1138">
        <v>0</v>
      </c>
      <c r="P1138">
        <v>-4.75</v>
      </c>
      <c r="Q1138">
        <v>-3.5</v>
      </c>
      <c r="R1138">
        <v>4.75</v>
      </c>
      <c r="S1138">
        <v>3</v>
      </c>
      <c r="T1138">
        <v>-13.5</v>
      </c>
      <c r="U1138">
        <v>2.5499999999999998</v>
      </c>
      <c r="V1138">
        <v>-6.75</v>
      </c>
      <c r="W1138" t="str">
        <f t="shared" si="35"/>
        <v>g104,5,empty,3,204,1,1,0</v>
      </c>
      <c r="X1138" s="1" t="s">
        <v>321</v>
      </c>
      <c r="Y1138" s="2" t="str">
        <f>IF(AND(ISBLANK(X1138),OR(NOT(ISBLANK(Z1138)),NOT(ISBLANK(AA1138)))),#N/A,
IF(ISBLANK(X1138),"",
IF(AND(NOT(ISERROR(VLOOKUP(X1138,MonsterTable!$A:$B,MATCH(MonsterTable!$B$1,MonsterTable!$A$1:$B$1,0),0))),OR(ISBLANK(Z1138),ISBLANK(AA1138))),#N/A,
IFERROR(VLOOKUP(X1138,MonsterTable!$A:$B,MATCH(MonsterTable!$B$1,MonsterTable!$A$1:$B$1,0),0),
IF(OR(NOT(ISBLANK(Z1138)),ISBLANK(AA1138)),#N/A,
IF(X1138="empty","empty",
VLOOKUP(X1138,MonsterGroupTable!$A:$A,1,0)))))))</f>
        <v>g104</v>
      </c>
      <c r="AA1138">
        <v>5</v>
      </c>
      <c r="AE1138" s="1" t="s">
        <v>74</v>
      </c>
      <c r="AF1138" s="2" t="str">
        <f>IF(AND(ISBLANK(AE1138),OR(NOT(ISBLANK(AG1138)),NOT(ISBLANK(AH1138)))),#N/A,
IF(ISBLANK(AE1138),"",
IF(AND(NOT(ISERROR(VLOOKUP(AE1138,MonsterTable!$A:$B,MATCH(MonsterTable!$B$1,MonsterTable!$A$1:$B$1,0),0))),OR(ISBLANK(AG1138),ISBLANK(AH1138))),#N/A,
IFERROR(VLOOKUP(AE1138,MonsterTable!$A:$B,MATCH(MonsterTable!$B$1,MonsterTable!$A$1:$B$1,0),0),
IF(OR(NOT(ISBLANK(AG1138)),ISBLANK(AH1138)),#N/A,
IF(AE1138="empty","empty",
VLOOKUP(AE1138,MonsterGroupTable!$A:$A,1,0)))))))</f>
        <v>empty</v>
      </c>
      <c r="AH1138">
        <v>3</v>
      </c>
      <c r="AL1138" s="1" t="s">
        <v>340</v>
      </c>
      <c r="AM1138" s="2">
        <f>IF(AND(ISBLANK(AL1138),OR(NOT(ISBLANK(AN1138)),NOT(ISBLANK(AO1138)))),#N/A,
IF(ISBLANK(AL1138),"",
IF(AND(NOT(ISERROR(VLOOKUP(AL1138,MonsterTable!$A:$B,MATCH(MonsterTable!$B$1,MonsterTable!$A$1:$B$1,0),0))),OR(ISBLANK(AN1138),ISBLANK(AO1138))),#N/A,
IFERROR(VLOOKUP(AL1138,MonsterTable!$A:$B,MATCH(MonsterTable!$B$1,MonsterTable!$A$1:$B$1,0),0),
IF(OR(NOT(ISBLANK(AN1138)),ISBLANK(AO1138)),#N/A,
IF(AL1138="empty","empty",
VLOOKUP(AL1138,MonsterGroupTable!$A:$A,1,0)))))))</f>
        <v>204</v>
      </c>
      <c r="AN1138">
        <v>1</v>
      </c>
      <c r="AO1138">
        <v>1</v>
      </c>
      <c r="AP1138">
        <v>0</v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BA1138" s="2" t="str">
        <f>IF(AND(ISBLANK(AZ1138),OR(NOT(ISBLANK(BB1138)),NOT(ISBLANK(BC1138)))),#N/A,
IF(ISBLANK(AZ1138),"",
IF(AND(NOT(ISERROR(VLOOKUP(AZ1138,MonsterTable!$A:$B,MATCH(MonsterTable!$B$1,MonsterTable!$A$1:$B$1,0),0))),OR(ISBLANK(BB1138),ISBLANK(BC1138))),#N/A,
IFERROR(VLOOKUP(AZ1138,MonsterTable!$A:$B,MATCH(MonsterTable!$B$1,MonsterTable!$A$1:$B$1,0),0),
IF(OR(NOT(ISBLANK(BB1138)),ISBLANK(BC1138)),#N/A,
IF(AZ1138="empty","empty",
VLOOKUP(AZ1138,MonsterGroupTable!$A:$A,1,0)))))))</f>
        <v/>
      </c>
      <c r="BH1138" s="2" t="str">
        <f>IF(AND(ISBLANK(BG1138),OR(NOT(ISBLANK(BI1138)),NOT(ISBLANK(BJ1138)))),#N/A,
IF(ISBLANK(BG1138),"",
IF(AND(NOT(ISERROR(VLOOKUP(BG1138,MonsterTable!$A:$B,MATCH(MonsterTable!$B$1,MonsterTable!$A$1:$B$1,0),0))),OR(ISBLANK(BI1138),ISBLANK(BJ1138))),#N/A,
IFERROR(VLOOKUP(BG1138,MonsterTable!$A:$B,MATCH(MonsterTable!$B$1,MonsterTable!$A$1:$B$1,0),0),
IF(OR(NOT(ISBLANK(BI1138)),ISBLANK(BJ1138)),#N/A,
IF(BG1138="empty","empty",
VLOOKUP(BG1138,MonsterGroupTable!$A:$A,1,0)))))))</f>
        <v/>
      </c>
      <c r="BO1138" s="2" t="str">
        <f>IF(AND(ISBLANK(BN1138),OR(NOT(ISBLANK(BP1138)),NOT(ISBLANK(BQ1138)))),#N/A,
IF(ISBLANK(BN1138),"",
IF(AND(NOT(ISERROR(VLOOKUP(BN1138,MonsterTable!$A:$B,MATCH(MonsterTable!$B$1,MonsterTable!$A$1:$B$1,0),0))),OR(ISBLANK(BP1138),ISBLANK(BQ1138))),#N/A,
IFERROR(VLOOKUP(BN1138,MonsterTable!$A:$B,MATCH(MonsterTable!$B$1,MonsterTable!$A$1:$B$1,0),0),
IF(OR(NOT(ISBLANK(BP1138)),ISBLANK(BQ1138)),#N/A,
IF(BN1138="empty","empty",
VLOOKUP(BN1138,MonsterGroupTable!$A:$A,1,0)))))))</f>
        <v/>
      </c>
      <c r="BV1138" s="2" t="str">
        <f>IF(AND(ISBLANK(BU1138),OR(NOT(ISBLANK(BW1138)),NOT(ISBLANK(BX1138)))),#N/A,
IF(ISBLANK(BU1138),"",
IF(AND(NOT(ISERROR(VLOOKUP(BU1138,MonsterTable!$A:$B,MATCH(MonsterTable!$B$1,MonsterTable!$A$1:$B$1,0),0))),OR(ISBLANK(BW1138),ISBLANK(BX1138))),#N/A,
IFERROR(VLOOKUP(BU1138,MonsterTable!$A:$B,MATCH(MonsterTable!$B$1,MonsterTable!$A$1:$B$1,0),0),
IF(OR(NOT(ISBLANK(BW1138)),ISBLANK(BX1138)),#N/A,
IF(BU1138="empty","empty",
VLOOKUP(BU1138,MonsterGroupTable!$A:$A,1,0)))))))</f>
        <v/>
      </c>
      <c r="CC1138" s="2" t="str">
        <f>IF(AND(ISBLANK(CB1138),OR(NOT(ISBLANK(CD1138)),NOT(ISBLANK(CE1138)))),#N/A,
IF(ISBLANK(CB1138),"",
IF(AND(NOT(ISERROR(VLOOKUP(CB1138,MonsterTable!$A:$B,MATCH(MonsterTable!$B$1,MonsterTable!$A$1:$B$1,0),0))),OR(ISBLANK(CD1138),ISBLANK(CE1138))),#N/A,
IFERROR(VLOOKUP(CB1138,MonsterTable!$A:$B,MATCH(MonsterTable!$B$1,MonsterTable!$A$1:$B$1,0),0),
IF(OR(NOT(ISBLANK(CD1138)),ISBLANK(CE1138)),#N/A,
IF(CB1138="empty","empty",
VLOOKUP(CB1138,MonsterGroupTable!$A:$A,1,0)))))))</f>
        <v/>
      </c>
      <c r="CJ1138" s="2" t="str">
        <f>IF(AND(ISBLANK(CI1138),OR(NOT(ISBLANK(CK1138)),NOT(ISBLANK(CL1138)))),#N/A,
IF(ISBLANK(CI1138),"",
IF(AND(NOT(ISERROR(VLOOKUP(CI1138,MonsterTable!$A:$B,MATCH(MonsterTable!$B$1,MonsterTable!$A$1:$B$1,0),0))),OR(ISBLANK(CK1138),ISBLANK(CL1138))),#N/A,
IFERROR(VLOOKUP(CI1138,MonsterTable!$A:$B,MATCH(MonsterTable!$B$1,MonsterTable!$A$1:$B$1,0),0),
IF(OR(NOT(ISBLANK(CK1138)),ISBLANK(CL1138)),#N/A,
IF(CI1138="empty","empty",
VLOOKUP(CI1138,MonsterGroupTable!$A:$A,1,0)))))))</f>
        <v/>
      </c>
    </row>
    <row r="1139" spans="1:88">
      <c r="A1139">
        <v>20440</v>
      </c>
      <c r="B1139">
        <f t="shared" si="34"/>
        <v>1.2</v>
      </c>
      <c r="C1139">
        <f t="shared" si="34"/>
        <v>1.1000000000000001</v>
      </c>
      <c r="F1139">
        <v>2700</v>
      </c>
      <c r="G1139">
        <v>81652</v>
      </c>
      <c r="H1139">
        <v>0</v>
      </c>
      <c r="I1139">
        <v>0</v>
      </c>
      <c r="J1139">
        <v>0</v>
      </c>
      <c r="K1139" t="s">
        <v>28</v>
      </c>
      <c r="L1139" t="s">
        <v>247</v>
      </c>
      <c r="M1139" t="s">
        <v>79</v>
      </c>
      <c r="N1139" t="s">
        <v>80</v>
      </c>
      <c r="O1139">
        <v>0</v>
      </c>
      <c r="P1139">
        <v>-4.75</v>
      </c>
      <c r="Q1139">
        <v>-3.5</v>
      </c>
      <c r="R1139">
        <v>4.75</v>
      </c>
      <c r="S1139">
        <v>3</v>
      </c>
      <c r="T1139">
        <v>-13.5</v>
      </c>
      <c r="U1139">
        <v>2.5499999999999998</v>
      </c>
      <c r="V1139">
        <v>-6.75</v>
      </c>
      <c r="W1139" t="str">
        <f t="shared" si="35"/>
        <v>g104,5,empty,3,204,1,1,0</v>
      </c>
      <c r="X1139" s="1" t="s">
        <v>321</v>
      </c>
      <c r="Y1139" s="2" t="str">
        <f>IF(AND(ISBLANK(X1139),OR(NOT(ISBLANK(Z1139)),NOT(ISBLANK(AA1139)))),#N/A,
IF(ISBLANK(X1139),"",
IF(AND(NOT(ISERROR(VLOOKUP(X1139,MonsterTable!$A:$B,MATCH(MonsterTable!$B$1,MonsterTable!$A$1:$B$1,0),0))),OR(ISBLANK(Z1139),ISBLANK(AA1139))),#N/A,
IFERROR(VLOOKUP(X1139,MonsterTable!$A:$B,MATCH(MonsterTable!$B$1,MonsterTable!$A$1:$B$1,0),0),
IF(OR(NOT(ISBLANK(Z1139)),ISBLANK(AA1139)),#N/A,
IF(X1139="empty","empty",
VLOOKUP(X1139,MonsterGroupTable!$A:$A,1,0)))))))</f>
        <v>g104</v>
      </c>
      <c r="AA1139">
        <v>5</v>
      </c>
      <c r="AE1139" s="1" t="s">
        <v>74</v>
      </c>
      <c r="AF1139" s="2" t="str">
        <f>IF(AND(ISBLANK(AE1139),OR(NOT(ISBLANK(AG1139)),NOT(ISBLANK(AH1139)))),#N/A,
IF(ISBLANK(AE1139),"",
IF(AND(NOT(ISERROR(VLOOKUP(AE1139,MonsterTable!$A:$B,MATCH(MonsterTable!$B$1,MonsterTable!$A$1:$B$1,0),0))),OR(ISBLANK(AG1139),ISBLANK(AH1139))),#N/A,
IFERROR(VLOOKUP(AE1139,MonsterTable!$A:$B,MATCH(MonsterTable!$B$1,MonsterTable!$A$1:$B$1,0),0),
IF(OR(NOT(ISBLANK(AG1139)),ISBLANK(AH1139)),#N/A,
IF(AE1139="empty","empty",
VLOOKUP(AE1139,MonsterGroupTable!$A:$A,1,0)))))))</f>
        <v>empty</v>
      </c>
      <c r="AH1139">
        <v>3</v>
      </c>
      <c r="AL1139" s="1" t="s">
        <v>340</v>
      </c>
      <c r="AM1139" s="2">
        <f>IF(AND(ISBLANK(AL1139),OR(NOT(ISBLANK(AN1139)),NOT(ISBLANK(AO1139)))),#N/A,
IF(ISBLANK(AL1139),"",
IF(AND(NOT(ISERROR(VLOOKUP(AL1139,MonsterTable!$A:$B,MATCH(MonsterTable!$B$1,MonsterTable!$A$1:$B$1,0),0))),OR(ISBLANK(AN1139),ISBLANK(AO1139))),#N/A,
IFERROR(VLOOKUP(AL1139,MonsterTable!$A:$B,MATCH(MonsterTable!$B$1,MonsterTable!$A$1:$B$1,0),0),
IF(OR(NOT(ISBLANK(AN1139)),ISBLANK(AO1139)),#N/A,
IF(AL1139="empty","empty",
VLOOKUP(AL1139,MonsterGroupTable!$A:$A,1,0)))))))</f>
        <v>204</v>
      </c>
      <c r="AN1139">
        <v>1</v>
      </c>
      <c r="AO1139">
        <v>1</v>
      </c>
      <c r="AP1139">
        <v>0</v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BA1139" s="2" t="str">
        <f>IF(AND(ISBLANK(AZ1139),OR(NOT(ISBLANK(BB1139)),NOT(ISBLANK(BC1139)))),#N/A,
IF(ISBLANK(AZ1139),"",
IF(AND(NOT(ISERROR(VLOOKUP(AZ1139,MonsterTable!$A:$B,MATCH(MonsterTable!$B$1,MonsterTable!$A$1:$B$1,0),0))),OR(ISBLANK(BB1139),ISBLANK(BC1139))),#N/A,
IFERROR(VLOOKUP(AZ1139,MonsterTable!$A:$B,MATCH(MonsterTable!$B$1,MonsterTable!$A$1:$B$1,0),0),
IF(OR(NOT(ISBLANK(BB1139)),ISBLANK(BC1139)),#N/A,
IF(AZ1139="empty","empty",
VLOOKUP(AZ1139,MonsterGroupTable!$A:$A,1,0)))))))</f>
        <v/>
      </c>
      <c r="BH1139" s="2" t="str">
        <f>IF(AND(ISBLANK(BG1139),OR(NOT(ISBLANK(BI1139)),NOT(ISBLANK(BJ1139)))),#N/A,
IF(ISBLANK(BG1139),"",
IF(AND(NOT(ISERROR(VLOOKUP(BG1139,MonsterTable!$A:$B,MATCH(MonsterTable!$B$1,MonsterTable!$A$1:$B$1,0),0))),OR(ISBLANK(BI1139),ISBLANK(BJ1139))),#N/A,
IFERROR(VLOOKUP(BG1139,MonsterTable!$A:$B,MATCH(MonsterTable!$B$1,MonsterTable!$A$1:$B$1,0),0),
IF(OR(NOT(ISBLANK(BI1139)),ISBLANK(BJ1139)),#N/A,
IF(BG1139="empty","empty",
VLOOKUP(BG1139,MonsterGroupTable!$A:$A,1,0)))))))</f>
        <v/>
      </c>
      <c r="BO1139" s="2" t="str">
        <f>IF(AND(ISBLANK(BN1139),OR(NOT(ISBLANK(BP1139)),NOT(ISBLANK(BQ1139)))),#N/A,
IF(ISBLANK(BN1139),"",
IF(AND(NOT(ISERROR(VLOOKUP(BN1139,MonsterTable!$A:$B,MATCH(MonsterTable!$B$1,MonsterTable!$A$1:$B$1,0),0))),OR(ISBLANK(BP1139),ISBLANK(BQ1139))),#N/A,
IFERROR(VLOOKUP(BN1139,MonsterTable!$A:$B,MATCH(MonsterTable!$B$1,MonsterTable!$A$1:$B$1,0),0),
IF(OR(NOT(ISBLANK(BP1139)),ISBLANK(BQ1139)),#N/A,
IF(BN1139="empty","empty",
VLOOKUP(BN1139,MonsterGroupTable!$A:$A,1,0)))))))</f>
        <v/>
      </c>
      <c r="BV1139" s="2" t="str">
        <f>IF(AND(ISBLANK(BU1139),OR(NOT(ISBLANK(BW1139)),NOT(ISBLANK(BX1139)))),#N/A,
IF(ISBLANK(BU1139),"",
IF(AND(NOT(ISERROR(VLOOKUP(BU1139,MonsterTable!$A:$B,MATCH(MonsterTable!$B$1,MonsterTable!$A$1:$B$1,0),0))),OR(ISBLANK(BW1139),ISBLANK(BX1139))),#N/A,
IFERROR(VLOOKUP(BU1139,MonsterTable!$A:$B,MATCH(MonsterTable!$B$1,MonsterTable!$A$1:$B$1,0),0),
IF(OR(NOT(ISBLANK(BW1139)),ISBLANK(BX1139)),#N/A,
IF(BU1139="empty","empty",
VLOOKUP(BU1139,MonsterGroupTable!$A:$A,1,0)))))))</f>
        <v/>
      </c>
      <c r="CC1139" s="2" t="str">
        <f>IF(AND(ISBLANK(CB1139),OR(NOT(ISBLANK(CD1139)),NOT(ISBLANK(CE1139)))),#N/A,
IF(ISBLANK(CB1139),"",
IF(AND(NOT(ISERROR(VLOOKUP(CB1139,MonsterTable!$A:$B,MATCH(MonsterTable!$B$1,MonsterTable!$A$1:$B$1,0),0))),OR(ISBLANK(CD1139),ISBLANK(CE1139))),#N/A,
IFERROR(VLOOKUP(CB1139,MonsterTable!$A:$B,MATCH(MonsterTable!$B$1,MonsterTable!$A$1:$B$1,0),0),
IF(OR(NOT(ISBLANK(CD1139)),ISBLANK(CE1139)),#N/A,
IF(CB1139="empty","empty",
VLOOKUP(CB1139,MonsterGroupTable!$A:$A,1,0)))))))</f>
        <v/>
      </c>
      <c r="CJ1139" s="2" t="str">
        <f>IF(AND(ISBLANK(CI1139),OR(NOT(ISBLANK(CK1139)),NOT(ISBLANK(CL1139)))),#N/A,
IF(ISBLANK(CI1139),"",
IF(AND(NOT(ISERROR(VLOOKUP(CI1139,MonsterTable!$A:$B,MATCH(MonsterTable!$B$1,MonsterTable!$A$1:$B$1,0),0))),OR(ISBLANK(CK1139),ISBLANK(CL1139))),#N/A,
IFERROR(VLOOKUP(CI1139,MonsterTable!$A:$B,MATCH(MonsterTable!$B$1,MonsterTable!$A$1:$B$1,0),0),
IF(OR(NOT(ISBLANK(CK1139)),ISBLANK(CL1139)),#N/A,
IF(CI1139="empty","empty",
VLOOKUP(CI1139,MonsterGroupTable!$A:$A,1,0)))))))</f>
        <v/>
      </c>
    </row>
    <row r="1140" spans="1:88">
      <c r="A1140">
        <v>20441</v>
      </c>
      <c r="B1140">
        <f t="shared" si="34"/>
        <v>1.1000000000000001</v>
      </c>
      <c r="C1140">
        <f t="shared" si="34"/>
        <v>1.1000000000000001</v>
      </c>
      <c r="F1140">
        <v>2700</v>
      </c>
      <c r="G1140">
        <v>82057</v>
      </c>
      <c r="H1140">
        <v>0</v>
      </c>
      <c r="I1140">
        <v>0</v>
      </c>
      <c r="J1140">
        <v>0</v>
      </c>
      <c r="K1140" t="s">
        <v>28</v>
      </c>
      <c r="L1140" t="s">
        <v>249</v>
      </c>
      <c r="M1140" t="s">
        <v>79</v>
      </c>
      <c r="N1140" t="s">
        <v>80</v>
      </c>
      <c r="O1140">
        <v>0</v>
      </c>
      <c r="P1140">
        <v>-4.75</v>
      </c>
      <c r="Q1140">
        <v>-3.5</v>
      </c>
      <c r="R1140">
        <v>4.75</v>
      </c>
      <c r="S1140">
        <v>3</v>
      </c>
      <c r="T1140">
        <v>-13.5</v>
      </c>
      <c r="U1140">
        <v>2.5499999999999998</v>
      </c>
      <c r="V1140">
        <v>-6.75</v>
      </c>
      <c r="W1140" t="str">
        <f t="shared" si="35"/>
        <v>g105,5,empty,3,205,1,1,0</v>
      </c>
      <c r="X1140" s="1" t="s">
        <v>322</v>
      </c>
      <c r="Y1140" s="2" t="str">
        <f>IF(AND(ISBLANK(X1140),OR(NOT(ISBLANK(Z1140)),NOT(ISBLANK(AA1140)))),#N/A,
IF(ISBLANK(X1140),"",
IF(AND(NOT(ISERROR(VLOOKUP(X1140,MonsterTable!$A:$B,MATCH(MonsterTable!$B$1,MonsterTable!$A$1:$B$1,0),0))),OR(ISBLANK(Z1140),ISBLANK(AA1140))),#N/A,
IFERROR(VLOOKUP(X1140,MonsterTable!$A:$B,MATCH(MonsterTable!$B$1,MonsterTable!$A$1:$B$1,0),0),
IF(OR(NOT(ISBLANK(Z1140)),ISBLANK(AA1140)),#N/A,
IF(X1140="empty","empty",
VLOOKUP(X1140,MonsterGroupTable!$A:$A,1,0)))))))</f>
        <v>g105</v>
      </c>
      <c r="AA1140">
        <v>5</v>
      </c>
      <c r="AE1140" s="1" t="s">
        <v>74</v>
      </c>
      <c r="AF1140" s="2" t="str">
        <f>IF(AND(ISBLANK(AE1140),OR(NOT(ISBLANK(AG1140)),NOT(ISBLANK(AH1140)))),#N/A,
IF(ISBLANK(AE1140),"",
IF(AND(NOT(ISERROR(VLOOKUP(AE1140,MonsterTable!$A:$B,MATCH(MonsterTable!$B$1,MonsterTable!$A$1:$B$1,0),0))),OR(ISBLANK(AG1140),ISBLANK(AH1140))),#N/A,
IFERROR(VLOOKUP(AE1140,MonsterTable!$A:$B,MATCH(MonsterTable!$B$1,MonsterTable!$A$1:$B$1,0),0),
IF(OR(NOT(ISBLANK(AG1140)),ISBLANK(AH1140)),#N/A,
IF(AE1140="empty","empty",
VLOOKUP(AE1140,MonsterGroupTable!$A:$A,1,0)))))))</f>
        <v>empty</v>
      </c>
      <c r="AH1140">
        <v>3</v>
      </c>
      <c r="AL1140" s="1" t="s">
        <v>341</v>
      </c>
      <c r="AM1140" s="2">
        <f>IF(AND(ISBLANK(AL1140),OR(NOT(ISBLANK(AN1140)),NOT(ISBLANK(AO1140)))),#N/A,
IF(ISBLANK(AL1140),"",
IF(AND(NOT(ISERROR(VLOOKUP(AL1140,MonsterTable!$A:$B,MATCH(MonsterTable!$B$1,MonsterTable!$A$1:$B$1,0),0))),OR(ISBLANK(AN1140),ISBLANK(AO1140))),#N/A,
IFERROR(VLOOKUP(AL1140,MonsterTable!$A:$B,MATCH(MonsterTable!$B$1,MonsterTable!$A$1:$B$1,0),0),
IF(OR(NOT(ISBLANK(AN1140)),ISBLANK(AO1140)),#N/A,
IF(AL1140="empty","empty",
VLOOKUP(AL1140,MonsterGroupTable!$A:$A,1,0)))))))</f>
        <v>205</v>
      </c>
      <c r="AN1140">
        <v>1</v>
      </c>
      <c r="AO1140">
        <v>1</v>
      </c>
      <c r="AP1140">
        <v>0</v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BA1140" s="2" t="str">
        <f>IF(AND(ISBLANK(AZ1140),OR(NOT(ISBLANK(BB1140)),NOT(ISBLANK(BC1140)))),#N/A,
IF(ISBLANK(AZ1140),"",
IF(AND(NOT(ISERROR(VLOOKUP(AZ1140,MonsterTable!$A:$B,MATCH(MonsterTable!$B$1,MonsterTable!$A$1:$B$1,0),0))),OR(ISBLANK(BB1140),ISBLANK(BC1140))),#N/A,
IFERROR(VLOOKUP(AZ1140,MonsterTable!$A:$B,MATCH(MonsterTable!$B$1,MonsterTable!$A$1:$B$1,0),0),
IF(OR(NOT(ISBLANK(BB1140)),ISBLANK(BC1140)),#N/A,
IF(AZ1140="empty","empty",
VLOOKUP(AZ1140,MonsterGroupTable!$A:$A,1,0)))))))</f>
        <v/>
      </c>
      <c r="BH1140" s="2" t="str">
        <f>IF(AND(ISBLANK(BG1140),OR(NOT(ISBLANK(BI1140)),NOT(ISBLANK(BJ1140)))),#N/A,
IF(ISBLANK(BG1140),"",
IF(AND(NOT(ISERROR(VLOOKUP(BG1140,MonsterTable!$A:$B,MATCH(MonsterTable!$B$1,MonsterTable!$A$1:$B$1,0),0))),OR(ISBLANK(BI1140),ISBLANK(BJ1140))),#N/A,
IFERROR(VLOOKUP(BG1140,MonsterTable!$A:$B,MATCH(MonsterTable!$B$1,MonsterTable!$A$1:$B$1,0),0),
IF(OR(NOT(ISBLANK(BI1140)),ISBLANK(BJ1140)),#N/A,
IF(BG1140="empty","empty",
VLOOKUP(BG1140,MonsterGroupTable!$A:$A,1,0)))))))</f>
        <v/>
      </c>
      <c r="BO1140" s="2" t="str">
        <f>IF(AND(ISBLANK(BN1140),OR(NOT(ISBLANK(BP1140)),NOT(ISBLANK(BQ1140)))),#N/A,
IF(ISBLANK(BN1140),"",
IF(AND(NOT(ISERROR(VLOOKUP(BN1140,MonsterTable!$A:$B,MATCH(MonsterTable!$B$1,MonsterTable!$A$1:$B$1,0),0))),OR(ISBLANK(BP1140),ISBLANK(BQ1140))),#N/A,
IFERROR(VLOOKUP(BN1140,MonsterTable!$A:$B,MATCH(MonsterTable!$B$1,MonsterTable!$A$1:$B$1,0),0),
IF(OR(NOT(ISBLANK(BP1140)),ISBLANK(BQ1140)),#N/A,
IF(BN1140="empty","empty",
VLOOKUP(BN1140,MonsterGroupTable!$A:$A,1,0)))))))</f>
        <v/>
      </c>
      <c r="BV1140" s="2" t="str">
        <f>IF(AND(ISBLANK(BU1140),OR(NOT(ISBLANK(BW1140)),NOT(ISBLANK(BX1140)))),#N/A,
IF(ISBLANK(BU1140),"",
IF(AND(NOT(ISERROR(VLOOKUP(BU1140,MonsterTable!$A:$B,MATCH(MonsterTable!$B$1,MonsterTable!$A$1:$B$1,0),0))),OR(ISBLANK(BW1140),ISBLANK(BX1140))),#N/A,
IFERROR(VLOOKUP(BU1140,MonsterTable!$A:$B,MATCH(MonsterTable!$B$1,MonsterTable!$A$1:$B$1,0),0),
IF(OR(NOT(ISBLANK(BW1140)),ISBLANK(BX1140)),#N/A,
IF(BU1140="empty","empty",
VLOOKUP(BU1140,MonsterGroupTable!$A:$A,1,0)))))))</f>
        <v/>
      </c>
      <c r="CC1140" s="2" t="str">
        <f>IF(AND(ISBLANK(CB1140),OR(NOT(ISBLANK(CD1140)),NOT(ISBLANK(CE1140)))),#N/A,
IF(ISBLANK(CB1140),"",
IF(AND(NOT(ISERROR(VLOOKUP(CB1140,MonsterTable!$A:$B,MATCH(MonsterTable!$B$1,MonsterTable!$A$1:$B$1,0),0))),OR(ISBLANK(CD1140),ISBLANK(CE1140))),#N/A,
IFERROR(VLOOKUP(CB1140,MonsterTable!$A:$B,MATCH(MonsterTable!$B$1,MonsterTable!$A$1:$B$1,0),0),
IF(OR(NOT(ISBLANK(CD1140)),ISBLANK(CE1140)),#N/A,
IF(CB1140="empty","empty",
VLOOKUP(CB1140,MonsterGroupTable!$A:$A,1,0)))))))</f>
        <v/>
      </c>
      <c r="CJ1140" s="2" t="str">
        <f>IF(AND(ISBLANK(CI1140),OR(NOT(ISBLANK(CK1140)),NOT(ISBLANK(CL1140)))),#N/A,
IF(ISBLANK(CI1140),"",
IF(AND(NOT(ISERROR(VLOOKUP(CI1140,MonsterTable!$A:$B,MATCH(MonsterTable!$B$1,MonsterTable!$A$1:$B$1,0),0))),OR(ISBLANK(CK1140),ISBLANK(CL1140))),#N/A,
IFERROR(VLOOKUP(CI1140,MonsterTable!$A:$B,MATCH(MonsterTable!$B$1,MonsterTable!$A$1:$B$1,0),0),
IF(OR(NOT(ISBLANK(CK1140)),ISBLANK(CL1140)),#N/A,
IF(CI1140="empty","empty",
VLOOKUP(CI1140,MonsterGroupTable!$A:$A,1,0)))))))</f>
        <v/>
      </c>
    </row>
    <row r="1141" spans="1:88">
      <c r="A1141">
        <v>20442</v>
      </c>
      <c r="B1141">
        <f t="shared" si="34"/>
        <v>1.1000000000000001</v>
      </c>
      <c r="C1141">
        <f t="shared" si="34"/>
        <v>1.1000000000000001</v>
      </c>
      <c r="F1141">
        <v>2700</v>
      </c>
      <c r="G1141">
        <v>82462</v>
      </c>
      <c r="H1141">
        <v>0</v>
      </c>
      <c r="I1141">
        <v>0</v>
      </c>
      <c r="J1141">
        <v>0</v>
      </c>
      <c r="K1141" t="s">
        <v>28</v>
      </c>
      <c r="L1141" t="s">
        <v>249</v>
      </c>
      <c r="M1141" t="s">
        <v>79</v>
      </c>
      <c r="N1141" t="s">
        <v>80</v>
      </c>
      <c r="O1141">
        <v>0</v>
      </c>
      <c r="P1141">
        <v>-4.75</v>
      </c>
      <c r="Q1141">
        <v>-3.5</v>
      </c>
      <c r="R1141">
        <v>4.75</v>
      </c>
      <c r="S1141">
        <v>3</v>
      </c>
      <c r="T1141">
        <v>-13.5</v>
      </c>
      <c r="U1141">
        <v>2.5499999999999998</v>
      </c>
      <c r="V1141">
        <v>-6.75</v>
      </c>
      <c r="W1141" t="str">
        <f t="shared" si="35"/>
        <v>g105,5,empty,3,205,1,1,0</v>
      </c>
      <c r="X1141" s="1" t="s">
        <v>322</v>
      </c>
      <c r="Y1141" s="2" t="str">
        <f>IF(AND(ISBLANK(X1141),OR(NOT(ISBLANK(Z1141)),NOT(ISBLANK(AA1141)))),#N/A,
IF(ISBLANK(X1141),"",
IF(AND(NOT(ISERROR(VLOOKUP(X1141,MonsterTable!$A:$B,MATCH(MonsterTable!$B$1,MonsterTable!$A$1:$B$1,0),0))),OR(ISBLANK(Z1141),ISBLANK(AA1141))),#N/A,
IFERROR(VLOOKUP(X1141,MonsterTable!$A:$B,MATCH(MonsterTable!$B$1,MonsterTable!$A$1:$B$1,0),0),
IF(OR(NOT(ISBLANK(Z1141)),ISBLANK(AA1141)),#N/A,
IF(X1141="empty","empty",
VLOOKUP(X1141,MonsterGroupTable!$A:$A,1,0)))))))</f>
        <v>g105</v>
      </c>
      <c r="AA1141">
        <v>5</v>
      </c>
      <c r="AE1141" s="1" t="s">
        <v>74</v>
      </c>
      <c r="AF1141" s="2" t="str">
        <f>IF(AND(ISBLANK(AE1141),OR(NOT(ISBLANK(AG1141)),NOT(ISBLANK(AH1141)))),#N/A,
IF(ISBLANK(AE1141),"",
IF(AND(NOT(ISERROR(VLOOKUP(AE1141,MonsterTable!$A:$B,MATCH(MonsterTable!$B$1,MonsterTable!$A$1:$B$1,0),0))),OR(ISBLANK(AG1141),ISBLANK(AH1141))),#N/A,
IFERROR(VLOOKUP(AE1141,MonsterTable!$A:$B,MATCH(MonsterTable!$B$1,MonsterTable!$A$1:$B$1,0),0),
IF(OR(NOT(ISBLANK(AG1141)),ISBLANK(AH1141)),#N/A,
IF(AE1141="empty","empty",
VLOOKUP(AE1141,MonsterGroupTable!$A:$A,1,0)))))))</f>
        <v>empty</v>
      </c>
      <c r="AH1141">
        <v>3</v>
      </c>
      <c r="AL1141" s="1" t="s">
        <v>341</v>
      </c>
      <c r="AM1141" s="2">
        <f>IF(AND(ISBLANK(AL1141),OR(NOT(ISBLANK(AN1141)),NOT(ISBLANK(AO1141)))),#N/A,
IF(ISBLANK(AL1141),"",
IF(AND(NOT(ISERROR(VLOOKUP(AL1141,MonsterTable!$A:$B,MATCH(MonsterTable!$B$1,MonsterTable!$A$1:$B$1,0),0))),OR(ISBLANK(AN1141),ISBLANK(AO1141))),#N/A,
IFERROR(VLOOKUP(AL1141,MonsterTable!$A:$B,MATCH(MonsterTable!$B$1,MonsterTable!$A$1:$B$1,0),0),
IF(OR(NOT(ISBLANK(AN1141)),ISBLANK(AO1141)),#N/A,
IF(AL1141="empty","empty",
VLOOKUP(AL1141,MonsterGroupTable!$A:$A,1,0)))))))</f>
        <v>205</v>
      </c>
      <c r="AN1141">
        <v>1</v>
      </c>
      <c r="AO1141">
        <v>1</v>
      </c>
      <c r="AP1141">
        <v>0</v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BA1141" s="2" t="str">
        <f>IF(AND(ISBLANK(AZ1141),OR(NOT(ISBLANK(BB1141)),NOT(ISBLANK(BC1141)))),#N/A,
IF(ISBLANK(AZ1141),"",
IF(AND(NOT(ISERROR(VLOOKUP(AZ1141,MonsterTable!$A:$B,MATCH(MonsterTable!$B$1,MonsterTable!$A$1:$B$1,0),0))),OR(ISBLANK(BB1141),ISBLANK(BC1141))),#N/A,
IFERROR(VLOOKUP(AZ1141,MonsterTable!$A:$B,MATCH(MonsterTable!$B$1,MonsterTable!$A$1:$B$1,0),0),
IF(OR(NOT(ISBLANK(BB1141)),ISBLANK(BC1141)),#N/A,
IF(AZ1141="empty","empty",
VLOOKUP(AZ1141,MonsterGroupTable!$A:$A,1,0)))))))</f>
        <v/>
      </c>
      <c r="BH1141" s="2" t="str">
        <f>IF(AND(ISBLANK(BG1141),OR(NOT(ISBLANK(BI1141)),NOT(ISBLANK(BJ1141)))),#N/A,
IF(ISBLANK(BG1141),"",
IF(AND(NOT(ISERROR(VLOOKUP(BG1141,MonsterTable!$A:$B,MATCH(MonsterTable!$B$1,MonsterTable!$A$1:$B$1,0),0))),OR(ISBLANK(BI1141),ISBLANK(BJ1141))),#N/A,
IFERROR(VLOOKUP(BG1141,MonsterTable!$A:$B,MATCH(MonsterTable!$B$1,MonsterTable!$A$1:$B$1,0),0),
IF(OR(NOT(ISBLANK(BI1141)),ISBLANK(BJ1141)),#N/A,
IF(BG1141="empty","empty",
VLOOKUP(BG1141,MonsterGroupTable!$A:$A,1,0)))))))</f>
        <v/>
      </c>
      <c r="BO1141" s="2" t="str">
        <f>IF(AND(ISBLANK(BN1141),OR(NOT(ISBLANK(BP1141)),NOT(ISBLANK(BQ1141)))),#N/A,
IF(ISBLANK(BN1141),"",
IF(AND(NOT(ISERROR(VLOOKUP(BN1141,MonsterTable!$A:$B,MATCH(MonsterTable!$B$1,MonsterTable!$A$1:$B$1,0),0))),OR(ISBLANK(BP1141),ISBLANK(BQ1141))),#N/A,
IFERROR(VLOOKUP(BN1141,MonsterTable!$A:$B,MATCH(MonsterTable!$B$1,MonsterTable!$A$1:$B$1,0),0),
IF(OR(NOT(ISBLANK(BP1141)),ISBLANK(BQ1141)),#N/A,
IF(BN1141="empty","empty",
VLOOKUP(BN1141,MonsterGroupTable!$A:$A,1,0)))))))</f>
        <v/>
      </c>
      <c r="BV1141" s="2" t="str">
        <f>IF(AND(ISBLANK(BU1141),OR(NOT(ISBLANK(BW1141)),NOT(ISBLANK(BX1141)))),#N/A,
IF(ISBLANK(BU1141),"",
IF(AND(NOT(ISERROR(VLOOKUP(BU1141,MonsterTable!$A:$B,MATCH(MonsterTable!$B$1,MonsterTable!$A$1:$B$1,0),0))),OR(ISBLANK(BW1141),ISBLANK(BX1141))),#N/A,
IFERROR(VLOOKUP(BU1141,MonsterTable!$A:$B,MATCH(MonsterTable!$B$1,MonsterTable!$A$1:$B$1,0),0),
IF(OR(NOT(ISBLANK(BW1141)),ISBLANK(BX1141)),#N/A,
IF(BU1141="empty","empty",
VLOOKUP(BU1141,MonsterGroupTable!$A:$A,1,0)))))))</f>
        <v/>
      </c>
      <c r="CC1141" s="2" t="str">
        <f>IF(AND(ISBLANK(CB1141),OR(NOT(ISBLANK(CD1141)),NOT(ISBLANK(CE1141)))),#N/A,
IF(ISBLANK(CB1141),"",
IF(AND(NOT(ISERROR(VLOOKUP(CB1141,MonsterTable!$A:$B,MATCH(MonsterTable!$B$1,MonsterTable!$A$1:$B$1,0),0))),OR(ISBLANK(CD1141),ISBLANK(CE1141))),#N/A,
IFERROR(VLOOKUP(CB1141,MonsterTable!$A:$B,MATCH(MonsterTable!$B$1,MonsterTable!$A$1:$B$1,0),0),
IF(OR(NOT(ISBLANK(CD1141)),ISBLANK(CE1141)),#N/A,
IF(CB1141="empty","empty",
VLOOKUP(CB1141,MonsterGroupTable!$A:$A,1,0)))))))</f>
        <v/>
      </c>
      <c r="CJ1141" s="2" t="str">
        <f>IF(AND(ISBLANK(CI1141),OR(NOT(ISBLANK(CK1141)),NOT(ISBLANK(CL1141)))),#N/A,
IF(ISBLANK(CI1141),"",
IF(AND(NOT(ISERROR(VLOOKUP(CI1141,MonsterTable!$A:$B,MATCH(MonsterTable!$B$1,MonsterTable!$A$1:$B$1,0),0))),OR(ISBLANK(CK1141),ISBLANK(CL1141))),#N/A,
IFERROR(VLOOKUP(CI1141,MonsterTable!$A:$B,MATCH(MonsterTable!$B$1,MonsterTable!$A$1:$B$1,0),0),
IF(OR(NOT(ISBLANK(CK1141)),ISBLANK(CL1141)),#N/A,
IF(CI1141="empty","empty",
VLOOKUP(CI1141,MonsterGroupTable!$A:$A,1,0)))))))</f>
        <v/>
      </c>
    </row>
    <row r="1142" spans="1:88">
      <c r="A1142">
        <v>20443</v>
      </c>
      <c r="B1142">
        <f t="shared" si="34"/>
        <v>1.1000000000000001</v>
      </c>
      <c r="C1142">
        <f t="shared" si="34"/>
        <v>1.1000000000000001</v>
      </c>
      <c r="F1142">
        <v>2700</v>
      </c>
      <c r="G1142">
        <v>82867</v>
      </c>
      <c r="H1142">
        <v>0</v>
      </c>
      <c r="I1142">
        <v>0</v>
      </c>
      <c r="J1142">
        <v>0</v>
      </c>
      <c r="K1142" t="s">
        <v>28</v>
      </c>
      <c r="L1142" t="s">
        <v>249</v>
      </c>
      <c r="M1142" t="s">
        <v>79</v>
      </c>
      <c r="N1142" t="s">
        <v>80</v>
      </c>
      <c r="O1142">
        <v>0</v>
      </c>
      <c r="P1142">
        <v>-4.75</v>
      </c>
      <c r="Q1142">
        <v>-3.5</v>
      </c>
      <c r="R1142">
        <v>4.75</v>
      </c>
      <c r="S1142">
        <v>3</v>
      </c>
      <c r="T1142">
        <v>-13.5</v>
      </c>
      <c r="U1142">
        <v>2.5499999999999998</v>
      </c>
      <c r="V1142">
        <v>-6.75</v>
      </c>
      <c r="W1142" t="str">
        <f t="shared" si="35"/>
        <v>g105,5,empty,3,205,1,1,0</v>
      </c>
      <c r="X1142" s="1" t="s">
        <v>322</v>
      </c>
      <c r="Y1142" s="2" t="str">
        <f>IF(AND(ISBLANK(X1142),OR(NOT(ISBLANK(Z1142)),NOT(ISBLANK(AA1142)))),#N/A,
IF(ISBLANK(X1142),"",
IF(AND(NOT(ISERROR(VLOOKUP(X1142,MonsterTable!$A:$B,MATCH(MonsterTable!$B$1,MonsterTable!$A$1:$B$1,0),0))),OR(ISBLANK(Z1142),ISBLANK(AA1142))),#N/A,
IFERROR(VLOOKUP(X1142,MonsterTable!$A:$B,MATCH(MonsterTable!$B$1,MonsterTable!$A$1:$B$1,0),0),
IF(OR(NOT(ISBLANK(Z1142)),ISBLANK(AA1142)),#N/A,
IF(X1142="empty","empty",
VLOOKUP(X1142,MonsterGroupTable!$A:$A,1,0)))))))</f>
        <v>g105</v>
      </c>
      <c r="AA1142">
        <v>5</v>
      </c>
      <c r="AE1142" s="1" t="s">
        <v>74</v>
      </c>
      <c r="AF1142" s="2" t="str">
        <f>IF(AND(ISBLANK(AE1142),OR(NOT(ISBLANK(AG1142)),NOT(ISBLANK(AH1142)))),#N/A,
IF(ISBLANK(AE1142),"",
IF(AND(NOT(ISERROR(VLOOKUP(AE1142,MonsterTable!$A:$B,MATCH(MonsterTable!$B$1,MonsterTable!$A$1:$B$1,0),0))),OR(ISBLANK(AG1142),ISBLANK(AH1142))),#N/A,
IFERROR(VLOOKUP(AE1142,MonsterTable!$A:$B,MATCH(MonsterTable!$B$1,MonsterTable!$A$1:$B$1,0),0),
IF(OR(NOT(ISBLANK(AG1142)),ISBLANK(AH1142)),#N/A,
IF(AE1142="empty","empty",
VLOOKUP(AE1142,MonsterGroupTable!$A:$A,1,0)))))))</f>
        <v>empty</v>
      </c>
      <c r="AH1142">
        <v>3</v>
      </c>
      <c r="AL1142" s="1" t="s">
        <v>341</v>
      </c>
      <c r="AM1142" s="2">
        <f>IF(AND(ISBLANK(AL1142),OR(NOT(ISBLANK(AN1142)),NOT(ISBLANK(AO1142)))),#N/A,
IF(ISBLANK(AL1142),"",
IF(AND(NOT(ISERROR(VLOOKUP(AL1142,MonsterTable!$A:$B,MATCH(MonsterTable!$B$1,MonsterTable!$A$1:$B$1,0),0))),OR(ISBLANK(AN1142),ISBLANK(AO1142))),#N/A,
IFERROR(VLOOKUP(AL1142,MonsterTable!$A:$B,MATCH(MonsterTable!$B$1,MonsterTable!$A$1:$B$1,0),0),
IF(OR(NOT(ISBLANK(AN1142)),ISBLANK(AO1142)),#N/A,
IF(AL1142="empty","empty",
VLOOKUP(AL1142,MonsterGroupTable!$A:$A,1,0)))))))</f>
        <v>205</v>
      </c>
      <c r="AN1142">
        <v>1</v>
      </c>
      <c r="AO1142">
        <v>1</v>
      </c>
      <c r="AP1142">
        <v>0</v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BA1142" s="2" t="str">
        <f>IF(AND(ISBLANK(AZ1142),OR(NOT(ISBLANK(BB1142)),NOT(ISBLANK(BC1142)))),#N/A,
IF(ISBLANK(AZ1142),"",
IF(AND(NOT(ISERROR(VLOOKUP(AZ1142,MonsterTable!$A:$B,MATCH(MonsterTable!$B$1,MonsterTable!$A$1:$B$1,0),0))),OR(ISBLANK(BB1142),ISBLANK(BC1142))),#N/A,
IFERROR(VLOOKUP(AZ1142,MonsterTable!$A:$B,MATCH(MonsterTable!$B$1,MonsterTable!$A$1:$B$1,0),0),
IF(OR(NOT(ISBLANK(BB1142)),ISBLANK(BC1142)),#N/A,
IF(AZ1142="empty","empty",
VLOOKUP(AZ1142,MonsterGroupTable!$A:$A,1,0)))))))</f>
        <v/>
      </c>
      <c r="BH1142" s="2" t="str">
        <f>IF(AND(ISBLANK(BG1142),OR(NOT(ISBLANK(BI1142)),NOT(ISBLANK(BJ1142)))),#N/A,
IF(ISBLANK(BG1142),"",
IF(AND(NOT(ISERROR(VLOOKUP(BG1142,MonsterTable!$A:$B,MATCH(MonsterTable!$B$1,MonsterTable!$A$1:$B$1,0),0))),OR(ISBLANK(BI1142),ISBLANK(BJ1142))),#N/A,
IFERROR(VLOOKUP(BG1142,MonsterTable!$A:$B,MATCH(MonsterTable!$B$1,MonsterTable!$A$1:$B$1,0),0),
IF(OR(NOT(ISBLANK(BI1142)),ISBLANK(BJ1142)),#N/A,
IF(BG1142="empty","empty",
VLOOKUP(BG1142,MonsterGroupTable!$A:$A,1,0)))))))</f>
        <v/>
      </c>
      <c r="BO1142" s="2" t="str">
        <f>IF(AND(ISBLANK(BN1142),OR(NOT(ISBLANK(BP1142)),NOT(ISBLANK(BQ1142)))),#N/A,
IF(ISBLANK(BN1142),"",
IF(AND(NOT(ISERROR(VLOOKUP(BN1142,MonsterTable!$A:$B,MATCH(MonsterTable!$B$1,MonsterTable!$A$1:$B$1,0),0))),OR(ISBLANK(BP1142),ISBLANK(BQ1142))),#N/A,
IFERROR(VLOOKUP(BN1142,MonsterTable!$A:$B,MATCH(MonsterTable!$B$1,MonsterTable!$A$1:$B$1,0),0),
IF(OR(NOT(ISBLANK(BP1142)),ISBLANK(BQ1142)),#N/A,
IF(BN1142="empty","empty",
VLOOKUP(BN1142,MonsterGroupTable!$A:$A,1,0)))))))</f>
        <v/>
      </c>
      <c r="BV1142" s="2" t="str">
        <f>IF(AND(ISBLANK(BU1142),OR(NOT(ISBLANK(BW1142)),NOT(ISBLANK(BX1142)))),#N/A,
IF(ISBLANK(BU1142),"",
IF(AND(NOT(ISERROR(VLOOKUP(BU1142,MonsterTable!$A:$B,MATCH(MonsterTable!$B$1,MonsterTable!$A$1:$B$1,0),0))),OR(ISBLANK(BW1142),ISBLANK(BX1142))),#N/A,
IFERROR(VLOOKUP(BU1142,MonsterTable!$A:$B,MATCH(MonsterTable!$B$1,MonsterTable!$A$1:$B$1,0),0),
IF(OR(NOT(ISBLANK(BW1142)),ISBLANK(BX1142)),#N/A,
IF(BU1142="empty","empty",
VLOOKUP(BU1142,MonsterGroupTable!$A:$A,1,0)))))))</f>
        <v/>
      </c>
      <c r="CC1142" s="2" t="str">
        <f>IF(AND(ISBLANK(CB1142),OR(NOT(ISBLANK(CD1142)),NOT(ISBLANK(CE1142)))),#N/A,
IF(ISBLANK(CB1142),"",
IF(AND(NOT(ISERROR(VLOOKUP(CB1142,MonsterTable!$A:$B,MATCH(MonsterTable!$B$1,MonsterTable!$A$1:$B$1,0),0))),OR(ISBLANK(CD1142),ISBLANK(CE1142))),#N/A,
IFERROR(VLOOKUP(CB1142,MonsterTable!$A:$B,MATCH(MonsterTable!$B$1,MonsterTable!$A$1:$B$1,0),0),
IF(OR(NOT(ISBLANK(CD1142)),ISBLANK(CE1142)),#N/A,
IF(CB1142="empty","empty",
VLOOKUP(CB1142,MonsterGroupTable!$A:$A,1,0)))))))</f>
        <v/>
      </c>
      <c r="CJ1142" s="2" t="str">
        <f>IF(AND(ISBLANK(CI1142),OR(NOT(ISBLANK(CK1142)),NOT(ISBLANK(CL1142)))),#N/A,
IF(ISBLANK(CI1142),"",
IF(AND(NOT(ISERROR(VLOOKUP(CI1142,MonsterTable!$A:$B,MATCH(MonsterTable!$B$1,MonsterTable!$A$1:$B$1,0),0))),OR(ISBLANK(CK1142),ISBLANK(CL1142))),#N/A,
IFERROR(VLOOKUP(CI1142,MonsterTable!$A:$B,MATCH(MonsterTable!$B$1,MonsterTable!$A$1:$B$1,0),0),
IF(OR(NOT(ISBLANK(CK1142)),ISBLANK(CL1142)),#N/A,
IF(CI1142="empty","empty",
VLOOKUP(CI1142,MonsterGroupTable!$A:$A,1,0)))))))</f>
        <v/>
      </c>
    </row>
    <row r="1143" spans="1:88">
      <c r="A1143">
        <v>20444</v>
      </c>
      <c r="B1143">
        <f t="shared" si="34"/>
        <v>1.1000000000000001</v>
      </c>
      <c r="C1143">
        <f t="shared" si="34"/>
        <v>1.1000000000000001</v>
      </c>
      <c r="F1143">
        <v>2700</v>
      </c>
      <c r="G1143">
        <v>83272</v>
      </c>
      <c r="H1143">
        <v>0</v>
      </c>
      <c r="I1143">
        <v>0</v>
      </c>
      <c r="J1143">
        <v>0</v>
      </c>
      <c r="K1143" t="s">
        <v>28</v>
      </c>
      <c r="L1143" t="s">
        <v>249</v>
      </c>
      <c r="M1143" t="s">
        <v>79</v>
      </c>
      <c r="N1143" t="s">
        <v>80</v>
      </c>
      <c r="O1143">
        <v>0</v>
      </c>
      <c r="P1143">
        <v>-4.75</v>
      </c>
      <c r="Q1143">
        <v>-3.5</v>
      </c>
      <c r="R1143">
        <v>4.75</v>
      </c>
      <c r="S1143">
        <v>3</v>
      </c>
      <c r="T1143">
        <v>-13.5</v>
      </c>
      <c r="U1143">
        <v>2.5499999999999998</v>
      </c>
      <c r="V1143">
        <v>-6.75</v>
      </c>
      <c r="W1143" t="str">
        <f t="shared" si="35"/>
        <v>g105,5,empty,3,205,1,1,0</v>
      </c>
      <c r="X1143" s="1" t="s">
        <v>322</v>
      </c>
      <c r="Y1143" s="2" t="str">
        <f>IF(AND(ISBLANK(X1143),OR(NOT(ISBLANK(Z1143)),NOT(ISBLANK(AA1143)))),#N/A,
IF(ISBLANK(X1143),"",
IF(AND(NOT(ISERROR(VLOOKUP(X1143,MonsterTable!$A:$B,MATCH(MonsterTable!$B$1,MonsterTable!$A$1:$B$1,0),0))),OR(ISBLANK(Z1143),ISBLANK(AA1143))),#N/A,
IFERROR(VLOOKUP(X1143,MonsterTable!$A:$B,MATCH(MonsterTable!$B$1,MonsterTable!$A$1:$B$1,0),0),
IF(OR(NOT(ISBLANK(Z1143)),ISBLANK(AA1143)),#N/A,
IF(X1143="empty","empty",
VLOOKUP(X1143,MonsterGroupTable!$A:$A,1,0)))))))</f>
        <v>g105</v>
      </c>
      <c r="AA1143">
        <v>5</v>
      </c>
      <c r="AE1143" s="1" t="s">
        <v>74</v>
      </c>
      <c r="AF1143" s="2" t="str">
        <f>IF(AND(ISBLANK(AE1143),OR(NOT(ISBLANK(AG1143)),NOT(ISBLANK(AH1143)))),#N/A,
IF(ISBLANK(AE1143),"",
IF(AND(NOT(ISERROR(VLOOKUP(AE1143,MonsterTable!$A:$B,MATCH(MonsterTable!$B$1,MonsterTable!$A$1:$B$1,0),0))),OR(ISBLANK(AG1143),ISBLANK(AH1143))),#N/A,
IFERROR(VLOOKUP(AE1143,MonsterTable!$A:$B,MATCH(MonsterTable!$B$1,MonsterTable!$A$1:$B$1,0),0),
IF(OR(NOT(ISBLANK(AG1143)),ISBLANK(AH1143)),#N/A,
IF(AE1143="empty","empty",
VLOOKUP(AE1143,MonsterGroupTable!$A:$A,1,0)))))))</f>
        <v>empty</v>
      </c>
      <c r="AH1143">
        <v>3</v>
      </c>
      <c r="AL1143" s="1" t="s">
        <v>341</v>
      </c>
      <c r="AM1143" s="2">
        <f>IF(AND(ISBLANK(AL1143),OR(NOT(ISBLANK(AN1143)),NOT(ISBLANK(AO1143)))),#N/A,
IF(ISBLANK(AL1143),"",
IF(AND(NOT(ISERROR(VLOOKUP(AL1143,MonsterTable!$A:$B,MATCH(MonsterTable!$B$1,MonsterTable!$A$1:$B$1,0),0))),OR(ISBLANK(AN1143),ISBLANK(AO1143))),#N/A,
IFERROR(VLOOKUP(AL1143,MonsterTable!$A:$B,MATCH(MonsterTable!$B$1,MonsterTable!$A$1:$B$1,0),0),
IF(OR(NOT(ISBLANK(AN1143)),ISBLANK(AO1143)),#N/A,
IF(AL1143="empty","empty",
VLOOKUP(AL1143,MonsterGroupTable!$A:$A,1,0)))))))</f>
        <v>205</v>
      </c>
      <c r="AN1143">
        <v>1</v>
      </c>
      <c r="AO1143">
        <v>1</v>
      </c>
      <c r="AP1143">
        <v>0</v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BA1143" s="2" t="str">
        <f>IF(AND(ISBLANK(AZ1143),OR(NOT(ISBLANK(BB1143)),NOT(ISBLANK(BC1143)))),#N/A,
IF(ISBLANK(AZ1143),"",
IF(AND(NOT(ISERROR(VLOOKUP(AZ1143,MonsterTable!$A:$B,MATCH(MonsterTable!$B$1,MonsterTable!$A$1:$B$1,0),0))),OR(ISBLANK(BB1143),ISBLANK(BC1143))),#N/A,
IFERROR(VLOOKUP(AZ1143,MonsterTable!$A:$B,MATCH(MonsterTable!$B$1,MonsterTable!$A$1:$B$1,0),0),
IF(OR(NOT(ISBLANK(BB1143)),ISBLANK(BC1143)),#N/A,
IF(AZ1143="empty","empty",
VLOOKUP(AZ1143,MonsterGroupTable!$A:$A,1,0)))))))</f>
        <v/>
      </c>
      <c r="BH1143" s="2" t="str">
        <f>IF(AND(ISBLANK(BG1143),OR(NOT(ISBLANK(BI1143)),NOT(ISBLANK(BJ1143)))),#N/A,
IF(ISBLANK(BG1143),"",
IF(AND(NOT(ISERROR(VLOOKUP(BG1143,MonsterTable!$A:$B,MATCH(MonsterTable!$B$1,MonsterTable!$A$1:$B$1,0),0))),OR(ISBLANK(BI1143),ISBLANK(BJ1143))),#N/A,
IFERROR(VLOOKUP(BG1143,MonsterTable!$A:$B,MATCH(MonsterTable!$B$1,MonsterTable!$A$1:$B$1,0),0),
IF(OR(NOT(ISBLANK(BI1143)),ISBLANK(BJ1143)),#N/A,
IF(BG1143="empty","empty",
VLOOKUP(BG1143,MonsterGroupTable!$A:$A,1,0)))))))</f>
        <v/>
      </c>
      <c r="BO1143" s="2" t="str">
        <f>IF(AND(ISBLANK(BN1143),OR(NOT(ISBLANK(BP1143)),NOT(ISBLANK(BQ1143)))),#N/A,
IF(ISBLANK(BN1143),"",
IF(AND(NOT(ISERROR(VLOOKUP(BN1143,MonsterTable!$A:$B,MATCH(MonsterTable!$B$1,MonsterTable!$A$1:$B$1,0),0))),OR(ISBLANK(BP1143),ISBLANK(BQ1143))),#N/A,
IFERROR(VLOOKUP(BN1143,MonsterTable!$A:$B,MATCH(MonsterTable!$B$1,MonsterTable!$A$1:$B$1,0),0),
IF(OR(NOT(ISBLANK(BP1143)),ISBLANK(BQ1143)),#N/A,
IF(BN1143="empty","empty",
VLOOKUP(BN1143,MonsterGroupTable!$A:$A,1,0)))))))</f>
        <v/>
      </c>
      <c r="BV1143" s="2" t="str">
        <f>IF(AND(ISBLANK(BU1143),OR(NOT(ISBLANK(BW1143)),NOT(ISBLANK(BX1143)))),#N/A,
IF(ISBLANK(BU1143),"",
IF(AND(NOT(ISERROR(VLOOKUP(BU1143,MonsterTable!$A:$B,MATCH(MonsterTable!$B$1,MonsterTable!$A$1:$B$1,0),0))),OR(ISBLANK(BW1143),ISBLANK(BX1143))),#N/A,
IFERROR(VLOOKUP(BU1143,MonsterTable!$A:$B,MATCH(MonsterTable!$B$1,MonsterTable!$A$1:$B$1,0),0),
IF(OR(NOT(ISBLANK(BW1143)),ISBLANK(BX1143)),#N/A,
IF(BU1143="empty","empty",
VLOOKUP(BU1143,MonsterGroupTable!$A:$A,1,0)))))))</f>
        <v/>
      </c>
      <c r="CC1143" s="2" t="str">
        <f>IF(AND(ISBLANK(CB1143),OR(NOT(ISBLANK(CD1143)),NOT(ISBLANK(CE1143)))),#N/A,
IF(ISBLANK(CB1143),"",
IF(AND(NOT(ISERROR(VLOOKUP(CB1143,MonsterTable!$A:$B,MATCH(MonsterTable!$B$1,MonsterTable!$A$1:$B$1,0),0))),OR(ISBLANK(CD1143),ISBLANK(CE1143))),#N/A,
IFERROR(VLOOKUP(CB1143,MonsterTable!$A:$B,MATCH(MonsterTable!$B$1,MonsterTable!$A$1:$B$1,0),0),
IF(OR(NOT(ISBLANK(CD1143)),ISBLANK(CE1143)),#N/A,
IF(CB1143="empty","empty",
VLOOKUP(CB1143,MonsterGroupTable!$A:$A,1,0)))))))</f>
        <v/>
      </c>
      <c r="CJ1143" s="2" t="str">
        <f>IF(AND(ISBLANK(CI1143),OR(NOT(ISBLANK(CK1143)),NOT(ISBLANK(CL1143)))),#N/A,
IF(ISBLANK(CI1143),"",
IF(AND(NOT(ISERROR(VLOOKUP(CI1143,MonsterTable!$A:$B,MATCH(MonsterTable!$B$1,MonsterTable!$A$1:$B$1,0),0))),OR(ISBLANK(CK1143),ISBLANK(CL1143))),#N/A,
IFERROR(VLOOKUP(CI1143,MonsterTable!$A:$B,MATCH(MonsterTable!$B$1,MonsterTable!$A$1:$B$1,0),0),
IF(OR(NOT(ISBLANK(CK1143)),ISBLANK(CL1143)),#N/A,
IF(CI1143="empty","empty",
VLOOKUP(CI1143,MonsterGroupTable!$A:$A,1,0)))))))</f>
        <v/>
      </c>
    </row>
    <row r="1144" spans="1:88">
      <c r="A1144">
        <v>20445</v>
      </c>
      <c r="B1144">
        <f t="shared" si="34"/>
        <v>1.1000000000000001</v>
      </c>
      <c r="C1144">
        <f t="shared" si="34"/>
        <v>1.1000000000000001</v>
      </c>
      <c r="F1144">
        <v>2700</v>
      </c>
      <c r="G1144">
        <v>83677</v>
      </c>
      <c r="H1144">
        <v>0</v>
      </c>
      <c r="I1144">
        <v>0</v>
      </c>
      <c r="J1144">
        <v>0</v>
      </c>
      <c r="K1144" t="s">
        <v>28</v>
      </c>
      <c r="L1144" t="s">
        <v>249</v>
      </c>
      <c r="M1144" t="s">
        <v>79</v>
      </c>
      <c r="N1144" t="s">
        <v>80</v>
      </c>
      <c r="O1144">
        <v>0</v>
      </c>
      <c r="P1144">
        <v>-4.75</v>
      </c>
      <c r="Q1144">
        <v>-3.5</v>
      </c>
      <c r="R1144">
        <v>4.75</v>
      </c>
      <c r="S1144">
        <v>3</v>
      </c>
      <c r="T1144">
        <v>-13.5</v>
      </c>
      <c r="U1144">
        <v>2.5499999999999998</v>
      </c>
      <c r="V1144">
        <v>-6.75</v>
      </c>
      <c r="W1144" t="str">
        <f t="shared" si="35"/>
        <v>g105,5,empty,3,205,1,1,0</v>
      </c>
      <c r="X1144" s="1" t="s">
        <v>322</v>
      </c>
      <c r="Y1144" s="2" t="str">
        <f>IF(AND(ISBLANK(X1144),OR(NOT(ISBLANK(Z1144)),NOT(ISBLANK(AA1144)))),#N/A,
IF(ISBLANK(X1144),"",
IF(AND(NOT(ISERROR(VLOOKUP(X1144,MonsterTable!$A:$B,MATCH(MonsterTable!$B$1,MonsterTable!$A$1:$B$1,0),0))),OR(ISBLANK(Z1144),ISBLANK(AA1144))),#N/A,
IFERROR(VLOOKUP(X1144,MonsterTable!$A:$B,MATCH(MonsterTable!$B$1,MonsterTable!$A$1:$B$1,0),0),
IF(OR(NOT(ISBLANK(Z1144)),ISBLANK(AA1144)),#N/A,
IF(X1144="empty","empty",
VLOOKUP(X1144,MonsterGroupTable!$A:$A,1,0)))))))</f>
        <v>g105</v>
      </c>
      <c r="AA1144">
        <v>5</v>
      </c>
      <c r="AE1144" s="1" t="s">
        <v>74</v>
      </c>
      <c r="AF1144" s="2" t="str">
        <f>IF(AND(ISBLANK(AE1144),OR(NOT(ISBLANK(AG1144)),NOT(ISBLANK(AH1144)))),#N/A,
IF(ISBLANK(AE1144),"",
IF(AND(NOT(ISERROR(VLOOKUP(AE1144,MonsterTable!$A:$B,MATCH(MonsterTable!$B$1,MonsterTable!$A$1:$B$1,0),0))),OR(ISBLANK(AG1144),ISBLANK(AH1144))),#N/A,
IFERROR(VLOOKUP(AE1144,MonsterTable!$A:$B,MATCH(MonsterTable!$B$1,MonsterTable!$A$1:$B$1,0),0),
IF(OR(NOT(ISBLANK(AG1144)),ISBLANK(AH1144)),#N/A,
IF(AE1144="empty","empty",
VLOOKUP(AE1144,MonsterGroupTable!$A:$A,1,0)))))))</f>
        <v>empty</v>
      </c>
      <c r="AH1144">
        <v>3</v>
      </c>
      <c r="AL1144" s="1" t="s">
        <v>341</v>
      </c>
      <c r="AM1144" s="2">
        <f>IF(AND(ISBLANK(AL1144),OR(NOT(ISBLANK(AN1144)),NOT(ISBLANK(AO1144)))),#N/A,
IF(ISBLANK(AL1144),"",
IF(AND(NOT(ISERROR(VLOOKUP(AL1144,MonsterTable!$A:$B,MATCH(MonsterTable!$B$1,MonsterTable!$A$1:$B$1,0),0))),OR(ISBLANK(AN1144),ISBLANK(AO1144))),#N/A,
IFERROR(VLOOKUP(AL1144,MonsterTable!$A:$B,MATCH(MonsterTable!$B$1,MonsterTable!$A$1:$B$1,0),0),
IF(OR(NOT(ISBLANK(AN1144)),ISBLANK(AO1144)),#N/A,
IF(AL1144="empty","empty",
VLOOKUP(AL1144,MonsterGroupTable!$A:$A,1,0)))))))</f>
        <v>205</v>
      </c>
      <c r="AN1144">
        <v>1</v>
      </c>
      <c r="AO1144">
        <v>1</v>
      </c>
      <c r="AP1144">
        <v>0</v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BA1144" s="2" t="str">
        <f>IF(AND(ISBLANK(AZ1144),OR(NOT(ISBLANK(BB1144)),NOT(ISBLANK(BC1144)))),#N/A,
IF(ISBLANK(AZ1144),"",
IF(AND(NOT(ISERROR(VLOOKUP(AZ1144,MonsterTable!$A:$B,MATCH(MonsterTable!$B$1,MonsterTable!$A$1:$B$1,0),0))),OR(ISBLANK(BB1144),ISBLANK(BC1144))),#N/A,
IFERROR(VLOOKUP(AZ1144,MonsterTable!$A:$B,MATCH(MonsterTable!$B$1,MonsterTable!$A$1:$B$1,0),0),
IF(OR(NOT(ISBLANK(BB1144)),ISBLANK(BC1144)),#N/A,
IF(AZ1144="empty","empty",
VLOOKUP(AZ1144,MonsterGroupTable!$A:$A,1,0)))))))</f>
        <v/>
      </c>
      <c r="BH1144" s="2" t="str">
        <f>IF(AND(ISBLANK(BG1144),OR(NOT(ISBLANK(BI1144)),NOT(ISBLANK(BJ1144)))),#N/A,
IF(ISBLANK(BG1144),"",
IF(AND(NOT(ISERROR(VLOOKUP(BG1144,MonsterTable!$A:$B,MATCH(MonsterTable!$B$1,MonsterTable!$A$1:$B$1,0),0))),OR(ISBLANK(BI1144),ISBLANK(BJ1144))),#N/A,
IFERROR(VLOOKUP(BG1144,MonsterTable!$A:$B,MATCH(MonsterTable!$B$1,MonsterTable!$A$1:$B$1,0),0),
IF(OR(NOT(ISBLANK(BI1144)),ISBLANK(BJ1144)),#N/A,
IF(BG1144="empty","empty",
VLOOKUP(BG1144,MonsterGroupTable!$A:$A,1,0)))))))</f>
        <v/>
      </c>
      <c r="BO1144" s="2" t="str">
        <f>IF(AND(ISBLANK(BN1144),OR(NOT(ISBLANK(BP1144)),NOT(ISBLANK(BQ1144)))),#N/A,
IF(ISBLANK(BN1144),"",
IF(AND(NOT(ISERROR(VLOOKUP(BN1144,MonsterTable!$A:$B,MATCH(MonsterTable!$B$1,MonsterTable!$A$1:$B$1,0),0))),OR(ISBLANK(BP1144),ISBLANK(BQ1144))),#N/A,
IFERROR(VLOOKUP(BN1144,MonsterTable!$A:$B,MATCH(MonsterTable!$B$1,MonsterTable!$A$1:$B$1,0),0),
IF(OR(NOT(ISBLANK(BP1144)),ISBLANK(BQ1144)),#N/A,
IF(BN1144="empty","empty",
VLOOKUP(BN1144,MonsterGroupTable!$A:$A,1,0)))))))</f>
        <v/>
      </c>
      <c r="BV1144" s="2" t="str">
        <f>IF(AND(ISBLANK(BU1144),OR(NOT(ISBLANK(BW1144)),NOT(ISBLANK(BX1144)))),#N/A,
IF(ISBLANK(BU1144),"",
IF(AND(NOT(ISERROR(VLOOKUP(BU1144,MonsterTable!$A:$B,MATCH(MonsterTable!$B$1,MonsterTable!$A$1:$B$1,0),0))),OR(ISBLANK(BW1144),ISBLANK(BX1144))),#N/A,
IFERROR(VLOOKUP(BU1144,MonsterTable!$A:$B,MATCH(MonsterTable!$B$1,MonsterTable!$A$1:$B$1,0),0),
IF(OR(NOT(ISBLANK(BW1144)),ISBLANK(BX1144)),#N/A,
IF(BU1144="empty","empty",
VLOOKUP(BU1144,MonsterGroupTable!$A:$A,1,0)))))))</f>
        <v/>
      </c>
      <c r="CC1144" s="2" t="str">
        <f>IF(AND(ISBLANK(CB1144),OR(NOT(ISBLANK(CD1144)),NOT(ISBLANK(CE1144)))),#N/A,
IF(ISBLANK(CB1144),"",
IF(AND(NOT(ISERROR(VLOOKUP(CB1144,MonsterTable!$A:$B,MATCH(MonsterTable!$B$1,MonsterTable!$A$1:$B$1,0),0))),OR(ISBLANK(CD1144),ISBLANK(CE1144))),#N/A,
IFERROR(VLOOKUP(CB1144,MonsterTable!$A:$B,MATCH(MonsterTable!$B$1,MonsterTable!$A$1:$B$1,0),0),
IF(OR(NOT(ISBLANK(CD1144)),ISBLANK(CE1144)),#N/A,
IF(CB1144="empty","empty",
VLOOKUP(CB1144,MonsterGroupTable!$A:$A,1,0)))))))</f>
        <v/>
      </c>
      <c r="CJ1144" s="2" t="str">
        <f>IF(AND(ISBLANK(CI1144),OR(NOT(ISBLANK(CK1144)),NOT(ISBLANK(CL1144)))),#N/A,
IF(ISBLANK(CI1144),"",
IF(AND(NOT(ISERROR(VLOOKUP(CI1144,MonsterTable!$A:$B,MATCH(MonsterTable!$B$1,MonsterTable!$A$1:$B$1,0),0))),OR(ISBLANK(CK1144),ISBLANK(CL1144))),#N/A,
IFERROR(VLOOKUP(CI1144,MonsterTable!$A:$B,MATCH(MonsterTable!$B$1,MonsterTable!$A$1:$B$1,0),0),
IF(OR(NOT(ISBLANK(CK1144)),ISBLANK(CL1144)),#N/A,
IF(CI1144="empty","empty",
VLOOKUP(CI1144,MonsterGroupTable!$A:$A,1,0)))))))</f>
        <v/>
      </c>
    </row>
    <row r="1145" spans="1:88">
      <c r="A1145">
        <v>20446</v>
      </c>
      <c r="B1145">
        <f t="shared" si="34"/>
        <v>1.1000000000000001</v>
      </c>
      <c r="C1145">
        <f t="shared" si="34"/>
        <v>1.1000000000000001</v>
      </c>
      <c r="F1145">
        <v>2700</v>
      </c>
      <c r="G1145">
        <v>84082</v>
      </c>
      <c r="H1145">
        <v>0</v>
      </c>
      <c r="I1145">
        <v>0</v>
      </c>
      <c r="J1145">
        <v>0</v>
      </c>
      <c r="K1145" t="s">
        <v>28</v>
      </c>
      <c r="L1145" t="s">
        <v>249</v>
      </c>
      <c r="M1145" t="s">
        <v>79</v>
      </c>
      <c r="N1145" t="s">
        <v>80</v>
      </c>
      <c r="O1145">
        <v>0</v>
      </c>
      <c r="P1145">
        <v>-4.75</v>
      </c>
      <c r="Q1145">
        <v>-3.5</v>
      </c>
      <c r="R1145">
        <v>4.75</v>
      </c>
      <c r="S1145">
        <v>3</v>
      </c>
      <c r="T1145">
        <v>-13.5</v>
      </c>
      <c r="U1145">
        <v>2.5499999999999998</v>
      </c>
      <c r="V1145">
        <v>-6.75</v>
      </c>
      <c r="W1145" t="str">
        <f t="shared" si="35"/>
        <v>g105,5,empty,3,205,1,1,0</v>
      </c>
      <c r="X1145" s="1" t="s">
        <v>322</v>
      </c>
      <c r="Y1145" s="2" t="str">
        <f>IF(AND(ISBLANK(X1145),OR(NOT(ISBLANK(Z1145)),NOT(ISBLANK(AA1145)))),#N/A,
IF(ISBLANK(X1145),"",
IF(AND(NOT(ISERROR(VLOOKUP(X1145,MonsterTable!$A:$B,MATCH(MonsterTable!$B$1,MonsterTable!$A$1:$B$1,0),0))),OR(ISBLANK(Z1145),ISBLANK(AA1145))),#N/A,
IFERROR(VLOOKUP(X1145,MonsterTable!$A:$B,MATCH(MonsterTable!$B$1,MonsterTable!$A$1:$B$1,0),0),
IF(OR(NOT(ISBLANK(Z1145)),ISBLANK(AA1145)),#N/A,
IF(X1145="empty","empty",
VLOOKUP(X1145,MonsterGroupTable!$A:$A,1,0)))))))</f>
        <v>g105</v>
      </c>
      <c r="AA1145">
        <v>5</v>
      </c>
      <c r="AE1145" s="1" t="s">
        <v>74</v>
      </c>
      <c r="AF1145" s="2" t="str">
        <f>IF(AND(ISBLANK(AE1145),OR(NOT(ISBLANK(AG1145)),NOT(ISBLANK(AH1145)))),#N/A,
IF(ISBLANK(AE1145),"",
IF(AND(NOT(ISERROR(VLOOKUP(AE1145,MonsterTable!$A:$B,MATCH(MonsterTable!$B$1,MonsterTable!$A$1:$B$1,0),0))),OR(ISBLANK(AG1145),ISBLANK(AH1145))),#N/A,
IFERROR(VLOOKUP(AE1145,MonsterTable!$A:$B,MATCH(MonsterTable!$B$1,MonsterTable!$A$1:$B$1,0),0),
IF(OR(NOT(ISBLANK(AG1145)),ISBLANK(AH1145)),#N/A,
IF(AE1145="empty","empty",
VLOOKUP(AE1145,MonsterGroupTable!$A:$A,1,0)))))))</f>
        <v>empty</v>
      </c>
      <c r="AH1145">
        <v>3</v>
      </c>
      <c r="AL1145" s="1" t="s">
        <v>341</v>
      </c>
      <c r="AM1145" s="2">
        <f>IF(AND(ISBLANK(AL1145),OR(NOT(ISBLANK(AN1145)),NOT(ISBLANK(AO1145)))),#N/A,
IF(ISBLANK(AL1145),"",
IF(AND(NOT(ISERROR(VLOOKUP(AL1145,MonsterTable!$A:$B,MATCH(MonsterTable!$B$1,MonsterTable!$A$1:$B$1,0),0))),OR(ISBLANK(AN1145),ISBLANK(AO1145))),#N/A,
IFERROR(VLOOKUP(AL1145,MonsterTable!$A:$B,MATCH(MonsterTable!$B$1,MonsterTable!$A$1:$B$1,0),0),
IF(OR(NOT(ISBLANK(AN1145)),ISBLANK(AO1145)),#N/A,
IF(AL1145="empty","empty",
VLOOKUP(AL1145,MonsterGroupTable!$A:$A,1,0)))))))</f>
        <v>205</v>
      </c>
      <c r="AN1145">
        <v>1</v>
      </c>
      <c r="AO1145">
        <v>1</v>
      </c>
      <c r="AP1145">
        <v>0</v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BA1145" s="2" t="str">
        <f>IF(AND(ISBLANK(AZ1145),OR(NOT(ISBLANK(BB1145)),NOT(ISBLANK(BC1145)))),#N/A,
IF(ISBLANK(AZ1145),"",
IF(AND(NOT(ISERROR(VLOOKUP(AZ1145,MonsterTable!$A:$B,MATCH(MonsterTable!$B$1,MonsterTable!$A$1:$B$1,0),0))),OR(ISBLANK(BB1145),ISBLANK(BC1145))),#N/A,
IFERROR(VLOOKUP(AZ1145,MonsterTable!$A:$B,MATCH(MonsterTable!$B$1,MonsterTable!$A$1:$B$1,0),0),
IF(OR(NOT(ISBLANK(BB1145)),ISBLANK(BC1145)),#N/A,
IF(AZ1145="empty","empty",
VLOOKUP(AZ1145,MonsterGroupTable!$A:$A,1,0)))))))</f>
        <v/>
      </c>
      <c r="BH1145" s="2" t="str">
        <f>IF(AND(ISBLANK(BG1145),OR(NOT(ISBLANK(BI1145)),NOT(ISBLANK(BJ1145)))),#N/A,
IF(ISBLANK(BG1145),"",
IF(AND(NOT(ISERROR(VLOOKUP(BG1145,MonsterTable!$A:$B,MATCH(MonsterTable!$B$1,MonsterTable!$A$1:$B$1,0),0))),OR(ISBLANK(BI1145),ISBLANK(BJ1145))),#N/A,
IFERROR(VLOOKUP(BG1145,MonsterTable!$A:$B,MATCH(MonsterTable!$B$1,MonsterTable!$A$1:$B$1,0),0),
IF(OR(NOT(ISBLANK(BI1145)),ISBLANK(BJ1145)),#N/A,
IF(BG1145="empty","empty",
VLOOKUP(BG1145,MonsterGroupTable!$A:$A,1,0)))))))</f>
        <v/>
      </c>
      <c r="BO1145" s="2" t="str">
        <f>IF(AND(ISBLANK(BN1145),OR(NOT(ISBLANK(BP1145)),NOT(ISBLANK(BQ1145)))),#N/A,
IF(ISBLANK(BN1145),"",
IF(AND(NOT(ISERROR(VLOOKUP(BN1145,MonsterTable!$A:$B,MATCH(MonsterTable!$B$1,MonsterTable!$A$1:$B$1,0),0))),OR(ISBLANK(BP1145),ISBLANK(BQ1145))),#N/A,
IFERROR(VLOOKUP(BN1145,MonsterTable!$A:$B,MATCH(MonsterTable!$B$1,MonsterTable!$A$1:$B$1,0),0),
IF(OR(NOT(ISBLANK(BP1145)),ISBLANK(BQ1145)),#N/A,
IF(BN1145="empty","empty",
VLOOKUP(BN1145,MonsterGroupTable!$A:$A,1,0)))))))</f>
        <v/>
      </c>
      <c r="BV1145" s="2" t="str">
        <f>IF(AND(ISBLANK(BU1145),OR(NOT(ISBLANK(BW1145)),NOT(ISBLANK(BX1145)))),#N/A,
IF(ISBLANK(BU1145),"",
IF(AND(NOT(ISERROR(VLOOKUP(BU1145,MonsterTable!$A:$B,MATCH(MonsterTable!$B$1,MonsterTable!$A$1:$B$1,0),0))),OR(ISBLANK(BW1145),ISBLANK(BX1145))),#N/A,
IFERROR(VLOOKUP(BU1145,MonsterTable!$A:$B,MATCH(MonsterTable!$B$1,MonsterTable!$A$1:$B$1,0),0),
IF(OR(NOT(ISBLANK(BW1145)),ISBLANK(BX1145)),#N/A,
IF(BU1145="empty","empty",
VLOOKUP(BU1145,MonsterGroupTable!$A:$A,1,0)))))))</f>
        <v/>
      </c>
      <c r="CC1145" s="2" t="str">
        <f>IF(AND(ISBLANK(CB1145),OR(NOT(ISBLANK(CD1145)),NOT(ISBLANK(CE1145)))),#N/A,
IF(ISBLANK(CB1145),"",
IF(AND(NOT(ISERROR(VLOOKUP(CB1145,MonsterTable!$A:$B,MATCH(MonsterTable!$B$1,MonsterTable!$A$1:$B$1,0),0))),OR(ISBLANK(CD1145),ISBLANK(CE1145))),#N/A,
IFERROR(VLOOKUP(CB1145,MonsterTable!$A:$B,MATCH(MonsterTable!$B$1,MonsterTable!$A$1:$B$1,0),0),
IF(OR(NOT(ISBLANK(CD1145)),ISBLANK(CE1145)),#N/A,
IF(CB1145="empty","empty",
VLOOKUP(CB1145,MonsterGroupTable!$A:$A,1,0)))))))</f>
        <v/>
      </c>
      <c r="CJ1145" s="2" t="str">
        <f>IF(AND(ISBLANK(CI1145),OR(NOT(ISBLANK(CK1145)),NOT(ISBLANK(CL1145)))),#N/A,
IF(ISBLANK(CI1145),"",
IF(AND(NOT(ISERROR(VLOOKUP(CI1145,MonsterTable!$A:$B,MATCH(MonsterTable!$B$1,MonsterTable!$A$1:$B$1,0),0))),OR(ISBLANK(CK1145),ISBLANK(CL1145))),#N/A,
IFERROR(VLOOKUP(CI1145,MonsterTable!$A:$B,MATCH(MonsterTable!$B$1,MonsterTable!$A$1:$B$1,0),0),
IF(OR(NOT(ISBLANK(CK1145)),ISBLANK(CL1145)),#N/A,
IF(CI1145="empty","empty",
VLOOKUP(CI1145,MonsterGroupTable!$A:$A,1,0)))))))</f>
        <v/>
      </c>
    </row>
    <row r="1146" spans="1:88">
      <c r="A1146">
        <v>20447</v>
      </c>
      <c r="B1146">
        <f t="shared" si="34"/>
        <v>1.1000000000000001</v>
      </c>
      <c r="C1146">
        <f t="shared" si="34"/>
        <v>1.1000000000000001</v>
      </c>
      <c r="F1146">
        <v>2700</v>
      </c>
      <c r="G1146">
        <v>84487</v>
      </c>
      <c r="H1146">
        <v>0</v>
      </c>
      <c r="I1146">
        <v>0</v>
      </c>
      <c r="J1146">
        <v>0</v>
      </c>
      <c r="K1146" t="s">
        <v>28</v>
      </c>
      <c r="L1146" t="s">
        <v>249</v>
      </c>
      <c r="M1146" t="s">
        <v>79</v>
      </c>
      <c r="N1146" t="s">
        <v>80</v>
      </c>
      <c r="O1146">
        <v>0</v>
      </c>
      <c r="P1146">
        <v>-4.75</v>
      </c>
      <c r="Q1146">
        <v>-3.5</v>
      </c>
      <c r="R1146">
        <v>4.75</v>
      </c>
      <c r="S1146">
        <v>3</v>
      </c>
      <c r="T1146">
        <v>-13.5</v>
      </c>
      <c r="U1146">
        <v>2.5499999999999998</v>
      </c>
      <c r="V1146">
        <v>-6.75</v>
      </c>
      <c r="W1146" t="str">
        <f t="shared" si="35"/>
        <v>g105,5,empty,3,205,1,1,0</v>
      </c>
      <c r="X1146" s="1" t="s">
        <v>322</v>
      </c>
      <c r="Y1146" s="2" t="str">
        <f>IF(AND(ISBLANK(X1146),OR(NOT(ISBLANK(Z1146)),NOT(ISBLANK(AA1146)))),#N/A,
IF(ISBLANK(X1146),"",
IF(AND(NOT(ISERROR(VLOOKUP(X1146,MonsterTable!$A:$B,MATCH(MonsterTable!$B$1,MonsterTable!$A$1:$B$1,0),0))),OR(ISBLANK(Z1146),ISBLANK(AA1146))),#N/A,
IFERROR(VLOOKUP(X1146,MonsterTable!$A:$B,MATCH(MonsterTable!$B$1,MonsterTable!$A$1:$B$1,0),0),
IF(OR(NOT(ISBLANK(Z1146)),ISBLANK(AA1146)),#N/A,
IF(X1146="empty","empty",
VLOOKUP(X1146,MonsterGroupTable!$A:$A,1,0)))))))</f>
        <v>g105</v>
      </c>
      <c r="AA1146">
        <v>5</v>
      </c>
      <c r="AE1146" s="1" t="s">
        <v>74</v>
      </c>
      <c r="AF1146" s="2" t="str">
        <f>IF(AND(ISBLANK(AE1146),OR(NOT(ISBLANK(AG1146)),NOT(ISBLANK(AH1146)))),#N/A,
IF(ISBLANK(AE1146),"",
IF(AND(NOT(ISERROR(VLOOKUP(AE1146,MonsterTable!$A:$B,MATCH(MonsterTable!$B$1,MonsterTable!$A$1:$B$1,0),0))),OR(ISBLANK(AG1146),ISBLANK(AH1146))),#N/A,
IFERROR(VLOOKUP(AE1146,MonsterTable!$A:$B,MATCH(MonsterTable!$B$1,MonsterTable!$A$1:$B$1,0),0),
IF(OR(NOT(ISBLANK(AG1146)),ISBLANK(AH1146)),#N/A,
IF(AE1146="empty","empty",
VLOOKUP(AE1146,MonsterGroupTable!$A:$A,1,0)))))))</f>
        <v>empty</v>
      </c>
      <c r="AH1146">
        <v>3</v>
      </c>
      <c r="AL1146" s="1" t="s">
        <v>341</v>
      </c>
      <c r="AM1146" s="2">
        <f>IF(AND(ISBLANK(AL1146),OR(NOT(ISBLANK(AN1146)),NOT(ISBLANK(AO1146)))),#N/A,
IF(ISBLANK(AL1146),"",
IF(AND(NOT(ISERROR(VLOOKUP(AL1146,MonsterTable!$A:$B,MATCH(MonsterTable!$B$1,MonsterTable!$A$1:$B$1,0),0))),OR(ISBLANK(AN1146),ISBLANK(AO1146))),#N/A,
IFERROR(VLOOKUP(AL1146,MonsterTable!$A:$B,MATCH(MonsterTable!$B$1,MonsterTable!$A$1:$B$1,0),0),
IF(OR(NOT(ISBLANK(AN1146)),ISBLANK(AO1146)),#N/A,
IF(AL1146="empty","empty",
VLOOKUP(AL1146,MonsterGroupTable!$A:$A,1,0)))))))</f>
        <v>205</v>
      </c>
      <c r="AN1146">
        <v>1</v>
      </c>
      <c r="AO1146">
        <v>1</v>
      </c>
      <c r="AP1146">
        <v>0</v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BA1146" s="2" t="str">
        <f>IF(AND(ISBLANK(AZ1146),OR(NOT(ISBLANK(BB1146)),NOT(ISBLANK(BC1146)))),#N/A,
IF(ISBLANK(AZ1146),"",
IF(AND(NOT(ISERROR(VLOOKUP(AZ1146,MonsterTable!$A:$B,MATCH(MonsterTable!$B$1,MonsterTable!$A$1:$B$1,0),0))),OR(ISBLANK(BB1146),ISBLANK(BC1146))),#N/A,
IFERROR(VLOOKUP(AZ1146,MonsterTable!$A:$B,MATCH(MonsterTable!$B$1,MonsterTable!$A$1:$B$1,0),0),
IF(OR(NOT(ISBLANK(BB1146)),ISBLANK(BC1146)),#N/A,
IF(AZ1146="empty","empty",
VLOOKUP(AZ1146,MonsterGroupTable!$A:$A,1,0)))))))</f>
        <v/>
      </c>
      <c r="BH1146" s="2" t="str">
        <f>IF(AND(ISBLANK(BG1146),OR(NOT(ISBLANK(BI1146)),NOT(ISBLANK(BJ1146)))),#N/A,
IF(ISBLANK(BG1146),"",
IF(AND(NOT(ISERROR(VLOOKUP(BG1146,MonsterTable!$A:$B,MATCH(MonsterTable!$B$1,MonsterTable!$A$1:$B$1,0),0))),OR(ISBLANK(BI1146),ISBLANK(BJ1146))),#N/A,
IFERROR(VLOOKUP(BG1146,MonsterTable!$A:$B,MATCH(MonsterTable!$B$1,MonsterTable!$A$1:$B$1,0),0),
IF(OR(NOT(ISBLANK(BI1146)),ISBLANK(BJ1146)),#N/A,
IF(BG1146="empty","empty",
VLOOKUP(BG1146,MonsterGroupTable!$A:$A,1,0)))))))</f>
        <v/>
      </c>
      <c r="BO1146" s="2" t="str">
        <f>IF(AND(ISBLANK(BN1146),OR(NOT(ISBLANK(BP1146)),NOT(ISBLANK(BQ1146)))),#N/A,
IF(ISBLANK(BN1146),"",
IF(AND(NOT(ISERROR(VLOOKUP(BN1146,MonsterTable!$A:$B,MATCH(MonsterTable!$B$1,MonsterTable!$A$1:$B$1,0),0))),OR(ISBLANK(BP1146),ISBLANK(BQ1146))),#N/A,
IFERROR(VLOOKUP(BN1146,MonsterTable!$A:$B,MATCH(MonsterTable!$B$1,MonsterTable!$A$1:$B$1,0),0),
IF(OR(NOT(ISBLANK(BP1146)),ISBLANK(BQ1146)),#N/A,
IF(BN1146="empty","empty",
VLOOKUP(BN1146,MonsterGroupTable!$A:$A,1,0)))))))</f>
        <v/>
      </c>
      <c r="BV1146" s="2" t="str">
        <f>IF(AND(ISBLANK(BU1146),OR(NOT(ISBLANK(BW1146)),NOT(ISBLANK(BX1146)))),#N/A,
IF(ISBLANK(BU1146),"",
IF(AND(NOT(ISERROR(VLOOKUP(BU1146,MonsterTable!$A:$B,MATCH(MonsterTable!$B$1,MonsterTable!$A$1:$B$1,0),0))),OR(ISBLANK(BW1146),ISBLANK(BX1146))),#N/A,
IFERROR(VLOOKUP(BU1146,MonsterTable!$A:$B,MATCH(MonsterTable!$B$1,MonsterTable!$A$1:$B$1,0),0),
IF(OR(NOT(ISBLANK(BW1146)),ISBLANK(BX1146)),#N/A,
IF(BU1146="empty","empty",
VLOOKUP(BU1146,MonsterGroupTable!$A:$A,1,0)))))))</f>
        <v/>
      </c>
      <c r="CC1146" s="2" t="str">
        <f>IF(AND(ISBLANK(CB1146),OR(NOT(ISBLANK(CD1146)),NOT(ISBLANK(CE1146)))),#N/A,
IF(ISBLANK(CB1146),"",
IF(AND(NOT(ISERROR(VLOOKUP(CB1146,MonsterTable!$A:$B,MATCH(MonsterTable!$B$1,MonsterTable!$A$1:$B$1,0),0))),OR(ISBLANK(CD1146),ISBLANK(CE1146))),#N/A,
IFERROR(VLOOKUP(CB1146,MonsterTable!$A:$B,MATCH(MonsterTable!$B$1,MonsterTable!$A$1:$B$1,0),0),
IF(OR(NOT(ISBLANK(CD1146)),ISBLANK(CE1146)),#N/A,
IF(CB1146="empty","empty",
VLOOKUP(CB1146,MonsterGroupTable!$A:$A,1,0)))))))</f>
        <v/>
      </c>
      <c r="CJ1146" s="2" t="str">
        <f>IF(AND(ISBLANK(CI1146),OR(NOT(ISBLANK(CK1146)),NOT(ISBLANK(CL1146)))),#N/A,
IF(ISBLANK(CI1146),"",
IF(AND(NOT(ISERROR(VLOOKUP(CI1146,MonsterTable!$A:$B,MATCH(MonsterTable!$B$1,MonsterTable!$A$1:$B$1,0),0))),OR(ISBLANK(CK1146),ISBLANK(CL1146))),#N/A,
IFERROR(VLOOKUP(CI1146,MonsterTable!$A:$B,MATCH(MonsterTable!$B$1,MonsterTable!$A$1:$B$1,0),0),
IF(OR(NOT(ISBLANK(CK1146)),ISBLANK(CL1146)),#N/A,
IF(CI1146="empty","empty",
VLOOKUP(CI1146,MonsterGroupTable!$A:$A,1,0)))))))</f>
        <v/>
      </c>
    </row>
    <row r="1147" spans="1:88">
      <c r="A1147">
        <v>20448</v>
      </c>
      <c r="B1147">
        <f t="shared" si="34"/>
        <v>1.1000000000000001</v>
      </c>
      <c r="C1147">
        <f t="shared" si="34"/>
        <v>1.1000000000000001</v>
      </c>
      <c r="F1147">
        <v>2700</v>
      </c>
      <c r="G1147">
        <v>84892</v>
      </c>
      <c r="H1147">
        <v>0</v>
      </c>
      <c r="I1147">
        <v>0</v>
      </c>
      <c r="J1147">
        <v>0</v>
      </c>
      <c r="K1147" t="s">
        <v>28</v>
      </c>
      <c r="L1147" t="s">
        <v>249</v>
      </c>
      <c r="M1147" t="s">
        <v>79</v>
      </c>
      <c r="N1147" t="s">
        <v>80</v>
      </c>
      <c r="O1147">
        <v>0</v>
      </c>
      <c r="P1147">
        <v>-4.75</v>
      </c>
      <c r="Q1147">
        <v>-3.5</v>
      </c>
      <c r="R1147">
        <v>4.75</v>
      </c>
      <c r="S1147">
        <v>3</v>
      </c>
      <c r="T1147">
        <v>-13.5</v>
      </c>
      <c r="U1147">
        <v>2.5499999999999998</v>
      </c>
      <c r="V1147">
        <v>-6.75</v>
      </c>
      <c r="W1147" t="str">
        <f t="shared" si="35"/>
        <v>g105,5,empty,3,205,1,1,0</v>
      </c>
      <c r="X1147" s="1" t="s">
        <v>322</v>
      </c>
      <c r="Y1147" s="2" t="str">
        <f>IF(AND(ISBLANK(X1147),OR(NOT(ISBLANK(Z1147)),NOT(ISBLANK(AA1147)))),#N/A,
IF(ISBLANK(X1147),"",
IF(AND(NOT(ISERROR(VLOOKUP(X1147,MonsterTable!$A:$B,MATCH(MonsterTable!$B$1,MonsterTable!$A$1:$B$1,0),0))),OR(ISBLANK(Z1147),ISBLANK(AA1147))),#N/A,
IFERROR(VLOOKUP(X1147,MonsterTable!$A:$B,MATCH(MonsterTable!$B$1,MonsterTable!$A$1:$B$1,0),0),
IF(OR(NOT(ISBLANK(Z1147)),ISBLANK(AA1147)),#N/A,
IF(X1147="empty","empty",
VLOOKUP(X1147,MonsterGroupTable!$A:$A,1,0)))))))</f>
        <v>g105</v>
      </c>
      <c r="AA1147">
        <v>5</v>
      </c>
      <c r="AE1147" s="1" t="s">
        <v>74</v>
      </c>
      <c r="AF1147" s="2" t="str">
        <f>IF(AND(ISBLANK(AE1147),OR(NOT(ISBLANK(AG1147)),NOT(ISBLANK(AH1147)))),#N/A,
IF(ISBLANK(AE1147),"",
IF(AND(NOT(ISERROR(VLOOKUP(AE1147,MonsterTable!$A:$B,MATCH(MonsterTable!$B$1,MonsterTable!$A$1:$B$1,0),0))),OR(ISBLANK(AG1147),ISBLANK(AH1147))),#N/A,
IFERROR(VLOOKUP(AE1147,MonsterTable!$A:$B,MATCH(MonsterTable!$B$1,MonsterTable!$A$1:$B$1,0),0),
IF(OR(NOT(ISBLANK(AG1147)),ISBLANK(AH1147)),#N/A,
IF(AE1147="empty","empty",
VLOOKUP(AE1147,MonsterGroupTable!$A:$A,1,0)))))))</f>
        <v>empty</v>
      </c>
      <c r="AH1147">
        <v>3</v>
      </c>
      <c r="AL1147" s="1" t="s">
        <v>341</v>
      </c>
      <c r="AM1147" s="2">
        <f>IF(AND(ISBLANK(AL1147),OR(NOT(ISBLANK(AN1147)),NOT(ISBLANK(AO1147)))),#N/A,
IF(ISBLANK(AL1147),"",
IF(AND(NOT(ISERROR(VLOOKUP(AL1147,MonsterTable!$A:$B,MATCH(MonsterTable!$B$1,MonsterTable!$A$1:$B$1,0),0))),OR(ISBLANK(AN1147),ISBLANK(AO1147))),#N/A,
IFERROR(VLOOKUP(AL1147,MonsterTable!$A:$B,MATCH(MonsterTable!$B$1,MonsterTable!$A$1:$B$1,0),0),
IF(OR(NOT(ISBLANK(AN1147)),ISBLANK(AO1147)),#N/A,
IF(AL1147="empty","empty",
VLOOKUP(AL1147,MonsterGroupTable!$A:$A,1,0)))))))</f>
        <v>205</v>
      </c>
      <c r="AN1147">
        <v>1</v>
      </c>
      <c r="AO1147">
        <v>1</v>
      </c>
      <c r="AP1147">
        <v>0</v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BA1147" s="2" t="str">
        <f>IF(AND(ISBLANK(AZ1147),OR(NOT(ISBLANK(BB1147)),NOT(ISBLANK(BC1147)))),#N/A,
IF(ISBLANK(AZ1147),"",
IF(AND(NOT(ISERROR(VLOOKUP(AZ1147,MonsterTable!$A:$B,MATCH(MonsterTable!$B$1,MonsterTable!$A$1:$B$1,0),0))),OR(ISBLANK(BB1147),ISBLANK(BC1147))),#N/A,
IFERROR(VLOOKUP(AZ1147,MonsterTable!$A:$B,MATCH(MonsterTable!$B$1,MonsterTable!$A$1:$B$1,0),0),
IF(OR(NOT(ISBLANK(BB1147)),ISBLANK(BC1147)),#N/A,
IF(AZ1147="empty","empty",
VLOOKUP(AZ1147,MonsterGroupTable!$A:$A,1,0)))))))</f>
        <v/>
      </c>
      <c r="BH1147" s="2" t="str">
        <f>IF(AND(ISBLANK(BG1147),OR(NOT(ISBLANK(BI1147)),NOT(ISBLANK(BJ1147)))),#N/A,
IF(ISBLANK(BG1147),"",
IF(AND(NOT(ISERROR(VLOOKUP(BG1147,MonsterTable!$A:$B,MATCH(MonsterTable!$B$1,MonsterTable!$A$1:$B$1,0),0))),OR(ISBLANK(BI1147),ISBLANK(BJ1147))),#N/A,
IFERROR(VLOOKUP(BG1147,MonsterTable!$A:$B,MATCH(MonsterTable!$B$1,MonsterTable!$A$1:$B$1,0),0),
IF(OR(NOT(ISBLANK(BI1147)),ISBLANK(BJ1147)),#N/A,
IF(BG1147="empty","empty",
VLOOKUP(BG1147,MonsterGroupTable!$A:$A,1,0)))))))</f>
        <v/>
      </c>
      <c r="BO1147" s="2" t="str">
        <f>IF(AND(ISBLANK(BN1147),OR(NOT(ISBLANK(BP1147)),NOT(ISBLANK(BQ1147)))),#N/A,
IF(ISBLANK(BN1147),"",
IF(AND(NOT(ISERROR(VLOOKUP(BN1147,MonsterTable!$A:$B,MATCH(MonsterTable!$B$1,MonsterTable!$A$1:$B$1,0),0))),OR(ISBLANK(BP1147),ISBLANK(BQ1147))),#N/A,
IFERROR(VLOOKUP(BN1147,MonsterTable!$A:$B,MATCH(MonsterTable!$B$1,MonsterTable!$A$1:$B$1,0),0),
IF(OR(NOT(ISBLANK(BP1147)),ISBLANK(BQ1147)),#N/A,
IF(BN1147="empty","empty",
VLOOKUP(BN1147,MonsterGroupTable!$A:$A,1,0)))))))</f>
        <v/>
      </c>
      <c r="BV1147" s="2" t="str">
        <f>IF(AND(ISBLANK(BU1147),OR(NOT(ISBLANK(BW1147)),NOT(ISBLANK(BX1147)))),#N/A,
IF(ISBLANK(BU1147),"",
IF(AND(NOT(ISERROR(VLOOKUP(BU1147,MonsterTable!$A:$B,MATCH(MonsterTable!$B$1,MonsterTable!$A$1:$B$1,0),0))),OR(ISBLANK(BW1147),ISBLANK(BX1147))),#N/A,
IFERROR(VLOOKUP(BU1147,MonsterTable!$A:$B,MATCH(MonsterTable!$B$1,MonsterTable!$A$1:$B$1,0),0),
IF(OR(NOT(ISBLANK(BW1147)),ISBLANK(BX1147)),#N/A,
IF(BU1147="empty","empty",
VLOOKUP(BU1147,MonsterGroupTable!$A:$A,1,0)))))))</f>
        <v/>
      </c>
      <c r="CC1147" s="2" t="str">
        <f>IF(AND(ISBLANK(CB1147),OR(NOT(ISBLANK(CD1147)),NOT(ISBLANK(CE1147)))),#N/A,
IF(ISBLANK(CB1147),"",
IF(AND(NOT(ISERROR(VLOOKUP(CB1147,MonsterTable!$A:$B,MATCH(MonsterTable!$B$1,MonsterTable!$A$1:$B$1,0),0))),OR(ISBLANK(CD1147),ISBLANK(CE1147))),#N/A,
IFERROR(VLOOKUP(CB1147,MonsterTable!$A:$B,MATCH(MonsterTable!$B$1,MonsterTable!$A$1:$B$1,0),0),
IF(OR(NOT(ISBLANK(CD1147)),ISBLANK(CE1147)),#N/A,
IF(CB1147="empty","empty",
VLOOKUP(CB1147,MonsterGroupTable!$A:$A,1,0)))))))</f>
        <v/>
      </c>
      <c r="CJ1147" s="2" t="str">
        <f>IF(AND(ISBLANK(CI1147),OR(NOT(ISBLANK(CK1147)),NOT(ISBLANK(CL1147)))),#N/A,
IF(ISBLANK(CI1147),"",
IF(AND(NOT(ISERROR(VLOOKUP(CI1147,MonsterTable!$A:$B,MATCH(MonsterTable!$B$1,MonsterTable!$A$1:$B$1,0),0))),OR(ISBLANK(CK1147),ISBLANK(CL1147))),#N/A,
IFERROR(VLOOKUP(CI1147,MonsterTable!$A:$B,MATCH(MonsterTable!$B$1,MonsterTable!$A$1:$B$1,0),0),
IF(OR(NOT(ISBLANK(CK1147)),ISBLANK(CL1147)),#N/A,
IF(CI1147="empty","empty",
VLOOKUP(CI1147,MonsterGroupTable!$A:$A,1,0)))))))</f>
        <v/>
      </c>
    </row>
    <row r="1148" spans="1:88">
      <c r="A1148">
        <v>20449</v>
      </c>
      <c r="B1148">
        <f t="shared" si="34"/>
        <v>1.1000000000000001</v>
      </c>
      <c r="C1148">
        <f t="shared" si="34"/>
        <v>1.1000000000000001</v>
      </c>
      <c r="F1148">
        <v>2700</v>
      </c>
      <c r="G1148">
        <v>85297</v>
      </c>
      <c r="H1148">
        <v>0</v>
      </c>
      <c r="I1148">
        <v>0</v>
      </c>
      <c r="J1148">
        <v>0</v>
      </c>
      <c r="K1148" t="s">
        <v>28</v>
      </c>
      <c r="L1148" t="s">
        <v>249</v>
      </c>
      <c r="M1148" t="s">
        <v>79</v>
      </c>
      <c r="N1148" t="s">
        <v>80</v>
      </c>
      <c r="O1148">
        <v>0</v>
      </c>
      <c r="P1148">
        <v>-4.75</v>
      </c>
      <c r="Q1148">
        <v>-3.5</v>
      </c>
      <c r="R1148">
        <v>4.75</v>
      </c>
      <c r="S1148">
        <v>3</v>
      </c>
      <c r="T1148">
        <v>-13.5</v>
      </c>
      <c r="U1148">
        <v>2.5499999999999998</v>
      </c>
      <c r="V1148">
        <v>-6.75</v>
      </c>
      <c r="W1148" t="str">
        <f t="shared" si="35"/>
        <v>g105,5,empty,3,205,1,1,0</v>
      </c>
      <c r="X1148" s="1" t="s">
        <v>322</v>
      </c>
      <c r="Y1148" s="2" t="str">
        <f>IF(AND(ISBLANK(X1148),OR(NOT(ISBLANK(Z1148)),NOT(ISBLANK(AA1148)))),#N/A,
IF(ISBLANK(X1148),"",
IF(AND(NOT(ISERROR(VLOOKUP(X1148,MonsterTable!$A:$B,MATCH(MonsterTable!$B$1,MonsterTable!$A$1:$B$1,0),0))),OR(ISBLANK(Z1148),ISBLANK(AA1148))),#N/A,
IFERROR(VLOOKUP(X1148,MonsterTable!$A:$B,MATCH(MonsterTable!$B$1,MonsterTable!$A$1:$B$1,0),0),
IF(OR(NOT(ISBLANK(Z1148)),ISBLANK(AA1148)),#N/A,
IF(X1148="empty","empty",
VLOOKUP(X1148,MonsterGroupTable!$A:$A,1,0)))))))</f>
        <v>g105</v>
      </c>
      <c r="AA1148">
        <v>5</v>
      </c>
      <c r="AE1148" s="1" t="s">
        <v>74</v>
      </c>
      <c r="AF1148" s="2" t="str">
        <f>IF(AND(ISBLANK(AE1148),OR(NOT(ISBLANK(AG1148)),NOT(ISBLANK(AH1148)))),#N/A,
IF(ISBLANK(AE1148),"",
IF(AND(NOT(ISERROR(VLOOKUP(AE1148,MonsterTable!$A:$B,MATCH(MonsterTable!$B$1,MonsterTable!$A$1:$B$1,0),0))),OR(ISBLANK(AG1148),ISBLANK(AH1148))),#N/A,
IFERROR(VLOOKUP(AE1148,MonsterTable!$A:$B,MATCH(MonsterTable!$B$1,MonsterTable!$A$1:$B$1,0),0),
IF(OR(NOT(ISBLANK(AG1148)),ISBLANK(AH1148)),#N/A,
IF(AE1148="empty","empty",
VLOOKUP(AE1148,MonsterGroupTable!$A:$A,1,0)))))))</f>
        <v>empty</v>
      </c>
      <c r="AH1148">
        <v>3</v>
      </c>
      <c r="AL1148" s="1" t="s">
        <v>341</v>
      </c>
      <c r="AM1148" s="2">
        <f>IF(AND(ISBLANK(AL1148),OR(NOT(ISBLANK(AN1148)),NOT(ISBLANK(AO1148)))),#N/A,
IF(ISBLANK(AL1148),"",
IF(AND(NOT(ISERROR(VLOOKUP(AL1148,MonsterTable!$A:$B,MATCH(MonsterTable!$B$1,MonsterTable!$A$1:$B$1,0),0))),OR(ISBLANK(AN1148),ISBLANK(AO1148))),#N/A,
IFERROR(VLOOKUP(AL1148,MonsterTable!$A:$B,MATCH(MonsterTable!$B$1,MonsterTable!$A$1:$B$1,0),0),
IF(OR(NOT(ISBLANK(AN1148)),ISBLANK(AO1148)),#N/A,
IF(AL1148="empty","empty",
VLOOKUP(AL1148,MonsterGroupTable!$A:$A,1,0)))))))</f>
        <v>205</v>
      </c>
      <c r="AN1148">
        <v>1</v>
      </c>
      <c r="AO1148">
        <v>1</v>
      </c>
      <c r="AP1148">
        <v>0</v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BA1148" s="2" t="str">
        <f>IF(AND(ISBLANK(AZ1148),OR(NOT(ISBLANK(BB1148)),NOT(ISBLANK(BC1148)))),#N/A,
IF(ISBLANK(AZ1148),"",
IF(AND(NOT(ISERROR(VLOOKUP(AZ1148,MonsterTable!$A:$B,MATCH(MonsterTable!$B$1,MonsterTable!$A$1:$B$1,0),0))),OR(ISBLANK(BB1148),ISBLANK(BC1148))),#N/A,
IFERROR(VLOOKUP(AZ1148,MonsterTable!$A:$B,MATCH(MonsterTable!$B$1,MonsterTable!$A$1:$B$1,0),0),
IF(OR(NOT(ISBLANK(BB1148)),ISBLANK(BC1148)),#N/A,
IF(AZ1148="empty","empty",
VLOOKUP(AZ1148,MonsterGroupTable!$A:$A,1,0)))))))</f>
        <v/>
      </c>
      <c r="BH1148" s="2" t="str">
        <f>IF(AND(ISBLANK(BG1148),OR(NOT(ISBLANK(BI1148)),NOT(ISBLANK(BJ1148)))),#N/A,
IF(ISBLANK(BG1148),"",
IF(AND(NOT(ISERROR(VLOOKUP(BG1148,MonsterTable!$A:$B,MATCH(MonsterTable!$B$1,MonsterTable!$A$1:$B$1,0),0))),OR(ISBLANK(BI1148),ISBLANK(BJ1148))),#N/A,
IFERROR(VLOOKUP(BG1148,MonsterTable!$A:$B,MATCH(MonsterTable!$B$1,MonsterTable!$A$1:$B$1,0),0),
IF(OR(NOT(ISBLANK(BI1148)),ISBLANK(BJ1148)),#N/A,
IF(BG1148="empty","empty",
VLOOKUP(BG1148,MonsterGroupTable!$A:$A,1,0)))))))</f>
        <v/>
      </c>
      <c r="BO1148" s="2" t="str">
        <f>IF(AND(ISBLANK(BN1148),OR(NOT(ISBLANK(BP1148)),NOT(ISBLANK(BQ1148)))),#N/A,
IF(ISBLANK(BN1148),"",
IF(AND(NOT(ISERROR(VLOOKUP(BN1148,MonsterTable!$A:$B,MATCH(MonsterTable!$B$1,MonsterTable!$A$1:$B$1,0),0))),OR(ISBLANK(BP1148),ISBLANK(BQ1148))),#N/A,
IFERROR(VLOOKUP(BN1148,MonsterTable!$A:$B,MATCH(MonsterTable!$B$1,MonsterTable!$A$1:$B$1,0),0),
IF(OR(NOT(ISBLANK(BP1148)),ISBLANK(BQ1148)),#N/A,
IF(BN1148="empty","empty",
VLOOKUP(BN1148,MonsterGroupTable!$A:$A,1,0)))))))</f>
        <v/>
      </c>
      <c r="BV1148" s="2" t="str">
        <f>IF(AND(ISBLANK(BU1148),OR(NOT(ISBLANK(BW1148)),NOT(ISBLANK(BX1148)))),#N/A,
IF(ISBLANK(BU1148),"",
IF(AND(NOT(ISERROR(VLOOKUP(BU1148,MonsterTable!$A:$B,MATCH(MonsterTable!$B$1,MonsterTable!$A$1:$B$1,0),0))),OR(ISBLANK(BW1148),ISBLANK(BX1148))),#N/A,
IFERROR(VLOOKUP(BU1148,MonsterTable!$A:$B,MATCH(MonsterTable!$B$1,MonsterTable!$A$1:$B$1,0),0),
IF(OR(NOT(ISBLANK(BW1148)),ISBLANK(BX1148)),#N/A,
IF(BU1148="empty","empty",
VLOOKUP(BU1148,MonsterGroupTable!$A:$A,1,0)))))))</f>
        <v/>
      </c>
      <c r="CC1148" s="2" t="str">
        <f>IF(AND(ISBLANK(CB1148),OR(NOT(ISBLANK(CD1148)),NOT(ISBLANK(CE1148)))),#N/A,
IF(ISBLANK(CB1148),"",
IF(AND(NOT(ISERROR(VLOOKUP(CB1148,MonsterTable!$A:$B,MATCH(MonsterTable!$B$1,MonsterTable!$A$1:$B$1,0),0))),OR(ISBLANK(CD1148),ISBLANK(CE1148))),#N/A,
IFERROR(VLOOKUP(CB1148,MonsterTable!$A:$B,MATCH(MonsterTable!$B$1,MonsterTable!$A$1:$B$1,0),0),
IF(OR(NOT(ISBLANK(CD1148)),ISBLANK(CE1148)),#N/A,
IF(CB1148="empty","empty",
VLOOKUP(CB1148,MonsterGroupTable!$A:$A,1,0)))))))</f>
        <v/>
      </c>
      <c r="CJ1148" s="2" t="str">
        <f>IF(AND(ISBLANK(CI1148),OR(NOT(ISBLANK(CK1148)),NOT(ISBLANK(CL1148)))),#N/A,
IF(ISBLANK(CI1148),"",
IF(AND(NOT(ISERROR(VLOOKUP(CI1148,MonsterTable!$A:$B,MATCH(MonsterTable!$B$1,MonsterTable!$A$1:$B$1,0),0))),OR(ISBLANK(CK1148),ISBLANK(CL1148))),#N/A,
IFERROR(VLOOKUP(CI1148,MonsterTable!$A:$B,MATCH(MonsterTable!$B$1,MonsterTable!$A$1:$B$1,0),0),
IF(OR(NOT(ISBLANK(CK1148)),ISBLANK(CL1148)),#N/A,
IF(CI1148="empty","empty",
VLOOKUP(CI1148,MonsterGroupTable!$A:$A,1,0)))))))</f>
        <v/>
      </c>
    </row>
    <row r="1149" spans="1:88">
      <c r="A1149">
        <v>20450</v>
      </c>
      <c r="B1149">
        <f t="shared" si="34"/>
        <v>1.2</v>
      </c>
      <c r="C1149">
        <f t="shared" si="34"/>
        <v>1.1000000000000001</v>
      </c>
      <c r="F1149">
        <v>2700</v>
      </c>
      <c r="G1149">
        <v>88316</v>
      </c>
      <c r="H1149">
        <v>0</v>
      </c>
      <c r="I1149">
        <v>0</v>
      </c>
      <c r="J1149">
        <v>0</v>
      </c>
      <c r="K1149" t="s">
        <v>28</v>
      </c>
      <c r="L1149" t="s">
        <v>249</v>
      </c>
      <c r="M1149" t="s">
        <v>79</v>
      </c>
      <c r="N1149" t="s">
        <v>80</v>
      </c>
      <c r="O1149">
        <v>0</v>
      </c>
      <c r="P1149">
        <v>-4.75</v>
      </c>
      <c r="Q1149">
        <v>-3.5</v>
      </c>
      <c r="R1149">
        <v>4.75</v>
      </c>
      <c r="S1149">
        <v>3</v>
      </c>
      <c r="T1149">
        <v>-13.5</v>
      </c>
      <c r="U1149">
        <v>2.5499999999999998</v>
      </c>
      <c r="V1149">
        <v>-6.75</v>
      </c>
      <c r="W1149" t="str">
        <f t="shared" si="35"/>
        <v>g105,5,empty,3,205,1,1,0</v>
      </c>
      <c r="X1149" s="1" t="s">
        <v>322</v>
      </c>
      <c r="Y1149" s="2" t="str">
        <f>IF(AND(ISBLANK(X1149),OR(NOT(ISBLANK(Z1149)),NOT(ISBLANK(AA1149)))),#N/A,
IF(ISBLANK(X1149),"",
IF(AND(NOT(ISERROR(VLOOKUP(X1149,MonsterTable!$A:$B,MATCH(MonsterTable!$B$1,MonsterTable!$A$1:$B$1,0),0))),OR(ISBLANK(Z1149),ISBLANK(AA1149))),#N/A,
IFERROR(VLOOKUP(X1149,MonsterTable!$A:$B,MATCH(MonsterTable!$B$1,MonsterTable!$A$1:$B$1,0),0),
IF(OR(NOT(ISBLANK(Z1149)),ISBLANK(AA1149)),#N/A,
IF(X1149="empty","empty",
VLOOKUP(X1149,MonsterGroupTable!$A:$A,1,0)))))))</f>
        <v>g105</v>
      </c>
      <c r="AA1149">
        <v>5</v>
      </c>
      <c r="AE1149" s="1" t="s">
        <v>74</v>
      </c>
      <c r="AF1149" s="2" t="str">
        <f>IF(AND(ISBLANK(AE1149),OR(NOT(ISBLANK(AG1149)),NOT(ISBLANK(AH1149)))),#N/A,
IF(ISBLANK(AE1149),"",
IF(AND(NOT(ISERROR(VLOOKUP(AE1149,MonsterTable!$A:$B,MATCH(MonsterTable!$B$1,MonsterTable!$A$1:$B$1,0),0))),OR(ISBLANK(AG1149),ISBLANK(AH1149))),#N/A,
IFERROR(VLOOKUP(AE1149,MonsterTable!$A:$B,MATCH(MonsterTable!$B$1,MonsterTable!$A$1:$B$1,0),0),
IF(OR(NOT(ISBLANK(AG1149)),ISBLANK(AH1149)),#N/A,
IF(AE1149="empty","empty",
VLOOKUP(AE1149,MonsterGroupTable!$A:$A,1,0)))))))</f>
        <v>empty</v>
      </c>
      <c r="AH1149">
        <v>3</v>
      </c>
      <c r="AL1149" s="1" t="s">
        <v>341</v>
      </c>
      <c r="AM1149" s="2">
        <f>IF(AND(ISBLANK(AL1149),OR(NOT(ISBLANK(AN1149)),NOT(ISBLANK(AO1149)))),#N/A,
IF(ISBLANK(AL1149),"",
IF(AND(NOT(ISERROR(VLOOKUP(AL1149,MonsterTable!$A:$B,MATCH(MonsterTable!$B$1,MonsterTable!$A$1:$B$1,0),0))),OR(ISBLANK(AN1149),ISBLANK(AO1149))),#N/A,
IFERROR(VLOOKUP(AL1149,MonsterTable!$A:$B,MATCH(MonsterTable!$B$1,MonsterTable!$A$1:$B$1,0),0),
IF(OR(NOT(ISBLANK(AN1149)),ISBLANK(AO1149)),#N/A,
IF(AL1149="empty","empty",
VLOOKUP(AL1149,MonsterGroupTable!$A:$A,1,0)))))))</f>
        <v>205</v>
      </c>
      <c r="AN1149">
        <v>1</v>
      </c>
      <c r="AO1149">
        <v>1</v>
      </c>
      <c r="AP1149">
        <v>0</v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BA1149" s="2" t="str">
        <f>IF(AND(ISBLANK(AZ1149),OR(NOT(ISBLANK(BB1149)),NOT(ISBLANK(BC1149)))),#N/A,
IF(ISBLANK(AZ1149),"",
IF(AND(NOT(ISERROR(VLOOKUP(AZ1149,MonsterTable!$A:$B,MATCH(MonsterTable!$B$1,MonsterTable!$A$1:$B$1,0),0))),OR(ISBLANK(BB1149),ISBLANK(BC1149))),#N/A,
IFERROR(VLOOKUP(AZ1149,MonsterTable!$A:$B,MATCH(MonsterTable!$B$1,MonsterTable!$A$1:$B$1,0),0),
IF(OR(NOT(ISBLANK(BB1149)),ISBLANK(BC1149)),#N/A,
IF(AZ1149="empty","empty",
VLOOKUP(AZ1149,MonsterGroupTable!$A:$A,1,0)))))))</f>
        <v/>
      </c>
      <c r="BH1149" s="2" t="str">
        <f>IF(AND(ISBLANK(BG1149),OR(NOT(ISBLANK(BI1149)),NOT(ISBLANK(BJ1149)))),#N/A,
IF(ISBLANK(BG1149),"",
IF(AND(NOT(ISERROR(VLOOKUP(BG1149,MonsterTable!$A:$B,MATCH(MonsterTable!$B$1,MonsterTable!$A$1:$B$1,0),0))),OR(ISBLANK(BI1149),ISBLANK(BJ1149))),#N/A,
IFERROR(VLOOKUP(BG1149,MonsterTable!$A:$B,MATCH(MonsterTable!$B$1,MonsterTable!$A$1:$B$1,0),0),
IF(OR(NOT(ISBLANK(BI1149)),ISBLANK(BJ1149)),#N/A,
IF(BG1149="empty","empty",
VLOOKUP(BG1149,MonsterGroupTable!$A:$A,1,0)))))))</f>
        <v/>
      </c>
      <c r="BO1149" s="2" t="str">
        <f>IF(AND(ISBLANK(BN1149),OR(NOT(ISBLANK(BP1149)),NOT(ISBLANK(BQ1149)))),#N/A,
IF(ISBLANK(BN1149),"",
IF(AND(NOT(ISERROR(VLOOKUP(BN1149,MonsterTable!$A:$B,MATCH(MonsterTable!$B$1,MonsterTable!$A$1:$B$1,0),0))),OR(ISBLANK(BP1149),ISBLANK(BQ1149))),#N/A,
IFERROR(VLOOKUP(BN1149,MonsterTable!$A:$B,MATCH(MonsterTable!$B$1,MonsterTable!$A$1:$B$1,0),0),
IF(OR(NOT(ISBLANK(BP1149)),ISBLANK(BQ1149)),#N/A,
IF(BN1149="empty","empty",
VLOOKUP(BN1149,MonsterGroupTable!$A:$A,1,0)))))))</f>
        <v/>
      </c>
      <c r="BV1149" s="2" t="str">
        <f>IF(AND(ISBLANK(BU1149),OR(NOT(ISBLANK(BW1149)),NOT(ISBLANK(BX1149)))),#N/A,
IF(ISBLANK(BU1149),"",
IF(AND(NOT(ISERROR(VLOOKUP(BU1149,MonsterTable!$A:$B,MATCH(MonsterTable!$B$1,MonsterTable!$A$1:$B$1,0),0))),OR(ISBLANK(BW1149),ISBLANK(BX1149))),#N/A,
IFERROR(VLOOKUP(BU1149,MonsterTable!$A:$B,MATCH(MonsterTable!$B$1,MonsterTable!$A$1:$B$1,0),0),
IF(OR(NOT(ISBLANK(BW1149)),ISBLANK(BX1149)),#N/A,
IF(BU1149="empty","empty",
VLOOKUP(BU1149,MonsterGroupTable!$A:$A,1,0)))))))</f>
        <v/>
      </c>
      <c r="CC1149" s="2" t="str">
        <f>IF(AND(ISBLANK(CB1149),OR(NOT(ISBLANK(CD1149)),NOT(ISBLANK(CE1149)))),#N/A,
IF(ISBLANK(CB1149),"",
IF(AND(NOT(ISERROR(VLOOKUP(CB1149,MonsterTable!$A:$B,MATCH(MonsterTable!$B$1,MonsterTable!$A$1:$B$1,0),0))),OR(ISBLANK(CD1149),ISBLANK(CE1149))),#N/A,
IFERROR(VLOOKUP(CB1149,MonsterTable!$A:$B,MATCH(MonsterTable!$B$1,MonsterTable!$A$1:$B$1,0),0),
IF(OR(NOT(ISBLANK(CD1149)),ISBLANK(CE1149)),#N/A,
IF(CB1149="empty","empty",
VLOOKUP(CB1149,MonsterGroupTable!$A:$A,1,0)))))))</f>
        <v/>
      </c>
      <c r="CJ1149" s="2" t="str">
        <f>IF(AND(ISBLANK(CI1149),OR(NOT(ISBLANK(CK1149)),NOT(ISBLANK(CL1149)))),#N/A,
IF(ISBLANK(CI1149),"",
IF(AND(NOT(ISERROR(VLOOKUP(CI1149,MonsterTable!$A:$B,MATCH(MonsterTable!$B$1,MonsterTable!$A$1:$B$1,0),0))),OR(ISBLANK(CK1149),ISBLANK(CL1149))),#N/A,
IFERROR(VLOOKUP(CI1149,MonsterTable!$A:$B,MATCH(MonsterTable!$B$1,MonsterTable!$A$1:$B$1,0),0),
IF(OR(NOT(ISBLANK(CK1149)),ISBLANK(CL1149)),#N/A,
IF(CI1149="empty","empty",
VLOOKUP(CI1149,MonsterGroupTable!$A:$A,1,0)))))))</f>
        <v/>
      </c>
    </row>
    <row r="1150" spans="1:88">
      <c r="A1150">
        <v>20451</v>
      </c>
      <c r="B1150">
        <f t="shared" si="34"/>
        <v>1.1000000000000001</v>
      </c>
      <c r="C1150">
        <f t="shared" si="34"/>
        <v>1.1000000000000001</v>
      </c>
      <c r="F1150">
        <v>2800</v>
      </c>
      <c r="G1150">
        <v>88721</v>
      </c>
      <c r="H1150">
        <v>0</v>
      </c>
      <c r="I1150">
        <v>0</v>
      </c>
      <c r="J1150">
        <v>0</v>
      </c>
      <c r="K1150" t="s">
        <v>28</v>
      </c>
      <c r="L1150" t="s">
        <v>251</v>
      </c>
      <c r="M1150" t="s">
        <v>79</v>
      </c>
      <c r="N1150" t="s">
        <v>80</v>
      </c>
      <c r="O1150">
        <v>0</v>
      </c>
      <c r="P1150">
        <v>-4.75</v>
      </c>
      <c r="Q1150">
        <v>-3.5</v>
      </c>
      <c r="R1150">
        <v>4.75</v>
      </c>
      <c r="S1150">
        <v>3</v>
      </c>
      <c r="T1150">
        <v>-13.5</v>
      </c>
      <c r="U1150">
        <v>2.5499999999999998</v>
      </c>
      <c r="V1150">
        <v>-6.75</v>
      </c>
      <c r="W1150" t="str">
        <f t="shared" si="35"/>
        <v>g106,5,empty,3,202,1,1,0</v>
      </c>
      <c r="X1150" s="1" t="s">
        <v>323</v>
      </c>
      <c r="Y1150" s="2" t="str">
        <f>IF(AND(ISBLANK(X1150),OR(NOT(ISBLANK(Z1150)),NOT(ISBLANK(AA1150)))),#N/A,
IF(ISBLANK(X1150),"",
IF(AND(NOT(ISERROR(VLOOKUP(X1150,MonsterTable!$A:$B,MATCH(MonsterTable!$B$1,MonsterTable!$A$1:$B$1,0),0))),OR(ISBLANK(Z1150),ISBLANK(AA1150))),#N/A,
IFERROR(VLOOKUP(X1150,MonsterTable!$A:$B,MATCH(MonsterTable!$B$1,MonsterTable!$A$1:$B$1,0),0),
IF(OR(NOT(ISBLANK(Z1150)),ISBLANK(AA1150)),#N/A,
IF(X1150="empty","empty",
VLOOKUP(X1150,MonsterGroupTable!$A:$A,1,0)))))))</f>
        <v>g106</v>
      </c>
      <c r="AA1150">
        <v>5</v>
      </c>
      <c r="AE1150" s="1" t="s">
        <v>74</v>
      </c>
      <c r="AF1150" s="2" t="str">
        <f>IF(AND(ISBLANK(AE1150),OR(NOT(ISBLANK(AG1150)),NOT(ISBLANK(AH1150)))),#N/A,
IF(ISBLANK(AE1150),"",
IF(AND(NOT(ISERROR(VLOOKUP(AE1150,MonsterTable!$A:$B,MATCH(MonsterTable!$B$1,MonsterTable!$A$1:$B$1,0),0))),OR(ISBLANK(AG1150),ISBLANK(AH1150))),#N/A,
IFERROR(VLOOKUP(AE1150,MonsterTable!$A:$B,MATCH(MonsterTable!$B$1,MonsterTable!$A$1:$B$1,0),0),
IF(OR(NOT(ISBLANK(AG1150)),ISBLANK(AH1150)),#N/A,
IF(AE1150="empty","empty",
VLOOKUP(AE1150,MonsterGroupTable!$A:$A,1,0)))))))</f>
        <v>empty</v>
      </c>
      <c r="AH1150">
        <v>3</v>
      </c>
      <c r="AL1150" s="1" t="s">
        <v>338</v>
      </c>
      <c r="AM1150" s="2">
        <f>IF(AND(ISBLANK(AL1150),OR(NOT(ISBLANK(AN1150)),NOT(ISBLANK(AO1150)))),#N/A,
IF(ISBLANK(AL1150),"",
IF(AND(NOT(ISERROR(VLOOKUP(AL1150,MonsterTable!$A:$B,MATCH(MonsterTable!$B$1,MonsterTable!$A$1:$B$1,0),0))),OR(ISBLANK(AN1150),ISBLANK(AO1150))),#N/A,
IFERROR(VLOOKUP(AL1150,MonsterTable!$A:$B,MATCH(MonsterTable!$B$1,MonsterTable!$A$1:$B$1,0),0),
IF(OR(NOT(ISBLANK(AN1150)),ISBLANK(AO1150)),#N/A,
IF(AL1150="empty","empty",
VLOOKUP(AL1150,MonsterGroupTable!$A:$A,1,0)))))))</f>
        <v>202</v>
      </c>
      <c r="AN1150">
        <v>1</v>
      </c>
      <c r="AO1150">
        <v>1</v>
      </c>
      <c r="AP1150">
        <v>0</v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BA1150" s="2" t="str">
        <f>IF(AND(ISBLANK(AZ1150),OR(NOT(ISBLANK(BB1150)),NOT(ISBLANK(BC1150)))),#N/A,
IF(ISBLANK(AZ1150),"",
IF(AND(NOT(ISERROR(VLOOKUP(AZ1150,MonsterTable!$A:$B,MATCH(MonsterTable!$B$1,MonsterTable!$A$1:$B$1,0),0))),OR(ISBLANK(BB1150),ISBLANK(BC1150))),#N/A,
IFERROR(VLOOKUP(AZ1150,MonsterTable!$A:$B,MATCH(MonsterTable!$B$1,MonsterTable!$A$1:$B$1,0),0),
IF(OR(NOT(ISBLANK(BB1150)),ISBLANK(BC1150)),#N/A,
IF(AZ1150="empty","empty",
VLOOKUP(AZ1150,MonsterGroupTable!$A:$A,1,0)))))))</f>
        <v/>
      </c>
      <c r="BH1150" s="2" t="str">
        <f>IF(AND(ISBLANK(BG1150),OR(NOT(ISBLANK(BI1150)),NOT(ISBLANK(BJ1150)))),#N/A,
IF(ISBLANK(BG1150),"",
IF(AND(NOT(ISERROR(VLOOKUP(BG1150,MonsterTable!$A:$B,MATCH(MonsterTable!$B$1,MonsterTable!$A$1:$B$1,0),0))),OR(ISBLANK(BI1150),ISBLANK(BJ1150))),#N/A,
IFERROR(VLOOKUP(BG1150,MonsterTable!$A:$B,MATCH(MonsterTable!$B$1,MonsterTable!$A$1:$B$1,0),0),
IF(OR(NOT(ISBLANK(BI1150)),ISBLANK(BJ1150)),#N/A,
IF(BG1150="empty","empty",
VLOOKUP(BG1150,MonsterGroupTable!$A:$A,1,0)))))))</f>
        <v/>
      </c>
      <c r="BO1150" s="2" t="str">
        <f>IF(AND(ISBLANK(BN1150),OR(NOT(ISBLANK(BP1150)),NOT(ISBLANK(BQ1150)))),#N/A,
IF(ISBLANK(BN1150),"",
IF(AND(NOT(ISERROR(VLOOKUP(BN1150,MonsterTable!$A:$B,MATCH(MonsterTable!$B$1,MonsterTable!$A$1:$B$1,0),0))),OR(ISBLANK(BP1150),ISBLANK(BQ1150))),#N/A,
IFERROR(VLOOKUP(BN1150,MonsterTable!$A:$B,MATCH(MonsterTable!$B$1,MonsterTable!$A$1:$B$1,0),0),
IF(OR(NOT(ISBLANK(BP1150)),ISBLANK(BQ1150)),#N/A,
IF(BN1150="empty","empty",
VLOOKUP(BN1150,MonsterGroupTable!$A:$A,1,0)))))))</f>
        <v/>
      </c>
      <c r="BV1150" s="2" t="str">
        <f>IF(AND(ISBLANK(BU1150),OR(NOT(ISBLANK(BW1150)),NOT(ISBLANK(BX1150)))),#N/A,
IF(ISBLANK(BU1150),"",
IF(AND(NOT(ISERROR(VLOOKUP(BU1150,MonsterTable!$A:$B,MATCH(MonsterTable!$B$1,MonsterTable!$A$1:$B$1,0),0))),OR(ISBLANK(BW1150),ISBLANK(BX1150))),#N/A,
IFERROR(VLOOKUP(BU1150,MonsterTable!$A:$B,MATCH(MonsterTable!$B$1,MonsterTable!$A$1:$B$1,0),0),
IF(OR(NOT(ISBLANK(BW1150)),ISBLANK(BX1150)),#N/A,
IF(BU1150="empty","empty",
VLOOKUP(BU1150,MonsterGroupTable!$A:$A,1,0)))))))</f>
        <v/>
      </c>
      <c r="CC1150" s="2" t="str">
        <f>IF(AND(ISBLANK(CB1150),OR(NOT(ISBLANK(CD1150)),NOT(ISBLANK(CE1150)))),#N/A,
IF(ISBLANK(CB1150),"",
IF(AND(NOT(ISERROR(VLOOKUP(CB1150,MonsterTable!$A:$B,MATCH(MonsterTable!$B$1,MonsterTable!$A$1:$B$1,0),0))),OR(ISBLANK(CD1150),ISBLANK(CE1150))),#N/A,
IFERROR(VLOOKUP(CB1150,MonsterTable!$A:$B,MATCH(MonsterTable!$B$1,MonsterTable!$A$1:$B$1,0),0),
IF(OR(NOT(ISBLANK(CD1150)),ISBLANK(CE1150)),#N/A,
IF(CB1150="empty","empty",
VLOOKUP(CB1150,MonsterGroupTable!$A:$A,1,0)))))))</f>
        <v/>
      </c>
      <c r="CJ1150" s="2" t="str">
        <f>IF(AND(ISBLANK(CI1150),OR(NOT(ISBLANK(CK1150)),NOT(ISBLANK(CL1150)))),#N/A,
IF(ISBLANK(CI1150),"",
IF(AND(NOT(ISERROR(VLOOKUP(CI1150,MonsterTable!$A:$B,MATCH(MonsterTable!$B$1,MonsterTable!$A$1:$B$1,0),0))),OR(ISBLANK(CK1150),ISBLANK(CL1150))),#N/A,
IFERROR(VLOOKUP(CI1150,MonsterTable!$A:$B,MATCH(MonsterTable!$B$1,MonsterTable!$A$1:$B$1,0),0),
IF(OR(NOT(ISBLANK(CK1150)),ISBLANK(CL1150)),#N/A,
IF(CI1150="empty","empty",
VLOOKUP(CI1150,MonsterGroupTable!$A:$A,1,0)))))))</f>
        <v/>
      </c>
    </row>
    <row r="1151" spans="1:88">
      <c r="A1151">
        <v>20452</v>
      </c>
      <c r="B1151">
        <f t="shared" si="34"/>
        <v>1.1000000000000001</v>
      </c>
      <c r="C1151">
        <f t="shared" si="34"/>
        <v>1.1000000000000001</v>
      </c>
      <c r="F1151">
        <v>2900</v>
      </c>
      <c r="G1151">
        <v>89126</v>
      </c>
      <c r="H1151">
        <v>0</v>
      </c>
      <c r="I1151">
        <v>0</v>
      </c>
      <c r="J1151">
        <v>0</v>
      </c>
      <c r="K1151" t="s">
        <v>28</v>
      </c>
      <c r="L1151" t="s">
        <v>251</v>
      </c>
      <c r="M1151" t="s">
        <v>79</v>
      </c>
      <c r="N1151" t="s">
        <v>80</v>
      </c>
      <c r="O1151">
        <v>0</v>
      </c>
      <c r="P1151">
        <v>-4.75</v>
      </c>
      <c r="Q1151">
        <v>-3.5</v>
      </c>
      <c r="R1151">
        <v>4.75</v>
      </c>
      <c r="S1151">
        <v>3</v>
      </c>
      <c r="T1151">
        <v>-13.5</v>
      </c>
      <c r="U1151">
        <v>2.5499999999999998</v>
      </c>
      <c r="V1151">
        <v>-6.75</v>
      </c>
      <c r="W1151" t="str">
        <f t="shared" si="35"/>
        <v>g106,5,empty,3,202,1,1,0</v>
      </c>
      <c r="X1151" s="1" t="s">
        <v>323</v>
      </c>
      <c r="Y1151" s="2" t="str">
        <f>IF(AND(ISBLANK(X1151),OR(NOT(ISBLANK(Z1151)),NOT(ISBLANK(AA1151)))),#N/A,
IF(ISBLANK(X1151),"",
IF(AND(NOT(ISERROR(VLOOKUP(X1151,MonsterTable!$A:$B,MATCH(MonsterTable!$B$1,MonsterTable!$A$1:$B$1,0),0))),OR(ISBLANK(Z1151),ISBLANK(AA1151))),#N/A,
IFERROR(VLOOKUP(X1151,MonsterTable!$A:$B,MATCH(MonsterTable!$B$1,MonsterTable!$A$1:$B$1,0),0),
IF(OR(NOT(ISBLANK(Z1151)),ISBLANK(AA1151)),#N/A,
IF(X1151="empty","empty",
VLOOKUP(X1151,MonsterGroupTable!$A:$A,1,0)))))))</f>
        <v>g106</v>
      </c>
      <c r="AA1151">
        <v>5</v>
      </c>
      <c r="AE1151" s="1" t="s">
        <v>74</v>
      </c>
      <c r="AF1151" s="2" t="str">
        <f>IF(AND(ISBLANK(AE1151),OR(NOT(ISBLANK(AG1151)),NOT(ISBLANK(AH1151)))),#N/A,
IF(ISBLANK(AE1151),"",
IF(AND(NOT(ISERROR(VLOOKUP(AE1151,MonsterTable!$A:$B,MATCH(MonsterTable!$B$1,MonsterTable!$A$1:$B$1,0),0))),OR(ISBLANK(AG1151),ISBLANK(AH1151))),#N/A,
IFERROR(VLOOKUP(AE1151,MonsterTable!$A:$B,MATCH(MonsterTable!$B$1,MonsterTable!$A$1:$B$1,0),0),
IF(OR(NOT(ISBLANK(AG1151)),ISBLANK(AH1151)),#N/A,
IF(AE1151="empty","empty",
VLOOKUP(AE1151,MonsterGroupTable!$A:$A,1,0)))))))</f>
        <v>empty</v>
      </c>
      <c r="AH1151">
        <v>3</v>
      </c>
      <c r="AL1151" s="1" t="s">
        <v>338</v>
      </c>
      <c r="AM1151" s="2">
        <f>IF(AND(ISBLANK(AL1151),OR(NOT(ISBLANK(AN1151)),NOT(ISBLANK(AO1151)))),#N/A,
IF(ISBLANK(AL1151),"",
IF(AND(NOT(ISERROR(VLOOKUP(AL1151,MonsterTable!$A:$B,MATCH(MonsterTable!$B$1,MonsterTable!$A$1:$B$1,0),0))),OR(ISBLANK(AN1151),ISBLANK(AO1151))),#N/A,
IFERROR(VLOOKUP(AL1151,MonsterTable!$A:$B,MATCH(MonsterTable!$B$1,MonsterTable!$A$1:$B$1,0),0),
IF(OR(NOT(ISBLANK(AN1151)),ISBLANK(AO1151)),#N/A,
IF(AL1151="empty","empty",
VLOOKUP(AL1151,MonsterGroupTable!$A:$A,1,0)))))))</f>
        <v>202</v>
      </c>
      <c r="AN1151">
        <v>1</v>
      </c>
      <c r="AO1151">
        <v>1</v>
      </c>
      <c r="AP1151">
        <v>0</v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BA1151" s="2" t="str">
        <f>IF(AND(ISBLANK(AZ1151),OR(NOT(ISBLANK(BB1151)),NOT(ISBLANK(BC1151)))),#N/A,
IF(ISBLANK(AZ1151),"",
IF(AND(NOT(ISERROR(VLOOKUP(AZ1151,MonsterTable!$A:$B,MATCH(MonsterTable!$B$1,MonsterTable!$A$1:$B$1,0),0))),OR(ISBLANK(BB1151),ISBLANK(BC1151))),#N/A,
IFERROR(VLOOKUP(AZ1151,MonsterTable!$A:$B,MATCH(MonsterTable!$B$1,MonsterTable!$A$1:$B$1,0),0),
IF(OR(NOT(ISBLANK(BB1151)),ISBLANK(BC1151)),#N/A,
IF(AZ1151="empty","empty",
VLOOKUP(AZ1151,MonsterGroupTable!$A:$A,1,0)))))))</f>
        <v/>
      </c>
      <c r="BH1151" s="2" t="str">
        <f>IF(AND(ISBLANK(BG1151),OR(NOT(ISBLANK(BI1151)),NOT(ISBLANK(BJ1151)))),#N/A,
IF(ISBLANK(BG1151),"",
IF(AND(NOT(ISERROR(VLOOKUP(BG1151,MonsterTable!$A:$B,MATCH(MonsterTable!$B$1,MonsterTable!$A$1:$B$1,0),0))),OR(ISBLANK(BI1151),ISBLANK(BJ1151))),#N/A,
IFERROR(VLOOKUP(BG1151,MonsterTable!$A:$B,MATCH(MonsterTable!$B$1,MonsterTable!$A$1:$B$1,0),0),
IF(OR(NOT(ISBLANK(BI1151)),ISBLANK(BJ1151)),#N/A,
IF(BG1151="empty","empty",
VLOOKUP(BG1151,MonsterGroupTable!$A:$A,1,0)))))))</f>
        <v/>
      </c>
      <c r="BO1151" s="2" t="str">
        <f>IF(AND(ISBLANK(BN1151),OR(NOT(ISBLANK(BP1151)),NOT(ISBLANK(BQ1151)))),#N/A,
IF(ISBLANK(BN1151),"",
IF(AND(NOT(ISERROR(VLOOKUP(BN1151,MonsterTable!$A:$B,MATCH(MonsterTable!$B$1,MonsterTable!$A$1:$B$1,0),0))),OR(ISBLANK(BP1151),ISBLANK(BQ1151))),#N/A,
IFERROR(VLOOKUP(BN1151,MonsterTable!$A:$B,MATCH(MonsterTable!$B$1,MonsterTable!$A$1:$B$1,0),0),
IF(OR(NOT(ISBLANK(BP1151)),ISBLANK(BQ1151)),#N/A,
IF(BN1151="empty","empty",
VLOOKUP(BN1151,MonsterGroupTable!$A:$A,1,0)))))))</f>
        <v/>
      </c>
      <c r="BV1151" s="2" t="str">
        <f>IF(AND(ISBLANK(BU1151),OR(NOT(ISBLANK(BW1151)),NOT(ISBLANK(BX1151)))),#N/A,
IF(ISBLANK(BU1151),"",
IF(AND(NOT(ISERROR(VLOOKUP(BU1151,MonsterTable!$A:$B,MATCH(MonsterTable!$B$1,MonsterTable!$A$1:$B$1,0),0))),OR(ISBLANK(BW1151),ISBLANK(BX1151))),#N/A,
IFERROR(VLOOKUP(BU1151,MonsterTable!$A:$B,MATCH(MonsterTable!$B$1,MonsterTable!$A$1:$B$1,0),0),
IF(OR(NOT(ISBLANK(BW1151)),ISBLANK(BX1151)),#N/A,
IF(BU1151="empty","empty",
VLOOKUP(BU1151,MonsterGroupTable!$A:$A,1,0)))))))</f>
        <v/>
      </c>
      <c r="CC1151" s="2" t="str">
        <f>IF(AND(ISBLANK(CB1151),OR(NOT(ISBLANK(CD1151)),NOT(ISBLANK(CE1151)))),#N/A,
IF(ISBLANK(CB1151),"",
IF(AND(NOT(ISERROR(VLOOKUP(CB1151,MonsterTable!$A:$B,MATCH(MonsterTable!$B$1,MonsterTable!$A$1:$B$1,0),0))),OR(ISBLANK(CD1151),ISBLANK(CE1151))),#N/A,
IFERROR(VLOOKUP(CB1151,MonsterTable!$A:$B,MATCH(MonsterTable!$B$1,MonsterTable!$A$1:$B$1,0),0),
IF(OR(NOT(ISBLANK(CD1151)),ISBLANK(CE1151)),#N/A,
IF(CB1151="empty","empty",
VLOOKUP(CB1151,MonsterGroupTable!$A:$A,1,0)))))))</f>
        <v/>
      </c>
      <c r="CJ1151" s="2" t="str">
        <f>IF(AND(ISBLANK(CI1151),OR(NOT(ISBLANK(CK1151)),NOT(ISBLANK(CL1151)))),#N/A,
IF(ISBLANK(CI1151),"",
IF(AND(NOT(ISERROR(VLOOKUP(CI1151,MonsterTable!$A:$B,MATCH(MonsterTable!$B$1,MonsterTable!$A$1:$B$1,0),0))),OR(ISBLANK(CK1151),ISBLANK(CL1151))),#N/A,
IFERROR(VLOOKUP(CI1151,MonsterTable!$A:$B,MATCH(MonsterTable!$B$1,MonsterTable!$A$1:$B$1,0),0),
IF(OR(NOT(ISBLANK(CK1151)),ISBLANK(CL1151)),#N/A,
IF(CI1151="empty","empty",
VLOOKUP(CI1151,MonsterGroupTable!$A:$A,1,0)))))))</f>
        <v/>
      </c>
    </row>
    <row r="1152" spans="1:88">
      <c r="A1152">
        <v>20453</v>
      </c>
      <c r="B1152">
        <f t="shared" si="34"/>
        <v>1.1000000000000001</v>
      </c>
      <c r="C1152">
        <f t="shared" si="34"/>
        <v>1.1000000000000001</v>
      </c>
      <c r="F1152">
        <v>3000</v>
      </c>
      <c r="G1152">
        <v>89531</v>
      </c>
      <c r="H1152">
        <v>0</v>
      </c>
      <c r="I1152">
        <v>0</v>
      </c>
      <c r="J1152">
        <v>0</v>
      </c>
      <c r="K1152" t="s">
        <v>28</v>
      </c>
      <c r="L1152" t="s">
        <v>251</v>
      </c>
      <c r="M1152" t="s">
        <v>79</v>
      </c>
      <c r="N1152" t="s">
        <v>80</v>
      </c>
      <c r="O1152">
        <v>0</v>
      </c>
      <c r="P1152">
        <v>-4.75</v>
      </c>
      <c r="Q1152">
        <v>-3.5</v>
      </c>
      <c r="R1152">
        <v>4.75</v>
      </c>
      <c r="S1152">
        <v>3</v>
      </c>
      <c r="T1152">
        <v>-13.5</v>
      </c>
      <c r="U1152">
        <v>2.5499999999999998</v>
      </c>
      <c r="V1152">
        <v>-6.75</v>
      </c>
      <c r="W1152" t="str">
        <f t="shared" si="35"/>
        <v>g106,5,empty,3,202,1,1,0</v>
      </c>
      <c r="X1152" s="1" t="s">
        <v>323</v>
      </c>
      <c r="Y1152" s="2" t="str">
        <f>IF(AND(ISBLANK(X1152),OR(NOT(ISBLANK(Z1152)),NOT(ISBLANK(AA1152)))),#N/A,
IF(ISBLANK(X1152),"",
IF(AND(NOT(ISERROR(VLOOKUP(X1152,MonsterTable!$A:$B,MATCH(MonsterTable!$B$1,MonsterTable!$A$1:$B$1,0),0))),OR(ISBLANK(Z1152),ISBLANK(AA1152))),#N/A,
IFERROR(VLOOKUP(X1152,MonsterTable!$A:$B,MATCH(MonsterTable!$B$1,MonsterTable!$A$1:$B$1,0),0),
IF(OR(NOT(ISBLANK(Z1152)),ISBLANK(AA1152)),#N/A,
IF(X1152="empty","empty",
VLOOKUP(X1152,MonsterGroupTable!$A:$A,1,0)))))))</f>
        <v>g106</v>
      </c>
      <c r="AA1152">
        <v>5</v>
      </c>
      <c r="AE1152" s="1" t="s">
        <v>74</v>
      </c>
      <c r="AF1152" s="2" t="str">
        <f>IF(AND(ISBLANK(AE1152),OR(NOT(ISBLANK(AG1152)),NOT(ISBLANK(AH1152)))),#N/A,
IF(ISBLANK(AE1152),"",
IF(AND(NOT(ISERROR(VLOOKUP(AE1152,MonsterTable!$A:$B,MATCH(MonsterTable!$B$1,MonsterTable!$A$1:$B$1,0),0))),OR(ISBLANK(AG1152),ISBLANK(AH1152))),#N/A,
IFERROR(VLOOKUP(AE1152,MonsterTable!$A:$B,MATCH(MonsterTable!$B$1,MonsterTable!$A$1:$B$1,0),0),
IF(OR(NOT(ISBLANK(AG1152)),ISBLANK(AH1152)),#N/A,
IF(AE1152="empty","empty",
VLOOKUP(AE1152,MonsterGroupTable!$A:$A,1,0)))))))</f>
        <v>empty</v>
      </c>
      <c r="AH1152">
        <v>3</v>
      </c>
      <c r="AL1152" s="1" t="s">
        <v>338</v>
      </c>
      <c r="AM1152" s="2">
        <f>IF(AND(ISBLANK(AL1152),OR(NOT(ISBLANK(AN1152)),NOT(ISBLANK(AO1152)))),#N/A,
IF(ISBLANK(AL1152),"",
IF(AND(NOT(ISERROR(VLOOKUP(AL1152,MonsterTable!$A:$B,MATCH(MonsterTable!$B$1,MonsterTable!$A$1:$B$1,0),0))),OR(ISBLANK(AN1152),ISBLANK(AO1152))),#N/A,
IFERROR(VLOOKUP(AL1152,MonsterTable!$A:$B,MATCH(MonsterTable!$B$1,MonsterTable!$A$1:$B$1,0),0),
IF(OR(NOT(ISBLANK(AN1152)),ISBLANK(AO1152)),#N/A,
IF(AL1152="empty","empty",
VLOOKUP(AL1152,MonsterGroupTable!$A:$A,1,0)))))))</f>
        <v>202</v>
      </c>
      <c r="AN1152">
        <v>1</v>
      </c>
      <c r="AO1152">
        <v>1</v>
      </c>
      <c r="AP1152">
        <v>0</v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BA1152" s="2" t="str">
        <f>IF(AND(ISBLANK(AZ1152),OR(NOT(ISBLANK(BB1152)),NOT(ISBLANK(BC1152)))),#N/A,
IF(ISBLANK(AZ1152),"",
IF(AND(NOT(ISERROR(VLOOKUP(AZ1152,MonsterTable!$A:$B,MATCH(MonsterTable!$B$1,MonsterTable!$A$1:$B$1,0),0))),OR(ISBLANK(BB1152),ISBLANK(BC1152))),#N/A,
IFERROR(VLOOKUP(AZ1152,MonsterTable!$A:$B,MATCH(MonsterTable!$B$1,MonsterTable!$A$1:$B$1,0),0),
IF(OR(NOT(ISBLANK(BB1152)),ISBLANK(BC1152)),#N/A,
IF(AZ1152="empty","empty",
VLOOKUP(AZ1152,MonsterGroupTable!$A:$A,1,0)))))))</f>
        <v/>
      </c>
      <c r="BH1152" s="2" t="str">
        <f>IF(AND(ISBLANK(BG1152),OR(NOT(ISBLANK(BI1152)),NOT(ISBLANK(BJ1152)))),#N/A,
IF(ISBLANK(BG1152),"",
IF(AND(NOT(ISERROR(VLOOKUP(BG1152,MonsterTable!$A:$B,MATCH(MonsterTable!$B$1,MonsterTable!$A$1:$B$1,0),0))),OR(ISBLANK(BI1152),ISBLANK(BJ1152))),#N/A,
IFERROR(VLOOKUP(BG1152,MonsterTable!$A:$B,MATCH(MonsterTable!$B$1,MonsterTable!$A$1:$B$1,0),0),
IF(OR(NOT(ISBLANK(BI1152)),ISBLANK(BJ1152)),#N/A,
IF(BG1152="empty","empty",
VLOOKUP(BG1152,MonsterGroupTable!$A:$A,1,0)))))))</f>
        <v/>
      </c>
      <c r="BO1152" s="2" t="str">
        <f>IF(AND(ISBLANK(BN1152),OR(NOT(ISBLANK(BP1152)),NOT(ISBLANK(BQ1152)))),#N/A,
IF(ISBLANK(BN1152),"",
IF(AND(NOT(ISERROR(VLOOKUP(BN1152,MonsterTable!$A:$B,MATCH(MonsterTable!$B$1,MonsterTable!$A$1:$B$1,0),0))),OR(ISBLANK(BP1152),ISBLANK(BQ1152))),#N/A,
IFERROR(VLOOKUP(BN1152,MonsterTable!$A:$B,MATCH(MonsterTable!$B$1,MonsterTable!$A$1:$B$1,0),0),
IF(OR(NOT(ISBLANK(BP1152)),ISBLANK(BQ1152)),#N/A,
IF(BN1152="empty","empty",
VLOOKUP(BN1152,MonsterGroupTable!$A:$A,1,0)))))))</f>
        <v/>
      </c>
      <c r="BV1152" s="2" t="str">
        <f>IF(AND(ISBLANK(BU1152),OR(NOT(ISBLANK(BW1152)),NOT(ISBLANK(BX1152)))),#N/A,
IF(ISBLANK(BU1152),"",
IF(AND(NOT(ISERROR(VLOOKUP(BU1152,MonsterTable!$A:$B,MATCH(MonsterTable!$B$1,MonsterTable!$A$1:$B$1,0),0))),OR(ISBLANK(BW1152),ISBLANK(BX1152))),#N/A,
IFERROR(VLOOKUP(BU1152,MonsterTable!$A:$B,MATCH(MonsterTable!$B$1,MonsterTable!$A$1:$B$1,0),0),
IF(OR(NOT(ISBLANK(BW1152)),ISBLANK(BX1152)),#N/A,
IF(BU1152="empty","empty",
VLOOKUP(BU1152,MonsterGroupTable!$A:$A,1,0)))))))</f>
        <v/>
      </c>
      <c r="CC1152" s="2" t="str">
        <f>IF(AND(ISBLANK(CB1152),OR(NOT(ISBLANK(CD1152)),NOT(ISBLANK(CE1152)))),#N/A,
IF(ISBLANK(CB1152),"",
IF(AND(NOT(ISERROR(VLOOKUP(CB1152,MonsterTable!$A:$B,MATCH(MonsterTable!$B$1,MonsterTable!$A$1:$B$1,0),0))),OR(ISBLANK(CD1152),ISBLANK(CE1152))),#N/A,
IFERROR(VLOOKUP(CB1152,MonsterTable!$A:$B,MATCH(MonsterTable!$B$1,MonsterTable!$A$1:$B$1,0),0),
IF(OR(NOT(ISBLANK(CD1152)),ISBLANK(CE1152)),#N/A,
IF(CB1152="empty","empty",
VLOOKUP(CB1152,MonsterGroupTable!$A:$A,1,0)))))))</f>
        <v/>
      </c>
      <c r="CJ1152" s="2" t="str">
        <f>IF(AND(ISBLANK(CI1152),OR(NOT(ISBLANK(CK1152)),NOT(ISBLANK(CL1152)))),#N/A,
IF(ISBLANK(CI1152),"",
IF(AND(NOT(ISERROR(VLOOKUP(CI1152,MonsterTable!$A:$B,MATCH(MonsterTable!$B$1,MonsterTable!$A$1:$B$1,0),0))),OR(ISBLANK(CK1152),ISBLANK(CL1152))),#N/A,
IFERROR(VLOOKUP(CI1152,MonsterTable!$A:$B,MATCH(MonsterTable!$B$1,MonsterTable!$A$1:$B$1,0),0),
IF(OR(NOT(ISBLANK(CK1152)),ISBLANK(CL1152)),#N/A,
IF(CI1152="empty","empty",
VLOOKUP(CI1152,MonsterGroupTable!$A:$A,1,0)))))))</f>
        <v/>
      </c>
    </row>
    <row r="1153" spans="1:88">
      <c r="A1153">
        <v>20454</v>
      </c>
      <c r="B1153">
        <f t="shared" si="34"/>
        <v>1.1000000000000001</v>
      </c>
      <c r="C1153">
        <f t="shared" si="34"/>
        <v>1.1000000000000001</v>
      </c>
      <c r="F1153">
        <v>3100</v>
      </c>
      <c r="G1153">
        <v>89936</v>
      </c>
      <c r="H1153">
        <v>0</v>
      </c>
      <c r="I1153">
        <v>0</v>
      </c>
      <c r="J1153">
        <v>0</v>
      </c>
      <c r="K1153" t="s">
        <v>28</v>
      </c>
      <c r="L1153" t="s">
        <v>251</v>
      </c>
      <c r="M1153" t="s">
        <v>79</v>
      </c>
      <c r="N1153" t="s">
        <v>80</v>
      </c>
      <c r="O1153">
        <v>0</v>
      </c>
      <c r="P1153">
        <v>-4.75</v>
      </c>
      <c r="Q1153">
        <v>-3.5</v>
      </c>
      <c r="R1153">
        <v>4.75</v>
      </c>
      <c r="S1153">
        <v>3</v>
      </c>
      <c r="T1153">
        <v>-13.5</v>
      </c>
      <c r="U1153">
        <v>2.5499999999999998</v>
      </c>
      <c r="V1153">
        <v>-6.75</v>
      </c>
      <c r="W1153" t="str">
        <f t="shared" si="35"/>
        <v>g106,5,empty,3,202,1,1,0</v>
      </c>
      <c r="X1153" s="1" t="s">
        <v>323</v>
      </c>
      <c r="Y1153" s="2" t="str">
        <f>IF(AND(ISBLANK(X1153),OR(NOT(ISBLANK(Z1153)),NOT(ISBLANK(AA1153)))),#N/A,
IF(ISBLANK(X1153),"",
IF(AND(NOT(ISERROR(VLOOKUP(X1153,MonsterTable!$A:$B,MATCH(MonsterTable!$B$1,MonsterTable!$A$1:$B$1,0),0))),OR(ISBLANK(Z1153),ISBLANK(AA1153))),#N/A,
IFERROR(VLOOKUP(X1153,MonsterTable!$A:$B,MATCH(MonsterTable!$B$1,MonsterTable!$A$1:$B$1,0),0),
IF(OR(NOT(ISBLANK(Z1153)),ISBLANK(AA1153)),#N/A,
IF(X1153="empty","empty",
VLOOKUP(X1153,MonsterGroupTable!$A:$A,1,0)))))))</f>
        <v>g106</v>
      </c>
      <c r="AA1153">
        <v>5</v>
      </c>
      <c r="AE1153" s="1" t="s">
        <v>74</v>
      </c>
      <c r="AF1153" s="2" t="str">
        <f>IF(AND(ISBLANK(AE1153),OR(NOT(ISBLANK(AG1153)),NOT(ISBLANK(AH1153)))),#N/A,
IF(ISBLANK(AE1153),"",
IF(AND(NOT(ISERROR(VLOOKUP(AE1153,MonsterTable!$A:$B,MATCH(MonsterTable!$B$1,MonsterTable!$A$1:$B$1,0),0))),OR(ISBLANK(AG1153),ISBLANK(AH1153))),#N/A,
IFERROR(VLOOKUP(AE1153,MonsterTable!$A:$B,MATCH(MonsterTable!$B$1,MonsterTable!$A$1:$B$1,0),0),
IF(OR(NOT(ISBLANK(AG1153)),ISBLANK(AH1153)),#N/A,
IF(AE1153="empty","empty",
VLOOKUP(AE1153,MonsterGroupTable!$A:$A,1,0)))))))</f>
        <v>empty</v>
      </c>
      <c r="AH1153">
        <v>3</v>
      </c>
      <c r="AL1153" s="1" t="s">
        <v>338</v>
      </c>
      <c r="AM1153" s="2">
        <f>IF(AND(ISBLANK(AL1153),OR(NOT(ISBLANK(AN1153)),NOT(ISBLANK(AO1153)))),#N/A,
IF(ISBLANK(AL1153),"",
IF(AND(NOT(ISERROR(VLOOKUP(AL1153,MonsterTable!$A:$B,MATCH(MonsterTable!$B$1,MonsterTable!$A$1:$B$1,0),0))),OR(ISBLANK(AN1153),ISBLANK(AO1153))),#N/A,
IFERROR(VLOOKUP(AL1153,MonsterTable!$A:$B,MATCH(MonsterTable!$B$1,MonsterTable!$A$1:$B$1,0),0),
IF(OR(NOT(ISBLANK(AN1153)),ISBLANK(AO1153)),#N/A,
IF(AL1153="empty","empty",
VLOOKUP(AL1153,MonsterGroupTable!$A:$A,1,0)))))))</f>
        <v>202</v>
      </c>
      <c r="AN1153">
        <v>1</v>
      </c>
      <c r="AO1153">
        <v>1</v>
      </c>
      <c r="AP1153">
        <v>0</v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BA1153" s="2" t="str">
        <f>IF(AND(ISBLANK(AZ1153),OR(NOT(ISBLANK(BB1153)),NOT(ISBLANK(BC1153)))),#N/A,
IF(ISBLANK(AZ1153),"",
IF(AND(NOT(ISERROR(VLOOKUP(AZ1153,MonsterTable!$A:$B,MATCH(MonsterTable!$B$1,MonsterTable!$A$1:$B$1,0),0))),OR(ISBLANK(BB1153),ISBLANK(BC1153))),#N/A,
IFERROR(VLOOKUP(AZ1153,MonsterTable!$A:$B,MATCH(MonsterTable!$B$1,MonsterTable!$A$1:$B$1,0),0),
IF(OR(NOT(ISBLANK(BB1153)),ISBLANK(BC1153)),#N/A,
IF(AZ1153="empty","empty",
VLOOKUP(AZ1153,MonsterGroupTable!$A:$A,1,0)))))))</f>
        <v/>
      </c>
      <c r="BH1153" s="2" t="str">
        <f>IF(AND(ISBLANK(BG1153),OR(NOT(ISBLANK(BI1153)),NOT(ISBLANK(BJ1153)))),#N/A,
IF(ISBLANK(BG1153),"",
IF(AND(NOT(ISERROR(VLOOKUP(BG1153,MonsterTable!$A:$B,MATCH(MonsterTable!$B$1,MonsterTable!$A$1:$B$1,0),0))),OR(ISBLANK(BI1153),ISBLANK(BJ1153))),#N/A,
IFERROR(VLOOKUP(BG1153,MonsterTable!$A:$B,MATCH(MonsterTable!$B$1,MonsterTable!$A$1:$B$1,0),0),
IF(OR(NOT(ISBLANK(BI1153)),ISBLANK(BJ1153)),#N/A,
IF(BG1153="empty","empty",
VLOOKUP(BG1153,MonsterGroupTable!$A:$A,1,0)))))))</f>
        <v/>
      </c>
      <c r="BO1153" s="2" t="str">
        <f>IF(AND(ISBLANK(BN1153),OR(NOT(ISBLANK(BP1153)),NOT(ISBLANK(BQ1153)))),#N/A,
IF(ISBLANK(BN1153),"",
IF(AND(NOT(ISERROR(VLOOKUP(BN1153,MonsterTable!$A:$B,MATCH(MonsterTable!$B$1,MonsterTable!$A$1:$B$1,0),0))),OR(ISBLANK(BP1153),ISBLANK(BQ1153))),#N/A,
IFERROR(VLOOKUP(BN1153,MonsterTable!$A:$B,MATCH(MonsterTable!$B$1,MonsterTable!$A$1:$B$1,0),0),
IF(OR(NOT(ISBLANK(BP1153)),ISBLANK(BQ1153)),#N/A,
IF(BN1153="empty","empty",
VLOOKUP(BN1153,MonsterGroupTable!$A:$A,1,0)))))))</f>
        <v/>
      </c>
      <c r="BV1153" s="2" t="str">
        <f>IF(AND(ISBLANK(BU1153),OR(NOT(ISBLANK(BW1153)),NOT(ISBLANK(BX1153)))),#N/A,
IF(ISBLANK(BU1153),"",
IF(AND(NOT(ISERROR(VLOOKUP(BU1153,MonsterTable!$A:$B,MATCH(MonsterTable!$B$1,MonsterTable!$A$1:$B$1,0),0))),OR(ISBLANK(BW1153),ISBLANK(BX1153))),#N/A,
IFERROR(VLOOKUP(BU1153,MonsterTable!$A:$B,MATCH(MonsterTable!$B$1,MonsterTable!$A$1:$B$1,0),0),
IF(OR(NOT(ISBLANK(BW1153)),ISBLANK(BX1153)),#N/A,
IF(BU1153="empty","empty",
VLOOKUP(BU1153,MonsterGroupTable!$A:$A,1,0)))))))</f>
        <v/>
      </c>
      <c r="CC1153" s="2" t="str">
        <f>IF(AND(ISBLANK(CB1153),OR(NOT(ISBLANK(CD1153)),NOT(ISBLANK(CE1153)))),#N/A,
IF(ISBLANK(CB1153),"",
IF(AND(NOT(ISERROR(VLOOKUP(CB1153,MonsterTable!$A:$B,MATCH(MonsterTable!$B$1,MonsterTable!$A$1:$B$1,0),0))),OR(ISBLANK(CD1153),ISBLANK(CE1153))),#N/A,
IFERROR(VLOOKUP(CB1153,MonsterTable!$A:$B,MATCH(MonsterTable!$B$1,MonsterTable!$A$1:$B$1,0),0),
IF(OR(NOT(ISBLANK(CD1153)),ISBLANK(CE1153)),#N/A,
IF(CB1153="empty","empty",
VLOOKUP(CB1153,MonsterGroupTable!$A:$A,1,0)))))))</f>
        <v/>
      </c>
      <c r="CJ1153" s="2" t="str">
        <f>IF(AND(ISBLANK(CI1153),OR(NOT(ISBLANK(CK1153)),NOT(ISBLANK(CL1153)))),#N/A,
IF(ISBLANK(CI1153),"",
IF(AND(NOT(ISERROR(VLOOKUP(CI1153,MonsterTable!$A:$B,MATCH(MonsterTable!$B$1,MonsterTable!$A$1:$B$1,0),0))),OR(ISBLANK(CK1153),ISBLANK(CL1153))),#N/A,
IFERROR(VLOOKUP(CI1153,MonsterTable!$A:$B,MATCH(MonsterTable!$B$1,MonsterTable!$A$1:$B$1,0),0),
IF(OR(NOT(ISBLANK(CK1153)),ISBLANK(CL1153)),#N/A,
IF(CI1153="empty","empty",
VLOOKUP(CI1153,MonsterGroupTable!$A:$A,1,0)))))))</f>
        <v/>
      </c>
    </row>
    <row r="1154" spans="1:88">
      <c r="A1154">
        <v>20455</v>
      </c>
      <c r="B1154">
        <f t="shared" si="34"/>
        <v>1.1000000000000001</v>
      </c>
      <c r="C1154">
        <f t="shared" si="34"/>
        <v>1.1000000000000001</v>
      </c>
      <c r="F1154">
        <v>3200</v>
      </c>
      <c r="G1154">
        <v>90341</v>
      </c>
      <c r="H1154">
        <v>0</v>
      </c>
      <c r="I1154">
        <v>0</v>
      </c>
      <c r="J1154">
        <v>0</v>
      </c>
      <c r="K1154" t="s">
        <v>28</v>
      </c>
      <c r="L1154" t="s">
        <v>251</v>
      </c>
      <c r="M1154" t="s">
        <v>79</v>
      </c>
      <c r="N1154" t="s">
        <v>80</v>
      </c>
      <c r="O1154">
        <v>0</v>
      </c>
      <c r="P1154">
        <v>-4.75</v>
      </c>
      <c r="Q1154">
        <v>-3.5</v>
      </c>
      <c r="R1154">
        <v>4.75</v>
      </c>
      <c r="S1154">
        <v>3</v>
      </c>
      <c r="T1154">
        <v>-13.5</v>
      </c>
      <c r="U1154">
        <v>2.5499999999999998</v>
      </c>
      <c r="V1154">
        <v>-6.75</v>
      </c>
      <c r="W1154" t="str">
        <f t="shared" si="35"/>
        <v>g106,5,empty,3,202,1,1,0</v>
      </c>
      <c r="X1154" s="1" t="s">
        <v>323</v>
      </c>
      <c r="Y1154" s="2" t="str">
        <f>IF(AND(ISBLANK(X1154),OR(NOT(ISBLANK(Z1154)),NOT(ISBLANK(AA1154)))),#N/A,
IF(ISBLANK(X1154),"",
IF(AND(NOT(ISERROR(VLOOKUP(X1154,MonsterTable!$A:$B,MATCH(MonsterTable!$B$1,MonsterTable!$A$1:$B$1,0),0))),OR(ISBLANK(Z1154),ISBLANK(AA1154))),#N/A,
IFERROR(VLOOKUP(X1154,MonsterTable!$A:$B,MATCH(MonsterTable!$B$1,MonsterTable!$A$1:$B$1,0),0),
IF(OR(NOT(ISBLANK(Z1154)),ISBLANK(AA1154)),#N/A,
IF(X1154="empty","empty",
VLOOKUP(X1154,MonsterGroupTable!$A:$A,1,0)))))))</f>
        <v>g106</v>
      </c>
      <c r="AA1154">
        <v>5</v>
      </c>
      <c r="AE1154" s="1" t="s">
        <v>74</v>
      </c>
      <c r="AF1154" s="2" t="str">
        <f>IF(AND(ISBLANK(AE1154),OR(NOT(ISBLANK(AG1154)),NOT(ISBLANK(AH1154)))),#N/A,
IF(ISBLANK(AE1154),"",
IF(AND(NOT(ISERROR(VLOOKUP(AE1154,MonsterTable!$A:$B,MATCH(MonsterTable!$B$1,MonsterTable!$A$1:$B$1,0),0))),OR(ISBLANK(AG1154),ISBLANK(AH1154))),#N/A,
IFERROR(VLOOKUP(AE1154,MonsterTable!$A:$B,MATCH(MonsterTable!$B$1,MonsterTable!$A$1:$B$1,0),0),
IF(OR(NOT(ISBLANK(AG1154)),ISBLANK(AH1154)),#N/A,
IF(AE1154="empty","empty",
VLOOKUP(AE1154,MonsterGroupTable!$A:$A,1,0)))))))</f>
        <v>empty</v>
      </c>
      <c r="AH1154">
        <v>3</v>
      </c>
      <c r="AL1154" s="1" t="s">
        <v>338</v>
      </c>
      <c r="AM1154" s="2">
        <f>IF(AND(ISBLANK(AL1154),OR(NOT(ISBLANK(AN1154)),NOT(ISBLANK(AO1154)))),#N/A,
IF(ISBLANK(AL1154),"",
IF(AND(NOT(ISERROR(VLOOKUP(AL1154,MonsterTable!$A:$B,MATCH(MonsterTable!$B$1,MonsterTable!$A$1:$B$1,0),0))),OR(ISBLANK(AN1154),ISBLANK(AO1154))),#N/A,
IFERROR(VLOOKUP(AL1154,MonsterTable!$A:$B,MATCH(MonsterTable!$B$1,MonsterTable!$A$1:$B$1,0),0),
IF(OR(NOT(ISBLANK(AN1154)),ISBLANK(AO1154)),#N/A,
IF(AL1154="empty","empty",
VLOOKUP(AL1154,MonsterGroupTable!$A:$A,1,0)))))))</f>
        <v>202</v>
      </c>
      <c r="AN1154">
        <v>1</v>
      </c>
      <c r="AO1154">
        <v>1</v>
      </c>
      <c r="AP1154">
        <v>0</v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BA1154" s="2" t="str">
        <f>IF(AND(ISBLANK(AZ1154),OR(NOT(ISBLANK(BB1154)),NOT(ISBLANK(BC1154)))),#N/A,
IF(ISBLANK(AZ1154),"",
IF(AND(NOT(ISERROR(VLOOKUP(AZ1154,MonsterTable!$A:$B,MATCH(MonsterTable!$B$1,MonsterTable!$A$1:$B$1,0),0))),OR(ISBLANK(BB1154),ISBLANK(BC1154))),#N/A,
IFERROR(VLOOKUP(AZ1154,MonsterTable!$A:$B,MATCH(MonsterTable!$B$1,MonsterTable!$A$1:$B$1,0),0),
IF(OR(NOT(ISBLANK(BB1154)),ISBLANK(BC1154)),#N/A,
IF(AZ1154="empty","empty",
VLOOKUP(AZ1154,MonsterGroupTable!$A:$A,1,0)))))))</f>
        <v/>
      </c>
      <c r="BH1154" s="2" t="str">
        <f>IF(AND(ISBLANK(BG1154),OR(NOT(ISBLANK(BI1154)),NOT(ISBLANK(BJ1154)))),#N/A,
IF(ISBLANK(BG1154),"",
IF(AND(NOT(ISERROR(VLOOKUP(BG1154,MonsterTable!$A:$B,MATCH(MonsterTable!$B$1,MonsterTable!$A$1:$B$1,0),0))),OR(ISBLANK(BI1154),ISBLANK(BJ1154))),#N/A,
IFERROR(VLOOKUP(BG1154,MonsterTable!$A:$B,MATCH(MonsterTable!$B$1,MonsterTable!$A$1:$B$1,0),0),
IF(OR(NOT(ISBLANK(BI1154)),ISBLANK(BJ1154)),#N/A,
IF(BG1154="empty","empty",
VLOOKUP(BG1154,MonsterGroupTable!$A:$A,1,0)))))))</f>
        <v/>
      </c>
      <c r="BO1154" s="2" t="str">
        <f>IF(AND(ISBLANK(BN1154),OR(NOT(ISBLANK(BP1154)),NOT(ISBLANK(BQ1154)))),#N/A,
IF(ISBLANK(BN1154),"",
IF(AND(NOT(ISERROR(VLOOKUP(BN1154,MonsterTable!$A:$B,MATCH(MonsterTable!$B$1,MonsterTable!$A$1:$B$1,0),0))),OR(ISBLANK(BP1154),ISBLANK(BQ1154))),#N/A,
IFERROR(VLOOKUP(BN1154,MonsterTable!$A:$B,MATCH(MonsterTable!$B$1,MonsterTable!$A$1:$B$1,0),0),
IF(OR(NOT(ISBLANK(BP1154)),ISBLANK(BQ1154)),#N/A,
IF(BN1154="empty","empty",
VLOOKUP(BN1154,MonsterGroupTable!$A:$A,1,0)))))))</f>
        <v/>
      </c>
      <c r="BV1154" s="2" t="str">
        <f>IF(AND(ISBLANK(BU1154),OR(NOT(ISBLANK(BW1154)),NOT(ISBLANK(BX1154)))),#N/A,
IF(ISBLANK(BU1154),"",
IF(AND(NOT(ISERROR(VLOOKUP(BU1154,MonsterTable!$A:$B,MATCH(MonsterTable!$B$1,MonsterTable!$A$1:$B$1,0),0))),OR(ISBLANK(BW1154),ISBLANK(BX1154))),#N/A,
IFERROR(VLOOKUP(BU1154,MonsterTable!$A:$B,MATCH(MonsterTable!$B$1,MonsterTable!$A$1:$B$1,0),0),
IF(OR(NOT(ISBLANK(BW1154)),ISBLANK(BX1154)),#N/A,
IF(BU1154="empty","empty",
VLOOKUP(BU1154,MonsterGroupTable!$A:$A,1,0)))))))</f>
        <v/>
      </c>
      <c r="CC1154" s="2" t="str">
        <f>IF(AND(ISBLANK(CB1154),OR(NOT(ISBLANK(CD1154)),NOT(ISBLANK(CE1154)))),#N/A,
IF(ISBLANK(CB1154),"",
IF(AND(NOT(ISERROR(VLOOKUP(CB1154,MonsterTable!$A:$B,MATCH(MonsterTable!$B$1,MonsterTable!$A$1:$B$1,0),0))),OR(ISBLANK(CD1154),ISBLANK(CE1154))),#N/A,
IFERROR(VLOOKUP(CB1154,MonsterTable!$A:$B,MATCH(MonsterTable!$B$1,MonsterTable!$A$1:$B$1,0),0),
IF(OR(NOT(ISBLANK(CD1154)),ISBLANK(CE1154)),#N/A,
IF(CB1154="empty","empty",
VLOOKUP(CB1154,MonsterGroupTable!$A:$A,1,0)))))))</f>
        <v/>
      </c>
      <c r="CJ1154" s="2" t="str">
        <f>IF(AND(ISBLANK(CI1154),OR(NOT(ISBLANK(CK1154)),NOT(ISBLANK(CL1154)))),#N/A,
IF(ISBLANK(CI1154),"",
IF(AND(NOT(ISERROR(VLOOKUP(CI1154,MonsterTable!$A:$B,MATCH(MonsterTable!$B$1,MonsterTable!$A$1:$B$1,0),0))),OR(ISBLANK(CK1154),ISBLANK(CL1154))),#N/A,
IFERROR(VLOOKUP(CI1154,MonsterTable!$A:$B,MATCH(MonsterTable!$B$1,MonsterTable!$A$1:$B$1,0),0),
IF(OR(NOT(ISBLANK(CK1154)),ISBLANK(CL1154)),#N/A,
IF(CI1154="empty","empty",
VLOOKUP(CI1154,MonsterGroupTable!$A:$A,1,0)))))))</f>
        <v/>
      </c>
    </row>
    <row r="1155" spans="1:88">
      <c r="A1155">
        <v>20456</v>
      </c>
      <c r="B1155">
        <f t="shared" ref="B1155:C1218" si="36">IF(MOD(A1155,10)=0,1.2,1.1)</f>
        <v>1.1000000000000001</v>
      </c>
      <c r="C1155">
        <f t="shared" si="36"/>
        <v>1.1000000000000001</v>
      </c>
      <c r="F1155">
        <v>3300</v>
      </c>
      <c r="G1155">
        <v>90746</v>
      </c>
      <c r="H1155">
        <v>0</v>
      </c>
      <c r="I1155">
        <v>0</v>
      </c>
      <c r="J1155">
        <v>0</v>
      </c>
      <c r="K1155" t="s">
        <v>28</v>
      </c>
      <c r="L1155" t="s">
        <v>251</v>
      </c>
      <c r="M1155" t="s">
        <v>79</v>
      </c>
      <c r="N1155" t="s">
        <v>80</v>
      </c>
      <c r="O1155">
        <v>0</v>
      </c>
      <c r="P1155">
        <v>-4.75</v>
      </c>
      <c r="Q1155">
        <v>-3.5</v>
      </c>
      <c r="R1155">
        <v>4.75</v>
      </c>
      <c r="S1155">
        <v>3</v>
      </c>
      <c r="T1155">
        <v>-13.5</v>
      </c>
      <c r="U1155">
        <v>2.5499999999999998</v>
      </c>
      <c r="V1155">
        <v>-6.75</v>
      </c>
      <c r="W1155" t="str">
        <f t="shared" ref="W1155:W1218" si="37">Y1155&amp;IF(ISBLANK(Z1155),"",","&amp;Z1155)&amp;IF(ISBLANK(AA1155),"",","&amp;AA1155)&amp;IF(ISBLANK(AB1155),"",","&amp;AB1155)&amp;IF(ISBLANK(AC1155),"",","&amp;AC1155)&amp;IF(ISBLANK(AD1155),"",","&amp;AD1155)
&amp;IF(LEN(AF1155)=0,"",","&amp;AF1155)&amp;IF(ISBLANK(AG1155),"",","&amp;AG1155)&amp;IF(ISBLANK(AH1155),"",","&amp;AH1155)&amp;IF(ISBLANK(AI1155),"",","&amp;AI1155)&amp;IF(ISBLANK(AJ1155),"",","&amp;AJ1155)&amp;IF(ISBLANK(AK1155),"",","&amp;AK1155)
&amp;IF(LEN(AM1155)=0,"",","&amp;AM1155)&amp;IF(ISBLANK(AN1155),"",","&amp;AN1155)&amp;IF(ISBLANK(AO1155),"",","&amp;AO1155)&amp;IF(ISBLANK(AP1155),"",","&amp;AP1155)&amp;IF(ISBLANK(AQ1155),"",","&amp;AQ1155)&amp;IF(ISBLANK(AR1155),"",","&amp;AR1155)
&amp;IF(LEN(AT1155)=0,"",","&amp;AT1155)&amp;IF(ISBLANK(AU1155),"",","&amp;AU1155)&amp;IF(ISBLANK(AV1155),"",","&amp;AV1155)&amp;IF(ISBLANK(AW1155),"",","&amp;AW1155)&amp;IF(ISBLANK(AX1155),"",","&amp;AX1155)&amp;IF(ISBLANK(AY1155),"",","&amp;AY1155)
&amp;IF(LEN(BA1155)=0,"",","&amp;BA1155)&amp;IF(ISBLANK(BB1155),"",","&amp;BB1155)&amp;IF(ISBLANK(BC1155),"",","&amp;BC1155)&amp;IF(ISBLANK(BD1155),"",","&amp;BD1155)&amp;IF(ISBLANK(BE1155),"",","&amp;BE1155)&amp;IF(ISBLANK(BF1155),"",","&amp;BF1155)
&amp;IF(LEN(BH1155)=0,"",","&amp;BH1155)&amp;IF(ISBLANK(BI1155),"",","&amp;BI1155)&amp;IF(ISBLANK(BJ1155),"",","&amp;BJ1155)&amp;IF(ISBLANK(BK1155),"",","&amp;BK1155)&amp;IF(ISBLANK(BL1155),"",","&amp;BL1155)&amp;IF(ISBLANK(BM1155),"",","&amp;BM1155)
&amp;IF(LEN(BO1155)=0,"",","&amp;BO1155)&amp;IF(ISBLANK(BP1155),"",","&amp;BP1155)&amp;IF(ISBLANK(BQ1155),"",","&amp;BQ1155)&amp;IF(ISBLANK(BR1155),"",","&amp;BR1155)&amp;IF(ISBLANK(BS1155),"",","&amp;BS1155)&amp;IF(ISBLANK(BT1155),"",","&amp;BT1155)
&amp;IF(LEN(BV1155)=0,"",","&amp;BV1155)&amp;IF(ISBLANK(BW1155),"",","&amp;BW1155)&amp;IF(ISBLANK(BX1155),"",","&amp;BX1155)&amp;IF(ISBLANK(BY1155),"",","&amp;BY1155)&amp;IF(ISBLANK(BZ1155),"",","&amp;BZ1155)&amp;IF(ISBLANK(CA1155),"",","&amp;CA1155)
&amp;IF(LEN(CC1155)=0,"",","&amp;CC1155)&amp;IF(ISBLANK(CD1155),"",","&amp;CD1155)&amp;IF(ISBLANK(CE1155),"",","&amp;CE1155)&amp;IF(ISBLANK(CF1155),"",","&amp;CF1155)&amp;IF(ISBLANK(CG1155),"",","&amp;CG1155)&amp;IF(ISBLANK(CH1155),"",","&amp;CH1155)
&amp;IF(LEN(CJ1155)=0,"",","&amp;CJ1155)&amp;IF(ISBLANK(CK1155),"",","&amp;CK1155)&amp;IF(ISBLANK(CL1155),"",","&amp;CL1155)&amp;IF(ISBLANK(CM1155),"",","&amp;CM1155)&amp;IF(ISBLANK(CN1155),"",","&amp;CN1155)&amp;IF(ISBLANK(CO1155),"",","&amp;CO1155)</f>
        <v>g106,5,empty,3,202,1,1,0</v>
      </c>
      <c r="X1155" s="1" t="s">
        <v>323</v>
      </c>
      <c r="Y1155" s="2" t="str">
        <f>IF(AND(ISBLANK(X1155),OR(NOT(ISBLANK(Z1155)),NOT(ISBLANK(AA1155)))),#N/A,
IF(ISBLANK(X1155),"",
IF(AND(NOT(ISERROR(VLOOKUP(X1155,MonsterTable!$A:$B,MATCH(MonsterTable!$B$1,MonsterTable!$A$1:$B$1,0),0))),OR(ISBLANK(Z1155),ISBLANK(AA1155))),#N/A,
IFERROR(VLOOKUP(X1155,MonsterTable!$A:$B,MATCH(MonsterTable!$B$1,MonsterTable!$A$1:$B$1,0),0),
IF(OR(NOT(ISBLANK(Z1155)),ISBLANK(AA1155)),#N/A,
IF(X1155="empty","empty",
VLOOKUP(X1155,MonsterGroupTable!$A:$A,1,0)))))))</f>
        <v>g106</v>
      </c>
      <c r="AA1155">
        <v>5</v>
      </c>
      <c r="AE1155" s="1" t="s">
        <v>74</v>
      </c>
      <c r="AF1155" s="2" t="str">
        <f>IF(AND(ISBLANK(AE1155),OR(NOT(ISBLANK(AG1155)),NOT(ISBLANK(AH1155)))),#N/A,
IF(ISBLANK(AE1155),"",
IF(AND(NOT(ISERROR(VLOOKUP(AE1155,MonsterTable!$A:$B,MATCH(MonsterTable!$B$1,MonsterTable!$A$1:$B$1,0),0))),OR(ISBLANK(AG1155),ISBLANK(AH1155))),#N/A,
IFERROR(VLOOKUP(AE1155,MonsterTable!$A:$B,MATCH(MonsterTable!$B$1,MonsterTable!$A$1:$B$1,0),0),
IF(OR(NOT(ISBLANK(AG1155)),ISBLANK(AH1155)),#N/A,
IF(AE1155="empty","empty",
VLOOKUP(AE1155,MonsterGroupTable!$A:$A,1,0)))))))</f>
        <v>empty</v>
      </c>
      <c r="AH1155">
        <v>3</v>
      </c>
      <c r="AL1155" s="1" t="s">
        <v>338</v>
      </c>
      <c r="AM1155" s="2">
        <f>IF(AND(ISBLANK(AL1155),OR(NOT(ISBLANK(AN1155)),NOT(ISBLANK(AO1155)))),#N/A,
IF(ISBLANK(AL1155),"",
IF(AND(NOT(ISERROR(VLOOKUP(AL1155,MonsterTable!$A:$B,MATCH(MonsterTable!$B$1,MonsterTable!$A$1:$B$1,0),0))),OR(ISBLANK(AN1155),ISBLANK(AO1155))),#N/A,
IFERROR(VLOOKUP(AL1155,MonsterTable!$A:$B,MATCH(MonsterTable!$B$1,MonsterTable!$A$1:$B$1,0),0),
IF(OR(NOT(ISBLANK(AN1155)),ISBLANK(AO1155)),#N/A,
IF(AL1155="empty","empty",
VLOOKUP(AL1155,MonsterGroupTable!$A:$A,1,0)))))))</f>
        <v>202</v>
      </c>
      <c r="AN1155">
        <v>1</v>
      </c>
      <c r="AO1155">
        <v>1</v>
      </c>
      <c r="AP1155">
        <v>0</v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BA1155" s="2" t="str">
        <f>IF(AND(ISBLANK(AZ1155),OR(NOT(ISBLANK(BB1155)),NOT(ISBLANK(BC1155)))),#N/A,
IF(ISBLANK(AZ1155),"",
IF(AND(NOT(ISERROR(VLOOKUP(AZ1155,MonsterTable!$A:$B,MATCH(MonsterTable!$B$1,MonsterTable!$A$1:$B$1,0),0))),OR(ISBLANK(BB1155),ISBLANK(BC1155))),#N/A,
IFERROR(VLOOKUP(AZ1155,MonsterTable!$A:$B,MATCH(MonsterTable!$B$1,MonsterTable!$A$1:$B$1,0),0),
IF(OR(NOT(ISBLANK(BB1155)),ISBLANK(BC1155)),#N/A,
IF(AZ1155="empty","empty",
VLOOKUP(AZ1155,MonsterGroupTable!$A:$A,1,0)))))))</f>
        <v/>
      </c>
      <c r="BH1155" s="2" t="str">
        <f>IF(AND(ISBLANK(BG1155),OR(NOT(ISBLANK(BI1155)),NOT(ISBLANK(BJ1155)))),#N/A,
IF(ISBLANK(BG1155),"",
IF(AND(NOT(ISERROR(VLOOKUP(BG1155,MonsterTable!$A:$B,MATCH(MonsterTable!$B$1,MonsterTable!$A$1:$B$1,0),0))),OR(ISBLANK(BI1155),ISBLANK(BJ1155))),#N/A,
IFERROR(VLOOKUP(BG1155,MonsterTable!$A:$B,MATCH(MonsterTable!$B$1,MonsterTable!$A$1:$B$1,0),0),
IF(OR(NOT(ISBLANK(BI1155)),ISBLANK(BJ1155)),#N/A,
IF(BG1155="empty","empty",
VLOOKUP(BG1155,MonsterGroupTable!$A:$A,1,0)))))))</f>
        <v/>
      </c>
      <c r="BO1155" s="2" t="str">
        <f>IF(AND(ISBLANK(BN1155),OR(NOT(ISBLANK(BP1155)),NOT(ISBLANK(BQ1155)))),#N/A,
IF(ISBLANK(BN1155),"",
IF(AND(NOT(ISERROR(VLOOKUP(BN1155,MonsterTable!$A:$B,MATCH(MonsterTable!$B$1,MonsterTable!$A$1:$B$1,0),0))),OR(ISBLANK(BP1155),ISBLANK(BQ1155))),#N/A,
IFERROR(VLOOKUP(BN1155,MonsterTable!$A:$B,MATCH(MonsterTable!$B$1,MonsterTable!$A$1:$B$1,0),0),
IF(OR(NOT(ISBLANK(BP1155)),ISBLANK(BQ1155)),#N/A,
IF(BN1155="empty","empty",
VLOOKUP(BN1155,MonsterGroupTable!$A:$A,1,0)))))))</f>
        <v/>
      </c>
      <c r="BV1155" s="2" t="str">
        <f>IF(AND(ISBLANK(BU1155),OR(NOT(ISBLANK(BW1155)),NOT(ISBLANK(BX1155)))),#N/A,
IF(ISBLANK(BU1155),"",
IF(AND(NOT(ISERROR(VLOOKUP(BU1155,MonsterTable!$A:$B,MATCH(MonsterTable!$B$1,MonsterTable!$A$1:$B$1,0),0))),OR(ISBLANK(BW1155),ISBLANK(BX1155))),#N/A,
IFERROR(VLOOKUP(BU1155,MonsterTable!$A:$B,MATCH(MonsterTable!$B$1,MonsterTable!$A$1:$B$1,0),0),
IF(OR(NOT(ISBLANK(BW1155)),ISBLANK(BX1155)),#N/A,
IF(BU1155="empty","empty",
VLOOKUP(BU1155,MonsterGroupTable!$A:$A,1,0)))))))</f>
        <v/>
      </c>
      <c r="CC1155" s="2" t="str">
        <f>IF(AND(ISBLANK(CB1155),OR(NOT(ISBLANK(CD1155)),NOT(ISBLANK(CE1155)))),#N/A,
IF(ISBLANK(CB1155),"",
IF(AND(NOT(ISERROR(VLOOKUP(CB1155,MonsterTable!$A:$B,MATCH(MonsterTable!$B$1,MonsterTable!$A$1:$B$1,0),0))),OR(ISBLANK(CD1155),ISBLANK(CE1155))),#N/A,
IFERROR(VLOOKUP(CB1155,MonsterTable!$A:$B,MATCH(MonsterTable!$B$1,MonsterTable!$A$1:$B$1,0),0),
IF(OR(NOT(ISBLANK(CD1155)),ISBLANK(CE1155)),#N/A,
IF(CB1155="empty","empty",
VLOOKUP(CB1155,MonsterGroupTable!$A:$A,1,0)))))))</f>
        <v/>
      </c>
      <c r="CJ1155" s="2" t="str">
        <f>IF(AND(ISBLANK(CI1155),OR(NOT(ISBLANK(CK1155)),NOT(ISBLANK(CL1155)))),#N/A,
IF(ISBLANK(CI1155),"",
IF(AND(NOT(ISERROR(VLOOKUP(CI1155,MonsterTable!$A:$B,MATCH(MonsterTable!$B$1,MonsterTable!$A$1:$B$1,0),0))),OR(ISBLANK(CK1155),ISBLANK(CL1155))),#N/A,
IFERROR(VLOOKUP(CI1155,MonsterTable!$A:$B,MATCH(MonsterTable!$B$1,MonsterTable!$A$1:$B$1,0),0),
IF(OR(NOT(ISBLANK(CK1155)),ISBLANK(CL1155)),#N/A,
IF(CI1155="empty","empty",
VLOOKUP(CI1155,MonsterGroupTable!$A:$A,1,0)))))))</f>
        <v/>
      </c>
    </row>
    <row r="1156" spans="1:88">
      <c r="A1156">
        <v>20457</v>
      </c>
      <c r="B1156">
        <f t="shared" si="36"/>
        <v>1.1000000000000001</v>
      </c>
      <c r="C1156">
        <f t="shared" si="36"/>
        <v>1.1000000000000001</v>
      </c>
      <c r="F1156">
        <v>3300</v>
      </c>
      <c r="G1156">
        <v>91241</v>
      </c>
      <c r="H1156">
        <v>0</v>
      </c>
      <c r="I1156">
        <v>0</v>
      </c>
      <c r="J1156">
        <v>0</v>
      </c>
      <c r="K1156" t="s">
        <v>28</v>
      </c>
      <c r="L1156" t="s">
        <v>251</v>
      </c>
      <c r="M1156" t="s">
        <v>79</v>
      </c>
      <c r="N1156" t="s">
        <v>80</v>
      </c>
      <c r="O1156">
        <v>0</v>
      </c>
      <c r="P1156">
        <v>-4.75</v>
      </c>
      <c r="Q1156">
        <v>-3.5</v>
      </c>
      <c r="R1156">
        <v>4.75</v>
      </c>
      <c r="S1156">
        <v>3</v>
      </c>
      <c r="T1156">
        <v>-13.5</v>
      </c>
      <c r="U1156">
        <v>2.5499999999999998</v>
      </c>
      <c r="V1156">
        <v>-6.75</v>
      </c>
      <c r="W1156" t="str">
        <f t="shared" si="37"/>
        <v>g106,5,empty,3,202,1,1,0</v>
      </c>
      <c r="X1156" s="1" t="s">
        <v>323</v>
      </c>
      <c r="Y1156" s="2" t="str">
        <f>IF(AND(ISBLANK(X1156),OR(NOT(ISBLANK(Z1156)),NOT(ISBLANK(AA1156)))),#N/A,
IF(ISBLANK(X1156),"",
IF(AND(NOT(ISERROR(VLOOKUP(X1156,MonsterTable!$A:$B,MATCH(MonsterTable!$B$1,MonsterTable!$A$1:$B$1,0),0))),OR(ISBLANK(Z1156),ISBLANK(AA1156))),#N/A,
IFERROR(VLOOKUP(X1156,MonsterTable!$A:$B,MATCH(MonsterTable!$B$1,MonsterTable!$A$1:$B$1,0),0),
IF(OR(NOT(ISBLANK(Z1156)),ISBLANK(AA1156)),#N/A,
IF(X1156="empty","empty",
VLOOKUP(X1156,MonsterGroupTable!$A:$A,1,0)))))))</f>
        <v>g106</v>
      </c>
      <c r="AA1156">
        <v>5</v>
      </c>
      <c r="AE1156" s="1" t="s">
        <v>74</v>
      </c>
      <c r="AF1156" s="2" t="str">
        <f>IF(AND(ISBLANK(AE1156),OR(NOT(ISBLANK(AG1156)),NOT(ISBLANK(AH1156)))),#N/A,
IF(ISBLANK(AE1156),"",
IF(AND(NOT(ISERROR(VLOOKUP(AE1156,MonsterTable!$A:$B,MATCH(MonsterTable!$B$1,MonsterTable!$A$1:$B$1,0),0))),OR(ISBLANK(AG1156),ISBLANK(AH1156))),#N/A,
IFERROR(VLOOKUP(AE1156,MonsterTable!$A:$B,MATCH(MonsterTable!$B$1,MonsterTable!$A$1:$B$1,0),0),
IF(OR(NOT(ISBLANK(AG1156)),ISBLANK(AH1156)),#N/A,
IF(AE1156="empty","empty",
VLOOKUP(AE1156,MonsterGroupTable!$A:$A,1,0)))))))</f>
        <v>empty</v>
      </c>
      <c r="AH1156">
        <v>3</v>
      </c>
      <c r="AL1156" s="1" t="s">
        <v>338</v>
      </c>
      <c r="AM1156" s="2">
        <f>IF(AND(ISBLANK(AL1156),OR(NOT(ISBLANK(AN1156)),NOT(ISBLANK(AO1156)))),#N/A,
IF(ISBLANK(AL1156),"",
IF(AND(NOT(ISERROR(VLOOKUP(AL1156,MonsterTable!$A:$B,MATCH(MonsterTable!$B$1,MonsterTable!$A$1:$B$1,0),0))),OR(ISBLANK(AN1156),ISBLANK(AO1156))),#N/A,
IFERROR(VLOOKUP(AL1156,MonsterTable!$A:$B,MATCH(MonsterTable!$B$1,MonsterTable!$A$1:$B$1,0),0),
IF(OR(NOT(ISBLANK(AN1156)),ISBLANK(AO1156)),#N/A,
IF(AL1156="empty","empty",
VLOOKUP(AL1156,MonsterGroupTable!$A:$A,1,0)))))))</f>
        <v>202</v>
      </c>
      <c r="AN1156">
        <v>1</v>
      </c>
      <c r="AO1156">
        <v>1</v>
      </c>
      <c r="AP1156">
        <v>0</v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BA1156" s="2" t="str">
        <f>IF(AND(ISBLANK(AZ1156),OR(NOT(ISBLANK(BB1156)),NOT(ISBLANK(BC1156)))),#N/A,
IF(ISBLANK(AZ1156),"",
IF(AND(NOT(ISERROR(VLOOKUP(AZ1156,MonsterTable!$A:$B,MATCH(MonsterTable!$B$1,MonsterTable!$A$1:$B$1,0),0))),OR(ISBLANK(BB1156),ISBLANK(BC1156))),#N/A,
IFERROR(VLOOKUP(AZ1156,MonsterTable!$A:$B,MATCH(MonsterTable!$B$1,MonsterTable!$A$1:$B$1,0),0),
IF(OR(NOT(ISBLANK(BB1156)),ISBLANK(BC1156)),#N/A,
IF(AZ1156="empty","empty",
VLOOKUP(AZ1156,MonsterGroupTable!$A:$A,1,0)))))))</f>
        <v/>
      </c>
      <c r="BH1156" s="2" t="str">
        <f>IF(AND(ISBLANK(BG1156),OR(NOT(ISBLANK(BI1156)),NOT(ISBLANK(BJ1156)))),#N/A,
IF(ISBLANK(BG1156),"",
IF(AND(NOT(ISERROR(VLOOKUP(BG1156,MonsterTable!$A:$B,MATCH(MonsterTable!$B$1,MonsterTable!$A$1:$B$1,0),0))),OR(ISBLANK(BI1156),ISBLANK(BJ1156))),#N/A,
IFERROR(VLOOKUP(BG1156,MonsterTable!$A:$B,MATCH(MonsterTable!$B$1,MonsterTable!$A$1:$B$1,0),0),
IF(OR(NOT(ISBLANK(BI1156)),ISBLANK(BJ1156)),#N/A,
IF(BG1156="empty","empty",
VLOOKUP(BG1156,MonsterGroupTable!$A:$A,1,0)))))))</f>
        <v/>
      </c>
      <c r="BO1156" s="2" t="str">
        <f>IF(AND(ISBLANK(BN1156),OR(NOT(ISBLANK(BP1156)),NOT(ISBLANK(BQ1156)))),#N/A,
IF(ISBLANK(BN1156),"",
IF(AND(NOT(ISERROR(VLOOKUP(BN1156,MonsterTable!$A:$B,MATCH(MonsterTable!$B$1,MonsterTable!$A$1:$B$1,0),0))),OR(ISBLANK(BP1156),ISBLANK(BQ1156))),#N/A,
IFERROR(VLOOKUP(BN1156,MonsterTable!$A:$B,MATCH(MonsterTable!$B$1,MonsterTable!$A$1:$B$1,0),0),
IF(OR(NOT(ISBLANK(BP1156)),ISBLANK(BQ1156)),#N/A,
IF(BN1156="empty","empty",
VLOOKUP(BN1156,MonsterGroupTable!$A:$A,1,0)))))))</f>
        <v/>
      </c>
      <c r="BV1156" s="2" t="str">
        <f>IF(AND(ISBLANK(BU1156),OR(NOT(ISBLANK(BW1156)),NOT(ISBLANK(BX1156)))),#N/A,
IF(ISBLANK(BU1156),"",
IF(AND(NOT(ISERROR(VLOOKUP(BU1156,MonsterTable!$A:$B,MATCH(MonsterTable!$B$1,MonsterTable!$A$1:$B$1,0),0))),OR(ISBLANK(BW1156),ISBLANK(BX1156))),#N/A,
IFERROR(VLOOKUP(BU1156,MonsterTable!$A:$B,MATCH(MonsterTable!$B$1,MonsterTable!$A$1:$B$1,0),0),
IF(OR(NOT(ISBLANK(BW1156)),ISBLANK(BX1156)),#N/A,
IF(BU1156="empty","empty",
VLOOKUP(BU1156,MonsterGroupTable!$A:$A,1,0)))))))</f>
        <v/>
      </c>
      <c r="CC1156" s="2" t="str">
        <f>IF(AND(ISBLANK(CB1156),OR(NOT(ISBLANK(CD1156)),NOT(ISBLANK(CE1156)))),#N/A,
IF(ISBLANK(CB1156),"",
IF(AND(NOT(ISERROR(VLOOKUP(CB1156,MonsterTable!$A:$B,MATCH(MonsterTable!$B$1,MonsterTable!$A$1:$B$1,0),0))),OR(ISBLANK(CD1156),ISBLANK(CE1156))),#N/A,
IFERROR(VLOOKUP(CB1156,MonsterTable!$A:$B,MATCH(MonsterTable!$B$1,MonsterTable!$A$1:$B$1,0),0),
IF(OR(NOT(ISBLANK(CD1156)),ISBLANK(CE1156)),#N/A,
IF(CB1156="empty","empty",
VLOOKUP(CB1156,MonsterGroupTable!$A:$A,1,0)))))))</f>
        <v/>
      </c>
      <c r="CJ1156" s="2" t="str">
        <f>IF(AND(ISBLANK(CI1156),OR(NOT(ISBLANK(CK1156)),NOT(ISBLANK(CL1156)))),#N/A,
IF(ISBLANK(CI1156),"",
IF(AND(NOT(ISERROR(VLOOKUP(CI1156,MonsterTable!$A:$B,MATCH(MonsterTable!$B$1,MonsterTable!$A$1:$B$1,0),0))),OR(ISBLANK(CK1156),ISBLANK(CL1156))),#N/A,
IFERROR(VLOOKUP(CI1156,MonsterTable!$A:$B,MATCH(MonsterTable!$B$1,MonsterTable!$A$1:$B$1,0),0),
IF(OR(NOT(ISBLANK(CK1156)),ISBLANK(CL1156)),#N/A,
IF(CI1156="empty","empty",
VLOOKUP(CI1156,MonsterGroupTable!$A:$A,1,0)))))))</f>
        <v/>
      </c>
    </row>
    <row r="1157" spans="1:88">
      <c r="A1157">
        <v>20458</v>
      </c>
      <c r="B1157">
        <f t="shared" si="36"/>
        <v>1.1000000000000001</v>
      </c>
      <c r="C1157">
        <f t="shared" si="36"/>
        <v>1.1000000000000001</v>
      </c>
      <c r="F1157">
        <v>3300</v>
      </c>
      <c r="G1157">
        <v>91736</v>
      </c>
      <c r="H1157">
        <v>0</v>
      </c>
      <c r="I1157">
        <v>0</v>
      </c>
      <c r="J1157">
        <v>0</v>
      </c>
      <c r="K1157" t="s">
        <v>28</v>
      </c>
      <c r="L1157" t="s">
        <v>251</v>
      </c>
      <c r="M1157" t="s">
        <v>79</v>
      </c>
      <c r="N1157" t="s">
        <v>80</v>
      </c>
      <c r="O1157">
        <v>0</v>
      </c>
      <c r="P1157">
        <v>-4.75</v>
      </c>
      <c r="Q1157">
        <v>-3.5</v>
      </c>
      <c r="R1157">
        <v>4.75</v>
      </c>
      <c r="S1157">
        <v>3</v>
      </c>
      <c r="T1157">
        <v>-13.5</v>
      </c>
      <c r="U1157">
        <v>2.5499999999999998</v>
      </c>
      <c r="V1157">
        <v>-6.75</v>
      </c>
      <c r="W1157" t="str">
        <f t="shared" si="37"/>
        <v>g106,5,empty,3,202,1,1,0</v>
      </c>
      <c r="X1157" s="1" t="s">
        <v>323</v>
      </c>
      <c r="Y1157" s="2" t="str">
        <f>IF(AND(ISBLANK(X1157),OR(NOT(ISBLANK(Z1157)),NOT(ISBLANK(AA1157)))),#N/A,
IF(ISBLANK(X1157),"",
IF(AND(NOT(ISERROR(VLOOKUP(X1157,MonsterTable!$A:$B,MATCH(MonsterTable!$B$1,MonsterTable!$A$1:$B$1,0),0))),OR(ISBLANK(Z1157),ISBLANK(AA1157))),#N/A,
IFERROR(VLOOKUP(X1157,MonsterTable!$A:$B,MATCH(MonsterTable!$B$1,MonsterTable!$A$1:$B$1,0),0),
IF(OR(NOT(ISBLANK(Z1157)),ISBLANK(AA1157)),#N/A,
IF(X1157="empty","empty",
VLOOKUP(X1157,MonsterGroupTable!$A:$A,1,0)))))))</f>
        <v>g106</v>
      </c>
      <c r="AA1157">
        <v>5</v>
      </c>
      <c r="AE1157" s="1" t="s">
        <v>74</v>
      </c>
      <c r="AF1157" s="2" t="str">
        <f>IF(AND(ISBLANK(AE1157),OR(NOT(ISBLANK(AG1157)),NOT(ISBLANK(AH1157)))),#N/A,
IF(ISBLANK(AE1157),"",
IF(AND(NOT(ISERROR(VLOOKUP(AE1157,MonsterTable!$A:$B,MATCH(MonsterTable!$B$1,MonsterTable!$A$1:$B$1,0),0))),OR(ISBLANK(AG1157),ISBLANK(AH1157))),#N/A,
IFERROR(VLOOKUP(AE1157,MonsterTable!$A:$B,MATCH(MonsterTable!$B$1,MonsterTable!$A$1:$B$1,0),0),
IF(OR(NOT(ISBLANK(AG1157)),ISBLANK(AH1157)),#N/A,
IF(AE1157="empty","empty",
VLOOKUP(AE1157,MonsterGroupTable!$A:$A,1,0)))))))</f>
        <v>empty</v>
      </c>
      <c r="AH1157">
        <v>3</v>
      </c>
      <c r="AL1157" s="1" t="s">
        <v>338</v>
      </c>
      <c r="AM1157" s="2">
        <f>IF(AND(ISBLANK(AL1157),OR(NOT(ISBLANK(AN1157)),NOT(ISBLANK(AO1157)))),#N/A,
IF(ISBLANK(AL1157),"",
IF(AND(NOT(ISERROR(VLOOKUP(AL1157,MonsterTable!$A:$B,MATCH(MonsterTable!$B$1,MonsterTable!$A$1:$B$1,0),0))),OR(ISBLANK(AN1157),ISBLANK(AO1157))),#N/A,
IFERROR(VLOOKUP(AL1157,MonsterTable!$A:$B,MATCH(MonsterTable!$B$1,MonsterTable!$A$1:$B$1,0),0),
IF(OR(NOT(ISBLANK(AN1157)),ISBLANK(AO1157)),#N/A,
IF(AL1157="empty","empty",
VLOOKUP(AL1157,MonsterGroupTable!$A:$A,1,0)))))))</f>
        <v>202</v>
      </c>
      <c r="AN1157">
        <v>1</v>
      </c>
      <c r="AO1157">
        <v>1</v>
      </c>
      <c r="AP1157">
        <v>0</v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BA1157" s="2" t="str">
        <f>IF(AND(ISBLANK(AZ1157),OR(NOT(ISBLANK(BB1157)),NOT(ISBLANK(BC1157)))),#N/A,
IF(ISBLANK(AZ1157),"",
IF(AND(NOT(ISERROR(VLOOKUP(AZ1157,MonsterTable!$A:$B,MATCH(MonsterTable!$B$1,MonsterTable!$A$1:$B$1,0),0))),OR(ISBLANK(BB1157),ISBLANK(BC1157))),#N/A,
IFERROR(VLOOKUP(AZ1157,MonsterTable!$A:$B,MATCH(MonsterTable!$B$1,MonsterTable!$A$1:$B$1,0),0),
IF(OR(NOT(ISBLANK(BB1157)),ISBLANK(BC1157)),#N/A,
IF(AZ1157="empty","empty",
VLOOKUP(AZ1157,MonsterGroupTable!$A:$A,1,0)))))))</f>
        <v/>
      </c>
      <c r="BH1157" s="2" t="str">
        <f>IF(AND(ISBLANK(BG1157),OR(NOT(ISBLANK(BI1157)),NOT(ISBLANK(BJ1157)))),#N/A,
IF(ISBLANK(BG1157),"",
IF(AND(NOT(ISERROR(VLOOKUP(BG1157,MonsterTable!$A:$B,MATCH(MonsterTable!$B$1,MonsterTable!$A$1:$B$1,0),0))),OR(ISBLANK(BI1157),ISBLANK(BJ1157))),#N/A,
IFERROR(VLOOKUP(BG1157,MonsterTable!$A:$B,MATCH(MonsterTable!$B$1,MonsterTable!$A$1:$B$1,0),0),
IF(OR(NOT(ISBLANK(BI1157)),ISBLANK(BJ1157)),#N/A,
IF(BG1157="empty","empty",
VLOOKUP(BG1157,MonsterGroupTable!$A:$A,1,0)))))))</f>
        <v/>
      </c>
      <c r="BO1157" s="2" t="str">
        <f>IF(AND(ISBLANK(BN1157),OR(NOT(ISBLANK(BP1157)),NOT(ISBLANK(BQ1157)))),#N/A,
IF(ISBLANK(BN1157),"",
IF(AND(NOT(ISERROR(VLOOKUP(BN1157,MonsterTable!$A:$B,MATCH(MonsterTable!$B$1,MonsterTable!$A$1:$B$1,0),0))),OR(ISBLANK(BP1157),ISBLANK(BQ1157))),#N/A,
IFERROR(VLOOKUP(BN1157,MonsterTable!$A:$B,MATCH(MonsterTable!$B$1,MonsterTable!$A$1:$B$1,0),0),
IF(OR(NOT(ISBLANK(BP1157)),ISBLANK(BQ1157)),#N/A,
IF(BN1157="empty","empty",
VLOOKUP(BN1157,MonsterGroupTable!$A:$A,1,0)))))))</f>
        <v/>
      </c>
      <c r="BV1157" s="2" t="str">
        <f>IF(AND(ISBLANK(BU1157),OR(NOT(ISBLANK(BW1157)),NOT(ISBLANK(BX1157)))),#N/A,
IF(ISBLANK(BU1157),"",
IF(AND(NOT(ISERROR(VLOOKUP(BU1157,MonsterTable!$A:$B,MATCH(MonsterTable!$B$1,MonsterTable!$A$1:$B$1,0),0))),OR(ISBLANK(BW1157),ISBLANK(BX1157))),#N/A,
IFERROR(VLOOKUP(BU1157,MonsterTable!$A:$B,MATCH(MonsterTable!$B$1,MonsterTable!$A$1:$B$1,0),0),
IF(OR(NOT(ISBLANK(BW1157)),ISBLANK(BX1157)),#N/A,
IF(BU1157="empty","empty",
VLOOKUP(BU1157,MonsterGroupTable!$A:$A,1,0)))))))</f>
        <v/>
      </c>
      <c r="CC1157" s="2" t="str">
        <f>IF(AND(ISBLANK(CB1157),OR(NOT(ISBLANK(CD1157)),NOT(ISBLANK(CE1157)))),#N/A,
IF(ISBLANK(CB1157),"",
IF(AND(NOT(ISERROR(VLOOKUP(CB1157,MonsterTable!$A:$B,MATCH(MonsterTable!$B$1,MonsterTable!$A$1:$B$1,0),0))),OR(ISBLANK(CD1157),ISBLANK(CE1157))),#N/A,
IFERROR(VLOOKUP(CB1157,MonsterTable!$A:$B,MATCH(MonsterTable!$B$1,MonsterTable!$A$1:$B$1,0),0),
IF(OR(NOT(ISBLANK(CD1157)),ISBLANK(CE1157)),#N/A,
IF(CB1157="empty","empty",
VLOOKUP(CB1157,MonsterGroupTable!$A:$A,1,0)))))))</f>
        <v/>
      </c>
      <c r="CJ1157" s="2" t="str">
        <f>IF(AND(ISBLANK(CI1157),OR(NOT(ISBLANK(CK1157)),NOT(ISBLANK(CL1157)))),#N/A,
IF(ISBLANK(CI1157),"",
IF(AND(NOT(ISERROR(VLOOKUP(CI1157,MonsterTable!$A:$B,MATCH(MonsterTable!$B$1,MonsterTable!$A$1:$B$1,0),0))),OR(ISBLANK(CK1157),ISBLANK(CL1157))),#N/A,
IFERROR(VLOOKUP(CI1157,MonsterTable!$A:$B,MATCH(MonsterTable!$B$1,MonsterTable!$A$1:$B$1,0),0),
IF(OR(NOT(ISBLANK(CK1157)),ISBLANK(CL1157)),#N/A,
IF(CI1157="empty","empty",
VLOOKUP(CI1157,MonsterGroupTable!$A:$A,1,0)))))))</f>
        <v/>
      </c>
    </row>
    <row r="1158" spans="1:88">
      <c r="A1158">
        <v>20459</v>
      </c>
      <c r="B1158">
        <f t="shared" si="36"/>
        <v>1.1000000000000001</v>
      </c>
      <c r="C1158">
        <f t="shared" si="36"/>
        <v>1.1000000000000001</v>
      </c>
      <c r="F1158">
        <v>3300</v>
      </c>
      <c r="G1158">
        <v>92231</v>
      </c>
      <c r="H1158">
        <v>0</v>
      </c>
      <c r="I1158">
        <v>0</v>
      </c>
      <c r="J1158">
        <v>0</v>
      </c>
      <c r="K1158" t="s">
        <v>28</v>
      </c>
      <c r="L1158" t="s">
        <v>251</v>
      </c>
      <c r="M1158" t="s">
        <v>79</v>
      </c>
      <c r="N1158" t="s">
        <v>80</v>
      </c>
      <c r="O1158">
        <v>0</v>
      </c>
      <c r="P1158">
        <v>-4.75</v>
      </c>
      <c r="Q1158">
        <v>-3.5</v>
      </c>
      <c r="R1158">
        <v>4.75</v>
      </c>
      <c r="S1158">
        <v>3</v>
      </c>
      <c r="T1158">
        <v>-13.5</v>
      </c>
      <c r="U1158">
        <v>2.5499999999999998</v>
      </c>
      <c r="V1158">
        <v>-6.75</v>
      </c>
      <c r="W1158" t="str">
        <f t="shared" si="37"/>
        <v>g106,5,empty,3,202,1,1,0</v>
      </c>
      <c r="X1158" s="1" t="s">
        <v>323</v>
      </c>
      <c r="Y1158" s="2" t="str">
        <f>IF(AND(ISBLANK(X1158),OR(NOT(ISBLANK(Z1158)),NOT(ISBLANK(AA1158)))),#N/A,
IF(ISBLANK(X1158),"",
IF(AND(NOT(ISERROR(VLOOKUP(X1158,MonsterTable!$A:$B,MATCH(MonsterTable!$B$1,MonsterTable!$A$1:$B$1,0),0))),OR(ISBLANK(Z1158),ISBLANK(AA1158))),#N/A,
IFERROR(VLOOKUP(X1158,MonsterTable!$A:$B,MATCH(MonsterTable!$B$1,MonsterTable!$A$1:$B$1,0),0),
IF(OR(NOT(ISBLANK(Z1158)),ISBLANK(AA1158)),#N/A,
IF(X1158="empty","empty",
VLOOKUP(X1158,MonsterGroupTable!$A:$A,1,0)))))))</f>
        <v>g106</v>
      </c>
      <c r="AA1158">
        <v>5</v>
      </c>
      <c r="AE1158" s="1" t="s">
        <v>74</v>
      </c>
      <c r="AF1158" s="2" t="str">
        <f>IF(AND(ISBLANK(AE1158),OR(NOT(ISBLANK(AG1158)),NOT(ISBLANK(AH1158)))),#N/A,
IF(ISBLANK(AE1158),"",
IF(AND(NOT(ISERROR(VLOOKUP(AE1158,MonsterTable!$A:$B,MATCH(MonsterTable!$B$1,MonsterTable!$A$1:$B$1,0),0))),OR(ISBLANK(AG1158),ISBLANK(AH1158))),#N/A,
IFERROR(VLOOKUP(AE1158,MonsterTable!$A:$B,MATCH(MonsterTable!$B$1,MonsterTable!$A$1:$B$1,0),0),
IF(OR(NOT(ISBLANK(AG1158)),ISBLANK(AH1158)),#N/A,
IF(AE1158="empty","empty",
VLOOKUP(AE1158,MonsterGroupTable!$A:$A,1,0)))))))</f>
        <v>empty</v>
      </c>
      <c r="AH1158">
        <v>3</v>
      </c>
      <c r="AL1158" s="1" t="s">
        <v>338</v>
      </c>
      <c r="AM1158" s="2">
        <f>IF(AND(ISBLANK(AL1158),OR(NOT(ISBLANK(AN1158)),NOT(ISBLANK(AO1158)))),#N/A,
IF(ISBLANK(AL1158),"",
IF(AND(NOT(ISERROR(VLOOKUP(AL1158,MonsterTable!$A:$B,MATCH(MonsterTable!$B$1,MonsterTable!$A$1:$B$1,0),0))),OR(ISBLANK(AN1158),ISBLANK(AO1158))),#N/A,
IFERROR(VLOOKUP(AL1158,MonsterTable!$A:$B,MATCH(MonsterTable!$B$1,MonsterTable!$A$1:$B$1,0),0),
IF(OR(NOT(ISBLANK(AN1158)),ISBLANK(AO1158)),#N/A,
IF(AL1158="empty","empty",
VLOOKUP(AL1158,MonsterGroupTable!$A:$A,1,0)))))))</f>
        <v>202</v>
      </c>
      <c r="AN1158">
        <v>1</v>
      </c>
      <c r="AO1158">
        <v>1</v>
      </c>
      <c r="AP1158">
        <v>0</v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BA1158" s="2" t="str">
        <f>IF(AND(ISBLANK(AZ1158),OR(NOT(ISBLANK(BB1158)),NOT(ISBLANK(BC1158)))),#N/A,
IF(ISBLANK(AZ1158),"",
IF(AND(NOT(ISERROR(VLOOKUP(AZ1158,MonsterTable!$A:$B,MATCH(MonsterTable!$B$1,MonsterTable!$A$1:$B$1,0),0))),OR(ISBLANK(BB1158),ISBLANK(BC1158))),#N/A,
IFERROR(VLOOKUP(AZ1158,MonsterTable!$A:$B,MATCH(MonsterTable!$B$1,MonsterTable!$A$1:$B$1,0),0),
IF(OR(NOT(ISBLANK(BB1158)),ISBLANK(BC1158)),#N/A,
IF(AZ1158="empty","empty",
VLOOKUP(AZ1158,MonsterGroupTable!$A:$A,1,0)))))))</f>
        <v/>
      </c>
      <c r="BH1158" s="2" t="str">
        <f>IF(AND(ISBLANK(BG1158),OR(NOT(ISBLANK(BI1158)),NOT(ISBLANK(BJ1158)))),#N/A,
IF(ISBLANK(BG1158),"",
IF(AND(NOT(ISERROR(VLOOKUP(BG1158,MonsterTable!$A:$B,MATCH(MonsterTable!$B$1,MonsterTable!$A$1:$B$1,0),0))),OR(ISBLANK(BI1158),ISBLANK(BJ1158))),#N/A,
IFERROR(VLOOKUP(BG1158,MonsterTable!$A:$B,MATCH(MonsterTable!$B$1,MonsterTable!$A$1:$B$1,0),0),
IF(OR(NOT(ISBLANK(BI1158)),ISBLANK(BJ1158)),#N/A,
IF(BG1158="empty","empty",
VLOOKUP(BG1158,MonsterGroupTable!$A:$A,1,0)))))))</f>
        <v/>
      </c>
      <c r="BO1158" s="2" t="str">
        <f>IF(AND(ISBLANK(BN1158),OR(NOT(ISBLANK(BP1158)),NOT(ISBLANK(BQ1158)))),#N/A,
IF(ISBLANK(BN1158),"",
IF(AND(NOT(ISERROR(VLOOKUP(BN1158,MonsterTable!$A:$B,MATCH(MonsterTable!$B$1,MonsterTable!$A$1:$B$1,0),0))),OR(ISBLANK(BP1158),ISBLANK(BQ1158))),#N/A,
IFERROR(VLOOKUP(BN1158,MonsterTable!$A:$B,MATCH(MonsterTable!$B$1,MonsterTable!$A$1:$B$1,0),0),
IF(OR(NOT(ISBLANK(BP1158)),ISBLANK(BQ1158)),#N/A,
IF(BN1158="empty","empty",
VLOOKUP(BN1158,MonsterGroupTable!$A:$A,1,0)))))))</f>
        <v/>
      </c>
      <c r="BV1158" s="2" t="str">
        <f>IF(AND(ISBLANK(BU1158),OR(NOT(ISBLANK(BW1158)),NOT(ISBLANK(BX1158)))),#N/A,
IF(ISBLANK(BU1158),"",
IF(AND(NOT(ISERROR(VLOOKUP(BU1158,MonsterTable!$A:$B,MATCH(MonsterTable!$B$1,MonsterTable!$A$1:$B$1,0),0))),OR(ISBLANK(BW1158),ISBLANK(BX1158))),#N/A,
IFERROR(VLOOKUP(BU1158,MonsterTable!$A:$B,MATCH(MonsterTable!$B$1,MonsterTable!$A$1:$B$1,0),0),
IF(OR(NOT(ISBLANK(BW1158)),ISBLANK(BX1158)),#N/A,
IF(BU1158="empty","empty",
VLOOKUP(BU1158,MonsterGroupTable!$A:$A,1,0)))))))</f>
        <v/>
      </c>
      <c r="CC1158" s="2" t="str">
        <f>IF(AND(ISBLANK(CB1158),OR(NOT(ISBLANK(CD1158)),NOT(ISBLANK(CE1158)))),#N/A,
IF(ISBLANK(CB1158),"",
IF(AND(NOT(ISERROR(VLOOKUP(CB1158,MonsterTable!$A:$B,MATCH(MonsterTable!$B$1,MonsterTable!$A$1:$B$1,0),0))),OR(ISBLANK(CD1158),ISBLANK(CE1158))),#N/A,
IFERROR(VLOOKUP(CB1158,MonsterTable!$A:$B,MATCH(MonsterTable!$B$1,MonsterTable!$A$1:$B$1,0),0),
IF(OR(NOT(ISBLANK(CD1158)),ISBLANK(CE1158)),#N/A,
IF(CB1158="empty","empty",
VLOOKUP(CB1158,MonsterGroupTable!$A:$A,1,0)))))))</f>
        <v/>
      </c>
      <c r="CJ1158" s="2" t="str">
        <f>IF(AND(ISBLANK(CI1158),OR(NOT(ISBLANK(CK1158)),NOT(ISBLANK(CL1158)))),#N/A,
IF(ISBLANK(CI1158),"",
IF(AND(NOT(ISERROR(VLOOKUP(CI1158,MonsterTable!$A:$B,MATCH(MonsterTable!$B$1,MonsterTable!$A$1:$B$1,0),0))),OR(ISBLANK(CK1158),ISBLANK(CL1158))),#N/A,
IFERROR(VLOOKUP(CI1158,MonsterTable!$A:$B,MATCH(MonsterTable!$B$1,MonsterTable!$A$1:$B$1,0),0),
IF(OR(NOT(ISBLANK(CK1158)),ISBLANK(CL1158)),#N/A,
IF(CI1158="empty","empty",
VLOOKUP(CI1158,MonsterGroupTable!$A:$A,1,0)))))))</f>
        <v/>
      </c>
    </row>
    <row r="1159" spans="1:88">
      <c r="A1159">
        <v>20460</v>
      </c>
      <c r="B1159">
        <f t="shared" si="36"/>
        <v>1.2</v>
      </c>
      <c r="C1159">
        <f t="shared" si="36"/>
        <v>1.1000000000000001</v>
      </c>
      <c r="F1159">
        <v>3300</v>
      </c>
      <c r="G1159">
        <v>92726</v>
      </c>
      <c r="H1159">
        <v>0</v>
      </c>
      <c r="I1159">
        <v>0</v>
      </c>
      <c r="J1159">
        <v>0</v>
      </c>
      <c r="K1159" t="s">
        <v>28</v>
      </c>
      <c r="L1159" t="s">
        <v>251</v>
      </c>
      <c r="M1159" t="s">
        <v>79</v>
      </c>
      <c r="N1159" t="s">
        <v>80</v>
      </c>
      <c r="O1159">
        <v>0</v>
      </c>
      <c r="P1159">
        <v>-4.75</v>
      </c>
      <c r="Q1159">
        <v>-3.5</v>
      </c>
      <c r="R1159">
        <v>4.75</v>
      </c>
      <c r="S1159">
        <v>3</v>
      </c>
      <c r="T1159">
        <v>-13.5</v>
      </c>
      <c r="U1159">
        <v>2.5499999999999998</v>
      </c>
      <c r="V1159">
        <v>-6.75</v>
      </c>
      <c r="W1159" t="str">
        <f t="shared" si="37"/>
        <v>g106,5,empty,3,202,1,1,0</v>
      </c>
      <c r="X1159" s="1" t="s">
        <v>323</v>
      </c>
      <c r="Y1159" s="2" t="str">
        <f>IF(AND(ISBLANK(X1159),OR(NOT(ISBLANK(Z1159)),NOT(ISBLANK(AA1159)))),#N/A,
IF(ISBLANK(X1159),"",
IF(AND(NOT(ISERROR(VLOOKUP(X1159,MonsterTable!$A:$B,MATCH(MonsterTable!$B$1,MonsterTable!$A$1:$B$1,0),0))),OR(ISBLANK(Z1159),ISBLANK(AA1159))),#N/A,
IFERROR(VLOOKUP(X1159,MonsterTable!$A:$B,MATCH(MonsterTable!$B$1,MonsterTable!$A$1:$B$1,0),0),
IF(OR(NOT(ISBLANK(Z1159)),ISBLANK(AA1159)),#N/A,
IF(X1159="empty","empty",
VLOOKUP(X1159,MonsterGroupTable!$A:$A,1,0)))))))</f>
        <v>g106</v>
      </c>
      <c r="AA1159">
        <v>5</v>
      </c>
      <c r="AE1159" s="1" t="s">
        <v>74</v>
      </c>
      <c r="AF1159" s="2" t="str">
        <f>IF(AND(ISBLANK(AE1159),OR(NOT(ISBLANK(AG1159)),NOT(ISBLANK(AH1159)))),#N/A,
IF(ISBLANK(AE1159),"",
IF(AND(NOT(ISERROR(VLOOKUP(AE1159,MonsterTable!$A:$B,MATCH(MonsterTable!$B$1,MonsterTable!$A$1:$B$1,0),0))),OR(ISBLANK(AG1159),ISBLANK(AH1159))),#N/A,
IFERROR(VLOOKUP(AE1159,MonsterTable!$A:$B,MATCH(MonsterTable!$B$1,MonsterTable!$A$1:$B$1,0),0),
IF(OR(NOT(ISBLANK(AG1159)),ISBLANK(AH1159)),#N/A,
IF(AE1159="empty","empty",
VLOOKUP(AE1159,MonsterGroupTable!$A:$A,1,0)))))))</f>
        <v>empty</v>
      </c>
      <c r="AH1159">
        <v>3</v>
      </c>
      <c r="AL1159" s="1" t="s">
        <v>338</v>
      </c>
      <c r="AM1159" s="2">
        <f>IF(AND(ISBLANK(AL1159),OR(NOT(ISBLANK(AN1159)),NOT(ISBLANK(AO1159)))),#N/A,
IF(ISBLANK(AL1159),"",
IF(AND(NOT(ISERROR(VLOOKUP(AL1159,MonsterTable!$A:$B,MATCH(MonsterTable!$B$1,MonsterTable!$A$1:$B$1,0),0))),OR(ISBLANK(AN1159),ISBLANK(AO1159))),#N/A,
IFERROR(VLOOKUP(AL1159,MonsterTable!$A:$B,MATCH(MonsterTable!$B$1,MonsterTable!$A$1:$B$1,0),0),
IF(OR(NOT(ISBLANK(AN1159)),ISBLANK(AO1159)),#N/A,
IF(AL1159="empty","empty",
VLOOKUP(AL1159,MonsterGroupTable!$A:$A,1,0)))))))</f>
        <v>202</v>
      </c>
      <c r="AN1159">
        <v>1</v>
      </c>
      <c r="AO1159">
        <v>1</v>
      </c>
      <c r="AP1159">
        <v>0</v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BA1159" s="2" t="str">
        <f>IF(AND(ISBLANK(AZ1159),OR(NOT(ISBLANK(BB1159)),NOT(ISBLANK(BC1159)))),#N/A,
IF(ISBLANK(AZ1159),"",
IF(AND(NOT(ISERROR(VLOOKUP(AZ1159,MonsterTable!$A:$B,MATCH(MonsterTable!$B$1,MonsterTable!$A$1:$B$1,0),0))),OR(ISBLANK(BB1159),ISBLANK(BC1159))),#N/A,
IFERROR(VLOOKUP(AZ1159,MonsterTable!$A:$B,MATCH(MonsterTable!$B$1,MonsterTable!$A$1:$B$1,0),0),
IF(OR(NOT(ISBLANK(BB1159)),ISBLANK(BC1159)),#N/A,
IF(AZ1159="empty","empty",
VLOOKUP(AZ1159,MonsterGroupTable!$A:$A,1,0)))))))</f>
        <v/>
      </c>
      <c r="BH1159" s="2" t="str">
        <f>IF(AND(ISBLANK(BG1159),OR(NOT(ISBLANK(BI1159)),NOT(ISBLANK(BJ1159)))),#N/A,
IF(ISBLANK(BG1159),"",
IF(AND(NOT(ISERROR(VLOOKUP(BG1159,MonsterTable!$A:$B,MATCH(MonsterTable!$B$1,MonsterTable!$A$1:$B$1,0),0))),OR(ISBLANK(BI1159),ISBLANK(BJ1159))),#N/A,
IFERROR(VLOOKUP(BG1159,MonsterTable!$A:$B,MATCH(MonsterTable!$B$1,MonsterTable!$A$1:$B$1,0),0),
IF(OR(NOT(ISBLANK(BI1159)),ISBLANK(BJ1159)),#N/A,
IF(BG1159="empty","empty",
VLOOKUP(BG1159,MonsterGroupTable!$A:$A,1,0)))))))</f>
        <v/>
      </c>
      <c r="BO1159" s="2" t="str">
        <f>IF(AND(ISBLANK(BN1159),OR(NOT(ISBLANK(BP1159)),NOT(ISBLANK(BQ1159)))),#N/A,
IF(ISBLANK(BN1159),"",
IF(AND(NOT(ISERROR(VLOOKUP(BN1159,MonsterTable!$A:$B,MATCH(MonsterTable!$B$1,MonsterTable!$A$1:$B$1,0),0))),OR(ISBLANK(BP1159),ISBLANK(BQ1159))),#N/A,
IFERROR(VLOOKUP(BN1159,MonsterTable!$A:$B,MATCH(MonsterTable!$B$1,MonsterTable!$A$1:$B$1,0),0),
IF(OR(NOT(ISBLANK(BP1159)),ISBLANK(BQ1159)),#N/A,
IF(BN1159="empty","empty",
VLOOKUP(BN1159,MonsterGroupTable!$A:$A,1,0)))))))</f>
        <v/>
      </c>
      <c r="BV1159" s="2" t="str">
        <f>IF(AND(ISBLANK(BU1159),OR(NOT(ISBLANK(BW1159)),NOT(ISBLANK(BX1159)))),#N/A,
IF(ISBLANK(BU1159),"",
IF(AND(NOT(ISERROR(VLOOKUP(BU1159,MonsterTable!$A:$B,MATCH(MonsterTable!$B$1,MonsterTable!$A$1:$B$1,0),0))),OR(ISBLANK(BW1159),ISBLANK(BX1159))),#N/A,
IFERROR(VLOOKUP(BU1159,MonsterTable!$A:$B,MATCH(MonsterTable!$B$1,MonsterTable!$A$1:$B$1,0),0),
IF(OR(NOT(ISBLANK(BW1159)),ISBLANK(BX1159)),#N/A,
IF(BU1159="empty","empty",
VLOOKUP(BU1159,MonsterGroupTable!$A:$A,1,0)))))))</f>
        <v/>
      </c>
      <c r="CC1159" s="2" t="str">
        <f>IF(AND(ISBLANK(CB1159),OR(NOT(ISBLANK(CD1159)),NOT(ISBLANK(CE1159)))),#N/A,
IF(ISBLANK(CB1159),"",
IF(AND(NOT(ISERROR(VLOOKUP(CB1159,MonsterTable!$A:$B,MATCH(MonsterTable!$B$1,MonsterTable!$A$1:$B$1,0),0))),OR(ISBLANK(CD1159),ISBLANK(CE1159))),#N/A,
IFERROR(VLOOKUP(CB1159,MonsterTable!$A:$B,MATCH(MonsterTable!$B$1,MonsterTable!$A$1:$B$1,0),0),
IF(OR(NOT(ISBLANK(CD1159)),ISBLANK(CE1159)),#N/A,
IF(CB1159="empty","empty",
VLOOKUP(CB1159,MonsterGroupTable!$A:$A,1,0)))))))</f>
        <v/>
      </c>
      <c r="CJ1159" s="2" t="str">
        <f>IF(AND(ISBLANK(CI1159),OR(NOT(ISBLANK(CK1159)),NOT(ISBLANK(CL1159)))),#N/A,
IF(ISBLANK(CI1159),"",
IF(AND(NOT(ISERROR(VLOOKUP(CI1159,MonsterTable!$A:$B,MATCH(MonsterTable!$B$1,MonsterTable!$A$1:$B$1,0),0))),OR(ISBLANK(CK1159),ISBLANK(CL1159))),#N/A,
IFERROR(VLOOKUP(CI1159,MonsterTable!$A:$B,MATCH(MonsterTable!$B$1,MonsterTable!$A$1:$B$1,0),0),
IF(OR(NOT(ISBLANK(CK1159)),ISBLANK(CL1159)),#N/A,
IF(CI1159="empty","empty",
VLOOKUP(CI1159,MonsterGroupTable!$A:$A,1,0)))))))</f>
        <v/>
      </c>
    </row>
    <row r="1160" spans="1:88">
      <c r="A1160">
        <v>20461</v>
      </c>
      <c r="B1160">
        <f t="shared" si="36"/>
        <v>1.1000000000000001</v>
      </c>
      <c r="C1160">
        <f t="shared" si="36"/>
        <v>1.1000000000000001</v>
      </c>
      <c r="F1160">
        <v>3300</v>
      </c>
      <c r="G1160">
        <v>93221</v>
      </c>
      <c r="H1160">
        <v>0</v>
      </c>
      <c r="I1160">
        <v>0</v>
      </c>
      <c r="J1160">
        <v>0</v>
      </c>
      <c r="K1160" t="s">
        <v>28</v>
      </c>
      <c r="L1160" t="s">
        <v>253</v>
      </c>
      <c r="M1160" t="s">
        <v>79</v>
      </c>
      <c r="N1160" t="s">
        <v>80</v>
      </c>
      <c r="O1160">
        <v>0</v>
      </c>
      <c r="P1160">
        <v>-4.75</v>
      </c>
      <c r="Q1160">
        <v>-3.5</v>
      </c>
      <c r="R1160">
        <v>4.75</v>
      </c>
      <c r="S1160">
        <v>3</v>
      </c>
      <c r="T1160">
        <v>-13.5</v>
      </c>
      <c r="U1160">
        <v>2.5499999999999998</v>
      </c>
      <c r="V1160">
        <v>-6.75</v>
      </c>
      <c r="W1160" t="str">
        <f t="shared" si="37"/>
        <v>g107,5,empty,3,203,1,1,0</v>
      </c>
      <c r="X1160" s="1" t="s">
        <v>324</v>
      </c>
      <c r="Y1160" s="2" t="str">
        <f>IF(AND(ISBLANK(X1160),OR(NOT(ISBLANK(Z1160)),NOT(ISBLANK(AA1160)))),#N/A,
IF(ISBLANK(X1160),"",
IF(AND(NOT(ISERROR(VLOOKUP(X1160,MonsterTable!$A:$B,MATCH(MonsterTable!$B$1,MonsterTable!$A$1:$B$1,0),0))),OR(ISBLANK(Z1160),ISBLANK(AA1160))),#N/A,
IFERROR(VLOOKUP(X1160,MonsterTable!$A:$B,MATCH(MonsterTable!$B$1,MonsterTable!$A$1:$B$1,0),0),
IF(OR(NOT(ISBLANK(Z1160)),ISBLANK(AA1160)),#N/A,
IF(X1160="empty","empty",
VLOOKUP(X1160,MonsterGroupTable!$A:$A,1,0)))))))</f>
        <v>g107</v>
      </c>
      <c r="AA1160">
        <v>5</v>
      </c>
      <c r="AE1160" s="1" t="s">
        <v>74</v>
      </c>
      <c r="AF1160" s="2" t="str">
        <f>IF(AND(ISBLANK(AE1160),OR(NOT(ISBLANK(AG1160)),NOT(ISBLANK(AH1160)))),#N/A,
IF(ISBLANK(AE1160),"",
IF(AND(NOT(ISERROR(VLOOKUP(AE1160,MonsterTable!$A:$B,MATCH(MonsterTable!$B$1,MonsterTable!$A$1:$B$1,0),0))),OR(ISBLANK(AG1160),ISBLANK(AH1160))),#N/A,
IFERROR(VLOOKUP(AE1160,MonsterTable!$A:$B,MATCH(MonsterTable!$B$1,MonsterTable!$A$1:$B$1,0),0),
IF(OR(NOT(ISBLANK(AG1160)),ISBLANK(AH1160)),#N/A,
IF(AE1160="empty","empty",
VLOOKUP(AE1160,MonsterGroupTable!$A:$A,1,0)))))))</f>
        <v>empty</v>
      </c>
      <c r="AH1160">
        <v>3</v>
      </c>
      <c r="AL1160" s="1" t="s">
        <v>339</v>
      </c>
      <c r="AM1160" s="2">
        <f>IF(AND(ISBLANK(AL1160),OR(NOT(ISBLANK(AN1160)),NOT(ISBLANK(AO1160)))),#N/A,
IF(ISBLANK(AL1160),"",
IF(AND(NOT(ISERROR(VLOOKUP(AL1160,MonsterTable!$A:$B,MATCH(MonsterTable!$B$1,MonsterTable!$A$1:$B$1,0),0))),OR(ISBLANK(AN1160),ISBLANK(AO1160))),#N/A,
IFERROR(VLOOKUP(AL1160,MonsterTable!$A:$B,MATCH(MonsterTable!$B$1,MonsterTable!$A$1:$B$1,0),0),
IF(OR(NOT(ISBLANK(AN1160)),ISBLANK(AO1160)),#N/A,
IF(AL1160="empty","empty",
VLOOKUP(AL1160,MonsterGroupTable!$A:$A,1,0)))))))</f>
        <v>203</v>
      </c>
      <c r="AN1160">
        <v>1</v>
      </c>
      <c r="AO1160">
        <v>1</v>
      </c>
      <c r="AP1160">
        <v>0</v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BA1160" s="2" t="str">
        <f>IF(AND(ISBLANK(AZ1160),OR(NOT(ISBLANK(BB1160)),NOT(ISBLANK(BC1160)))),#N/A,
IF(ISBLANK(AZ1160),"",
IF(AND(NOT(ISERROR(VLOOKUP(AZ1160,MonsterTable!$A:$B,MATCH(MonsterTable!$B$1,MonsterTable!$A$1:$B$1,0),0))),OR(ISBLANK(BB1160),ISBLANK(BC1160))),#N/A,
IFERROR(VLOOKUP(AZ1160,MonsterTable!$A:$B,MATCH(MonsterTable!$B$1,MonsterTable!$A$1:$B$1,0),0),
IF(OR(NOT(ISBLANK(BB1160)),ISBLANK(BC1160)),#N/A,
IF(AZ1160="empty","empty",
VLOOKUP(AZ1160,MonsterGroupTable!$A:$A,1,0)))))))</f>
        <v/>
      </c>
      <c r="BH1160" s="2" t="str">
        <f>IF(AND(ISBLANK(BG1160),OR(NOT(ISBLANK(BI1160)),NOT(ISBLANK(BJ1160)))),#N/A,
IF(ISBLANK(BG1160),"",
IF(AND(NOT(ISERROR(VLOOKUP(BG1160,MonsterTable!$A:$B,MATCH(MonsterTable!$B$1,MonsterTable!$A$1:$B$1,0),0))),OR(ISBLANK(BI1160),ISBLANK(BJ1160))),#N/A,
IFERROR(VLOOKUP(BG1160,MonsterTable!$A:$B,MATCH(MonsterTable!$B$1,MonsterTable!$A$1:$B$1,0),0),
IF(OR(NOT(ISBLANK(BI1160)),ISBLANK(BJ1160)),#N/A,
IF(BG1160="empty","empty",
VLOOKUP(BG1160,MonsterGroupTable!$A:$A,1,0)))))))</f>
        <v/>
      </c>
      <c r="BO1160" s="2" t="str">
        <f>IF(AND(ISBLANK(BN1160),OR(NOT(ISBLANK(BP1160)),NOT(ISBLANK(BQ1160)))),#N/A,
IF(ISBLANK(BN1160),"",
IF(AND(NOT(ISERROR(VLOOKUP(BN1160,MonsterTable!$A:$B,MATCH(MonsterTable!$B$1,MonsterTable!$A$1:$B$1,0),0))),OR(ISBLANK(BP1160),ISBLANK(BQ1160))),#N/A,
IFERROR(VLOOKUP(BN1160,MonsterTable!$A:$B,MATCH(MonsterTable!$B$1,MonsterTable!$A$1:$B$1,0),0),
IF(OR(NOT(ISBLANK(BP1160)),ISBLANK(BQ1160)),#N/A,
IF(BN1160="empty","empty",
VLOOKUP(BN1160,MonsterGroupTable!$A:$A,1,0)))))))</f>
        <v/>
      </c>
      <c r="BV1160" s="2" t="str">
        <f>IF(AND(ISBLANK(BU1160),OR(NOT(ISBLANK(BW1160)),NOT(ISBLANK(BX1160)))),#N/A,
IF(ISBLANK(BU1160),"",
IF(AND(NOT(ISERROR(VLOOKUP(BU1160,MonsterTable!$A:$B,MATCH(MonsterTable!$B$1,MonsterTable!$A$1:$B$1,0),0))),OR(ISBLANK(BW1160),ISBLANK(BX1160))),#N/A,
IFERROR(VLOOKUP(BU1160,MonsterTable!$A:$B,MATCH(MonsterTable!$B$1,MonsterTable!$A$1:$B$1,0),0),
IF(OR(NOT(ISBLANK(BW1160)),ISBLANK(BX1160)),#N/A,
IF(BU1160="empty","empty",
VLOOKUP(BU1160,MonsterGroupTable!$A:$A,1,0)))))))</f>
        <v/>
      </c>
      <c r="CC1160" s="2" t="str">
        <f>IF(AND(ISBLANK(CB1160),OR(NOT(ISBLANK(CD1160)),NOT(ISBLANK(CE1160)))),#N/A,
IF(ISBLANK(CB1160),"",
IF(AND(NOT(ISERROR(VLOOKUP(CB1160,MonsterTable!$A:$B,MATCH(MonsterTable!$B$1,MonsterTable!$A$1:$B$1,0),0))),OR(ISBLANK(CD1160),ISBLANK(CE1160))),#N/A,
IFERROR(VLOOKUP(CB1160,MonsterTable!$A:$B,MATCH(MonsterTable!$B$1,MonsterTable!$A$1:$B$1,0),0),
IF(OR(NOT(ISBLANK(CD1160)),ISBLANK(CE1160)),#N/A,
IF(CB1160="empty","empty",
VLOOKUP(CB1160,MonsterGroupTable!$A:$A,1,0)))))))</f>
        <v/>
      </c>
      <c r="CJ1160" s="2" t="str">
        <f>IF(AND(ISBLANK(CI1160),OR(NOT(ISBLANK(CK1160)),NOT(ISBLANK(CL1160)))),#N/A,
IF(ISBLANK(CI1160),"",
IF(AND(NOT(ISERROR(VLOOKUP(CI1160,MonsterTable!$A:$B,MATCH(MonsterTable!$B$1,MonsterTable!$A$1:$B$1,0),0))),OR(ISBLANK(CK1160),ISBLANK(CL1160))),#N/A,
IFERROR(VLOOKUP(CI1160,MonsterTable!$A:$B,MATCH(MonsterTable!$B$1,MonsterTable!$A$1:$B$1,0),0),
IF(OR(NOT(ISBLANK(CK1160)),ISBLANK(CL1160)),#N/A,
IF(CI1160="empty","empty",
VLOOKUP(CI1160,MonsterGroupTable!$A:$A,1,0)))))))</f>
        <v/>
      </c>
    </row>
    <row r="1161" spans="1:88">
      <c r="A1161">
        <v>20462</v>
      </c>
      <c r="B1161">
        <f t="shared" si="36"/>
        <v>1.1000000000000001</v>
      </c>
      <c r="C1161">
        <f t="shared" si="36"/>
        <v>1.1000000000000001</v>
      </c>
      <c r="F1161">
        <v>3300</v>
      </c>
      <c r="G1161">
        <v>93716</v>
      </c>
      <c r="H1161">
        <v>0</v>
      </c>
      <c r="I1161">
        <v>0</v>
      </c>
      <c r="J1161">
        <v>0</v>
      </c>
      <c r="K1161" t="s">
        <v>28</v>
      </c>
      <c r="L1161" t="s">
        <v>253</v>
      </c>
      <c r="M1161" t="s">
        <v>79</v>
      </c>
      <c r="N1161" t="s">
        <v>80</v>
      </c>
      <c r="O1161">
        <v>0</v>
      </c>
      <c r="P1161">
        <v>-4.75</v>
      </c>
      <c r="Q1161">
        <v>-3.5</v>
      </c>
      <c r="R1161">
        <v>4.75</v>
      </c>
      <c r="S1161">
        <v>3</v>
      </c>
      <c r="T1161">
        <v>-13.5</v>
      </c>
      <c r="U1161">
        <v>2.5499999999999998</v>
      </c>
      <c r="V1161">
        <v>-6.75</v>
      </c>
      <c r="W1161" t="str">
        <f t="shared" si="37"/>
        <v>g107,5,empty,3,203,1,1,0</v>
      </c>
      <c r="X1161" s="1" t="s">
        <v>324</v>
      </c>
      <c r="Y1161" s="2" t="str">
        <f>IF(AND(ISBLANK(X1161),OR(NOT(ISBLANK(Z1161)),NOT(ISBLANK(AA1161)))),#N/A,
IF(ISBLANK(X1161),"",
IF(AND(NOT(ISERROR(VLOOKUP(X1161,MonsterTable!$A:$B,MATCH(MonsterTable!$B$1,MonsterTable!$A$1:$B$1,0),0))),OR(ISBLANK(Z1161),ISBLANK(AA1161))),#N/A,
IFERROR(VLOOKUP(X1161,MonsterTable!$A:$B,MATCH(MonsterTable!$B$1,MonsterTable!$A$1:$B$1,0),0),
IF(OR(NOT(ISBLANK(Z1161)),ISBLANK(AA1161)),#N/A,
IF(X1161="empty","empty",
VLOOKUP(X1161,MonsterGroupTable!$A:$A,1,0)))))))</f>
        <v>g107</v>
      </c>
      <c r="AA1161">
        <v>5</v>
      </c>
      <c r="AE1161" s="1" t="s">
        <v>74</v>
      </c>
      <c r="AF1161" s="2" t="str">
        <f>IF(AND(ISBLANK(AE1161),OR(NOT(ISBLANK(AG1161)),NOT(ISBLANK(AH1161)))),#N/A,
IF(ISBLANK(AE1161),"",
IF(AND(NOT(ISERROR(VLOOKUP(AE1161,MonsterTable!$A:$B,MATCH(MonsterTable!$B$1,MonsterTable!$A$1:$B$1,0),0))),OR(ISBLANK(AG1161),ISBLANK(AH1161))),#N/A,
IFERROR(VLOOKUP(AE1161,MonsterTable!$A:$B,MATCH(MonsterTable!$B$1,MonsterTable!$A$1:$B$1,0),0),
IF(OR(NOT(ISBLANK(AG1161)),ISBLANK(AH1161)),#N/A,
IF(AE1161="empty","empty",
VLOOKUP(AE1161,MonsterGroupTable!$A:$A,1,0)))))))</f>
        <v>empty</v>
      </c>
      <c r="AH1161">
        <v>3</v>
      </c>
      <c r="AL1161" s="1" t="s">
        <v>339</v>
      </c>
      <c r="AM1161" s="2">
        <f>IF(AND(ISBLANK(AL1161),OR(NOT(ISBLANK(AN1161)),NOT(ISBLANK(AO1161)))),#N/A,
IF(ISBLANK(AL1161),"",
IF(AND(NOT(ISERROR(VLOOKUP(AL1161,MonsterTable!$A:$B,MATCH(MonsterTable!$B$1,MonsterTable!$A$1:$B$1,0),0))),OR(ISBLANK(AN1161),ISBLANK(AO1161))),#N/A,
IFERROR(VLOOKUP(AL1161,MonsterTable!$A:$B,MATCH(MonsterTable!$B$1,MonsterTable!$A$1:$B$1,0),0),
IF(OR(NOT(ISBLANK(AN1161)),ISBLANK(AO1161)),#N/A,
IF(AL1161="empty","empty",
VLOOKUP(AL1161,MonsterGroupTable!$A:$A,1,0)))))))</f>
        <v>203</v>
      </c>
      <c r="AN1161">
        <v>1</v>
      </c>
      <c r="AO1161">
        <v>1</v>
      </c>
      <c r="AP1161">
        <v>0</v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BA1161" s="2" t="str">
        <f>IF(AND(ISBLANK(AZ1161),OR(NOT(ISBLANK(BB1161)),NOT(ISBLANK(BC1161)))),#N/A,
IF(ISBLANK(AZ1161),"",
IF(AND(NOT(ISERROR(VLOOKUP(AZ1161,MonsterTable!$A:$B,MATCH(MonsterTable!$B$1,MonsterTable!$A$1:$B$1,0),0))),OR(ISBLANK(BB1161),ISBLANK(BC1161))),#N/A,
IFERROR(VLOOKUP(AZ1161,MonsterTable!$A:$B,MATCH(MonsterTable!$B$1,MonsterTable!$A$1:$B$1,0),0),
IF(OR(NOT(ISBLANK(BB1161)),ISBLANK(BC1161)),#N/A,
IF(AZ1161="empty","empty",
VLOOKUP(AZ1161,MonsterGroupTable!$A:$A,1,0)))))))</f>
        <v/>
      </c>
      <c r="BH1161" s="2" t="str">
        <f>IF(AND(ISBLANK(BG1161),OR(NOT(ISBLANK(BI1161)),NOT(ISBLANK(BJ1161)))),#N/A,
IF(ISBLANK(BG1161),"",
IF(AND(NOT(ISERROR(VLOOKUP(BG1161,MonsterTable!$A:$B,MATCH(MonsterTable!$B$1,MonsterTable!$A$1:$B$1,0),0))),OR(ISBLANK(BI1161),ISBLANK(BJ1161))),#N/A,
IFERROR(VLOOKUP(BG1161,MonsterTable!$A:$B,MATCH(MonsterTable!$B$1,MonsterTable!$A$1:$B$1,0),0),
IF(OR(NOT(ISBLANK(BI1161)),ISBLANK(BJ1161)),#N/A,
IF(BG1161="empty","empty",
VLOOKUP(BG1161,MonsterGroupTable!$A:$A,1,0)))))))</f>
        <v/>
      </c>
      <c r="BO1161" s="2" t="str">
        <f>IF(AND(ISBLANK(BN1161),OR(NOT(ISBLANK(BP1161)),NOT(ISBLANK(BQ1161)))),#N/A,
IF(ISBLANK(BN1161),"",
IF(AND(NOT(ISERROR(VLOOKUP(BN1161,MonsterTable!$A:$B,MATCH(MonsterTable!$B$1,MonsterTable!$A$1:$B$1,0),0))),OR(ISBLANK(BP1161),ISBLANK(BQ1161))),#N/A,
IFERROR(VLOOKUP(BN1161,MonsterTable!$A:$B,MATCH(MonsterTable!$B$1,MonsterTable!$A$1:$B$1,0),0),
IF(OR(NOT(ISBLANK(BP1161)),ISBLANK(BQ1161)),#N/A,
IF(BN1161="empty","empty",
VLOOKUP(BN1161,MonsterGroupTable!$A:$A,1,0)))))))</f>
        <v/>
      </c>
      <c r="BV1161" s="2" t="str">
        <f>IF(AND(ISBLANK(BU1161),OR(NOT(ISBLANK(BW1161)),NOT(ISBLANK(BX1161)))),#N/A,
IF(ISBLANK(BU1161),"",
IF(AND(NOT(ISERROR(VLOOKUP(BU1161,MonsterTable!$A:$B,MATCH(MonsterTable!$B$1,MonsterTable!$A$1:$B$1,0),0))),OR(ISBLANK(BW1161),ISBLANK(BX1161))),#N/A,
IFERROR(VLOOKUP(BU1161,MonsterTable!$A:$B,MATCH(MonsterTable!$B$1,MonsterTable!$A$1:$B$1,0),0),
IF(OR(NOT(ISBLANK(BW1161)),ISBLANK(BX1161)),#N/A,
IF(BU1161="empty","empty",
VLOOKUP(BU1161,MonsterGroupTable!$A:$A,1,0)))))))</f>
        <v/>
      </c>
      <c r="CC1161" s="2" t="str">
        <f>IF(AND(ISBLANK(CB1161),OR(NOT(ISBLANK(CD1161)),NOT(ISBLANK(CE1161)))),#N/A,
IF(ISBLANK(CB1161),"",
IF(AND(NOT(ISERROR(VLOOKUP(CB1161,MonsterTable!$A:$B,MATCH(MonsterTable!$B$1,MonsterTable!$A$1:$B$1,0),0))),OR(ISBLANK(CD1161),ISBLANK(CE1161))),#N/A,
IFERROR(VLOOKUP(CB1161,MonsterTable!$A:$B,MATCH(MonsterTable!$B$1,MonsterTable!$A$1:$B$1,0),0),
IF(OR(NOT(ISBLANK(CD1161)),ISBLANK(CE1161)),#N/A,
IF(CB1161="empty","empty",
VLOOKUP(CB1161,MonsterGroupTable!$A:$A,1,0)))))))</f>
        <v/>
      </c>
      <c r="CJ1161" s="2" t="str">
        <f>IF(AND(ISBLANK(CI1161),OR(NOT(ISBLANK(CK1161)),NOT(ISBLANK(CL1161)))),#N/A,
IF(ISBLANK(CI1161),"",
IF(AND(NOT(ISERROR(VLOOKUP(CI1161,MonsterTable!$A:$B,MATCH(MonsterTable!$B$1,MonsterTable!$A$1:$B$1,0),0))),OR(ISBLANK(CK1161),ISBLANK(CL1161))),#N/A,
IFERROR(VLOOKUP(CI1161,MonsterTable!$A:$B,MATCH(MonsterTable!$B$1,MonsterTable!$A$1:$B$1,0),0),
IF(OR(NOT(ISBLANK(CK1161)),ISBLANK(CL1161)),#N/A,
IF(CI1161="empty","empty",
VLOOKUP(CI1161,MonsterGroupTable!$A:$A,1,0)))))))</f>
        <v/>
      </c>
    </row>
    <row r="1162" spans="1:88">
      <c r="A1162">
        <v>20463</v>
      </c>
      <c r="B1162">
        <f t="shared" si="36"/>
        <v>1.1000000000000001</v>
      </c>
      <c r="C1162">
        <f t="shared" si="36"/>
        <v>1.1000000000000001</v>
      </c>
      <c r="F1162">
        <v>3300</v>
      </c>
      <c r="G1162">
        <v>94211</v>
      </c>
      <c r="H1162">
        <v>0</v>
      </c>
      <c r="I1162">
        <v>0</v>
      </c>
      <c r="J1162">
        <v>0</v>
      </c>
      <c r="K1162" t="s">
        <v>28</v>
      </c>
      <c r="L1162" t="s">
        <v>253</v>
      </c>
      <c r="M1162" t="s">
        <v>79</v>
      </c>
      <c r="N1162" t="s">
        <v>80</v>
      </c>
      <c r="O1162">
        <v>0</v>
      </c>
      <c r="P1162">
        <v>-4.75</v>
      </c>
      <c r="Q1162">
        <v>-3.5</v>
      </c>
      <c r="R1162">
        <v>4.75</v>
      </c>
      <c r="S1162">
        <v>3</v>
      </c>
      <c r="T1162">
        <v>-13.5</v>
      </c>
      <c r="U1162">
        <v>2.5499999999999998</v>
      </c>
      <c r="V1162">
        <v>-6.75</v>
      </c>
      <c r="W1162" t="str">
        <f t="shared" si="37"/>
        <v>g107,5,empty,3,203,1,1,0</v>
      </c>
      <c r="X1162" s="1" t="s">
        <v>324</v>
      </c>
      <c r="Y1162" s="2" t="str">
        <f>IF(AND(ISBLANK(X1162),OR(NOT(ISBLANK(Z1162)),NOT(ISBLANK(AA1162)))),#N/A,
IF(ISBLANK(X1162),"",
IF(AND(NOT(ISERROR(VLOOKUP(X1162,MonsterTable!$A:$B,MATCH(MonsterTable!$B$1,MonsterTable!$A$1:$B$1,0),0))),OR(ISBLANK(Z1162),ISBLANK(AA1162))),#N/A,
IFERROR(VLOOKUP(X1162,MonsterTable!$A:$B,MATCH(MonsterTable!$B$1,MonsterTable!$A$1:$B$1,0),0),
IF(OR(NOT(ISBLANK(Z1162)),ISBLANK(AA1162)),#N/A,
IF(X1162="empty","empty",
VLOOKUP(X1162,MonsterGroupTable!$A:$A,1,0)))))))</f>
        <v>g107</v>
      </c>
      <c r="AA1162">
        <v>5</v>
      </c>
      <c r="AE1162" s="1" t="s">
        <v>74</v>
      </c>
      <c r="AF1162" s="2" t="str">
        <f>IF(AND(ISBLANK(AE1162),OR(NOT(ISBLANK(AG1162)),NOT(ISBLANK(AH1162)))),#N/A,
IF(ISBLANK(AE1162),"",
IF(AND(NOT(ISERROR(VLOOKUP(AE1162,MonsterTable!$A:$B,MATCH(MonsterTable!$B$1,MonsterTable!$A$1:$B$1,0),0))),OR(ISBLANK(AG1162),ISBLANK(AH1162))),#N/A,
IFERROR(VLOOKUP(AE1162,MonsterTable!$A:$B,MATCH(MonsterTable!$B$1,MonsterTable!$A$1:$B$1,0),0),
IF(OR(NOT(ISBLANK(AG1162)),ISBLANK(AH1162)),#N/A,
IF(AE1162="empty","empty",
VLOOKUP(AE1162,MonsterGroupTable!$A:$A,1,0)))))))</f>
        <v>empty</v>
      </c>
      <c r="AH1162">
        <v>3</v>
      </c>
      <c r="AL1162" s="1" t="s">
        <v>339</v>
      </c>
      <c r="AM1162" s="2">
        <f>IF(AND(ISBLANK(AL1162),OR(NOT(ISBLANK(AN1162)),NOT(ISBLANK(AO1162)))),#N/A,
IF(ISBLANK(AL1162),"",
IF(AND(NOT(ISERROR(VLOOKUP(AL1162,MonsterTable!$A:$B,MATCH(MonsterTable!$B$1,MonsterTable!$A$1:$B$1,0),0))),OR(ISBLANK(AN1162),ISBLANK(AO1162))),#N/A,
IFERROR(VLOOKUP(AL1162,MonsterTable!$A:$B,MATCH(MonsterTable!$B$1,MonsterTable!$A$1:$B$1,0),0),
IF(OR(NOT(ISBLANK(AN1162)),ISBLANK(AO1162)),#N/A,
IF(AL1162="empty","empty",
VLOOKUP(AL1162,MonsterGroupTable!$A:$A,1,0)))))))</f>
        <v>203</v>
      </c>
      <c r="AN1162">
        <v>1</v>
      </c>
      <c r="AO1162">
        <v>1</v>
      </c>
      <c r="AP1162">
        <v>0</v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BA1162" s="2" t="str">
        <f>IF(AND(ISBLANK(AZ1162),OR(NOT(ISBLANK(BB1162)),NOT(ISBLANK(BC1162)))),#N/A,
IF(ISBLANK(AZ1162),"",
IF(AND(NOT(ISERROR(VLOOKUP(AZ1162,MonsterTable!$A:$B,MATCH(MonsterTable!$B$1,MonsterTable!$A$1:$B$1,0),0))),OR(ISBLANK(BB1162),ISBLANK(BC1162))),#N/A,
IFERROR(VLOOKUP(AZ1162,MonsterTable!$A:$B,MATCH(MonsterTable!$B$1,MonsterTable!$A$1:$B$1,0),0),
IF(OR(NOT(ISBLANK(BB1162)),ISBLANK(BC1162)),#N/A,
IF(AZ1162="empty","empty",
VLOOKUP(AZ1162,MonsterGroupTable!$A:$A,1,0)))))))</f>
        <v/>
      </c>
      <c r="BH1162" s="2" t="str">
        <f>IF(AND(ISBLANK(BG1162),OR(NOT(ISBLANK(BI1162)),NOT(ISBLANK(BJ1162)))),#N/A,
IF(ISBLANK(BG1162),"",
IF(AND(NOT(ISERROR(VLOOKUP(BG1162,MonsterTable!$A:$B,MATCH(MonsterTable!$B$1,MonsterTable!$A$1:$B$1,0),0))),OR(ISBLANK(BI1162),ISBLANK(BJ1162))),#N/A,
IFERROR(VLOOKUP(BG1162,MonsterTable!$A:$B,MATCH(MonsterTable!$B$1,MonsterTable!$A$1:$B$1,0),0),
IF(OR(NOT(ISBLANK(BI1162)),ISBLANK(BJ1162)),#N/A,
IF(BG1162="empty","empty",
VLOOKUP(BG1162,MonsterGroupTable!$A:$A,1,0)))))))</f>
        <v/>
      </c>
      <c r="BO1162" s="2" t="str">
        <f>IF(AND(ISBLANK(BN1162),OR(NOT(ISBLANK(BP1162)),NOT(ISBLANK(BQ1162)))),#N/A,
IF(ISBLANK(BN1162),"",
IF(AND(NOT(ISERROR(VLOOKUP(BN1162,MonsterTable!$A:$B,MATCH(MonsterTable!$B$1,MonsterTable!$A$1:$B$1,0),0))),OR(ISBLANK(BP1162),ISBLANK(BQ1162))),#N/A,
IFERROR(VLOOKUP(BN1162,MonsterTable!$A:$B,MATCH(MonsterTable!$B$1,MonsterTable!$A$1:$B$1,0),0),
IF(OR(NOT(ISBLANK(BP1162)),ISBLANK(BQ1162)),#N/A,
IF(BN1162="empty","empty",
VLOOKUP(BN1162,MonsterGroupTable!$A:$A,1,0)))))))</f>
        <v/>
      </c>
      <c r="BV1162" s="2" t="str">
        <f>IF(AND(ISBLANK(BU1162),OR(NOT(ISBLANK(BW1162)),NOT(ISBLANK(BX1162)))),#N/A,
IF(ISBLANK(BU1162),"",
IF(AND(NOT(ISERROR(VLOOKUP(BU1162,MonsterTable!$A:$B,MATCH(MonsterTable!$B$1,MonsterTable!$A$1:$B$1,0),0))),OR(ISBLANK(BW1162),ISBLANK(BX1162))),#N/A,
IFERROR(VLOOKUP(BU1162,MonsterTable!$A:$B,MATCH(MonsterTable!$B$1,MonsterTable!$A$1:$B$1,0),0),
IF(OR(NOT(ISBLANK(BW1162)),ISBLANK(BX1162)),#N/A,
IF(BU1162="empty","empty",
VLOOKUP(BU1162,MonsterGroupTable!$A:$A,1,0)))))))</f>
        <v/>
      </c>
      <c r="CC1162" s="2" t="str">
        <f>IF(AND(ISBLANK(CB1162),OR(NOT(ISBLANK(CD1162)),NOT(ISBLANK(CE1162)))),#N/A,
IF(ISBLANK(CB1162),"",
IF(AND(NOT(ISERROR(VLOOKUP(CB1162,MonsterTable!$A:$B,MATCH(MonsterTable!$B$1,MonsterTable!$A$1:$B$1,0),0))),OR(ISBLANK(CD1162),ISBLANK(CE1162))),#N/A,
IFERROR(VLOOKUP(CB1162,MonsterTable!$A:$B,MATCH(MonsterTable!$B$1,MonsterTable!$A$1:$B$1,0),0),
IF(OR(NOT(ISBLANK(CD1162)),ISBLANK(CE1162)),#N/A,
IF(CB1162="empty","empty",
VLOOKUP(CB1162,MonsterGroupTable!$A:$A,1,0)))))))</f>
        <v/>
      </c>
      <c r="CJ1162" s="2" t="str">
        <f>IF(AND(ISBLANK(CI1162),OR(NOT(ISBLANK(CK1162)),NOT(ISBLANK(CL1162)))),#N/A,
IF(ISBLANK(CI1162),"",
IF(AND(NOT(ISERROR(VLOOKUP(CI1162,MonsterTable!$A:$B,MATCH(MonsterTable!$B$1,MonsterTable!$A$1:$B$1,0),0))),OR(ISBLANK(CK1162),ISBLANK(CL1162))),#N/A,
IFERROR(VLOOKUP(CI1162,MonsterTable!$A:$B,MATCH(MonsterTable!$B$1,MonsterTable!$A$1:$B$1,0),0),
IF(OR(NOT(ISBLANK(CK1162)),ISBLANK(CL1162)),#N/A,
IF(CI1162="empty","empty",
VLOOKUP(CI1162,MonsterGroupTable!$A:$A,1,0)))))))</f>
        <v/>
      </c>
    </row>
    <row r="1163" spans="1:88">
      <c r="A1163">
        <v>20464</v>
      </c>
      <c r="B1163">
        <f t="shared" si="36"/>
        <v>1.1000000000000001</v>
      </c>
      <c r="C1163">
        <f t="shared" si="36"/>
        <v>1.1000000000000001</v>
      </c>
      <c r="F1163">
        <v>3300</v>
      </c>
      <c r="G1163">
        <v>94706</v>
      </c>
      <c r="H1163">
        <v>0</v>
      </c>
      <c r="I1163">
        <v>0</v>
      </c>
      <c r="J1163">
        <v>0</v>
      </c>
      <c r="K1163" t="s">
        <v>28</v>
      </c>
      <c r="L1163" t="s">
        <v>253</v>
      </c>
      <c r="M1163" t="s">
        <v>79</v>
      </c>
      <c r="N1163" t="s">
        <v>80</v>
      </c>
      <c r="O1163">
        <v>0</v>
      </c>
      <c r="P1163">
        <v>-4.75</v>
      </c>
      <c r="Q1163">
        <v>-3.5</v>
      </c>
      <c r="R1163">
        <v>4.75</v>
      </c>
      <c r="S1163">
        <v>3</v>
      </c>
      <c r="T1163">
        <v>-13.5</v>
      </c>
      <c r="U1163">
        <v>2.5499999999999998</v>
      </c>
      <c r="V1163">
        <v>-6.75</v>
      </c>
      <c r="W1163" t="str">
        <f t="shared" si="37"/>
        <v>g107,5,empty,3,203,1,1,0</v>
      </c>
      <c r="X1163" s="1" t="s">
        <v>324</v>
      </c>
      <c r="Y1163" s="2" t="str">
        <f>IF(AND(ISBLANK(X1163),OR(NOT(ISBLANK(Z1163)),NOT(ISBLANK(AA1163)))),#N/A,
IF(ISBLANK(X1163),"",
IF(AND(NOT(ISERROR(VLOOKUP(X1163,MonsterTable!$A:$B,MATCH(MonsterTable!$B$1,MonsterTable!$A$1:$B$1,0),0))),OR(ISBLANK(Z1163),ISBLANK(AA1163))),#N/A,
IFERROR(VLOOKUP(X1163,MonsterTable!$A:$B,MATCH(MonsterTable!$B$1,MonsterTable!$A$1:$B$1,0),0),
IF(OR(NOT(ISBLANK(Z1163)),ISBLANK(AA1163)),#N/A,
IF(X1163="empty","empty",
VLOOKUP(X1163,MonsterGroupTable!$A:$A,1,0)))))))</f>
        <v>g107</v>
      </c>
      <c r="AA1163">
        <v>5</v>
      </c>
      <c r="AE1163" s="1" t="s">
        <v>74</v>
      </c>
      <c r="AF1163" s="2" t="str">
        <f>IF(AND(ISBLANK(AE1163),OR(NOT(ISBLANK(AG1163)),NOT(ISBLANK(AH1163)))),#N/A,
IF(ISBLANK(AE1163),"",
IF(AND(NOT(ISERROR(VLOOKUP(AE1163,MonsterTable!$A:$B,MATCH(MonsterTable!$B$1,MonsterTable!$A$1:$B$1,0),0))),OR(ISBLANK(AG1163),ISBLANK(AH1163))),#N/A,
IFERROR(VLOOKUP(AE1163,MonsterTable!$A:$B,MATCH(MonsterTable!$B$1,MonsterTable!$A$1:$B$1,0),0),
IF(OR(NOT(ISBLANK(AG1163)),ISBLANK(AH1163)),#N/A,
IF(AE1163="empty","empty",
VLOOKUP(AE1163,MonsterGroupTable!$A:$A,1,0)))))))</f>
        <v>empty</v>
      </c>
      <c r="AH1163">
        <v>3</v>
      </c>
      <c r="AL1163" s="1" t="s">
        <v>339</v>
      </c>
      <c r="AM1163" s="2">
        <f>IF(AND(ISBLANK(AL1163),OR(NOT(ISBLANK(AN1163)),NOT(ISBLANK(AO1163)))),#N/A,
IF(ISBLANK(AL1163),"",
IF(AND(NOT(ISERROR(VLOOKUP(AL1163,MonsterTable!$A:$B,MATCH(MonsterTable!$B$1,MonsterTable!$A$1:$B$1,0),0))),OR(ISBLANK(AN1163),ISBLANK(AO1163))),#N/A,
IFERROR(VLOOKUP(AL1163,MonsterTable!$A:$B,MATCH(MonsterTable!$B$1,MonsterTable!$A$1:$B$1,0),0),
IF(OR(NOT(ISBLANK(AN1163)),ISBLANK(AO1163)),#N/A,
IF(AL1163="empty","empty",
VLOOKUP(AL1163,MonsterGroupTable!$A:$A,1,0)))))))</f>
        <v>203</v>
      </c>
      <c r="AN1163">
        <v>1</v>
      </c>
      <c r="AO1163">
        <v>1</v>
      </c>
      <c r="AP1163">
        <v>0</v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BA1163" s="2" t="str">
        <f>IF(AND(ISBLANK(AZ1163),OR(NOT(ISBLANK(BB1163)),NOT(ISBLANK(BC1163)))),#N/A,
IF(ISBLANK(AZ1163),"",
IF(AND(NOT(ISERROR(VLOOKUP(AZ1163,MonsterTable!$A:$B,MATCH(MonsterTable!$B$1,MonsterTable!$A$1:$B$1,0),0))),OR(ISBLANK(BB1163),ISBLANK(BC1163))),#N/A,
IFERROR(VLOOKUP(AZ1163,MonsterTable!$A:$B,MATCH(MonsterTable!$B$1,MonsterTable!$A$1:$B$1,0),0),
IF(OR(NOT(ISBLANK(BB1163)),ISBLANK(BC1163)),#N/A,
IF(AZ1163="empty","empty",
VLOOKUP(AZ1163,MonsterGroupTable!$A:$A,1,0)))))))</f>
        <v/>
      </c>
      <c r="BH1163" s="2" t="str">
        <f>IF(AND(ISBLANK(BG1163),OR(NOT(ISBLANK(BI1163)),NOT(ISBLANK(BJ1163)))),#N/A,
IF(ISBLANK(BG1163),"",
IF(AND(NOT(ISERROR(VLOOKUP(BG1163,MonsterTable!$A:$B,MATCH(MonsterTable!$B$1,MonsterTable!$A$1:$B$1,0),0))),OR(ISBLANK(BI1163),ISBLANK(BJ1163))),#N/A,
IFERROR(VLOOKUP(BG1163,MonsterTable!$A:$B,MATCH(MonsterTable!$B$1,MonsterTable!$A$1:$B$1,0),0),
IF(OR(NOT(ISBLANK(BI1163)),ISBLANK(BJ1163)),#N/A,
IF(BG1163="empty","empty",
VLOOKUP(BG1163,MonsterGroupTable!$A:$A,1,0)))))))</f>
        <v/>
      </c>
      <c r="BO1163" s="2" t="str">
        <f>IF(AND(ISBLANK(BN1163),OR(NOT(ISBLANK(BP1163)),NOT(ISBLANK(BQ1163)))),#N/A,
IF(ISBLANK(BN1163),"",
IF(AND(NOT(ISERROR(VLOOKUP(BN1163,MonsterTable!$A:$B,MATCH(MonsterTable!$B$1,MonsterTable!$A$1:$B$1,0),0))),OR(ISBLANK(BP1163),ISBLANK(BQ1163))),#N/A,
IFERROR(VLOOKUP(BN1163,MonsterTable!$A:$B,MATCH(MonsterTable!$B$1,MonsterTable!$A$1:$B$1,0),0),
IF(OR(NOT(ISBLANK(BP1163)),ISBLANK(BQ1163)),#N/A,
IF(BN1163="empty","empty",
VLOOKUP(BN1163,MonsterGroupTable!$A:$A,1,0)))))))</f>
        <v/>
      </c>
      <c r="BV1163" s="2" t="str">
        <f>IF(AND(ISBLANK(BU1163),OR(NOT(ISBLANK(BW1163)),NOT(ISBLANK(BX1163)))),#N/A,
IF(ISBLANK(BU1163),"",
IF(AND(NOT(ISERROR(VLOOKUP(BU1163,MonsterTable!$A:$B,MATCH(MonsterTable!$B$1,MonsterTable!$A$1:$B$1,0),0))),OR(ISBLANK(BW1163),ISBLANK(BX1163))),#N/A,
IFERROR(VLOOKUP(BU1163,MonsterTable!$A:$B,MATCH(MonsterTable!$B$1,MonsterTable!$A$1:$B$1,0),0),
IF(OR(NOT(ISBLANK(BW1163)),ISBLANK(BX1163)),#N/A,
IF(BU1163="empty","empty",
VLOOKUP(BU1163,MonsterGroupTable!$A:$A,1,0)))))))</f>
        <v/>
      </c>
      <c r="CC1163" s="2" t="str">
        <f>IF(AND(ISBLANK(CB1163),OR(NOT(ISBLANK(CD1163)),NOT(ISBLANK(CE1163)))),#N/A,
IF(ISBLANK(CB1163),"",
IF(AND(NOT(ISERROR(VLOOKUP(CB1163,MonsterTable!$A:$B,MATCH(MonsterTable!$B$1,MonsterTable!$A$1:$B$1,0),0))),OR(ISBLANK(CD1163),ISBLANK(CE1163))),#N/A,
IFERROR(VLOOKUP(CB1163,MonsterTable!$A:$B,MATCH(MonsterTable!$B$1,MonsterTable!$A$1:$B$1,0),0),
IF(OR(NOT(ISBLANK(CD1163)),ISBLANK(CE1163)),#N/A,
IF(CB1163="empty","empty",
VLOOKUP(CB1163,MonsterGroupTable!$A:$A,1,0)))))))</f>
        <v/>
      </c>
      <c r="CJ1163" s="2" t="str">
        <f>IF(AND(ISBLANK(CI1163),OR(NOT(ISBLANK(CK1163)),NOT(ISBLANK(CL1163)))),#N/A,
IF(ISBLANK(CI1163),"",
IF(AND(NOT(ISERROR(VLOOKUP(CI1163,MonsterTable!$A:$B,MATCH(MonsterTable!$B$1,MonsterTable!$A$1:$B$1,0),0))),OR(ISBLANK(CK1163),ISBLANK(CL1163))),#N/A,
IFERROR(VLOOKUP(CI1163,MonsterTable!$A:$B,MATCH(MonsterTable!$B$1,MonsterTable!$A$1:$B$1,0),0),
IF(OR(NOT(ISBLANK(CK1163)),ISBLANK(CL1163)),#N/A,
IF(CI1163="empty","empty",
VLOOKUP(CI1163,MonsterGroupTable!$A:$A,1,0)))))))</f>
        <v/>
      </c>
    </row>
    <row r="1164" spans="1:88">
      <c r="A1164">
        <v>20465</v>
      </c>
      <c r="B1164">
        <f t="shared" si="36"/>
        <v>1.1000000000000001</v>
      </c>
      <c r="C1164">
        <f t="shared" si="36"/>
        <v>1.1000000000000001</v>
      </c>
      <c r="F1164">
        <v>3300</v>
      </c>
      <c r="G1164">
        <v>95201</v>
      </c>
      <c r="H1164">
        <v>0</v>
      </c>
      <c r="I1164">
        <v>0</v>
      </c>
      <c r="J1164">
        <v>0</v>
      </c>
      <c r="K1164" t="s">
        <v>28</v>
      </c>
      <c r="L1164" t="s">
        <v>253</v>
      </c>
      <c r="M1164" t="s">
        <v>79</v>
      </c>
      <c r="N1164" t="s">
        <v>80</v>
      </c>
      <c r="O1164">
        <v>0</v>
      </c>
      <c r="P1164">
        <v>-4.75</v>
      </c>
      <c r="Q1164">
        <v>-3.5</v>
      </c>
      <c r="R1164">
        <v>4.75</v>
      </c>
      <c r="S1164">
        <v>3</v>
      </c>
      <c r="T1164">
        <v>-13.5</v>
      </c>
      <c r="U1164">
        <v>2.5499999999999998</v>
      </c>
      <c r="V1164">
        <v>-6.75</v>
      </c>
      <c r="W1164" t="str">
        <f t="shared" si="37"/>
        <v>g107,5,empty,3,203,1,1,0</v>
      </c>
      <c r="X1164" s="1" t="s">
        <v>324</v>
      </c>
      <c r="Y1164" s="2" t="str">
        <f>IF(AND(ISBLANK(X1164),OR(NOT(ISBLANK(Z1164)),NOT(ISBLANK(AA1164)))),#N/A,
IF(ISBLANK(X1164),"",
IF(AND(NOT(ISERROR(VLOOKUP(X1164,MonsterTable!$A:$B,MATCH(MonsterTable!$B$1,MonsterTable!$A$1:$B$1,0),0))),OR(ISBLANK(Z1164),ISBLANK(AA1164))),#N/A,
IFERROR(VLOOKUP(X1164,MonsterTable!$A:$B,MATCH(MonsterTable!$B$1,MonsterTable!$A$1:$B$1,0),0),
IF(OR(NOT(ISBLANK(Z1164)),ISBLANK(AA1164)),#N/A,
IF(X1164="empty","empty",
VLOOKUP(X1164,MonsterGroupTable!$A:$A,1,0)))))))</f>
        <v>g107</v>
      </c>
      <c r="AA1164">
        <v>5</v>
      </c>
      <c r="AE1164" s="1" t="s">
        <v>74</v>
      </c>
      <c r="AF1164" s="2" t="str">
        <f>IF(AND(ISBLANK(AE1164),OR(NOT(ISBLANK(AG1164)),NOT(ISBLANK(AH1164)))),#N/A,
IF(ISBLANK(AE1164),"",
IF(AND(NOT(ISERROR(VLOOKUP(AE1164,MonsterTable!$A:$B,MATCH(MonsterTable!$B$1,MonsterTable!$A$1:$B$1,0),0))),OR(ISBLANK(AG1164),ISBLANK(AH1164))),#N/A,
IFERROR(VLOOKUP(AE1164,MonsterTable!$A:$B,MATCH(MonsterTable!$B$1,MonsterTable!$A$1:$B$1,0),0),
IF(OR(NOT(ISBLANK(AG1164)),ISBLANK(AH1164)),#N/A,
IF(AE1164="empty","empty",
VLOOKUP(AE1164,MonsterGroupTable!$A:$A,1,0)))))))</f>
        <v>empty</v>
      </c>
      <c r="AH1164">
        <v>3</v>
      </c>
      <c r="AL1164" s="1" t="s">
        <v>339</v>
      </c>
      <c r="AM1164" s="2">
        <f>IF(AND(ISBLANK(AL1164),OR(NOT(ISBLANK(AN1164)),NOT(ISBLANK(AO1164)))),#N/A,
IF(ISBLANK(AL1164),"",
IF(AND(NOT(ISERROR(VLOOKUP(AL1164,MonsterTable!$A:$B,MATCH(MonsterTable!$B$1,MonsterTable!$A$1:$B$1,0),0))),OR(ISBLANK(AN1164),ISBLANK(AO1164))),#N/A,
IFERROR(VLOOKUP(AL1164,MonsterTable!$A:$B,MATCH(MonsterTable!$B$1,MonsterTable!$A$1:$B$1,0),0),
IF(OR(NOT(ISBLANK(AN1164)),ISBLANK(AO1164)),#N/A,
IF(AL1164="empty","empty",
VLOOKUP(AL1164,MonsterGroupTable!$A:$A,1,0)))))))</f>
        <v>203</v>
      </c>
      <c r="AN1164">
        <v>1</v>
      </c>
      <c r="AO1164">
        <v>1</v>
      </c>
      <c r="AP1164">
        <v>0</v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BA1164" s="2" t="str">
        <f>IF(AND(ISBLANK(AZ1164),OR(NOT(ISBLANK(BB1164)),NOT(ISBLANK(BC1164)))),#N/A,
IF(ISBLANK(AZ1164),"",
IF(AND(NOT(ISERROR(VLOOKUP(AZ1164,MonsterTable!$A:$B,MATCH(MonsterTable!$B$1,MonsterTable!$A$1:$B$1,0),0))),OR(ISBLANK(BB1164),ISBLANK(BC1164))),#N/A,
IFERROR(VLOOKUP(AZ1164,MonsterTable!$A:$B,MATCH(MonsterTable!$B$1,MonsterTable!$A$1:$B$1,0),0),
IF(OR(NOT(ISBLANK(BB1164)),ISBLANK(BC1164)),#N/A,
IF(AZ1164="empty","empty",
VLOOKUP(AZ1164,MonsterGroupTable!$A:$A,1,0)))))))</f>
        <v/>
      </c>
      <c r="BH1164" s="2" t="str">
        <f>IF(AND(ISBLANK(BG1164),OR(NOT(ISBLANK(BI1164)),NOT(ISBLANK(BJ1164)))),#N/A,
IF(ISBLANK(BG1164),"",
IF(AND(NOT(ISERROR(VLOOKUP(BG1164,MonsterTable!$A:$B,MATCH(MonsterTable!$B$1,MonsterTable!$A$1:$B$1,0),0))),OR(ISBLANK(BI1164),ISBLANK(BJ1164))),#N/A,
IFERROR(VLOOKUP(BG1164,MonsterTable!$A:$B,MATCH(MonsterTable!$B$1,MonsterTable!$A$1:$B$1,0),0),
IF(OR(NOT(ISBLANK(BI1164)),ISBLANK(BJ1164)),#N/A,
IF(BG1164="empty","empty",
VLOOKUP(BG1164,MonsterGroupTable!$A:$A,1,0)))))))</f>
        <v/>
      </c>
      <c r="BO1164" s="2" t="str">
        <f>IF(AND(ISBLANK(BN1164),OR(NOT(ISBLANK(BP1164)),NOT(ISBLANK(BQ1164)))),#N/A,
IF(ISBLANK(BN1164),"",
IF(AND(NOT(ISERROR(VLOOKUP(BN1164,MonsterTable!$A:$B,MATCH(MonsterTable!$B$1,MonsterTable!$A$1:$B$1,0),0))),OR(ISBLANK(BP1164),ISBLANK(BQ1164))),#N/A,
IFERROR(VLOOKUP(BN1164,MonsterTable!$A:$B,MATCH(MonsterTable!$B$1,MonsterTable!$A$1:$B$1,0),0),
IF(OR(NOT(ISBLANK(BP1164)),ISBLANK(BQ1164)),#N/A,
IF(BN1164="empty","empty",
VLOOKUP(BN1164,MonsterGroupTable!$A:$A,1,0)))))))</f>
        <v/>
      </c>
      <c r="BV1164" s="2" t="str">
        <f>IF(AND(ISBLANK(BU1164),OR(NOT(ISBLANK(BW1164)),NOT(ISBLANK(BX1164)))),#N/A,
IF(ISBLANK(BU1164),"",
IF(AND(NOT(ISERROR(VLOOKUP(BU1164,MonsterTable!$A:$B,MATCH(MonsterTable!$B$1,MonsterTable!$A$1:$B$1,0),0))),OR(ISBLANK(BW1164),ISBLANK(BX1164))),#N/A,
IFERROR(VLOOKUP(BU1164,MonsterTable!$A:$B,MATCH(MonsterTable!$B$1,MonsterTable!$A$1:$B$1,0),0),
IF(OR(NOT(ISBLANK(BW1164)),ISBLANK(BX1164)),#N/A,
IF(BU1164="empty","empty",
VLOOKUP(BU1164,MonsterGroupTable!$A:$A,1,0)))))))</f>
        <v/>
      </c>
      <c r="CC1164" s="2" t="str">
        <f>IF(AND(ISBLANK(CB1164),OR(NOT(ISBLANK(CD1164)),NOT(ISBLANK(CE1164)))),#N/A,
IF(ISBLANK(CB1164),"",
IF(AND(NOT(ISERROR(VLOOKUP(CB1164,MonsterTable!$A:$B,MATCH(MonsterTable!$B$1,MonsterTable!$A$1:$B$1,0),0))),OR(ISBLANK(CD1164),ISBLANK(CE1164))),#N/A,
IFERROR(VLOOKUP(CB1164,MonsterTable!$A:$B,MATCH(MonsterTable!$B$1,MonsterTable!$A$1:$B$1,0),0),
IF(OR(NOT(ISBLANK(CD1164)),ISBLANK(CE1164)),#N/A,
IF(CB1164="empty","empty",
VLOOKUP(CB1164,MonsterGroupTable!$A:$A,1,0)))))))</f>
        <v/>
      </c>
      <c r="CJ1164" s="2" t="str">
        <f>IF(AND(ISBLANK(CI1164),OR(NOT(ISBLANK(CK1164)),NOT(ISBLANK(CL1164)))),#N/A,
IF(ISBLANK(CI1164),"",
IF(AND(NOT(ISERROR(VLOOKUP(CI1164,MonsterTable!$A:$B,MATCH(MonsterTable!$B$1,MonsterTable!$A$1:$B$1,0),0))),OR(ISBLANK(CK1164),ISBLANK(CL1164))),#N/A,
IFERROR(VLOOKUP(CI1164,MonsterTable!$A:$B,MATCH(MonsterTable!$B$1,MonsterTable!$A$1:$B$1,0),0),
IF(OR(NOT(ISBLANK(CK1164)),ISBLANK(CL1164)),#N/A,
IF(CI1164="empty","empty",
VLOOKUP(CI1164,MonsterGroupTable!$A:$A,1,0)))))))</f>
        <v/>
      </c>
    </row>
    <row r="1165" spans="1:88">
      <c r="A1165">
        <v>20466</v>
      </c>
      <c r="B1165">
        <f t="shared" si="36"/>
        <v>1.1000000000000001</v>
      </c>
      <c r="C1165">
        <f t="shared" si="36"/>
        <v>1.1000000000000001</v>
      </c>
      <c r="F1165">
        <v>3300</v>
      </c>
      <c r="G1165">
        <v>95696</v>
      </c>
      <c r="H1165">
        <v>0</v>
      </c>
      <c r="I1165">
        <v>0</v>
      </c>
      <c r="J1165">
        <v>0</v>
      </c>
      <c r="K1165" t="s">
        <v>28</v>
      </c>
      <c r="L1165" t="s">
        <v>253</v>
      </c>
      <c r="M1165" t="s">
        <v>79</v>
      </c>
      <c r="N1165" t="s">
        <v>80</v>
      </c>
      <c r="O1165">
        <v>0</v>
      </c>
      <c r="P1165">
        <v>-4.75</v>
      </c>
      <c r="Q1165">
        <v>-3.5</v>
      </c>
      <c r="R1165">
        <v>4.75</v>
      </c>
      <c r="S1165">
        <v>3</v>
      </c>
      <c r="T1165">
        <v>-13.5</v>
      </c>
      <c r="U1165">
        <v>2.5499999999999998</v>
      </c>
      <c r="V1165">
        <v>-6.75</v>
      </c>
      <c r="W1165" t="str">
        <f t="shared" si="37"/>
        <v>g107,5,empty,3,203,1,1,0</v>
      </c>
      <c r="X1165" s="1" t="s">
        <v>324</v>
      </c>
      <c r="Y1165" s="2" t="str">
        <f>IF(AND(ISBLANK(X1165),OR(NOT(ISBLANK(Z1165)),NOT(ISBLANK(AA1165)))),#N/A,
IF(ISBLANK(X1165),"",
IF(AND(NOT(ISERROR(VLOOKUP(X1165,MonsterTable!$A:$B,MATCH(MonsterTable!$B$1,MonsterTable!$A$1:$B$1,0),0))),OR(ISBLANK(Z1165),ISBLANK(AA1165))),#N/A,
IFERROR(VLOOKUP(X1165,MonsterTable!$A:$B,MATCH(MonsterTable!$B$1,MonsterTable!$A$1:$B$1,0),0),
IF(OR(NOT(ISBLANK(Z1165)),ISBLANK(AA1165)),#N/A,
IF(X1165="empty","empty",
VLOOKUP(X1165,MonsterGroupTable!$A:$A,1,0)))))))</f>
        <v>g107</v>
      </c>
      <c r="AA1165">
        <v>5</v>
      </c>
      <c r="AE1165" s="1" t="s">
        <v>74</v>
      </c>
      <c r="AF1165" s="2" t="str">
        <f>IF(AND(ISBLANK(AE1165),OR(NOT(ISBLANK(AG1165)),NOT(ISBLANK(AH1165)))),#N/A,
IF(ISBLANK(AE1165),"",
IF(AND(NOT(ISERROR(VLOOKUP(AE1165,MonsterTable!$A:$B,MATCH(MonsterTable!$B$1,MonsterTable!$A$1:$B$1,0),0))),OR(ISBLANK(AG1165),ISBLANK(AH1165))),#N/A,
IFERROR(VLOOKUP(AE1165,MonsterTable!$A:$B,MATCH(MonsterTable!$B$1,MonsterTable!$A$1:$B$1,0),0),
IF(OR(NOT(ISBLANK(AG1165)),ISBLANK(AH1165)),#N/A,
IF(AE1165="empty","empty",
VLOOKUP(AE1165,MonsterGroupTable!$A:$A,1,0)))))))</f>
        <v>empty</v>
      </c>
      <c r="AH1165">
        <v>3</v>
      </c>
      <c r="AL1165" s="1" t="s">
        <v>339</v>
      </c>
      <c r="AM1165" s="2">
        <f>IF(AND(ISBLANK(AL1165),OR(NOT(ISBLANK(AN1165)),NOT(ISBLANK(AO1165)))),#N/A,
IF(ISBLANK(AL1165),"",
IF(AND(NOT(ISERROR(VLOOKUP(AL1165,MonsterTable!$A:$B,MATCH(MonsterTable!$B$1,MonsterTable!$A$1:$B$1,0),0))),OR(ISBLANK(AN1165),ISBLANK(AO1165))),#N/A,
IFERROR(VLOOKUP(AL1165,MonsterTable!$A:$B,MATCH(MonsterTable!$B$1,MonsterTable!$A$1:$B$1,0),0),
IF(OR(NOT(ISBLANK(AN1165)),ISBLANK(AO1165)),#N/A,
IF(AL1165="empty","empty",
VLOOKUP(AL1165,MonsterGroupTable!$A:$A,1,0)))))))</f>
        <v>203</v>
      </c>
      <c r="AN1165">
        <v>1</v>
      </c>
      <c r="AO1165">
        <v>1</v>
      </c>
      <c r="AP1165">
        <v>0</v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BA1165" s="2" t="str">
        <f>IF(AND(ISBLANK(AZ1165),OR(NOT(ISBLANK(BB1165)),NOT(ISBLANK(BC1165)))),#N/A,
IF(ISBLANK(AZ1165),"",
IF(AND(NOT(ISERROR(VLOOKUP(AZ1165,MonsterTable!$A:$B,MATCH(MonsterTable!$B$1,MonsterTable!$A$1:$B$1,0),0))),OR(ISBLANK(BB1165),ISBLANK(BC1165))),#N/A,
IFERROR(VLOOKUP(AZ1165,MonsterTable!$A:$B,MATCH(MonsterTable!$B$1,MonsterTable!$A$1:$B$1,0),0),
IF(OR(NOT(ISBLANK(BB1165)),ISBLANK(BC1165)),#N/A,
IF(AZ1165="empty","empty",
VLOOKUP(AZ1165,MonsterGroupTable!$A:$A,1,0)))))))</f>
        <v/>
      </c>
      <c r="BH1165" s="2" t="str">
        <f>IF(AND(ISBLANK(BG1165),OR(NOT(ISBLANK(BI1165)),NOT(ISBLANK(BJ1165)))),#N/A,
IF(ISBLANK(BG1165),"",
IF(AND(NOT(ISERROR(VLOOKUP(BG1165,MonsterTable!$A:$B,MATCH(MonsterTable!$B$1,MonsterTable!$A$1:$B$1,0),0))),OR(ISBLANK(BI1165),ISBLANK(BJ1165))),#N/A,
IFERROR(VLOOKUP(BG1165,MonsterTable!$A:$B,MATCH(MonsterTable!$B$1,MonsterTable!$A$1:$B$1,0),0),
IF(OR(NOT(ISBLANK(BI1165)),ISBLANK(BJ1165)),#N/A,
IF(BG1165="empty","empty",
VLOOKUP(BG1165,MonsterGroupTable!$A:$A,1,0)))))))</f>
        <v/>
      </c>
      <c r="BO1165" s="2" t="str">
        <f>IF(AND(ISBLANK(BN1165),OR(NOT(ISBLANK(BP1165)),NOT(ISBLANK(BQ1165)))),#N/A,
IF(ISBLANK(BN1165),"",
IF(AND(NOT(ISERROR(VLOOKUP(BN1165,MonsterTable!$A:$B,MATCH(MonsterTable!$B$1,MonsterTable!$A$1:$B$1,0),0))),OR(ISBLANK(BP1165),ISBLANK(BQ1165))),#N/A,
IFERROR(VLOOKUP(BN1165,MonsterTable!$A:$B,MATCH(MonsterTable!$B$1,MonsterTable!$A$1:$B$1,0),0),
IF(OR(NOT(ISBLANK(BP1165)),ISBLANK(BQ1165)),#N/A,
IF(BN1165="empty","empty",
VLOOKUP(BN1165,MonsterGroupTable!$A:$A,1,0)))))))</f>
        <v/>
      </c>
      <c r="BV1165" s="2" t="str">
        <f>IF(AND(ISBLANK(BU1165),OR(NOT(ISBLANK(BW1165)),NOT(ISBLANK(BX1165)))),#N/A,
IF(ISBLANK(BU1165),"",
IF(AND(NOT(ISERROR(VLOOKUP(BU1165,MonsterTable!$A:$B,MATCH(MonsterTable!$B$1,MonsterTable!$A$1:$B$1,0),0))),OR(ISBLANK(BW1165),ISBLANK(BX1165))),#N/A,
IFERROR(VLOOKUP(BU1165,MonsterTable!$A:$B,MATCH(MonsterTable!$B$1,MonsterTable!$A$1:$B$1,0),0),
IF(OR(NOT(ISBLANK(BW1165)),ISBLANK(BX1165)),#N/A,
IF(BU1165="empty","empty",
VLOOKUP(BU1165,MonsterGroupTable!$A:$A,1,0)))))))</f>
        <v/>
      </c>
      <c r="CC1165" s="2" t="str">
        <f>IF(AND(ISBLANK(CB1165),OR(NOT(ISBLANK(CD1165)),NOT(ISBLANK(CE1165)))),#N/A,
IF(ISBLANK(CB1165),"",
IF(AND(NOT(ISERROR(VLOOKUP(CB1165,MonsterTable!$A:$B,MATCH(MonsterTable!$B$1,MonsterTable!$A$1:$B$1,0),0))),OR(ISBLANK(CD1165),ISBLANK(CE1165))),#N/A,
IFERROR(VLOOKUP(CB1165,MonsterTable!$A:$B,MATCH(MonsterTable!$B$1,MonsterTable!$A$1:$B$1,0),0),
IF(OR(NOT(ISBLANK(CD1165)),ISBLANK(CE1165)),#N/A,
IF(CB1165="empty","empty",
VLOOKUP(CB1165,MonsterGroupTable!$A:$A,1,0)))))))</f>
        <v/>
      </c>
      <c r="CJ1165" s="2" t="str">
        <f>IF(AND(ISBLANK(CI1165),OR(NOT(ISBLANK(CK1165)),NOT(ISBLANK(CL1165)))),#N/A,
IF(ISBLANK(CI1165),"",
IF(AND(NOT(ISERROR(VLOOKUP(CI1165,MonsterTable!$A:$B,MATCH(MonsterTable!$B$1,MonsterTable!$A$1:$B$1,0),0))),OR(ISBLANK(CK1165),ISBLANK(CL1165))),#N/A,
IFERROR(VLOOKUP(CI1165,MonsterTable!$A:$B,MATCH(MonsterTable!$B$1,MonsterTable!$A$1:$B$1,0),0),
IF(OR(NOT(ISBLANK(CK1165)),ISBLANK(CL1165)),#N/A,
IF(CI1165="empty","empty",
VLOOKUP(CI1165,MonsterGroupTable!$A:$A,1,0)))))))</f>
        <v/>
      </c>
    </row>
    <row r="1166" spans="1:88">
      <c r="A1166">
        <v>20467</v>
      </c>
      <c r="B1166">
        <f t="shared" si="36"/>
        <v>1.1000000000000001</v>
      </c>
      <c r="C1166">
        <f t="shared" si="36"/>
        <v>1.1000000000000001</v>
      </c>
      <c r="F1166">
        <v>3300</v>
      </c>
      <c r="G1166">
        <v>96191</v>
      </c>
      <c r="H1166">
        <v>0</v>
      </c>
      <c r="I1166">
        <v>0</v>
      </c>
      <c r="J1166">
        <v>0</v>
      </c>
      <c r="K1166" t="s">
        <v>28</v>
      </c>
      <c r="L1166" t="s">
        <v>253</v>
      </c>
      <c r="M1166" t="s">
        <v>79</v>
      </c>
      <c r="N1166" t="s">
        <v>80</v>
      </c>
      <c r="O1166">
        <v>0</v>
      </c>
      <c r="P1166">
        <v>-4.75</v>
      </c>
      <c r="Q1166">
        <v>-3.5</v>
      </c>
      <c r="R1166">
        <v>4.75</v>
      </c>
      <c r="S1166">
        <v>3</v>
      </c>
      <c r="T1166">
        <v>-13.5</v>
      </c>
      <c r="U1166">
        <v>2.5499999999999998</v>
      </c>
      <c r="V1166">
        <v>-6.75</v>
      </c>
      <c r="W1166" t="str">
        <f t="shared" si="37"/>
        <v>g107,5,empty,3,203,1,1,0</v>
      </c>
      <c r="X1166" s="1" t="s">
        <v>324</v>
      </c>
      <c r="Y1166" s="2" t="str">
        <f>IF(AND(ISBLANK(X1166),OR(NOT(ISBLANK(Z1166)),NOT(ISBLANK(AA1166)))),#N/A,
IF(ISBLANK(X1166),"",
IF(AND(NOT(ISERROR(VLOOKUP(X1166,MonsterTable!$A:$B,MATCH(MonsterTable!$B$1,MonsterTable!$A$1:$B$1,0),0))),OR(ISBLANK(Z1166),ISBLANK(AA1166))),#N/A,
IFERROR(VLOOKUP(X1166,MonsterTable!$A:$B,MATCH(MonsterTable!$B$1,MonsterTable!$A$1:$B$1,0),0),
IF(OR(NOT(ISBLANK(Z1166)),ISBLANK(AA1166)),#N/A,
IF(X1166="empty","empty",
VLOOKUP(X1166,MonsterGroupTable!$A:$A,1,0)))))))</f>
        <v>g107</v>
      </c>
      <c r="AA1166">
        <v>5</v>
      </c>
      <c r="AE1166" s="1" t="s">
        <v>74</v>
      </c>
      <c r="AF1166" s="2" t="str">
        <f>IF(AND(ISBLANK(AE1166),OR(NOT(ISBLANK(AG1166)),NOT(ISBLANK(AH1166)))),#N/A,
IF(ISBLANK(AE1166),"",
IF(AND(NOT(ISERROR(VLOOKUP(AE1166,MonsterTable!$A:$B,MATCH(MonsterTable!$B$1,MonsterTable!$A$1:$B$1,0),0))),OR(ISBLANK(AG1166),ISBLANK(AH1166))),#N/A,
IFERROR(VLOOKUP(AE1166,MonsterTable!$A:$B,MATCH(MonsterTable!$B$1,MonsterTable!$A$1:$B$1,0),0),
IF(OR(NOT(ISBLANK(AG1166)),ISBLANK(AH1166)),#N/A,
IF(AE1166="empty","empty",
VLOOKUP(AE1166,MonsterGroupTable!$A:$A,1,0)))))))</f>
        <v>empty</v>
      </c>
      <c r="AH1166">
        <v>3</v>
      </c>
      <c r="AL1166" s="1" t="s">
        <v>339</v>
      </c>
      <c r="AM1166" s="2">
        <f>IF(AND(ISBLANK(AL1166),OR(NOT(ISBLANK(AN1166)),NOT(ISBLANK(AO1166)))),#N/A,
IF(ISBLANK(AL1166),"",
IF(AND(NOT(ISERROR(VLOOKUP(AL1166,MonsterTable!$A:$B,MATCH(MonsterTable!$B$1,MonsterTable!$A$1:$B$1,0),0))),OR(ISBLANK(AN1166),ISBLANK(AO1166))),#N/A,
IFERROR(VLOOKUP(AL1166,MonsterTable!$A:$B,MATCH(MonsterTable!$B$1,MonsterTable!$A$1:$B$1,0),0),
IF(OR(NOT(ISBLANK(AN1166)),ISBLANK(AO1166)),#N/A,
IF(AL1166="empty","empty",
VLOOKUP(AL1166,MonsterGroupTable!$A:$A,1,0)))))))</f>
        <v>203</v>
      </c>
      <c r="AN1166">
        <v>1</v>
      </c>
      <c r="AO1166">
        <v>1</v>
      </c>
      <c r="AP1166">
        <v>0</v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BA1166" s="2" t="str">
        <f>IF(AND(ISBLANK(AZ1166),OR(NOT(ISBLANK(BB1166)),NOT(ISBLANK(BC1166)))),#N/A,
IF(ISBLANK(AZ1166),"",
IF(AND(NOT(ISERROR(VLOOKUP(AZ1166,MonsterTable!$A:$B,MATCH(MonsterTable!$B$1,MonsterTable!$A$1:$B$1,0),0))),OR(ISBLANK(BB1166),ISBLANK(BC1166))),#N/A,
IFERROR(VLOOKUP(AZ1166,MonsterTable!$A:$B,MATCH(MonsterTable!$B$1,MonsterTable!$A$1:$B$1,0),0),
IF(OR(NOT(ISBLANK(BB1166)),ISBLANK(BC1166)),#N/A,
IF(AZ1166="empty","empty",
VLOOKUP(AZ1166,MonsterGroupTable!$A:$A,1,0)))))))</f>
        <v/>
      </c>
      <c r="BH1166" s="2" t="str">
        <f>IF(AND(ISBLANK(BG1166),OR(NOT(ISBLANK(BI1166)),NOT(ISBLANK(BJ1166)))),#N/A,
IF(ISBLANK(BG1166),"",
IF(AND(NOT(ISERROR(VLOOKUP(BG1166,MonsterTable!$A:$B,MATCH(MonsterTable!$B$1,MonsterTable!$A$1:$B$1,0),0))),OR(ISBLANK(BI1166),ISBLANK(BJ1166))),#N/A,
IFERROR(VLOOKUP(BG1166,MonsterTable!$A:$B,MATCH(MonsterTable!$B$1,MonsterTable!$A$1:$B$1,0),0),
IF(OR(NOT(ISBLANK(BI1166)),ISBLANK(BJ1166)),#N/A,
IF(BG1166="empty","empty",
VLOOKUP(BG1166,MonsterGroupTable!$A:$A,1,0)))))))</f>
        <v/>
      </c>
      <c r="BO1166" s="2" t="str">
        <f>IF(AND(ISBLANK(BN1166),OR(NOT(ISBLANK(BP1166)),NOT(ISBLANK(BQ1166)))),#N/A,
IF(ISBLANK(BN1166),"",
IF(AND(NOT(ISERROR(VLOOKUP(BN1166,MonsterTable!$A:$B,MATCH(MonsterTable!$B$1,MonsterTable!$A$1:$B$1,0),0))),OR(ISBLANK(BP1166),ISBLANK(BQ1166))),#N/A,
IFERROR(VLOOKUP(BN1166,MonsterTable!$A:$B,MATCH(MonsterTable!$B$1,MonsterTable!$A$1:$B$1,0),0),
IF(OR(NOT(ISBLANK(BP1166)),ISBLANK(BQ1166)),#N/A,
IF(BN1166="empty","empty",
VLOOKUP(BN1166,MonsterGroupTable!$A:$A,1,0)))))))</f>
        <v/>
      </c>
      <c r="BV1166" s="2" t="str">
        <f>IF(AND(ISBLANK(BU1166),OR(NOT(ISBLANK(BW1166)),NOT(ISBLANK(BX1166)))),#N/A,
IF(ISBLANK(BU1166),"",
IF(AND(NOT(ISERROR(VLOOKUP(BU1166,MonsterTable!$A:$B,MATCH(MonsterTable!$B$1,MonsterTable!$A$1:$B$1,0),0))),OR(ISBLANK(BW1166),ISBLANK(BX1166))),#N/A,
IFERROR(VLOOKUP(BU1166,MonsterTable!$A:$B,MATCH(MonsterTable!$B$1,MonsterTable!$A$1:$B$1,0),0),
IF(OR(NOT(ISBLANK(BW1166)),ISBLANK(BX1166)),#N/A,
IF(BU1166="empty","empty",
VLOOKUP(BU1166,MonsterGroupTable!$A:$A,1,0)))))))</f>
        <v/>
      </c>
      <c r="CC1166" s="2" t="str">
        <f>IF(AND(ISBLANK(CB1166),OR(NOT(ISBLANK(CD1166)),NOT(ISBLANK(CE1166)))),#N/A,
IF(ISBLANK(CB1166),"",
IF(AND(NOT(ISERROR(VLOOKUP(CB1166,MonsterTable!$A:$B,MATCH(MonsterTable!$B$1,MonsterTable!$A$1:$B$1,0),0))),OR(ISBLANK(CD1166),ISBLANK(CE1166))),#N/A,
IFERROR(VLOOKUP(CB1166,MonsterTable!$A:$B,MATCH(MonsterTable!$B$1,MonsterTable!$A$1:$B$1,0),0),
IF(OR(NOT(ISBLANK(CD1166)),ISBLANK(CE1166)),#N/A,
IF(CB1166="empty","empty",
VLOOKUP(CB1166,MonsterGroupTable!$A:$A,1,0)))))))</f>
        <v/>
      </c>
      <c r="CJ1166" s="2" t="str">
        <f>IF(AND(ISBLANK(CI1166),OR(NOT(ISBLANK(CK1166)),NOT(ISBLANK(CL1166)))),#N/A,
IF(ISBLANK(CI1166),"",
IF(AND(NOT(ISERROR(VLOOKUP(CI1166,MonsterTable!$A:$B,MATCH(MonsterTable!$B$1,MonsterTable!$A$1:$B$1,0),0))),OR(ISBLANK(CK1166),ISBLANK(CL1166))),#N/A,
IFERROR(VLOOKUP(CI1166,MonsterTable!$A:$B,MATCH(MonsterTable!$B$1,MonsterTable!$A$1:$B$1,0),0),
IF(OR(NOT(ISBLANK(CK1166)),ISBLANK(CL1166)),#N/A,
IF(CI1166="empty","empty",
VLOOKUP(CI1166,MonsterGroupTable!$A:$A,1,0)))))))</f>
        <v/>
      </c>
    </row>
    <row r="1167" spans="1:88">
      <c r="A1167">
        <v>20468</v>
      </c>
      <c r="B1167">
        <f t="shared" si="36"/>
        <v>1.1000000000000001</v>
      </c>
      <c r="C1167">
        <f t="shared" si="36"/>
        <v>1.1000000000000001</v>
      </c>
      <c r="F1167">
        <v>3300</v>
      </c>
      <c r="G1167">
        <v>96686</v>
      </c>
      <c r="H1167">
        <v>0</v>
      </c>
      <c r="I1167">
        <v>0</v>
      </c>
      <c r="J1167">
        <v>0</v>
      </c>
      <c r="K1167" t="s">
        <v>28</v>
      </c>
      <c r="L1167" t="s">
        <v>253</v>
      </c>
      <c r="M1167" t="s">
        <v>79</v>
      </c>
      <c r="N1167" t="s">
        <v>80</v>
      </c>
      <c r="O1167">
        <v>0</v>
      </c>
      <c r="P1167">
        <v>-4.75</v>
      </c>
      <c r="Q1167">
        <v>-3.5</v>
      </c>
      <c r="R1167">
        <v>4.75</v>
      </c>
      <c r="S1167">
        <v>3</v>
      </c>
      <c r="T1167">
        <v>-13.5</v>
      </c>
      <c r="U1167">
        <v>2.5499999999999998</v>
      </c>
      <c r="V1167">
        <v>-6.75</v>
      </c>
      <c r="W1167" t="str">
        <f t="shared" si="37"/>
        <v>g107,5,empty,3,203,1,1,0</v>
      </c>
      <c r="X1167" s="1" t="s">
        <v>324</v>
      </c>
      <c r="Y1167" s="2" t="str">
        <f>IF(AND(ISBLANK(X1167),OR(NOT(ISBLANK(Z1167)),NOT(ISBLANK(AA1167)))),#N/A,
IF(ISBLANK(X1167),"",
IF(AND(NOT(ISERROR(VLOOKUP(X1167,MonsterTable!$A:$B,MATCH(MonsterTable!$B$1,MonsterTable!$A$1:$B$1,0),0))),OR(ISBLANK(Z1167),ISBLANK(AA1167))),#N/A,
IFERROR(VLOOKUP(X1167,MonsterTable!$A:$B,MATCH(MonsterTable!$B$1,MonsterTable!$A$1:$B$1,0),0),
IF(OR(NOT(ISBLANK(Z1167)),ISBLANK(AA1167)),#N/A,
IF(X1167="empty","empty",
VLOOKUP(X1167,MonsterGroupTable!$A:$A,1,0)))))))</f>
        <v>g107</v>
      </c>
      <c r="AA1167">
        <v>5</v>
      </c>
      <c r="AE1167" s="1" t="s">
        <v>74</v>
      </c>
      <c r="AF1167" s="2" t="str">
        <f>IF(AND(ISBLANK(AE1167),OR(NOT(ISBLANK(AG1167)),NOT(ISBLANK(AH1167)))),#N/A,
IF(ISBLANK(AE1167),"",
IF(AND(NOT(ISERROR(VLOOKUP(AE1167,MonsterTable!$A:$B,MATCH(MonsterTable!$B$1,MonsterTable!$A$1:$B$1,0),0))),OR(ISBLANK(AG1167),ISBLANK(AH1167))),#N/A,
IFERROR(VLOOKUP(AE1167,MonsterTable!$A:$B,MATCH(MonsterTable!$B$1,MonsterTable!$A$1:$B$1,0),0),
IF(OR(NOT(ISBLANK(AG1167)),ISBLANK(AH1167)),#N/A,
IF(AE1167="empty","empty",
VLOOKUP(AE1167,MonsterGroupTable!$A:$A,1,0)))))))</f>
        <v>empty</v>
      </c>
      <c r="AH1167">
        <v>3</v>
      </c>
      <c r="AL1167" s="1" t="s">
        <v>339</v>
      </c>
      <c r="AM1167" s="2">
        <f>IF(AND(ISBLANK(AL1167),OR(NOT(ISBLANK(AN1167)),NOT(ISBLANK(AO1167)))),#N/A,
IF(ISBLANK(AL1167),"",
IF(AND(NOT(ISERROR(VLOOKUP(AL1167,MonsterTable!$A:$B,MATCH(MonsterTable!$B$1,MonsterTable!$A$1:$B$1,0),0))),OR(ISBLANK(AN1167),ISBLANK(AO1167))),#N/A,
IFERROR(VLOOKUP(AL1167,MonsterTable!$A:$B,MATCH(MonsterTable!$B$1,MonsterTable!$A$1:$B$1,0),0),
IF(OR(NOT(ISBLANK(AN1167)),ISBLANK(AO1167)),#N/A,
IF(AL1167="empty","empty",
VLOOKUP(AL1167,MonsterGroupTable!$A:$A,1,0)))))))</f>
        <v>203</v>
      </c>
      <c r="AN1167">
        <v>1</v>
      </c>
      <c r="AO1167">
        <v>1</v>
      </c>
      <c r="AP1167">
        <v>0</v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BA1167" s="2" t="str">
        <f>IF(AND(ISBLANK(AZ1167),OR(NOT(ISBLANK(BB1167)),NOT(ISBLANK(BC1167)))),#N/A,
IF(ISBLANK(AZ1167),"",
IF(AND(NOT(ISERROR(VLOOKUP(AZ1167,MonsterTable!$A:$B,MATCH(MonsterTable!$B$1,MonsterTable!$A$1:$B$1,0),0))),OR(ISBLANK(BB1167),ISBLANK(BC1167))),#N/A,
IFERROR(VLOOKUP(AZ1167,MonsterTable!$A:$B,MATCH(MonsterTable!$B$1,MonsterTable!$A$1:$B$1,0),0),
IF(OR(NOT(ISBLANK(BB1167)),ISBLANK(BC1167)),#N/A,
IF(AZ1167="empty","empty",
VLOOKUP(AZ1167,MonsterGroupTable!$A:$A,1,0)))))))</f>
        <v/>
      </c>
      <c r="BH1167" s="2" t="str">
        <f>IF(AND(ISBLANK(BG1167),OR(NOT(ISBLANK(BI1167)),NOT(ISBLANK(BJ1167)))),#N/A,
IF(ISBLANK(BG1167),"",
IF(AND(NOT(ISERROR(VLOOKUP(BG1167,MonsterTable!$A:$B,MATCH(MonsterTable!$B$1,MonsterTable!$A$1:$B$1,0),0))),OR(ISBLANK(BI1167),ISBLANK(BJ1167))),#N/A,
IFERROR(VLOOKUP(BG1167,MonsterTable!$A:$B,MATCH(MonsterTable!$B$1,MonsterTable!$A$1:$B$1,0),0),
IF(OR(NOT(ISBLANK(BI1167)),ISBLANK(BJ1167)),#N/A,
IF(BG1167="empty","empty",
VLOOKUP(BG1167,MonsterGroupTable!$A:$A,1,0)))))))</f>
        <v/>
      </c>
      <c r="BO1167" s="2" t="str">
        <f>IF(AND(ISBLANK(BN1167),OR(NOT(ISBLANK(BP1167)),NOT(ISBLANK(BQ1167)))),#N/A,
IF(ISBLANK(BN1167),"",
IF(AND(NOT(ISERROR(VLOOKUP(BN1167,MonsterTable!$A:$B,MATCH(MonsterTable!$B$1,MonsterTable!$A$1:$B$1,0),0))),OR(ISBLANK(BP1167),ISBLANK(BQ1167))),#N/A,
IFERROR(VLOOKUP(BN1167,MonsterTable!$A:$B,MATCH(MonsterTable!$B$1,MonsterTable!$A$1:$B$1,0),0),
IF(OR(NOT(ISBLANK(BP1167)),ISBLANK(BQ1167)),#N/A,
IF(BN1167="empty","empty",
VLOOKUP(BN1167,MonsterGroupTable!$A:$A,1,0)))))))</f>
        <v/>
      </c>
      <c r="BV1167" s="2" t="str">
        <f>IF(AND(ISBLANK(BU1167),OR(NOT(ISBLANK(BW1167)),NOT(ISBLANK(BX1167)))),#N/A,
IF(ISBLANK(BU1167),"",
IF(AND(NOT(ISERROR(VLOOKUP(BU1167,MonsterTable!$A:$B,MATCH(MonsterTable!$B$1,MonsterTable!$A$1:$B$1,0),0))),OR(ISBLANK(BW1167),ISBLANK(BX1167))),#N/A,
IFERROR(VLOOKUP(BU1167,MonsterTable!$A:$B,MATCH(MonsterTable!$B$1,MonsterTable!$A$1:$B$1,0),0),
IF(OR(NOT(ISBLANK(BW1167)),ISBLANK(BX1167)),#N/A,
IF(BU1167="empty","empty",
VLOOKUP(BU1167,MonsterGroupTable!$A:$A,1,0)))))))</f>
        <v/>
      </c>
      <c r="CC1167" s="2" t="str">
        <f>IF(AND(ISBLANK(CB1167),OR(NOT(ISBLANK(CD1167)),NOT(ISBLANK(CE1167)))),#N/A,
IF(ISBLANK(CB1167),"",
IF(AND(NOT(ISERROR(VLOOKUP(CB1167,MonsterTable!$A:$B,MATCH(MonsterTable!$B$1,MonsterTable!$A$1:$B$1,0),0))),OR(ISBLANK(CD1167),ISBLANK(CE1167))),#N/A,
IFERROR(VLOOKUP(CB1167,MonsterTable!$A:$B,MATCH(MonsterTable!$B$1,MonsterTable!$A$1:$B$1,0),0),
IF(OR(NOT(ISBLANK(CD1167)),ISBLANK(CE1167)),#N/A,
IF(CB1167="empty","empty",
VLOOKUP(CB1167,MonsterGroupTable!$A:$A,1,0)))))))</f>
        <v/>
      </c>
      <c r="CJ1167" s="2" t="str">
        <f>IF(AND(ISBLANK(CI1167),OR(NOT(ISBLANK(CK1167)),NOT(ISBLANK(CL1167)))),#N/A,
IF(ISBLANK(CI1167),"",
IF(AND(NOT(ISERROR(VLOOKUP(CI1167,MonsterTable!$A:$B,MATCH(MonsterTable!$B$1,MonsterTable!$A$1:$B$1,0),0))),OR(ISBLANK(CK1167),ISBLANK(CL1167))),#N/A,
IFERROR(VLOOKUP(CI1167,MonsterTable!$A:$B,MATCH(MonsterTable!$B$1,MonsterTable!$A$1:$B$1,0),0),
IF(OR(NOT(ISBLANK(CK1167)),ISBLANK(CL1167)),#N/A,
IF(CI1167="empty","empty",
VLOOKUP(CI1167,MonsterGroupTable!$A:$A,1,0)))))))</f>
        <v/>
      </c>
    </row>
    <row r="1168" spans="1:88">
      <c r="A1168">
        <v>20469</v>
      </c>
      <c r="B1168">
        <f t="shared" si="36"/>
        <v>1.1000000000000001</v>
      </c>
      <c r="C1168">
        <f t="shared" si="36"/>
        <v>1.1000000000000001</v>
      </c>
      <c r="F1168">
        <v>3300</v>
      </c>
      <c r="G1168">
        <v>97181</v>
      </c>
      <c r="H1168">
        <v>0</v>
      </c>
      <c r="I1168">
        <v>0</v>
      </c>
      <c r="J1168">
        <v>0</v>
      </c>
      <c r="K1168" t="s">
        <v>28</v>
      </c>
      <c r="L1168" t="s">
        <v>253</v>
      </c>
      <c r="M1168" t="s">
        <v>79</v>
      </c>
      <c r="N1168" t="s">
        <v>80</v>
      </c>
      <c r="O1168">
        <v>0</v>
      </c>
      <c r="P1168">
        <v>-4.75</v>
      </c>
      <c r="Q1168">
        <v>-3.5</v>
      </c>
      <c r="R1168">
        <v>4.75</v>
      </c>
      <c r="S1168">
        <v>3</v>
      </c>
      <c r="T1168">
        <v>-13.5</v>
      </c>
      <c r="U1168">
        <v>2.5499999999999998</v>
      </c>
      <c r="V1168">
        <v>-6.75</v>
      </c>
      <c r="W1168" t="str">
        <f t="shared" si="37"/>
        <v>g107,5,empty,3,203,1,1,0</v>
      </c>
      <c r="X1168" s="1" t="s">
        <v>324</v>
      </c>
      <c r="Y1168" s="2" t="str">
        <f>IF(AND(ISBLANK(X1168),OR(NOT(ISBLANK(Z1168)),NOT(ISBLANK(AA1168)))),#N/A,
IF(ISBLANK(X1168),"",
IF(AND(NOT(ISERROR(VLOOKUP(X1168,MonsterTable!$A:$B,MATCH(MonsterTable!$B$1,MonsterTable!$A$1:$B$1,0),0))),OR(ISBLANK(Z1168),ISBLANK(AA1168))),#N/A,
IFERROR(VLOOKUP(X1168,MonsterTable!$A:$B,MATCH(MonsterTable!$B$1,MonsterTable!$A$1:$B$1,0),0),
IF(OR(NOT(ISBLANK(Z1168)),ISBLANK(AA1168)),#N/A,
IF(X1168="empty","empty",
VLOOKUP(X1168,MonsterGroupTable!$A:$A,1,0)))))))</f>
        <v>g107</v>
      </c>
      <c r="AA1168">
        <v>5</v>
      </c>
      <c r="AE1168" s="1" t="s">
        <v>74</v>
      </c>
      <c r="AF1168" s="2" t="str">
        <f>IF(AND(ISBLANK(AE1168),OR(NOT(ISBLANK(AG1168)),NOT(ISBLANK(AH1168)))),#N/A,
IF(ISBLANK(AE1168),"",
IF(AND(NOT(ISERROR(VLOOKUP(AE1168,MonsterTable!$A:$B,MATCH(MonsterTable!$B$1,MonsterTable!$A$1:$B$1,0),0))),OR(ISBLANK(AG1168),ISBLANK(AH1168))),#N/A,
IFERROR(VLOOKUP(AE1168,MonsterTable!$A:$B,MATCH(MonsterTable!$B$1,MonsterTable!$A$1:$B$1,0),0),
IF(OR(NOT(ISBLANK(AG1168)),ISBLANK(AH1168)),#N/A,
IF(AE1168="empty","empty",
VLOOKUP(AE1168,MonsterGroupTable!$A:$A,1,0)))))))</f>
        <v>empty</v>
      </c>
      <c r="AH1168">
        <v>3</v>
      </c>
      <c r="AL1168" s="1" t="s">
        <v>339</v>
      </c>
      <c r="AM1168" s="2">
        <f>IF(AND(ISBLANK(AL1168),OR(NOT(ISBLANK(AN1168)),NOT(ISBLANK(AO1168)))),#N/A,
IF(ISBLANK(AL1168),"",
IF(AND(NOT(ISERROR(VLOOKUP(AL1168,MonsterTable!$A:$B,MATCH(MonsterTable!$B$1,MonsterTable!$A$1:$B$1,0),0))),OR(ISBLANK(AN1168),ISBLANK(AO1168))),#N/A,
IFERROR(VLOOKUP(AL1168,MonsterTable!$A:$B,MATCH(MonsterTable!$B$1,MonsterTable!$A$1:$B$1,0),0),
IF(OR(NOT(ISBLANK(AN1168)),ISBLANK(AO1168)),#N/A,
IF(AL1168="empty","empty",
VLOOKUP(AL1168,MonsterGroupTable!$A:$A,1,0)))))))</f>
        <v>203</v>
      </c>
      <c r="AN1168">
        <v>1</v>
      </c>
      <c r="AO1168">
        <v>1</v>
      </c>
      <c r="AP1168">
        <v>0</v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BA1168" s="2" t="str">
        <f>IF(AND(ISBLANK(AZ1168),OR(NOT(ISBLANK(BB1168)),NOT(ISBLANK(BC1168)))),#N/A,
IF(ISBLANK(AZ1168),"",
IF(AND(NOT(ISERROR(VLOOKUP(AZ1168,MonsterTable!$A:$B,MATCH(MonsterTable!$B$1,MonsterTable!$A$1:$B$1,0),0))),OR(ISBLANK(BB1168),ISBLANK(BC1168))),#N/A,
IFERROR(VLOOKUP(AZ1168,MonsterTable!$A:$B,MATCH(MonsterTable!$B$1,MonsterTable!$A$1:$B$1,0),0),
IF(OR(NOT(ISBLANK(BB1168)),ISBLANK(BC1168)),#N/A,
IF(AZ1168="empty","empty",
VLOOKUP(AZ1168,MonsterGroupTable!$A:$A,1,0)))))))</f>
        <v/>
      </c>
      <c r="BH1168" s="2" t="str">
        <f>IF(AND(ISBLANK(BG1168),OR(NOT(ISBLANK(BI1168)),NOT(ISBLANK(BJ1168)))),#N/A,
IF(ISBLANK(BG1168),"",
IF(AND(NOT(ISERROR(VLOOKUP(BG1168,MonsterTable!$A:$B,MATCH(MonsterTable!$B$1,MonsterTable!$A$1:$B$1,0),0))),OR(ISBLANK(BI1168),ISBLANK(BJ1168))),#N/A,
IFERROR(VLOOKUP(BG1168,MonsterTable!$A:$B,MATCH(MonsterTable!$B$1,MonsterTable!$A$1:$B$1,0),0),
IF(OR(NOT(ISBLANK(BI1168)),ISBLANK(BJ1168)),#N/A,
IF(BG1168="empty","empty",
VLOOKUP(BG1168,MonsterGroupTable!$A:$A,1,0)))))))</f>
        <v/>
      </c>
      <c r="BO1168" s="2" t="str">
        <f>IF(AND(ISBLANK(BN1168),OR(NOT(ISBLANK(BP1168)),NOT(ISBLANK(BQ1168)))),#N/A,
IF(ISBLANK(BN1168),"",
IF(AND(NOT(ISERROR(VLOOKUP(BN1168,MonsterTable!$A:$B,MATCH(MonsterTable!$B$1,MonsterTable!$A$1:$B$1,0),0))),OR(ISBLANK(BP1168),ISBLANK(BQ1168))),#N/A,
IFERROR(VLOOKUP(BN1168,MonsterTable!$A:$B,MATCH(MonsterTable!$B$1,MonsterTable!$A$1:$B$1,0),0),
IF(OR(NOT(ISBLANK(BP1168)),ISBLANK(BQ1168)),#N/A,
IF(BN1168="empty","empty",
VLOOKUP(BN1168,MonsterGroupTable!$A:$A,1,0)))))))</f>
        <v/>
      </c>
      <c r="BV1168" s="2" t="str">
        <f>IF(AND(ISBLANK(BU1168),OR(NOT(ISBLANK(BW1168)),NOT(ISBLANK(BX1168)))),#N/A,
IF(ISBLANK(BU1168),"",
IF(AND(NOT(ISERROR(VLOOKUP(BU1168,MonsterTable!$A:$B,MATCH(MonsterTable!$B$1,MonsterTable!$A$1:$B$1,0),0))),OR(ISBLANK(BW1168),ISBLANK(BX1168))),#N/A,
IFERROR(VLOOKUP(BU1168,MonsterTable!$A:$B,MATCH(MonsterTable!$B$1,MonsterTable!$A$1:$B$1,0),0),
IF(OR(NOT(ISBLANK(BW1168)),ISBLANK(BX1168)),#N/A,
IF(BU1168="empty","empty",
VLOOKUP(BU1168,MonsterGroupTable!$A:$A,1,0)))))))</f>
        <v/>
      </c>
      <c r="CC1168" s="2" t="str">
        <f>IF(AND(ISBLANK(CB1168),OR(NOT(ISBLANK(CD1168)),NOT(ISBLANK(CE1168)))),#N/A,
IF(ISBLANK(CB1168),"",
IF(AND(NOT(ISERROR(VLOOKUP(CB1168,MonsterTable!$A:$B,MATCH(MonsterTable!$B$1,MonsterTable!$A$1:$B$1,0),0))),OR(ISBLANK(CD1168),ISBLANK(CE1168))),#N/A,
IFERROR(VLOOKUP(CB1168,MonsterTable!$A:$B,MATCH(MonsterTable!$B$1,MonsterTable!$A$1:$B$1,0),0),
IF(OR(NOT(ISBLANK(CD1168)),ISBLANK(CE1168)),#N/A,
IF(CB1168="empty","empty",
VLOOKUP(CB1168,MonsterGroupTable!$A:$A,1,0)))))))</f>
        <v/>
      </c>
      <c r="CJ1168" s="2" t="str">
        <f>IF(AND(ISBLANK(CI1168),OR(NOT(ISBLANK(CK1168)),NOT(ISBLANK(CL1168)))),#N/A,
IF(ISBLANK(CI1168),"",
IF(AND(NOT(ISERROR(VLOOKUP(CI1168,MonsterTable!$A:$B,MATCH(MonsterTable!$B$1,MonsterTable!$A$1:$B$1,0),0))),OR(ISBLANK(CK1168),ISBLANK(CL1168))),#N/A,
IFERROR(VLOOKUP(CI1168,MonsterTable!$A:$B,MATCH(MonsterTable!$B$1,MonsterTable!$A$1:$B$1,0),0),
IF(OR(NOT(ISBLANK(CK1168)),ISBLANK(CL1168)),#N/A,
IF(CI1168="empty","empty",
VLOOKUP(CI1168,MonsterGroupTable!$A:$A,1,0)))))))</f>
        <v/>
      </c>
    </row>
    <row r="1169" spans="1:88">
      <c r="A1169">
        <v>20470</v>
      </c>
      <c r="B1169">
        <f t="shared" si="36"/>
        <v>1.2</v>
      </c>
      <c r="C1169">
        <f t="shared" si="36"/>
        <v>1.1000000000000001</v>
      </c>
      <c r="F1169">
        <v>3300</v>
      </c>
      <c r="G1169">
        <v>97676</v>
      </c>
      <c r="H1169">
        <v>0</v>
      </c>
      <c r="I1169">
        <v>0</v>
      </c>
      <c r="J1169">
        <v>0</v>
      </c>
      <c r="K1169" t="s">
        <v>28</v>
      </c>
      <c r="L1169" t="s">
        <v>253</v>
      </c>
      <c r="M1169" t="s">
        <v>79</v>
      </c>
      <c r="N1169" t="s">
        <v>80</v>
      </c>
      <c r="O1169">
        <v>0</v>
      </c>
      <c r="P1169">
        <v>-4.75</v>
      </c>
      <c r="Q1169">
        <v>-3.5</v>
      </c>
      <c r="R1169">
        <v>4.75</v>
      </c>
      <c r="S1169">
        <v>3</v>
      </c>
      <c r="T1169">
        <v>-13.5</v>
      </c>
      <c r="U1169">
        <v>2.5499999999999998</v>
      </c>
      <c r="V1169">
        <v>-6.75</v>
      </c>
      <c r="W1169" t="str">
        <f t="shared" si="37"/>
        <v>g107,5,empty,3,203,1,1,0</v>
      </c>
      <c r="X1169" s="1" t="s">
        <v>324</v>
      </c>
      <c r="Y1169" s="2" t="str">
        <f>IF(AND(ISBLANK(X1169),OR(NOT(ISBLANK(Z1169)),NOT(ISBLANK(AA1169)))),#N/A,
IF(ISBLANK(X1169),"",
IF(AND(NOT(ISERROR(VLOOKUP(X1169,MonsterTable!$A:$B,MATCH(MonsterTable!$B$1,MonsterTable!$A$1:$B$1,0),0))),OR(ISBLANK(Z1169),ISBLANK(AA1169))),#N/A,
IFERROR(VLOOKUP(X1169,MonsterTable!$A:$B,MATCH(MonsterTable!$B$1,MonsterTable!$A$1:$B$1,0),0),
IF(OR(NOT(ISBLANK(Z1169)),ISBLANK(AA1169)),#N/A,
IF(X1169="empty","empty",
VLOOKUP(X1169,MonsterGroupTable!$A:$A,1,0)))))))</f>
        <v>g107</v>
      </c>
      <c r="AA1169">
        <v>5</v>
      </c>
      <c r="AE1169" s="1" t="s">
        <v>74</v>
      </c>
      <c r="AF1169" s="2" t="str">
        <f>IF(AND(ISBLANK(AE1169),OR(NOT(ISBLANK(AG1169)),NOT(ISBLANK(AH1169)))),#N/A,
IF(ISBLANK(AE1169),"",
IF(AND(NOT(ISERROR(VLOOKUP(AE1169,MonsterTable!$A:$B,MATCH(MonsterTable!$B$1,MonsterTable!$A$1:$B$1,0),0))),OR(ISBLANK(AG1169),ISBLANK(AH1169))),#N/A,
IFERROR(VLOOKUP(AE1169,MonsterTable!$A:$B,MATCH(MonsterTable!$B$1,MonsterTable!$A$1:$B$1,0),0),
IF(OR(NOT(ISBLANK(AG1169)),ISBLANK(AH1169)),#N/A,
IF(AE1169="empty","empty",
VLOOKUP(AE1169,MonsterGroupTable!$A:$A,1,0)))))))</f>
        <v>empty</v>
      </c>
      <c r="AH1169">
        <v>3</v>
      </c>
      <c r="AL1169" s="1" t="s">
        <v>339</v>
      </c>
      <c r="AM1169" s="2">
        <f>IF(AND(ISBLANK(AL1169),OR(NOT(ISBLANK(AN1169)),NOT(ISBLANK(AO1169)))),#N/A,
IF(ISBLANK(AL1169),"",
IF(AND(NOT(ISERROR(VLOOKUP(AL1169,MonsterTable!$A:$B,MATCH(MonsterTable!$B$1,MonsterTable!$A$1:$B$1,0),0))),OR(ISBLANK(AN1169),ISBLANK(AO1169))),#N/A,
IFERROR(VLOOKUP(AL1169,MonsterTable!$A:$B,MATCH(MonsterTable!$B$1,MonsterTable!$A$1:$B$1,0),0),
IF(OR(NOT(ISBLANK(AN1169)),ISBLANK(AO1169)),#N/A,
IF(AL1169="empty","empty",
VLOOKUP(AL1169,MonsterGroupTable!$A:$A,1,0)))))))</f>
        <v>203</v>
      </c>
      <c r="AN1169">
        <v>1</v>
      </c>
      <c r="AO1169">
        <v>1</v>
      </c>
      <c r="AP1169">
        <v>0</v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BA1169" s="2" t="str">
        <f>IF(AND(ISBLANK(AZ1169),OR(NOT(ISBLANK(BB1169)),NOT(ISBLANK(BC1169)))),#N/A,
IF(ISBLANK(AZ1169),"",
IF(AND(NOT(ISERROR(VLOOKUP(AZ1169,MonsterTable!$A:$B,MATCH(MonsterTable!$B$1,MonsterTable!$A$1:$B$1,0),0))),OR(ISBLANK(BB1169),ISBLANK(BC1169))),#N/A,
IFERROR(VLOOKUP(AZ1169,MonsterTable!$A:$B,MATCH(MonsterTable!$B$1,MonsterTable!$A$1:$B$1,0),0),
IF(OR(NOT(ISBLANK(BB1169)),ISBLANK(BC1169)),#N/A,
IF(AZ1169="empty","empty",
VLOOKUP(AZ1169,MonsterGroupTable!$A:$A,1,0)))))))</f>
        <v/>
      </c>
      <c r="BH1169" s="2" t="str">
        <f>IF(AND(ISBLANK(BG1169),OR(NOT(ISBLANK(BI1169)),NOT(ISBLANK(BJ1169)))),#N/A,
IF(ISBLANK(BG1169),"",
IF(AND(NOT(ISERROR(VLOOKUP(BG1169,MonsterTable!$A:$B,MATCH(MonsterTable!$B$1,MonsterTable!$A$1:$B$1,0),0))),OR(ISBLANK(BI1169),ISBLANK(BJ1169))),#N/A,
IFERROR(VLOOKUP(BG1169,MonsterTable!$A:$B,MATCH(MonsterTable!$B$1,MonsterTable!$A$1:$B$1,0),0),
IF(OR(NOT(ISBLANK(BI1169)),ISBLANK(BJ1169)),#N/A,
IF(BG1169="empty","empty",
VLOOKUP(BG1169,MonsterGroupTable!$A:$A,1,0)))))))</f>
        <v/>
      </c>
      <c r="BO1169" s="2" t="str">
        <f>IF(AND(ISBLANK(BN1169),OR(NOT(ISBLANK(BP1169)),NOT(ISBLANK(BQ1169)))),#N/A,
IF(ISBLANK(BN1169),"",
IF(AND(NOT(ISERROR(VLOOKUP(BN1169,MonsterTable!$A:$B,MATCH(MonsterTable!$B$1,MonsterTable!$A$1:$B$1,0),0))),OR(ISBLANK(BP1169),ISBLANK(BQ1169))),#N/A,
IFERROR(VLOOKUP(BN1169,MonsterTable!$A:$B,MATCH(MonsterTable!$B$1,MonsterTable!$A$1:$B$1,0),0),
IF(OR(NOT(ISBLANK(BP1169)),ISBLANK(BQ1169)),#N/A,
IF(BN1169="empty","empty",
VLOOKUP(BN1169,MonsterGroupTable!$A:$A,1,0)))))))</f>
        <v/>
      </c>
      <c r="BV1169" s="2" t="str">
        <f>IF(AND(ISBLANK(BU1169),OR(NOT(ISBLANK(BW1169)),NOT(ISBLANK(BX1169)))),#N/A,
IF(ISBLANK(BU1169),"",
IF(AND(NOT(ISERROR(VLOOKUP(BU1169,MonsterTable!$A:$B,MATCH(MonsterTable!$B$1,MonsterTable!$A$1:$B$1,0),0))),OR(ISBLANK(BW1169),ISBLANK(BX1169))),#N/A,
IFERROR(VLOOKUP(BU1169,MonsterTable!$A:$B,MATCH(MonsterTable!$B$1,MonsterTable!$A$1:$B$1,0),0),
IF(OR(NOT(ISBLANK(BW1169)),ISBLANK(BX1169)),#N/A,
IF(BU1169="empty","empty",
VLOOKUP(BU1169,MonsterGroupTable!$A:$A,1,0)))))))</f>
        <v/>
      </c>
      <c r="CC1169" s="2" t="str">
        <f>IF(AND(ISBLANK(CB1169),OR(NOT(ISBLANK(CD1169)),NOT(ISBLANK(CE1169)))),#N/A,
IF(ISBLANK(CB1169),"",
IF(AND(NOT(ISERROR(VLOOKUP(CB1169,MonsterTable!$A:$B,MATCH(MonsterTable!$B$1,MonsterTable!$A$1:$B$1,0),0))),OR(ISBLANK(CD1169),ISBLANK(CE1169))),#N/A,
IFERROR(VLOOKUP(CB1169,MonsterTable!$A:$B,MATCH(MonsterTable!$B$1,MonsterTable!$A$1:$B$1,0),0),
IF(OR(NOT(ISBLANK(CD1169)),ISBLANK(CE1169)),#N/A,
IF(CB1169="empty","empty",
VLOOKUP(CB1169,MonsterGroupTable!$A:$A,1,0)))))))</f>
        <v/>
      </c>
      <c r="CJ1169" s="2" t="str">
        <f>IF(AND(ISBLANK(CI1169),OR(NOT(ISBLANK(CK1169)),NOT(ISBLANK(CL1169)))),#N/A,
IF(ISBLANK(CI1169),"",
IF(AND(NOT(ISERROR(VLOOKUP(CI1169,MonsterTable!$A:$B,MATCH(MonsterTable!$B$1,MonsterTable!$A$1:$B$1,0),0))),OR(ISBLANK(CK1169),ISBLANK(CL1169))),#N/A,
IFERROR(VLOOKUP(CI1169,MonsterTable!$A:$B,MATCH(MonsterTable!$B$1,MonsterTable!$A$1:$B$1,0),0),
IF(OR(NOT(ISBLANK(CK1169)),ISBLANK(CL1169)),#N/A,
IF(CI1169="empty","empty",
VLOOKUP(CI1169,MonsterGroupTable!$A:$A,1,0)))))))</f>
        <v/>
      </c>
    </row>
    <row r="1170" spans="1:88">
      <c r="A1170">
        <v>20471</v>
      </c>
      <c r="B1170">
        <f t="shared" si="36"/>
        <v>1.1000000000000001</v>
      </c>
      <c r="C1170">
        <f t="shared" si="36"/>
        <v>1.1000000000000001</v>
      </c>
      <c r="F1170">
        <v>3300</v>
      </c>
      <c r="G1170">
        <v>98171</v>
      </c>
      <c r="H1170">
        <v>0</v>
      </c>
      <c r="I1170">
        <v>0</v>
      </c>
      <c r="J1170">
        <v>0</v>
      </c>
      <c r="K1170" t="s">
        <v>28</v>
      </c>
      <c r="L1170" t="s">
        <v>254</v>
      </c>
      <c r="M1170" t="s">
        <v>79</v>
      </c>
      <c r="N1170" t="s">
        <v>80</v>
      </c>
      <c r="O1170">
        <v>0</v>
      </c>
      <c r="P1170">
        <v>-4.75</v>
      </c>
      <c r="Q1170">
        <v>-3.5</v>
      </c>
      <c r="R1170">
        <v>4.75</v>
      </c>
      <c r="S1170">
        <v>3</v>
      </c>
      <c r="T1170">
        <v>-13.5</v>
      </c>
      <c r="U1170">
        <v>2.5499999999999998</v>
      </c>
      <c r="V1170">
        <v>-6.75</v>
      </c>
      <c r="W1170" t="str">
        <f t="shared" si="37"/>
        <v>g108,5,empty,3,201,1,1,0</v>
      </c>
      <c r="X1170" s="1" t="s">
        <v>325</v>
      </c>
      <c r="Y1170" s="2" t="str">
        <f>IF(AND(ISBLANK(X1170),OR(NOT(ISBLANK(Z1170)),NOT(ISBLANK(AA1170)))),#N/A,
IF(ISBLANK(X1170),"",
IF(AND(NOT(ISERROR(VLOOKUP(X1170,MonsterTable!$A:$B,MATCH(MonsterTable!$B$1,MonsterTable!$A$1:$B$1,0),0))),OR(ISBLANK(Z1170),ISBLANK(AA1170))),#N/A,
IFERROR(VLOOKUP(X1170,MonsterTable!$A:$B,MATCH(MonsterTable!$B$1,MonsterTable!$A$1:$B$1,0),0),
IF(OR(NOT(ISBLANK(Z1170)),ISBLANK(AA1170)),#N/A,
IF(X1170="empty","empty",
VLOOKUP(X1170,MonsterGroupTable!$A:$A,1,0)))))))</f>
        <v>g108</v>
      </c>
      <c r="AA1170">
        <v>5</v>
      </c>
      <c r="AE1170" s="1" t="s">
        <v>74</v>
      </c>
      <c r="AF1170" s="2" t="str">
        <f>IF(AND(ISBLANK(AE1170),OR(NOT(ISBLANK(AG1170)),NOT(ISBLANK(AH1170)))),#N/A,
IF(ISBLANK(AE1170),"",
IF(AND(NOT(ISERROR(VLOOKUP(AE1170,MonsterTable!$A:$B,MATCH(MonsterTable!$B$1,MonsterTable!$A$1:$B$1,0),0))),OR(ISBLANK(AG1170),ISBLANK(AH1170))),#N/A,
IFERROR(VLOOKUP(AE1170,MonsterTable!$A:$B,MATCH(MonsterTable!$B$1,MonsterTable!$A$1:$B$1,0),0),
IF(OR(NOT(ISBLANK(AG1170)),ISBLANK(AH1170)),#N/A,
IF(AE1170="empty","empty",
VLOOKUP(AE1170,MonsterGroupTable!$A:$A,1,0)))))))</f>
        <v>empty</v>
      </c>
      <c r="AH1170">
        <v>3</v>
      </c>
      <c r="AL1170" s="1" t="s">
        <v>242</v>
      </c>
      <c r="AM1170" s="2">
        <f>IF(AND(ISBLANK(AL1170),OR(NOT(ISBLANK(AN1170)),NOT(ISBLANK(AO1170)))),#N/A,
IF(ISBLANK(AL1170),"",
IF(AND(NOT(ISERROR(VLOOKUP(AL1170,MonsterTable!$A:$B,MATCH(MonsterTable!$B$1,MonsterTable!$A$1:$B$1,0),0))),OR(ISBLANK(AN1170),ISBLANK(AO1170))),#N/A,
IFERROR(VLOOKUP(AL1170,MonsterTable!$A:$B,MATCH(MonsterTable!$B$1,MonsterTable!$A$1:$B$1,0),0),
IF(OR(NOT(ISBLANK(AN1170)),ISBLANK(AO1170)),#N/A,
IF(AL1170="empty","empty",
VLOOKUP(AL1170,MonsterGroupTable!$A:$A,1,0)))))))</f>
        <v>201</v>
      </c>
      <c r="AN1170">
        <v>1</v>
      </c>
      <c r="AO1170">
        <v>1</v>
      </c>
      <c r="AP1170">
        <v>0</v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BA1170" s="2" t="str">
        <f>IF(AND(ISBLANK(AZ1170),OR(NOT(ISBLANK(BB1170)),NOT(ISBLANK(BC1170)))),#N/A,
IF(ISBLANK(AZ1170),"",
IF(AND(NOT(ISERROR(VLOOKUP(AZ1170,MonsterTable!$A:$B,MATCH(MonsterTable!$B$1,MonsterTable!$A$1:$B$1,0),0))),OR(ISBLANK(BB1170),ISBLANK(BC1170))),#N/A,
IFERROR(VLOOKUP(AZ1170,MonsterTable!$A:$B,MATCH(MonsterTable!$B$1,MonsterTable!$A$1:$B$1,0),0),
IF(OR(NOT(ISBLANK(BB1170)),ISBLANK(BC1170)),#N/A,
IF(AZ1170="empty","empty",
VLOOKUP(AZ1170,MonsterGroupTable!$A:$A,1,0)))))))</f>
        <v/>
      </c>
      <c r="BH1170" s="2" t="str">
        <f>IF(AND(ISBLANK(BG1170),OR(NOT(ISBLANK(BI1170)),NOT(ISBLANK(BJ1170)))),#N/A,
IF(ISBLANK(BG1170),"",
IF(AND(NOT(ISERROR(VLOOKUP(BG1170,MonsterTable!$A:$B,MATCH(MonsterTable!$B$1,MonsterTable!$A$1:$B$1,0),0))),OR(ISBLANK(BI1170),ISBLANK(BJ1170))),#N/A,
IFERROR(VLOOKUP(BG1170,MonsterTable!$A:$B,MATCH(MonsterTable!$B$1,MonsterTable!$A$1:$B$1,0),0),
IF(OR(NOT(ISBLANK(BI1170)),ISBLANK(BJ1170)),#N/A,
IF(BG1170="empty","empty",
VLOOKUP(BG1170,MonsterGroupTable!$A:$A,1,0)))))))</f>
        <v/>
      </c>
      <c r="BO1170" s="2" t="str">
        <f>IF(AND(ISBLANK(BN1170),OR(NOT(ISBLANK(BP1170)),NOT(ISBLANK(BQ1170)))),#N/A,
IF(ISBLANK(BN1170),"",
IF(AND(NOT(ISERROR(VLOOKUP(BN1170,MonsterTable!$A:$B,MATCH(MonsterTable!$B$1,MonsterTable!$A$1:$B$1,0),0))),OR(ISBLANK(BP1170),ISBLANK(BQ1170))),#N/A,
IFERROR(VLOOKUP(BN1170,MonsterTable!$A:$B,MATCH(MonsterTable!$B$1,MonsterTable!$A$1:$B$1,0),0),
IF(OR(NOT(ISBLANK(BP1170)),ISBLANK(BQ1170)),#N/A,
IF(BN1170="empty","empty",
VLOOKUP(BN1170,MonsterGroupTable!$A:$A,1,0)))))))</f>
        <v/>
      </c>
      <c r="BV1170" s="2" t="str">
        <f>IF(AND(ISBLANK(BU1170),OR(NOT(ISBLANK(BW1170)),NOT(ISBLANK(BX1170)))),#N/A,
IF(ISBLANK(BU1170),"",
IF(AND(NOT(ISERROR(VLOOKUP(BU1170,MonsterTable!$A:$B,MATCH(MonsterTable!$B$1,MonsterTable!$A$1:$B$1,0),0))),OR(ISBLANK(BW1170),ISBLANK(BX1170))),#N/A,
IFERROR(VLOOKUP(BU1170,MonsterTable!$A:$B,MATCH(MonsterTable!$B$1,MonsterTable!$A$1:$B$1,0),0),
IF(OR(NOT(ISBLANK(BW1170)),ISBLANK(BX1170)),#N/A,
IF(BU1170="empty","empty",
VLOOKUP(BU1170,MonsterGroupTable!$A:$A,1,0)))))))</f>
        <v/>
      </c>
      <c r="CC1170" s="2" t="str">
        <f>IF(AND(ISBLANK(CB1170),OR(NOT(ISBLANK(CD1170)),NOT(ISBLANK(CE1170)))),#N/A,
IF(ISBLANK(CB1170),"",
IF(AND(NOT(ISERROR(VLOOKUP(CB1170,MonsterTable!$A:$B,MATCH(MonsterTable!$B$1,MonsterTable!$A$1:$B$1,0),0))),OR(ISBLANK(CD1170),ISBLANK(CE1170))),#N/A,
IFERROR(VLOOKUP(CB1170,MonsterTable!$A:$B,MATCH(MonsterTable!$B$1,MonsterTable!$A$1:$B$1,0),0),
IF(OR(NOT(ISBLANK(CD1170)),ISBLANK(CE1170)),#N/A,
IF(CB1170="empty","empty",
VLOOKUP(CB1170,MonsterGroupTable!$A:$A,1,0)))))))</f>
        <v/>
      </c>
      <c r="CJ1170" s="2" t="str">
        <f>IF(AND(ISBLANK(CI1170),OR(NOT(ISBLANK(CK1170)),NOT(ISBLANK(CL1170)))),#N/A,
IF(ISBLANK(CI1170),"",
IF(AND(NOT(ISERROR(VLOOKUP(CI1170,MonsterTable!$A:$B,MATCH(MonsterTable!$B$1,MonsterTable!$A$1:$B$1,0),0))),OR(ISBLANK(CK1170),ISBLANK(CL1170))),#N/A,
IFERROR(VLOOKUP(CI1170,MonsterTable!$A:$B,MATCH(MonsterTable!$B$1,MonsterTable!$A$1:$B$1,0),0),
IF(OR(NOT(ISBLANK(CK1170)),ISBLANK(CL1170)),#N/A,
IF(CI1170="empty","empty",
VLOOKUP(CI1170,MonsterGroupTable!$A:$A,1,0)))))))</f>
        <v/>
      </c>
    </row>
    <row r="1171" spans="1:88">
      <c r="A1171">
        <v>20472</v>
      </c>
      <c r="B1171">
        <f t="shared" si="36"/>
        <v>1.1000000000000001</v>
      </c>
      <c r="C1171">
        <f t="shared" si="36"/>
        <v>1.1000000000000001</v>
      </c>
      <c r="F1171">
        <v>3300</v>
      </c>
      <c r="G1171">
        <v>98666</v>
      </c>
      <c r="H1171">
        <v>0</v>
      </c>
      <c r="I1171">
        <v>0</v>
      </c>
      <c r="J1171">
        <v>0</v>
      </c>
      <c r="K1171" t="s">
        <v>28</v>
      </c>
      <c r="L1171" t="s">
        <v>254</v>
      </c>
      <c r="M1171" t="s">
        <v>79</v>
      </c>
      <c r="N1171" t="s">
        <v>80</v>
      </c>
      <c r="O1171">
        <v>0</v>
      </c>
      <c r="P1171">
        <v>-4.75</v>
      </c>
      <c r="Q1171">
        <v>-3.5</v>
      </c>
      <c r="R1171">
        <v>4.75</v>
      </c>
      <c r="S1171">
        <v>3</v>
      </c>
      <c r="T1171">
        <v>-13.5</v>
      </c>
      <c r="U1171">
        <v>2.5499999999999998</v>
      </c>
      <c r="V1171">
        <v>-6.75</v>
      </c>
      <c r="W1171" t="str">
        <f t="shared" si="37"/>
        <v>g108,5,empty,3,201,1,1,0</v>
      </c>
      <c r="X1171" s="1" t="s">
        <v>325</v>
      </c>
      <c r="Y1171" s="2" t="str">
        <f>IF(AND(ISBLANK(X1171),OR(NOT(ISBLANK(Z1171)),NOT(ISBLANK(AA1171)))),#N/A,
IF(ISBLANK(X1171),"",
IF(AND(NOT(ISERROR(VLOOKUP(X1171,MonsterTable!$A:$B,MATCH(MonsterTable!$B$1,MonsterTable!$A$1:$B$1,0),0))),OR(ISBLANK(Z1171),ISBLANK(AA1171))),#N/A,
IFERROR(VLOOKUP(X1171,MonsterTable!$A:$B,MATCH(MonsterTable!$B$1,MonsterTable!$A$1:$B$1,0),0),
IF(OR(NOT(ISBLANK(Z1171)),ISBLANK(AA1171)),#N/A,
IF(X1171="empty","empty",
VLOOKUP(X1171,MonsterGroupTable!$A:$A,1,0)))))))</f>
        <v>g108</v>
      </c>
      <c r="AA1171">
        <v>5</v>
      </c>
      <c r="AE1171" s="1" t="s">
        <v>74</v>
      </c>
      <c r="AF1171" s="2" t="str">
        <f>IF(AND(ISBLANK(AE1171),OR(NOT(ISBLANK(AG1171)),NOT(ISBLANK(AH1171)))),#N/A,
IF(ISBLANK(AE1171),"",
IF(AND(NOT(ISERROR(VLOOKUP(AE1171,MonsterTable!$A:$B,MATCH(MonsterTable!$B$1,MonsterTable!$A$1:$B$1,0),0))),OR(ISBLANK(AG1171),ISBLANK(AH1171))),#N/A,
IFERROR(VLOOKUP(AE1171,MonsterTable!$A:$B,MATCH(MonsterTable!$B$1,MonsterTable!$A$1:$B$1,0),0),
IF(OR(NOT(ISBLANK(AG1171)),ISBLANK(AH1171)),#N/A,
IF(AE1171="empty","empty",
VLOOKUP(AE1171,MonsterGroupTable!$A:$A,1,0)))))))</f>
        <v>empty</v>
      </c>
      <c r="AH1171">
        <v>3</v>
      </c>
      <c r="AL1171" s="1" t="s">
        <v>242</v>
      </c>
      <c r="AM1171" s="2">
        <f>IF(AND(ISBLANK(AL1171),OR(NOT(ISBLANK(AN1171)),NOT(ISBLANK(AO1171)))),#N/A,
IF(ISBLANK(AL1171),"",
IF(AND(NOT(ISERROR(VLOOKUP(AL1171,MonsterTable!$A:$B,MATCH(MonsterTable!$B$1,MonsterTable!$A$1:$B$1,0),0))),OR(ISBLANK(AN1171),ISBLANK(AO1171))),#N/A,
IFERROR(VLOOKUP(AL1171,MonsterTable!$A:$B,MATCH(MonsterTable!$B$1,MonsterTable!$A$1:$B$1,0),0),
IF(OR(NOT(ISBLANK(AN1171)),ISBLANK(AO1171)),#N/A,
IF(AL1171="empty","empty",
VLOOKUP(AL1171,MonsterGroupTable!$A:$A,1,0)))))))</f>
        <v>201</v>
      </c>
      <c r="AN1171">
        <v>1</v>
      </c>
      <c r="AO1171">
        <v>1</v>
      </c>
      <c r="AP1171">
        <v>0</v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BA1171" s="2" t="str">
        <f>IF(AND(ISBLANK(AZ1171),OR(NOT(ISBLANK(BB1171)),NOT(ISBLANK(BC1171)))),#N/A,
IF(ISBLANK(AZ1171),"",
IF(AND(NOT(ISERROR(VLOOKUP(AZ1171,MonsterTable!$A:$B,MATCH(MonsterTable!$B$1,MonsterTable!$A$1:$B$1,0),0))),OR(ISBLANK(BB1171),ISBLANK(BC1171))),#N/A,
IFERROR(VLOOKUP(AZ1171,MonsterTable!$A:$B,MATCH(MonsterTable!$B$1,MonsterTable!$A$1:$B$1,0),0),
IF(OR(NOT(ISBLANK(BB1171)),ISBLANK(BC1171)),#N/A,
IF(AZ1171="empty","empty",
VLOOKUP(AZ1171,MonsterGroupTable!$A:$A,1,0)))))))</f>
        <v/>
      </c>
      <c r="BH1171" s="2" t="str">
        <f>IF(AND(ISBLANK(BG1171),OR(NOT(ISBLANK(BI1171)),NOT(ISBLANK(BJ1171)))),#N/A,
IF(ISBLANK(BG1171),"",
IF(AND(NOT(ISERROR(VLOOKUP(BG1171,MonsterTable!$A:$B,MATCH(MonsterTable!$B$1,MonsterTable!$A$1:$B$1,0),0))),OR(ISBLANK(BI1171),ISBLANK(BJ1171))),#N/A,
IFERROR(VLOOKUP(BG1171,MonsterTable!$A:$B,MATCH(MonsterTable!$B$1,MonsterTable!$A$1:$B$1,0),0),
IF(OR(NOT(ISBLANK(BI1171)),ISBLANK(BJ1171)),#N/A,
IF(BG1171="empty","empty",
VLOOKUP(BG1171,MonsterGroupTable!$A:$A,1,0)))))))</f>
        <v/>
      </c>
      <c r="BO1171" s="2" t="str">
        <f>IF(AND(ISBLANK(BN1171),OR(NOT(ISBLANK(BP1171)),NOT(ISBLANK(BQ1171)))),#N/A,
IF(ISBLANK(BN1171),"",
IF(AND(NOT(ISERROR(VLOOKUP(BN1171,MonsterTable!$A:$B,MATCH(MonsterTable!$B$1,MonsterTable!$A$1:$B$1,0),0))),OR(ISBLANK(BP1171),ISBLANK(BQ1171))),#N/A,
IFERROR(VLOOKUP(BN1171,MonsterTable!$A:$B,MATCH(MonsterTable!$B$1,MonsterTable!$A$1:$B$1,0),0),
IF(OR(NOT(ISBLANK(BP1171)),ISBLANK(BQ1171)),#N/A,
IF(BN1171="empty","empty",
VLOOKUP(BN1171,MonsterGroupTable!$A:$A,1,0)))))))</f>
        <v/>
      </c>
      <c r="BV1171" s="2" t="str">
        <f>IF(AND(ISBLANK(BU1171),OR(NOT(ISBLANK(BW1171)),NOT(ISBLANK(BX1171)))),#N/A,
IF(ISBLANK(BU1171),"",
IF(AND(NOT(ISERROR(VLOOKUP(BU1171,MonsterTable!$A:$B,MATCH(MonsterTable!$B$1,MonsterTable!$A$1:$B$1,0),0))),OR(ISBLANK(BW1171),ISBLANK(BX1171))),#N/A,
IFERROR(VLOOKUP(BU1171,MonsterTable!$A:$B,MATCH(MonsterTable!$B$1,MonsterTable!$A$1:$B$1,0),0),
IF(OR(NOT(ISBLANK(BW1171)),ISBLANK(BX1171)),#N/A,
IF(BU1171="empty","empty",
VLOOKUP(BU1171,MonsterGroupTable!$A:$A,1,0)))))))</f>
        <v/>
      </c>
      <c r="CC1171" s="2" t="str">
        <f>IF(AND(ISBLANK(CB1171),OR(NOT(ISBLANK(CD1171)),NOT(ISBLANK(CE1171)))),#N/A,
IF(ISBLANK(CB1171),"",
IF(AND(NOT(ISERROR(VLOOKUP(CB1171,MonsterTable!$A:$B,MATCH(MonsterTable!$B$1,MonsterTable!$A$1:$B$1,0),0))),OR(ISBLANK(CD1171),ISBLANK(CE1171))),#N/A,
IFERROR(VLOOKUP(CB1171,MonsterTable!$A:$B,MATCH(MonsterTable!$B$1,MonsterTable!$A$1:$B$1,0),0),
IF(OR(NOT(ISBLANK(CD1171)),ISBLANK(CE1171)),#N/A,
IF(CB1171="empty","empty",
VLOOKUP(CB1171,MonsterGroupTable!$A:$A,1,0)))))))</f>
        <v/>
      </c>
      <c r="CJ1171" s="2" t="str">
        <f>IF(AND(ISBLANK(CI1171),OR(NOT(ISBLANK(CK1171)),NOT(ISBLANK(CL1171)))),#N/A,
IF(ISBLANK(CI1171),"",
IF(AND(NOT(ISERROR(VLOOKUP(CI1171,MonsterTable!$A:$B,MATCH(MonsterTable!$B$1,MonsterTable!$A$1:$B$1,0),0))),OR(ISBLANK(CK1171),ISBLANK(CL1171))),#N/A,
IFERROR(VLOOKUP(CI1171,MonsterTable!$A:$B,MATCH(MonsterTable!$B$1,MonsterTable!$A$1:$B$1,0),0),
IF(OR(NOT(ISBLANK(CK1171)),ISBLANK(CL1171)),#N/A,
IF(CI1171="empty","empty",
VLOOKUP(CI1171,MonsterGroupTable!$A:$A,1,0)))))))</f>
        <v/>
      </c>
    </row>
    <row r="1172" spans="1:88">
      <c r="A1172">
        <v>20473</v>
      </c>
      <c r="B1172">
        <f t="shared" si="36"/>
        <v>1.1000000000000001</v>
      </c>
      <c r="C1172">
        <f t="shared" si="36"/>
        <v>1.1000000000000001</v>
      </c>
      <c r="F1172">
        <v>3300</v>
      </c>
      <c r="G1172">
        <v>99161</v>
      </c>
      <c r="H1172">
        <v>0</v>
      </c>
      <c r="I1172">
        <v>0</v>
      </c>
      <c r="J1172">
        <v>0</v>
      </c>
      <c r="K1172" t="s">
        <v>28</v>
      </c>
      <c r="L1172" t="s">
        <v>254</v>
      </c>
      <c r="M1172" t="s">
        <v>79</v>
      </c>
      <c r="N1172" t="s">
        <v>80</v>
      </c>
      <c r="O1172">
        <v>0</v>
      </c>
      <c r="P1172">
        <v>-4.75</v>
      </c>
      <c r="Q1172">
        <v>-3.5</v>
      </c>
      <c r="R1172">
        <v>4.75</v>
      </c>
      <c r="S1172">
        <v>3</v>
      </c>
      <c r="T1172">
        <v>-13.5</v>
      </c>
      <c r="U1172">
        <v>2.5499999999999998</v>
      </c>
      <c r="V1172">
        <v>-6.75</v>
      </c>
      <c r="W1172" t="str">
        <f t="shared" si="37"/>
        <v>g108,5,empty,3,201,1,1,0</v>
      </c>
      <c r="X1172" s="1" t="s">
        <v>325</v>
      </c>
      <c r="Y1172" s="2" t="str">
        <f>IF(AND(ISBLANK(X1172),OR(NOT(ISBLANK(Z1172)),NOT(ISBLANK(AA1172)))),#N/A,
IF(ISBLANK(X1172),"",
IF(AND(NOT(ISERROR(VLOOKUP(X1172,MonsterTable!$A:$B,MATCH(MonsterTable!$B$1,MonsterTable!$A$1:$B$1,0),0))),OR(ISBLANK(Z1172),ISBLANK(AA1172))),#N/A,
IFERROR(VLOOKUP(X1172,MonsterTable!$A:$B,MATCH(MonsterTable!$B$1,MonsterTable!$A$1:$B$1,0),0),
IF(OR(NOT(ISBLANK(Z1172)),ISBLANK(AA1172)),#N/A,
IF(X1172="empty","empty",
VLOOKUP(X1172,MonsterGroupTable!$A:$A,1,0)))))))</f>
        <v>g108</v>
      </c>
      <c r="AA1172">
        <v>5</v>
      </c>
      <c r="AE1172" s="1" t="s">
        <v>74</v>
      </c>
      <c r="AF1172" s="2" t="str">
        <f>IF(AND(ISBLANK(AE1172),OR(NOT(ISBLANK(AG1172)),NOT(ISBLANK(AH1172)))),#N/A,
IF(ISBLANK(AE1172),"",
IF(AND(NOT(ISERROR(VLOOKUP(AE1172,MonsterTable!$A:$B,MATCH(MonsterTable!$B$1,MonsterTable!$A$1:$B$1,0),0))),OR(ISBLANK(AG1172),ISBLANK(AH1172))),#N/A,
IFERROR(VLOOKUP(AE1172,MonsterTable!$A:$B,MATCH(MonsterTable!$B$1,MonsterTable!$A$1:$B$1,0),0),
IF(OR(NOT(ISBLANK(AG1172)),ISBLANK(AH1172)),#N/A,
IF(AE1172="empty","empty",
VLOOKUP(AE1172,MonsterGroupTable!$A:$A,1,0)))))))</f>
        <v>empty</v>
      </c>
      <c r="AH1172">
        <v>3</v>
      </c>
      <c r="AL1172" s="1" t="s">
        <v>242</v>
      </c>
      <c r="AM1172" s="2">
        <f>IF(AND(ISBLANK(AL1172),OR(NOT(ISBLANK(AN1172)),NOT(ISBLANK(AO1172)))),#N/A,
IF(ISBLANK(AL1172),"",
IF(AND(NOT(ISERROR(VLOOKUP(AL1172,MonsterTable!$A:$B,MATCH(MonsterTable!$B$1,MonsterTable!$A$1:$B$1,0),0))),OR(ISBLANK(AN1172),ISBLANK(AO1172))),#N/A,
IFERROR(VLOOKUP(AL1172,MonsterTable!$A:$B,MATCH(MonsterTable!$B$1,MonsterTable!$A$1:$B$1,0),0),
IF(OR(NOT(ISBLANK(AN1172)),ISBLANK(AO1172)),#N/A,
IF(AL1172="empty","empty",
VLOOKUP(AL1172,MonsterGroupTable!$A:$A,1,0)))))))</f>
        <v>201</v>
      </c>
      <c r="AN1172">
        <v>1</v>
      </c>
      <c r="AO1172">
        <v>1</v>
      </c>
      <c r="AP1172">
        <v>0</v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BA1172" s="2" t="str">
        <f>IF(AND(ISBLANK(AZ1172),OR(NOT(ISBLANK(BB1172)),NOT(ISBLANK(BC1172)))),#N/A,
IF(ISBLANK(AZ1172),"",
IF(AND(NOT(ISERROR(VLOOKUP(AZ1172,MonsterTable!$A:$B,MATCH(MonsterTable!$B$1,MonsterTable!$A$1:$B$1,0),0))),OR(ISBLANK(BB1172),ISBLANK(BC1172))),#N/A,
IFERROR(VLOOKUP(AZ1172,MonsterTable!$A:$B,MATCH(MonsterTable!$B$1,MonsterTable!$A$1:$B$1,0),0),
IF(OR(NOT(ISBLANK(BB1172)),ISBLANK(BC1172)),#N/A,
IF(AZ1172="empty","empty",
VLOOKUP(AZ1172,MonsterGroupTable!$A:$A,1,0)))))))</f>
        <v/>
      </c>
      <c r="BH1172" s="2" t="str">
        <f>IF(AND(ISBLANK(BG1172),OR(NOT(ISBLANK(BI1172)),NOT(ISBLANK(BJ1172)))),#N/A,
IF(ISBLANK(BG1172),"",
IF(AND(NOT(ISERROR(VLOOKUP(BG1172,MonsterTable!$A:$B,MATCH(MonsterTable!$B$1,MonsterTable!$A$1:$B$1,0),0))),OR(ISBLANK(BI1172),ISBLANK(BJ1172))),#N/A,
IFERROR(VLOOKUP(BG1172,MonsterTable!$A:$B,MATCH(MonsterTable!$B$1,MonsterTable!$A$1:$B$1,0),0),
IF(OR(NOT(ISBLANK(BI1172)),ISBLANK(BJ1172)),#N/A,
IF(BG1172="empty","empty",
VLOOKUP(BG1172,MonsterGroupTable!$A:$A,1,0)))))))</f>
        <v/>
      </c>
      <c r="BO1172" s="2" t="str">
        <f>IF(AND(ISBLANK(BN1172),OR(NOT(ISBLANK(BP1172)),NOT(ISBLANK(BQ1172)))),#N/A,
IF(ISBLANK(BN1172),"",
IF(AND(NOT(ISERROR(VLOOKUP(BN1172,MonsterTable!$A:$B,MATCH(MonsterTable!$B$1,MonsterTable!$A$1:$B$1,0),0))),OR(ISBLANK(BP1172),ISBLANK(BQ1172))),#N/A,
IFERROR(VLOOKUP(BN1172,MonsterTable!$A:$B,MATCH(MonsterTable!$B$1,MonsterTable!$A$1:$B$1,0),0),
IF(OR(NOT(ISBLANK(BP1172)),ISBLANK(BQ1172)),#N/A,
IF(BN1172="empty","empty",
VLOOKUP(BN1172,MonsterGroupTable!$A:$A,1,0)))))))</f>
        <v/>
      </c>
      <c r="BV1172" s="2" t="str">
        <f>IF(AND(ISBLANK(BU1172),OR(NOT(ISBLANK(BW1172)),NOT(ISBLANK(BX1172)))),#N/A,
IF(ISBLANK(BU1172),"",
IF(AND(NOT(ISERROR(VLOOKUP(BU1172,MonsterTable!$A:$B,MATCH(MonsterTable!$B$1,MonsterTable!$A$1:$B$1,0),0))),OR(ISBLANK(BW1172),ISBLANK(BX1172))),#N/A,
IFERROR(VLOOKUP(BU1172,MonsterTable!$A:$B,MATCH(MonsterTable!$B$1,MonsterTable!$A$1:$B$1,0),0),
IF(OR(NOT(ISBLANK(BW1172)),ISBLANK(BX1172)),#N/A,
IF(BU1172="empty","empty",
VLOOKUP(BU1172,MonsterGroupTable!$A:$A,1,0)))))))</f>
        <v/>
      </c>
      <c r="CC1172" s="2" t="str">
        <f>IF(AND(ISBLANK(CB1172),OR(NOT(ISBLANK(CD1172)),NOT(ISBLANK(CE1172)))),#N/A,
IF(ISBLANK(CB1172),"",
IF(AND(NOT(ISERROR(VLOOKUP(CB1172,MonsterTable!$A:$B,MATCH(MonsterTable!$B$1,MonsterTable!$A$1:$B$1,0),0))),OR(ISBLANK(CD1172),ISBLANK(CE1172))),#N/A,
IFERROR(VLOOKUP(CB1172,MonsterTable!$A:$B,MATCH(MonsterTable!$B$1,MonsterTable!$A$1:$B$1,0),0),
IF(OR(NOT(ISBLANK(CD1172)),ISBLANK(CE1172)),#N/A,
IF(CB1172="empty","empty",
VLOOKUP(CB1172,MonsterGroupTable!$A:$A,1,0)))))))</f>
        <v/>
      </c>
      <c r="CJ1172" s="2" t="str">
        <f>IF(AND(ISBLANK(CI1172),OR(NOT(ISBLANK(CK1172)),NOT(ISBLANK(CL1172)))),#N/A,
IF(ISBLANK(CI1172),"",
IF(AND(NOT(ISERROR(VLOOKUP(CI1172,MonsterTable!$A:$B,MATCH(MonsterTable!$B$1,MonsterTable!$A$1:$B$1,0),0))),OR(ISBLANK(CK1172),ISBLANK(CL1172))),#N/A,
IFERROR(VLOOKUP(CI1172,MonsterTable!$A:$B,MATCH(MonsterTable!$B$1,MonsterTable!$A$1:$B$1,0),0),
IF(OR(NOT(ISBLANK(CK1172)),ISBLANK(CL1172)),#N/A,
IF(CI1172="empty","empty",
VLOOKUP(CI1172,MonsterGroupTable!$A:$A,1,0)))))))</f>
        <v/>
      </c>
    </row>
    <row r="1173" spans="1:88">
      <c r="A1173">
        <v>20474</v>
      </c>
      <c r="B1173">
        <f t="shared" si="36"/>
        <v>1.1000000000000001</v>
      </c>
      <c r="C1173">
        <f t="shared" si="36"/>
        <v>1.1000000000000001</v>
      </c>
      <c r="F1173">
        <v>3300</v>
      </c>
      <c r="G1173">
        <v>99656</v>
      </c>
      <c r="H1173">
        <v>0</v>
      </c>
      <c r="I1173">
        <v>0</v>
      </c>
      <c r="J1173">
        <v>0</v>
      </c>
      <c r="K1173" t="s">
        <v>28</v>
      </c>
      <c r="L1173" t="s">
        <v>254</v>
      </c>
      <c r="M1173" t="s">
        <v>79</v>
      </c>
      <c r="N1173" t="s">
        <v>80</v>
      </c>
      <c r="O1173">
        <v>0</v>
      </c>
      <c r="P1173">
        <v>-4.75</v>
      </c>
      <c r="Q1173">
        <v>-3.5</v>
      </c>
      <c r="R1173">
        <v>4.75</v>
      </c>
      <c r="S1173">
        <v>3</v>
      </c>
      <c r="T1173">
        <v>-13.5</v>
      </c>
      <c r="U1173">
        <v>2.5499999999999998</v>
      </c>
      <c r="V1173">
        <v>-6.75</v>
      </c>
      <c r="W1173" t="str">
        <f t="shared" si="37"/>
        <v>g108,5,empty,3,201,1,1,0</v>
      </c>
      <c r="X1173" s="1" t="s">
        <v>325</v>
      </c>
      <c r="Y1173" s="2" t="str">
        <f>IF(AND(ISBLANK(X1173),OR(NOT(ISBLANK(Z1173)),NOT(ISBLANK(AA1173)))),#N/A,
IF(ISBLANK(X1173),"",
IF(AND(NOT(ISERROR(VLOOKUP(X1173,MonsterTable!$A:$B,MATCH(MonsterTable!$B$1,MonsterTable!$A$1:$B$1,0),0))),OR(ISBLANK(Z1173),ISBLANK(AA1173))),#N/A,
IFERROR(VLOOKUP(X1173,MonsterTable!$A:$B,MATCH(MonsterTable!$B$1,MonsterTable!$A$1:$B$1,0),0),
IF(OR(NOT(ISBLANK(Z1173)),ISBLANK(AA1173)),#N/A,
IF(X1173="empty","empty",
VLOOKUP(X1173,MonsterGroupTable!$A:$A,1,0)))))))</f>
        <v>g108</v>
      </c>
      <c r="AA1173">
        <v>5</v>
      </c>
      <c r="AE1173" s="1" t="s">
        <v>74</v>
      </c>
      <c r="AF1173" s="2" t="str">
        <f>IF(AND(ISBLANK(AE1173),OR(NOT(ISBLANK(AG1173)),NOT(ISBLANK(AH1173)))),#N/A,
IF(ISBLANK(AE1173),"",
IF(AND(NOT(ISERROR(VLOOKUP(AE1173,MonsterTable!$A:$B,MATCH(MonsterTable!$B$1,MonsterTable!$A$1:$B$1,0),0))),OR(ISBLANK(AG1173),ISBLANK(AH1173))),#N/A,
IFERROR(VLOOKUP(AE1173,MonsterTable!$A:$B,MATCH(MonsterTable!$B$1,MonsterTable!$A$1:$B$1,0),0),
IF(OR(NOT(ISBLANK(AG1173)),ISBLANK(AH1173)),#N/A,
IF(AE1173="empty","empty",
VLOOKUP(AE1173,MonsterGroupTable!$A:$A,1,0)))))))</f>
        <v>empty</v>
      </c>
      <c r="AH1173">
        <v>3</v>
      </c>
      <c r="AL1173" s="1" t="s">
        <v>242</v>
      </c>
      <c r="AM1173" s="2">
        <f>IF(AND(ISBLANK(AL1173),OR(NOT(ISBLANK(AN1173)),NOT(ISBLANK(AO1173)))),#N/A,
IF(ISBLANK(AL1173),"",
IF(AND(NOT(ISERROR(VLOOKUP(AL1173,MonsterTable!$A:$B,MATCH(MonsterTable!$B$1,MonsterTable!$A$1:$B$1,0),0))),OR(ISBLANK(AN1173),ISBLANK(AO1173))),#N/A,
IFERROR(VLOOKUP(AL1173,MonsterTable!$A:$B,MATCH(MonsterTable!$B$1,MonsterTable!$A$1:$B$1,0),0),
IF(OR(NOT(ISBLANK(AN1173)),ISBLANK(AO1173)),#N/A,
IF(AL1173="empty","empty",
VLOOKUP(AL1173,MonsterGroupTable!$A:$A,1,0)))))))</f>
        <v>201</v>
      </c>
      <c r="AN1173">
        <v>1</v>
      </c>
      <c r="AO1173">
        <v>1</v>
      </c>
      <c r="AP1173">
        <v>0</v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BA1173" s="2" t="str">
        <f>IF(AND(ISBLANK(AZ1173),OR(NOT(ISBLANK(BB1173)),NOT(ISBLANK(BC1173)))),#N/A,
IF(ISBLANK(AZ1173),"",
IF(AND(NOT(ISERROR(VLOOKUP(AZ1173,MonsterTable!$A:$B,MATCH(MonsterTable!$B$1,MonsterTable!$A$1:$B$1,0),0))),OR(ISBLANK(BB1173),ISBLANK(BC1173))),#N/A,
IFERROR(VLOOKUP(AZ1173,MonsterTable!$A:$B,MATCH(MonsterTable!$B$1,MonsterTable!$A$1:$B$1,0),0),
IF(OR(NOT(ISBLANK(BB1173)),ISBLANK(BC1173)),#N/A,
IF(AZ1173="empty","empty",
VLOOKUP(AZ1173,MonsterGroupTable!$A:$A,1,0)))))))</f>
        <v/>
      </c>
      <c r="BH1173" s="2" t="str">
        <f>IF(AND(ISBLANK(BG1173),OR(NOT(ISBLANK(BI1173)),NOT(ISBLANK(BJ1173)))),#N/A,
IF(ISBLANK(BG1173),"",
IF(AND(NOT(ISERROR(VLOOKUP(BG1173,MonsterTable!$A:$B,MATCH(MonsterTable!$B$1,MonsterTable!$A$1:$B$1,0),0))),OR(ISBLANK(BI1173),ISBLANK(BJ1173))),#N/A,
IFERROR(VLOOKUP(BG1173,MonsterTable!$A:$B,MATCH(MonsterTable!$B$1,MonsterTable!$A$1:$B$1,0),0),
IF(OR(NOT(ISBLANK(BI1173)),ISBLANK(BJ1173)),#N/A,
IF(BG1173="empty","empty",
VLOOKUP(BG1173,MonsterGroupTable!$A:$A,1,0)))))))</f>
        <v/>
      </c>
      <c r="BO1173" s="2" t="str">
        <f>IF(AND(ISBLANK(BN1173),OR(NOT(ISBLANK(BP1173)),NOT(ISBLANK(BQ1173)))),#N/A,
IF(ISBLANK(BN1173),"",
IF(AND(NOT(ISERROR(VLOOKUP(BN1173,MonsterTable!$A:$B,MATCH(MonsterTable!$B$1,MonsterTable!$A$1:$B$1,0),0))),OR(ISBLANK(BP1173),ISBLANK(BQ1173))),#N/A,
IFERROR(VLOOKUP(BN1173,MonsterTable!$A:$B,MATCH(MonsterTable!$B$1,MonsterTable!$A$1:$B$1,0),0),
IF(OR(NOT(ISBLANK(BP1173)),ISBLANK(BQ1173)),#N/A,
IF(BN1173="empty","empty",
VLOOKUP(BN1173,MonsterGroupTable!$A:$A,1,0)))))))</f>
        <v/>
      </c>
      <c r="BV1173" s="2" t="str">
        <f>IF(AND(ISBLANK(BU1173),OR(NOT(ISBLANK(BW1173)),NOT(ISBLANK(BX1173)))),#N/A,
IF(ISBLANK(BU1173),"",
IF(AND(NOT(ISERROR(VLOOKUP(BU1173,MonsterTable!$A:$B,MATCH(MonsterTable!$B$1,MonsterTable!$A$1:$B$1,0),0))),OR(ISBLANK(BW1173),ISBLANK(BX1173))),#N/A,
IFERROR(VLOOKUP(BU1173,MonsterTable!$A:$B,MATCH(MonsterTable!$B$1,MonsterTable!$A$1:$B$1,0),0),
IF(OR(NOT(ISBLANK(BW1173)),ISBLANK(BX1173)),#N/A,
IF(BU1173="empty","empty",
VLOOKUP(BU1173,MonsterGroupTable!$A:$A,1,0)))))))</f>
        <v/>
      </c>
      <c r="CC1173" s="2" t="str">
        <f>IF(AND(ISBLANK(CB1173),OR(NOT(ISBLANK(CD1173)),NOT(ISBLANK(CE1173)))),#N/A,
IF(ISBLANK(CB1173),"",
IF(AND(NOT(ISERROR(VLOOKUP(CB1173,MonsterTable!$A:$B,MATCH(MonsterTable!$B$1,MonsterTable!$A$1:$B$1,0),0))),OR(ISBLANK(CD1173),ISBLANK(CE1173))),#N/A,
IFERROR(VLOOKUP(CB1173,MonsterTable!$A:$B,MATCH(MonsterTable!$B$1,MonsterTable!$A$1:$B$1,0),0),
IF(OR(NOT(ISBLANK(CD1173)),ISBLANK(CE1173)),#N/A,
IF(CB1173="empty","empty",
VLOOKUP(CB1173,MonsterGroupTable!$A:$A,1,0)))))))</f>
        <v/>
      </c>
      <c r="CJ1173" s="2" t="str">
        <f>IF(AND(ISBLANK(CI1173),OR(NOT(ISBLANK(CK1173)),NOT(ISBLANK(CL1173)))),#N/A,
IF(ISBLANK(CI1173),"",
IF(AND(NOT(ISERROR(VLOOKUP(CI1173,MonsterTable!$A:$B,MATCH(MonsterTable!$B$1,MonsterTable!$A$1:$B$1,0),0))),OR(ISBLANK(CK1173),ISBLANK(CL1173))),#N/A,
IFERROR(VLOOKUP(CI1173,MonsterTable!$A:$B,MATCH(MonsterTable!$B$1,MonsterTable!$A$1:$B$1,0),0),
IF(OR(NOT(ISBLANK(CK1173)),ISBLANK(CL1173)),#N/A,
IF(CI1173="empty","empty",
VLOOKUP(CI1173,MonsterGroupTable!$A:$A,1,0)))))))</f>
        <v/>
      </c>
    </row>
    <row r="1174" spans="1:88">
      <c r="A1174">
        <v>20475</v>
      </c>
      <c r="B1174">
        <f t="shared" si="36"/>
        <v>1.1000000000000001</v>
      </c>
      <c r="C1174">
        <f t="shared" si="36"/>
        <v>1.1000000000000001</v>
      </c>
      <c r="F1174">
        <v>3300</v>
      </c>
      <c r="G1174">
        <v>100151</v>
      </c>
      <c r="H1174">
        <v>0</v>
      </c>
      <c r="I1174">
        <v>0</v>
      </c>
      <c r="J1174">
        <v>0</v>
      </c>
      <c r="K1174" t="s">
        <v>28</v>
      </c>
      <c r="L1174" t="s">
        <v>254</v>
      </c>
      <c r="M1174" t="s">
        <v>79</v>
      </c>
      <c r="N1174" t="s">
        <v>80</v>
      </c>
      <c r="O1174">
        <v>0</v>
      </c>
      <c r="P1174">
        <v>-4.75</v>
      </c>
      <c r="Q1174">
        <v>-3.5</v>
      </c>
      <c r="R1174">
        <v>4.75</v>
      </c>
      <c r="S1174">
        <v>3</v>
      </c>
      <c r="T1174">
        <v>-13.5</v>
      </c>
      <c r="U1174">
        <v>2.5499999999999998</v>
      </c>
      <c r="V1174">
        <v>-6.75</v>
      </c>
      <c r="W1174" t="str">
        <f t="shared" si="37"/>
        <v>g108,5,empty,3,201,1,1,0</v>
      </c>
      <c r="X1174" s="1" t="s">
        <v>325</v>
      </c>
      <c r="Y1174" s="2" t="str">
        <f>IF(AND(ISBLANK(X1174),OR(NOT(ISBLANK(Z1174)),NOT(ISBLANK(AA1174)))),#N/A,
IF(ISBLANK(X1174),"",
IF(AND(NOT(ISERROR(VLOOKUP(X1174,MonsterTable!$A:$B,MATCH(MonsterTable!$B$1,MonsterTable!$A$1:$B$1,0),0))),OR(ISBLANK(Z1174),ISBLANK(AA1174))),#N/A,
IFERROR(VLOOKUP(X1174,MonsterTable!$A:$B,MATCH(MonsterTable!$B$1,MonsterTable!$A$1:$B$1,0),0),
IF(OR(NOT(ISBLANK(Z1174)),ISBLANK(AA1174)),#N/A,
IF(X1174="empty","empty",
VLOOKUP(X1174,MonsterGroupTable!$A:$A,1,0)))))))</f>
        <v>g108</v>
      </c>
      <c r="AA1174">
        <v>5</v>
      </c>
      <c r="AE1174" s="1" t="s">
        <v>74</v>
      </c>
      <c r="AF1174" s="2" t="str">
        <f>IF(AND(ISBLANK(AE1174),OR(NOT(ISBLANK(AG1174)),NOT(ISBLANK(AH1174)))),#N/A,
IF(ISBLANK(AE1174),"",
IF(AND(NOT(ISERROR(VLOOKUP(AE1174,MonsterTable!$A:$B,MATCH(MonsterTable!$B$1,MonsterTable!$A$1:$B$1,0),0))),OR(ISBLANK(AG1174),ISBLANK(AH1174))),#N/A,
IFERROR(VLOOKUP(AE1174,MonsterTable!$A:$B,MATCH(MonsterTable!$B$1,MonsterTable!$A$1:$B$1,0),0),
IF(OR(NOT(ISBLANK(AG1174)),ISBLANK(AH1174)),#N/A,
IF(AE1174="empty","empty",
VLOOKUP(AE1174,MonsterGroupTable!$A:$A,1,0)))))))</f>
        <v>empty</v>
      </c>
      <c r="AH1174">
        <v>3</v>
      </c>
      <c r="AL1174" s="1" t="s">
        <v>242</v>
      </c>
      <c r="AM1174" s="2">
        <f>IF(AND(ISBLANK(AL1174),OR(NOT(ISBLANK(AN1174)),NOT(ISBLANK(AO1174)))),#N/A,
IF(ISBLANK(AL1174),"",
IF(AND(NOT(ISERROR(VLOOKUP(AL1174,MonsterTable!$A:$B,MATCH(MonsterTable!$B$1,MonsterTable!$A$1:$B$1,0),0))),OR(ISBLANK(AN1174),ISBLANK(AO1174))),#N/A,
IFERROR(VLOOKUP(AL1174,MonsterTable!$A:$B,MATCH(MonsterTable!$B$1,MonsterTable!$A$1:$B$1,0),0),
IF(OR(NOT(ISBLANK(AN1174)),ISBLANK(AO1174)),#N/A,
IF(AL1174="empty","empty",
VLOOKUP(AL1174,MonsterGroupTable!$A:$A,1,0)))))))</f>
        <v>201</v>
      </c>
      <c r="AN1174">
        <v>1</v>
      </c>
      <c r="AO1174">
        <v>1</v>
      </c>
      <c r="AP1174">
        <v>0</v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BA1174" s="2" t="str">
        <f>IF(AND(ISBLANK(AZ1174),OR(NOT(ISBLANK(BB1174)),NOT(ISBLANK(BC1174)))),#N/A,
IF(ISBLANK(AZ1174),"",
IF(AND(NOT(ISERROR(VLOOKUP(AZ1174,MonsterTable!$A:$B,MATCH(MonsterTable!$B$1,MonsterTable!$A$1:$B$1,0),0))),OR(ISBLANK(BB1174),ISBLANK(BC1174))),#N/A,
IFERROR(VLOOKUP(AZ1174,MonsterTable!$A:$B,MATCH(MonsterTable!$B$1,MonsterTable!$A$1:$B$1,0),0),
IF(OR(NOT(ISBLANK(BB1174)),ISBLANK(BC1174)),#N/A,
IF(AZ1174="empty","empty",
VLOOKUP(AZ1174,MonsterGroupTable!$A:$A,1,0)))))))</f>
        <v/>
      </c>
      <c r="BH1174" s="2" t="str">
        <f>IF(AND(ISBLANK(BG1174),OR(NOT(ISBLANK(BI1174)),NOT(ISBLANK(BJ1174)))),#N/A,
IF(ISBLANK(BG1174),"",
IF(AND(NOT(ISERROR(VLOOKUP(BG1174,MonsterTable!$A:$B,MATCH(MonsterTable!$B$1,MonsterTable!$A$1:$B$1,0),0))),OR(ISBLANK(BI1174),ISBLANK(BJ1174))),#N/A,
IFERROR(VLOOKUP(BG1174,MonsterTable!$A:$B,MATCH(MonsterTable!$B$1,MonsterTable!$A$1:$B$1,0),0),
IF(OR(NOT(ISBLANK(BI1174)),ISBLANK(BJ1174)),#N/A,
IF(BG1174="empty","empty",
VLOOKUP(BG1174,MonsterGroupTable!$A:$A,1,0)))))))</f>
        <v/>
      </c>
      <c r="BO1174" s="2" t="str">
        <f>IF(AND(ISBLANK(BN1174),OR(NOT(ISBLANK(BP1174)),NOT(ISBLANK(BQ1174)))),#N/A,
IF(ISBLANK(BN1174),"",
IF(AND(NOT(ISERROR(VLOOKUP(BN1174,MonsterTable!$A:$B,MATCH(MonsterTable!$B$1,MonsterTable!$A$1:$B$1,0),0))),OR(ISBLANK(BP1174),ISBLANK(BQ1174))),#N/A,
IFERROR(VLOOKUP(BN1174,MonsterTable!$A:$B,MATCH(MonsterTable!$B$1,MonsterTable!$A$1:$B$1,0),0),
IF(OR(NOT(ISBLANK(BP1174)),ISBLANK(BQ1174)),#N/A,
IF(BN1174="empty","empty",
VLOOKUP(BN1174,MonsterGroupTable!$A:$A,1,0)))))))</f>
        <v/>
      </c>
      <c r="BV1174" s="2" t="str">
        <f>IF(AND(ISBLANK(BU1174),OR(NOT(ISBLANK(BW1174)),NOT(ISBLANK(BX1174)))),#N/A,
IF(ISBLANK(BU1174),"",
IF(AND(NOT(ISERROR(VLOOKUP(BU1174,MonsterTable!$A:$B,MATCH(MonsterTable!$B$1,MonsterTable!$A$1:$B$1,0),0))),OR(ISBLANK(BW1174),ISBLANK(BX1174))),#N/A,
IFERROR(VLOOKUP(BU1174,MonsterTable!$A:$B,MATCH(MonsterTable!$B$1,MonsterTable!$A$1:$B$1,0),0),
IF(OR(NOT(ISBLANK(BW1174)),ISBLANK(BX1174)),#N/A,
IF(BU1174="empty","empty",
VLOOKUP(BU1174,MonsterGroupTable!$A:$A,1,0)))))))</f>
        <v/>
      </c>
      <c r="CC1174" s="2" t="str">
        <f>IF(AND(ISBLANK(CB1174),OR(NOT(ISBLANK(CD1174)),NOT(ISBLANK(CE1174)))),#N/A,
IF(ISBLANK(CB1174),"",
IF(AND(NOT(ISERROR(VLOOKUP(CB1174,MonsterTable!$A:$B,MATCH(MonsterTable!$B$1,MonsterTable!$A$1:$B$1,0),0))),OR(ISBLANK(CD1174),ISBLANK(CE1174))),#N/A,
IFERROR(VLOOKUP(CB1174,MonsterTable!$A:$B,MATCH(MonsterTable!$B$1,MonsterTable!$A$1:$B$1,0),0),
IF(OR(NOT(ISBLANK(CD1174)),ISBLANK(CE1174)),#N/A,
IF(CB1174="empty","empty",
VLOOKUP(CB1174,MonsterGroupTable!$A:$A,1,0)))))))</f>
        <v/>
      </c>
      <c r="CJ1174" s="2" t="str">
        <f>IF(AND(ISBLANK(CI1174),OR(NOT(ISBLANK(CK1174)),NOT(ISBLANK(CL1174)))),#N/A,
IF(ISBLANK(CI1174),"",
IF(AND(NOT(ISERROR(VLOOKUP(CI1174,MonsterTable!$A:$B,MATCH(MonsterTable!$B$1,MonsterTable!$A$1:$B$1,0),0))),OR(ISBLANK(CK1174),ISBLANK(CL1174))),#N/A,
IFERROR(VLOOKUP(CI1174,MonsterTable!$A:$B,MATCH(MonsterTable!$B$1,MonsterTable!$A$1:$B$1,0),0),
IF(OR(NOT(ISBLANK(CK1174)),ISBLANK(CL1174)),#N/A,
IF(CI1174="empty","empty",
VLOOKUP(CI1174,MonsterGroupTable!$A:$A,1,0)))))))</f>
        <v/>
      </c>
    </row>
    <row r="1175" spans="1:88">
      <c r="A1175">
        <v>20476</v>
      </c>
      <c r="B1175">
        <f t="shared" si="36"/>
        <v>1.1000000000000001</v>
      </c>
      <c r="C1175">
        <f t="shared" si="36"/>
        <v>1.1000000000000001</v>
      </c>
      <c r="F1175">
        <v>3300</v>
      </c>
      <c r="G1175">
        <v>100646</v>
      </c>
      <c r="H1175">
        <v>0</v>
      </c>
      <c r="I1175">
        <v>0</v>
      </c>
      <c r="J1175">
        <v>0</v>
      </c>
      <c r="K1175" t="s">
        <v>28</v>
      </c>
      <c r="L1175" t="s">
        <v>254</v>
      </c>
      <c r="M1175" t="s">
        <v>79</v>
      </c>
      <c r="N1175" t="s">
        <v>80</v>
      </c>
      <c r="O1175">
        <v>0</v>
      </c>
      <c r="P1175">
        <v>-4.75</v>
      </c>
      <c r="Q1175">
        <v>-3.5</v>
      </c>
      <c r="R1175">
        <v>4.75</v>
      </c>
      <c r="S1175">
        <v>3</v>
      </c>
      <c r="T1175">
        <v>-13.5</v>
      </c>
      <c r="U1175">
        <v>2.5499999999999998</v>
      </c>
      <c r="V1175">
        <v>-6.75</v>
      </c>
      <c r="W1175" t="str">
        <f t="shared" si="37"/>
        <v>g108,5,empty,3,201,1,1,0</v>
      </c>
      <c r="X1175" s="1" t="s">
        <v>325</v>
      </c>
      <c r="Y1175" s="2" t="str">
        <f>IF(AND(ISBLANK(X1175),OR(NOT(ISBLANK(Z1175)),NOT(ISBLANK(AA1175)))),#N/A,
IF(ISBLANK(X1175),"",
IF(AND(NOT(ISERROR(VLOOKUP(X1175,MonsterTable!$A:$B,MATCH(MonsterTable!$B$1,MonsterTable!$A$1:$B$1,0),0))),OR(ISBLANK(Z1175),ISBLANK(AA1175))),#N/A,
IFERROR(VLOOKUP(X1175,MonsterTable!$A:$B,MATCH(MonsterTable!$B$1,MonsterTable!$A$1:$B$1,0),0),
IF(OR(NOT(ISBLANK(Z1175)),ISBLANK(AA1175)),#N/A,
IF(X1175="empty","empty",
VLOOKUP(X1175,MonsterGroupTable!$A:$A,1,0)))))))</f>
        <v>g108</v>
      </c>
      <c r="AA1175">
        <v>5</v>
      </c>
      <c r="AE1175" s="1" t="s">
        <v>74</v>
      </c>
      <c r="AF1175" s="2" t="str">
        <f>IF(AND(ISBLANK(AE1175),OR(NOT(ISBLANK(AG1175)),NOT(ISBLANK(AH1175)))),#N/A,
IF(ISBLANK(AE1175),"",
IF(AND(NOT(ISERROR(VLOOKUP(AE1175,MonsterTable!$A:$B,MATCH(MonsterTable!$B$1,MonsterTable!$A$1:$B$1,0),0))),OR(ISBLANK(AG1175),ISBLANK(AH1175))),#N/A,
IFERROR(VLOOKUP(AE1175,MonsterTable!$A:$B,MATCH(MonsterTable!$B$1,MonsterTable!$A$1:$B$1,0),0),
IF(OR(NOT(ISBLANK(AG1175)),ISBLANK(AH1175)),#N/A,
IF(AE1175="empty","empty",
VLOOKUP(AE1175,MonsterGroupTable!$A:$A,1,0)))))))</f>
        <v>empty</v>
      </c>
      <c r="AH1175">
        <v>3</v>
      </c>
      <c r="AL1175" s="1" t="s">
        <v>242</v>
      </c>
      <c r="AM1175" s="2">
        <f>IF(AND(ISBLANK(AL1175),OR(NOT(ISBLANK(AN1175)),NOT(ISBLANK(AO1175)))),#N/A,
IF(ISBLANK(AL1175),"",
IF(AND(NOT(ISERROR(VLOOKUP(AL1175,MonsterTable!$A:$B,MATCH(MonsterTable!$B$1,MonsterTable!$A$1:$B$1,0),0))),OR(ISBLANK(AN1175),ISBLANK(AO1175))),#N/A,
IFERROR(VLOOKUP(AL1175,MonsterTable!$A:$B,MATCH(MonsterTable!$B$1,MonsterTable!$A$1:$B$1,0),0),
IF(OR(NOT(ISBLANK(AN1175)),ISBLANK(AO1175)),#N/A,
IF(AL1175="empty","empty",
VLOOKUP(AL1175,MonsterGroupTable!$A:$A,1,0)))))))</f>
        <v>201</v>
      </c>
      <c r="AN1175">
        <v>1</v>
      </c>
      <c r="AO1175">
        <v>1</v>
      </c>
      <c r="AP1175">
        <v>0</v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BA1175" s="2" t="str">
        <f>IF(AND(ISBLANK(AZ1175),OR(NOT(ISBLANK(BB1175)),NOT(ISBLANK(BC1175)))),#N/A,
IF(ISBLANK(AZ1175),"",
IF(AND(NOT(ISERROR(VLOOKUP(AZ1175,MonsterTable!$A:$B,MATCH(MonsterTable!$B$1,MonsterTable!$A$1:$B$1,0),0))),OR(ISBLANK(BB1175),ISBLANK(BC1175))),#N/A,
IFERROR(VLOOKUP(AZ1175,MonsterTable!$A:$B,MATCH(MonsterTable!$B$1,MonsterTable!$A$1:$B$1,0),0),
IF(OR(NOT(ISBLANK(BB1175)),ISBLANK(BC1175)),#N/A,
IF(AZ1175="empty","empty",
VLOOKUP(AZ1175,MonsterGroupTable!$A:$A,1,0)))))))</f>
        <v/>
      </c>
      <c r="BH1175" s="2" t="str">
        <f>IF(AND(ISBLANK(BG1175),OR(NOT(ISBLANK(BI1175)),NOT(ISBLANK(BJ1175)))),#N/A,
IF(ISBLANK(BG1175),"",
IF(AND(NOT(ISERROR(VLOOKUP(BG1175,MonsterTable!$A:$B,MATCH(MonsterTable!$B$1,MonsterTable!$A$1:$B$1,0),0))),OR(ISBLANK(BI1175),ISBLANK(BJ1175))),#N/A,
IFERROR(VLOOKUP(BG1175,MonsterTable!$A:$B,MATCH(MonsterTable!$B$1,MonsterTable!$A$1:$B$1,0),0),
IF(OR(NOT(ISBLANK(BI1175)),ISBLANK(BJ1175)),#N/A,
IF(BG1175="empty","empty",
VLOOKUP(BG1175,MonsterGroupTable!$A:$A,1,0)))))))</f>
        <v/>
      </c>
      <c r="BO1175" s="2" t="str">
        <f>IF(AND(ISBLANK(BN1175),OR(NOT(ISBLANK(BP1175)),NOT(ISBLANK(BQ1175)))),#N/A,
IF(ISBLANK(BN1175),"",
IF(AND(NOT(ISERROR(VLOOKUP(BN1175,MonsterTable!$A:$B,MATCH(MonsterTable!$B$1,MonsterTable!$A$1:$B$1,0),0))),OR(ISBLANK(BP1175),ISBLANK(BQ1175))),#N/A,
IFERROR(VLOOKUP(BN1175,MonsterTable!$A:$B,MATCH(MonsterTable!$B$1,MonsterTable!$A$1:$B$1,0),0),
IF(OR(NOT(ISBLANK(BP1175)),ISBLANK(BQ1175)),#N/A,
IF(BN1175="empty","empty",
VLOOKUP(BN1175,MonsterGroupTable!$A:$A,1,0)))))))</f>
        <v/>
      </c>
      <c r="BV1175" s="2" t="str">
        <f>IF(AND(ISBLANK(BU1175),OR(NOT(ISBLANK(BW1175)),NOT(ISBLANK(BX1175)))),#N/A,
IF(ISBLANK(BU1175),"",
IF(AND(NOT(ISERROR(VLOOKUP(BU1175,MonsterTable!$A:$B,MATCH(MonsterTable!$B$1,MonsterTable!$A$1:$B$1,0),0))),OR(ISBLANK(BW1175),ISBLANK(BX1175))),#N/A,
IFERROR(VLOOKUP(BU1175,MonsterTable!$A:$B,MATCH(MonsterTable!$B$1,MonsterTable!$A$1:$B$1,0),0),
IF(OR(NOT(ISBLANK(BW1175)),ISBLANK(BX1175)),#N/A,
IF(BU1175="empty","empty",
VLOOKUP(BU1175,MonsterGroupTable!$A:$A,1,0)))))))</f>
        <v/>
      </c>
      <c r="CC1175" s="2" t="str">
        <f>IF(AND(ISBLANK(CB1175),OR(NOT(ISBLANK(CD1175)),NOT(ISBLANK(CE1175)))),#N/A,
IF(ISBLANK(CB1175),"",
IF(AND(NOT(ISERROR(VLOOKUP(CB1175,MonsterTable!$A:$B,MATCH(MonsterTable!$B$1,MonsterTable!$A$1:$B$1,0),0))),OR(ISBLANK(CD1175),ISBLANK(CE1175))),#N/A,
IFERROR(VLOOKUP(CB1175,MonsterTable!$A:$B,MATCH(MonsterTable!$B$1,MonsterTable!$A$1:$B$1,0),0),
IF(OR(NOT(ISBLANK(CD1175)),ISBLANK(CE1175)),#N/A,
IF(CB1175="empty","empty",
VLOOKUP(CB1175,MonsterGroupTable!$A:$A,1,0)))))))</f>
        <v/>
      </c>
      <c r="CJ1175" s="2" t="str">
        <f>IF(AND(ISBLANK(CI1175),OR(NOT(ISBLANK(CK1175)),NOT(ISBLANK(CL1175)))),#N/A,
IF(ISBLANK(CI1175),"",
IF(AND(NOT(ISERROR(VLOOKUP(CI1175,MonsterTable!$A:$B,MATCH(MonsterTable!$B$1,MonsterTable!$A$1:$B$1,0),0))),OR(ISBLANK(CK1175),ISBLANK(CL1175))),#N/A,
IFERROR(VLOOKUP(CI1175,MonsterTable!$A:$B,MATCH(MonsterTable!$B$1,MonsterTable!$A$1:$B$1,0),0),
IF(OR(NOT(ISBLANK(CK1175)),ISBLANK(CL1175)),#N/A,
IF(CI1175="empty","empty",
VLOOKUP(CI1175,MonsterGroupTable!$A:$A,1,0)))))))</f>
        <v/>
      </c>
    </row>
    <row r="1176" spans="1:88">
      <c r="A1176">
        <v>20477</v>
      </c>
      <c r="B1176">
        <f t="shared" si="36"/>
        <v>1.1000000000000001</v>
      </c>
      <c r="C1176">
        <f t="shared" si="36"/>
        <v>1.1000000000000001</v>
      </c>
      <c r="F1176">
        <v>3300</v>
      </c>
      <c r="G1176">
        <v>101141</v>
      </c>
      <c r="H1176">
        <v>0</v>
      </c>
      <c r="I1176">
        <v>0</v>
      </c>
      <c r="J1176">
        <v>0</v>
      </c>
      <c r="K1176" t="s">
        <v>28</v>
      </c>
      <c r="L1176" t="s">
        <v>254</v>
      </c>
      <c r="M1176" t="s">
        <v>79</v>
      </c>
      <c r="N1176" t="s">
        <v>80</v>
      </c>
      <c r="O1176">
        <v>0</v>
      </c>
      <c r="P1176">
        <v>-4.75</v>
      </c>
      <c r="Q1176">
        <v>-3.5</v>
      </c>
      <c r="R1176">
        <v>4.75</v>
      </c>
      <c r="S1176">
        <v>3</v>
      </c>
      <c r="T1176">
        <v>-13.5</v>
      </c>
      <c r="U1176">
        <v>2.5499999999999998</v>
      </c>
      <c r="V1176">
        <v>-6.75</v>
      </c>
      <c r="W1176" t="str">
        <f t="shared" si="37"/>
        <v>g108,5,empty,3,201,1,1,0</v>
      </c>
      <c r="X1176" s="1" t="s">
        <v>325</v>
      </c>
      <c r="Y1176" s="2" t="str">
        <f>IF(AND(ISBLANK(X1176),OR(NOT(ISBLANK(Z1176)),NOT(ISBLANK(AA1176)))),#N/A,
IF(ISBLANK(X1176),"",
IF(AND(NOT(ISERROR(VLOOKUP(X1176,MonsterTable!$A:$B,MATCH(MonsterTable!$B$1,MonsterTable!$A$1:$B$1,0),0))),OR(ISBLANK(Z1176),ISBLANK(AA1176))),#N/A,
IFERROR(VLOOKUP(X1176,MonsterTable!$A:$B,MATCH(MonsterTable!$B$1,MonsterTable!$A$1:$B$1,0),0),
IF(OR(NOT(ISBLANK(Z1176)),ISBLANK(AA1176)),#N/A,
IF(X1176="empty","empty",
VLOOKUP(X1176,MonsterGroupTable!$A:$A,1,0)))))))</f>
        <v>g108</v>
      </c>
      <c r="AA1176">
        <v>5</v>
      </c>
      <c r="AE1176" s="1" t="s">
        <v>74</v>
      </c>
      <c r="AF1176" s="2" t="str">
        <f>IF(AND(ISBLANK(AE1176),OR(NOT(ISBLANK(AG1176)),NOT(ISBLANK(AH1176)))),#N/A,
IF(ISBLANK(AE1176),"",
IF(AND(NOT(ISERROR(VLOOKUP(AE1176,MonsterTable!$A:$B,MATCH(MonsterTable!$B$1,MonsterTable!$A$1:$B$1,0),0))),OR(ISBLANK(AG1176),ISBLANK(AH1176))),#N/A,
IFERROR(VLOOKUP(AE1176,MonsterTable!$A:$B,MATCH(MonsterTable!$B$1,MonsterTable!$A$1:$B$1,0),0),
IF(OR(NOT(ISBLANK(AG1176)),ISBLANK(AH1176)),#N/A,
IF(AE1176="empty","empty",
VLOOKUP(AE1176,MonsterGroupTable!$A:$A,1,0)))))))</f>
        <v>empty</v>
      </c>
      <c r="AH1176">
        <v>3</v>
      </c>
      <c r="AL1176" s="1" t="s">
        <v>242</v>
      </c>
      <c r="AM1176" s="2">
        <f>IF(AND(ISBLANK(AL1176),OR(NOT(ISBLANK(AN1176)),NOT(ISBLANK(AO1176)))),#N/A,
IF(ISBLANK(AL1176),"",
IF(AND(NOT(ISERROR(VLOOKUP(AL1176,MonsterTable!$A:$B,MATCH(MonsterTable!$B$1,MonsterTable!$A$1:$B$1,0),0))),OR(ISBLANK(AN1176),ISBLANK(AO1176))),#N/A,
IFERROR(VLOOKUP(AL1176,MonsterTable!$A:$B,MATCH(MonsterTable!$B$1,MonsterTable!$A$1:$B$1,0),0),
IF(OR(NOT(ISBLANK(AN1176)),ISBLANK(AO1176)),#N/A,
IF(AL1176="empty","empty",
VLOOKUP(AL1176,MonsterGroupTable!$A:$A,1,0)))))))</f>
        <v>201</v>
      </c>
      <c r="AN1176">
        <v>1</v>
      </c>
      <c r="AO1176">
        <v>1</v>
      </c>
      <c r="AP1176">
        <v>0</v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BA1176" s="2" t="str">
        <f>IF(AND(ISBLANK(AZ1176),OR(NOT(ISBLANK(BB1176)),NOT(ISBLANK(BC1176)))),#N/A,
IF(ISBLANK(AZ1176),"",
IF(AND(NOT(ISERROR(VLOOKUP(AZ1176,MonsterTable!$A:$B,MATCH(MonsterTable!$B$1,MonsterTable!$A$1:$B$1,0),0))),OR(ISBLANK(BB1176),ISBLANK(BC1176))),#N/A,
IFERROR(VLOOKUP(AZ1176,MonsterTable!$A:$B,MATCH(MonsterTable!$B$1,MonsterTable!$A$1:$B$1,0),0),
IF(OR(NOT(ISBLANK(BB1176)),ISBLANK(BC1176)),#N/A,
IF(AZ1176="empty","empty",
VLOOKUP(AZ1176,MonsterGroupTable!$A:$A,1,0)))))))</f>
        <v/>
      </c>
      <c r="BH1176" s="2" t="str">
        <f>IF(AND(ISBLANK(BG1176),OR(NOT(ISBLANK(BI1176)),NOT(ISBLANK(BJ1176)))),#N/A,
IF(ISBLANK(BG1176),"",
IF(AND(NOT(ISERROR(VLOOKUP(BG1176,MonsterTable!$A:$B,MATCH(MonsterTable!$B$1,MonsterTable!$A$1:$B$1,0),0))),OR(ISBLANK(BI1176),ISBLANK(BJ1176))),#N/A,
IFERROR(VLOOKUP(BG1176,MonsterTable!$A:$B,MATCH(MonsterTable!$B$1,MonsterTable!$A$1:$B$1,0),0),
IF(OR(NOT(ISBLANK(BI1176)),ISBLANK(BJ1176)),#N/A,
IF(BG1176="empty","empty",
VLOOKUP(BG1176,MonsterGroupTable!$A:$A,1,0)))))))</f>
        <v/>
      </c>
      <c r="BO1176" s="2" t="str">
        <f>IF(AND(ISBLANK(BN1176),OR(NOT(ISBLANK(BP1176)),NOT(ISBLANK(BQ1176)))),#N/A,
IF(ISBLANK(BN1176),"",
IF(AND(NOT(ISERROR(VLOOKUP(BN1176,MonsterTable!$A:$B,MATCH(MonsterTable!$B$1,MonsterTable!$A$1:$B$1,0),0))),OR(ISBLANK(BP1176),ISBLANK(BQ1176))),#N/A,
IFERROR(VLOOKUP(BN1176,MonsterTable!$A:$B,MATCH(MonsterTable!$B$1,MonsterTable!$A$1:$B$1,0),0),
IF(OR(NOT(ISBLANK(BP1176)),ISBLANK(BQ1176)),#N/A,
IF(BN1176="empty","empty",
VLOOKUP(BN1176,MonsterGroupTable!$A:$A,1,0)))))))</f>
        <v/>
      </c>
      <c r="BV1176" s="2" t="str">
        <f>IF(AND(ISBLANK(BU1176),OR(NOT(ISBLANK(BW1176)),NOT(ISBLANK(BX1176)))),#N/A,
IF(ISBLANK(BU1176),"",
IF(AND(NOT(ISERROR(VLOOKUP(BU1176,MonsterTable!$A:$B,MATCH(MonsterTable!$B$1,MonsterTable!$A$1:$B$1,0),0))),OR(ISBLANK(BW1176),ISBLANK(BX1176))),#N/A,
IFERROR(VLOOKUP(BU1176,MonsterTable!$A:$B,MATCH(MonsterTable!$B$1,MonsterTable!$A$1:$B$1,0),0),
IF(OR(NOT(ISBLANK(BW1176)),ISBLANK(BX1176)),#N/A,
IF(BU1176="empty","empty",
VLOOKUP(BU1176,MonsterGroupTable!$A:$A,1,0)))))))</f>
        <v/>
      </c>
      <c r="CC1176" s="2" t="str">
        <f>IF(AND(ISBLANK(CB1176),OR(NOT(ISBLANK(CD1176)),NOT(ISBLANK(CE1176)))),#N/A,
IF(ISBLANK(CB1176),"",
IF(AND(NOT(ISERROR(VLOOKUP(CB1176,MonsterTable!$A:$B,MATCH(MonsterTable!$B$1,MonsterTable!$A$1:$B$1,0),0))),OR(ISBLANK(CD1176),ISBLANK(CE1176))),#N/A,
IFERROR(VLOOKUP(CB1176,MonsterTable!$A:$B,MATCH(MonsterTable!$B$1,MonsterTable!$A$1:$B$1,0),0),
IF(OR(NOT(ISBLANK(CD1176)),ISBLANK(CE1176)),#N/A,
IF(CB1176="empty","empty",
VLOOKUP(CB1176,MonsterGroupTable!$A:$A,1,0)))))))</f>
        <v/>
      </c>
      <c r="CJ1176" s="2" t="str">
        <f>IF(AND(ISBLANK(CI1176),OR(NOT(ISBLANK(CK1176)),NOT(ISBLANK(CL1176)))),#N/A,
IF(ISBLANK(CI1176),"",
IF(AND(NOT(ISERROR(VLOOKUP(CI1176,MonsterTable!$A:$B,MATCH(MonsterTable!$B$1,MonsterTable!$A$1:$B$1,0),0))),OR(ISBLANK(CK1176),ISBLANK(CL1176))),#N/A,
IFERROR(VLOOKUP(CI1176,MonsterTable!$A:$B,MATCH(MonsterTable!$B$1,MonsterTable!$A$1:$B$1,0),0),
IF(OR(NOT(ISBLANK(CK1176)),ISBLANK(CL1176)),#N/A,
IF(CI1176="empty","empty",
VLOOKUP(CI1176,MonsterGroupTable!$A:$A,1,0)))))))</f>
        <v/>
      </c>
    </row>
    <row r="1177" spans="1:88">
      <c r="A1177">
        <v>20478</v>
      </c>
      <c r="B1177">
        <f t="shared" si="36"/>
        <v>1.1000000000000001</v>
      </c>
      <c r="C1177">
        <f t="shared" si="36"/>
        <v>1.1000000000000001</v>
      </c>
      <c r="F1177">
        <v>3300</v>
      </c>
      <c r="G1177">
        <v>101636</v>
      </c>
      <c r="H1177">
        <v>0</v>
      </c>
      <c r="I1177">
        <v>0</v>
      </c>
      <c r="J1177">
        <v>0</v>
      </c>
      <c r="K1177" t="s">
        <v>28</v>
      </c>
      <c r="L1177" t="s">
        <v>254</v>
      </c>
      <c r="M1177" t="s">
        <v>79</v>
      </c>
      <c r="N1177" t="s">
        <v>80</v>
      </c>
      <c r="O1177">
        <v>0</v>
      </c>
      <c r="P1177">
        <v>-4.75</v>
      </c>
      <c r="Q1177">
        <v>-3.5</v>
      </c>
      <c r="R1177">
        <v>4.75</v>
      </c>
      <c r="S1177">
        <v>3</v>
      </c>
      <c r="T1177">
        <v>-13.5</v>
      </c>
      <c r="U1177">
        <v>2.5499999999999998</v>
      </c>
      <c r="V1177">
        <v>-6.75</v>
      </c>
      <c r="W1177" t="str">
        <f t="shared" si="37"/>
        <v>g108,5,empty,3,201,1,1,0</v>
      </c>
      <c r="X1177" s="1" t="s">
        <v>325</v>
      </c>
      <c r="Y1177" s="2" t="str">
        <f>IF(AND(ISBLANK(X1177),OR(NOT(ISBLANK(Z1177)),NOT(ISBLANK(AA1177)))),#N/A,
IF(ISBLANK(X1177),"",
IF(AND(NOT(ISERROR(VLOOKUP(X1177,MonsterTable!$A:$B,MATCH(MonsterTable!$B$1,MonsterTable!$A$1:$B$1,0),0))),OR(ISBLANK(Z1177),ISBLANK(AA1177))),#N/A,
IFERROR(VLOOKUP(X1177,MonsterTable!$A:$B,MATCH(MonsterTable!$B$1,MonsterTable!$A$1:$B$1,0),0),
IF(OR(NOT(ISBLANK(Z1177)),ISBLANK(AA1177)),#N/A,
IF(X1177="empty","empty",
VLOOKUP(X1177,MonsterGroupTable!$A:$A,1,0)))))))</f>
        <v>g108</v>
      </c>
      <c r="AA1177">
        <v>5</v>
      </c>
      <c r="AE1177" s="1" t="s">
        <v>74</v>
      </c>
      <c r="AF1177" s="2" t="str">
        <f>IF(AND(ISBLANK(AE1177),OR(NOT(ISBLANK(AG1177)),NOT(ISBLANK(AH1177)))),#N/A,
IF(ISBLANK(AE1177),"",
IF(AND(NOT(ISERROR(VLOOKUP(AE1177,MonsterTable!$A:$B,MATCH(MonsterTable!$B$1,MonsterTable!$A$1:$B$1,0),0))),OR(ISBLANK(AG1177),ISBLANK(AH1177))),#N/A,
IFERROR(VLOOKUP(AE1177,MonsterTable!$A:$B,MATCH(MonsterTable!$B$1,MonsterTable!$A$1:$B$1,0),0),
IF(OR(NOT(ISBLANK(AG1177)),ISBLANK(AH1177)),#N/A,
IF(AE1177="empty","empty",
VLOOKUP(AE1177,MonsterGroupTable!$A:$A,1,0)))))))</f>
        <v>empty</v>
      </c>
      <c r="AH1177">
        <v>3</v>
      </c>
      <c r="AL1177" s="1" t="s">
        <v>242</v>
      </c>
      <c r="AM1177" s="2">
        <f>IF(AND(ISBLANK(AL1177),OR(NOT(ISBLANK(AN1177)),NOT(ISBLANK(AO1177)))),#N/A,
IF(ISBLANK(AL1177),"",
IF(AND(NOT(ISERROR(VLOOKUP(AL1177,MonsterTable!$A:$B,MATCH(MonsterTable!$B$1,MonsterTable!$A$1:$B$1,0),0))),OR(ISBLANK(AN1177),ISBLANK(AO1177))),#N/A,
IFERROR(VLOOKUP(AL1177,MonsterTable!$A:$B,MATCH(MonsterTable!$B$1,MonsterTable!$A$1:$B$1,0),0),
IF(OR(NOT(ISBLANK(AN1177)),ISBLANK(AO1177)),#N/A,
IF(AL1177="empty","empty",
VLOOKUP(AL1177,MonsterGroupTable!$A:$A,1,0)))))))</f>
        <v>201</v>
      </c>
      <c r="AN1177">
        <v>1</v>
      </c>
      <c r="AO1177">
        <v>1</v>
      </c>
      <c r="AP1177">
        <v>0</v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BA1177" s="2" t="str">
        <f>IF(AND(ISBLANK(AZ1177),OR(NOT(ISBLANK(BB1177)),NOT(ISBLANK(BC1177)))),#N/A,
IF(ISBLANK(AZ1177),"",
IF(AND(NOT(ISERROR(VLOOKUP(AZ1177,MonsterTable!$A:$B,MATCH(MonsterTable!$B$1,MonsterTable!$A$1:$B$1,0),0))),OR(ISBLANK(BB1177),ISBLANK(BC1177))),#N/A,
IFERROR(VLOOKUP(AZ1177,MonsterTable!$A:$B,MATCH(MonsterTable!$B$1,MonsterTable!$A$1:$B$1,0),0),
IF(OR(NOT(ISBLANK(BB1177)),ISBLANK(BC1177)),#N/A,
IF(AZ1177="empty","empty",
VLOOKUP(AZ1177,MonsterGroupTable!$A:$A,1,0)))))))</f>
        <v/>
      </c>
      <c r="BH1177" s="2" t="str">
        <f>IF(AND(ISBLANK(BG1177),OR(NOT(ISBLANK(BI1177)),NOT(ISBLANK(BJ1177)))),#N/A,
IF(ISBLANK(BG1177),"",
IF(AND(NOT(ISERROR(VLOOKUP(BG1177,MonsterTable!$A:$B,MATCH(MonsterTable!$B$1,MonsterTable!$A$1:$B$1,0),0))),OR(ISBLANK(BI1177),ISBLANK(BJ1177))),#N/A,
IFERROR(VLOOKUP(BG1177,MonsterTable!$A:$B,MATCH(MonsterTable!$B$1,MonsterTable!$A$1:$B$1,0),0),
IF(OR(NOT(ISBLANK(BI1177)),ISBLANK(BJ1177)),#N/A,
IF(BG1177="empty","empty",
VLOOKUP(BG1177,MonsterGroupTable!$A:$A,1,0)))))))</f>
        <v/>
      </c>
      <c r="BO1177" s="2" t="str">
        <f>IF(AND(ISBLANK(BN1177),OR(NOT(ISBLANK(BP1177)),NOT(ISBLANK(BQ1177)))),#N/A,
IF(ISBLANK(BN1177),"",
IF(AND(NOT(ISERROR(VLOOKUP(BN1177,MonsterTable!$A:$B,MATCH(MonsterTable!$B$1,MonsterTable!$A$1:$B$1,0),0))),OR(ISBLANK(BP1177),ISBLANK(BQ1177))),#N/A,
IFERROR(VLOOKUP(BN1177,MonsterTable!$A:$B,MATCH(MonsterTable!$B$1,MonsterTable!$A$1:$B$1,0),0),
IF(OR(NOT(ISBLANK(BP1177)),ISBLANK(BQ1177)),#N/A,
IF(BN1177="empty","empty",
VLOOKUP(BN1177,MonsterGroupTable!$A:$A,1,0)))))))</f>
        <v/>
      </c>
      <c r="BV1177" s="2" t="str">
        <f>IF(AND(ISBLANK(BU1177),OR(NOT(ISBLANK(BW1177)),NOT(ISBLANK(BX1177)))),#N/A,
IF(ISBLANK(BU1177),"",
IF(AND(NOT(ISERROR(VLOOKUP(BU1177,MonsterTable!$A:$B,MATCH(MonsterTable!$B$1,MonsterTable!$A$1:$B$1,0),0))),OR(ISBLANK(BW1177),ISBLANK(BX1177))),#N/A,
IFERROR(VLOOKUP(BU1177,MonsterTable!$A:$B,MATCH(MonsterTable!$B$1,MonsterTable!$A$1:$B$1,0),0),
IF(OR(NOT(ISBLANK(BW1177)),ISBLANK(BX1177)),#N/A,
IF(BU1177="empty","empty",
VLOOKUP(BU1177,MonsterGroupTable!$A:$A,1,0)))))))</f>
        <v/>
      </c>
      <c r="CC1177" s="2" t="str">
        <f>IF(AND(ISBLANK(CB1177),OR(NOT(ISBLANK(CD1177)),NOT(ISBLANK(CE1177)))),#N/A,
IF(ISBLANK(CB1177),"",
IF(AND(NOT(ISERROR(VLOOKUP(CB1177,MonsterTable!$A:$B,MATCH(MonsterTable!$B$1,MonsterTable!$A$1:$B$1,0),0))),OR(ISBLANK(CD1177),ISBLANK(CE1177))),#N/A,
IFERROR(VLOOKUP(CB1177,MonsterTable!$A:$B,MATCH(MonsterTable!$B$1,MonsterTable!$A$1:$B$1,0),0),
IF(OR(NOT(ISBLANK(CD1177)),ISBLANK(CE1177)),#N/A,
IF(CB1177="empty","empty",
VLOOKUP(CB1177,MonsterGroupTable!$A:$A,1,0)))))))</f>
        <v/>
      </c>
      <c r="CJ1177" s="2" t="str">
        <f>IF(AND(ISBLANK(CI1177),OR(NOT(ISBLANK(CK1177)),NOT(ISBLANK(CL1177)))),#N/A,
IF(ISBLANK(CI1177),"",
IF(AND(NOT(ISERROR(VLOOKUP(CI1177,MonsterTable!$A:$B,MATCH(MonsterTable!$B$1,MonsterTable!$A$1:$B$1,0),0))),OR(ISBLANK(CK1177),ISBLANK(CL1177))),#N/A,
IFERROR(VLOOKUP(CI1177,MonsterTable!$A:$B,MATCH(MonsterTable!$B$1,MonsterTable!$A$1:$B$1,0),0),
IF(OR(NOT(ISBLANK(CK1177)),ISBLANK(CL1177)),#N/A,
IF(CI1177="empty","empty",
VLOOKUP(CI1177,MonsterGroupTable!$A:$A,1,0)))))))</f>
        <v/>
      </c>
    </row>
    <row r="1178" spans="1:88">
      <c r="A1178">
        <v>20479</v>
      </c>
      <c r="B1178">
        <f t="shared" si="36"/>
        <v>1.1000000000000001</v>
      </c>
      <c r="C1178">
        <f t="shared" si="36"/>
        <v>1.1000000000000001</v>
      </c>
      <c r="F1178">
        <v>3300</v>
      </c>
      <c r="G1178">
        <v>102131</v>
      </c>
      <c r="H1178">
        <v>0</v>
      </c>
      <c r="I1178">
        <v>0</v>
      </c>
      <c r="J1178">
        <v>0</v>
      </c>
      <c r="K1178" t="s">
        <v>28</v>
      </c>
      <c r="L1178" t="s">
        <v>254</v>
      </c>
      <c r="M1178" t="s">
        <v>79</v>
      </c>
      <c r="N1178" t="s">
        <v>80</v>
      </c>
      <c r="O1178">
        <v>0</v>
      </c>
      <c r="P1178">
        <v>-4.75</v>
      </c>
      <c r="Q1178">
        <v>-3.5</v>
      </c>
      <c r="R1178">
        <v>4.75</v>
      </c>
      <c r="S1178">
        <v>3</v>
      </c>
      <c r="T1178">
        <v>-13.5</v>
      </c>
      <c r="U1178">
        <v>2.5499999999999998</v>
      </c>
      <c r="V1178">
        <v>-6.75</v>
      </c>
      <c r="W1178" t="str">
        <f t="shared" si="37"/>
        <v>g108,5,empty,3,201,1,1,0</v>
      </c>
      <c r="X1178" s="1" t="s">
        <v>325</v>
      </c>
      <c r="Y1178" s="2" t="str">
        <f>IF(AND(ISBLANK(X1178),OR(NOT(ISBLANK(Z1178)),NOT(ISBLANK(AA1178)))),#N/A,
IF(ISBLANK(X1178),"",
IF(AND(NOT(ISERROR(VLOOKUP(X1178,MonsterTable!$A:$B,MATCH(MonsterTable!$B$1,MonsterTable!$A$1:$B$1,0),0))),OR(ISBLANK(Z1178),ISBLANK(AA1178))),#N/A,
IFERROR(VLOOKUP(X1178,MonsterTable!$A:$B,MATCH(MonsterTable!$B$1,MonsterTable!$A$1:$B$1,0),0),
IF(OR(NOT(ISBLANK(Z1178)),ISBLANK(AA1178)),#N/A,
IF(X1178="empty","empty",
VLOOKUP(X1178,MonsterGroupTable!$A:$A,1,0)))))))</f>
        <v>g108</v>
      </c>
      <c r="AA1178">
        <v>5</v>
      </c>
      <c r="AE1178" s="1" t="s">
        <v>74</v>
      </c>
      <c r="AF1178" s="2" t="str">
        <f>IF(AND(ISBLANK(AE1178),OR(NOT(ISBLANK(AG1178)),NOT(ISBLANK(AH1178)))),#N/A,
IF(ISBLANK(AE1178),"",
IF(AND(NOT(ISERROR(VLOOKUP(AE1178,MonsterTable!$A:$B,MATCH(MonsterTable!$B$1,MonsterTable!$A$1:$B$1,0),0))),OR(ISBLANK(AG1178),ISBLANK(AH1178))),#N/A,
IFERROR(VLOOKUP(AE1178,MonsterTable!$A:$B,MATCH(MonsterTable!$B$1,MonsterTable!$A$1:$B$1,0),0),
IF(OR(NOT(ISBLANK(AG1178)),ISBLANK(AH1178)),#N/A,
IF(AE1178="empty","empty",
VLOOKUP(AE1178,MonsterGroupTable!$A:$A,1,0)))))))</f>
        <v>empty</v>
      </c>
      <c r="AH1178">
        <v>3</v>
      </c>
      <c r="AL1178" s="1" t="s">
        <v>242</v>
      </c>
      <c r="AM1178" s="2">
        <f>IF(AND(ISBLANK(AL1178),OR(NOT(ISBLANK(AN1178)),NOT(ISBLANK(AO1178)))),#N/A,
IF(ISBLANK(AL1178),"",
IF(AND(NOT(ISERROR(VLOOKUP(AL1178,MonsterTable!$A:$B,MATCH(MonsterTable!$B$1,MonsterTable!$A$1:$B$1,0),0))),OR(ISBLANK(AN1178),ISBLANK(AO1178))),#N/A,
IFERROR(VLOOKUP(AL1178,MonsterTable!$A:$B,MATCH(MonsterTable!$B$1,MonsterTable!$A$1:$B$1,0),0),
IF(OR(NOT(ISBLANK(AN1178)),ISBLANK(AO1178)),#N/A,
IF(AL1178="empty","empty",
VLOOKUP(AL1178,MonsterGroupTable!$A:$A,1,0)))))))</f>
        <v>201</v>
      </c>
      <c r="AN1178">
        <v>1</v>
      </c>
      <c r="AO1178">
        <v>1</v>
      </c>
      <c r="AP1178">
        <v>0</v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BA1178" s="2" t="str">
        <f>IF(AND(ISBLANK(AZ1178),OR(NOT(ISBLANK(BB1178)),NOT(ISBLANK(BC1178)))),#N/A,
IF(ISBLANK(AZ1178),"",
IF(AND(NOT(ISERROR(VLOOKUP(AZ1178,MonsterTable!$A:$B,MATCH(MonsterTable!$B$1,MonsterTable!$A$1:$B$1,0),0))),OR(ISBLANK(BB1178),ISBLANK(BC1178))),#N/A,
IFERROR(VLOOKUP(AZ1178,MonsterTable!$A:$B,MATCH(MonsterTable!$B$1,MonsterTable!$A$1:$B$1,0),0),
IF(OR(NOT(ISBLANK(BB1178)),ISBLANK(BC1178)),#N/A,
IF(AZ1178="empty","empty",
VLOOKUP(AZ1178,MonsterGroupTable!$A:$A,1,0)))))))</f>
        <v/>
      </c>
      <c r="BH1178" s="2" t="str">
        <f>IF(AND(ISBLANK(BG1178),OR(NOT(ISBLANK(BI1178)),NOT(ISBLANK(BJ1178)))),#N/A,
IF(ISBLANK(BG1178),"",
IF(AND(NOT(ISERROR(VLOOKUP(BG1178,MonsterTable!$A:$B,MATCH(MonsterTable!$B$1,MonsterTable!$A$1:$B$1,0),0))),OR(ISBLANK(BI1178),ISBLANK(BJ1178))),#N/A,
IFERROR(VLOOKUP(BG1178,MonsterTable!$A:$B,MATCH(MonsterTable!$B$1,MonsterTable!$A$1:$B$1,0),0),
IF(OR(NOT(ISBLANK(BI1178)),ISBLANK(BJ1178)),#N/A,
IF(BG1178="empty","empty",
VLOOKUP(BG1178,MonsterGroupTable!$A:$A,1,0)))))))</f>
        <v/>
      </c>
      <c r="BO1178" s="2" t="str">
        <f>IF(AND(ISBLANK(BN1178),OR(NOT(ISBLANK(BP1178)),NOT(ISBLANK(BQ1178)))),#N/A,
IF(ISBLANK(BN1178),"",
IF(AND(NOT(ISERROR(VLOOKUP(BN1178,MonsterTable!$A:$B,MATCH(MonsterTable!$B$1,MonsterTable!$A$1:$B$1,0),0))),OR(ISBLANK(BP1178),ISBLANK(BQ1178))),#N/A,
IFERROR(VLOOKUP(BN1178,MonsterTable!$A:$B,MATCH(MonsterTable!$B$1,MonsterTable!$A$1:$B$1,0),0),
IF(OR(NOT(ISBLANK(BP1178)),ISBLANK(BQ1178)),#N/A,
IF(BN1178="empty","empty",
VLOOKUP(BN1178,MonsterGroupTable!$A:$A,1,0)))))))</f>
        <v/>
      </c>
      <c r="BV1178" s="2" t="str">
        <f>IF(AND(ISBLANK(BU1178),OR(NOT(ISBLANK(BW1178)),NOT(ISBLANK(BX1178)))),#N/A,
IF(ISBLANK(BU1178),"",
IF(AND(NOT(ISERROR(VLOOKUP(BU1178,MonsterTable!$A:$B,MATCH(MonsterTable!$B$1,MonsterTable!$A$1:$B$1,0),0))),OR(ISBLANK(BW1178),ISBLANK(BX1178))),#N/A,
IFERROR(VLOOKUP(BU1178,MonsterTable!$A:$B,MATCH(MonsterTable!$B$1,MonsterTable!$A$1:$B$1,0),0),
IF(OR(NOT(ISBLANK(BW1178)),ISBLANK(BX1178)),#N/A,
IF(BU1178="empty","empty",
VLOOKUP(BU1178,MonsterGroupTable!$A:$A,1,0)))))))</f>
        <v/>
      </c>
      <c r="CC1178" s="2" t="str">
        <f>IF(AND(ISBLANK(CB1178),OR(NOT(ISBLANK(CD1178)),NOT(ISBLANK(CE1178)))),#N/A,
IF(ISBLANK(CB1178),"",
IF(AND(NOT(ISERROR(VLOOKUP(CB1178,MonsterTable!$A:$B,MATCH(MonsterTable!$B$1,MonsterTable!$A$1:$B$1,0),0))),OR(ISBLANK(CD1178),ISBLANK(CE1178))),#N/A,
IFERROR(VLOOKUP(CB1178,MonsterTable!$A:$B,MATCH(MonsterTable!$B$1,MonsterTable!$A$1:$B$1,0),0),
IF(OR(NOT(ISBLANK(CD1178)),ISBLANK(CE1178)),#N/A,
IF(CB1178="empty","empty",
VLOOKUP(CB1178,MonsterGroupTable!$A:$A,1,0)))))))</f>
        <v/>
      </c>
      <c r="CJ1178" s="2" t="str">
        <f>IF(AND(ISBLANK(CI1178),OR(NOT(ISBLANK(CK1178)),NOT(ISBLANK(CL1178)))),#N/A,
IF(ISBLANK(CI1178),"",
IF(AND(NOT(ISERROR(VLOOKUP(CI1178,MonsterTable!$A:$B,MATCH(MonsterTable!$B$1,MonsterTable!$A$1:$B$1,0),0))),OR(ISBLANK(CK1178),ISBLANK(CL1178))),#N/A,
IFERROR(VLOOKUP(CI1178,MonsterTable!$A:$B,MATCH(MonsterTable!$B$1,MonsterTable!$A$1:$B$1,0),0),
IF(OR(NOT(ISBLANK(CK1178)),ISBLANK(CL1178)),#N/A,
IF(CI1178="empty","empty",
VLOOKUP(CI1178,MonsterGroupTable!$A:$A,1,0)))))))</f>
        <v/>
      </c>
    </row>
    <row r="1179" spans="1:88">
      <c r="A1179">
        <v>20480</v>
      </c>
      <c r="B1179">
        <f t="shared" si="36"/>
        <v>1.2</v>
      </c>
      <c r="C1179">
        <f t="shared" si="36"/>
        <v>1.1000000000000001</v>
      </c>
      <c r="F1179">
        <v>3300</v>
      </c>
      <c r="G1179">
        <v>102626</v>
      </c>
      <c r="H1179">
        <v>0</v>
      </c>
      <c r="I1179">
        <v>0</v>
      </c>
      <c r="J1179">
        <v>0</v>
      </c>
      <c r="K1179" t="s">
        <v>28</v>
      </c>
      <c r="L1179" t="s">
        <v>254</v>
      </c>
      <c r="M1179" t="s">
        <v>79</v>
      </c>
      <c r="N1179" t="s">
        <v>80</v>
      </c>
      <c r="O1179">
        <v>0</v>
      </c>
      <c r="P1179">
        <v>-4.75</v>
      </c>
      <c r="Q1179">
        <v>-3.5</v>
      </c>
      <c r="R1179">
        <v>4.75</v>
      </c>
      <c r="S1179">
        <v>3</v>
      </c>
      <c r="T1179">
        <v>-13.5</v>
      </c>
      <c r="U1179">
        <v>2.5499999999999998</v>
      </c>
      <c r="V1179">
        <v>-6.75</v>
      </c>
      <c r="W1179" t="str">
        <f t="shared" si="37"/>
        <v>g108,5,empty,3,201,1,1,0</v>
      </c>
      <c r="X1179" s="1" t="s">
        <v>325</v>
      </c>
      <c r="Y1179" s="2" t="str">
        <f>IF(AND(ISBLANK(X1179),OR(NOT(ISBLANK(Z1179)),NOT(ISBLANK(AA1179)))),#N/A,
IF(ISBLANK(X1179),"",
IF(AND(NOT(ISERROR(VLOOKUP(X1179,MonsterTable!$A:$B,MATCH(MonsterTable!$B$1,MonsterTable!$A$1:$B$1,0),0))),OR(ISBLANK(Z1179),ISBLANK(AA1179))),#N/A,
IFERROR(VLOOKUP(X1179,MonsterTable!$A:$B,MATCH(MonsterTable!$B$1,MonsterTable!$A$1:$B$1,0),0),
IF(OR(NOT(ISBLANK(Z1179)),ISBLANK(AA1179)),#N/A,
IF(X1179="empty","empty",
VLOOKUP(X1179,MonsterGroupTable!$A:$A,1,0)))))))</f>
        <v>g108</v>
      </c>
      <c r="AA1179">
        <v>5</v>
      </c>
      <c r="AE1179" s="1" t="s">
        <v>74</v>
      </c>
      <c r="AF1179" s="2" t="str">
        <f>IF(AND(ISBLANK(AE1179),OR(NOT(ISBLANK(AG1179)),NOT(ISBLANK(AH1179)))),#N/A,
IF(ISBLANK(AE1179),"",
IF(AND(NOT(ISERROR(VLOOKUP(AE1179,MonsterTable!$A:$B,MATCH(MonsterTable!$B$1,MonsterTable!$A$1:$B$1,0),0))),OR(ISBLANK(AG1179),ISBLANK(AH1179))),#N/A,
IFERROR(VLOOKUP(AE1179,MonsterTable!$A:$B,MATCH(MonsterTable!$B$1,MonsterTable!$A$1:$B$1,0),0),
IF(OR(NOT(ISBLANK(AG1179)),ISBLANK(AH1179)),#N/A,
IF(AE1179="empty","empty",
VLOOKUP(AE1179,MonsterGroupTable!$A:$A,1,0)))))))</f>
        <v>empty</v>
      </c>
      <c r="AH1179">
        <v>3</v>
      </c>
      <c r="AL1179" s="1" t="s">
        <v>242</v>
      </c>
      <c r="AM1179" s="2">
        <f>IF(AND(ISBLANK(AL1179),OR(NOT(ISBLANK(AN1179)),NOT(ISBLANK(AO1179)))),#N/A,
IF(ISBLANK(AL1179),"",
IF(AND(NOT(ISERROR(VLOOKUP(AL1179,MonsterTable!$A:$B,MATCH(MonsterTable!$B$1,MonsterTable!$A$1:$B$1,0),0))),OR(ISBLANK(AN1179),ISBLANK(AO1179))),#N/A,
IFERROR(VLOOKUP(AL1179,MonsterTable!$A:$B,MATCH(MonsterTable!$B$1,MonsterTable!$A$1:$B$1,0),0),
IF(OR(NOT(ISBLANK(AN1179)),ISBLANK(AO1179)),#N/A,
IF(AL1179="empty","empty",
VLOOKUP(AL1179,MonsterGroupTable!$A:$A,1,0)))))))</f>
        <v>201</v>
      </c>
      <c r="AN1179">
        <v>1</v>
      </c>
      <c r="AO1179">
        <v>1</v>
      </c>
      <c r="AP1179">
        <v>0</v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BA1179" s="2" t="str">
        <f>IF(AND(ISBLANK(AZ1179),OR(NOT(ISBLANK(BB1179)),NOT(ISBLANK(BC1179)))),#N/A,
IF(ISBLANK(AZ1179),"",
IF(AND(NOT(ISERROR(VLOOKUP(AZ1179,MonsterTable!$A:$B,MATCH(MonsterTable!$B$1,MonsterTable!$A$1:$B$1,0),0))),OR(ISBLANK(BB1179),ISBLANK(BC1179))),#N/A,
IFERROR(VLOOKUP(AZ1179,MonsterTable!$A:$B,MATCH(MonsterTable!$B$1,MonsterTable!$A$1:$B$1,0),0),
IF(OR(NOT(ISBLANK(BB1179)),ISBLANK(BC1179)),#N/A,
IF(AZ1179="empty","empty",
VLOOKUP(AZ1179,MonsterGroupTable!$A:$A,1,0)))))))</f>
        <v/>
      </c>
      <c r="BH1179" s="2" t="str">
        <f>IF(AND(ISBLANK(BG1179),OR(NOT(ISBLANK(BI1179)),NOT(ISBLANK(BJ1179)))),#N/A,
IF(ISBLANK(BG1179),"",
IF(AND(NOT(ISERROR(VLOOKUP(BG1179,MonsterTable!$A:$B,MATCH(MonsterTable!$B$1,MonsterTable!$A$1:$B$1,0),0))),OR(ISBLANK(BI1179),ISBLANK(BJ1179))),#N/A,
IFERROR(VLOOKUP(BG1179,MonsterTable!$A:$B,MATCH(MonsterTable!$B$1,MonsterTable!$A$1:$B$1,0),0),
IF(OR(NOT(ISBLANK(BI1179)),ISBLANK(BJ1179)),#N/A,
IF(BG1179="empty","empty",
VLOOKUP(BG1179,MonsterGroupTable!$A:$A,1,0)))))))</f>
        <v/>
      </c>
      <c r="BO1179" s="2" t="str">
        <f>IF(AND(ISBLANK(BN1179),OR(NOT(ISBLANK(BP1179)),NOT(ISBLANK(BQ1179)))),#N/A,
IF(ISBLANK(BN1179),"",
IF(AND(NOT(ISERROR(VLOOKUP(BN1179,MonsterTable!$A:$B,MATCH(MonsterTable!$B$1,MonsterTable!$A$1:$B$1,0),0))),OR(ISBLANK(BP1179),ISBLANK(BQ1179))),#N/A,
IFERROR(VLOOKUP(BN1179,MonsterTable!$A:$B,MATCH(MonsterTable!$B$1,MonsterTable!$A$1:$B$1,0),0),
IF(OR(NOT(ISBLANK(BP1179)),ISBLANK(BQ1179)),#N/A,
IF(BN1179="empty","empty",
VLOOKUP(BN1179,MonsterGroupTable!$A:$A,1,0)))))))</f>
        <v/>
      </c>
      <c r="BV1179" s="2" t="str">
        <f>IF(AND(ISBLANK(BU1179),OR(NOT(ISBLANK(BW1179)),NOT(ISBLANK(BX1179)))),#N/A,
IF(ISBLANK(BU1179),"",
IF(AND(NOT(ISERROR(VLOOKUP(BU1179,MonsterTable!$A:$B,MATCH(MonsterTable!$B$1,MonsterTable!$A$1:$B$1,0),0))),OR(ISBLANK(BW1179),ISBLANK(BX1179))),#N/A,
IFERROR(VLOOKUP(BU1179,MonsterTable!$A:$B,MATCH(MonsterTable!$B$1,MonsterTable!$A$1:$B$1,0),0),
IF(OR(NOT(ISBLANK(BW1179)),ISBLANK(BX1179)),#N/A,
IF(BU1179="empty","empty",
VLOOKUP(BU1179,MonsterGroupTable!$A:$A,1,0)))))))</f>
        <v/>
      </c>
      <c r="CC1179" s="2" t="str">
        <f>IF(AND(ISBLANK(CB1179),OR(NOT(ISBLANK(CD1179)),NOT(ISBLANK(CE1179)))),#N/A,
IF(ISBLANK(CB1179),"",
IF(AND(NOT(ISERROR(VLOOKUP(CB1179,MonsterTable!$A:$B,MATCH(MonsterTable!$B$1,MonsterTable!$A$1:$B$1,0),0))),OR(ISBLANK(CD1179),ISBLANK(CE1179))),#N/A,
IFERROR(VLOOKUP(CB1179,MonsterTable!$A:$B,MATCH(MonsterTable!$B$1,MonsterTable!$A$1:$B$1,0),0),
IF(OR(NOT(ISBLANK(CD1179)),ISBLANK(CE1179)),#N/A,
IF(CB1179="empty","empty",
VLOOKUP(CB1179,MonsterGroupTable!$A:$A,1,0)))))))</f>
        <v/>
      </c>
      <c r="CJ1179" s="2" t="str">
        <f>IF(AND(ISBLANK(CI1179),OR(NOT(ISBLANK(CK1179)),NOT(ISBLANK(CL1179)))),#N/A,
IF(ISBLANK(CI1179),"",
IF(AND(NOT(ISERROR(VLOOKUP(CI1179,MonsterTable!$A:$B,MATCH(MonsterTable!$B$1,MonsterTable!$A$1:$B$1,0),0))),OR(ISBLANK(CK1179),ISBLANK(CL1179))),#N/A,
IFERROR(VLOOKUP(CI1179,MonsterTable!$A:$B,MATCH(MonsterTable!$B$1,MonsterTable!$A$1:$B$1,0),0),
IF(OR(NOT(ISBLANK(CK1179)),ISBLANK(CL1179)),#N/A,
IF(CI1179="empty","empty",
VLOOKUP(CI1179,MonsterGroupTable!$A:$A,1,0)))))))</f>
        <v/>
      </c>
    </row>
    <row r="1180" spans="1:88">
      <c r="A1180">
        <v>20481</v>
      </c>
      <c r="B1180">
        <f t="shared" si="36"/>
        <v>1.1000000000000001</v>
      </c>
      <c r="C1180">
        <f t="shared" si="36"/>
        <v>1.1000000000000001</v>
      </c>
      <c r="F1180">
        <v>3300</v>
      </c>
      <c r="G1180">
        <v>103121</v>
      </c>
      <c r="H1180">
        <v>0</v>
      </c>
      <c r="I1180">
        <v>0</v>
      </c>
      <c r="J1180">
        <v>0</v>
      </c>
      <c r="K1180" t="s">
        <v>28</v>
      </c>
      <c r="L1180" t="s">
        <v>255</v>
      </c>
      <c r="M1180" t="s">
        <v>79</v>
      </c>
      <c r="N1180" t="s">
        <v>80</v>
      </c>
      <c r="O1180">
        <v>0</v>
      </c>
      <c r="P1180">
        <v>-4.75</v>
      </c>
      <c r="Q1180">
        <v>-3.5</v>
      </c>
      <c r="R1180">
        <v>4.75</v>
      </c>
      <c r="S1180">
        <v>3</v>
      </c>
      <c r="T1180">
        <v>-13.5</v>
      </c>
      <c r="U1180">
        <v>2.5499999999999998</v>
      </c>
      <c r="V1180">
        <v>-6.75</v>
      </c>
      <c r="W1180" t="str">
        <f t="shared" si="37"/>
        <v>g109,5,empty,3,204,1,1,0</v>
      </c>
      <c r="X1180" s="1" t="s">
        <v>326</v>
      </c>
      <c r="Y1180" s="2" t="str">
        <f>IF(AND(ISBLANK(X1180),OR(NOT(ISBLANK(Z1180)),NOT(ISBLANK(AA1180)))),#N/A,
IF(ISBLANK(X1180),"",
IF(AND(NOT(ISERROR(VLOOKUP(X1180,MonsterTable!$A:$B,MATCH(MonsterTable!$B$1,MonsterTable!$A$1:$B$1,0),0))),OR(ISBLANK(Z1180),ISBLANK(AA1180))),#N/A,
IFERROR(VLOOKUP(X1180,MonsterTable!$A:$B,MATCH(MonsterTable!$B$1,MonsterTable!$A$1:$B$1,0),0),
IF(OR(NOT(ISBLANK(Z1180)),ISBLANK(AA1180)),#N/A,
IF(X1180="empty","empty",
VLOOKUP(X1180,MonsterGroupTable!$A:$A,1,0)))))))</f>
        <v>g109</v>
      </c>
      <c r="AA1180">
        <v>5</v>
      </c>
      <c r="AE1180" s="1" t="s">
        <v>74</v>
      </c>
      <c r="AF1180" s="2" t="str">
        <f>IF(AND(ISBLANK(AE1180),OR(NOT(ISBLANK(AG1180)),NOT(ISBLANK(AH1180)))),#N/A,
IF(ISBLANK(AE1180),"",
IF(AND(NOT(ISERROR(VLOOKUP(AE1180,MonsterTable!$A:$B,MATCH(MonsterTable!$B$1,MonsterTable!$A$1:$B$1,0),0))),OR(ISBLANK(AG1180),ISBLANK(AH1180))),#N/A,
IFERROR(VLOOKUP(AE1180,MonsterTable!$A:$B,MATCH(MonsterTable!$B$1,MonsterTable!$A$1:$B$1,0),0),
IF(OR(NOT(ISBLANK(AG1180)),ISBLANK(AH1180)),#N/A,
IF(AE1180="empty","empty",
VLOOKUP(AE1180,MonsterGroupTable!$A:$A,1,0)))))))</f>
        <v>empty</v>
      </c>
      <c r="AH1180">
        <v>3</v>
      </c>
      <c r="AL1180" s="1" t="s">
        <v>340</v>
      </c>
      <c r="AM1180" s="2">
        <f>IF(AND(ISBLANK(AL1180),OR(NOT(ISBLANK(AN1180)),NOT(ISBLANK(AO1180)))),#N/A,
IF(ISBLANK(AL1180),"",
IF(AND(NOT(ISERROR(VLOOKUP(AL1180,MonsterTable!$A:$B,MATCH(MonsterTable!$B$1,MonsterTable!$A$1:$B$1,0),0))),OR(ISBLANK(AN1180),ISBLANK(AO1180))),#N/A,
IFERROR(VLOOKUP(AL1180,MonsterTable!$A:$B,MATCH(MonsterTable!$B$1,MonsterTable!$A$1:$B$1,0),0),
IF(OR(NOT(ISBLANK(AN1180)),ISBLANK(AO1180)),#N/A,
IF(AL1180="empty","empty",
VLOOKUP(AL1180,MonsterGroupTable!$A:$A,1,0)))))))</f>
        <v>204</v>
      </c>
      <c r="AN1180">
        <v>1</v>
      </c>
      <c r="AO1180">
        <v>1</v>
      </c>
      <c r="AP1180">
        <v>0</v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BA1180" s="2" t="str">
        <f>IF(AND(ISBLANK(AZ1180),OR(NOT(ISBLANK(BB1180)),NOT(ISBLANK(BC1180)))),#N/A,
IF(ISBLANK(AZ1180),"",
IF(AND(NOT(ISERROR(VLOOKUP(AZ1180,MonsterTable!$A:$B,MATCH(MonsterTable!$B$1,MonsterTable!$A$1:$B$1,0),0))),OR(ISBLANK(BB1180),ISBLANK(BC1180))),#N/A,
IFERROR(VLOOKUP(AZ1180,MonsterTable!$A:$B,MATCH(MonsterTable!$B$1,MonsterTable!$A$1:$B$1,0),0),
IF(OR(NOT(ISBLANK(BB1180)),ISBLANK(BC1180)),#N/A,
IF(AZ1180="empty","empty",
VLOOKUP(AZ1180,MonsterGroupTable!$A:$A,1,0)))))))</f>
        <v/>
      </c>
      <c r="BH1180" s="2" t="str">
        <f>IF(AND(ISBLANK(BG1180),OR(NOT(ISBLANK(BI1180)),NOT(ISBLANK(BJ1180)))),#N/A,
IF(ISBLANK(BG1180),"",
IF(AND(NOT(ISERROR(VLOOKUP(BG1180,MonsterTable!$A:$B,MATCH(MonsterTable!$B$1,MonsterTable!$A$1:$B$1,0),0))),OR(ISBLANK(BI1180),ISBLANK(BJ1180))),#N/A,
IFERROR(VLOOKUP(BG1180,MonsterTable!$A:$B,MATCH(MonsterTable!$B$1,MonsterTable!$A$1:$B$1,0),0),
IF(OR(NOT(ISBLANK(BI1180)),ISBLANK(BJ1180)),#N/A,
IF(BG1180="empty","empty",
VLOOKUP(BG1180,MonsterGroupTable!$A:$A,1,0)))))))</f>
        <v/>
      </c>
      <c r="BO1180" s="2" t="str">
        <f>IF(AND(ISBLANK(BN1180),OR(NOT(ISBLANK(BP1180)),NOT(ISBLANK(BQ1180)))),#N/A,
IF(ISBLANK(BN1180),"",
IF(AND(NOT(ISERROR(VLOOKUP(BN1180,MonsterTable!$A:$B,MATCH(MonsterTable!$B$1,MonsterTable!$A$1:$B$1,0),0))),OR(ISBLANK(BP1180),ISBLANK(BQ1180))),#N/A,
IFERROR(VLOOKUP(BN1180,MonsterTable!$A:$B,MATCH(MonsterTable!$B$1,MonsterTable!$A$1:$B$1,0),0),
IF(OR(NOT(ISBLANK(BP1180)),ISBLANK(BQ1180)),#N/A,
IF(BN1180="empty","empty",
VLOOKUP(BN1180,MonsterGroupTable!$A:$A,1,0)))))))</f>
        <v/>
      </c>
      <c r="BV1180" s="2" t="str">
        <f>IF(AND(ISBLANK(BU1180),OR(NOT(ISBLANK(BW1180)),NOT(ISBLANK(BX1180)))),#N/A,
IF(ISBLANK(BU1180),"",
IF(AND(NOT(ISERROR(VLOOKUP(BU1180,MonsterTable!$A:$B,MATCH(MonsterTable!$B$1,MonsterTable!$A$1:$B$1,0),0))),OR(ISBLANK(BW1180),ISBLANK(BX1180))),#N/A,
IFERROR(VLOOKUP(BU1180,MonsterTable!$A:$B,MATCH(MonsterTable!$B$1,MonsterTable!$A$1:$B$1,0),0),
IF(OR(NOT(ISBLANK(BW1180)),ISBLANK(BX1180)),#N/A,
IF(BU1180="empty","empty",
VLOOKUP(BU1180,MonsterGroupTable!$A:$A,1,0)))))))</f>
        <v/>
      </c>
      <c r="CC1180" s="2" t="str">
        <f>IF(AND(ISBLANK(CB1180),OR(NOT(ISBLANK(CD1180)),NOT(ISBLANK(CE1180)))),#N/A,
IF(ISBLANK(CB1180),"",
IF(AND(NOT(ISERROR(VLOOKUP(CB1180,MonsterTable!$A:$B,MATCH(MonsterTable!$B$1,MonsterTable!$A$1:$B$1,0),0))),OR(ISBLANK(CD1180),ISBLANK(CE1180))),#N/A,
IFERROR(VLOOKUP(CB1180,MonsterTable!$A:$B,MATCH(MonsterTable!$B$1,MonsterTable!$A$1:$B$1,0),0),
IF(OR(NOT(ISBLANK(CD1180)),ISBLANK(CE1180)),#N/A,
IF(CB1180="empty","empty",
VLOOKUP(CB1180,MonsterGroupTable!$A:$A,1,0)))))))</f>
        <v/>
      </c>
      <c r="CJ1180" s="2" t="str">
        <f>IF(AND(ISBLANK(CI1180),OR(NOT(ISBLANK(CK1180)),NOT(ISBLANK(CL1180)))),#N/A,
IF(ISBLANK(CI1180),"",
IF(AND(NOT(ISERROR(VLOOKUP(CI1180,MonsterTable!$A:$B,MATCH(MonsterTable!$B$1,MonsterTable!$A$1:$B$1,0),0))),OR(ISBLANK(CK1180),ISBLANK(CL1180))),#N/A,
IFERROR(VLOOKUP(CI1180,MonsterTable!$A:$B,MATCH(MonsterTable!$B$1,MonsterTable!$A$1:$B$1,0),0),
IF(OR(NOT(ISBLANK(CK1180)),ISBLANK(CL1180)),#N/A,
IF(CI1180="empty","empty",
VLOOKUP(CI1180,MonsterGroupTable!$A:$A,1,0)))))))</f>
        <v/>
      </c>
    </row>
    <row r="1181" spans="1:88">
      <c r="A1181">
        <v>20482</v>
      </c>
      <c r="B1181">
        <f t="shared" si="36"/>
        <v>1.1000000000000001</v>
      </c>
      <c r="C1181">
        <f t="shared" si="36"/>
        <v>1.1000000000000001</v>
      </c>
      <c r="F1181">
        <v>3300</v>
      </c>
      <c r="G1181">
        <v>103616</v>
      </c>
      <c r="H1181">
        <v>0</v>
      </c>
      <c r="I1181">
        <v>0</v>
      </c>
      <c r="J1181">
        <v>0</v>
      </c>
      <c r="K1181" t="s">
        <v>28</v>
      </c>
      <c r="L1181" t="s">
        <v>255</v>
      </c>
      <c r="M1181" t="s">
        <v>79</v>
      </c>
      <c r="N1181" t="s">
        <v>80</v>
      </c>
      <c r="O1181">
        <v>0</v>
      </c>
      <c r="P1181">
        <v>-4.75</v>
      </c>
      <c r="Q1181">
        <v>-3.5</v>
      </c>
      <c r="R1181">
        <v>4.75</v>
      </c>
      <c r="S1181">
        <v>3</v>
      </c>
      <c r="T1181">
        <v>-13.5</v>
      </c>
      <c r="U1181">
        <v>2.5499999999999998</v>
      </c>
      <c r="V1181">
        <v>-6.75</v>
      </c>
      <c r="W1181" t="str">
        <f t="shared" si="37"/>
        <v>g109,5,empty,3,204,1,1,0</v>
      </c>
      <c r="X1181" s="1" t="s">
        <v>326</v>
      </c>
      <c r="Y1181" s="2" t="str">
        <f>IF(AND(ISBLANK(X1181),OR(NOT(ISBLANK(Z1181)),NOT(ISBLANK(AA1181)))),#N/A,
IF(ISBLANK(X1181),"",
IF(AND(NOT(ISERROR(VLOOKUP(X1181,MonsterTable!$A:$B,MATCH(MonsterTable!$B$1,MonsterTable!$A$1:$B$1,0),0))),OR(ISBLANK(Z1181),ISBLANK(AA1181))),#N/A,
IFERROR(VLOOKUP(X1181,MonsterTable!$A:$B,MATCH(MonsterTable!$B$1,MonsterTable!$A$1:$B$1,0),0),
IF(OR(NOT(ISBLANK(Z1181)),ISBLANK(AA1181)),#N/A,
IF(X1181="empty","empty",
VLOOKUP(X1181,MonsterGroupTable!$A:$A,1,0)))))))</f>
        <v>g109</v>
      </c>
      <c r="AA1181">
        <v>5</v>
      </c>
      <c r="AE1181" s="1" t="s">
        <v>74</v>
      </c>
      <c r="AF1181" s="2" t="str">
        <f>IF(AND(ISBLANK(AE1181),OR(NOT(ISBLANK(AG1181)),NOT(ISBLANK(AH1181)))),#N/A,
IF(ISBLANK(AE1181),"",
IF(AND(NOT(ISERROR(VLOOKUP(AE1181,MonsterTable!$A:$B,MATCH(MonsterTable!$B$1,MonsterTable!$A$1:$B$1,0),0))),OR(ISBLANK(AG1181),ISBLANK(AH1181))),#N/A,
IFERROR(VLOOKUP(AE1181,MonsterTable!$A:$B,MATCH(MonsterTable!$B$1,MonsterTable!$A$1:$B$1,0),0),
IF(OR(NOT(ISBLANK(AG1181)),ISBLANK(AH1181)),#N/A,
IF(AE1181="empty","empty",
VLOOKUP(AE1181,MonsterGroupTable!$A:$A,1,0)))))))</f>
        <v>empty</v>
      </c>
      <c r="AH1181">
        <v>3</v>
      </c>
      <c r="AL1181" s="1" t="s">
        <v>340</v>
      </c>
      <c r="AM1181" s="2">
        <f>IF(AND(ISBLANK(AL1181),OR(NOT(ISBLANK(AN1181)),NOT(ISBLANK(AO1181)))),#N/A,
IF(ISBLANK(AL1181),"",
IF(AND(NOT(ISERROR(VLOOKUP(AL1181,MonsterTable!$A:$B,MATCH(MonsterTable!$B$1,MonsterTable!$A$1:$B$1,0),0))),OR(ISBLANK(AN1181),ISBLANK(AO1181))),#N/A,
IFERROR(VLOOKUP(AL1181,MonsterTable!$A:$B,MATCH(MonsterTable!$B$1,MonsterTable!$A$1:$B$1,0),0),
IF(OR(NOT(ISBLANK(AN1181)),ISBLANK(AO1181)),#N/A,
IF(AL1181="empty","empty",
VLOOKUP(AL1181,MonsterGroupTable!$A:$A,1,0)))))))</f>
        <v>204</v>
      </c>
      <c r="AN1181">
        <v>1</v>
      </c>
      <c r="AO1181">
        <v>1</v>
      </c>
      <c r="AP1181">
        <v>0</v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BA1181" s="2" t="str">
        <f>IF(AND(ISBLANK(AZ1181),OR(NOT(ISBLANK(BB1181)),NOT(ISBLANK(BC1181)))),#N/A,
IF(ISBLANK(AZ1181),"",
IF(AND(NOT(ISERROR(VLOOKUP(AZ1181,MonsterTable!$A:$B,MATCH(MonsterTable!$B$1,MonsterTable!$A$1:$B$1,0),0))),OR(ISBLANK(BB1181),ISBLANK(BC1181))),#N/A,
IFERROR(VLOOKUP(AZ1181,MonsterTable!$A:$B,MATCH(MonsterTable!$B$1,MonsterTable!$A$1:$B$1,0),0),
IF(OR(NOT(ISBLANK(BB1181)),ISBLANK(BC1181)),#N/A,
IF(AZ1181="empty","empty",
VLOOKUP(AZ1181,MonsterGroupTable!$A:$A,1,0)))))))</f>
        <v/>
      </c>
      <c r="BH1181" s="2" t="str">
        <f>IF(AND(ISBLANK(BG1181),OR(NOT(ISBLANK(BI1181)),NOT(ISBLANK(BJ1181)))),#N/A,
IF(ISBLANK(BG1181),"",
IF(AND(NOT(ISERROR(VLOOKUP(BG1181,MonsterTable!$A:$B,MATCH(MonsterTable!$B$1,MonsterTable!$A$1:$B$1,0),0))),OR(ISBLANK(BI1181),ISBLANK(BJ1181))),#N/A,
IFERROR(VLOOKUP(BG1181,MonsterTable!$A:$B,MATCH(MonsterTable!$B$1,MonsterTable!$A$1:$B$1,0),0),
IF(OR(NOT(ISBLANK(BI1181)),ISBLANK(BJ1181)),#N/A,
IF(BG1181="empty","empty",
VLOOKUP(BG1181,MonsterGroupTable!$A:$A,1,0)))))))</f>
        <v/>
      </c>
      <c r="BO1181" s="2" t="str">
        <f>IF(AND(ISBLANK(BN1181),OR(NOT(ISBLANK(BP1181)),NOT(ISBLANK(BQ1181)))),#N/A,
IF(ISBLANK(BN1181),"",
IF(AND(NOT(ISERROR(VLOOKUP(BN1181,MonsterTable!$A:$B,MATCH(MonsterTable!$B$1,MonsterTable!$A$1:$B$1,0),0))),OR(ISBLANK(BP1181),ISBLANK(BQ1181))),#N/A,
IFERROR(VLOOKUP(BN1181,MonsterTable!$A:$B,MATCH(MonsterTable!$B$1,MonsterTable!$A$1:$B$1,0),0),
IF(OR(NOT(ISBLANK(BP1181)),ISBLANK(BQ1181)),#N/A,
IF(BN1181="empty","empty",
VLOOKUP(BN1181,MonsterGroupTable!$A:$A,1,0)))))))</f>
        <v/>
      </c>
      <c r="BV1181" s="2" t="str">
        <f>IF(AND(ISBLANK(BU1181),OR(NOT(ISBLANK(BW1181)),NOT(ISBLANK(BX1181)))),#N/A,
IF(ISBLANK(BU1181),"",
IF(AND(NOT(ISERROR(VLOOKUP(BU1181,MonsterTable!$A:$B,MATCH(MonsterTable!$B$1,MonsterTable!$A$1:$B$1,0),0))),OR(ISBLANK(BW1181),ISBLANK(BX1181))),#N/A,
IFERROR(VLOOKUP(BU1181,MonsterTable!$A:$B,MATCH(MonsterTable!$B$1,MonsterTable!$A$1:$B$1,0),0),
IF(OR(NOT(ISBLANK(BW1181)),ISBLANK(BX1181)),#N/A,
IF(BU1181="empty","empty",
VLOOKUP(BU1181,MonsterGroupTable!$A:$A,1,0)))))))</f>
        <v/>
      </c>
      <c r="CC1181" s="2" t="str">
        <f>IF(AND(ISBLANK(CB1181),OR(NOT(ISBLANK(CD1181)),NOT(ISBLANK(CE1181)))),#N/A,
IF(ISBLANK(CB1181),"",
IF(AND(NOT(ISERROR(VLOOKUP(CB1181,MonsterTable!$A:$B,MATCH(MonsterTable!$B$1,MonsterTable!$A$1:$B$1,0),0))),OR(ISBLANK(CD1181),ISBLANK(CE1181))),#N/A,
IFERROR(VLOOKUP(CB1181,MonsterTable!$A:$B,MATCH(MonsterTable!$B$1,MonsterTable!$A$1:$B$1,0),0),
IF(OR(NOT(ISBLANK(CD1181)),ISBLANK(CE1181)),#N/A,
IF(CB1181="empty","empty",
VLOOKUP(CB1181,MonsterGroupTable!$A:$A,1,0)))))))</f>
        <v/>
      </c>
      <c r="CJ1181" s="2" t="str">
        <f>IF(AND(ISBLANK(CI1181),OR(NOT(ISBLANK(CK1181)),NOT(ISBLANK(CL1181)))),#N/A,
IF(ISBLANK(CI1181),"",
IF(AND(NOT(ISERROR(VLOOKUP(CI1181,MonsterTable!$A:$B,MATCH(MonsterTable!$B$1,MonsterTable!$A$1:$B$1,0),0))),OR(ISBLANK(CK1181),ISBLANK(CL1181))),#N/A,
IFERROR(VLOOKUP(CI1181,MonsterTable!$A:$B,MATCH(MonsterTable!$B$1,MonsterTable!$A$1:$B$1,0),0),
IF(OR(NOT(ISBLANK(CK1181)),ISBLANK(CL1181)),#N/A,
IF(CI1181="empty","empty",
VLOOKUP(CI1181,MonsterGroupTable!$A:$A,1,0)))))))</f>
        <v/>
      </c>
    </row>
    <row r="1182" spans="1:88">
      <c r="A1182">
        <v>20483</v>
      </c>
      <c r="B1182">
        <f t="shared" si="36"/>
        <v>1.1000000000000001</v>
      </c>
      <c r="C1182">
        <f t="shared" si="36"/>
        <v>1.1000000000000001</v>
      </c>
      <c r="F1182">
        <v>3300</v>
      </c>
      <c r="G1182">
        <v>104111</v>
      </c>
      <c r="H1182">
        <v>0</v>
      </c>
      <c r="I1182">
        <v>0</v>
      </c>
      <c r="J1182">
        <v>0</v>
      </c>
      <c r="K1182" t="s">
        <v>28</v>
      </c>
      <c r="L1182" t="s">
        <v>255</v>
      </c>
      <c r="M1182" t="s">
        <v>79</v>
      </c>
      <c r="N1182" t="s">
        <v>80</v>
      </c>
      <c r="O1182">
        <v>0</v>
      </c>
      <c r="P1182">
        <v>-4.75</v>
      </c>
      <c r="Q1182">
        <v>-3.5</v>
      </c>
      <c r="R1182">
        <v>4.75</v>
      </c>
      <c r="S1182">
        <v>3</v>
      </c>
      <c r="T1182">
        <v>-13.5</v>
      </c>
      <c r="U1182">
        <v>2.5499999999999998</v>
      </c>
      <c r="V1182">
        <v>-6.75</v>
      </c>
      <c r="W1182" t="str">
        <f t="shared" si="37"/>
        <v>g109,5,empty,3,204,1,1,0</v>
      </c>
      <c r="X1182" s="1" t="s">
        <v>326</v>
      </c>
      <c r="Y1182" s="2" t="str">
        <f>IF(AND(ISBLANK(X1182),OR(NOT(ISBLANK(Z1182)),NOT(ISBLANK(AA1182)))),#N/A,
IF(ISBLANK(X1182),"",
IF(AND(NOT(ISERROR(VLOOKUP(X1182,MonsterTable!$A:$B,MATCH(MonsterTable!$B$1,MonsterTable!$A$1:$B$1,0),0))),OR(ISBLANK(Z1182),ISBLANK(AA1182))),#N/A,
IFERROR(VLOOKUP(X1182,MonsterTable!$A:$B,MATCH(MonsterTable!$B$1,MonsterTable!$A$1:$B$1,0),0),
IF(OR(NOT(ISBLANK(Z1182)),ISBLANK(AA1182)),#N/A,
IF(X1182="empty","empty",
VLOOKUP(X1182,MonsterGroupTable!$A:$A,1,0)))))))</f>
        <v>g109</v>
      </c>
      <c r="AA1182">
        <v>5</v>
      </c>
      <c r="AE1182" s="1" t="s">
        <v>74</v>
      </c>
      <c r="AF1182" s="2" t="str">
        <f>IF(AND(ISBLANK(AE1182),OR(NOT(ISBLANK(AG1182)),NOT(ISBLANK(AH1182)))),#N/A,
IF(ISBLANK(AE1182),"",
IF(AND(NOT(ISERROR(VLOOKUP(AE1182,MonsterTable!$A:$B,MATCH(MonsterTable!$B$1,MonsterTable!$A$1:$B$1,0),0))),OR(ISBLANK(AG1182),ISBLANK(AH1182))),#N/A,
IFERROR(VLOOKUP(AE1182,MonsterTable!$A:$B,MATCH(MonsterTable!$B$1,MonsterTable!$A$1:$B$1,0),0),
IF(OR(NOT(ISBLANK(AG1182)),ISBLANK(AH1182)),#N/A,
IF(AE1182="empty","empty",
VLOOKUP(AE1182,MonsterGroupTable!$A:$A,1,0)))))))</f>
        <v>empty</v>
      </c>
      <c r="AH1182">
        <v>3</v>
      </c>
      <c r="AL1182" s="1" t="s">
        <v>340</v>
      </c>
      <c r="AM1182" s="2">
        <f>IF(AND(ISBLANK(AL1182),OR(NOT(ISBLANK(AN1182)),NOT(ISBLANK(AO1182)))),#N/A,
IF(ISBLANK(AL1182),"",
IF(AND(NOT(ISERROR(VLOOKUP(AL1182,MonsterTable!$A:$B,MATCH(MonsterTable!$B$1,MonsterTable!$A$1:$B$1,0),0))),OR(ISBLANK(AN1182),ISBLANK(AO1182))),#N/A,
IFERROR(VLOOKUP(AL1182,MonsterTable!$A:$B,MATCH(MonsterTable!$B$1,MonsterTable!$A$1:$B$1,0),0),
IF(OR(NOT(ISBLANK(AN1182)),ISBLANK(AO1182)),#N/A,
IF(AL1182="empty","empty",
VLOOKUP(AL1182,MonsterGroupTable!$A:$A,1,0)))))))</f>
        <v>204</v>
      </c>
      <c r="AN1182">
        <v>1</v>
      </c>
      <c r="AO1182">
        <v>1</v>
      </c>
      <c r="AP1182">
        <v>0</v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BA1182" s="2" t="str">
        <f>IF(AND(ISBLANK(AZ1182),OR(NOT(ISBLANK(BB1182)),NOT(ISBLANK(BC1182)))),#N/A,
IF(ISBLANK(AZ1182),"",
IF(AND(NOT(ISERROR(VLOOKUP(AZ1182,MonsterTable!$A:$B,MATCH(MonsterTable!$B$1,MonsterTable!$A$1:$B$1,0),0))),OR(ISBLANK(BB1182),ISBLANK(BC1182))),#N/A,
IFERROR(VLOOKUP(AZ1182,MonsterTable!$A:$B,MATCH(MonsterTable!$B$1,MonsterTable!$A$1:$B$1,0),0),
IF(OR(NOT(ISBLANK(BB1182)),ISBLANK(BC1182)),#N/A,
IF(AZ1182="empty","empty",
VLOOKUP(AZ1182,MonsterGroupTable!$A:$A,1,0)))))))</f>
        <v/>
      </c>
      <c r="BH1182" s="2" t="str">
        <f>IF(AND(ISBLANK(BG1182),OR(NOT(ISBLANK(BI1182)),NOT(ISBLANK(BJ1182)))),#N/A,
IF(ISBLANK(BG1182),"",
IF(AND(NOT(ISERROR(VLOOKUP(BG1182,MonsterTable!$A:$B,MATCH(MonsterTable!$B$1,MonsterTable!$A$1:$B$1,0),0))),OR(ISBLANK(BI1182),ISBLANK(BJ1182))),#N/A,
IFERROR(VLOOKUP(BG1182,MonsterTable!$A:$B,MATCH(MonsterTable!$B$1,MonsterTable!$A$1:$B$1,0),0),
IF(OR(NOT(ISBLANK(BI1182)),ISBLANK(BJ1182)),#N/A,
IF(BG1182="empty","empty",
VLOOKUP(BG1182,MonsterGroupTable!$A:$A,1,0)))))))</f>
        <v/>
      </c>
      <c r="BO1182" s="2" t="str">
        <f>IF(AND(ISBLANK(BN1182),OR(NOT(ISBLANK(BP1182)),NOT(ISBLANK(BQ1182)))),#N/A,
IF(ISBLANK(BN1182),"",
IF(AND(NOT(ISERROR(VLOOKUP(BN1182,MonsterTable!$A:$B,MATCH(MonsterTable!$B$1,MonsterTable!$A$1:$B$1,0),0))),OR(ISBLANK(BP1182),ISBLANK(BQ1182))),#N/A,
IFERROR(VLOOKUP(BN1182,MonsterTable!$A:$B,MATCH(MonsterTable!$B$1,MonsterTable!$A$1:$B$1,0),0),
IF(OR(NOT(ISBLANK(BP1182)),ISBLANK(BQ1182)),#N/A,
IF(BN1182="empty","empty",
VLOOKUP(BN1182,MonsterGroupTable!$A:$A,1,0)))))))</f>
        <v/>
      </c>
      <c r="BV1182" s="2" t="str">
        <f>IF(AND(ISBLANK(BU1182),OR(NOT(ISBLANK(BW1182)),NOT(ISBLANK(BX1182)))),#N/A,
IF(ISBLANK(BU1182),"",
IF(AND(NOT(ISERROR(VLOOKUP(BU1182,MonsterTable!$A:$B,MATCH(MonsterTable!$B$1,MonsterTable!$A$1:$B$1,0),0))),OR(ISBLANK(BW1182),ISBLANK(BX1182))),#N/A,
IFERROR(VLOOKUP(BU1182,MonsterTable!$A:$B,MATCH(MonsterTable!$B$1,MonsterTable!$A$1:$B$1,0),0),
IF(OR(NOT(ISBLANK(BW1182)),ISBLANK(BX1182)),#N/A,
IF(BU1182="empty","empty",
VLOOKUP(BU1182,MonsterGroupTable!$A:$A,1,0)))))))</f>
        <v/>
      </c>
      <c r="CC1182" s="2" t="str">
        <f>IF(AND(ISBLANK(CB1182),OR(NOT(ISBLANK(CD1182)),NOT(ISBLANK(CE1182)))),#N/A,
IF(ISBLANK(CB1182),"",
IF(AND(NOT(ISERROR(VLOOKUP(CB1182,MonsterTable!$A:$B,MATCH(MonsterTable!$B$1,MonsterTable!$A$1:$B$1,0),0))),OR(ISBLANK(CD1182),ISBLANK(CE1182))),#N/A,
IFERROR(VLOOKUP(CB1182,MonsterTable!$A:$B,MATCH(MonsterTable!$B$1,MonsterTable!$A$1:$B$1,0),0),
IF(OR(NOT(ISBLANK(CD1182)),ISBLANK(CE1182)),#N/A,
IF(CB1182="empty","empty",
VLOOKUP(CB1182,MonsterGroupTable!$A:$A,1,0)))))))</f>
        <v/>
      </c>
      <c r="CJ1182" s="2" t="str">
        <f>IF(AND(ISBLANK(CI1182),OR(NOT(ISBLANK(CK1182)),NOT(ISBLANK(CL1182)))),#N/A,
IF(ISBLANK(CI1182),"",
IF(AND(NOT(ISERROR(VLOOKUP(CI1182,MonsterTable!$A:$B,MATCH(MonsterTable!$B$1,MonsterTable!$A$1:$B$1,0),0))),OR(ISBLANK(CK1182),ISBLANK(CL1182))),#N/A,
IFERROR(VLOOKUP(CI1182,MonsterTable!$A:$B,MATCH(MonsterTable!$B$1,MonsterTable!$A$1:$B$1,0),0),
IF(OR(NOT(ISBLANK(CK1182)),ISBLANK(CL1182)),#N/A,
IF(CI1182="empty","empty",
VLOOKUP(CI1182,MonsterGroupTable!$A:$A,1,0)))))))</f>
        <v/>
      </c>
    </row>
    <row r="1183" spans="1:88">
      <c r="A1183">
        <v>20484</v>
      </c>
      <c r="B1183">
        <f t="shared" si="36"/>
        <v>1.1000000000000001</v>
      </c>
      <c r="C1183">
        <f t="shared" si="36"/>
        <v>1.1000000000000001</v>
      </c>
      <c r="F1183">
        <v>3300</v>
      </c>
      <c r="G1183">
        <v>104606</v>
      </c>
      <c r="H1183">
        <v>0</v>
      </c>
      <c r="I1183">
        <v>0</v>
      </c>
      <c r="J1183">
        <v>0</v>
      </c>
      <c r="K1183" t="s">
        <v>28</v>
      </c>
      <c r="L1183" t="s">
        <v>255</v>
      </c>
      <c r="M1183" t="s">
        <v>79</v>
      </c>
      <c r="N1183" t="s">
        <v>80</v>
      </c>
      <c r="O1183">
        <v>0</v>
      </c>
      <c r="P1183">
        <v>-4.75</v>
      </c>
      <c r="Q1183">
        <v>-3.5</v>
      </c>
      <c r="R1183">
        <v>4.75</v>
      </c>
      <c r="S1183">
        <v>3</v>
      </c>
      <c r="T1183">
        <v>-13.5</v>
      </c>
      <c r="U1183">
        <v>2.5499999999999998</v>
      </c>
      <c r="V1183">
        <v>-6.75</v>
      </c>
      <c r="W1183" t="str">
        <f t="shared" si="37"/>
        <v>g109,5,empty,3,204,1,1,0</v>
      </c>
      <c r="X1183" s="1" t="s">
        <v>326</v>
      </c>
      <c r="Y1183" s="2" t="str">
        <f>IF(AND(ISBLANK(X1183),OR(NOT(ISBLANK(Z1183)),NOT(ISBLANK(AA1183)))),#N/A,
IF(ISBLANK(X1183),"",
IF(AND(NOT(ISERROR(VLOOKUP(X1183,MonsterTable!$A:$B,MATCH(MonsterTable!$B$1,MonsterTable!$A$1:$B$1,0),0))),OR(ISBLANK(Z1183),ISBLANK(AA1183))),#N/A,
IFERROR(VLOOKUP(X1183,MonsterTable!$A:$B,MATCH(MonsterTable!$B$1,MonsterTable!$A$1:$B$1,0),0),
IF(OR(NOT(ISBLANK(Z1183)),ISBLANK(AA1183)),#N/A,
IF(X1183="empty","empty",
VLOOKUP(X1183,MonsterGroupTable!$A:$A,1,0)))))))</f>
        <v>g109</v>
      </c>
      <c r="AA1183">
        <v>5</v>
      </c>
      <c r="AE1183" s="1" t="s">
        <v>74</v>
      </c>
      <c r="AF1183" s="2" t="str">
        <f>IF(AND(ISBLANK(AE1183),OR(NOT(ISBLANK(AG1183)),NOT(ISBLANK(AH1183)))),#N/A,
IF(ISBLANK(AE1183),"",
IF(AND(NOT(ISERROR(VLOOKUP(AE1183,MonsterTable!$A:$B,MATCH(MonsterTable!$B$1,MonsterTable!$A$1:$B$1,0),0))),OR(ISBLANK(AG1183),ISBLANK(AH1183))),#N/A,
IFERROR(VLOOKUP(AE1183,MonsterTable!$A:$B,MATCH(MonsterTable!$B$1,MonsterTable!$A$1:$B$1,0),0),
IF(OR(NOT(ISBLANK(AG1183)),ISBLANK(AH1183)),#N/A,
IF(AE1183="empty","empty",
VLOOKUP(AE1183,MonsterGroupTable!$A:$A,1,0)))))))</f>
        <v>empty</v>
      </c>
      <c r="AH1183">
        <v>3</v>
      </c>
      <c r="AL1183" s="1" t="s">
        <v>340</v>
      </c>
      <c r="AM1183" s="2">
        <f>IF(AND(ISBLANK(AL1183),OR(NOT(ISBLANK(AN1183)),NOT(ISBLANK(AO1183)))),#N/A,
IF(ISBLANK(AL1183),"",
IF(AND(NOT(ISERROR(VLOOKUP(AL1183,MonsterTable!$A:$B,MATCH(MonsterTable!$B$1,MonsterTable!$A$1:$B$1,0),0))),OR(ISBLANK(AN1183),ISBLANK(AO1183))),#N/A,
IFERROR(VLOOKUP(AL1183,MonsterTable!$A:$B,MATCH(MonsterTable!$B$1,MonsterTable!$A$1:$B$1,0),0),
IF(OR(NOT(ISBLANK(AN1183)),ISBLANK(AO1183)),#N/A,
IF(AL1183="empty","empty",
VLOOKUP(AL1183,MonsterGroupTable!$A:$A,1,0)))))))</f>
        <v>204</v>
      </c>
      <c r="AN1183">
        <v>1</v>
      </c>
      <c r="AO1183">
        <v>1</v>
      </c>
      <c r="AP1183">
        <v>0</v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BA1183" s="2" t="str">
        <f>IF(AND(ISBLANK(AZ1183),OR(NOT(ISBLANK(BB1183)),NOT(ISBLANK(BC1183)))),#N/A,
IF(ISBLANK(AZ1183),"",
IF(AND(NOT(ISERROR(VLOOKUP(AZ1183,MonsterTable!$A:$B,MATCH(MonsterTable!$B$1,MonsterTable!$A$1:$B$1,0),0))),OR(ISBLANK(BB1183),ISBLANK(BC1183))),#N/A,
IFERROR(VLOOKUP(AZ1183,MonsterTable!$A:$B,MATCH(MonsterTable!$B$1,MonsterTable!$A$1:$B$1,0),0),
IF(OR(NOT(ISBLANK(BB1183)),ISBLANK(BC1183)),#N/A,
IF(AZ1183="empty","empty",
VLOOKUP(AZ1183,MonsterGroupTable!$A:$A,1,0)))))))</f>
        <v/>
      </c>
      <c r="BH1183" s="2" t="str">
        <f>IF(AND(ISBLANK(BG1183),OR(NOT(ISBLANK(BI1183)),NOT(ISBLANK(BJ1183)))),#N/A,
IF(ISBLANK(BG1183),"",
IF(AND(NOT(ISERROR(VLOOKUP(BG1183,MonsterTable!$A:$B,MATCH(MonsterTable!$B$1,MonsterTable!$A$1:$B$1,0),0))),OR(ISBLANK(BI1183),ISBLANK(BJ1183))),#N/A,
IFERROR(VLOOKUP(BG1183,MonsterTable!$A:$B,MATCH(MonsterTable!$B$1,MonsterTable!$A$1:$B$1,0),0),
IF(OR(NOT(ISBLANK(BI1183)),ISBLANK(BJ1183)),#N/A,
IF(BG1183="empty","empty",
VLOOKUP(BG1183,MonsterGroupTable!$A:$A,1,0)))))))</f>
        <v/>
      </c>
      <c r="BO1183" s="2" t="str">
        <f>IF(AND(ISBLANK(BN1183),OR(NOT(ISBLANK(BP1183)),NOT(ISBLANK(BQ1183)))),#N/A,
IF(ISBLANK(BN1183),"",
IF(AND(NOT(ISERROR(VLOOKUP(BN1183,MonsterTable!$A:$B,MATCH(MonsterTable!$B$1,MonsterTable!$A$1:$B$1,0),0))),OR(ISBLANK(BP1183),ISBLANK(BQ1183))),#N/A,
IFERROR(VLOOKUP(BN1183,MonsterTable!$A:$B,MATCH(MonsterTable!$B$1,MonsterTable!$A$1:$B$1,0),0),
IF(OR(NOT(ISBLANK(BP1183)),ISBLANK(BQ1183)),#N/A,
IF(BN1183="empty","empty",
VLOOKUP(BN1183,MonsterGroupTable!$A:$A,1,0)))))))</f>
        <v/>
      </c>
      <c r="BV1183" s="2" t="str">
        <f>IF(AND(ISBLANK(BU1183),OR(NOT(ISBLANK(BW1183)),NOT(ISBLANK(BX1183)))),#N/A,
IF(ISBLANK(BU1183),"",
IF(AND(NOT(ISERROR(VLOOKUP(BU1183,MonsterTable!$A:$B,MATCH(MonsterTable!$B$1,MonsterTable!$A$1:$B$1,0),0))),OR(ISBLANK(BW1183),ISBLANK(BX1183))),#N/A,
IFERROR(VLOOKUP(BU1183,MonsterTable!$A:$B,MATCH(MonsterTable!$B$1,MonsterTable!$A$1:$B$1,0),0),
IF(OR(NOT(ISBLANK(BW1183)),ISBLANK(BX1183)),#N/A,
IF(BU1183="empty","empty",
VLOOKUP(BU1183,MonsterGroupTable!$A:$A,1,0)))))))</f>
        <v/>
      </c>
      <c r="CC1183" s="2" t="str">
        <f>IF(AND(ISBLANK(CB1183),OR(NOT(ISBLANK(CD1183)),NOT(ISBLANK(CE1183)))),#N/A,
IF(ISBLANK(CB1183),"",
IF(AND(NOT(ISERROR(VLOOKUP(CB1183,MonsterTable!$A:$B,MATCH(MonsterTable!$B$1,MonsterTable!$A$1:$B$1,0),0))),OR(ISBLANK(CD1183),ISBLANK(CE1183))),#N/A,
IFERROR(VLOOKUP(CB1183,MonsterTable!$A:$B,MATCH(MonsterTable!$B$1,MonsterTable!$A$1:$B$1,0),0),
IF(OR(NOT(ISBLANK(CD1183)),ISBLANK(CE1183)),#N/A,
IF(CB1183="empty","empty",
VLOOKUP(CB1183,MonsterGroupTable!$A:$A,1,0)))))))</f>
        <v/>
      </c>
      <c r="CJ1183" s="2" t="str">
        <f>IF(AND(ISBLANK(CI1183),OR(NOT(ISBLANK(CK1183)),NOT(ISBLANK(CL1183)))),#N/A,
IF(ISBLANK(CI1183),"",
IF(AND(NOT(ISERROR(VLOOKUP(CI1183,MonsterTable!$A:$B,MATCH(MonsterTable!$B$1,MonsterTable!$A$1:$B$1,0),0))),OR(ISBLANK(CK1183),ISBLANK(CL1183))),#N/A,
IFERROR(VLOOKUP(CI1183,MonsterTable!$A:$B,MATCH(MonsterTable!$B$1,MonsterTable!$A$1:$B$1,0),0),
IF(OR(NOT(ISBLANK(CK1183)),ISBLANK(CL1183)),#N/A,
IF(CI1183="empty","empty",
VLOOKUP(CI1183,MonsterGroupTable!$A:$A,1,0)))))))</f>
        <v/>
      </c>
    </row>
    <row r="1184" spans="1:88">
      <c r="A1184">
        <v>20485</v>
      </c>
      <c r="B1184">
        <f t="shared" si="36"/>
        <v>1.1000000000000001</v>
      </c>
      <c r="C1184">
        <f t="shared" si="36"/>
        <v>1.1000000000000001</v>
      </c>
      <c r="F1184">
        <v>3300</v>
      </c>
      <c r="G1184">
        <v>105101</v>
      </c>
      <c r="H1184">
        <v>0</v>
      </c>
      <c r="I1184">
        <v>0</v>
      </c>
      <c r="J1184">
        <v>0</v>
      </c>
      <c r="K1184" t="s">
        <v>28</v>
      </c>
      <c r="L1184" t="s">
        <v>255</v>
      </c>
      <c r="M1184" t="s">
        <v>79</v>
      </c>
      <c r="N1184" t="s">
        <v>80</v>
      </c>
      <c r="O1184">
        <v>0</v>
      </c>
      <c r="P1184">
        <v>-4.75</v>
      </c>
      <c r="Q1184">
        <v>-3.5</v>
      </c>
      <c r="R1184">
        <v>4.75</v>
      </c>
      <c r="S1184">
        <v>3</v>
      </c>
      <c r="T1184">
        <v>-13.5</v>
      </c>
      <c r="U1184">
        <v>2.5499999999999998</v>
      </c>
      <c r="V1184">
        <v>-6.75</v>
      </c>
      <c r="W1184" t="str">
        <f t="shared" si="37"/>
        <v>g109,5,empty,3,204,1,1,0</v>
      </c>
      <c r="X1184" s="1" t="s">
        <v>326</v>
      </c>
      <c r="Y1184" s="2" t="str">
        <f>IF(AND(ISBLANK(X1184),OR(NOT(ISBLANK(Z1184)),NOT(ISBLANK(AA1184)))),#N/A,
IF(ISBLANK(X1184),"",
IF(AND(NOT(ISERROR(VLOOKUP(X1184,MonsterTable!$A:$B,MATCH(MonsterTable!$B$1,MonsterTable!$A$1:$B$1,0),0))),OR(ISBLANK(Z1184),ISBLANK(AA1184))),#N/A,
IFERROR(VLOOKUP(X1184,MonsterTable!$A:$B,MATCH(MonsterTable!$B$1,MonsterTable!$A$1:$B$1,0),0),
IF(OR(NOT(ISBLANK(Z1184)),ISBLANK(AA1184)),#N/A,
IF(X1184="empty","empty",
VLOOKUP(X1184,MonsterGroupTable!$A:$A,1,0)))))))</f>
        <v>g109</v>
      </c>
      <c r="AA1184">
        <v>5</v>
      </c>
      <c r="AE1184" s="1" t="s">
        <v>74</v>
      </c>
      <c r="AF1184" s="2" t="str">
        <f>IF(AND(ISBLANK(AE1184),OR(NOT(ISBLANK(AG1184)),NOT(ISBLANK(AH1184)))),#N/A,
IF(ISBLANK(AE1184),"",
IF(AND(NOT(ISERROR(VLOOKUP(AE1184,MonsterTable!$A:$B,MATCH(MonsterTable!$B$1,MonsterTable!$A$1:$B$1,0),0))),OR(ISBLANK(AG1184),ISBLANK(AH1184))),#N/A,
IFERROR(VLOOKUP(AE1184,MonsterTable!$A:$B,MATCH(MonsterTable!$B$1,MonsterTable!$A$1:$B$1,0),0),
IF(OR(NOT(ISBLANK(AG1184)),ISBLANK(AH1184)),#N/A,
IF(AE1184="empty","empty",
VLOOKUP(AE1184,MonsterGroupTable!$A:$A,1,0)))))))</f>
        <v>empty</v>
      </c>
      <c r="AH1184">
        <v>3</v>
      </c>
      <c r="AL1184" s="1" t="s">
        <v>340</v>
      </c>
      <c r="AM1184" s="2">
        <f>IF(AND(ISBLANK(AL1184),OR(NOT(ISBLANK(AN1184)),NOT(ISBLANK(AO1184)))),#N/A,
IF(ISBLANK(AL1184),"",
IF(AND(NOT(ISERROR(VLOOKUP(AL1184,MonsterTable!$A:$B,MATCH(MonsterTable!$B$1,MonsterTable!$A$1:$B$1,0),0))),OR(ISBLANK(AN1184),ISBLANK(AO1184))),#N/A,
IFERROR(VLOOKUP(AL1184,MonsterTable!$A:$B,MATCH(MonsterTable!$B$1,MonsterTable!$A$1:$B$1,0),0),
IF(OR(NOT(ISBLANK(AN1184)),ISBLANK(AO1184)),#N/A,
IF(AL1184="empty","empty",
VLOOKUP(AL1184,MonsterGroupTable!$A:$A,1,0)))))))</f>
        <v>204</v>
      </c>
      <c r="AN1184">
        <v>1</v>
      </c>
      <c r="AO1184">
        <v>1</v>
      </c>
      <c r="AP1184">
        <v>0</v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BA1184" s="2" t="str">
        <f>IF(AND(ISBLANK(AZ1184),OR(NOT(ISBLANK(BB1184)),NOT(ISBLANK(BC1184)))),#N/A,
IF(ISBLANK(AZ1184),"",
IF(AND(NOT(ISERROR(VLOOKUP(AZ1184,MonsterTable!$A:$B,MATCH(MonsterTable!$B$1,MonsterTable!$A$1:$B$1,0),0))),OR(ISBLANK(BB1184),ISBLANK(BC1184))),#N/A,
IFERROR(VLOOKUP(AZ1184,MonsterTable!$A:$B,MATCH(MonsterTable!$B$1,MonsterTable!$A$1:$B$1,0),0),
IF(OR(NOT(ISBLANK(BB1184)),ISBLANK(BC1184)),#N/A,
IF(AZ1184="empty","empty",
VLOOKUP(AZ1184,MonsterGroupTable!$A:$A,1,0)))))))</f>
        <v/>
      </c>
      <c r="BH1184" s="2" t="str">
        <f>IF(AND(ISBLANK(BG1184),OR(NOT(ISBLANK(BI1184)),NOT(ISBLANK(BJ1184)))),#N/A,
IF(ISBLANK(BG1184),"",
IF(AND(NOT(ISERROR(VLOOKUP(BG1184,MonsterTable!$A:$B,MATCH(MonsterTable!$B$1,MonsterTable!$A$1:$B$1,0),0))),OR(ISBLANK(BI1184),ISBLANK(BJ1184))),#N/A,
IFERROR(VLOOKUP(BG1184,MonsterTable!$A:$B,MATCH(MonsterTable!$B$1,MonsterTable!$A$1:$B$1,0),0),
IF(OR(NOT(ISBLANK(BI1184)),ISBLANK(BJ1184)),#N/A,
IF(BG1184="empty","empty",
VLOOKUP(BG1184,MonsterGroupTable!$A:$A,1,0)))))))</f>
        <v/>
      </c>
      <c r="BO1184" s="2" t="str">
        <f>IF(AND(ISBLANK(BN1184),OR(NOT(ISBLANK(BP1184)),NOT(ISBLANK(BQ1184)))),#N/A,
IF(ISBLANK(BN1184),"",
IF(AND(NOT(ISERROR(VLOOKUP(BN1184,MonsterTable!$A:$B,MATCH(MonsterTable!$B$1,MonsterTable!$A$1:$B$1,0),0))),OR(ISBLANK(BP1184),ISBLANK(BQ1184))),#N/A,
IFERROR(VLOOKUP(BN1184,MonsterTable!$A:$B,MATCH(MonsterTable!$B$1,MonsterTable!$A$1:$B$1,0),0),
IF(OR(NOT(ISBLANK(BP1184)),ISBLANK(BQ1184)),#N/A,
IF(BN1184="empty","empty",
VLOOKUP(BN1184,MonsterGroupTable!$A:$A,1,0)))))))</f>
        <v/>
      </c>
      <c r="BV1184" s="2" t="str">
        <f>IF(AND(ISBLANK(BU1184),OR(NOT(ISBLANK(BW1184)),NOT(ISBLANK(BX1184)))),#N/A,
IF(ISBLANK(BU1184),"",
IF(AND(NOT(ISERROR(VLOOKUP(BU1184,MonsterTable!$A:$B,MATCH(MonsterTable!$B$1,MonsterTable!$A$1:$B$1,0),0))),OR(ISBLANK(BW1184),ISBLANK(BX1184))),#N/A,
IFERROR(VLOOKUP(BU1184,MonsterTable!$A:$B,MATCH(MonsterTable!$B$1,MonsterTable!$A$1:$B$1,0),0),
IF(OR(NOT(ISBLANK(BW1184)),ISBLANK(BX1184)),#N/A,
IF(BU1184="empty","empty",
VLOOKUP(BU1184,MonsterGroupTable!$A:$A,1,0)))))))</f>
        <v/>
      </c>
      <c r="CC1184" s="2" t="str">
        <f>IF(AND(ISBLANK(CB1184),OR(NOT(ISBLANK(CD1184)),NOT(ISBLANK(CE1184)))),#N/A,
IF(ISBLANK(CB1184),"",
IF(AND(NOT(ISERROR(VLOOKUP(CB1184,MonsterTable!$A:$B,MATCH(MonsterTable!$B$1,MonsterTable!$A$1:$B$1,0),0))),OR(ISBLANK(CD1184),ISBLANK(CE1184))),#N/A,
IFERROR(VLOOKUP(CB1184,MonsterTable!$A:$B,MATCH(MonsterTable!$B$1,MonsterTable!$A$1:$B$1,0),0),
IF(OR(NOT(ISBLANK(CD1184)),ISBLANK(CE1184)),#N/A,
IF(CB1184="empty","empty",
VLOOKUP(CB1184,MonsterGroupTable!$A:$A,1,0)))))))</f>
        <v/>
      </c>
      <c r="CJ1184" s="2" t="str">
        <f>IF(AND(ISBLANK(CI1184),OR(NOT(ISBLANK(CK1184)),NOT(ISBLANK(CL1184)))),#N/A,
IF(ISBLANK(CI1184),"",
IF(AND(NOT(ISERROR(VLOOKUP(CI1184,MonsterTable!$A:$B,MATCH(MonsterTable!$B$1,MonsterTable!$A$1:$B$1,0),0))),OR(ISBLANK(CK1184),ISBLANK(CL1184))),#N/A,
IFERROR(VLOOKUP(CI1184,MonsterTable!$A:$B,MATCH(MonsterTable!$B$1,MonsterTable!$A$1:$B$1,0),0),
IF(OR(NOT(ISBLANK(CK1184)),ISBLANK(CL1184)),#N/A,
IF(CI1184="empty","empty",
VLOOKUP(CI1184,MonsterGroupTable!$A:$A,1,0)))))))</f>
        <v/>
      </c>
    </row>
    <row r="1185" spans="1:88">
      <c r="A1185">
        <v>20486</v>
      </c>
      <c r="B1185">
        <f t="shared" si="36"/>
        <v>1.1000000000000001</v>
      </c>
      <c r="C1185">
        <f t="shared" si="36"/>
        <v>1.1000000000000001</v>
      </c>
      <c r="F1185">
        <v>3300</v>
      </c>
      <c r="G1185">
        <v>105596</v>
      </c>
      <c r="H1185">
        <v>0</v>
      </c>
      <c r="I1185">
        <v>0</v>
      </c>
      <c r="J1185">
        <v>0</v>
      </c>
      <c r="K1185" t="s">
        <v>28</v>
      </c>
      <c r="L1185" t="s">
        <v>255</v>
      </c>
      <c r="M1185" t="s">
        <v>79</v>
      </c>
      <c r="N1185" t="s">
        <v>80</v>
      </c>
      <c r="O1185">
        <v>0</v>
      </c>
      <c r="P1185">
        <v>-4.75</v>
      </c>
      <c r="Q1185">
        <v>-3.5</v>
      </c>
      <c r="R1185">
        <v>4.75</v>
      </c>
      <c r="S1185">
        <v>3</v>
      </c>
      <c r="T1185">
        <v>-13.5</v>
      </c>
      <c r="U1185">
        <v>2.5499999999999998</v>
      </c>
      <c r="V1185">
        <v>-6.75</v>
      </c>
      <c r="W1185" t="str">
        <f t="shared" si="37"/>
        <v>g109,5,empty,3,204,1,1,0</v>
      </c>
      <c r="X1185" s="1" t="s">
        <v>326</v>
      </c>
      <c r="Y1185" s="2" t="str">
        <f>IF(AND(ISBLANK(X1185),OR(NOT(ISBLANK(Z1185)),NOT(ISBLANK(AA1185)))),#N/A,
IF(ISBLANK(X1185),"",
IF(AND(NOT(ISERROR(VLOOKUP(X1185,MonsterTable!$A:$B,MATCH(MonsterTable!$B$1,MonsterTable!$A$1:$B$1,0),0))),OR(ISBLANK(Z1185),ISBLANK(AA1185))),#N/A,
IFERROR(VLOOKUP(X1185,MonsterTable!$A:$B,MATCH(MonsterTable!$B$1,MonsterTable!$A$1:$B$1,0),0),
IF(OR(NOT(ISBLANK(Z1185)),ISBLANK(AA1185)),#N/A,
IF(X1185="empty","empty",
VLOOKUP(X1185,MonsterGroupTable!$A:$A,1,0)))))))</f>
        <v>g109</v>
      </c>
      <c r="AA1185">
        <v>5</v>
      </c>
      <c r="AE1185" s="1" t="s">
        <v>74</v>
      </c>
      <c r="AF1185" s="2" t="str">
        <f>IF(AND(ISBLANK(AE1185),OR(NOT(ISBLANK(AG1185)),NOT(ISBLANK(AH1185)))),#N/A,
IF(ISBLANK(AE1185),"",
IF(AND(NOT(ISERROR(VLOOKUP(AE1185,MonsterTable!$A:$B,MATCH(MonsterTable!$B$1,MonsterTable!$A$1:$B$1,0),0))),OR(ISBLANK(AG1185),ISBLANK(AH1185))),#N/A,
IFERROR(VLOOKUP(AE1185,MonsterTable!$A:$B,MATCH(MonsterTable!$B$1,MonsterTable!$A$1:$B$1,0),0),
IF(OR(NOT(ISBLANK(AG1185)),ISBLANK(AH1185)),#N/A,
IF(AE1185="empty","empty",
VLOOKUP(AE1185,MonsterGroupTable!$A:$A,1,0)))))))</f>
        <v>empty</v>
      </c>
      <c r="AH1185">
        <v>3</v>
      </c>
      <c r="AL1185" s="1" t="s">
        <v>340</v>
      </c>
      <c r="AM1185" s="2">
        <f>IF(AND(ISBLANK(AL1185),OR(NOT(ISBLANK(AN1185)),NOT(ISBLANK(AO1185)))),#N/A,
IF(ISBLANK(AL1185),"",
IF(AND(NOT(ISERROR(VLOOKUP(AL1185,MonsterTable!$A:$B,MATCH(MonsterTable!$B$1,MonsterTable!$A$1:$B$1,0),0))),OR(ISBLANK(AN1185),ISBLANK(AO1185))),#N/A,
IFERROR(VLOOKUP(AL1185,MonsterTable!$A:$B,MATCH(MonsterTable!$B$1,MonsterTable!$A$1:$B$1,0),0),
IF(OR(NOT(ISBLANK(AN1185)),ISBLANK(AO1185)),#N/A,
IF(AL1185="empty","empty",
VLOOKUP(AL1185,MonsterGroupTable!$A:$A,1,0)))))))</f>
        <v>204</v>
      </c>
      <c r="AN1185">
        <v>1</v>
      </c>
      <c r="AO1185">
        <v>1</v>
      </c>
      <c r="AP1185">
        <v>0</v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BA1185" s="2" t="str">
        <f>IF(AND(ISBLANK(AZ1185),OR(NOT(ISBLANK(BB1185)),NOT(ISBLANK(BC1185)))),#N/A,
IF(ISBLANK(AZ1185),"",
IF(AND(NOT(ISERROR(VLOOKUP(AZ1185,MonsterTable!$A:$B,MATCH(MonsterTable!$B$1,MonsterTable!$A$1:$B$1,0),0))),OR(ISBLANK(BB1185),ISBLANK(BC1185))),#N/A,
IFERROR(VLOOKUP(AZ1185,MonsterTable!$A:$B,MATCH(MonsterTable!$B$1,MonsterTable!$A$1:$B$1,0),0),
IF(OR(NOT(ISBLANK(BB1185)),ISBLANK(BC1185)),#N/A,
IF(AZ1185="empty","empty",
VLOOKUP(AZ1185,MonsterGroupTable!$A:$A,1,0)))))))</f>
        <v/>
      </c>
      <c r="BH1185" s="2" t="str">
        <f>IF(AND(ISBLANK(BG1185),OR(NOT(ISBLANK(BI1185)),NOT(ISBLANK(BJ1185)))),#N/A,
IF(ISBLANK(BG1185),"",
IF(AND(NOT(ISERROR(VLOOKUP(BG1185,MonsterTable!$A:$B,MATCH(MonsterTable!$B$1,MonsterTable!$A$1:$B$1,0),0))),OR(ISBLANK(BI1185),ISBLANK(BJ1185))),#N/A,
IFERROR(VLOOKUP(BG1185,MonsterTable!$A:$B,MATCH(MonsterTable!$B$1,MonsterTable!$A$1:$B$1,0),0),
IF(OR(NOT(ISBLANK(BI1185)),ISBLANK(BJ1185)),#N/A,
IF(BG1185="empty","empty",
VLOOKUP(BG1185,MonsterGroupTable!$A:$A,1,0)))))))</f>
        <v/>
      </c>
      <c r="BO1185" s="2" t="str">
        <f>IF(AND(ISBLANK(BN1185),OR(NOT(ISBLANK(BP1185)),NOT(ISBLANK(BQ1185)))),#N/A,
IF(ISBLANK(BN1185),"",
IF(AND(NOT(ISERROR(VLOOKUP(BN1185,MonsterTable!$A:$B,MATCH(MonsterTable!$B$1,MonsterTable!$A$1:$B$1,0),0))),OR(ISBLANK(BP1185),ISBLANK(BQ1185))),#N/A,
IFERROR(VLOOKUP(BN1185,MonsterTable!$A:$B,MATCH(MonsterTable!$B$1,MonsterTable!$A$1:$B$1,0),0),
IF(OR(NOT(ISBLANK(BP1185)),ISBLANK(BQ1185)),#N/A,
IF(BN1185="empty","empty",
VLOOKUP(BN1185,MonsterGroupTable!$A:$A,1,0)))))))</f>
        <v/>
      </c>
      <c r="BV1185" s="2" t="str">
        <f>IF(AND(ISBLANK(BU1185),OR(NOT(ISBLANK(BW1185)),NOT(ISBLANK(BX1185)))),#N/A,
IF(ISBLANK(BU1185),"",
IF(AND(NOT(ISERROR(VLOOKUP(BU1185,MonsterTable!$A:$B,MATCH(MonsterTable!$B$1,MonsterTable!$A$1:$B$1,0),0))),OR(ISBLANK(BW1185),ISBLANK(BX1185))),#N/A,
IFERROR(VLOOKUP(BU1185,MonsterTable!$A:$B,MATCH(MonsterTable!$B$1,MonsterTable!$A$1:$B$1,0),0),
IF(OR(NOT(ISBLANK(BW1185)),ISBLANK(BX1185)),#N/A,
IF(BU1185="empty","empty",
VLOOKUP(BU1185,MonsterGroupTable!$A:$A,1,0)))))))</f>
        <v/>
      </c>
      <c r="CC1185" s="2" t="str">
        <f>IF(AND(ISBLANK(CB1185),OR(NOT(ISBLANK(CD1185)),NOT(ISBLANK(CE1185)))),#N/A,
IF(ISBLANK(CB1185),"",
IF(AND(NOT(ISERROR(VLOOKUP(CB1185,MonsterTable!$A:$B,MATCH(MonsterTable!$B$1,MonsterTable!$A$1:$B$1,0),0))),OR(ISBLANK(CD1185),ISBLANK(CE1185))),#N/A,
IFERROR(VLOOKUP(CB1185,MonsterTable!$A:$B,MATCH(MonsterTable!$B$1,MonsterTable!$A$1:$B$1,0),0),
IF(OR(NOT(ISBLANK(CD1185)),ISBLANK(CE1185)),#N/A,
IF(CB1185="empty","empty",
VLOOKUP(CB1185,MonsterGroupTable!$A:$A,1,0)))))))</f>
        <v/>
      </c>
      <c r="CJ1185" s="2" t="str">
        <f>IF(AND(ISBLANK(CI1185),OR(NOT(ISBLANK(CK1185)),NOT(ISBLANK(CL1185)))),#N/A,
IF(ISBLANK(CI1185),"",
IF(AND(NOT(ISERROR(VLOOKUP(CI1185,MonsterTable!$A:$B,MATCH(MonsterTable!$B$1,MonsterTable!$A$1:$B$1,0),0))),OR(ISBLANK(CK1185),ISBLANK(CL1185))),#N/A,
IFERROR(VLOOKUP(CI1185,MonsterTable!$A:$B,MATCH(MonsterTable!$B$1,MonsterTable!$A$1:$B$1,0),0),
IF(OR(NOT(ISBLANK(CK1185)),ISBLANK(CL1185)),#N/A,
IF(CI1185="empty","empty",
VLOOKUP(CI1185,MonsterGroupTable!$A:$A,1,0)))))))</f>
        <v/>
      </c>
    </row>
    <row r="1186" spans="1:88">
      <c r="A1186">
        <v>20487</v>
      </c>
      <c r="B1186">
        <f t="shared" si="36"/>
        <v>1.1000000000000001</v>
      </c>
      <c r="C1186">
        <f t="shared" si="36"/>
        <v>1.1000000000000001</v>
      </c>
      <c r="F1186">
        <v>3300</v>
      </c>
      <c r="G1186">
        <v>106091</v>
      </c>
      <c r="H1186">
        <v>0</v>
      </c>
      <c r="I1186">
        <v>0</v>
      </c>
      <c r="J1186">
        <v>0</v>
      </c>
      <c r="K1186" t="s">
        <v>28</v>
      </c>
      <c r="L1186" t="s">
        <v>255</v>
      </c>
      <c r="M1186" t="s">
        <v>79</v>
      </c>
      <c r="N1186" t="s">
        <v>80</v>
      </c>
      <c r="O1186">
        <v>0</v>
      </c>
      <c r="P1186">
        <v>-4.75</v>
      </c>
      <c r="Q1186">
        <v>-3.5</v>
      </c>
      <c r="R1186">
        <v>4.75</v>
      </c>
      <c r="S1186">
        <v>3</v>
      </c>
      <c r="T1186">
        <v>-13.5</v>
      </c>
      <c r="U1186">
        <v>2.5499999999999998</v>
      </c>
      <c r="V1186">
        <v>-6.75</v>
      </c>
      <c r="W1186" t="str">
        <f t="shared" si="37"/>
        <v>g109,5,empty,3,204,1,1,0</v>
      </c>
      <c r="X1186" s="1" t="s">
        <v>326</v>
      </c>
      <c r="Y1186" s="2" t="str">
        <f>IF(AND(ISBLANK(X1186),OR(NOT(ISBLANK(Z1186)),NOT(ISBLANK(AA1186)))),#N/A,
IF(ISBLANK(X1186),"",
IF(AND(NOT(ISERROR(VLOOKUP(X1186,MonsterTable!$A:$B,MATCH(MonsterTable!$B$1,MonsterTable!$A$1:$B$1,0),0))),OR(ISBLANK(Z1186),ISBLANK(AA1186))),#N/A,
IFERROR(VLOOKUP(X1186,MonsterTable!$A:$B,MATCH(MonsterTable!$B$1,MonsterTable!$A$1:$B$1,0),0),
IF(OR(NOT(ISBLANK(Z1186)),ISBLANK(AA1186)),#N/A,
IF(X1186="empty","empty",
VLOOKUP(X1186,MonsterGroupTable!$A:$A,1,0)))))))</f>
        <v>g109</v>
      </c>
      <c r="AA1186">
        <v>5</v>
      </c>
      <c r="AE1186" s="1" t="s">
        <v>74</v>
      </c>
      <c r="AF1186" s="2" t="str">
        <f>IF(AND(ISBLANK(AE1186),OR(NOT(ISBLANK(AG1186)),NOT(ISBLANK(AH1186)))),#N/A,
IF(ISBLANK(AE1186),"",
IF(AND(NOT(ISERROR(VLOOKUP(AE1186,MonsterTable!$A:$B,MATCH(MonsterTable!$B$1,MonsterTable!$A$1:$B$1,0),0))),OR(ISBLANK(AG1186),ISBLANK(AH1186))),#N/A,
IFERROR(VLOOKUP(AE1186,MonsterTable!$A:$B,MATCH(MonsterTable!$B$1,MonsterTable!$A$1:$B$1,0),0),
IF(OR(NOT(ISBLANK(AG1186)),ISBLANK(AH1186)),#N/A,
IF(AE1186="empty","empty",
VLOOKUP(AE1186,MonsterGroupTable!$A:$A,1,0)))))))</f>
        <v>empty</v>
      </c>
      <c r="AH1186">
        <v>3</v>
      </c>
      <c r="AL1186" s="1" t="s">
        <v>340</v>
      </c>
      <c r="AM1186" s="2">
        <f>IF(AND(ISBLANK(AL1186),OR(NOT(ISBLANK(AN1186)),NOT(ISBLANK(AO1186)))),#N/A,
IF(ISBLANK(AL1186),"",
IF(AND(NOT(ISERROR(VLOOKUP(AL1186,MonsterTable!$A:$B,MATCH(MonsterTable!$B$1,MonsterTable!$A$1:$B$1,0),0))),OR(ISBLANK(AN1186),ISBLANK(AO1186))),#N/A,
IFERROR(VLOOKUP(AL1186,MonsterTable!$A:$B,MATCH(MonsterTable!$B$1,MonsterTable!$A$1:$B$1,0),0),
IF(OR(NOT(ISBLANK(AN1186)),ISBLANK(AO1186)),#N/A,
IF(AL1186="empty","empty",
VLOOKUP(AL1186,MonsterGroupTable!$A:$A,1,0)))))))</f>
        <v>204</v>
      </c>
      <c r="AN1186">
        <v>1</v>
      </c>
      <c r="AO1186">
        <v>1</v>
      </c>
      <c r="AP1186">
        <v>0</v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BA1186" s="2" t="str">
        <f>IF(AND(ISBLANK(AZ1186),OR(NOT(ISBLANK(BB1186)),NOT(ISBLANK(BC1186)))),#N/A,
IF(ISBLANK(AZ1186),"",
IF(AND(NOT(ISERROR(VLOOKUP(AZ1186,MonsterTable!$A:$B,MATCH(MonsterTable!$B$1,MonsterTable!$A$1:$B$1,0),0))),OR(ISBLANK(BB1186),ISBLANK(BC1186))),#N/A,
IFERROR(VLOOKUP(AZ1186,MonsterTable!$A:$B,MATCH(MonsterTable!$B$1,MonsterTable!$A$1:$B$1,0),0),
IF(OR(NOT(ISBLANK(BB1186)),ISBLANK(BC1186)),#N/A,
IF(AZ1186="empty","empty",
VLOOKUP(AZ1186,MonsterGroupTable!$A:$A,1,0)))))))</f>
        <v/>
      </c>
      <c r="BH1186" s="2" t="str">
        <f>IF(AND(ISBLANK(BG1186),OR(NOT(ISBLANK(BI1186)),NOT(ISBLANK(BJ1186)))),#N/A,
IF(ISBLANK(BG1186),"",
IF(AND(NOT(ISERROR(VLOOKUP(BG1186,MonsterTable!$A:$B,MATCH(MonsterTable!$B$1,MonsterTable!$A$1:$B$1,0),0))),OR(ISBLANK(BI1186),ISBLANK(BJ1186))),#N/A,
IFERROR(VLOOKUP(BG1186,MonsterTable!$A:$B,MATCH(MonsterTable!$B$1,MonsterTable!$A$1:$B$1,0),0),
IF(OR(NOT(ISBLANK(BI1186)),ISBLANK(BJ1186)),#N/A,
IF(BG1186="empty","empty",
VLOOKUP(BG1186,MonsterGroupTable!$A:$A,1,0)))))))</f>
        <v/>
      </c>
      <c r="BO1186" s="2" t="str">
        <f>IF(AND(ISBLANK(BN1186),OR(NOT(ISBLANK(BP1186)),NOT(ISBLANK(BQ1186)))),#N/A,
IF(ISBLANK(BN1186),"",
IF(AND(NOT(ISERROR(VLOOKUP(BN1186,MonsterTable!$A:$B,MATCH(MonsterTable!$B$1,MonsterTable!$A$1:$B$1,0),0))),OR(ISBLANK(BP1186),ISBLANK(BQ1186))),#N/A,
IFERROR(VLOOKUP(BN1186,MonsterTable!$A:$B,MATCH(MonsterTable!$B$1,MonsterTable!$A$1:$B$1,0),0),
IF(OR(NOT(ISBLANK(BP1186)),ISBLANK(BQ1186)),#N/A,
IF(BN1186="empty","empty",
VLOOKUP(BN1186,MonsterGroupTable!$A:$A,1,0)))))))</f>
        <v/>
      </c>
      <c r="BV1186" s="2" t="str">
        <f>IF(AND(ISBLANK(BU1186),OR(NOT(ISBLANK(BW1186)),NOT(ISBLANK(BX1186)))),#N/A,
IF(ISBLANK(BU1186),"",
IF(AND(NOT(ISERROR(VLOOKUP(BU1186,MonsterTable!$A:$B,MATCH(MonsterTable!$B$1,MonsterTable!$A$1:$B$1,0),0))),OR(ISBLANK(BW1186),ISBLANK(BX1186))),#N/A,
IFERROR(VLOOKUP(BU1186,MonsterTable!$A:$B,MATCH(MonsterTable!$B$1,MonsterTable!$A$1:$B$1,0),0),
IF(OR(NOT(ISBLANK(BW1186)),ISBLANK(BX1186)),#N/A,
IF(BU1186="empty","empty",
VLOOKUP(BU1186,MonsterGroupTable!$A:$A,1,0)))))))</f>
        <v/>
      </c>
      <c r="CC1186" s="2" t="str">
        <f>IF(AND(ISBLANK(CB1186),OR(NOT(ISBLANK(CD1186)),NOT(ISBLANK(CE1186)))),#N/A,
IF(ISBLANK(CB1186),"",
IF(AND(NOT(ISERROR(VLOOKUP(CB1186,MonsterTable!$A:$B,MATCH(MonsterTable!$B$1,MonsterTable!$A$1:$B$1,0),0))),OR(ISBLANK(CD1186),ISBLANK(CE1186))),#N/A,
IFERROR(VLOOKUP(CB1186,MonsterTable!$A:$B,MATCH(MonsterTable!$B$1,MonsterTable!$A$1:$B$1,0),0),
IF(OR(NOT(ISBLANK(CD1186)),ISBLANK(CE1186)),#N/A,
IF(CB1186="empty","empty",
VLOOKUP(CB1186,MonsterGroupTable!$A:$A,1,0)))))))</f>
        <v/>
      </c>
      <c r="CJ1186" s="2" t="str">
        <f>IF(AND(ISBLANK(CI1186),OR(NOT(ISBLANK(CK1186)),NOT(ISBLANK(CL1186)))),#N/A,
IF(ISBLANK(CI1186),"",
IF(AND(NOT(ISERROR(VLOOKUP(CI1186,MonsterTable!$A:$B,MATCH(MonsterTable!$B$1,MonsterTable!$A$1:$B$1,0),0))),OR(ISBLANK(CK1186),ISBLANK(CL1186))),#N/A,
IFERROR(VLOOKUP(CI1186,MonsterTable!$A:$B,MATCH(MonsterTable!$B$1,MonsterTable!$A$1:$B$1,0),0),
IF(OR(NOT(ISBLANK(CK1186)),ISBLANK(CL1186)),#N/A,
IF(CI1186="empty","empty",
VLOOKUP(CI1186,MonsterGroupTable!$A:$A,1,0)))))))</f>
        <v/>
      </c>
    </row>
    <row r="1187" spans="1:88">
      <c r="A1187">
        <v>20488</v>
      </c>
      <c r="B1187">
        <f t="shared" si="36"/>
        <v>1.1000000000000001</v>
      </c>
      <c r="C1187">
        <f t="shared" si="36"/>
        <v>1.1000000000000001</v>
      </c>
      <c r="F1187">
        <v>3300</v>
      </c>
      <c r="G1187">
        <v>106586</v>
      </c>
      <c r="H1187">
        <v>0</v>
      </c>
      <c r="I1187">
        <v>0</v>
      </c>
      <c r="J1187">
        <v>0</v>
      </c>
      <c r="K1187" t="s">
        <v>28</v>
      </c>
      <c r="L1187" t="s">
        <v>255</v>
      </c>
      <c r="M1187" t="s">
        <v>79</v>
      </c>
      <c r="N1187" t="s">
        <v>80</v>
      </c>
      <c r="O1187">
        <v>0</v>
      </c>
      <c r="P1187">
        <v>-4.75</v>
      </c>
      <c r="Q1187">
        <v>-3.5</v>
      </c>
      <c r="R1187">
        <v>4.75</v>
      </c>
      <c r="S1187">
        <v>3</v>
      </c>
      <c r="T1187">
        <v>-13.5</v>
      </c>
      <c r="U1187">
        <v>2.5499999999999998</v>
      </c>
      <c r="V1187">
        <v>-6.75</v>
      </c>
      <c r="W1187" t="str">
        <f t="shared" si="37"/>
        <v>g109,5,empty,3,204,1,1,0</v>
      </c>
      <c r="X1187" s="1" t="s">
        <v>326</v>
      </c>
      <c r="Y1187" s="2" t="str">
        <f>IF(AND(ISBLANK(X1187),OR(NOT(ISBLANK(Z1187)),NOT(ISBLANK(AA1187)))),#N/A,
IF(ISBLANK(X1187),"",
IF(AND(NOT(ISERROR(VLOOKUP(X1187,MonsterTable!$A:$B,MATCH(MonsterTable!$B$1,MonsterTable!$A$1:$B$1,0),0))),OR(ISBLANK(Z1187),ISBLANK(AA1187))),#N/A,
IFERROR(VLOOKUP(X1187,MonsterTable!$A:$B,MATCH(MonsterTable!$B$1,MonsterTable!$A$1:$B$1,0),0),
IF(OR(NOT(ISBLANK(Z1187)),ISBLANK(AA1187)),#N/A,
IF(X1187="empty","empty",
VLOOKUP(X1187,MonsterGroupTable!$A:$A,1,0)))))))</f>
        <v>g109</v>
      </c>
      <c r="AA1187">
        <v>5</v>
      </c>
      <c r="AE1187" s="1" t="s">
        <v>74</v>
      </c>
      <c r="AF1187" s="2" t="str">
        <f>IF(AND(ISBLANK(AE1187),OR(NOT(ISBLANK(AG1187)),NOT(ISBLANK(AH1187)))),#N/A,
IF(ISBLANK(AE1187),"",
IF(AND(NOT(ISERROR(VLOOKUP(AE1187,MonsterTable!$A:$B,MATCH(MonsterTable!$B$1,MonsterTable!$A$1:$B$1,0),0))),OR(ISBLANK(AG1187),ISBLANK(AH1187))),#N/A,
IFERROR(VLOOKUP(AE1187,MonsterTable!$A:$B,MATCH(MonsterTable!$B$1,MonsterTable!$A$1:$B$1,0),0),
IF(OR(NOT(ISBLANK(AG1187)),ISBLANK(AH1187)),#N/A,
IF(AE1187="empty","empty",
VLOOKUP(AE1187,MonsterGroupTable!$A:$A,1,0)))))))</f>
        <v>empty</v>
      </c>
      <c r="AH1187">
        <v>3</v>
      </c>
      <c r="AL1187" s="1" t="s">
        <v>340</v>
      </c>
      <c r="AM1187" s="2">
        <f>IF(AND(ISBLANK(AL1187),OR(NOT(ISBLANK(AN1187)),NOT(ISBLANK(AO1187)))),#N/A,
IF(ISBLANK(AL1187),"",
IF(AND(NOT(ISERROR(VLOOKUP(AL1187,MonsterTable!$A:$B,MATCH(MonsterTable!$B$1,MonsterTable!$A$1:$B$1,0),0))),OR(ISBLANK(AN1187),ISBLANK(AO1187))),#N/A,
IFERROR(VLOOKUP(AL1187,MonsterTable!$A:$B,MATCH(MonsterTable!$B$1,MonsterTable!$A$1:$B$1,0),0),
IF(OR(NOT(ISBLANK(AN1187)),ISBLANK(AO1187)),#N/A,
IF(AL1187="empty","empty",
VLOOKUP(AL1187,MonsterGroupTable!$A:$A,1,0)))))))</f>
        <v>204</v>
      </c>
      <c r="AN1187">
        <v>1</v>
      </c>
      <c r="AO1187">
        <v>1</v>
      </c>
      <c r="AP1187">
        <v>0</v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BA1187" s="2" t="str">
        <f>IF(AND(ISBLANK(AZ1187),OR(NOT(ISBLANK(BB1187)),NOT(ISBLANK(BC1187)))),#N/A,
IF(ISBLANK(AZ1187),"",
IF(AND(NOT(ISERROR(VLOOKUP(AZ1187,MonsterTable!$A:$B,MATCH(MonsterTable!$B$1,MonsterTable!$A$1:$B$1,0),0))),OR(ISBLANK(BB1187),ISBLANK(BC1187))),#N/A,
IFERROR(VLOOKUP(AZ1187,MonsterTable!$A:$B,MATCH(MonsterTable!$B$1,MonsterTable!$A$1:$B$1,0),0),
IF(OR(NOT(ISBLANK(BB1187)),ISBLANK(BC1187)),#N/A,
IF(AZ1187="empty","empty",
VLOOKUP(AZ1187,MonsterGroupTable!$A:$A,1,0)))))))</f>
        <v/>
      </c>
      <c r="BH1187" s="2" t="str">
        <f>IF(AND(ISBLANK(BG1187),OR(NOT(ISBLANK(BI1187)),NOT(ISBLANK(BJ1187)))),#N/A,
IF(ISBLANK(BG1187),"",
IF(AND(NOT(ISERROR(VLOOKUP(BG1187,MonsterTable!$A:$B,MATCH(MonsterTable!$B$1,MonsterTable!$A$1:$B$1,0),0))),OR(ISBLANK(BI1187),ISBLANK(BJ1187))),#N/A,
IFERROR(VLOOKUP(BG1187,MonsterTable!$A:$B,MATCH(MonsterTable!$B$1,MonsterTable!$A$1:$B$1,0),0),
IF(OR(NOT(ISBLANK(BI1187)),ISBLANK(BJ1187)),#N/A,
IF(BG1187="empty","empty",
VLOOKUP(BG1187,MonsterGroupTable!$A:$A,1,0)))))))</f>
        <v/>
      </c>
      <c r="BO1187" s="2" t="str">
        <f>IF(AND(ISBLANK(BN1187),OR(NOT(ISBLANK(BP1187)),NOT(ISBLANK(BQ1187)))),#N/A,
IF(ISBLANK(BN1187),"",
IF(AND(NOT(ISERROR(VLOOKUP(BN1187,MonsterTable!$A:$B,MATCH(MonsterTable!$B$1,MonsterTable!$A$1:$B$1,0),0))),OR(ISBLANK(BP1187),ISBLANK(BQ1187))),#N/A,
IFERROR(VLOOKUP(BN1187,MonsterTable!$A:$B,MATCH(MonsterTable!$B$1,MonsterTable!$A$1:$B$1,0),0),
IF(OR(NOT(ISBLANK(BP1187)),ISBLANK(BQ1187)),#N/A,
IF(BN1187="empty","empty",
VLOOKUP(BN1187,MonsterGroupTable!$A:$A,1,0)))))))</f>
        <v/>
      </c>
      <c r="BV1187" s="2" t="str">
        <f>IF(AND(ISBLANK(BU1187),OR(NOT(ISBLANK(BW1187)),NOT(ISBLANK(BX1187)))),#N/A,
IF(ISBLANK(BU1187),"",
IF(AND(NOT(ISERROR(VLOOKUP(BU1187,MonsterTable!$A:$B,MATCH(MonsterTable!$B$1,MonsterTable!$A$1:$B$1,0),0))),OR(ISBLANK(BW1187),ISBLANK(BX1187))),#N/A,
IFERROR(VLOOKUP(BU1187,MonsterTable!$A:$B,MATCH(MonsterTable!$B$1,MonsterTable!$A$1:$B$1,0),0),
IF(OR(NOT(ISBLANK(BW1187)),ISBLANK(BX1187)),#N/A,
IF(BU1187="empty","empty",
VLOOKUP(BU1187,MonsterGroupTable!$A:$A,1,0)))))))</f>
        <v/>
      </c>
      <c r="CC1187" s="2" t="str">
        <f>IF(AND(ISBLANK(CB1187),OR(NOT(ISBLANK(CD1187)),NOT(ISBLANK(CE1187)))),#N/A,
IF(ISBLANK(CB1187),"",
IF(AND(NOT(ISERROR(VLOOKUP(CB1187,MonsterTable!$A:$B,MATCH(MonsterTable!$B$1,MonsterTable!$A$1:$B$1,0),0))),OR(ISBLANK(CD1187),ISBLANK(CE1187))),#N/A,
IFERROR(VLOOKUP(CB1187,MonsterTable!$A:$B,MATCH(MonsterTable!$B$1,MonsterTable!$A$1:$B$1,0),0),
IF(OR(NOT(ISBLANK(CD1187)),ISBLANK(CE1187)),#N/A,
IF(CB1187="empty","empty",
VLOOKUP(CB1187,MonsterGroupTable!$A:$A,1,0)))))))</f>
        <v/>
      </c>
      <c r="CJ1187" s="2" t="str">
        <f>IF(AND(ISBLANK(CI1187),OR(NOT(ISBLANK(CK1187)),NOT(ISBLANK(CL1187)))),#N/A,
IF(ISBLANK(CI1187),"",
IF(AND(NOT(ISERROR(VLOOKUP(CI1187,MonsterTable!$A:$B,MATCH(MonsterTable!$B$1,MonsterTable!$A$1:$B$1,0),0))),OR(ISBLANK(CK1187),ISBLANK(CL1187))),#N/A,
IFERROR(VLOOKUP(CI1187,MonsterTable!$A:$B,MATCH(MonsterTable!$B$1,MonsterTable!$A$1:$B$1,0),0),
IF(OR(NOT(ISBLANK(CK1187)),ISBLANK(CL1187)),#N/A,
IF(CI1187="empty","empty",
VLOOKUP(CI1187,MonsterGroupTable!$A:$A,1,0)))))))</f>
        <v/>
      </c>
    </row>
    <row r="1188" spans="1:88">
      <c r="A1188">
        <v>20489</v>
      </c>
      <c r="B1188">
        <f t="shared" si="36"/>
        <v>1.1000000000000001</v>
      </c>
      <c r="C1188">
        <f t="shared" si="36"/>
        <v>1.1000000000000001</v>
      </c>
      <c r="F1188">
        <v>3300</v>
      </c>
      <c r="G1188">
        <v>107081</v>
      </c>
      <c r="H1188">
        <v>0</v>
      </c>
      <c r="I1188">
        <v>0</v>
      </c>
      <c r="J1188">
        <v>0</v>
      </c>
      <c r="K1188" t="s">
        <v>28</v>
      </c>
      <c r="L1188" t="s">
        <v>255</v>
      </c>
      <c r="M1188" t="s">
        <v>79</v>
      </c>
      <c r="N1188" t="s">
        <v>80</v>
      </c>
      <c r="O1188">
        <v>0</v>
      </c>
      <c r="P1188">
        <v>-4.75</v>
      </c>
      <c r="Q1188">
        <v>-3.5</v>
      </c>
      <c r="R1188">
        <v>4.75</v>
      </c>
      <c r="S1188">
        <v>3</v>
      </c>
      <c r="T1188">
        <v>-13.5</v>
      </c>
      <c r="U1188">
        <v>2.5499999999999998</v>
      </c>
      <c r="V1188">
        <v>-6.75</v>
      </c>
      <c r="W1188" t="str">
        <f t="shared" si="37"/>
        <v>g109,5,empty,3,204,1,1,0</v>
      </c>
      <c r="X1188" s="1" t="s">
        <v>326</v>
      </c>
      <c r="Y1188" s="2" t="str">
        <f>IF(AND(ISBLANK(X1188),OR(NOT(ISBLANK(Z1188)),NOT(ISBLANK(AA1188)))),#N/A,
IF(ISBLANK(X1188),"",
IF(AND(NOT(ISERROR(VLOOKUP(X1188,MonsterTable!$A:$B,MATCH(MonsterTable!$B$1,MonsterTable!$A$1:$B$1,0),0))),OR(ISBLANK(Z1188),ISBLANK(AA1188))),#N/A,
IFERROR(VLOOKUP(X1188,MonsterTable!$A:$B,MATCH(MonsterTable!$B$1,MonsterTable!$A$1:$B$1,0),0),
IF(OR(NOT(ISBLANK(Z1188)),ISBLANK(AA1188)),#N/A,
IF(X1188="empty","empty",
VLOOKUP(X1188,MonsterGroupTable!$A:$A,1,0)))))))</f>
        <v>g109</v>
      </c>
      <c r="AA1188">
        <v>5</v>
      </c>
      <c r="AE1188" s="1" t="s">
        <v>74</v>
      </c>
      <c r="AF1188" s="2" t="str">
        <f>IF(AND(ISBLANK(AE1188),OR(NOT(ISBLANK(AG1188)),NOT(ISBLANK(AH1188)))),#N/A,
IF(ISBLANK(AE1188),"",
IF(AND(NOT(ISERROR(VLOOKUP(AE1188,MonsterTable!$A:$B,MATCH(MonsterTable!$B$1,MonsterTable!$A$1:$B$1,0),0))),OR(ISBLANK(AG1188),ISBLANK(AH1188))),#N/A,
IFERROR(VLOOKUP(AE1188,MonsterTable!$A:$B,MATCH(MonsterTable!$B$1,MonsterTable!$A$1:$B$1,0),0),
IF(OR(NOT(ISBLANK(AG1188)),ISBLANK(AH1188)),#N/A,
IF(AE1188="empty","empty",
VLOOKUP(AE1188,MonsterGroupTable!$A:$A,1,0)))))))</f>
        <v>empty</v>
      </c>
      <c r="AH1188">
        <v>3</v>
      </c>
      <c r="AL1188" s="1" t="s">
        <v>340</v>
      </c>
      <c r="AM1188" s="2">
        <f>IF(AND(ISBLANK(AL1188),OR(NOT(ISBLANK(AN1188)),NOT(ISBLANK(AO1188)))),#N/A,
IF(ISBLANK(AL1188),"",
IF(AND(NOT(ISERROR(VLOOKUP(AL1188,MonsterTable!$A:$B,MATCH(MonsterTable!$B$1,MonsterTable!$A$1:$B$1,0),0))),OR(ISBLANK(AN1188),ISBLANK(AO1188))),#N/A,
IFERROR(VLOOKUP(AL1188,MonsterTable!$A:$B,MATCH(MonsterTable!$B$1,MonsterTable!$A$1:$B$1,0),0),
IF(OR(NOT(ISBLANK(AN1188)),ISBLANK(AO1188)),#N/A,
IF(AL1188="empty","empty",
VLOOKUP(AL1188,MonsterGroupTable!$A:$A,1,0)))))))</f>
        <v>204</v>
      </c>
      <c r="AN1188">
        <v>1</v>
      </c>
      <c r="AO1188">
        <v>1</v>
      </c>
      <c r="AP1188">
        <v>0</v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BA1188" s="2" t="str">
        <f>IF(AND(ISBLANK(AZ1188),OR(NOT(ISBLANK(BB1188)),NOT(ISBLANK(BC1188)))),#N/A,
IF(ISBLANK(AZ1188),"",
IF(AND(NOT(ISERROR(VLOOKUP(AZ1188,MonsterTable!$A:$B,MATCH(MonsterTable!$B$1,MonsterTable!$A$1:$B$1,0),0))),OR(ISBLANK(BB1188),ISBLANK(BC1188))),#N/A,
IFERROR(VLOOKUP(AZ1188,MonsterTable!$A:$B,MATCH(MonsterTable!$B$1,MonsterTable!$A$1:$B$1,0),0),
IF(OR(NOT(ISBLANK(BB1188)),ISBLANK(BC1188)),#N/A,
IF(AZ1188="empty","empty",
VLOOKUP(AZ1188,MonsterGroupTable!$A:$A,1,0)))))))</f>
        <v/>
      </c>
      <c r="BH1188" s="2" t="str">
        <f>IF(AND(ISBLANK(BG1188),OR(NOT(ISBLANK(BI1188)),NOT(ISBLANK(BJ1188)))),#N/A,
IF(ISBLANK(BG1188),"",
IF(AND(NOT(ISERROR(VLOOKUP(BG1188,MonsterTable!$A:$B,MATCH(MonsterTable!$B$1,MonsterTable!$A$1:$B$1,0),0))),OR(ISBLANK(BI1188),ISBLANK(BJ1188))),#N/A,
IFERROR(VLOOKUP(BG1188,MonsterTable!$A:$B,MATCH(MonsterTable!$B$1,MonsterTable!$A$1:$B$1,0),0),
IF(OR(NOT(ISBLANK(BI1188)),ISBLANK(BJ1188)),#N/A,
IF(BG1188="empty","empty",
VLOOKUP(BG1188,MonsterGroupTable!$A:$A,1,0)))))))</f>
        <v/>
      </c>
      <c r="BO1188" s="2" t="str">
        <f>IF(AND(ISBLANK(BN1188),OR(NOT(ISBLANK(BP1188)),NOT(ISBLANK(BQ1188)))),#N/A,
IF(ISBLANK(BN1188),"",
IF(AND(NOT(ISERROR(VLOOKUP(BN1188,MonsterTable!$A:$B,MATCH(MonsterTable!$B$1,MonsterTable!$A$1:$B$1,0),0))),OR(ISBLANK(BP1188),ISBLANK(BQ1188))),#N/A,
IFERROR(VLOOKUP(BN1188,MonsterTable!$A:$B,MATCH(MonsterTable!$B$1,MonsterTable!$A$1:$B$1,0),0),
IF(OR(NOT(ISBLANK(BP1188)),ISBLANK(BQ1188)),#N/A,
IF(BN1188="empty","empty",
VLOOKUP(BN1188,MonsterGroupTable!$A:$A,1,0)))))))</f>
        <v/>
      </c>
      <c r="BV1188" s="2" t="str">
        <f>IF(AND(ISBLANK(BU1188),OR(NOT(ISBLANK(BW1188)),NOT(ISBLANK(BX1188)))),#N/A,
IF(ISBLANK(BU1188),"",
IF(AND(NOT(ISERROR(VLOOKUP(BU1188,MonsterTable!$A:$B,MATCH(MonsterTable!$B$1,MonsterTable!$A$1:$B$1,0),0))),OR(ISBLANK(BW1188),ISBLANK(BX1188))),#N/A,
IFERROR(VLOOKUP(BU1188,MonsterTable!$A:$B,MATCH(MonsterTable!$B$1,MonsterTable!$A$1:$B$1,0),0),
IF(OR(NOT(ISBLANK(BW1188)),ISBLANK(BX1188)),#N/A,
IF(BU1188="empty","empty",
VLOOKUP(BU1188,MonsterGroupTable!$A:$A,1,0)))))))</f>
        <v/>
      </c>
      <c r="CC1188" s="2" t="str">
        <f>IF(AND(ISBLANK(CB1188),OR(NOT(ISBLANK(CD1188)),NOT(ISBLANK(CE1188)))),#N/A,
IF(ISBLANK(CB1188),"",
IF(AND(NOT(ISERROR(VLOOKUP(CB1188,MonsterTable!$A:$B,MATCH(MonsterTable!$B$1,MonsterTable!$A$1:$B$1,0),0))),OR(ISBLANK(CD1188),ISBLANK(CE1188))),#N/A,
IFERROR(VLOOKUP(CB1188,MonsterTable!$A:$B,MATCH(MonsterTable!$B$1,MonsterTable!$A$1:$B$1,0),0),
IF(OR(NOT(ISBLANK(CD1188)),ISBLANK(CE1188)),#N/A,
IF(CB1188="empty","empty",
VLOOKUP(CB1188,MonsterGroupTable!$A:$A,1,0)))))))</f>
        <v/>
      </c>
      <c r="CJ1188" s="2" t="str">
        <f>IF(AND(ISBLANK(CI1188),OR(NOT(ISBLANK(CK1188)),NOT(ISBLANK(CL1188)))),#N/A,
IF(ISBLANK(CI1188),"",
IF(AND(NOT(ISERROR(VLOOKUP(CI1188,MonsterTable!$A:$B,MATCH(MonsterTable!$B$1,MonsterTable!$A$1:$B$1,0),0))),OR(ISBLANK(CK1188),ISBLANK(CL1188))),#N/A,
IFERROR(VLOOKUP(CI1188,MonsterTable!$A:$B,MATCH(MonsterTable!$B$1,MonsterTable!$A$1:$B$1,0),0),
IF(OR(NOT(ISBLANK(CK1188)),ISBLANK(CL1188)),#N/A,
IF(CI1188="empty","empty",
VLOOKUP(CI1188,MonsterGroupTable!$A:$A,1,0)))))))</f>
        <v/>
      </c>
    </row>
    <row r="1189" spans="1:88">
      <c r="A1189">
        <v>20490</v>
      </c>
      <c r="B1189">
        <f t="shared" si="36"/>
        <v>1.2</v>
      </c>
      <c r="C1189">
        <f t="shared" si="36"/>
        <v>1.1000000000000001</v>
      </c>
      <c r="F1189">
        <v>3300</v>
      </c>
      <c r="G1189">
        <v>107576</v>
      </c>
      <c r="H1189">
        <v>0</v>
      </c>
      <c r="I1189">
        <v>0</v>
      </c>
      <c r="J1189">
        <v>0</v>
      </c>
      <c r="K1189" t="s">
        <v>28</v>
      </c>
      <c r="L1189" t="s">
        <v>255</v>
      </c>
      <c r="M1189" t="s">
        <v>79</v>
      </c>
      <c r="N1189" t="s">
        <v>80</v>
      </c>
      <c r="O1189">
        <v>0</v>
      </c>
      <c r="P1189">
        <v>-4.75</v>
      </c>
      <c r="Q1189">
        <v>-3.5</v>
      </c>
      <c r="R1189">
        <v>4.75</v>
      </c>
      <c r="S1189">
        <v>3</v>
      </c>
      <c r="T1189">
        <v>-13.5</v>
      </c>
      <c r="U1189">
        <v>2.5499999999999998</v>
      </c>
      <c r="V1189">
        <v>-6.75</v>
      </c>
      <c r="W1189" t="str">
        <f t="shared" si="37"/>
        <v>g109,5,empty,3,204,1,1,0</v>
      </c>
      <c r="X1189" s="1" t="s">
        <v>326</v>
      </c>
      <c r="Y1189" s="2" t="str">
        <f>IF(AND(ISBLANK(X1189),OR(NOT(ISBLANK(Z1189)),NOT(ISBLANK(AA1189)))),#N/A,
IF(ISBLANK(X1189),"",
IF(AND(NOT(ISERROR(VLOOKUP(X1189,MonsterTable!$A:$B,MATCH(MonsterTable!$B$1,MonsterTable!$A$1:$B$1,0),0))),OR(ISBLANK(Z1189),ISBLANK(AA1189))),#N/A,
IFERROR(VLOOKUP(X1189,MonsterTable!$A:$B,MATCH(MonsterTable!$B$1,MonsterTable!$A$1:$B$1,0),0),
IF(OR(NOT(ISBLANK(Z1189)),ISBLANK(AA1189)),#N/A,
IF(X1189="empty","empty",
VLOOKUP(X1189,MonsterGroupTable!$A:$A,1,0)))))))</f>
        <v>g109</v>
      </c>
      <c r="AA1189">
        <v>5</v>
      </c>
      <c r="AE1189" s="1" t="s">
        <v>74</v>
      </c>
      <c r="AF1189" s="2" t="str">
        <f>IF(AND(ISBLANK(AE1189),OR(NOT(ISBLANK(AG1189)),NOT(ISBLANK(AH1189)))),#N/A,
IF(ISBLANK(AE1189),"",
IF(AND(NOT(ISERROR(VLOOKUP(AE1189,MonsterTable!$A:$B,MATCH(MonsterTable!$B$1,MonsterTable!$A$1:$B$1,0),0))),OR(ISBLANK(AG1189),ISBLANK(AH1189))),#N/A,
IFERROR(VLOOKUP(AE1189,MonsterTable!$A:$B,MATCH(MonsterTable!$B$1,MonsterTable!$A$1:$B$1,0),0),
IF(OR(NOT(ISBLANK(AG1189)),ISBLANK(AH1189)),#N/A,
IF(AE1189="empty","empty",
VLOOKUP(AE1189,MonsterGroupTable!$A:$A,1,0)))))))</f>
        <v>empty</v>
      </c>
      <c r="AH1189">
        <v>3</v>
      </c>
      <c r="AL1189" s="1" t="s">
        <v>340</v>
      </c>
      <c r="AM1189" s="2">
        <f>IF(AND(ISBLANK(AL1189),OR(NOT(ISBLANK(AN1189)),NOT(ISBLANK(AO1189)))),#N/A,
IF(ISBLANK(AL1189),"",
IF(AND(NOT(ISERROR(VLOOKUP(AL1189,MonsterTable!$A:$B,MATCH(MonsterTable!$B$1,MonsterTable!$A$1:$B$1,0),0))),OR(ISBLANK(AN1189),ISBLANK(AO1189))),#N/A,
IFERROR(VLOOKUP(AL1189,MonsterTable!$A:$B,MATCH(MonsterTable!$B$1,MonsterTable!$A$1:$B$1,0),0),
IF(OR(NOT(ISBLANK(AN1189)),ISBLANK(AO1189)),#N/A,
IF(AL1189="empty","empty",
VLOOKUP(AL1189,MonsterGroupTable!$A:$A,1,0)))))))</f>
        <v>204</v>
      </c>
      <c r="AN1189">
        <v>1</v>
      </c>
      <c r="AO1189">
        <v>1</v>
      </c>
      <c r="AP1189">
        <v>0</v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BA1189" s="2" t="str">
        <f>IF(AND(ISBLANK(AZ1189),OR(NOT(ISBLANK(BB1189)),NOT(ISBLANK(BC1189)))),#N/A,
IF(ISBLANK(AZ1189),"",
IF(AND(NOT(ISERROR(VLOOKUP(AZ1189,MonsterTable!$A:$B,MATCH(MonsterTable!$B$1,MonsterTable!$A$1:$B$1,0),0))),OR(ISBLANK(BB1189),ISBLANK(BC1189))),#N/A,
IFERROR(VLOOKUP(AZ1189,MonsterTable!$A:$B,MATCH(MonsterTable!$B$1,MonsterTable!$A$1:$B$1,0),0),
IF(OR(NOT(ISBLANK(BB1189)),ISBLANK(BC1189)),#N/A,
IF(AZ1189="empty","empty",
VLOOKUP(AZ1189,MonsterGroupTable!$A:$A,1,0)))))))</f>
        <v/>
      </c>
      <c r="BH1189" s="2" t="str">
        <f>IF(AND(ISBLANK(BG1189),OR(NOT(ISBLANK(BI1189)),NOT(ISBLANK(BJ1189)))),#N/A,
IF(ISBLANK(BG1189),"",
IF(AND(NOT(ISERROR(VLOOKUP(BG1189,MonsterTable!$A:$B,MATCH(MonsterTable!$B$1,MonsterTable!$A$1:$B$1,0),0))),OR(ISBLANK(BI1189),ISBLANK(BJ1189))),#N/A,
IFERROR(VLOOKUP(BG1189,MonsterTable!$A:$B,MATCH(MonsterTable!$B$1,MonsterTable!$A$1:$B$1,0),0),
IF(OR(NOT(ISBLANK(BI1189)),ISBLANK(BJ1189)),#N/A,
IF(BG1189="empty","empty",
VLOOKUP(BG1189,MonsterGroupTable!$A:$A,1,0)))))))</f>
        <v/>
      </c>
      <c r="BO1189" s="2" t="str">
        <f>IF(AND(ISBLANK(BN1189),OR(NOT(ISBLANK(BP1189)),NOT(ISBLANK(BQ1189)))),#N/A,
IF(ISBLANK(BN1189),"",
IF(AND(NOT(ISERROR(VLOOKUP(BN1189,MonsterTable!$A:$B,MATCH(MonsterTable!$B$1,MonsterTable!$A$1:$B$1,0),0))),OR(ISBLANK(BP1189),ISBLANK(BQ1189))),#N/A,
IFERROR(VLOOKUP(BN1189,MonsterTable!$A:$B,MATCH(MonsterTable!$B$1,MonsterTable!$A$1:$B$1,0),0),
IF(OR(NOT(ISBLANK(BP1189)),ISBLANK(BQ1189)),#N/A,
IF(BN1189="empty","empty",
VLOOKUP(BN1189,MonsterGroupTable!$A:$A,1,0)))))))</f>
        <v/>
      </c>
      <c r="BV1189" s="2" t="str">
        <f>IF(AND(ISBLANK(BU1189),OR(NOT(ISBLANK(BW1189)),NOT(ISBLANK(BX1189)))),#N/A,
IF(ISBLANK(BU1189),"",
IF(AND(NOT(ISERROR(VLOOKUP(BU1189,MonsterTable!$A:$B,MATCH(MonsterTable!$B$1,MonsterTable!$A$1:$B$1,0),0))),OR(ISBLANK(BW1189),ISBLANK(BX1189))),#N/A,
IFERROR(VLOOKUP(BU1189,MonsterTable!$A:$B,MATCH(MonsterTable!$B$1,MonsterTable!$A$1:$B$1,0),0),
IF(OR(NOT(ISBLANK(BW1189)),ISBLANK(BX1189)),#N/A,
IF(BU1189="empty","empty",
VLOOKUP(BU1189,MonsterGroupTable!$A:$A,1,0)))))))</f>
        <v/>
      </c>
      <c r="CC1189" s="2" t="str">
        <f>IF(AND(ISBLANK(CB1189),OR(NOT(ISBLANK(CD1189)),NOT(ISBLANK(CE1189)))),#N/A,
IF(ISBLANK(CB1189),"",
IF(AND(NOT(ISERROR(VLOOKUP(CB1189,MonsterTable!$A:$B,MATCH(MonsterTable!$B$1,MonsterTable!$A$1:$B$1,0),0))),OR(ISBLANK(CD1189),ISBLANK(CE1189))),#N/A,
IFERROR(VLOOKUP(CB1189,MonsterTable!$A:$B,MATCH(MonsterTable!$B$1,MonsterTable!$A$1:$B$1,0),0),
IF(OR(NOT(ISBLANK(CD1189)),ISBLANK(CE1189)),#N/A,
IF(CB1189="empty","empty",
VLOOKUP(CB1189,MonsterGroupTable!$A:$A,1,0)))))))</f>
        <v/>
      </c>
      <c r="CJ1189" s="2" t="str">
        <f>IF(AND(ISBLANK(CI1189),OR(NOT(ISBLANK(CK1189)),NOT(ISBLANK(CL1189)))),#N/A,
IF(ISBLANK(CI1189),"",
IF(AND(NOT(ISERROR(VLOOKUP(CI1189,MonsterTable!$A:$B,MATCH(MonsterTable!$B$1,MonsterTable!$A$1:$B$1,0),0))),OR(ISBLANK(CK1189),ISBLANK(CL1189))),#N/A,
IFERROR(VLOOKUP(CI1189,MonsterTable!$A:$B,MATCH(MonsterTable!$B$1,MonsterTable!$A$1:$B$1,0),0),
IF(OR(NOT(ISBLANK(CK1189)),ISBLANK(CL1189)),#N/A,
IF(CI1189="empty","empty",
VLOOKUP(CI1189,MonsterGroupTable!$A:$A,1,0)))))))</f>
        <v/>
      </c>
    </row>
    <row r="1190" spans="1:88">
      <c r="A1190">
        <v>20491</v>
      </c>
      <c r="B1190">
        <f t="shared" si="36"/>
        <v>1.1000000000000001</v>
      </c>
      <c r="C1190">
        <f t="shared" si="36"/>
        <v>1.1000000000000001</v>
      </c>
      <c r="F1190">
        <v>3300</v>
      </c>
      <c r="G1190">
        <v>108071</v>
      </c>
      <c r="H1190">
        <v>0</v>
      </c>
      <c r="I1190">
        <v>0</v>
      </c>
      <c r="J1190">
        <v>0</v>
      </c>
      <c r="K1190" t="s">
        <v>28</v>
      </c>
      <c r="L1190" t="s">
        <v>256</v>
      </c>
      <c r="M1190" t="s">
        <v>79</v>
      </c>
      <c r="N1190" t="s">
        <v>80</v>
      </c>
      <c r="O1190">
        <v>0</v>
      </c>
      <c r="P1190">
        <v>-4.75</v>
      </c>
      <c r="Q1190">
        <v>-3.5</v>
      </c>
      <c r="R1190">
        <v>4.75</v>
      </c>
      <c r="S1190">
        <v>3</v>
      </c>
      <c r="T1190">
        <v>-13.5</v>
      </c>
      <c r="U1190">
        <v>2.5499999999999998</v>
      </c>
      <c r="V1190">
        <v>-6.75</v>
      </c>
      <c r="W1190" t="str">
        <f t="shared" si="37"/>
        <v>g110,5,empty,3,206,1,1,0</v>
      </c>
      <c r="X1190" s="1" t="s">
        <v>327</v>
      </c>
      <c r="Y1190" s="2" t="str">
        <f>IF(AND(ISBLANK(X1190),OR(NOT(ISBLANK(Z1190)),NOT(ISBLANK(AA1190)))),#N/A,
IF(ISBLANK(X1190),"",
IF(AND(NOT(ISERROR(VLOOKUP(X1190,MonsterTable!$A:$B,MATCH(MonsterTable!$B$1,MonsterTable!$A$1:$B$1,0),0))),OR(ISBLANK(Z1190),ISBLANK(AA1190))),#N/A,
IFERROR(VLOOKUP(X1190,MonsterTable!$A:$B,MATCH(MonsterTable!$B$1,MonsterTable!$A$1:$B$1,0),0),
IF(OR(NOT(ISBLANK(Z1190)),ISBLANK(AA1190)),#N/A,
IF(X1190="empty","empty",
VLOOKUP(X1190,MonsterGroupTable!$A:$A,1,0)))))))</f>
        <v>g110</v>
      </c>
      <c r="AA1190">
        <v>5</v>
      </c>
      <c r="AE1190" s="1" t="s">
        <v>74</v>
      </c>
      <c r="AF1190" s="2" t="str">
        <f>IF(AND(ISBLANK(AE1190),OR(NOT(ISBLANK(AG1190)),NOT(ISBLANK(AH1190)))),#N/A,
IF(ISBLANK(AE1190),"",
IF(AND(NOT(ISERROR(VLOOKUP(AE1190,MonsterTable!$A:$B,MATCH(MonsterTable!$B$1,MonsterTable!$A$1:$B$1,0),0))),OR(ISBLANK(AG1190),ISBLANK(AH1190))),#N/A,
IFERROR(VLOOKUP(AE1190,MonsterTable!$A:$B,MATCH(MonsterTable!$B$1,MonsterTable!$A$1:$B$1,0),0),
IF(OR(NOT(ISBLANK(AG1190)),ISBLANK(AH1190)),#N/A,
IF(AE1190="empty","empty",
VLOOKUP(AE1190,MonsterGroupTable!$A:$A,1,0)))))))</f>
        <v>empty</v>
      </c>
      <c r="AH1190">
        <v>3</v>
      </c>
      <c r="AL1190" s="1" t="s">
        <v>342</v>
      </c>
      <c r="AM1190" s="2">
        <f>IF(AND(ISBLANK(AL1190),OR(NOT(ISBLANK(AN1190)),NOT(ISBLANK(AO1190)))),#N/A,
IF(ISBLANK(AL1190),"",
IF(AND(NOT(ISERROR(VLOOKUP(AL1190,MonsterTable!$A:$B,MATCH(MonsterTable!$B$1,MonsterTable!$A$1:$B$1,0),0))),OR(ISBLANK(AN1190),ISBLANK(AO1190))),#N/A,
IFERROR(VLOOKUP(AL1190,MonsterTable!$A:$B,MATCH(MonsterTable!$B$1,MonsterTable!$A$1:$B$1,0),0),
IF(OR(NOT(ISBLANK(AN1190)),ISBLANK(AO1190)),#N/A,
IF(AL1190="empty","empty",
VLOOKUP(AL1190,MonsterGroupTable!$A:$A,1,0)))))))</f>
        <v>206</v>
      </c>
      <c r="AN1190">
        <v>1</v>
      </c>
      <c r="AO1190">
        <v>1</v>
      </c>
      <c r="AP1190">
        <v>0</v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BA1190" s="2" t="str">
        <f>IF(AND(ISBLANK(AZ1190),OR(NOT(ISBLANK(BB1190)),NOT(ISBLANK(BC1190)))),#N/A,
IF(ISBLANK(AZ1190),"",
IF(AND(NOT(ISERROR(VLOOKUP(AZ1190,MonsterTable!$A:$B,MATCH(MonsterTable!$B$1,MonsterTable!$A$1:$B$1,0),0))),OR(ISBLANK(BB1190),ISBLANK(BC1190))),#N/A,
IFERROR(VLOOKUP(AZ1190,MonsterTable!$A:$B,MATCH(MonsterTable!$B$1,MonsterTable!$A$1:$B$1,0),0),
IF(OR(NOT(ISBLANK(BB1190)),ISBLANK(BC1190)),#N/A,
IF(AZ1190="empty","empty",
VLOOKUP(AZ1190,MonsterGroupTable!$A:$A,1,0)))))))</f>
        <v/>
      </c>
      <c r="BH1190" s="2" t="str">
        <f>IF(AND(ISBLANK(BG1190),OR(NOT(ISBLANK(BI1190)),NOT(ISBLANK(BJ1190)))),#N/A,
IF(ISBLANK(BG1190),"",
IF(AND(NOT(ISERROR(VLOOKUP(BG1190,MonsterTable!$A:$B,MATCH(MonsterTable!$B$1,MonsterTable!$A$1:$B$1,0),0))),OR(ISBLANK(BI1190),ISBLANK(BJ1190))),#N/A,
IFERROR(VLOOKUP(BG1190,MonsterTable!$A:$B,MATCH(MonsterTable!$B$1,MonsterTable!$A$1:$B$1,0),0),
IF(OR(NOT(ISBLANK(BI1190)),ISBLANK(BJ1190)),#N/A,
IF(BG1190="empty","empty",
VLOOKUP(BG1190,MonsterGroupTable!$A:$A,1,0)))))))</f>
        <v/>
      </c>
      <c r="BO1190" s="2" t="str">
        <f>IF(AND(ISBLANK(BN1190),OR(NOT(ISBLANK(BP1190)),NOT(ISBLANK(BQ1190)))),#N/A,
IF(ISBLANK(BN1190),"",
IF(AND(NOT(ISERROR(VLOOKUP(BN1190,MonsterTable!$A:$B,MATCH(MonsterTable!$B$1,MonsterTable!$A$1:$B$1,0),0))),OR(ISBLANK(BP1190),ISBLANK(BQ1190))),#N/A,
IFERROR(VLOOKUP(BN1190,MonsterTable!$A:$B,MATCH(MonsterTable!$B$1,MonsterTable!$A$1:$B$1,0),0),
IF(OR(NOT(ISBLANK(BP1190)),ISBLANK(BQ1190)),#N/A,
IF(BN1190="empty","empty",
VLOOKUP(BN1190,MonsterGroupTable!$A:$A,1,0)))))))</f>
        <v/>
      </c>
      <c r="BV1190" s="2" t="str">
        <f>IF(AND(ISBLANK(BU1190),OR(NOT(ISBLANK(BW1190)),NOT(ISBLANK(BX1190)))),#N/A,
IF(ISBLANK(BU1190),"",
IF(AND(NOT(ISERROR(VLOOKUP(BU1190,MonsterTable!$A:$B,MATCH(MonsterTable!$B$1,MonsterTable!$A$1:$B$1,0),0))),OR(ISBLANK(BW1190),ISBLANK(BX1190))),#N/A,
IFERROR(VLOOKUP(BU1190,MonsterTable!$A:$B,MATCH(MonsterTable!$B$1,MonsterTable!$A$1:$B$1,0),0),
IF(OR(NOT(ISBLANK(BW1190)),ISBLANK(BX1190)),#N/A,
IF(BU1190="empty","empty",
VLOOKUP(BU1190,MonsterGroupTable!$A:$A,1,0)))))))</f>
        <v/>
      </c>
      <c r="CC1190" s="2" t="str">
        <f>IF(AND(ISBLANK(CB1190),OR(NOT(ISBLANK(CD1190)),NOT(ISBLANK(CE1190)))),#N/A,
IF(ISBLANK(CB1190),"",
IF(AND(NOT(ISERROR(VLOOKUP(CB1190,MonsterTable!$A:$B,MATCH(MonsterTable!$B$1,MonsterTable!$A$1:$B$1,0),0))),OR(ISBLANK(CD1190),ISBLANK(CE1190))),#N/A,
IFERROR(VLOOKUP(CB1190,MonsterTable!$A:$B,MATCH(MonsterTable!$B$1,MonsterTable!$A$1:$B$1,0),0),
IF(OR(NOT(ISBLANK(CD1190)),ISBLANK(CE1190)),#N/A,
IF(CB1190="empty","empty",
VLOOKUP(CB1190,MonsterGroupTable!$A:$A,1,0)))))))</f>
        <v/>
      </c>
      <c r="CJ1190" s="2" t="str">
        <f>IF(AND(ISBLANK(CI1190),OR(NOT(ISBLANK(CK1190)),NOT(ISBLANK(CL1190)))),#N/A,
IF(ISBLANK(CI1190),"",
IF(AND(NOT(ISERROR(VLOOKUP(CI1190,MonsterTable!$A:$B,MATCH(MonsterTable!$B$1,MonsterTable!$A$1:$B$1,0),0))),OR(ISBLANK(CK1190),ISBLANK(CL1190))),#N/A,
IFERROR(VLOOKUP(CI1190,MonsterTable!$A:$B,MATCH(MonsterTable!$B$1,MonsterTable!$A$1:$B$1,0),0),
IF(OR(NOT(ISBLANK(CK1190)),ISBLANK(CL1190)),#N/A,
IF(CI1190="empty","empty",
VLOOKUP(CI1190,MonsterGroupTable!$A:$A,1,0)))))))</f>
        <v/>
      </c>
    </row>
    <row r="1191" spans="1:88">
      <c r="A1191">
        <v>20492</v>
      </c>
      <c r="B1191">
        <f t="shared" si="36"/>
        <v>1.1000000000000001</v>
      </c>
      <c r="C1191">
        <f t="shared" si="36"/>
        <v>1.1000000000000001</v>
      </c>
      <c r="F1191">
        <v>3300</v>
      </c>
      <c r="G1191">
        <v>108566</v>
      </c>
      <c r="H1191">
        <v>0</v>
      </c>
      <c r="I1191">
        <v>0</v>
      </c>
      <c r="J1191">
        <v>0</v>
      </c>
      <c r="K1191" t="s">
        <v>28</v>
      </c>
      <c r="L1191" t="s">
        <v>256</v>
      </c>
      <c r="M1191" t="s">
        <v>79</v>
      </c>
      <c r="N1191" t="s">
        <v>80</v>
      </c>
      <c r="O1191">
        <v>0</v>
      </c>
      <c r="P1191">
        <v>-4.75</v>
      </c>
      <c r="Q1191">
        <v>-3.5</v>
      </c>
      <c r="R1191">
        <v>4.75</v>
      </c>
      <c r="S1191">
        <v>3</v>
      </c>
      <c r="T1191">
        <v>-13.5</v>
      </c>
      <c r="U1191">
        <v>2.5499999999999998</v>
      </c>
      <c r="V1191">
        <v>-6.75</v>
      </c>
      <c r="W1191" t="str">
        <f t="shared" si="37"/>
        <v>g110,5,empty,3,206,1,1,0</v>
      </c>
      <c r="X1191" s="1" t="s">
        <v>327</v>
      </c>
      <c r="Y1191" s="2" t="str">
        <f>IF(AND(ISBLANK(X1191),OR(NOT(ISBLANK(Z1191)),NOT(ISBLANK(AA1191)))),#N/A,
IF(ISBLANK(X1191),"",
IF(AND(NOT(ISERROR(VLOOKUP(X1191,MonsterTable!$A:$B,MATCH(MonsterTable!$B$1,MonsterTable!$A$1:$B$1,0),0))),OR(ISBLANK(Z1191),ISBLANK(AA1191))),#N/A,
IFERROR(VLOOKUP(X1191,MonsterTable!$A:$B,MATCH(MonsterTable!$B$1,MonsterTable!$A$1:$B$1,0),0),
IF(OR(NOT(ISBLANK(Z1191)),ISBLANK(AA1191)),#N/A,
IF(X1191="empty","empty",
VLOOKUP(X1191,MonsterGroupTable!$A:$A,1,0)))))))</f>
        <v>g110</v>
      </c>
      <c r="AA1191">
        <v>5</v>
      </c>
      <c r="AE1191" s="1" t="s">
        <v>74</v>
      </c>
      <c r="AF1191" s="2" t="str">
        <f>IF(AND(ISBLANK(AE1191),OR(NOT(ISBLANK(AG1191)),NOT(ISBLANK(AH1191)))),#N/A,
IF(ISBLANK(AE1191),"",
IF(AND(NOT(ISERROR(VLOOKUP(AE1191,MonsterTable!$A:$B,MATCH(MonsterTable!$B$1,MonsterTable!$A$1:$B$1,0),0))),OR(ISBLANK(AG1191),ISBLANK(AH1191))),#N/A,
IFERROR(VLOOKUP(AE1191,MonsterTable!$A:$B,MATCH(MonsterTable!$B$1,MonsterTable!$A$1:$B$1,0),0),
IF(OR(NOT(ISBLANK(AG1191)),ISBLANK(AH1191)),#N/A,
IF(AE1191="empty","empty",
VLOOKUP(AE1191,MonsterGroupTable!$A:$A,1,0)))))))</f>
        <v>empty</v>
      </c>
      <c r="AH1191">
        <v>3</v>
      </c>
      <c r="AL1191" s="1" t="s">
        <v>342</v>
      </c>
      <c r="AM1191" s="2">
        <f>IF(AND(ISBLANK(AL1191),OR(NOT(ISBLANK(AN1191)),NOT(ISBLANK(AO1191)))),#N/A,
IF(ISBLANK(AL1191),"",
IF(AND(NOT(ISERROR(VLOOKUP(AL1191,MonsterTable!$A:$B,MATCH(MonsterTable!$B$1,MonsterTable!$A$1:$B$1,0),0))),OR(ISBLANK(AN1191),ISBLANK(AO1191))),#N/A,
IFERROR(VLOOKUP(AL1191,MonsterTable!$A:$B,MATCH(MonsterTable!$B$1,MonsterTable!$A$1:$B$1,0),0),
IF(OR(NOT(ISBLANK(AN1191)),ISBLANK(AO1191)),#N/A,
IF(AL1191="empty","empty",
VLOOKUP(AL1191,MonsterGroupTable!$A:$A,1,0)))))))</f>
        <v>206</v>
      </c>
      <c r="AN1191">
        <v>1</v>
      </c>
      <c r="AO1191">
        <v>1</v>
      </c>
      <c r="AP1191">
        <v>0</v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BA1191" s="2" t="str">
        <f>IF(AND(ISBLANK(AZ1191),OR(NOT(ISBLANK(BB1191)),NOT(ISBLANK(BC1191)))),#N/A,
IF(ISBLANK(AZ1191),"",
IF(AND(NOT(ISERROR(VLOOKUP(AZ1191,MonsterTable!$A:$B,MATCH(MonsterTable!$B$1,MonsterTable!$A$1:$B$1,0),0))),OR(ISBLANK(BB1191),ISBLANK(BC1191))),#N/A,
IFERROR(VLOOKUP(AZ1191,MonsterTable!$A:$B,MATCH(MonsterTable!$B$1,MonsterTable!$A$1:$B$1,0),0),
IF(OR(NOT(ISBLANK(BB1191)),ISBLANK(BC1191)),#N/A,
IF(AZ1191="empty","empty",
VLOOKUP(AZ1191,MonsterGroupTable!$A:$A,1,0)))))))</f>
        <v/>
      </c>
      <c r="BH1191" s="2" t="str">
        <f>IF(AND(ISBLANK(BG1191),OR(NOT(ISBLANK(BI1191)),NOT(ISBLANK(BJ1191)))),#N/A,
IF(ISBLANK(BG1191),"",
IF(AND(NOT(ISERROR(VLOOKUP(BG1191,MonsterTable!$A:$B,MATCH(MonsterTable!$B$1,MonsterTable!$A$1:$B$1,0),0))),OR(ISBLANK(BI1191),ISBLANK(BJ1191))),#N/A,
IFERROR(VLOOKUP(BG1191,MonsterTable!$A:$B,MATCH(MonsterTable!$B$1,MonsterTable!$A$1:$B$1,0),0),
IF(OR(NOT(ISBLANK(BI1191)),ISBLANK(BJ1191)),#N/A,
IF(BG1191="empty","empty",
VLOOKUP(BG1191,MonsterGroupTable!$A:$A,1,0)))))))</f>
        <v/>
      </c>
      <c r="BO1191" s="2" t="str">
        <f>IF(AND(ISBLANK(BN1191),OR(NOT(ISBLANK(BP1191)),NOT(ISBLANK(BQ1191)))),#N/A,
IF(ISBLANK(BN1191),"",
IF(AND(NOT(ISERROR(VLOOKUP(BN1191,MonsterTable!$A:$B,MATCH(MonsterTable!$B$1,MonsterTable!$A$1:$B$1,0),0))),OR(ISBLANK(BP1191),ISBLANK(BQ1191))),#N/A,
IFERROR(VLOOKUP(BN1191,MonsterTable!$A:$B,MATCH(MonsterTable!$B$1,MonsterTable!$A$1:$B$1,0),0),
IF(OR(NOT(ISBLANK(BP1191)),ISBLANK(BQ1191)),#N/A,
IF(BN1191="empty","empty",
VLOOKUP(BN1191,MonsterGroupTable!$A:$A,1,0)))))))</f>
        <v/>
      </c>
      <c r="BV1191" s="2" t="str">
        <f>IF(AND(ISBLANK(BU1191),OR(NOT(ISBLANK(BW1191)),NOT(ISBLANK(BX1191)))),#N/A,
IF(ISBLANK(BU1191),"",
IF(AND(NOT(ISERROR(VLOOKUP(BU1191,MonsterTable!$A:$B,MATCH(MonsterTable!$B$1,MonsterTable!$A$1:$B$1,0),0))),OR(ISBLANK(BW1191),ISBLANK(BX1191))),#N/A,
IFERROR(VLOOKUP(BU1191,MonsterTable!$A:$B,MATCH(MonsterTable!$B$1,MonsterTable!$A$1:$B$1,0),0),
IF(OR(NOT(ISBLANK(BW1191)),ISBLANK(BX1191)),#N/A,
IF(BU1191="empty","empty",
VLOOKUP(BU1191,MonsterGroupTable!$A:$A,1,0)))))))</f>
        <v/>
      </c>
      <c r="CC1191" s="2" t="str">
        <f>IF(AND(ISBLANK(CB1191),OR(NOT(ISBLANK(CD1191)),NOT(ISBLANK(CE1191)))),#N/A,
IF(ISBLANK(CB1191),"",
IF(AND(NOT(ISERROR(VLOOKUP(CB1191,MonsterTable!$A:$B,MATCH(MonsterTable!$B$1,MonsterTable!$A$1:$B$1,0),0))),OR(ISBLANK(CD1191),ISBLANK(CE1191))),#N/A,
IFERROR(VLOOKUP(CB1191,MonsterTable!$A:$B,MATCH(MonsterTable!$B$1,MonsterTable!$A$1:$B$1,0),0),
IF(OR(NOT(ISBLANK(CD1191)),ISBLANK(CE1191)),#N/A,
IF(CB1191="empty","empty",
VLOOKUP(CB1191,MonsterGroupTable!$A:$A,1,0)))))))</f>
        <v/>
      </c>
      <c r="CJ1191" s="2" t="str">
        <f>IF(AND(ISBLANK(CI1191),OR(NOT(ISBLANK(CK1191)),NOT(ISBLANK(CL1191)))),#N/A,
IF(ISBLANK(CI1191),"",
IF(AND(NOT(ISERROR(VLOOKUP(CI1191,MonsterTable!$A:$B,MATCH(MonsterTable!$B$1,MonsterTable!$A$1:$B$1,0),0))),OR(ISBLANK(CK1191),ISBLANK(CL1191))),#N/A,
IFERROR(VLOOKUP(CI1191,MonsterTable!$A:$B,MATCH(MonsterTable!$B$1,MonsterTable!$A$1:$B$1,0),0),
IF(OR(NOT(ISBLANK(CK1191)),ISBLANK(CL1191)),#N/A,
IF(CI1191="empty","empty",
VLOOKUP(CI1191,MonsterGroupTable!$A:$A,1,0)))))))</f>
        <v/>
      </c>
    </row>
    <row r="1192" spans="1:88">
      <c r="A1192">
        <v>20493</v>
      </c>
      <c r="B1192">
        <f t="shared" si="36"/>
        <v>1.1000000000000001</v>
      </c>
      <c r="C1192">
        <f t="shared" si="36"/>
        <v>1.1000000000000001</v>
      </c>
      <c r="F1192">
        <v>3300</v>
      </c>
      <c r="G1192">
        <v>109061</v>
      </c>
      <c r="H1192">
        <v>0</v>
      </c>
      <c r="I1192">
        <v>0</v>
      </c>
      <c r="J1192">
        <v>0</v>
      </c>
      <c r="K1192" t="s">
        <v>28</v>
      </c>
      <c r="L1192" t="s">
        <v>256</v>
      </c>
      <c r="M1192" t="s">
        <v>79</v>
      </c>
      <c r="N1192" t="s">
        <v>80</v>
      </c>
      <c r="O1192">
        <v>0</v>
      </c>
      <c r="P1192">
        <v>-4.75</v>
      </c>
      <c r="Q1192">
        <v>-3.5</v>
      </c>
      <c r="R1192">
        <v>4.75</v>
      </c>
      <c r="S1192">
        <v>3</v>
      </c>
      <c r="T1192">
        <v>-13.5</v>
      </c>
      <c r="U1192">
        <v>2.5499999999999998</v>
      </c>
      <c r="V1192">
        <v>-6.75</v>
      </c>
      <c r="W1192" t="str">
        <f t="shared" si="37"/>
        <v>g110,5,empty,3,206,1,1,0</v>
      </c>
      <c r="X1192" s="1" t="s">
        <v>327</v>
      </c>
      <c r="Y1192" s="2" t="str">
        <f>IF(AND(ISBLANK(X1192),OR(NOT(ISBLANK(Z1192)),NOT(ISBLANK(AA1192)))),#N/A,
IF(ISBLANK(X1192),"",
IF(AND(NOT(ISERROR(VLOOKUP(X1192,MonsterTable!$A:$B,MATCH(MonsterTable!$B$1,MonsterTable!$A$1:$B$1,0),0))),OR(ISBLANK(Z1192),ISBLANK(AA1192))),#N/A,
IFERROR(VLOOKUP(X1192,MonsterTable!$A:$B,MATCH(MonsterTable!$B$1,MonsterTable!$A$1:$B$1,0),0),
IF(OR(NOT(ISBLANK(Z1192)),ISBLANK(AA1192)),#N/A,
IF(X1192="empty","empty",
VLOOKUP(X1192,MonsterGroupTable!$A:$A,1,0)))))))</f>
        <v>g110</v>
      </c>
      <c r="AA1192">
        <v>5</v>
      </c>
      <c r="AE1192" s="1" t="s">
        <v>74</v>
      </c>
      <c r="AF1192" s="2" t="str">
        <f>IF(AND(ISBLANK(AE1192),OR(NOT(ISBLANK(AG1192)),NOT(ISBLANK(AH1192)))),#N/A,
IF(ISBLANK(AE1192),"",
IF(AND(NOT(ISERROR(VLOOKUP(AE1192,MonsterTable!$A:$B,MATCH(MonsterTable!$B$1,MonsterTable!$A$1:$B$1,0),0))),OR(ISBLANK(AG1192),ISBLANK(AH1192))),#N/A,
IFERROR(VLOOKUP(AE1192,MonsterTable!$A:$B,MATCH(MonsterTable!$B$1,MonsterTable!$A$1:$B$1,0),0),
IF(OR(NOT(ISBLANK(AG1192)),ISBLANK(AH1192)),#N/A,
IF(AE1192="empty","empty",
VLOOKUP(AE1192,MonsterGroupTable!$A:$A,1,0)))))))</f>
        <v>empty</v>
      </c>
      <c r="AH1192">
        <v>3</v>
      </c>
      <c r="AL1192" s="1" t="s">
        <v>342</v>
      </c>
      <c r="AM1192" s="2">
        <f>IF(AND(ISBLANK(AL1192),OR(NOT(ISBLANK(AN1192)),NOT(ISBLANK(AO1192)))),#N/A,
IF(ISBLANK(AL1192),"",
IF(AND(NOT(ISERROR(VLOOKUP(AL1192,MonsterTable!$A:$B,MATCH(MonsterTable!$B$1,MonsterTable!$A$1:$B$1,0),0))),OR(ISBLANK(AN1192),ISBLANK(AO1192))),#N/A,
IFERROR(VLOOKUP(AL1192,MonsterTable!$A:$B,MATCH(MonsterTable!$B$1,MonsterTable!$A$1:$B$1,0),0),
IF(OR(NOT(ISBLANK(AN1192)),ISBLANK(AO1192)),#N/A,
IF(AL1192="empty","empty",
VLOOKUP(AL1192,MonsterGroupTable!$A:$A,1,0)))))))</f>
        <v>206</v>
      </c>
      <c r="AN1192">
        <v>1</v>
      </c>
      <c r="AO1192">
        <v>1</v>
      </c>
      <c r="AP1192">
        <v>0</v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BA1192" s="2" t="str">
        <f>IF(AND(ISBLANK(AZ1192),OR(NOT(ISBLANK(BB1192)),NOT(ISBLANK(BC1192)))),#N/A,
IF(ISBLANK(AZ1192),"",
IF(AND(NOT(ISERROR(VLOOKUP(AZ1192,MonsterTable!$A:$B,MATCH(MonsterTable!$B$1,MonsterTable!$A$1:$B$1,0),0))),OR(ISBLANK(BB1192),ISBLANK(BC1192))),#N/A,
IFERROR(VLOOKUP(AZ1192,MonsterTable!$A:$B,MATCH(MonsterTable!$B$1,MonsterTable!$A$1:$B$1,0),0),
IF(OR(NOT(ISBLANK(BB1192)),ISBLANK(BC1192)),#N/A,
IF(AZ1192="empty","empty",
VLOOKUP(AZ1192,MonsterGroupTable!$A:$A,1,0)))))))</f>
        <v/>
      </c>
      <c r="BH1192" s="2" t="str">
        <f>IF(AND(ISBLANK(BG1192),OR(NOT(ISBLANK(BI1192)),NOT(ISBLANK(BJ1192)))),#N/A,
IF(ISBLANK(BG1192),"",
IF(AND(NOT(ISERROR(VLOOKUP(BG1192,MonsterTable!$A:$B,MATCH(MonsterTable!$B$1,MonsterTable!$A$1:$B$1,0),0))),OR(ISBLANK(BI1192),ISBLANK(BJ1192))),#N/A,
IFERROR(VLOOKUP(BG1192,MonsterTable!$A:$B,MATCH(MonsterTable!$B$1,MonsterTable!$A$1:$B$1,0),0),
IF(OR(NOT(ISBLANK(BI1192)),ISBLANK(BJ1192)),#N/A,
IF(BG1192="empty","empty",
VLOOKUP(BG1192,MonsterGroupTable!$A:$A,1,0)))))))</f>
        <v/>
      </c>
      <c r="BO1192" s="2" t="str">
        <f>IF(AND(ISBLANK(BN1192),OR(NOT(ISBLANK(BP1192)),NOT(ISBLANK(BQ1192)))),#N/A,
IF(ISBLANK(BN1192),"",
IF(AND(NOT(ISERROR(VLOOKUP(BN1192,MonsterTable!$A:$B,MATCH(MonsterTable!$B$1,MonsterTable!$A$1:$B$1,0),0))),OR(ISBLANK(BP1192),ISBLANK(BQ1192))),#N/A,
IFERROR(VLOOKUP(BN1192,MonsterTable!$A:$B,MATCH(MonsterTable!$B$1,MonsterTable!$A$1:$B$1,0),0),
IF(OR(NOT(ISBLANK(BP1192)),ISBLANK(BQ1192)),#N/A,
IF(BN1192="empty","empty",
VLOOKUP(BN1192,MonsterGroupTable!$A:$A,1,0)))))))</f>
        <v/>
      </c>
      <c r="BV1192" s="2" t="str">
        <f>IF(AND(ISBLANK(BU1192),OR(NOT(ISBLANK(BW1192)),NOT(ISBLANK(BX1192)))),#N/A,
IF(ISBLANK(BU1192),"",
IF(AND(NOT(ISERROR(VLOOKUP(BU1192,MonsterTable!$A:$B,MATCH(MonsterTable!$B$1,MonsterTable!$A$1:$B$1,0),0))),OR(ISBLANK(BW1192),ISBLANK(BX1192))),#N/A,
IFERROR(VLOOKUP(BU1192,MonsterTable!$A:$B,MATCH(MonsterTable!$B$1,MonsterTable!$A$1:$B$1,0),0),
IF(OR(NOT(ISBLANK(BW1192)),ISBLANK(BX1192)),#N/A,
IF(BU1192="empty","empty",
VLOOKUP(BU1192,MonsterGroupTable!$A:$A,1,0)))))))</f>
        <v/>
      </c>
      <c r="CC1192" s="2" t="str">
        <f>IF(AND(ISBLANK(CB1192),OR(NOT(ISBLANK(CD1192)),NOT(ISBLANK(CE1192)))),#N/A,
IF(ISBLANK(CB1192),"",
IF(AND(NOT(ISERROR(VLOOKUP(CB1192,MonsterTable!$A:$B,MATCH(MonsterTable!$B$1,MonsterTable!$A$1:$B$1,0),0))),OR(ISBLANK(CD1192),ISBLANK(CE1192))),#N/A,
IFERROR(VLOOKUP(CB1192,MonsterTable!$A:$B,MATCH(MonsterTable!$B$1,MonsterTable!$A$1:$B$1,0),0),
IF(OR(NOT(ISBLANK(CD1192)),ISBLANK(CE1192)),#N/A,
IF(CB1192="empty","empty",
VLOOKUP(CB1192,MonsterGroupTable!$A:$A,1,0)))))))</f>
        <v/>
      </c>
      <c r="CJ1192" s="2" t="str">
        <f>IF(AND(ISBLANK(CI1192),OR(NOT(ISBLANK(CK1192)),NOT(ISBLANK(CL1192)))),#N/A,
IF(ISBLANK(CI1192),"",
IF(AND(NOT(ISERROR(VLOOKUP(CI1192,MonsterTable!$A:$B,MATCH(MonsterTable!$B$1,MonsterTable!$A$1:$B$1,0),0))),OR(ISBLANK(CK1192),ISBLANK(CL1192))),#N/A,
IFERROR(VLOOKUP(CI1192,MonsterTable!$A:$B,MATCH(MonsterTable!$B$1,MonsterTable!$A$1:$B$1,0),0),
IF(OR(NOT(ISBLANK(CK1192)),ISBLANK(CL1192)),#N/A,
IF(CI1192="empty","empty",
VLOOKUP(CI1192,MonsterGroupTable!$A:$A,1,0)))))))</f>
        <v/>
      </c>
    </row>
    <row r="1193" spans="1:88">
      <c r="A1193">
        <v>20494</v>
      </c>
      <c r="B1193">
        <f t="shared" si="36"/>
        <v>1.1000000000000001</v>
      </c>
      <c r="C1193">
        <f t="shared" si="36"/>
        <v>1.1000000000000001</v>
      </c>
      <c r="F1193">
        <v>3300</v>
      </c>
      <c r="G1193">
        <v>109556</v>
      </c>
      <c r="H1193">
        <v>0</v>
      </c>
      <c r="I1193">
        <v>0</v>
      </c>
      <c r="J1193">
        <v>0</v>
      </c>
      <c r="K1193" t="s">
        <v>28</v>
      </c>
      <c r="L1193" t="s">
        <v>256</v>
      </c>
      <c r="M1193" t="s">
        <v>79</v>
      </c>
      <c r="N1193" t="s">
        <v>80</v>
      </c>
      <c r="O1193">
        <v>0</v>
      </c>
      <c r="P1193">
        <v>-4.75</v>
      </c>
      <c r="Q1193">
        <v>-3.5</v>
      </c>
      <c r="R1193">
        <v>4.75</v>
      </c>
      <c r="S1193">
        <v>3</v>
      </c>
      <c r="T1193">
        <v>-13.5</v>
      </c>
      <c r="U1193">
        <v>2.5499999999999998</v>
      </c>
      <c r="V1193">
        <v>-6.75</v>
      </c>
      <c r="W1193" t="str">
        <f t="shared" si="37"/>
        <v>g110,5,empty,3,206,1,1,0</v>
      </c>
      <c r="X1193" s="1" t="s">
        <v>327</v>
      </c>
      <c r="Y1193" s="2" t="str">
        <f>IF(AND(ISBLANK(X1193),OR(NOT(ISBLANK(Z1193)),NOT(ISBLANK(AA1193)))),#N/A,
IF(ISBLANK(X1193),"",
IF(AND(NOT(ISERROR(VLOOKUP(X1193,MonsterTable!$A:$B,MATCH(MonsterTable!$B$1,MonsterTable!$A$1:$B$1,0),0))),OR(ISBLANK(Z1193),ISBLANK(AA1193))),#N/A,
IFERROR(VLOOKUP(X1193,MonsterTable!$A:$B,MATCH(MonsterTable!$B$1,MonsterTable!$A$1:$B$1,0),0),
IF(OR(NOT(ISBLANK(Z1193)),ISBLANK(AA1193)),#N/A,
IF(X1193="empty","empty",
VLOOKUP(X1193,MonsterGroupTable!$A:$A,1,0)))))))</f>
        <v>g110</v>
      </c>
      <c r="AA1193">
        <v>5</v>
      </c>
      <c r="AE1193" s="1" t="s">
        <v>74</v>
      </c>
      <c r="AF1193" s="2" t="str">
        <f>IF(AND(ISBLANK(AE1193),OR(NOT(ISBLANK(AG1193)),NOT(ISBLANK(AH1193)))),#N/A,
IF(ISBLANK(AE1193),"",
IF(AND(NOT(ISERROR(VLOOKUP(AE1193,MonsterTable!$A:$B,MATCH(MonsterTable!$B$1,MonsterTable!$A$1:$B$1,0),0))),OR(ISBLANK(AG1193),ISBLANK(AH1193))),#N/A,
IFERROR(VLOOKUP(AE1193,MonsterTable!$A:$B,MATCH(MonsterTable!$B$1,MonsterTable!$A$1:$B$1,0),0),
IF(OR(NOT(ISBLANK(AG1193)),ISBLANK(AH1193)),#N/A,
IF(AE1193="empty","empty",
VLOOKUP(AE1193,MonsterGroupTable!$A:$A,1,0)))))))</f>
        <v>empty</v>
      </c>
      <c r="AH1193">
        <v>3</v>
      </c>
      <c r="AL1193" s="1" t="s">
        <v>342</v>
      </c>
      <c r="AM1193" s="2">
        <f>IF(AND(ISBLANK(AL1193),OR(NOT(ISBLANK(AN1193)),NOT(ISBLANK(AO1193)))),#N/A,
IF(ISBLANK(AL1193),"",
IF(AND(NOT(ISERROR(VLOOKUP(AL1193,MonsterTable!$A:$B,MATCH(MonsterTable!$B$1,MonsterTable!$A$1:$B$1,0),0))),OR(ISBLANK(AN1193),ISBLANK(AO1193))),#N/A,
IFERROR(VLOOKUP(AL1193,MonsterTable!$A:$B,MATCH(MonsterTable!$B$1,MonsterTable!$A$1:$B$1,0),0),
IF(OR(NOT(ISBLANK(AN1193)),ISBLANK(AO1193)),#N/A,
IF(AL1193="empty","empty",
VLOOKUP(AL1193,MonsterGroupTable!$A:$A,1,0)))))))</f>
        <v>206</v>
      </c>
      <c r="AN1193">
        <v>1</v>
      </c>
      <c r="AO1193">
        <v>1</v>
      </c>
      <c r="AP1193">
        <v>0</v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BA1193" s="2" t="str">
        <f>IF(AND(ISBLANK(AZ1193),OR(NOT(ISBLANK(BB1193)),NOT(ISBLANK(BC1193)))),#N/A,
IF(ISBLANK(AZ1193),"",
IF(AND(NOT(ISERROR(VLOOKUP(AZ1193,MonsterTable!$A:$B,MATCH(MonsterTable!$B$1,MonsterTable!$A$1:$B$1,0),0))),OR(ISBLANK(BB1193),ISBLANK(BC1193))),#N/A,
IFERROR(VLOOKUP(AZ1193,MonsterTable!$A:$B,MATCH(MonsterTable!$B$1,MonsterTable!$A$1:$B$1,0),0),
IF(OR(NOT(ISBLANK(BB1193)),ISBLANK(BC1193)),#N/A,
IF(AZ1193="empty","empty",
VLOOKUP(AZ1193,MonsterGroupTable!$A:$A,1,0)))))))</f>
        <v/>
      </c>
      <c r="BH1193" s="2" t="str">
        <f>IF(AND(ISBLANK(BG1193),OR(NOT(ISBLANK(BI1193)),NOT(ISBLANK(BJ1193)))),#N/A,
IF(ISBLANK(BG1193),"",
IF(AND(NOT(ISERROR(VLOOKUP(BG1193,MonsterTable!$A:$B,MATCH(MonsterTable!$B$1,MonsterTable!$A$1:$B$1,0),0))),OR(ISBLANK(BI1193),ISBLANK(BJ1193))),#N/A,
IFERROR(VLOOKUP(BG1193,MonsterTable!$A:$B,MATCH(MonsterTable!$B$1,MonsterTable!$A$1:$B$1,0),0),
IF(OR(NOT(ISBLANK(BI1193)),ISBLANK(BJ1193)),#N/A,
IF(BG1193="empty","empty",
VLOOKUP(BG1193,MonsterGroupTable!$A:$A,1,0)))))))</f>
        <v/>
      </c>
      <c r="BO1193" s="2" t="str">
        <f>IF(AND(ISBLANK(BN1193),OR(NOT(ISBLANK(BP1193)),NOT(ISBLANK(BQ1193)))),#N/A,
IF(ISBLANK(BN1193),"",
IF(AND(NOT(ISERROR(VLOOKUP(BN1193,MonsterTable!$A:$B,MATCH(MonsterTable!$B$1,MonsterTable!$A$1:$B$1,0),0))),OR(ISBLANK(BP1193),ISBLANK(BQ1193))),#N/A,
IFERROR(VLOOKUP(BN1193,MonsterTable!$A:$B,MATCH(MonsterTable!$B$1,MonsterTable!$A$1:$B$1,0),0),
IF(OR(NOT(ISBLANK(BP1193)),ISBLANK(BQ1193)),#N/A,
IF(BN1193="empty","empty",
VLOOKUP(BN1193,MonsterGroupTable!$A:$A,1,0)))))))</f>
        <v/>
      </c>
      <c r="BV1193" s="2" t="str">
        <f>IF(AND(ISBLANK(BU1193),OR(NOT(ISBLANK(BW1193)),NOT(ISBLANK(BX1193)))),#N/A,
IF(ISBLANK(BU1193),"",
IF(AND(NOT(ISERROR(VLOOKUP(BU1193,MonsterTable!$A:$B,MATCH(MonsterTable!$B$1,MonsterTable!$A$1:$B$1,0),0))),OR(ISBLANK(BW1193),ISBLANK(BX1193))),#N/A,
IFERROR(VLOOKUP(BU1193,MonsterTable!$A:$B,MATCH(MonsterTable!$B$1,MonsterTable!$A$1:$B$1,0),0),
IF(OR(NOT(ISBLANK(BW1193)),ISBLANK(BX1193)),#N/A,
IF(BU1193="empty","empty",
VLOOKUP(BU1193,MonsterGroupTable!$A:$A,1,0)))))))</f>
        <v/>
      </c>
      <c r="CC1193" s="2" t="str">
        <f>IF(AND(ISBLANK(CB1193),OR(NOT(ISBLANK(CD1193)),NOT(ISBLANK(CE1193)))),#N/A,
IF(ISBLANK(CB1193),"",
IF(AND(NOT(ISERROR(VLOOKUP(CB1193,MonsterTable!$A:$B,MATCH(MonsterTable!$B$1,MonsterTable!$A$1:$B$1,0),0))),OR(ISBLANK(CD1193),ISBLANK(CE1193))),#N/A,
IFERROR(VLOOKUP(CB1193,MonsterTable!$A:$B,MATCH(MonsterTable!$B$1,MonsterTable!$A$1:$B$1,0),0),
IF(OR(NOT(ISBLANK(CD1193)),ISBLANK(CE1193)),#N/A,
IF(CB1193="empty","empty",
VLOOKUP(CB1193,MonsterGroupTable!$A:$A,1,0)))))))</f>
        <v/>
      </c>
      <c r="CJ1193" s="2" t="str">
        <f>IF(AND(ISBLANK(CI1193),OR(NOT(ISBLANK(CK1193)),NOT(ISBLANK(CL1193)))),#N/A,
IF(ISBLANK(CI1193),"",
IF(AND(NOT(ISERROR(VLOOKUP(CI1193,MonsterTable!$A:$B,MATCH(MonsterTable!$B$1,MonsterTable!$A$1:$B$1,0),0))),OR(ISBLANK(CK1193),ISBLANK(CL1193))),#N/A,
IFERROR(VLOOKUP(CI1193,MonsterTable!$A:$B,MATCH(MonsterTable!$B$1,MonsterTable!$A$1:$B$1,0),0),
IF(OR(NOT(ISBLANK(CK1193)),ISBLANK(CL1193)),#N/A,
IF(CI1193="empty","empty",
VLOOKUP(CI1193,MonsterGroupTable!$A:$A,1,0)))))))</f>
        <v/>
      </c>
    </row>
    <row r="1194" spans="1:88">
      <c r="A1194">
        <v>20495</v>
      </c>
      <c r="B1194">
        <f t="shared" si="36"/>
        <v>1.1000000000000001</v>
      </c>
      <c r="C1194">
        <f t="shared" si="36"/>
        <v>1.1000000000000001</v>
      </c>
      <c r="F1194">
        <v>3300</v>
      </c>
      <c r="G1194">
        <v>110051</v>
      </c>
      <c r="H1194">
        <v>0</v>
      </c>
      <c r="I1194">
        <v>0</v>
      </c>
      <c r="J1194">
        <v>0</v>
      </c>
      <c r="K1194" t="s">
        <v>28</v>
      </c>
      <c r="L1194" t="s">
        <v>256</v>
      </c>
      <c r="M1194" t="s">
        <v>79</v>
      </c>
      <c r="N1194" t="s">
        <v>80</v>
      </c>
      <c r="O1194">
        <v>0</v>
      </c>
      <c r="P1194">
        <v>-4.75</v>
      </c>
      <c r="Q1194">
        <v>-3.5</v>
      </c>
      <c r="R1194">
        <v>4.75</v>
      </c>
      <c r="S1194">
        <v>3</v>
      </c>
      <c r="T1194">
        <v>-13.5</v>
      </c>
      <c r="U1194">
        <v>2.5499999999999998</v>
      </c>
      <c r="V1194">
        <v>-6.75</v>
      </c>
      <c r="W1194" t="str">
        <f t="shared" si="37"/>
        <v>g110,5,empty,3,206,1,1,0</v>
      </c>
      <c r="X1194" s="1" t="s">
        <v>327</v>
      </c>
      <c r="Y1194" s="2" t="str">
        <f>IF(AND(ISBLANK(X1194),OR(NOT(ISBLANK(Z1194)),NOT(ISBLANK(AA1194)))),#N/A,
IF(ISBLANK(X1194),"",
IF(AND(NOT(ISERROR(VLOOKUP(X1194,MonsterTable!$A:$B,MATCH(MonsterTable!$B$1,MonsterTable!$A$1:$B$1,0),0))),OR(ISBLANK(Z1194),ISBLANK(AA1194))),#N/A,
IFERROR(VLOOKUP(X1194,MonsterTable!$A:$B,MATCH(MonsterTable!$B$1,MonsterTable!$A$1:$B$1,0),0),
IF(OR(NOT(ISBLANK(Z1194)),ISBLANK(AA1194)),#N/A,
IF(X1194="empty","empty",
VLOOKUP(X1194,MonsterGroupTable!$A:$A,1,0)))))))</f>
        <v>g110</v>
      </c>
      <c r="AA1194">
        <v>5</v>
      </c>
      <c r="AE1194" s="1" t="s">
        <v>74</v>
      </c>
      <c r="AF1194" s="2" t="str">
        <f>IF(AND(ISBLANK(AE1194),OR(NOT(ISBLANK(AG1194)),NOT(ISBLANK(AH1194)))),#N/A,
IF(ISBLANK(AE1194),"",
IF(AND(NOT(ISERROR(VLOOKUP(AE1194,MonsterTable!$A:$B,MATCH(MonsterTable!$B$1,MonsterTable!$A$1:$B$1,0),0))),OR(ISBLANK(AG1194),ISBLANK(AH1194))),#N/A,
IFERROR(VLOOKUP(AE1194,MonsterTable!$A:$B,MATCH(MonsterTable!$B$1,MonsterTable!$A$1:$B$1,0),0),
IF(OR(NOT(ISBLANK(AG1194)),ISBLANK(AH1194)),#N/A,
IF(AE1194="empty","empty",
VLOOKUP(AE1194,MonsterGroupTable!$A:$A,1,0)))))))</f>
        <v>empty</v>
      </c>
      <c r="AH1194">
        <v>3</v>
      </c>
      <c r="AL1194" s="1" t="s">
        <v>342</v>
      </c>
      <c r="AM1194" s="2">
        <f>IF(AND(ISBLANK(AL1194),OR(NOT(ISBLANK(AN1194)),NOT(ISBLANK(AO1194)))),#N/A,
IF(ISBLANK(AL1194),"",
IF(AND(NOT(ISERROR(VLOOKUP(AL1194,MonsterTable!$A:$B,MATCH(MonsterTable!$B$1,MonsterTable!$A$1:$B$1,0),0))),OR(ISBLANK(AN1194),ISBLANK(AO1194))),#N/A,
IFERROR(VLOOKUP(AL1194,MonsterTable!$A:$B,MATCH(MonsterTable!$B$1,MonsterTable!$A$1:$B$1,0),0),
IF(OR(NOT(ISBLANK(AN1194)),ISBLANK(AO1194)),#N/A,
IF(AL1194="empty","empty",
VLOOKUP(AL1194,MonsterGroupTable!$A:$A,1,0)))))))</f>
        <v>206</v>
      </c>
      <c r="AN1194">
        <v>1</v>
      </c>
      <c r="AO1194">
        <v>1</v>
      </c>
      <c r="AP1194">
        <v>0</v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BA1194" s="2" t="str">
        <f>IF(AND(ISBLANK(AZ1194),OR(NOT(ISBLANK(BB1194)),NOT(ISBLANK(BC1194)))),#N/A,
IF(ISBLANK(AZ1194),"",
IF(AND(NOT(ISERROR(VLOOKUP(AZ1194,MonsterTable!$A:$B,MATCH(MonsterTable!$B$1,MonsterTable!$A$1:$B$1,0),0))),OR(ISBLANK(BB1194),ISBLANK(BC1194))),#N/A,
IFERROR(VLOOKUP(AZ1194,MonsterTable!$A:$B,MATCH(MonsterTable!$B$1,MonsterTable!$A$1:$B$1,0),0),
IF(OR(NOT(ISBLANK(BB1194)),ISBLANK(BC1194)),#N/A,
IF(AZ1194="empty","empty",
VLOOKUP(AZ1194,MonsterGroupTable!$A:$A,1,0)))))))</f>
        <v/>
      </c>
      <c r="BH1194" s="2" t="str">
        <f>IF(AND(ISBLANK(BG1194),OR(NOT(ISBLANK(BI1194)),NOT(ISBLANK(BJ1194)))),#N/A,
IF(ISBLANK(BG1194),"",
IF(AND(NOT(ISERROR(VLOOKUP(BG1194,MonsterTable!$A:$B,MATCH(MonsterTable!$B$1,MonsterTable!$A$1:$B$1,0),0))),OR(ISBLANK(BI1194),ISBLANK(BJ1194))),#N/A,
IFERROR(VLOOKUP(BG1194,MonsterTable!$A:$B,MATCH(MonsterTable!$B$1,MonsterTable!$A$1:$B$1,0),0),
IF(OR(NOT(ISBLANK(BI1194)),ISBLANK(BJ1194)),#N/A,
IF(BG1194="empty","empty",
VLOOKUP(BG1194,MonsterGroupTable!$A:$A,1,0)))))))</f>
        <v/>
      </c>
      <c r="BO1194" s="2" t="str">
        <f>IF(AND(ISBLANK(BN1194),OR(NOT(ISBLANK(BP1194)),NOT(ISBLANK(BQ1194)))),#N/A,
IF(ISBLANK(BN1194),"",
IF(AND(NOT(ISERROR(VLOOKUP(BN1194,MonsterTable!$A:$B,MATCH(MonsterTable!$B$1,MonsterTable!$A$1:$B$1,0),0))),OR(ISBLANK(BP1194),ISBLANK(BQ1194))),#N/A,
IFERROR(VLOOKUP(BN1194,MonsterTable!$A:$B,MATCH(MonsterTable!$B$1,MonsterTable!$A$1:$B$1,0),0),
IF(OR(NOT(ISBLANK(BP1194)),ISBLANK(BQ1194)),#N/A,
IF(BN1194="empty","empty",
VLOOKUP(BN1194,MonsterGroupTable!$A:$A,1,0)))))))</f>
        <v/>
      </c>
      <c r="BV1194" s="2" t="str">
        <f>IF(AND(ISBLANK(BU1194),OR(NOT(ISBLANK(BW1194)),NOT(ISBLANK(BX1194)))),#N/A,
IF(ISBLANK(BU1194),"",
IF(AND(NOT(ISERROR(VLOOKUP(BU1194,MonsterTable!$A:$B,MATCH(MonsterTable!$B$1,MonsterTable!$A$1:$B$1,0),0))),OR(ISBLANK(BW1194),ISBLANK(BX1194))),#N/A,
IFERROR(VLOOKUP(BU1194,MonsterTable!$A:$B,MATCH(MonsterTable!$B$1,MonsterTable!$A$1:$B$1,0),0),
IF(OR(NOT(ISBLANK(BW1194)),ISBLANK(BX1194)),#N/A,
IF(BU1194="empty","empty",
VLOOKUP(BU1194,MonsterGroupTable!$A:$A,1,0)))))))</f>
        <v/>
      </c>
      <c r="CC1194" s="2" t="str">
        <f>IF(AND(ISBLANK(CB1194),OR(NOT(ISBLANK(CD1194)),NOT(ISBLANK(CE1194)))),#N/A,
IF(ISBLANK(CB1194),"",
IF(AND(NOT(ISERROR(VLOOKUP(CB1194,MonsterTable!$A:$B,MATCH(MonsterTable!$B$1,MonsterTable!$A$1:$B$1,0),0))),OR(ISBLANK(CD1194),ISBLANK(CE1194))),#N/A,
IFERROR(VLOOKUP(CB1194,MonsterTable!$A:$B,MATCH(MonsterTable!$B$1,MonsterTable!$A$1:$B$1,0),0),
IF(OR(NOT(ISBLANK(CD1194)),ISBLANK(CE1194)),#N/A,
IF(CB1194="empty","empty",
VLOOKUP(CB1194,MonsterGroupTable!$A:$A,1,0)))))))</f>
        <v/>
      </c>
      <c r="CJ1194" s="2" t="str">
        <f>IF(AND(ISBLANK(CI1194),OR(NOT(ISBLANK(CK1194)),NOT(ISBLANK(CL1194)))),#N/A,
IF(ISBLANK(CI1194),"",
IF(AND(NOT(ISERROR(VLOOKUP(CI1194,MonsterTable!$A:$B,MATCH(MonsterTable!$B$1,MonsterTable!$A$1:$B$1,0),0))),OR(ISBLANK(CK1194),ISBLANK(CL1194))),#N/A,
IFERROR(VLOOKUP(CI1194,MonsterTable!$A:$B,MATCH(MonsterTable!$B$1,MonsterTable!$A$1:$B$1,0),0),
IF(OR(NOT(ISBLANK(CK1194)),ISBLANK(CL1194)),#N/A,
IF(CI1194="empty","empty",
VLOOKUP(CI1194,MonsterGroupTable!$A:$A,1,0)))))))</f>
        <v/>
      </c>
    </row>
    <row r="1195" spans="1:88">
      <c r="A1195">
        <v>20496</v>
      </c>
      <c r="B1195">
        <f t="shared" si="36"/>
        <v>1.1000000000000001</v>
      </c>
      <c r="C1195">
        <f t="shared" si="36"/>
        <v>1.1000000000000001</v>
      </c>
      <c r="F1195">
        <v>3300</v>
      </c>
      <c r="G1195">
        <v>110546</v>
      </c>
      <c r="H1195">
        <v>0</v>
      </c>
      <c r="I1195">
        <v>0</v>
      </c>
      <c r="J1195">
        <v>0</v>
      </c>
      <c r="K1195" t="s">
        <v>28</v>
      </c>
      <c r="L1195" t="s">
        <v>256</v>
      </c>
      <c r="M1195" t="s">
        <v>79</v>
      </c>
      <c r="N1195" t="s">
        <v>80</v>
      </c>
      <c r="O1195">
        <v>0</v>
      </c>
      <c r="P1195">
        <v>-4.75</v>
      </c>
      <c r="Q1195">
        <v>-3.5</v>
      </c>
      <c r="R1195">
        <v>4.75</v>
      </c>
      <c r="S1195">
        <v>3</v>
      </c>
      <c r="T1195">
        <v>-13.5</v>
      </c>
      <c r="U1195">
        <v>2.5499999999999998</v>
      </c>
      <c r="V1195">
        <v>-6.75</v>
      </c>
      <c r="W1195" t="str">
        <f t="shared" si="37"/>
        <v>g110,5,empty,3,206,1,1,0</v>
      </c>
      <c r="X1195" s="1" t="s">
        <v>327</v>
      </c>
      <c r="Y1195" s="2" t="str">
        <f>IF(AND(ISBLANK(X1195),OR(NOT(ISBLANK(Z1195)),NOT(ISBLANK(AA1195)))),#N/A,
IF(ISBLANK(X1195),"",
IF(AND(NOT(ISERROR(VLOOKUP(X1195,MonsterTable!$A:$B,MATCH(MonsterTable!$B$1,MonsterTable!$A$1:$B$1,0),0))),OR(ISBLANK(Z1195),ISBLANK(AA1195))),#N/A,
IFERROR(VLOOKUP(X1195,MonsterTable!$A:$B,MATCH(MonsterTable!$B$1,MonsterTable!$A$1:$B$1,0),0),
IF(OR(NOT(ISBLANK(Z1195)),ISBLANK(AA1195)),#N/A,
IF(X1195="empty","empty",
VLOOKUP(X1195,MonsterGroupTable!$A:$A,1,0)))))))</f>
        <v>g110</v>
      </c>
      <c r="AA1195">
        <v>5</v>
      </c>
      <c r="AE1195" s="1" t="s">
        <v>74</v>
      </c>
      <c r="AF1195" s="2" t="str">
        <f>IF(AND(ISBLANK(AE1195),OR(NOT(ISBLANK(AG1195)),NOT(ISBLANK(AH1195)))),#N/A,
IF(ISBLANK(AE1195),"",
IF(AND(NOT(ISERROR(VLOOKUP(AE1195,MonsterTable!$A:$B,MATCH(MonsterTable!$B$1,MonsterTable!$A$1:$B$1,0),0))),OR(ISBLANK(AG1195),ISBLANK(AH1195))),#N/A,
IFERROR(VLOOKUP(AE1195,MonsterTable!$A:$B,MATCH(MonsterTable!$B$1,MonsterTable!$A$1:$B$1,0),0),
IF(OR(NOT(ISBLANK(AG1195)),ISBLANK(AH1195)),#N/A,
IF(AE1195="empty","empty",
VLOOKUP(AE1195,MonsterGroupTable!$A:$A,1,0)))))))</f>
        <v>empty</v>
      </c>
      <c r="AH1195">
        <v>3</v>
      </c>
      <c r="AL1195" s="1" t="s">
        <v>342</v>
      </c>
      <c r="AM1195" s="2">
        <f>IF(AND(ISBLANK(AL1195),OR(NOT(ISBLANK(AN1195)),NOT(ISBLANK(AO1195)))),#N/A,
IF(ISBLANK(AL1195),"",
IF(AND(NOT(ISERROR(VLOOKUP(AL1195,MonsterTable!$A:$B,MATCH(MonsterTable!$B$1,MonsterTable!$A$1:$B$1,0),0))),OR(ISBLANK(AN1195),ISBLANK(AO1195))),#N/A,
IFERROR(VLOOKUP(AL1195,MonsterTable!$A:$B,MATCH(MonsterTable!$B$1,MonsterTable!$A$1:$B$1,0),0),
IF(OR(NOT(ISBLANK(AN1195)),ISBLANK(AO1195)),#N/A,
IF(AL1195="empty","empty",
VLOOKUP(AL1195,MonsterGroupTable!$A:$A,1,0)))))))</f>
        <v>206</v>
      </c>
      <c r="AN1195">
        <v>1</v>
      </c>
      <c r="AO1195">
        <v>1</v>
      </c>
      <c r="AP1195">
        <v>0</v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BA1195" s="2" t="str">
        <f>IF(AND(ISBLANK(AZ1195),OR(NOT(ISBLANK(BB1195)),NOT(ISBLANK(BC1195)))),#N/A,
IF(ISBLANK(AZ1195),"",
IF(AND(NOT(ISERROR(VLOOKUP(AZ1195,MonsterTable!$A:$B,MATCH(MonsterTable!$B$1,MonsterTable!$A$1:$B$1,0),0))),OR(ISBLANK(BB1195),ISBLANK(BC1195))),#N/A,
IFERROR(VLOOKUP(AZ1195,MonsterTable!$A:$B,MATCH(MonsterTable!$B$1,MonsterTable!$A$1:$B$1,0),0),
IF(OR(NOT(ISBLANK(BB1195)),ISBLANK(BC1195)),#N/A,
IF(AZ1195="empty","empty",
VLOOKUP(AZ1195,MonsterGroupTable!$A:$A,1,0)))))))</f>
        <v/>
      </c>
      <c r="BH1195" s="2" t="str">
        <f>IF(AND(ISBLANK(BG1195),OR(NOT(ISBLANK(BI1195)),NOT(ISBLANK(BJ1195)))),#N/A,
IF(ISBLANK(BG1195),"",
IF(AND(NOT(ISERROR(VLOOKUP(BG1195,MonsterTable!$A:$B,MATCH(MonsterTable!$B$1,MonsterTable!$A$1:$B$1,0),0))),OR(ISBLANK(BI1195),ISBLANK(BJ1195))),#N/A,
IFERROR(VLOOKUP(BG1195,MonsterTable!$A:$B,MATCH(MonsterTable!$B$1,MonsterTable!$A$1:$B$1,0),0),
IF(OR(NOT(ISBLANK(BI1195)),ISBLANK(BJ1195)),#N/A,
IF(BG1195="empty","empty",
VLOOKUP(BG1195,MonsterGroupTable!$A:$A,1,0)))))))</f>
        <v/>
      </c>
      <c r="BO1195" s="2" t="str">
        <f>IF(AND(ISBLANK(BN1195),OR(NOT(ISBLANK(BP1195)),NOT(ISBLANK(BQ1195)))),#N/A,
IF(ISBLANK(BN1195),"",
IF(AND(NOT(ISERROR(VLOOKUP(BN1195,MonsterTable!$A:$B,MATCH(MonsterTable!$B$1,MonsterTable!$A$1:$B$1,0),0))),OR(ISBLANK(BP1195),ISBLANK(BQ1195))),#N/A,
IFERROR(VLOOKUP(BN1195,MonsterTable!$A:$B,MATCH(MonsterTable!$B$1,MonsterTable!$A$1:$B$1,0),0),
IF(OR(NOT(ISBLANK(BP1195)),ISBLANK(BQ1195)),#N/A,
IF(BN1195="empty","empty",
VLOOKUP(BN1195,MonsterGroupTable!$A:$A,1,0)))))))</f>
        <v/>
      </c>
      <c r="BV1195" s="2" t="str">
        <f>IF(AND(ISBLANK(BU1195),OR(NOT(ISBLANK(BW1195)),NOT(ISBLANK(BX1195)))),#N/A,
IF(ISBLANK(BU1195),"",
IF(AND(NOT(ISERROR(VLOOKUP(BU1195,MonsterTable!$A:$B,MATCH(MonsterTable!$B$1,MonsterTable!$A$1:$B$1,0),0))),OR(ISBLANK(BW1195),ISBLANK(BX1195))),#N/A,
IFERROR(VLOOKUP(BU1195,MonsterTable!$A:$B,MATCH(MonsterTable!$B$1,MonsterTable!$A$1:$B$1,0),0),
IF(OR(NOT(ISBLANK(BW1195)),ISBLANK(BX1195)),#N/A,
IF(BU1195="empty","empty",
VLOOKUP(BU1195,MonsterGroupTable!$A:$A,1,0)))))))</f>
        <v/>
      </c>
      <c r="CC1195" s="2" t="str">
        <f>IF(AND(ISBLANK(CB1195),OR(NOT(ISBLANK(CD1195)),NOT(ISBLANK(CE1195)))),#N/A,
IF(ISBLANK(CB1195),"",
IF(AND(NOT(ISERROR(VLOOKUP(CB1195,MonsterTable!$A:$B,MATCH(MonsterTable!$B$1,MonsterTable!$A$1:$B$1,0),0))),OR(ISBLANK(CD1195),ISBLANK(CE1195))),#N/A,
IFERROR(VLOOKUP(CB1195,MonsterTable!$A:$B,MATCH(MonsterTable!$B$1,MonsterTable!$A$1:$B$1,0),0),
IF(OR(NOT(ISBLANK(CD1195)),ISBLANK(CE1195)),#N/A,
IF(CB1195="empty","empty",
VLOOKUP(CB1195,MonsterGroupTable!$A:$A,1,0)))))))</f>
        <v/>
      </c>
      <c r="CJ1195" s="2" t="str">
        <f>IF(AND(ISBLANK(CI1195),OR(NOT(ISBLANK(CK1195)),NOT(ISBLANK(CL1195)))),#N/A,
IF(ISBLANK(CI1195),"",
IF(AND(NOT(ISERROR(VLOOKUP(CI1195,MonsterTable!$A:$B,MATCH(MonsterTable!$B$1,MonsterTable!$A$1:$B$1,0),0))),OR(ISBLANK(CK1195),ISBLANK(CL1195))),#N/A,
IFERROR(VLOOKUP(CI1195,MonsterTable!$A:$B,MATCH(MonsterTable!$B$1,MonsterTable!$A$1:$B$1,0),0),
IF(OR(NOT(ISBLANK(CK1195)),ISBLANK(CL1195)),#N/A,
IF(CI1195="empty","empty",
VLOOKUP(CI1195,MonsterGroupTable!$A:$A,1,0)))))))</f>
        <v/>
      </c>
    </row>
    <row r="1196" spans="1:88">
      <c r="A1196">
        <v>20497</v>
      </c>
      <c r="B1196">
        <f t="shared" si="36"/>
        <v>1.1000000000000001</v>
      </c>
      <c r="C1196">
        <f t="shared" si="36"/>
        <v>1.1000000000000001</v>
      </c>
      <c r="F1196">
        <v>3300</v>
      </c>
      <c r="G1196">
        <v>111041</v>
      </c>
      <c r="H1196">
        <v>0</v>
      </c>
      <c r="I1196">
        <v>0</v>
      </c>
      <c r="J1196">
        <v>0</v>
      </c>
      <c r="K1196" t="s">
        <v>28</v>
      </c>
      <c r="L1196" t="s">
        <v>256</v>
      </c>
      <c r="M1196" t="s">
        <v>79</v>
      </c>
      <c r="N1196" t="s">
        <v>80</v>
      </c>
      <c r="O1196">
        <v>0</v>
      </c>
      <c r="P1196">
        <v>-4.75</v>
      </c>
      <c r="Q1196">
        <v>-3.5</v>
      </c>
      <c r="R1196">
        <v>4.75</v>
      </c>
      <c r="S1196">
        <v>3</v>
      </c>
      <c r="T1196">
        <v>-13.5</v>
      </c>
      <c r="U1196">
        <v>2.5499999999999998</v>
      </c>
      <c r="V1196">
        <v>-6.75</v>
      </c>
      <c r="W1196" t="str">
        <f t="shared" si="37"/>
        <v>g110,5,empty,3,206,1,1,0</v>
      </c>
      <c r="X1196" s="1" t="s">
        <v>327</v>
      </c>
      <c r="Y1196" s="2" t="str">
        <f>IF(AND(ISBLANK(X1196),OR(NOT(ISBLANK(Z1196)),NOT(ISBLANK(AA1196)))),#N/A,
IF(ISBLANK(X1196),"",
IF(AND(NOT(ISERROR(VLOOKUP(X1196,MonsterTable!$A:$B,MATCH(MonsterTable!$B$1,MonsterTable!$A$1:$B$1,0),0))),OR(ISBLANK(Z1196),ISBLANK(AA1196))),#N/A,
IFERROR(VLOOKUP(X1196,MonsterTable!$A:$B,MATCH(MonsterTable!$B$1,MonsterTable!$A$1:$B$1,0),0),
IF(OR(NOT(ISBLANK(Z1196)),ISBLANK(AA1196)),#N/A,
IF(X1196="empty","empty",
VLOOKUP(X1196,MonsterGroupTable!$A:$A,1,0)))))))</f>
        <v>g110</v>
      </c>
      <c r="AA1196">
        <v>5</v>
      </c>
      <c r="AE1196" s="1" t="s">
        <v>74</v>
      </c>
      <c r="AF1196" s="2" t="str">
        <f>IF(AND(ISBLANK(AE1196),OR(NOT(ISBLANK(AG1196)),NOT(ISBLANK(AH1196)))),#N/A,
IF(ISBLANK(AE1196),"",
IF(AND(NOT(ISERROR(VLOOKUP(AE1196,MonsterTable!$A:$B,MATCH(MonsterTable!$B$1,MonsterTable!$A$1:$B$1,0),0))),OR(ISBLANK(AG1196),ISBLANK(AH1196))),#N/A,
IFERROR(VLOOKUP(AE1196,MonsterTable!$A:$B,MATCH(MonsterTable!$B$1,MonsterTable!$A$1:$B$1,0),0),
IF(OR(NOT(ISBLANK(AG1196)),ISBLANK(AH1196)),#N/A,
IF(AE1196="empty","empty",
VLOOKUP(AE1196,MonsterGroupTable!$A:$A,1,0)))))))</f>
        <v>empty</v>
      </c>
      <c r="AH1196">
        <v>3</v>
      </c>
      <c r="AL1196" s="1" t="s">
        <v>342</v>
      </c>
      <c r="AM1196" s="2">
        <f>IF(AND(ISBLANK(AL1196),OR(NOT(ISBLANK(AN1196)),NOT(ISBLANK(AO1196)))),#N/A,
IF(ISBLANK(AL1196),"",
IF(AND(NOT(ISERROR(VLOOKUP(AL1196,MonsterTable!$A:$B,MATCH(MonsterTable!$B$1,MonsterTable!$A$1:$B$1,0),0))),OR(ISBLANK(AN1196),ISBLANK(AO1196))),#N/A,
IFERROR(VLOOKUP(AL1196,MonsterTable!$A:$B,MATCH(MonsterTable!$B$1,MonsterTable!$A$1:$B$1,0),0),
IF(OR(NOT(ISBLANK(AN1196)),ISBLANK(AO1196)),#N/A,
IF(AL1196="empty","empty",
VLOOKUP(AL1196,MonsterGroupTable!$A:$A,1,0)))))))</f>
        <v>206</v>
      </c>
      <c r="AN1196">
        <v>1</v>
      </c>
      <c r="AO1196">
        <v>1</v>
      </c>
      <c r="AP1196">
        <v>0</v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BA1196" s="2" t="str">
        <f>IF(AND(ISBLANK(AZ1196),OR(NOT(ISBLANK(BB1196)),NOT(ISBLANK(BC1196)))),#N/A,
IF(ISBLANK(AZ1196),"",
IF(AND(NOT(ISERROR(VLOOKUP(AZ1196,MonsterTable!$A:$B,MATCH(MonsterTable!$B$1,MonsterTable!$A$1:$B$1,0),0))),OR(ISBLANK(BB1196),ISBLANK(BC1196))),#N/A,
IFERROR(VLOOKUP(AZ1196,MonsterTable!$A:$B,MATCH(MonsterTable!$B$1,MonsterTable!$A$1:$B$1,0),0),
IF(OR(NOT(ISBLANK(BB1196)),ISBLANK(BC1196)),#N/A,
IF(AZ1196="empty","empty",
VLOOKUP(AZ1196,MonsterGroupTable!$A:$A,1,0)))))))</f>
        <v/>
      </c>
      <c r="BH1196" s="2" t="str">
        <f>IF(AND(ISBLANK(BG1196),OR(NOT(ISBLANK(BI1196)),NOT(ISBLANK(BJ1196)))),#N/A,
IF(ISBLANK(BG1196),"",
IF(AND(NOT(ISERROR(VLOOKUP(BG1196,MonsterTable!$A:$B,MATCH(MonsterTable!$B$1,MonsterTable!$A$1:$B$1,0),0))),OR(ISBLANK(BI1196),ISBLANK(BJ1196))),#N/A,
IFERROR(VLOOKUP(BG1196,MonsterTable!$A:$B,MATCH(MonsterTable!$B$1,MonsterTable!$A$1:$B$1,0),0),
IF(OR(NOT(ISBLANK(BI1196)),ISBLANK(BJ1196)),#N/A,
IF(BG1196="empty","empty",
VLOOKUP(BG1196,MonsterGroupTable!$A:$A,1,0)))))))</f>
        <v/>
      </c>
      <c r="BO1196" s="2" t="str">
        <f>IF(AND(ISBLANK(BN1196),OR(NOT(ISBLANK(BP1196)),NOT(ISBLANK(BQ1196)))),#N/A,
IF(ISBLANK(BN1196),"",
IF(AND(NOT(ISERROR(VLOOKUP(BN1196,MonsterTable!$A:$B,MATCH(MonsterTable!$B$1,MonsterTable!$A$1:$B$1,0),0))),OR(ISBLANK(BP1196),ISBLANK(BQ1196))),#N/A,
IFERROR(VLOOKUP(BN1196,MonsterTable!$A:$B,MATCH(MonsterTable!$B$1,MonsterTable!$A$1:$B$1,0),0),
IF(OR(NOT(ISBLANK(BP1196)),ISBLANK(BQ1196)),#N/A,
IF(BN1196="empty","empty",
VLOOKUP(BN1196,MonsterGroupTable!$A:$A,1,0)))))))</f>
        <v/>
      </c>
      <c r="BV1196" s="2" t="str">
        <f>IF(AND(ISBLANK(BU1196),OR(NOT(ISBLANK(BW1196)),NOT(ISBLANK(BX1196)))),#N/A,
IF(ISBLANK(BU1196),"",
IF(AND(NOT(ISERROR(VLOOKUP(BU1196,MonsterTable!$A:$B,MATCH(MonsterTable!$B$1,MonsterTable!$A$1:$B$1,0),0))),OR(ISBLANK(BW1196),ISBLANK(BX1196))),#N/A,
IFERROR(VLOOKUP(BU1196,MonsterTable!$A:$B,MATCH(MonsterTable!$B$1,MonsterTable!$A$1:$B$1,0),0),
IF(OR(NOT(ISBLANK(BW1196)),ISBLANK(BX1196)),#N/A,
IF(BU1196="empty","empty",
VLOOKUP(BU1196,MonsterGroupTable!$A:$A,1,0)))))))</f>
        <v/>
      </c>
      <c r="CC1196" s="2" t="str">
        <f>IF(AND(ISBLANK(CB1196),OR(NOT(ISBLANK(CD1196)),NOT(ISBLANK(CE1196)))),#N/A,
IF(ISBLANK(CB1196),"",
IF(AND(NOT(ISERROR(VLOOKUP(CB1196,MonsterTable!$A:$B,MATCH(MonsterTable!$B$1,MonsterTable!$A$1:$B$1,0),0))),OR(ISBLANK(CD1196),ISBLANK(CE1196))),#N/A,
IFERROR(VLOOKUP(CB1196,MonsterTable!$A:$B,MATCH(MonsterTable!$B$1,MonsterTable!$A$1:$B$1,0),0),
IF(OR(NOT(ISBLANK(CD1196)),ISBLANK(CE1196)),#N/A,
IF(CB1196="empty","empty",
VLOOKUP(CB1196,MonsterGroupTable!$A:$A,1,0)))))))</f>
        <v/>
      </c>
      <c r="CJ1196" s="2" t="str">
        <f>IF(AND(ISBLANK(CI1196),OR(NOT(ISBLANK(CK1196)),NOT(ISBLANK(CL1196)))),#N/A,
IF(ISBLANK(CI1196),"",
IF(AND(NOT(ISERROR(VLOOKUP(CI1196,MonsterTable!$A:$B,MATCH(MonsterTable!$B$1,MonsterTable!$A$1:$B$1,0),0))),OR(ISBLANK(CK1196),ISBLANK(CL1196))),#N/A,
IFERROR(VLOOKUP(CI1196,MonsterTable!$A:$B,MATCH(MonsterTable!$B$1,MonsterTable!$A$1:$B$1,0),0),
IF(OR(NOT(ISBLANK(CK1196)),ISBLANK(CL1196)),#N/A,
IF(CI1196="empty","empty",
VLOOKUP(CI1196,MonsterGroupTable!$A:$A,1,0)))))))</f>
        <v/>
      </c>
    </row>
    <row r="1197" spans="1:88">
      <c r="A1197">
        <v>20498</v>
      </c>
      <c r="B1197">
        <f t="shared" si="36"/>
        <v>1.1000000000000001</v>
      </c>
      <c r="C1197">
        <f t="shared" si="36"/>
        <v>1.1000000000000001</v>
      </c>
      <c r="F1197">
        <v>3300</v>
      </c>
      <c r="G1197">
        <v>111536</v>
      </c>
      <c r="H1197">
        <v>0</v>
      </c>
      <c r="I1197">
        <v>0</v>
      </c>
      <c r="J1197">
        <v>0</v>
      </c>
      <c r="K1197" t="s">
        <v>28</v>
      </c>
      <c r="L1197" t="s">
        <v>256</v>
      </c>
      <c r="M1197" t="s">
        <v>79</v>
      </c>
      <c r="N1197" t="s">
        <v>80</v>
      </c>
      <c r="O1197">
        <v>0</v>
      </c>
      <c r="P1197">
        <v>-4.75</v>
      </c>
      <c r="Q1197">
        <v>-3.5</v>
      </c>
      <c r="R1197">
        <v>4.75</v>
      </c>
      <c r="S1197">
        <v>3</v>
      </c>
      <c r="T1197">
        <v>-13.5</v>
      </c>
      <c r="U1197">
        <v>2.5499999999999998</v>
      </c>
      <c r="V1197">
        <v>-6.75</v>
      </c>
      <c r="W1197" t="str">
        <f t="shared" si="37"/>
        <v>g110,5,empty,3,206,1,1,0</v>
      </c>
      <c r="X1197" s="1" t="s">
        <v>327</v>
      </c>
      <c r="Y1197" s="2" t="str">
        <f>IF(AND(ISBLANK(X1197),OR(NOT(ISBLANK(Z1197)),NOT(ISBLANK(AA1197)))),#N/A,
IF(ISBLANK(X1197),"",
IF(AND(NOT(ISERROR(VLOOKUP(X1197,MonsterTable!$A:$B,MATCH(MonsterTable!$B$1,MonsterTable!$A$1:$B$1,0),0))),OR(ISBLANK(Z1197),ISBLANK(AA1197))),#N/A,
IFERROR(VLOOKUP(X1197,MonsterTable!$A:$B,MATCH(MonsterTable!$B$1,MonsterTable!$A$1:$B$1,0),0),
IF(OR(NOT(ISBLANK(Z1197)),ISBLANK(AA1197)),#N/A,
IF(X1197="empty","empty",
VLOOKUP(X1197,MonsterGroupTable!$A:$A,1,0)))))))</f>
        <v>g110</v>
      </c>
      <c r="AA1197">
        <v>5</v>
      </c>
      <c r="AE1197" s="1" t="s">
        <v>74</v>
      </c>
      <c r="AF1197" s="2" t="str">
        <f>IF(AND(ISBLANK(AE1197),OR(NOT(ISBLANK(AG1197)),NOT(ISBLANK(AH1197)))),#N/A,
IF(ISBLANK(AE1197),"",
IF(AND(NOT(ISERROR(VLOOKUP(AE1197,MonsterTable!$A:$B,MATCH(MonsterTable!$B$1,MonsterTable!$A$1:$B$1,0),0))),OR(ISBLANK(AG1197),ISBLANK(AH1197))),#N/A,
IFERROR(VLOOKUP(AE1197,MonsterTable!$A:$B,MATCH(MonsterTable!$B$1,MonsterTable!$A$1:$B$1,0),0),
IF(OR(NOT(ISBLANK(AG1197)),ISBLANK(AH1197)),#N/A,
IF(AE1197="empty","empty",
VLOOKUP(AE1197,MonsterGroupTable!$A:$A,1,0)))))))</f>
        <v>empty</v>
      </c>
      <c r="AH1197">
        <v>3</v>
      </c>
      <c r="AL1197" s="1" t="s">
        <v>342</v>
      </c>
      <c r="AM1197" s="2">
        <f>IF(AND(ISBLANK(AL1197),OR(NOT(ISBLANK(AN1197)),NOT(ISBLANK(AO1197)))),#N/A,
IF(ISBLANK(AL1197),"",
IF(AND(NOT(ISERROR(VLOOKUP(AL1197,MonsterTable!$A:$B,MATCH(MonsterTable!$B$1,MonsterTable!$A$1:$B$1,0),0))),OR(ISBLANK(AN1197),ISBLANK(AO1197))),#N/A,
IFERROR(VLOOKUP(AL1197,MonsterTable!$A:$B,MATCH(MonsterTable!$B$1,MonsterTable!$A$1:$B$1,0),0),
IF(OR(NOT(ISBLANK(AN1197)),ISBLANK(AO1197)),#N/A,
IF(AL1197="empty","empty",
VLOOKUP(AL1197,MonsterGroupTable!$A:$A,1,0)))))))</f>
        <v>206</v>
      </c>
      <c r="AN1197">
        <v>1</v>
      </c>
      <c r="AO1197">
        <v>1</v>
      </c>
      <c r="AP1197">
        <v>0</v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BA1197" s="2" t="str">
        <f>IF(AND(ISBLANK(AZ1197),OR(NOT(ISBLANK(BB1197)),NOT(ISBLANK(BC1197)))),#N/A,
IF(ISBLANK(AZ1197),"",
IF(AND(NOT(ISERROR(VLOOKUP(AZ1197,MonsterTable!$A:$B,MATCH(MonsterTable!$B$1,MonsterTable!$A$1:$B$1,0),0))),OR(ISBLANK(BB1197),ISBLANK(BC1197))),#N/A,
IFERROR(VLOOKUP(AZ1197,MonsterTable!$A:$B,MATCH(MonsterTable!$B$1,MonsterTable!$A$1:$B$1,0),0),
IF(OR(NOT(ISBLANK(BB1197)),ISBLANK(BC1197)),#N/A,
IF(AZ1197="empty","empty",
VLOOKUP(AZ1197,MonsterGroupTable!$A:$A,1,0)))))))</f>
        <v/>
      </c>
      <c r="BH1197" s="2" t="str">
        <f>IF(AND(ISBLANK(BG1197),OR(NOT(ISBLANK(BI1197)),NOT(ISBLANK(BJ1197)))),#N/A,
IF(ISBLANK(BG1197),"",
IF(AND(NOT(ISERROR(VLOOKUP(BG1197,MonsterTable!$A:$B,MATCH(MonsterTable!$B$1,MonsterTable!$A$1:$B$1,0),0))),OR(ISBLANK(BI1197),ISBLANK(BJ1197))),#N/A,
IFERROR(VLOOKUP(BG1197,MonsterTable!$A:$B,MATCH(MonsterTable!$B$1,MonsterTable!$A$1:$B$1,0),0),
IF(OR(NOT(ISBLANK(BI1197)),ISBLANK(BJ1197)),#N/A,
IF(BG1197="empty","empty",
VLOOKUP(BG1197,MonsterGroupTable!$A:$A,1,0)))))))</f>
        <v/>
      </c>
      <c r="BO1197" s="2" t="str">
        <f>IF(AND(ISBLANK(BN1197),OR(NOT(ISBLANK(BP1197)),NOT(ISBLANK(BQ1197)))),#N/A,
IF(ISBLANK(BN1197),"",
IF(AND(NOT(ISERROR(VLOOKUP(BN1197,MonsterTable!$A:$B,MATCH(MonsterTable!$B$1,MonsterTable!$A$1:$B$1,0),0))),OR(ISBLANK(BP1197),ISBLANK(BQ1197))),#N/A,
IFERROR(VLOOKUP(BN1197,MonsterTable!$A:$B,MATCH(MonsterTable!$B$1,MonsterTable!$A$1:$B$1,0),0),
IF(OR(NOT(ISBLANK(BP1197)),ISBLANK(BQ1197)),#N/A,
IF(BN1197="empty","empty",
VLOOKUP(BN1197,MonsterGroupTable!$A:$A,1,0)))))))</f>
        <v/>
      </c>
      <c r="BV1197" s="2" t="str">
        <f>IF(AND(ISBLANK(BU1197),OR(NOT(ISBLANK(BW1197)),NOT(ISBLANK(BX1197)))),#N/A,
IF(ISBLANK(BU1197),"",
IF(AND(NOT(ISERROR(VLOOKUP(BU1197,MonsterTable!$A:$B,MATCH(MonsterTable!$B$1,MonsterTable!$A$1:$B$1,0),0))),OR(ISBLANK(BW1197),ISBLANK(BX1197))),#N/A,
IFERROR(VLOOKUP(BU1197,MonsterTable!$A:$B,MATCH(MonsterTable!$B$1,MonsterTable!$A$1:$B$1,0),0),
IF(OR(NOT(ISBLANK(BW1197)),ISBLANK(BX1197)),#N/A,
IF(BU1197="empty","empty",
VLOOKUP(BU1197,MonsterGroupTable!$A:$A,1,0)))))))</f>
        <v/>
      </c>
      <c r="CC1197" s="2" t="str">
        <f>IF(AND(ISBLANK(CB1197),OR(NOT(ISBLANK(CD1197)),NOT(ISBLANK(CE1197)))),#N/A,
IF(ISBLANK(CB1197),"",
IF(AND(NOT(ISERROR(VLOOKUP(CB1197,MonsterTable!$A:$B,MATCH(MonsterTable!$B$1,MonsterTable!$A$1:$B$1,0),0))),OR(ISBLANK(CD1197),ISBLANK(CE1197))),#N/A,
IFERROR(VLOOKUP(CB1197,MonsterTable!$A:$B,MATCH(MonsterTable!$B$1,MonsterTable!$A$1:$B$1,0),0),
IF(OR(NOT(ISBLANK(CD1197)),ISBLANK(CE1197)),#N/A,
IF(CB1197="empty","empty",
VLOOKUP(CB1197,MonsterGroupTable!$A:$A,1,0)))))))</f>
        <v/>
      </c>
      <c r="CJ1197" s="2" t="str">
        <f>IF(AND(ISBLANK(CI1197),OR(NOT(ISBLANK(CK1197)),NOT(ISBLANK(CL1197)))),#N/A,
IF(ISBLANK(CI1197),"",
IF(AND(NOT(ISERROR(VLOOKUP(CI1197,MonsterTable!$A:$B,MATCH(MonsterTable!$B$1,MonsterTable!$A$1:$B$1,0),0))),OR(ISBLANK(CK1197),ISBLANK(CL1197))),#N/A,
IFERROR(VLOOKUP(CI1197,MonsterTable!$A:$B,MATCH(MonsterTable!$B$1,MonsterTable!$A$1:$B$1,0),0),
IF(OR(NOT(ISBLANK(CK1197)),ISBLANK(CL1197)),#N/A,
IF(CI1197="empty","empty",
VLOOKUP(CI1197,MonsterGroupTable!$A:$A,1,0)))))))</f>
        <v/>
      </c>
    </row>
    <row r="1198" spans="1:88">
      <c r="A1198">
        <v>20499</v>
      </c>
      <c r="B1198">
        <f t="shared" si="36"/>
        <v>1.1000000000000001</v>
      </c>
      <c r="C1198">
        <f t="shared" si="36"/>
        <v>1.1000000000000001</v>
      </c>
      <c r="F1198">
        <v>3300</v>
      </c>
      <c r="G1198">
        <v>112031</v>
      </c>
      <c r="H1198">
        <v>0</v>
      </c>
      <c r="I1198">
        <v>0</v>
      </c>
      <c r="J1198">
        <v>0</v>
      </c>
      <c r="K1198" t="s">
        <v>28</v>
      </c>
      <c r="L1198" t="s">
        <v>256</v>
      </c>
      <c r="M1198" t="s">
        <v>79</v>
      </c>
      <c r="N1198" t="s">
        <v>80</v>
      </c>
      <c r="O1198">
        <v>0</v>
      </c>
      <c r="P1198">
        <v>-4.75</v>
      </c>
      <c r="Q1198">
        <v>-3.5</v>
      </c>
      <c r="R1198">
        <v>4.75</v>
      </c>
      <c r="S1198">
        <v>3</v>
      </c>
      <c r="T1198">
        <v>-13.5</v>
      </c>
      <c r="U1198">
        <v>2.5499999999999998</v>
      </c>
      <c r="V1198">
        <v>-6.75</v>
      </c>
      <c r="W1198" t="str">
        <f t="shared" si="37"/>
        <v>g110,5,empty,3,206,1,1,0</v>
      </c>
      <c r="X1198" s="1" t="s">
        <v>327</v>
      </c>
      <c r="Y1198" s="2" t="str">
        <f>IF(AND(ISBLANK(X1198),OR(NOT(ISBLANK(Z1198)),NOT(ISBLANK(AA1198)))),#N/A,
IF(ISBLANK(X1198),"",
IF(AND(NOT(ISERROR(VLOOKUP(X1198,MonsterTable!$A:$B,MATCH(MonsterTable!$B$1,MonsterTable!$A$1:$B$1,0),0))),OR(ISBLANK(Z1198),ISBLANK(AA1198))),#N/A,
IFERROR(VLOOKUP(X1198,MonsterTable!$A:$B,MATCH(MonsterTable!$B$1,MonsterTable!$A$1:$B$1,0),0),
IF(OR(NOT(ISBLANK(Z1198)),ISBLANK(AA1198)),#N/A,
IF(X1198="empty","empty",
VLOOKUP(X1198,MonsterGroupTable!$A:$A,1,0)))))))</f>
        <v>g110</v>
      </c>
      <c r="AA1198">
        <v>5</v>
      </c>
      <c r="AE1198" s="1" t="s">
        <v>74</v>
      </c>
      <c r="AF1198" s="2" t="str">
        <f>IF(AND(ISBLANK(AE1198),OR(NOT(ISBLANK(AG1198)),NOT(ISBLANK(AH1198)))),#N/A,
IF(ISBLANK(AE1198),"",
IF(AND(NOT(ISERROR(VLOOKUP(AE1198,MonsterTable!$A:$B,MATCH(MonsterTable!$B$1,MonsterTable!$A$1:$B$1,0),0))),OR(ISBLANK(AG1198),ISBLANK(AH1198))),#N/A,
IFERROR(VLOOKUP(AE1198,MonsterTable!$A:$B,MATCH(MonsterTable!$B$1,MonsterTable!$A$1:$B$1,0),0),
IF(OR(NOT(ISBLANK(AG1198)),ISBLANK(AH1198)),#N/A,
IF(AE1198="empty","empty",
VLOOKUP(AE1198,MonsterGroupTable!$A:$A,1,0)))))))</f>
        <v>empty</v>
      </c>
      <c r="AH1198">
        <v>3</v>
      </c>
      <c r="AL1198" s="1" t="s">
        <v>342</v>
      </c>
      <c r="AM1198" s="2">
        <f>IF(AND(ISBLANK(AL1198),OR(NOT(ISBLANK(AN1198)),NOT(ISBLANK(AO1198)))),#N/A,
IF(ISBLANK(AL1198),"",
IF(AND(NOT(ISERROR(VLOOKUP(AL1198,MonsterTable!$A:$B,MATCH(MonsterTable!$B$1,MonsterTable!$A$1:$B$1,0),0))),OR(ISBLANK(AN1198),ISBLANK(AO1198))),#N/A,
IFERROR(VLOOKUP(AL1198,MonsterTable!$A:$B,MATCH(MonsterTable!$B$1,MonsterTable!$A$1:$B$1,0),0),
IF(OR(NOT(ISBLANK(AN1198)),ISBLANK(AO1198)),#N/A,
IF(AL1198="empty","empty",
VLOOKUP(AL1198,MonsterGroupTable!$A:$A,1,0)))))))</f>
        <v>206</v>
      </c>
      <c r="AN1198">
        <v>1</v>
      </c>
      <c r="AO1198">
        <v>1</v>
      </c>
      <c r="AP1198">
        <v>0</v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BA1198" s="2" t="str">
        <f>IF(AND(ISBLANK(AZ1198),OR(NOT(ISBLANK(BB1198)),NOT(ISBLANK(BC1198)))),#N/A,
IF(ISBLANK(AZ1198),"",
IF(AND(NOT(ISERROR(VLOOKUP(AZ1198,MonsterTable!$A:$B,MATCH(MonsterTable!$B$1,MonsterTable!$A$1:$B$1,0),0))),OR(ISBLANK(BB1198),ISBLANK(BC1198))),#N/A,
IFERROR(VLOOKUP(AZ1198,MonsterTable!$A:$B,MATCH(MonsterTable!$B$1,MonsterTable!$A$1:$B$1,0),0),
IF(OR(NOT(ISBLANK(BB1198)),ISBLANK(BC1198)),#N/A,
IF(AZ1198="empty","empty",
VLOOKUP(AZ1198,MonsterGroupTable!$A:$A,1,0)))))))</f>
        <v/>
      </c>
      <c r="BH1198" s="2" t="str">
        <f>IF(AND(ISBLANK(BG1198),OR(NOT(ISBLANK(BI1198)),NOT(ISBLANK(BJ1198)))),#N/A,
IF(ISBLANK(BG1198),"",
IF(AND(NOT(ISERROR(VLOOKUP(BG1198,MonsterTable!$A:$B,MATCH(MonsterTable!$B$1,MonsterTable!$A$1:$B$1,0),0))),OR(ISBLANK(BI1198),ISBLANK(BJ1198))),#N/A,
IFERROR(VLOOKUP(BG1198,MonsterTable!$A:$B,MATCH(MonsterTable!$B$1,MonsterTable!$A$1:$B$1,0),0),
IF(OR(NOT(ISBLANK(BI1198)),ISBLANK(BJ1198)),#N/A,
IF(BG1198="empty","empty",
VLOOKUP(BG1198,MonsterGroupTable!$A:$A,1,0)))))))</f>
        <v/>
      </c>
      <c r="BO1198" s="2" t="str">
        <f>IF(AND(ISBLANK(BN1198),OR(NOT(ISBLANK(BP1198)),NOT(ISBLANK(BQ1198)))),#N/A,
IF(ISBLANK(BN1198),"",
IF(AND(NOT(ISERROR(VLOOKUP(BN1198,MonsterTable!$A:$B,MATCH(MonsterTable!$B$1,MonsterTable!$A$1:$B$1,0),0))),OR(ISBLANK(BP1198),ISBLANK(BQ1198))),#N/A,
IFERROR(VLOOKUP(BN1198,MonsterTable!$A:$B,MATCH(MonsterTable!$B$1,MonsterTable!$A$1:$B$1,0),0),
IF(OR(NOT(ISBLANK(BP1198)),ISBLANK(BQ1198)),#N/A,
IF(BN1198="empty","empty",
VLOOKUP(BN1198,MonsterGroupTable!$A:$A,1,0)))))))</f>
        <v/>
      </c>
      <c r="BV1198" s="2" t="str">
        <f>IF(AND(ISBLANK(BU1198),OR(NOT(ISBLANK(BW1198)),NOT(ISBLANK(BX1198)))),#N/A,
IF(ISBLANK(BU1198),"",
IF(AND(NOT(ISERROR(VLOOKUP(BU1198,MonsterTable!$A:$B,MATCH(MonsterTable!$B$1,MonsterTable!$A$1:$B$1,0),0))),OR(ISBLANK(BW1198),ISBLANK(BX1198))),#N/A,
IFERROR(VLOOKUP(BU1198,MonsterTable!$A:$B,MATCH(MonsterTable!$B$1,MonsterTable!$A$1:$B$1,0),0),
IF(OR(NOT(ISBLANK(BW1198)),ISBLANK(BX1198)),#N/A,
IF(BU1198="empty","empty",
VLOOKUP(BU1198,MonsterGroupTable!$A:$A,1,0)))))))</f>
        <v/>
      </c>
      <c r="CC1198" s="2" t="str">
        <f>IF(AND(ISBLANK(CB1198),OR(NOT(ISBLANK(CD1198)),NOT(ISBLANK(CE1198)))),#N/A,
IF(ISBLANK(CB1198),"",
IF(AND(NOT(ISERROR(VLOOKUP(CB1198,MonsterTable!$A:$B,MATCH(MonsterTable!$B$1,MonsterTable!$A$1:$B$1,0),0))),OR(ISBLANK(CD1198),ISBLANK(CE1198))),#N/A,
IFERROR(VLOOKUP(CB1198,MonsterTable!$A:$B,MATCH(MonsterTable!$B$1,MonsterTable!$A$1:$B$1,0),0),
IF(OR(NOT(ISBLANK(CD1198)),ISBLANK(CE1198)),#N/A,
IF(CB1198="empty","empty",
VLOOKUP(CB1198,MonsterGroupTable!$A:$A,1,0)))))))</f>
        <v/>
      </c>
      <c r="CJ1198" s="2" t="str">
        <f>IF(AND(ISBLANK(CI1198),OR(NOT(ISBLANK(CK1198)),NOT(ISBLANK(CL1198)))),#N/A,
IF(ISBLANK(CI1198),"",
IF(AND(NOT(ISERROR(VLOOKUP(CI1198,MonsterTable!$A:$B,MATCH(MonsterTable!$B$1,MonsterTable!$A$1:$B$1,0),0))),OR(ISBLANK(CK1198),ISBLANK(CL1198))),#N/A,
IFERROR(VLOOKUP(CI1198,MonsterTable!$A:$B,MATCH(MonsterTable!$B$1,MonsterTable!$A$1:$B$1,0),0),
IF(OR(NOT(ISBLANK(CK1198)),ISBLANK(CL1198)),#N/A,
IF(CI1198="empty","empty",
VLOOKUP(CI1198,MonsterGroupTable!$A:$A,1,0)))))))</f>
        <v/>
      </c>
    </row>
    <row r="1199" spans="1:88">
      <c r="A1199">
        <v>20500</v>
      </c>
      <c r="B1199">
        <f t="shared" si="36"/>
        <v>1.2</v>
      </c>
      <c r="C1199">
        <f t="shared" si="36"/>
        <v>1.1000000000000001</v>
      </c>
      <c r="F1199">
        <v>3300</v>
      </c>
      <c r="G1199">
        <v>116481</v>
      </c>
      <c r="H1199">
        <v>0</v>
      </c>
      <c r="I1199">
        <v>0</v>
      </c>
      <c r="J1199">
        <v>0</v>
      </c>
      <c r="K1199" t="s">
        <v>28</v>
      </c>
      <c r="L1199" t="s">
        <v>258</v>
      </c>
      <c r="M1199" t="s">
        <v>79</v>
      </c>
      <c r="N1199" t="s">
        <v>80</v>
      </c>
      <c r="O1199">
        <v>0</v>
      </c>
      <c r="P1199">
        <v>-4.75</v>
      </c>
      <c r="Q1199">
        <v>-3.5</v>
      </c>
      <c r="R1199">
        <v>4.75</v>
      </c>
      <c r="S1199">
        <v>3</v>
      </c>
      <c r="T1199">
        <v>-13.5</v>
      </c>
      <c r="U1199">
        <v>2.5499999999999998</v>
      </c>
      <c r="V1199">
        <v>-6.75</v>
      </c>
      <c r="W1199" t="str">
        <f t="shared" si="37"/>
        <v>g110,5,empty,3,206,1,1,0</v>
      </c>
      <c r="X1199" s="1" t="s">
        <v>327</v>
      </c>
      <c r="Y1199" s="2" t="str">
        <f>IF(AND(ISBLANK(X1199),OR(NOT(ISBLANK(Z1199)),NOT(ISBLANK(AA1199)))),#N/A,
IF(ISBLANK(X1199),"",
IF(AND(NOT(ISERROR(VLOOKUP(X1199,MonsterTable!$A:$B,MATCH(MonsterTable!$B$1,MonsterTable!$A$1:$B$1,0),0))),OR(ISBLANK(Z1199),ISBLANK(AA1199))),#N/A,
IFERROR(VLOOKUP(X1199,MonsterTable!$A:$B,MATCH(MonsterTable!$B$1,MonsterTable!$A$1:$B$1,0),0),
IF(OR(NOT(ISBLANK(Z1199)),ISBLANK(AA1199)),#N/A,
IF(X1199="empty","empty",
VLOOKUP(X1199,MonsterGroupTable!$A:$A,1,0)))))))</f>
        <v>g110</v>
      </c>
      <c r="AA1199">
        <v>5</v>
      </c>
      <c r="AE1199" s="1" t="s">
        <v>74</v>
      </c>
      <c r="AF1199" s="2" t="str">
        <f>IF(AND(ISBLANK(AE1199),OR(NOT(ISBLANK(AG1199)),NOT(ISBLANK(AH1199)))),#N/A,
IF(ISBLANK(AE1199),"",
IF(AND(NOT(ISERROR(VLOOKUP(AE1199,MonsterTable!$A:$B,MATCH(MonsterTable!$B$1,MonsterTable!$A$1:$B$1,0),0))),OR(ISBLANK(AG1199),ISBLANK(AH1199))),#N/A,
IFERROR(VLOOKUP(AE1199,MonsterTable!$A:$B,MATCH(MonsterTable!$B$1,MonsterTable!$A$1:$B$1,0),0),
IF(OR(NOT(ISBLANK(AG1199)),ISBLANK(AH1199)),#N/A,
IF(AE1199="empty","empty",
VLOOKUP(AE1199,MonsterGroupTable!$A:$A,1,0)))))))</f>
        <v>empty</v>
      </c>
      <c r="AH1199">
        <v>3</v>
      </c>
      <c r="AL1199" s="1" t="s">
        <v>342</v>
      </c>
      <c r="AM1199" s="2">
        <f>IF(AND(ISBLANK(AL1199),OR(NOT(ISBLANK(AN1199)),NOT(ISBLANK(AO1199)))),#N/A,
IF(ISBLANK(AL1199),"",
IF(AND(NOT(ISERROR(VLOOKUP(AL1199,MonsterTable!$A:$B,MATCH(MonsterTable!$B$1,MonsterTable!$A$1:$B$1,0),0))),OR(ISBLANK(AN1199),ISBLANK(AO1199))),#N/A,
IFERROR(VLOOKUP(AL1199,MonsterTable!$A:$B,MATCH(MonsterTable!$B$1,MonsterTable!$A$1:$B$1,0),0),
IF(OR(NOT(ISBLANK(AN1199)),ISBLANK(AO1199)),#N/A,
IF(AL1199="empty","empty",
VLOOKUP(AL1199,MonsterGroupTable!$A:$A,1,0)))))))</f>
        <v>206</v>
      </c>
      <c r="AN1199">
        <v>1</v>
      </c>
      <c r="AO1199">
        <v>1</v>
      </c>
      <c r="AP1199">
        <v>0</v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BA1199" s="2" t="str">
        <f>IF(AND(ISBLANK(AZ1199),OR(NOT(ISBLANK(BB1199)),NOT(ISBLANK(BC1199)))),#N/A,
IF(ISBLANK(AZ1199),"",
IF(AND(NOT(ISERROR(VLOOKUP(AZ1199,MonsterTable!$A:$B,MATCH(MonsterTable!$B$1,MonsterTable!$A$1:$B$1,0),0))),OR(ISBLANK(BB1199),ISBLANK(BC1199))),#N/A,
IFERROR(VLOOKUP(AZ1199,MonsterTable!$A:$B,MATCH(MonsterTable!$B$1,MonsterTable!$A$1:$B$1,0),0),
IF(OR(NOT(ISBLANK(BB1199)),ISBLANK(BC1199)),#N/A,
IF(AZ1199="empty","empty",
VLOOKUP(AZ1199,MonsterGroupTable!$A:$A,1,0)))))))</f>
        <v/>
      </c>
      <c r="BH1199" s="2" t="str">
        <f>IF(AND(ISBLANK(BG1199),OR(NOT(ISBLANK(BI1199)),NOT(ISBLANK(BJ1199)))),#N/A,
IF(ISBLANK(BG1199),"",
IF(AND(NOT(ISERROR(VLOOKUP(BG1199,MonsterTable!$A:$B,MATCH(MonsterTable!$B$1,MonsterTable!$A$1:$B$1,0),0))),OR(ISBLANK(BI1199),ISBLANK(BJ1199))),#N/A,
IFERROR(VLOOKUP(BG1199,MonsterTable!$A:$B,MATCH(MonsterTable!$B$1,MonsterTable!$A$1:$B$1,0),0),
IF(OR(NOT(ISBLANK(BI1199)),ISBLANK(BJ1199)),#N/A,
IF(BG1199="empty","empty",
VLOOKUP(BG1199,MonsterGroupTable!$A:$A,1,0)))))))</f>
        <v/>
      </c>
      <c r="BO1199" s="2" t="str">
        <f>IF(AND(ISBLANK(BN1199),OR(NOT(ISBLANK(BP1199)),NOT(ISBLANK(BQ1199)))),#N/A,
IF(ISBLANK(BN1199),"",
IF(AND(NOT(ISERROR(VLOOKUP(BN1199,MonsterTable!$A:$B,MATCH(MonsterTable!$B$1,MonsterTable!$A$1:$B$1,0),0))),OR(ISBLANK(BP1199),ISBLANK(BQ1199))),#N/A,
IFERROR(VLOOKUP(BN1199,MonsterTable!$A:$B,MATCH(MonsterTable!$B$1,MonsterTable!$A$1:$B$1,0),0),
IF(OR(NOT(ISBLANK(BP1199)),ISBLANK(BQ1199)),#N/A,
IF(BN1199="empty","empty",
VLOOKUP(BN1199,MonsterGroupTable!$A:$A,1,0)))))))</f>
        <v/>
      </c>
      <c r="BV1199" s="2" t="str">
        <f>IF(AND(ISBLANK(BU1199),OR(NOT(ISBLANK(BW1199)),NOT(ISBLANK(BX1199)))),#N/A,
IF(ISBLANK(BU1199),"",
IF(AND(NOT(ISERROR(VLOOKUP(BU1199,MonsterTable!$A:$B,MATCH(MonsterTable!$B$1,MonsterTable!$A$1:$B$1,0),0))),OR(ISBLANK(BW1199),ISBLANK(BX1199))),#N/A,
IFERROR(VLOOKUP(BU1199,MonsterTable!$A:$B,MATCH(MonsterTable!$B$1,MonsterTable!$A$1:$B$1,0),0),
IF(OR(NOT(ISBLANK(BW1199)),ISBLANK(BX1199)),#N/A,
IF(BU1199="empty","empty",
VLOOKUP(BU1199,MonsterGroupTable!$A:$A,1,0)))))))</f>
        <v/>
      </c>
      <c r="CC1199" s="2" t="str">
        <f>IF(AND(ISBLANK(CB1199),OR(NOT(ISBLANK(CD1199)),NOT(ISBLANK(CE1199)))),#N/A,
IF(ISBLANK(CB1199),"",
IF(AND(NOT(ISERROR(VLOOKUP(CB1199,MonsterTable!$A:$B,MATCH(MonsterTable!$B$1,MonsterTable!$A$1:$B$1,0),0))),OR(ISBLANK(CD1199),ISBLANK(CE1199))),#N/A,
IFERROR(VLOOKUP(CB1199,MonsterTable!$A:$B,MATCH(MonsterTable!$B$1,MonsterTable!$A$1:$B$1,0),0),
IF(OR(NOT(ISBLANK(CD1199)),ISBLANK(CE1199)),#N/A,
IF(CB1199="empty","empty",
VLOOKUP(CB1199,MonsterGroupTable!$A:$A,1,0)))))))</f>
        <v/>
      </c>
      <c r="CJ1199" s="2" t="str">
        <f>IF(AND(ISBLANK(CI1199),OR(NOT(ISBLANK(CK1199)),NOT(ISBLANK(CL1199)))),#N/A,
IF(ISBLANK(CI1199),"",
IF(AND(NOT(ISERROR(VLOOKUP(CI1199,MonsterTable!$A:$B,MATCH(MonsterTable!$B$1,MonsterTable!$A$1:$B$1,0),0))),OR(ISBLANK(CK1199),ISBLANK(CL1199))),#N/A,
IFERROR(VLOOKUP(CI1199,MonsterTable!$A:$B,MATCH(MonsterTable!$B$1,MonsterTable!$A$1:$B$1,0),0),
IF(OR(NOT(ISBLANK(CK1199)),ISBLANK(CL1199)),#N/A,
IF(CI1199="empty","empty",
VLOOKUP(CI1199,MonsterGroupTable!$A:$A,1,0)))))))</f>
        <v/>
      </c>
    </row>
    <row r="1200" spans="1:88">
      <c r="A1200">
        <v>20501</v>
      </c>
      <c r="B1200">
        <f t="shared" si="36"/>
        <v>1.1000000000000001</v>
      </c>
      <c r="C1200">
        <f t="shared" si="36"/>
        <v>1.1000000000000001</v>
      </c>
      <c r="F1200">
        <v>3410</v>
      </c>
      <c r="G1200">
        <v>116976</v>
      </c>
      <c r="H1200">
        <v>0</v>
      </c>
      <c r="I1200">
        <v>0</v>
      </c>
      <c r="J1200">
        <v>0</v>
      </c>
      <c r="K1200" t="s">
        <v>28</v>
      </c>
      <c r="L1200" t="s">
        <v>260</v>
      </c>
      <c r="M1200" t="s">
        <v>79</v>
      </c>
      <c r="N1200" t="s">
        <v>80</v>
      </c>
      <c r="O1200">
        <v>0</v>
      </c>
      <c r="P1200">
        <v>-4.75</v>
      </c>
      <c r="Q1200">
        <v>-3.5</v>
      </c>
      <c r="R1200">
        <v>4.75</v>
      </c>
      <c r="S1200">
        <v>3</v>
      </c>
      <c r="T1200">
        <v>-13.5</v>
      </c>
      <c r="U1200">
        <v>2.5499999999999998</v>
      </c>
      <c r="V1200">
        <v>-6.75</v>
      </c>
      <c r="W1200" t="str">
        <f t="shared" si="37"/>
        <v>g111,5,empty,3,202,1,1,0</v>
      </c>
      <c r="X1200" s="1" t="s">
        <v>328</v>
      </c>
      <c r="Y1200" s="2" t="str">
        <f>IF(AND(ISBLANK(X1200),OR(NOT(ISBLANK(Z1200)),NOT(ISBLANK(AA1200)))),#N/A,
IF(ISBLANK(X1200),"",
IF(AND(NOT(ISERROR(VLOOKUP(X1200,MonsterTable!$A:$B,MATCH(MonsterTable!$B$1,MonsterTable!$A$1:$B$1,0),0))),OR(ISBLANK(Z1200),ISBLANK(AA1200))),#N/A,
IFERROR(VLOOKUP(X1200,MonsterTable!$A:$B,MATCH(MonsterTable!$B$1,MonsterTable!$A$1:$B$1,0),0),
IF(OR(NOT(ISBLANK(Z1200)),ISBLANK(AA1200)),#N/A,
IF(X1200="empty","empty",
VLOOKUP(X1200,MonsterGroupTable!$A:$A,1,0)))))))</f>
        <v>g111</v>
      </c>
      <c r="AA1200">
        <v>5</v>
      </c>
      <c r="AE1200" s="1" t="s">
        <v>74</v>
      </c>
      <c r="AF1200" s="2" t="str">
        <f>IF(AND(ISBLANK(AE1200),OR(NOT(ISBLANK(AG1200)),NOT(ISBLANK(AH1200)))),#N/A,
IF(ISBLANK(AE1200),"",
IF(AND(NOT(ISERROR(VLOOKUP(AE1200,MonsterTable!$A:$B,MATCH(MonsterTable!$B$1,MonsterTable!$A$1:$B$1,0),0))),OR(ISBLANK(AG1200),ISBLANK(AH1200))),#N/A,
IFERROR(VLOOKUP(AE1200,MonsterTable!$A:$B,MATCH(MonsterTable!$B$1,MonsterTable!$A$1:$B$1,0),0),
IF(OR(NOT(ISBLANK(AG1200)),ISBLANK(AH1200)),#N/A,
IF(AE1200="empty","empty",
VLOOKUP(AE1200,MonsterGroupTable!$A:$A,1,0)))))))</f>
        <v>empty</v>
      </c>
      <c r="AH1200">
        <v>3</v>
      </c>
      <c r="AL1200" s="1" t="s">
        <v>338</v>
      </c>
      <c r="AM1200" s="2">
        <f>IF(AND(ISBLANK(AL1200),OR(NOT(ISBLANK(AN1200)),NOT(ISBLANK(AO1200)))),#N/A,
IF(ISBLANK(AL1200),"",
IF(AND(NOT(ISERROR(VLOOKUP(AL1200,MonsterTable!$A:$B,MATCH(MonsterTable!$B$1,MonsterTable!$A$1:$B$1,0),0))),OR(ISBLANK(AN1200),ISBLANK(AO1200))),#N/A,
IFERROR(VLOOKUP(AL1200,MonsterTable!$A:$B,MATCH(MonsterTable!$B$1,MonsterTable!$A$1:$B$1,0),0),
IF(OR(NOT(ISBLANK(AN1200)),ISBLANK(AO1200)),#N/A,
IF(AL1200="empty","empty",
VLOOKUP(AL1200,MonsterGroupTable!$A:$A,1,0)))))))</f>
        <v>202</v>
      </c>
      <c r="AN1200">
        <v>1</v>
      </c>
      <c r="AO1200">
        <v>1</v>
      </c>
      <c r="AP1200">
        <v>0</v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BA1200" s="2" t="str">
        <f>IF(AND(ISBLANK(AZ1200),OR(NOT(ISBLANK(BB1200)),NOT(ISBLANK(BC1200)))),#N/A,
IF(ISBLANK(AZ1200),"",
IF(AND(NOT(ISERROR(VLOOKUP(AZ1200,MonsterTable!$A:$B,MATCH(MonsterTable!$B$1,MonsterTable!$A$1:$B$1,0),0))),OR(ISBLANK(BB1200),ISBLANK(BC1200))),#N/A,
IFERROR(VLOOKUP(AZ1200,MonsterTable!$A:$B,MATCH(MonsterTable!$B$1,MonsterTable!$A$1:$B$1,0),0),
IF(OR(NOT(ISBLANK(BB1200)),ISBLANK(BC1200)),#N/A,
IF(AZ1200="empty","empty",
VLOOKUP(AZ1200,MonsterGroupTable!$A:$A,1,0)))))))</f>
        <v/>
      </c>
      <c r="BH1200" s="2" t="str">
        <f>IF(AND(ISBLANK(BG1200),OR(NOT(ISBLANK(BI1200)),NOT(ISBLANK(BJ1200)))),#N/A,
IF(ISBLANK(BG1200),"",
IF(AND(NOT(ISERROR(VLOOKUP(BG1200,MonsterTable!$A:$B,MATCH(MonsterTable!$B$1,MonsterTable!$A$1:$B$1,0),0))),OR(ISBLANK(BI1200),ISBLANK(BJ1200))),#N/A,
IFERROR(VLOOKUP(BG1200,MonsterTable!$A:$B,MATCH(MonsterTable!$B$1,MonsterTable!$A$1:$B$1,0),0),
IF(OR(NOT(ISBLANK(BI1200)),ISBLANK(BJ1200)),#N/A,
IF(BG1200="empty","empty",
VLOOKUP(BG1200,MonsterGroupTable!$A:$A,1,0)))))))</f>
        <v/>
      </c>
      <c r="BO1200" s="2" t="str">
        <f>IF(AND(ISBLANK(BN1200),OR(NOT(ISBLANK(BP1200)),NOT(ISBLANK(BQ1200)))),#N/A,
IF(ISBLANK(BN1200),"",
IF(AND(NOT(ISERROR(VLOOKUP(BN1200,MonsterTable!$A:$B,MATCH(MonsterTable!$B$1,MonsterTable!$A$1:$B$1,0),0))),OR(ISBLANK(BP1200),ISBLANK(BQ1200))),#N/A,
IFERROR(VLOOKUP(BN1200,MonsterTable!$A:$B,MATCH(MonsterTable!$B$1,MonsterTable!$A$1:$B$1,0),0),
IF(OR(NOT(ISBLANK(BP1200)),ISBLANK(BQ1200)),#N/A,
IF(BN1200="empty","empty",
VLOOKUP(BN1200,MonsterGroupTable!$A:$A,1,0)))))))</f>
        <v/>
      </c>
      <c r="BV1200" s="2" t="str">
        <f>IF(AND(ISBLANK(BU1200),OR(NOT(ISBLANK(BW1200)),NOT(ISBLANK(BX1200)))),#N/A,
IF(ISBLANK(BU1200),"",
IF(AND(NOT(ISERROR(VLOOKUP(BU1200,MonsterTable!$A:$B,MATCH(MonsterTable!$B$1,MonsterTable!$A$1:$B$1,0),0))),OR(ISBLANK(BW1200),ISBLANK(BX1200))),#N/A,
IFERROR(VLOOKUP(BU1200,MonsterTable!$A:$B,MATCH(MonsterTable!$B$1,MonsterTable!$A$1:$B$1,0),0),
IF(OR(NOT(ISBLANK(BW1200)),ISBLANK(BX1200)),#N/A,
IF(BU1200="empty","empty",
VLOOKUP(BU1200,MonsterGroupTable!$A:$A,1,0)))))))</f>
        <v/>
      </c>
      <c r="CC1200" s="2" t="str">
        <f>IF(AND(ISBLANK(CB1200),OR(NOT(ISBLANK(CD1200)),NOT(ISBLANK(CE1200)))),#N/A,
IF(ISBLANK(CB1200),"",
IF(AND(NOT(ISERROR(VLOOKUP(CB1200,MonsterTable!$A:$B,MATCH(MonsterTable!$B$1,MonsterTable!$A$1:$B$1,0),0))),OR(ISBLANK(CD1200),ISBLANK(CE1200))),#N/A,
IFERROR(VLOOKUP(CB1200,MonsterTable!$A:$B,MATCH(MonsterTable!$B$1,MonsterTable!$A$1:$B$1,0),0),
IF(OR(NOT(ISBLANK(CD1200)),ISBLANK(CE1200)),#N/A,
IF(CB1200="empty","empty",
VLOOKUP(CB1200,MonsterGroupTable!$A:$A,1,0)))))))</f>
        <v/>
      </c>
      <c r="CJ1200" s="2" t="str">
        <f>IF(AND(ISBLANK(CI1200),OR(NOT(ISBLANK(CK1200)),NOT(ISBLANK(CL1200)))),#N/A,
IF(ISBLANK(CI1200),"",
IF(AND(NOT(ISERROR(VLOOKUP(CI1200,MonsterTable!$A:$B,MATCH(MonsterTable!$B$1,MonsterTable!$A$1:$B$1,0),0))),OR(ISBLANK(CK1200),ISBLANK(CL1200))),#N/A,
IFERROR(VLOOKUP(CI1200,MonsterTable!$A:$B,MATCH(MonsterTable!$B$1,MonsterTable!$A$1:$B$1,0),0),
IF(OR(NOT(ISBLANK(CK1200)),ISBLANK(CL1200)),#N/A,
IF(CI1200="empty","empty",
VLOOKUP(CI1200,MonsterGroupTable!$A:$A,1,0)))))))</f>
        <v/>
      </c>
    </row>
    <row r="1201" spans="1:88">
      <c r="A1201">
        <v>20502</v>
      </c>
      <c r="B1201">
        <f t="shared" si="36"/>
        <v>1.1000000000000001</v>
      </c>
      <c r="C1201">
        <f t="shared" si="36"/>
        <v>1.1000000000000001</v>
      </c>
      <c r="F1201">
        <v>3520</v>
      </c>
      <c r="G1201">
        <v>117471</v>
      </c>
      <c r="H1201">
        <v>0</v>
      </c>
      <c r="I1201">
        <v>0</v>
      </c>
      <c r="J1201">
        <v>0</v>
      </c>
      <c r="K1201" t="s">
        <v>28</v>
      </c>
      <c r="L1201" t="s">
        <v>260</v>
      </c>
      <c r="M1201" t="s">
        <v>79</v>
      </c>
      <c r="N1201" t="s">
        <v>80</v>
      </c>
      <c r="O1201">
        <v>0</v>
      </c>
      <c r="P1201">
        <v>-4.75</v>
      </c>
      <c r="Q1201">
        <v>-3.5</v>
      </c>
      <c r="R1201">
        <v>4.75</v>
      </c>
      <c r="S1201">
        <v>3</v>
      </c>
      <c r="T1201">
        <v>-13.5</v>
      </c>
      <c r="U1201">
        <v>2.5499999999999998</v>
      </c>
      <c r="V1201">
        <v>-6.75</v>
      </c>
      <c r="W1201" t="str">
        <f t="shared" si="37"/>
        <v>g111,5,empty,3,202,1,1,0</v>
      </c>
      <c r="X1201" s="1" t="s">
        <v>328</v>
      </c>
      <c r="Y1201" s="2" t="str">
        <f>IF(AND(ISBLANK(X1201),OR(NOT(ISBLANK(Z1201)),NOT(ISBLANK(AA1201)))),#N/A,
IF(ISBLANK(X1201),"",
IF(AND(NOT(ISERROR(VLOOKUP(X1201,MonsterTable!$A:$B,MATCH(MonsterTable!$B$1,MonsterTable!$A$1:$B$1,0),0))),OR(ISBLANK(Z1201),ISBLANK(AA1201))),#N/A,
IFERROR(VLOOKUP(X1201,MonsterTable!$A:$B,MATCH(MonsterTable!$B$1,MonsterTable!$A$1:$B$1,0),0),
IF(OR(NOT(ISBLANK(Z1201)),ISBLANK(AA1201)),#N/A,
IF(X1201="empty","empty",
VLOOKUP(X1201,MonsterGroupTable!$A:$A,1,0)))))))</f>
        <v>g111</v>
      </c>
      <c r="AA1201">
        <v>5</v>
      </c>
      <c r="AE1201" s="1" t="s">
        <v>74</v>
      </c>
      <c r="AF1201" s="2" t="str">
        <f>IF(AND(ISBLANK(AE1201),OR(NOT(ISBLANK(AG1201)),NOT(ISBLANK(AH1201)))),#N/A,
IF(ISBLANK(AE1201),"",
IF(AND(NOT(ISERROR(VLOOKUP(AE1201,MonsterTable!$A:$B,MATCH(MonsterTable!$B$1,MonsterTable!$A$1:$B$1,0),0))),OR(ISBLANK(AG1201),ISBLANK(AH1201))),#N/A,
IFERROR(VLOOKUP(AE1201,MonsterTable!$A:$B,MATCH(MonsterTable!$B$1,MonsterTable!$A$1:$B$1,0),0),
IF(OR(NOT(ISBLANK(AG1201)),ISBLANK(AH1201)),#N/A,
IF(AE1201="empty","empty",
VLOOKUP(AE1201,MonsterGroupTable!$A:$A,1,0)))))))</f>
        <v>empty</v>
      </c>
      <c r="AH1201">
        <v>3</v>
      </c>
      <c r="AL1201" s="1" t="s">
        <v>338</v>
      </c>
      <c r="AM1201" s="2">
        <f>IF(AND(ISBLANK(AL1201),OR(NOT(ISBLANK(AN1201)),NOT(ISBLANK(AO1201)))),#N/A,
IF(ISBLANK(AL1201),"",
IF(AND(NOT(ISERROR(VLOOKUP(AL1201,MonsterTable!$A:$B,MATCH(MonsterTable!$B$1,MonsterTable!$A$1:$B$1,0),0))),OR(ISBLANK(AN1201),ISBLANK(AO1201))),#N/A,
IFERROR(VLOOKUP(AL1201,MonsterTable!$A:$B,MATCH(MonsterTable!$B$1,MonsterTable!$A$1:$B$1,0),0),
IF(OR(NOT(ISBLANK(AN1201)),ISBLANK(AO1201)),#N/A,
IF(AL1201="empty","empty",
VLOOKUP(AL1201,MonsterGroupTable!$A:$A,1,0)))))))</f>
        <v>202</v>
      </c>
      <c r="AN1201">
        <v>1</v>
      </c>
      <c r="AO1201">
        <v>1</v>
      </c>
      <c r="AP1201">
        <v>0</v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BA1201" s="2" t="str">
        <f>IF(AND(ISBLANK(AZ1201),OR(NOT(ISBLANK(BB1201)),NOT(ISBLANK(BC1201)))),#N/A,
IF(ISBLANK(AZ1201),"",
IF(AND(NOT(ISERROR(VLOOKUP(AZ1201,MonsterTable!$A:$B,MATCH(MonsterTable!$B$1,MonsterTable!$A$1:$B$1,0),0))),OR(ISBLANK(BB1201),ISBLANK(BC1201))),#N/A,
IFERROR(VLOOKUP(AZ1201,MonsterTable!$A:$B,MATCH(MonsterTable!$B$1,MonsterTable!$A$1:$B$1,0),0),
IF(OR(NOT(ISBLANK(BB1201)),ISBLANK(BC1201)),#N/A,
IF(AZ1201="empty","empty",
VLOOKUP(AZ1201,MonsterGroupTable!$A:$A,1,0)))))))</f>
        <v/>
      </c>
      <c r="BH1201" s="2" t="str">
        <f>IF(AND(ISBLANK(BG1201),OR(NOT(ISBLANK(BI1201)),NOT(ISBLANK(BJ1201)))),#N/A,
IF(ISBLANK(BG1201),"",
IF(AND(NOT(ISERROR(VLOOKUP(BG1201,MonsterTable!$A:$B,MATCH(MonsterTable!$B$1,MonsterTable!$A$1:$B$1,0),0))),OR(ISBLANK(BI1201),ISBLANK(BJ1201))),#N/A,
IFERROR(VLOOKUP(BG1201,MonsterTable!$A:$B,MATCH(MonsterTable!$B$1,MonsterTable!$A$1:$B$1,0),0),
IF(OR(NOT(ISBLANK(BI1201)),ISBLANK(BJ1201)),#N/A,
IF(BG1201="empty","empty",
VLOOKUP(BG1201,MonsterGroupTable!$A:$A,1,0)))))))</f>
        <v/>
      </c>
      <c r="BO1201" s="2" t="str">
        <f>IF(AND(ISBLANK(BN1201),OR(NOT(ISBLANK(BP1201)),NOT(ISBLANK(BQ1201)))),#N/A,
IF(ISBLANK(BN1201),"",
IF(AND(NOT(ISERROR(VLOOKUP(BN1201,MonsterTable!$A:$B,MATCH(MonsterTable!$B$1,MonsterTable!$A$1:$B$1,0),0))),OR(ISBLANK(BP1201),ISBLANK(BQ1201))),#N/A,
IFERROR(VLOOKUP(BN1201,MonsterTable!$A:$B,MATCH(MonsterTable!$B$1,MonsterTable!$A$1:$B$1,0),0),
IF(OR(NOT(ISBLANK(BP1201)),ISBLANK(BQ1201)),#N/A,
IF(BN1201="empty","empty",
VLOOKUP(BN1201,MonsterGroupTable!$A:$A,1,0)))))))</f>
        <v/>
      </c>
      <c r="BV1201" s="2" t="str">
        <f>IF(AND(ISBLANK(BU1201),OR(NOT(ISBLANK(BW1201)),NOT(ISBLANK(BX1201)))),#N/A,
IF(ISBLANK(BU1201),"",
IF(AND(NOT(ISERROR(VLOOKUP(BU1201,MonsterTable!$A:$B,MATCH(MonsterTable!$B$1,MonsterTable!$A$1:$B$1,0),0))),OR(ISBLANK(BW1201),ISBLANK(BX1201))),#N/A,
IFERROR(VLOOKUP(BU1201,MonsterTable!$A:$B,MATCH(MonsterTable!$B$1,MonsterTable!$A$1:$B$1,0),0),
IF(OR(NOT(ISBLANK(BW1201)),ISBLANK(BX1201)),#N/A,
IF(BU1201="empty","empty",
VLOOKUP(BU1201,MonsterGroupTable!$A:$A,1,0)))))))</f>
        <v/>
      </c>
      <c r="CC1201" s="2" t="str">
        <f>IF(AND(ISBLANK(CB1201),OR(NOT(ISBLANK(CD1201)),NOT(ISBLANK(CE1201)))),#N/A,
IF(ISBLANK(CB1201),"",
IF(AND(NOT(ISERROR(VLOOKUP(CB1201,MonsterTable!$A:$B,MATCH(MonsterTable!$B$1,MonsterTable!$A$1:$B$1,0),0))),OR(ISBLANK(CD1201),ISBLANK(CE1201))),#N/A,
IFERROR(VLOOKUP(CB1201,MonsterTable!$A:$B,MATCH(MonsterTable!$B$1,MonsterTable!$A$1:$B$1,0),0),
IF(OR(NOT(ISBLANK(CD1201)),ISBLANK(CE1201)),#N/A,
IF(CB1201="empty","empty",
VLOOKUP(CB1201,MonsterGroupTable!$A:$A,1,0)))))))</f>
        <v/>
      </c>
      <c r="CJ1201" s="2" t="str">
        <f>IF(AND(ISBLANK(CI1201),OR(NOT(ISBLANK(CK1201)),NOT(ISBLANK(CL1201)))),#N/A,
IF(ISBLANK(CI1201),"",
IF(AND(NOT(ISERROR(VLOOKUP(CI1201,MonsterTable!$A:$B,MATCH(MonsterTable!$B$1,MonsterTable!$A$1:$B$1,0),0))),OR(ISBLANK(CK1201),ISBLANK(CL1201))),#N/A,
IFERROR(VLOOKUP(CI1201,MonsterTable!$A:$B,MATCH(MonsterTable!$B$1,MonsterTable!$A$1:$B$1,0),0),
IF(OR(NOT(ISBLANK(CK1201)),ISBLANK(CL1201)),#N/A,
IF(CI1201="empty","empty",
VLOOKUP(CI1201,MonsterGroupTable!$A:$A,1,0)))))))</f>
        <v/>
      </c>
    </row>
    <row r="1202" spans="1:88">
      <c r="A1202">
        <v>20503</v>
      </c>
      <c r="B1202">
        <f t="shared" si="36"/>
        <v>1.1000000000000001</v>
      </c>
      <c r="C1202">
        <f t="shared" si="36"/>
        <v>1.1000000000000001</v>
      </c>
      <c r="F1202">
        <v>3630</v>
      </c>
      <c r="G1202">
        <v>117966</v>
      </c>
      <c r="H1202">
        <v>0</v>
      </c>
      <c r="I1202">
        <v>0</v>
      </c>
      <c r="J1202">
        <v>0</v>
      </c>
      <c r="K1202" t="s">
        <v>28</v>
      </c>
      <c r="L1202" t="s">
        <v>260</v>
      </c>
      <c r="M1202" t="s">
        <v>79</v>
      </c>
      <c r="N1202" t="s">
        <v>80</v>
      </c>
      <c r="O1202">
        <v>0</v>
      </c>
      <c r="P1202">
        <v>-4.75</v>
      </c>
      <c r="Q1202">
        <v>-3.5</v>
      </c>
      <c r="R1202">
        <v>4.75</v>
      </c>
      <c r="S1202">
        <v>3</v>
      </c>
      <c r="T1202">
        <v>-13.5</v>
      </c>
      <c r="U1202">
        <v>2.5499999999999998</v>
      </c>
      <c r="V1202">
        <v>-6.75</v>
      </c>
      <c r="W1202" t="str">
        <f t="shared" si="37"/>
        <v>g111,5,empty,3,202,1,1,0</v>
      </c>
      <c r="X1202" s="1" t="s">
        <v>328</v>
      </c>
      <c r="Y1202" s="2" t="str">
        <f>IF(AND(ISBLANK(X1202),OR(NOT(ISBLANK(Z1202)),NOT(ISBLANK(AA1202)))),#N/A,
IF(ISBLANK(X1202),"",
IF(AND(NOT(ISERROR(VLOOKUP(X1202,MonsterTable!$A:$B,MATCH(MonsterTable!$B$1,MonsterTable!$A$1:$B$1,0),0))),OR(ISBLANK(Z1202),ISBLANK(AA1202))),#N/A,
IFERROR(VLOOKUP(X1202,MonsterTable!$A:$B,MATCH(MonsterTable!$B$1,MonsterTable!$A$1:$B$1,0),0),
IF(OR(NOT(ISBLANK(Z1202)),ISBLANK(AA1202)),#N/A,
IF(X1202="empty","empty",
VLOOKUP(X1202,MonsterGroupTable!$A:$A,1,0)))))))</f>
        <v>g111</v>
      </c>
      <c r="AA1202">
        <v>5</v>
      </c>
      <c r="AE1202" s="1" t="s">
        <v>74</v>
      </c>
      <c r="AF1202" s="2" t="str">
        <f>IF(AND(ISBLANK(AE1202),OR(NOT(ISBLANK(AG1202)),NOT(ISBLANK(AH1202)))),#N/A,
IF(ISBLANK(AE1202),"",
IF(AND(NOT(ISERROR(VLOOKUP(AE1202,MonsterTable!$A:$B,MATCH(MonsterTable!$B$1,MonsterTable!$A$1:$B$1,0),0))),OR(ISBLANK(AG1202),ISBLANK(AH1202))),#N/A,
IFERROR(VLOOKUP(AE1202,MonsterTable!$A:$B,MATCH(MonsterTable!$B$1,MonsterTable!$A$1:$B$1,0),0),
IF(OR(NOT(ISBLANK(AG1202)),ISBLANK(AH1202)),#N/A,
IF(AE1202="empty","empty",
VLOOKUP(AE1202,MonsterGroupTable!$A:$A,1,0)))))))</f>
        <v>empty</v>
      </c>
      <c r="AH1202">
        <v>3</v>
      </c>
      <c r="AL1202" s="1" t="s">
        <v>338</v>
      </c>
      <c r="AM1202" s="2">
        <f>IF(AND(ISBLANK(AL1202),OR(NOT(ISBLANK(AN1202)),NOT(ISBLANK(AO1202)))),#N/A,
IF(ISBLANK(AL1202),"",
IF(AND(NOT(ISERROR(VLOOKUP(AL1202,MonsterTable!$A:$B,MATCH(MonsterTable!$B$1,MonsterTable!$A$1:$B$1,0),0))),OR(ISBLANK(AN1202),ISBLANK(AO1202))),#N/A,
IFERROR(VLOOKUP(AL1202,MonsterTable!$A:$B,MATCH(MonsterTable!$B$1,MonsterTable!$A$1:$B$1,0),0),
IF(OR(NOT(ISBLANK(AN1202)),ISBLANK(AO1202)),#N/A,
IF(AL1202="empty","empty",
VLOOKUP(AL1202,MonsterGroupTable!$A:$A,1,0)))))))</f>
        <v>202</v>
      </c>
      <c r="AN1202">
        <v>1</v>
      </c>
      <c r="AO1202">
        <v>1</v>
      </c>
      <c r="AP1202">
        <v>0</v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BA1202" s="2" t="str">
        <f>IF(AND(ISBLANK(AZ1202),OR(NOT(ISBLANK(BB1202)),NOT(ISBLANK(BC1202)))),#N/A,
IF(ISBLANK(AZ1202),"",
IF(AND(NOT(ISERROR(VLOOKUP(AZ1202,MonsterTable!$A:$B,MATCH(MonsterTable!$B$1,MonsterTable!$A$1:$B$1,0),0))),OR(ISBLANK(BB1202),ISBLANK(BC1202))),#N/A,
IFERROR(VLOOKUP(AZ1202,MonsterTable!$A:$B,MATCH(MonsterTable!$B$1,MonsterTable!$A$1:$B$1,0),0),
IF(OR(NOT(ISBLANK(BB1202)),ISBLANK(BC1202)),#N/A,
IF(AZ1202="empty","empty",
VLOOKUP(AZ1202,MonsterGroupTable!$A:$A,1,0)))))))</f>
        <v/>
      </c>
      <c r="BH1202" s="2" t="str">
        <f>IF(AND(ISBLANK(BG1202),OR(NOT(ISBLANK(BI1202)),NOT(ISBLANK(BJ1202)))),#N/A,
IF(ISBLANK(BG1202),"",
IF(AND(NOT(ISERROR(VLOOKUP(BG1202,MonsterTable!$A:$B,MATCH(MonsterTable!$B$1,MonsterTable!$A$1:$B$1,0),0))),OR(ISBLANK(BI1202),ISBLANK(BJ1202))),#N/A,
IFERROR(VLOOKUP(BG1202,MonsterTable!$A:$B,MATCH(MonsterTable!$B$1,MonsterTable!$A$1:$B$1,0),0),
IF(OR(NOT(ISBLANK(BI1202)),ISBLANK(BJ1202)),#N/A,
IF(BG1202="empty","empty",
VLOOKUP(BG1202,MonsterGroupTable!$A:$A,1,0)))))))</f>
        <v/>
      </c>
      <c r="BO1202" s="2" t="str">
        <f>IF(AND(ISBLANK(BN1202),OR(NOT(ISBLANK(BP1202)),NOT(ISBLANK(BQ1202)))),#N/A,
IF(ISBLANK(BN1202),"",
IF(AND(NOT(ISERROR(VLOOKUP(BN1202,MonsterTable!$A:$B,MATCH(MonsterTable!$B$1,MonsterTable!$A$1:$B$1,0),0))),OR(ISBLANK(BP1202),ISBLANK(BQ1202))),#N/A,
IFERROR(VLOOKUP(BN1202,MonsterTable!$A:$B,MATCH(MonsterTable!$B$1,MonsterTable!$A$1:$B$1,0),0),
IF(OR(NOT(ISBLANK(BP1202)),ISBLANK(BQ1202)),#N/A,
IF(BN1202="empty","empty",
VLOOKUP(BN1202,MonsterGroupTable!$A:$A,1,0)))))))</f>
        <v/>
      </c>
      <c r="BV1202" s="2" t="str">
        <f>IF(AND(ISBLANK(BU1202),OR(NOT(ISBLANK(BW1202)),NOT(ISBLANK(BX1202)))),#N/A,
IF(ISBLANK(BU1202),"",
IF(AND(NOT(ISERROR(VLOOKUP(BU1202,MonsterTable!$A:$B,MATCH(MonsterTable!$B$1,MonsterTable!$A$1:$B$1,0),0))),OR(ISBLANK(BW1202),ISBLANK(BX1202))),#N/A,
IFERROR(VLOOKUP(BU1202,MonsterTable!$A:$B,MATCH(MonsterTable!$B$1,MonsterTable!$A$1:$B$1,0),0),
IF(OR(NOT(ISBLANK(BW1202)),ISBLANK(BX1202)),#N/A,
IF(BU1202="empty","empty",
VLOOKUP(BU1202,MonsterGroupTable!$A:$A,1,0)))))))</f>
        <v/>
      </c>
      <c r="CC1202" s="2" t="str">
        <f>IF(AND(ISBLANK(CB1202),OR(NOT(ISBLANK(CD1202)),NOT(ISBLANK(CE1202)))),#N/A,
IF(ISBLANK(CB1202),"",
IF(AND(NOT(ISERROR(VLOOKUP(CB1202,MonsterTable!$A:$B,MATCH(MonsterTable!$B$1,MonsterTable!$A$1:$B$1,0),0))),OR(ISBLANK(CD1202),ISBLANK(CE1202))),#N/A,
IFERROR(VLOOKUP(CB1202,MonsterTable!$A:$B,MATCH(MonsterTable!$B$1,MonsterTable!$A$1:$B$1,0),0),
IF(OR(NOT(ISBLANK(CD1202)),ISBLANK(CE1202)),#N/A,
IF(CB1202="empty","empty",
VLOOKUP(CB1202,MonsterGroupTable!$A:$A,1,0)))))))</f>
        <v/>
      </c>
      <c r="CJ1202" s="2" t="str">
        <f>IF(AND(ISBLANK(CI1202),OR(NOT(ISBLANK(CK1202)),NOT(ISBLANK(CL1202)))),#N/A,
IF(ISBLANK(CI1202),"",
IF(AND(NOT(ISERROR(VLOOKUP(CI1202,MonsterTable!$A:$B,MATCH(MonsterTable!$B$1,MonsterTable!$A$1:$B$1,0),0))),OR(ISBLANK(CK1202),ISBLANK(CL1202))),#N/A,
IFERROR(VLOOKUP(CI1202,MonsterTable!$A:$B,MATCH(MonsterTable!$B$1,MonsterTable!$A$1:$B$1,0),0),
IF(OR(NOT(ISBLANK(CK1202)),ISBLANK(CL1202)),#N/A,
IF(CI1202="empty","empty",
VLOOKUP(CI1202,MonsterGroupTable!$A:$A,1,0)))))))</f>
        <v/>
      </c>
    </row>
    <row r="1203" spans="1:88">
      <c r="A1203">
        <v>20504</v>
      </c>
      <c r="B1203">
        <f t="shared" si="36"/>
        <v>1.1000000000000001</v>
      </c>
      <c r="C1203">
        <f t="shared" si="36"/>
        <v>1.1000000000000001</v>
      </c>
      <c r="F1203">
        <v>3740</v>
      </c>
      <c r="G1203">
        <v>118461</v>
      </c>
      <c r="H1203">
        <v>0</v>
      </c>
      <c r="I1203">
        <v>0</v>
      </c>
      <c r="J1203">
        <v>0</v>
      </c>
      <c r="K1203" t="s">
        <v>28</v>
      </c>
      <c r="L1203" t="s">
        <v>260</v>
      </c>
      <c r="M1203" t="s">
        <v>79</v>
      </c>
      <c r="N1203" t="s">
        <v>80</v>
      </c>
      <c r="O1203">
        <v>0</v>
      </c>
      <c r="P1203">
        <v>-4.75</v>
      </c>
      <c r="Q1203">
        <v>-3.5</v>
      </c>
      <c r="R1203">
        <v>4.75</v>
      </c>
      <c r="S1203">
        <v>3</v>
      </c>
      <c r="T1203">
        <v>-13.5</v>
      </c>
      <c r="U1203">
        <v>2.5499999999999998</v>
      </c>
      <c r="V1203">
        <v>-6.75</v>
      </c>
      <c r="W1203" t="str">
        <f t="shared" si="37"/>
        <v>g111,5,empty,3,202,1,1,0</v>
      </c>
      <c r="X1203" s="1" t="s">
        <v>328</v>
      </c>
      <c r="Y1203" s="2" t="str">
        <f>IF(AND(ISBLANK(X1203),OR(NOT(ISBLANK(Z1203)),NOT(ISBLANK(AA1203)))),#N/A,
IF(ISBLANK(X1203),"",
IF(AND(NOT(ISERROR(VLOOKUP(X1203,MonsterTable!$A:$B,MATCH(MonsterTable!$B$1,MonsterTable!$A$1:$B$1,0),0))),OR(ISBLANK(Z1203),ISBLANK(AA1203))),#N/A,
IFERROR(VLOOKUP(X1203,MonsterTable!$A:$B,MATCH(MonsterTable!$B$1,MonsterTable!$A$1:$B$1,0),0),
IF(OR(NOT(ISBLANK(Z1203)),ISBLANK(AA1203)),#N/A,
IF(X1203="empty","empty",
VLOOKUP(X1203,MonsterGroupTable!$A:$A,1,0)))))))</f>
        <v>g111</v>
      </c>
      <c r="AA1203">
        <v>5</v>
      </c>
      <c r="AE1203" s="1" t="s">
        <v>74</v>
      </c>
      <c r="AF1203" s="2" t="str">
        <f>IF(AND(ISBLANK(AE1203),OR(NOT(ISBLANK(AG1203)),NOT(ISBLANK(AH1203)))),#N/A,
IF(ISBLANK(AE1203),"",
IF(AND(NOT(ISERROR(VLOOKUP(AE1203,MonsterTable!$A:$B,MATCH(MonsterTable!$B$1,MonsterTable!$A$1:$B$1,0),0))),OR(ISBLANK(AG1203),ISBLANK(AH1203))),#N/A,
IFERROR(VLOOKUP(AE1203,MonsterTable!$A:$B,MATCH(MonsterTable!$B$1,MonsterTable!$A$1:$B$1,0),0),
IF(OR(NOT(ISBLANK(AG1203)),ISBLANK(AH1203)),#N/A,
IF(AE1203="empty","empty",
VLOOKUP(AE1203,MonsterGroupTable!$A:$A,1,0)))))))</f>
        <v>empty</v>
      </c>
      <c r="AH1203">
        <v>3</v>
      </c>
      <c r="AL1203" s="1" t="s">
        <v>338</v>
      </c>
      <c r="AM1203" s="2">
        <f>IF(AND(ISBLANK(AL1203),OR(NOT(ISBLANK(AN1203)),NOT(ISBLANK(AO1203)))),#N/A,
IF(ISBLANK(AL1203),"",
IF(AND(NOT(ISERROR(VLOOKUP(AL1203,MonsterTable!$A:$B,MATCH(MonsterTable!$B$1,MonsterTable!$A$1:$B$1,0),0))),OR(ISBLANK(AN1203),ISBLANK(AO1203))),#N/A,
IFERROR(VLOOKUP(AL1203,MonsterTable!$A:$B,MATCH(MonsterTable!$B$1,MonsterTable!$A$1:$B$1,0),0),
IF(OR(NOT(ISBLANK(AN1203)),ISBLANK(AO1203)),#N/A,
IF(AL1203="empty","empty",
VLOOKUP(AL1203,MonsterGroupTable!$A:$A,1,0)))))))</f>
        <v>202</v>
      </c>
      <c r="AN1203">
        <v>1</v>
      </c>
      <c r="AO1203">
        <v>1</v>
      </c>
      <c r="AP1203">
        <v>0</v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BA1203" s="2" t="str">
        <f>IF(AND(ISBLANK(AZ1203),OR(NOT(ISBLANK(BB1203)),NOT(ISBLANK(BC1203)))),#N/A,
IF(ISBLANK(AZ1203),"",
IF(AND(NOT(ISERROR(VLOOKUP(AZ1203,MonsterTable!$A:$B,MATCH(MonsterTable!$B$1,MonsterTable!$A$1:$B$1,0),0))),OR(ISBLANK(BB1203),ISBLANK(BC1203))),#N/A,
IFERROR(VLOOKUP(AZ1203,MonsterTable!$A:$B,MATCH(MonsterTable!$B$1,MonsterTable!$A$1:$B$1,0),0),
IF(OR(NOT(ISBLANK(BB1203)),ISBLANK(BC1203)),#N/A,
IF(AZ1203="empty","empty",
VLOOKUP(AZ1203,MonsterGroupTable!$A:$A,1,0)))))))</f>
        <v/>
      </c>
      <c r="BH1203" s="2" t="str">
        <f>IF(AND(ISBLANK(BG1203),OR(NOT(ISBLANK(BI1203)),NOT(ISBLANK(BJ1203)))),#N/A,
IF(ISBLANK(BG1203),"",
IF(AND(NOT(ISERROR(VLOOKUP(BG1203,MonsterTable!$A:$B,MATCH(MonsterTable!$B$1,MonsterTable!$A$1:$B$1,0),0))),OR(ISBLANK(BI1203),ISBLANK(BJ1203))),#N/A,
IFERROR(VLOOKUP(BG1203,MonsterTable!$A:$B,MATCH(MonsterTable!$B$1,MonsterTable!$A$1:$B$1,0),0),
IF(OR(NOT(ISBLANK(BI1203)),ISBLANK(BJ1203)),#N/A,
IF(BG1203="empty","empty",
VLOOKUP(BG1203,MonsterGroupTable!$A:$A,1,0)))))))</f>
        <v/>
      </c>
      <c r="BO1203" s="2" t="str">
        <f>IF(AND(ISBLANK(BN1203),OR(NOT(ISBLANK(BP1203)),NOT(ISBLANK(BQ1203)))),#N/A,
IF(ISBLANK(BN1203),"",
IF(AND(NOT(ISERROR(VLOOKUP(BN1203,MonsterTable!$A:$B,MATCH(MonsterTable!$B$1,MonsterTable!$A$1:$B$1,0),0))),OR(ISBLANK(BP1203),ISBLANK(BQ1203))),#N/A,
IFERROR(VLOOKUP(BN1203,MonsterTable!$A:$B,MATCH(MonsterTable!$B$1,MonsterTable!$A$1:$B$1,0),0),
IF(OR(NOT(ISBLANK(BP1203)),ISBLANK(BQ1203)),#N/A,
IF(BN1203="empty","empty",
VLOOKUP(BN1203,MonsterGroupTable!$A:$A,1,0)))))))</f>
        <v/>
      </c>
      <c r="BV1203" s="2" t="str">
        <f>IF(AND(ISBLANK(BU1203),OR(NOT(ISBLANK(BW1203)),NOT(ISBLANK(BX1203)))),#N/A,
IF(ISBLANK(BU1203),"",
IF(AND(NOT(ISERROR(VLOOKUP(BU1203,MonsterTable!$A:$B,MATCH(MonsterTable!$B$1,MonsterTable!$A$1:$B$1,0),0))),OR(ISBLANK(BW1203),ISBLANK(BX1203))),#N/A,
IFERROR(VLOOKUP(BU1203,MonsterTable!$A:$B,MATCH(MonsterTable!$B$1,MonsterTable!$A$1:$B$1,0),0),
IF(OR(NOT(ISBLANK(BW1203)),ISBLANK(BX1203)),#N/A,
IF(BU1203="empty","empty",
VLOOKUP(BU1203,MonsterGroupTable!$A:$A,1,0)))))))</f>
        <v/>
      </c>
      <c r="CC1203" s="2" t="str">
        <f>IF(AND(ISBLANK(CB1203),OR(NOT(ISBLANK(CD1203)),NOT(ISBLANK(CE1203)))),#N/A,
IF(ISBLANK(CB1203),"",
IF(AND(NOT(ISERROR(VLOOKUP(CB1203,MonsterTable!$A:$B,MATCH(MonsterTable!$B$1,MonsterTable!$A$1:$B$1,0),0))),OR(ISBLANK(CD1203),ISBLANK(CE1203))),#N/A,
IFERROR(VLOOKUP(CB1203,MonsterTable!$A:$B,MATCH(MonsterTable!$B$1,MonsterTable!$A$1:$B$1,0),0),
IF(OR(NOT(ISBLANK(CD1203)),ISBLANK(CE1203)),#N/A,
IF(CB1203="empty","empty",
VLOOKUP(CB1203,MonsterGroupTable!$A:$A,1,0)))))))</f>
        <v/>
      </c>
      <c r="CJ1203" s="2" t="str">
        <f>IF(AND(ISBLANK(CI1203),OR(NOT(ISBLANK(CK1203)),NOT(ISBLANK(CL1203)))),#N/A,
IF(ISBLANK(CI1203),"",
IF(AND(NOT(ISERROR(VLOOKUP(CI1203,MonsterTable!$A:$B,MATCH(MonsterTable!$B$1,MonsterTable!$A$1:$B$1,0),0))),OR(ISBLANK(CK1203),ISBLANK(CL1203))),#N/A,
IFERROR(VLOOKUP(CI1203,MonsterTable!$A:$B,MATCH(MonsterTable!$B$1,MonsterTable!$A$1:$B$1,0),0),
IF(OR(NOT(ISBLANK(CK1203)),ISBLANK(CL1203)),#N/A,
IF(CI1203="empty","empty",
VLOOKUP(CI1203,MonsterGroupTable!$A:$A,1,0)))))))</f>
        <v/>
      </c>
    </row>
    <row r="1204" spans="1:88">
      <c r="A1204">
        <v>20505</v>
      </c>
      <c r="B1204">
        <f t="shared" si="36"/>
        <v>1.1000000000000001</v>
      </c>
      <c r="C1204">
        <f t="shared" si="36"/>
        <v>1.1000000000000001</v>
      </c>
      <c r="F1204">
        <v>3850</v>
      </c>
      <c r="G1204">
        <v>118956</v>
      </c>
      <c r="H1204">
        <v>0</v>
      </c>
      <c r="I1204">
        <v>0</v>
      </c>
      <c r="J1204">
        <v>0</v>
      </c>
      <c r="K1204" t="s">
        <v>28</v>
      </c>
      <c r="L1204" t="s">
        <v>260</v>
      </c>
      <c r="M1204" t="s">
        <v>79</v>
      </c>
      <c r="N1204" t="s">
        <v>80</v>
      </c>
      <c r="O1204">
        <v>0</v>
      </c>
      <c r="P1204">
        <v>-4.75</v>
      </c>
      <c r="Q1204">
        <v>-3.5</v>
      </c>
      <c r="R1204">
        <v>4.75</v>
      </c>
      <c r="S1204">
        <v>3</v>
      </c>
      <c r="T1204">
        <v>-13.5</v>
      </c>
      <c r="U1204">
        <v>2.5499999999999998</v>
      </c>
      <c r="V1204">
        <v>-6.75</v>
      </c>
      <c r="W1204" t="str">
        <f t="shared" si="37"/>
        <v>g111,5,empty,3,202,1,1,0</v>
      </c>
      <c r="X1204" s="1" t="s">
        <v>328</v>
      </c>
      <c r="Y1204" s="2" t="str">
        <f>IF(AND(ISBLANK(X1204),OR(NOT(ISBLANK(Z1204)),NOT(ISBLANK(AA1204)))),#N/A,
IF(ISBLANK(X1204),"",
IF(AND(NOT(ISERROR(VLOOKUP(X1204,MonsterTable!$A:$B,MATCH(MonsterTable!$B$1,MonsterTable!$A$1:$B$1,0),0))),OR(ISBLANK(Z1204),ISBLANK(AA1204))),#N/A,
IFERROR(VLOOKUP(X1204,MonsterTable!$A:$B,MATCH(MonsterTable!$B$1,MonsterTable!$A$1:$B$1,0),0),
IF(OR(NOT(ISBLANK(Z1204)),ISBLANK(AA1204)),#N/A,
IF(X1204="empty","empty",
VLOOKUP(X1204,MonsterGroupTable!$A:$A,1,0)))))))</f>
        <v>g111</v>
      </c>
      <c r="AA1204">
        <v>5</v>
      </c>
      <c r="AE1204" s="1" t="s">
        <v>74</v>
      </c>
      <c r="AF1204" s="2" t="str">
        <f>IF(AND(ISBLANK(AE1204),OR(NOT(ISBLANK(AG1204)),NOT(ISBLANK(AH1204)))),#N/A,
IF(ISBLANK(AE1204),"",
IF(AND(NOT(ISERROR(VLOOKUP(AE1204,MonsterTable!$A:$B,MATCH(MonsterTable!$B$1,MonsterTable!$A$1:$B$1,0),0))),OR(ISBLANK(AG1204),ISBLANK(AH1204))),#N/A,
IFERROR(VLOOKUP(AE1204,MonsterTable!$A:$B,MATCH(MonsterTable!$B$1,MonsterTable!$A$1:$B$1,0),0),
IF(OR(NOT(ISBLANK(AG1204)),ISBLANK(AH1204)),#N/A,
IF(AE1204="empty","empty",
VLOOKUP(AE1204,MonsterGroupTable!$A:$A,1,0)))))))</f>
        <v>empty</v>
      </c>
      <c r="AH1204">
        <v>3</v>
      </c>
      <c r="AL1204" s="1" t="s">
        <v>338</v>
      </c>
      <c r="AM1204" s="2">
        <f>IF(AND(ISBLANK(AL1204),OR(NOT(ISBLANK(AN1204)),NOT(ISBLANK(AO1204)))),#N/A,
IF(ISBLANK(AL1204),"",
IF(AND(NOT(ISERROR(VLOOKUP(AL1204,MonsterTable!$A:$B,MATCH(MonsterTable!$B$1,MonsterTable!$A$1:$B$1,0),0))),OR(ISBLANK(AN1204),ISBLANK(AO1204))),#N/A,
IFERROR(VLOOKUP(AL1204,MonsterTable!$A:$B,MATCH(MonsterTable!$B$1,MonsterTable!$A$1:$B$1,0),0),
IF(OR(NOT(ISBLANK(AN1204)),ISBLANK(AO1204)),#N/A,
IF(AL1204="empty","empty",
VLOOKUP(AL1204,MonsterGroupTable!$A:$A,1,0)))))))</f>
        <v>202</v>
      </c>
      <c r="AN1204">
        <v>1</v>
      </c>
      <c r="AO1204">
        <v>1</v>
      </c>
      <c r="AP1204">
        <v>0</v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BA1204" s="2" t="str">
        <f>IF(AND(ISBLANK(AZ1204),OR(NOT(ISBLANK(BB1204)),NOT(ISBLANK(BC1204)))),#N/A,
IF(ISBLANK(AZ1204),"",
IF(AND(NOT(ISERROR(VLOOKUP(AZ1204,MonsterTable!$A:$B,MATCH(MonsterTable!$B$1,MonsterTable!$A$1:$B$1,0),0))),OR(ISBLANK(BB1204),ISBLANK(BC1204))),#N/A,
IFERROR(VLOOKUP(AZ1204,MonsterTable!$A:$B,MATCH(MonsterTable!$B$1,MonsterTable!$A$1:$B$1,0),0),
IF(OR(NOT(ISBLANK(BB1204)),ISBLANK(BC1204)),#N/A,
IF(AZ1204="empty","empty",
VLOOKUP(AZ1204,MonsterGroupTable!$A:$A,1,0)))))))</f>
        <v/>
      </c>
      <c r="BH1204" s="2" t="str">
        <f>IF(AND(ISBLANK(BG1204),OR(NOT(ISBLANK(BI1204)),NOT(ISBLANK(BJ1204)))),#N/A,
IF(ISBLANK(BG1204),"",
IF(AND(NOT(ISERROR(VLOOKUP(BG1204,MonsterTable!$A:$B,MATCH(MonsterTable!$B$1,MonsterTable!$A$1:$B$1,0),0))),OR(ISBLANK(BI1204),ISBLANK(BJ1204))),#N/A,
IFERROR(VLOOKUP(BG1204,MonsterTable!$A:$B,MATCH(MonsterTable!$B$1,MonsterTable!$A$1:$B$1,0),0),
IF(OR(NOT(ISBLANK(BI1204)),ISBLANK(BJ1204)),#N/A,
IF(BG1204="empty","empty",
VLOOKUP(BG1204,MonsterGroupTable!$A:$A,1,0)))))))</f>
        <v/>
      </c>
      <c r="BO1204" s="2" t="str">
        <f>IF(AND(ISBLANK(BN1204),OR(NOT(ISBLANK(BP1204)),NOT(ISBLANK(BQ1204)))),#N/A,
IF(ISBLANK(BN1204),"",
IF(AND(NOT(ISERROR(VLOOKUP(BN1204,MonsterTable!$A:$B,MATCH(MonsterTable!$B$1,MonsterTable!$A$1:$B$1,0),0))),OR(ISBLANK(BP1204),ISBLANK(BQ1204))),#N/A,
IFERROR(VLOOKUP(BN1204,MonsterTable!$A:$B,MATCH(MonsterTable!$B$1,MonsterTable!$A$1:$B$1,0),0),
IF(OR(NOT(ISBLANK(BP1204)),ISBLANK(BQ1204)),#N/A,
IF(BN1204="empty","empty",
VLOOKUP(BN1204,MonsterGroupTable!$A:$A,1,0)))))))</f>
        <v/>
      </c>
      <c r="BV1204" s="2" t="str">
        <f>IF(AND(ISBLANK(BU1204),OR(NOT(ISBLANK(BW1204)),NOT(ISBLANK(BX1204)))),#N/A,
IF(ISBLANK(BU1204),"",
IF(AND(NOT(ISERROR(VLOOKUP(BU1204,MonsterTable!$A:$B,MATCH(MonsterTable!$B$1,MonsterTable!$A$1:$B$1,0),0))),OR(ISBLANK(BW1204),ISBLANK(BX1204))),#N/A,
IFERROR(VLOOKUP(BU1204,MonsterTable!$A:$B,MATCH(MonsterTable!$B$1,MonsterTable!$A$1:$B$1,0),0),
IF(OR(NOT(ISBLANK(BW1204)),ISBLANK(BX1204)),#N/A,
IF(BU1204="empty","empty",
VLOOKUP(BU1204,MonsterGroupTable!$A:$A,1,0)))))))</f>
        <v/>
      </c>
      <c r="CC1204" s="2" t="str">
        <f>IF(AND(ISBLANK(CB1204),OR(NOT(ISBLANK(CD1204)),NOT(ISBLANK(CE1204)))),#N/A,
IF(ISBLANK(CB1204),"",
IF(AND(NOT(ISERROR(VLOOKUP(CB1204,MonsterTable!$A:$B,MATCH(MonsterTable!$B$1,MonsterTable!$A$1:$B$1,0),0))),OR(ISBLANK(CD1204),ISBLANK(CE1204))),#N/A,
IFERROR(VLOOKUP(CB1204,MonsterTable!$A:$B,MATCH(MonsterTable!$B$1,MonsterTable!$A$1:$B$1,0),0),
IF(OR(NOT(ISBLANK(CD1204)),ISBLANK(CE1204)),#N/A,
IF(CB1204="empty","empty",
VLOOKUP(CB1204,MonsterGroupTable!$A:$A,1,0)))))))</f>
        <v/>
      </c>
      <c r="CJ1204" s="2" t="str">
        <f>IF(AND(ISBLANK(CI1204),OR(NOT(ISBLANK(CK1204)),NOT(ISBLANK(CL1204)))),#N/A,
IF(ISBLANK(CI1204),"",
IF(AND(NOT(ISERROR(VLOOKUP(CI1204,MonsterTable!$A:$B,MATCH(MonsterTable!$B$1,MonsterTable!$A$1:$B$1,0),0))),OR(ISBLANK(CK1204),ISBLANK(CL1204))),#N/A,
IFERROR(VLOOKUP(CI1204,MonsterTable!$A:$B,MATCH(MonsterTable!$B$1,MonsterTable!$A$1:$B$1,0),0),
IF(OR(NOT(ISBLANK(CK1204)),ISBLANK(CL1204)),#N/A,
IF(CI1204="empty","empty",
VLOOKUP(CI1204,MonsterGroupTable!$A:$A,1,0)))))))</f>
        <v/>
      </c>
    </row>
    <row r="1205" spans="1:88">
      <c r="A1205">
        <v>20506</v>
      </c>
      <c r="B1205">
        <f t="shared" si="36"/>
        <v>1.1000000000000001</v>
      </c>
      <c r="C1205">
        <f t="shared" si="36"/>
        <v>1.1000000000000001</v>
      </c>
      <c r="F1205">
        <v>3960</v>
      </c>
      <c r="G1205">
        <v>119451</v>
      </c>
      <c r="H1205">
        <v>0</v>
      </c>
      <c r="I1205">
        <v>0</v>
      </c>
      <c r="J1205">
        <v>0</v>
      </c>
      <c r="K1205" t="s">
        <v>28</v>
      </c>
      <c r="L1205" t="s">
        <v>260</v>
      </c>
      <c r="M1205" t="s">
        <v>79</v>
      </c>
      <c r="N1205" t="s">
        <v>80</v>
      </c>
      <c r="O1205">
        <v>0</v>
      </c>
      <c r="P1205">
        <v>-4.75</v>
      </c>
      <c r="Q1205">
        <v>-3.5</v>
      </c>
      <c r="R1205">
        <v>4.75</v>
      </c>
      <c r="S1205">
        <v>3</v>
      </c>
      <c r="T1205">
        <v>-13.5</v>
      </c>
      <c r="U1205">
        <v>2.5499999999999998</v>
      </c>
      <c r="V1205">
        <v>-6.75</v>
      </c>
      <c r="W1205" t="str">
        <f t="shared" si="37"/>
        <v>g111,5,empty,3,202,1,1,0</v>
      </c>
      <c r="X1205" s="1" t="s">
        <v>328</v>
      </c>
      <c r="Y1205" s="2" t="str">
        <f>IF(AND(ISBLANK(X1205),OR(NOT(ISBLANK(Z1205)),NOT(ISBLANK(AA1205)))),#N/A,
IF(ISBLANK(X1205),"",
IF(AND(NOT(ISERROR(VLOOKUP(X1205,MonsterTable!$A:$B,MATCH(MonsterTable!$B$1,MonsterTable!$A$1:$B$1,0),0))),OR(ISBLANK(Z1205),ISBLANK(AA1205))),#N/A,
IFERROR(VLOOKUP(X1205,MonsterTable!$A:$B,MATCH(MonsterTable!$B$1,MonsterTable!$A$1:$B$1,0),0),
IF(OR(NOT(ISBLANK(Z1205)),ISBLANK(AA1205)),#N/A,
IF(X1205="empty","empty",
VLOOKUP(X1205,MonsterGroupTable!$A:$A,1,0)))))))</f>
        <v>g111</v>
      </c>
      <c r="AA1205">
        <v>5</v>
      </c>
      <c r="AE1205" s="1" t="s">
        <v>74</v>
      </c>
      <c r="AF1205" s="2" t="str">
        <f>IF(AND(ISBLANK(AE1205),OR(NOT(ISBLANK(AG1205)),NOT(ISBLANK(AH1205)))),#N/A,
IF(ISBLANK(AE1205),"",
IF(AND(NOT(ISERROR(VLOOKUP(AE1205,MonsterTable!$A:$B,MATCH(MonsterTable!$B$1,MonsterTable!$A$1:$B$1,0),0))),OR(ISBLANK(AG1205),ISBLANK(AH1205))),#N/A,
IFERROR(VLOOKUP(AE1205,MonsterTable!$A:$B,MATCH(MonsterTable!$B$1,MonsterTable!$A$1:$B$1,0),0),
IF(OR(NOT(ISBLANK(AG1205)),ISBLANK(AH1205)),#N/A,
IF(AE1205="empty","empty",
VLOOKUP(AE1205,MonsterGroupTable!$A:$A,1,0)))))))</f>
        <v>empty</v>
      </c>
      <c r="AH1205">
        <v>3</v>
      </c>
      <c r="AL1205" s="1" t="s">
        <v>338</v>
      </c>
      <c r="AM1205" s="2">
        <f>IF(AND(ISBLANK(AL1205),OR(NOT(ISBLANK(AN1205)),NOT(ISBLANK(AO1205)))),#N/A,
IF(ISBLANK(AL1205),"",
IF(AND(NOT(ISERROR(VLOOKUP(AL1205,MonsterTable!$A:$B,MATCH(MonsterTable!$B$1,MonsterTable!$A$1:$B$1,0),0))),OR(ISBLANK(AN1205),ISBLANK(AO1205))),#N/A,
IFERROR(VLOOKUP(AL1205,MonsterTable!$A:$B,MATCH(MonsterTable!$B$1,MonsterTable!$A$1:$B$1,0),0),
IF(OR(NOT(ISBLANK(AN1205)),ISBLANK(AO1205)),#N/A,
IF(AL1205="empty","empty",
VLOOKUP(AL1205,MonsterGroupTable!$A:$A,1,0)))))))</f>
        <v>202</v>
      </c>
      <c r="AN1205">
        <v>1</v>
      </c>
      <c r="AO1205">
        <v>1</v>
      </c>
      <c r="AP1205">
        <v>0</v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BA1205" s="2" t="str">
        <f>IF(AND(ISBLANK(AZ1205),OR(NOT(ISBLANK(BB1205)),NOT(ISBLANK(BC1205)))),#N/A,
IF(ISBLANK(AZ1205),"",
IF(AND(NOT(ISERROR(VLOOKUP(AZ1205,MonsterTable!$A:$B,MATCH(MonsterTable!$B$1,MonsterTable!$A$1:$B$1,0),0))),OR(ISBLANK(BB1205),ISBLANK(BC1205))),#N/A,
IFERROR(VLOOKUP(AZ1205,MonsterTable!$A:$B,MATCH(MonsterTable!$B$1,MonsterTable!$A$1:$B$1,0),0),
IF(OR(NOT(ISBLANK(BB1205)),ISBLANK(BC1205)),#N/A,
IF(AZ1205="empty","empty",
VLOOKUP(AZ1205,MonsterGroupTable!$A:$A,1,0)))))))</f>
        <v/>
      </c>
      <c r="BH1205" s="2" t="str">
        <f>IF(AND(ISBLANK(BG1205),OR(NOT(ISBLANK(BI1205)),NOT(ISBLANK(BJ1205)))),#N/A,
IF(ISBLANK(BG1205),"",
IF(AND(NOT(ISERROR(VLOOKUP(BG1205,MonsterTable!$A:$B,MATCH(MonsterTable!$B$1,MonsterTable!$A$1:$B$1,0),0))),OR(ISBLANK(BI1205),ISBLANK(BJ1205))),#N/A,
IFERROR(VLOOKUP(BG1205,MonsterTable!$A:$B,MATCH(MonsterTable!$B$1,MonsterTable!$A$1:$B$1,0),0),
IF(OR(NOT(ISBLANK(BI1205)),ISBLANK(BJ1205)),#N/A,
IF(BG1205="empty","empty",
VLOOKUP(BG1205,MonsterGroupTable!$A:$A,1,0)))))))</f>
        <v/>
      </c>
      <c r="BO1205" s="2" t="str">
        <f>IF(AND(ISBLANK(BN1205),OR(NOT(ISBLANK(BP1205)),NOT(ISBLANK(BQ1205)))),#N/A,
IF(ISBLANK(BN1205),"",
IF(AND(NOT(ISERROR(VLOOKUP(BN1205,MonsterTable!$A:$B,MATCH(MonsterTable!$B$1,MonsterTable!$A$1:$B$1,0),0))),OR(ISBLANK(BP1205),ISBLANK(BQ1205))),#N/A,
IFERROR(VLOOKUP(BN1205,MonsterTable!$A:$B,MATCH(MonsterTable!$B$1,MonsterTable!$A$1:$B$1,0),0),
IF(OR(NOT(ISBLANK(BP1205)),ISBLANK(BQ1205)),#N/A,
IF(BN1205="empty","empty",
VLOOKUP(BN1205,MonsterGroupTable!$A:$A,1,0)))))))</f>
        <v/>
      </c>
      <c r="BV1205" s="2" t="str">
        <f>IF(AND(ISBLANK(BU1205),OR(NOT(ISBLANK(BW1205)),NOT(ISBLANK(BX1205)))),#N/A,
IF(ISBLANK(BU1205),"",
IF(AND(NOT(ISERROR(VLOOKUP(BU1205,MonsterTable!$A:$B,MATCH(MonsterTable!$B$1,MonsterTable!$A$1:$B$1,0),0))),OR(ISBLANK(BW1205),ISBLANK(BX1205))),#N/A,
IFERROR(VLOOKUP(BU1205,MonsterTable!$A:$B,MATCH(MonsterTable!$B$1,MonsterTable!$A$1:$B$1,0),0),
IF(OR(NOT(ISBLANK(BW1205)),ISBLANK(BX1205)),#N/A,
IF(BU1205="empty","empty",
VLOOKUP(BU1205,MonsterGroupTable!$A:$A,1,0)))))))</f>
        <v/>
      </c>
      <c r="CC1205" s="2" t="str">
        <f>IF(AND(ISBLANK(CB1205),OR(NOT(ISBLANK(CD1205)),NOT(ISBLANK(CE1205)))),#N/A,
IF(ISBLANK(CB1205),"",
IF(AND(NOT(ISERROR(VLOOKUP(CB1205,MonsterTable!$A:$B,MATCH(MonsterTable!$B$1,MonsterTable!$A$1:$B$1,0),0))),OR(ISBLANK(CD1205),ISBLANK(CE1205))),#N/A,
IFERROR(VLOOKUP(CB1205,MonsterTable!$A:$B,MATCH(MonsterTable!$B$1,MonsterTable!$A$1:$B$1,0),0),
IF(OR(NOT(ISBLANK(CD1205)),ISBLANK(CE1205)),#N/A,
IF(CB1205="empty","empty",
VLOOKUP(CB1205,MonsterGroupTable!$A:$A,1,0)))))))</f>
        <v/>
      </c>
      <c r="CJ1205" s="2" t="str">
        <f>IF(AND(ISBLANK(CI1205),OR(NOT(ISBLANK(CK1205)),NOT(ISBLANK(CL1205)))),#N/A,
IF(ISBLANK(CI1205),"",
IF(AND(NOT(ISERROR(VLOOKUP(CI1205,MonsterTable!$A:$B,MATCH(MonsterTable!$B$1,MonsterTable!$A$1:$B$1,0),0))),OR(ISBLANK(CK1205),ISBLANK(CL1205))),#N/A,
IFERROR(VLOOKUP(CI1205,MonsterTable!$A:$B,MATCH(MonsterTable!$B$1,MonsterTable!$A$1:$B$1,0),0),
IF(OR(NOT(ISBLANK(CK1205)),ISBLANK(CL1205)),#N/A,
IF(CI1205="empty","empty",
VLOOKUP(CI1205,MonsterGroupTable!$A:$A,1,0)))))))</f>
        <v/>
      </c>
    </row>
    <row r="1206" spans="1:88">
      <c r="A1206">
        <v>20507</v>
      </c>
      <c r="B1206">
        <f t="shared" si="36"/>
        <v>1.1000000000000001</v>
      </c>
      <c r="C1206">
        <f t="shared" si="36"/>
        <v>1.1000000000000001</v>
      </c>
      <c r="F1206">
        <v>3960</v>
      </c>
      <c r="G1206">
        <v>120045</v>
      </c>
      <c r="H1206">
        <v>0</v>
      </c>
      <c r="I1206">
        <v>0</v>
      </c>
      <c r="J1206">
        <v>0</v>
      </c>
      <c r="K1206" t="s">
        <v>28</v>
      </c>
      <c r="L1206" t="s">
        <v>260</v>
      </c>
      <c r="M1206" t="s">
        <v>79</v>
      </c>
      <c r="N1206" t="s">
        <v>80</v>
      </c>
      <c r="O1206">
        <v>0</v>
      </c>
      <c r="P1206">
        <v>-4.75</v>
      </c>
      <c r="Q1206">
        <v>-3.5</v>
      </c>
      <c r="R1206">
        <v>4.75</v>
      </c>
      <c r="S1206">
        <v>3</v>
      </c>
      <c r="T1206">
        <v>-13.5</v>
      </c>
      <c r="U1206">
        <v>2.5499999999999998</v>
      </c>
      <c r="V1206">
        <v>-6.75</v>
      </c>
      <c r="W1206" t="str">
        <f t="shared" si="37"/>
        <v>g111,5,empty,3,202,1,1,0</v>
      </c>
      <c r="X1206" s="1" t="s">
        <v>328</v>
      </c>
      <c r="Y1206" s="2" t="str">
        <f>IF(AND(ISBLANK(X1206),OR(NOT(ISBLANK(Z1206)),NOT(ISBLANK(AA1206)))),#N/A,
IF(ISBLANK(X1206),"",
IF(AND(NOT(ISERROR(VLOOKUP(X1206,MonsterTable!$A:$B,MATCH(MonsterTable!$B$1,MonsterTable!$A$1:$B$1,0),0))),OR(ISBLANK(Z1206),ISBLANK(AA1206))),#N/A,
IFERROR(VLOOKUP(X1206,MonsterTable!$A:$B,MATCH(MonsterTable!$B$1,MonsterTable!$A$1:$B$1,0),0),
IF(OR(NOT(ISBLANK(Z1206)),ISBLANK(AA1206)),#N/A,
IF(X1206="empty","empty",
VLOOKUP(X1206,MonsterGroupTable!$A:$A,1,0)))))))</f>
        <v>g111</v>
      </c>
      <c r="AA1206">
        <v>5</v>
      </c>
      <c r="AE1206" s="1" t="s">
        <v>74</v>
      </c>
      <c r="AF1206" s="2" t="str">
        <f>IF(AND(ISBLANK(AE1206),OR(NOT(ISBLANK(AG1206)),NOT(ISBLANK(AH1206)))),#N/A,
IF(ISBLANK(AE1206),"",
IF(AND(NOT(ISERROR(VLOOKUP(AE1206,MonsterTable!$A:$B,MATCH(MonsterTable!$B$1,MonsterTable!$A$1:$B$1,0),0))),OR(ISBLANK(AG1206),ISBLANK(AH1206))),#N/A,
IFERROR(VLOOKUP(AE1206,MonsterTable!$A:$B,MATCH(MonsterTable!$B$1,MonsterTable!$A$1:$B$1,0),0),
IF(OR(NOT(ISBLANK(AG1206)),ISBLANK(AH1206)),#N/A,
IF(AE1206="empty","empty",
VLOOKUP(AE1206,MonsterGroupTable!$A:$A,1,0)))))))</f>
        <v>empty</v>
      </c>
      <c r="AH1206">
        <v>3</v>
      </c>
      <c r="AL1206" s="1" t="s">
        <v>338</v>
      </c>
      <c r="AM1206" s="2">
        <f>IF(AND(ISBLANK(AL1206),OR(NOT(ISBLANK(AN1206)),NOT(ISBLANK(AO1206)))),#N/A,
IF(ISBLANK(AL1206),"",
IF(AND(NOT(ISERROR(VLOOKUP(AL1206,MonsterTable!$A:$B,MATCH(MonsterTable!$B$1,MonsterTable!$A$1:$B$1,0),0))),OR(ISBLANK(AN1206),ISBLANK(AO1206))),#N/A,
IFERROR(VLOOKUP(AL1206,MonsterTable!$A:$B,MATCH(MonsterTable!$B$1,MonsterTable!$A$1:$B$1,0),0),
IF(OR(NOT(ISBLANK(AN1206)),ISBLANK(AO1206)),#N/A,
IF(AL1206="empty","empty",
VLOOKUP(AL1206,MonsterGroupTable!$A:$A,1,0)))))))</f>
        <v>202</v>
      </c>
      <c r="AN1206">
        <v>1</v>
      </c>
      <c r="AO1206">
        <v>1</v>
      </c>
      <c r="AP1206">
        <v>0</v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BA1206" s="2" t="str">
        <f>IF(AND(ISBLANK(AZ1206),OR(NOT(ISBLANK(BB1206)),NOT(ISBLANK(BC1206)))),#N/A,
IF(ISBLANK(AZ1206),"",
IF(AND(NOT(ISERROR(VLOOKUP(AZ1206,MonsterTable!$A:$B,MATCH(MonsterTable!$B$1,MonsterTable!$A$1:$B$1,0),0))),OR(ISBLANK(BB1206),ISBLANK(BC1206))),#N/A,
IFERROR(VLOOKUP(AZ1206,MonsterTable!$A:$B,MATCH(MonsterTable!$B$1,MonsterTable!$A$1:$B$1,0),0),
IF(OR(NOT(ISBLANK(BB1206)),ISBLANK(BC1206)),#N/A,
IF(AZ1206="empty","empty",
VLOOKUP(AZ1206,MonsterGroupTable!$A:$A,1,0)))))))</f>
        <v/>
      </c>
      <c r="BH1206" s="2" t="str">
        <f>IF(AND(ISBLANK(BG1206),OR(NOT(ISBLANK(BI1206)),NOT(ISBLANK(BJ1206)))),#N/A,
IF(ISBLANK(BG1206),"",
IF(AND(NOT(ISERROR(VLOOKUP(BG1206,MonsterTable!$A:$B,MATCH(MonsterTable!$B$1,MonsterTable!$A$1:$B$1,0),0))),OR(ISBLANK(BI1206),ISBLANK(BJ1206))),#N/A,
IFERROR(VLOOKUP(BG1206,MonsterTable!$A:$B,MATCH(MonsterTable!$B$1,MonsterTable!$A$1:$B$1,0),0),
IF(OR(NOT(ISBLANK(BI1206)),ISBLANK(BJ1206)),#N/A,
IF(BG1206="empty","empty",
VLOOKUP(BG1206,MonsterGroupTable!$A:$A,1,0)))))))</f>
        <v/>
      </c>
      <c r="BO1206" s="2" t="str">
        <f>IF(AND(ISBLANK(BN1206),OR(NOT(ISBLANK(BP1206)),NOT(ISBLANK(BQ1206)))),#N/A,
IF(ISBLANK(BN1206),"",
IF(AND(NOT(ISERROR(VLOOKUP(BN1206,MonsterTable!$A:$B,MATCH(MonsterTable!$B$1,MonsterTable!$A$1:$B$1,0),0))),OR(ISBLANK(BP1206),ISBLANK(BQ1206))),#N/A,
IFERROR(VLOOKUP(BN1206,MonsterTable!$A:$B,MATCH(MonsterTable!$B$1,MonsterTable!$A$1:$B$1,0),0),
IF(OR(NOT(ISBLANK(BP1206)),ISBLANK(BQ1206)),#N/A,
IF(BN1206="empty","empty",
VLOOKUP(BN1206,MonsterGroupTable!$A:$A,1,0)))))))</f>
        <v/>
      </c>
      <c r="BV1206" s="2" t="str">
        <f>IF(AND(ISBLANK(BU1206),OR(NOT(ISBLANK(BW1206)),NOT(ISBLANK(BX1206)))),#N/A,
IF(ISBLANK(BU1206),"",
IF(AND(NOT(ISERROR(VLOOKUP(BU1206,MonsterTable!$A:$B,MATCH(MonsterTable!$B$1,MonsterTable!$A$1:$B$1,0),0))),OR(ISBLANK(BW1206),ISBLANK(BX1206))),#N/A,
IFERROR(VLOOKUP(BU1206,MonsterTable!$A:$B,MATCH(MonsterTable!$B$1,MonsterTable!$A$1:$B$1,0),0),
IF(OR(NOT(ISBLANK(BW1206)),ISBLANK(BX1206)),#N/A,
IF(BU1206="empty","empty",
VLOOKUP(BU1206,MonsterGroupTable!$A:$A,1,0)))))))</f>
        <v/>
      </c>
      <c r="CC1206" s="2" t="str">
        <f>IF(AND(ISBLANK(CB1206),OR(NOT(ISBLANK(CD1206)),NOT(ISBLANK(CE1206)))),#N/A,
IF(ISBLANK(CB1206),"",
IF(AND(NOT(ISERROR(VLOOKUP(CB1206,MonsterTable!$A:$B,MATCH(MonsterTable!$B$1,MonsterTable!$A$1:$B$1,0),0))),OR(ISBLANK(CD1206),ISBLANK(CE1206))),#N/A,
IFERROR(VLOOKUP(CB1206,MonsterTable!$A:$B,MATCH(MonsterTable!$B$1,MonsterTable!$A$1:$B$1,0),0),
IF(OR(NOT(ISBLANK(CD1206)),ISBLANK(CE1206)),#N/A,
IF(CB1206="empty","empty",
VLOOKUP(CB1206,MonsterGroupTable!$A:$A,1,0)))))))</f>
        <v/>
      </c>
      <c r="CJ1206" s="2" t="str">
        <f>IF(AND(ISBLANK(CI1206),OR(NOT(ISBLANK(CK1206)),NOT(ISBLANK(CL1206)))),#N/A,
IF(ISBLANK(CI1206),"",
IF(AND(NOT(ISERROR(VLOOKUP(CI1206,MonsterTable!$A:$B,MATCH(MonsterTable!$B$1,MonsterTable!$A$1:$B$1,0),0))),OR(ISBLANK(CK1206),ISBLANK(CL1206))),#N/A,
IFERROR(VLOOKUP(CI1206,MonsterTable!$A:$B,MATCH(MonsterTable!$B$1,MonsterTable!$A$1:$B$1,0),0),
IF(OR(NOT(ISBLANK(CK1206)),ISBLANK(CL1206)),#N/A,
IF(CI1206="empty","empty",
VLOOKUP(CI1206,MonsterGroupTable!$A:$A,1,0)))))))</f>
        <v/>
      </c>
    </row>
    <row r="1207" spans="1:88">
      <c r="A1207">
        <v>20508</v>
      </c>
      <c r="B1207">
        <f t="shared" si="36"/>
        <v>1.1000000000000001</v>
      </c>
      <c r="C1207">
        <f t="shared" si="36"/>
        <v>1.1000000000000001</v>
      </c>
      <c r="F1207">
        <v>3960</v>
      </c>
      <c r="G1207">
        <v>120639</v>
      </c>
      <c r="H1207">
        <v>0</v>
      </c>
      <c r="I1207">
        <v>0</v>
      </c>
      <c r="J1207">
        <v>0</v>
      </c>
      <c r="K1207" t="s">
        <v>28</v>
      </c>
      <c r="L1207" t="s">
        <v>260</v>
      </c>
      <c r="M1207" t="s">
        <v>79</v>
      </c>
      <c r="N1207" t="s">
        <v>80</v>
      </c>
      <c r="O1207">
        <v>0</v>
      </c>
      <c r="P1207">
        <v>-4.75</v>
      </c>
      <c r="Q1207">
        <v>-3.5</v>
      </c>
      <c r="R1207">
        <v>4.75</v>
      </c>
      <c r="S1207">
        <v>3</v>
      </c>
      <c r="T1207">
        <v>-13.5</v>
      </c>
      <c r="U1207">
        <v>2.5499999999999998</v>
      </c>
      <c r="V1207">
        <v>-6.75</v>
      </c>
      <c r="W1207" t="str">
        <f t="shared" si="37"/>
        <v>g111,5,empty,3,202,1,1,0</v>
      </c>
      <c r="X1207" s="1" t="s">
        <v>328</v>
      </c>
      <c r="Y1207" s="2" t="str">
        <f>IF(AND(ISBLANK(X1207),OR(NOT(ISBLANK(Z1207)),NOT(ISBLANK(AA1207)))),#N/A,
IF(ISBLANK(X1207),"",
IF(AND(NOT(ISERROR(VLOOKUP(X1207,MonsterTable!$A:$B,MATCH(MonsterTable!$B$1,MonsterTable!$A$1:$B$1,0),0))),OR(ISBLANK(Z1207),ISBLANK(AA1207))),#N/A,
IFERROR(VLOOKUP(X1207,MonsterTable!$A:$B,MATCH(MonsterTable!$B$1,MonsterTable!$A$1:$B$1,0),0),
IF(OR(NOT(ISBLANK(Z1207)),ISBLANK(AA1207)),#N/A,
IF(X1207="empty","empty",
VLOOKUP(X1207,MonsterGroupTable!$A:$A,1,0)))))))</f>
        <v>g111</v>
      </c>
      <c r="AA1207">
        <v>5</v>
      </c>
      <c r="AE1207" s="1" t="s">
        <v>74</v>
      </c>
      <c r="AF1207" s="2" t="str">
        <f>IF(AND(ISBLANK(AE1207),OR(NOT(ISBLANK(AG1207)),NOT(ISBLANK(AH1207)))),#N/A,
IF(ISBLANK(AE1207),"",
IF(AND(NOT(ISERROR(VLOOKUP(AE1207,MonsterTable!$A:$B,MATCH(MonsterTable!$B$1,MonsterTable!$A$1:$B$1,0),0))),OR(ISBLANK(AG1207),ISBLANK(AH1207))),#N/A,
IFERROR(VLOOKUP(AE1207,MonsterTable!$A:$B,MATCH(MonsterTable!$B$1,MonsterTable!$A$1:$B$1,0),0),
IF(OR(NOT(ISBLANK(AG1207)),ISBLANK(AH1207)),#N/A,
IF(AE1207="empty","empty",
VLOOKUP(AE1207,MonsterGroupTable!$A:$A,1,0)))))))</f>
        <v>empty</v>
      </c>
      <c r="AH1207">
        <v>3</v>
      </c>
      <c r="AL1207" s="1" t="s">
        <v>338</v>
      </c>
      <c r="AM1207" s="2">
        <f>IF(AND(ISBLANK(AL1207),OR(NOT(ISBLANK(AN1207)),NOT(ISBLANK(AO1207)))),#N/A,
IF(ISBLANK(AL1207),"",
IF(AND(NOT(ISERROR(VLOOKUP(AL1207,MonsterTable!$A:$B,MATCH(MonsterTable!$B$1,MonsterTable!$A$1:$B$1,0),0))),OR(ISBLANK(AN1207),ISBLANK(AO1207))),#N/A,
IFERROR(VLOOKUP(AL1207,MonsterTable!$A:$B,MATCH(MonsterTable!$B$1,MonsterTable!$A$1:$B$1,0),0),
IF(OR(NOT(ISBLANK(AN1207)),ISBLANK(AO1207)),#N/A,
IF(AL1207="empty","empty",
VLOOKUP(AL1207,MonsterGroupTable!$A:$A,1,0)))))))</f>
        <v>202</v>
      </c>
      <c r="AN1207">
        <v>1</v>
      </c>
      <c r="AO1207">
        <v>1</v>
      </c>
      <c r="AP1207">
        <v>0</v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BA1207" s="2" t="str">
        <f>IF(AND(ISBLANK(AZ1207),OR(NOT(ISBLANK(BB1207)),NOT(ISBLANK(BC1207)))),#N/A,
IF(ISBLANK(AZ1207),"",
IF(AND(NOT(ISERROR(VLOOKUP(AZ1207,MonsterTable!$A:$B,MATCH(MonsterTable!$B$1,MonsterTable!$A$1:$B$1,0),0))),OR(ISBLANK(BB1207),ISBLANK(BC1207))),#N/A,
IFERROR(VLOOKUP(AZ1207,MonsterTable!$A:$B,MATCH(MonsterTable!$B$1,MonsterTable!$A$1:$B$1,0),0),
IF(OR(NOT(ISBLANK(BB1207)),ISBLANK(BC1207)),#N/A,
IF(AZ1207="empty","empty",
VLOOKUP(AZ1207,MonsterGroupTable!$A:$A,1,0)))))))</f>
        <v/>
      </c>
      <c r="BH1207" s="2" t="str">
        <f>IF(AND(ISBLANK(BG1207),OR(NOT(ISBLANK(BI1207)),NOT(ISBLANK(BJ1207)))),#N/A,
IF(ISBLANK(BG1207),"",
IF(AND(NOT(ISERROR(VLOOKUP(BG1207,MonsterTable!$A:$B,MATCH(MonsterTable!$B$1,MonsterTable!$A$1:$B$1,0),0))),OR(ISBLANK(BI1207),ISBLANK(BJ1207))),#N/A,
IFERROR(VLOOKUP(BG1207,MonsterTable!$A:$B,MATCH(MonsterTable!$B$1,MonsterTable!$A$1:$B$1,0),0),
IF(OR(NOT(ISBLANK(BI1207)),ISBLANK(BJ1207)),#N/A,
IF(BG1207="empty","empty",
VLOOKUP(BG1207,MonsterGroupTable!$A:$A,1,0)))))))</f>
        <v/>
      </c>
      <c r="BO1207" s="2" t="str">
        <f>IF(AND(ISBLANK(BN1207),OR(NOT(ISBLANK(BP1207)),NOT(ISBLANK(BQ1207)))),#N/A,
IF(ISBLANK(BN1207),"",
IF(AND(NOT(ISERROR(VLOOKUP(BN1207,MonsterTable!$A:$B,MATCH(MonsterTable!$B$1,MonsterTable!$A$1:$B$1,0),0))),OR(ISBLANK(BP1207),ISBLANK(BQ1207))),#N/A,
IFERROR(VLOOKUP(BN1207,MonsterTable!$A:$B,MATCH(MonsterTable!$B$1,MonsterTable!$A$1:$B$1,0),0),
IF(OR(NOT(ISBLANK(BP1207)),ISBLANK(BQ1207)),#N/A,
IF(BN1207="empty","empty",
VLOOKUP(BN1207,MonsterGroupTable!$A:$A,1,0)))))))</f>
        <v/>
      </c>
      <c r="BV1207" s="2" t="str">
        <f>IF(AND(ISBLANK(BU1207),OR(NOT(ISBLANK(BW1207)),NOT(ISBLANK(BX1207)))),#N/A,
IF(ISBLANK(BU1207),"",
IF(AND(NOT(ISERROR(VLOOKUP(BU1207,MonsterTable!$A:$B,MATCH(MonsterTable!$B$1,MonsterTable!$A$1:$B$1,0),0))),OR(ISBLANK(BW1207),ISBLANK(BX1207))),#N/A,
IFERROR(VLOOKUP(BU1207,MonsterTable!$A:$B,MATCH(MonsterTable!$B$1,MonsterTable!$A$1:$B$1,0),0),
IF(OR(NOT(ISBLANK(BW1207)),ISBLANK(BX1207)),#N/A,
IF(BU1207="empty","empty",
VLOOKUP(BU1207,MonsterGroupTable!$A:$A,1,0)))))))</f>
        <v/>
      </c>
      <c r="CC1207" s="2" t="str">
        <f>IF(AND(ISBLANK(CB1207),OR(NOT(ISBLANK(CD1207)),NOT(ISBLANK(CE1207)))),#N/A,
IF(ISBLANK(CB1207),"",
IF(AND(NOT(ISERROR(VLOOKUP(CB1207,MonsterTable!$A:$B,MATCH(MonsterTable!$B$1,MonsterTable!$A$1:$B$1,0),0))),OR(ISBLANK(CD1207),ISBLANK(CE1207))),#N/A,
IFERROR(VLOOKUP(CB1207,MonsterTable!$A:$B,MATCH(MonsterTable!$B$1,MonsterTable!$A$1:$B$1,0),0),
IF(OR(NOT(ISBLANK(CD1207)),ISBLANK(CE1207)),#N/A,
IF(CB1207="empty","empty",
VLOOKUP(CB1207,MonsterGroupTable!$A:$A,1,0)))))))</f>
        <v/>
      </c>
      <c r="CJ1207" s="2" t="str">
        <f>IF(AND(ISBLANK(CI1207),OR(NOT(ISBLANK(CK1207)),NOT(ISBLANK(CL1207)))),#N/A,
IF(ISBLANK(CI1207),"",
IF(AND(NOT(ISERROR(VLOOKUP(CI1207,MonsterTable!$A:$B,MATCH(MonsterTable!$B$1,MonsterTable!$A$1:$B$1,0),0))),OR(ISBLANK(CK1207),ISBLANK(CL1207))),#N/A,
IFERROR(VLOOKUP(CI1207,MonsterTable!$A:$B,MATCH(MonsterTable!$B$1,MonsterTable!$A$1:$B$1,0),0),
IF(OR(NOT(ISBLANK(CK1207)),ISBLANK(CL1207)),#N/A,
IF(CI1207="empty","empty",
VLOOKUP(CI1207,MonsterGroupTable!$A:$A,1,0)))))))</f>
        <v/>
      </c>
    </row>
    <row r="1208" spans="1:88">
      <c r="A1208">
        <v>20509</v>
      </c>
      <c r="B1208">
        <f t="shared" si="36"/>
        <v>1.1000000000000001</v>
      </c>
      <c r="C1208">
        <f t="shared" si="36"/>
        <v>1.1000000000000001</v>
      </c>
      <c r="F1208">
        <v>3960</v>
      </c>
      <c r="G1208">
        <v>121233</v>
      </c>
      <c r="H1208">
        <v>0</v>
      </c>
      <c r="I1208">
        <v>0</v>
      </c>
      <c r="J1208">
        <v>0</v>
      </c>
      <c r="K1208" t="s">
        <v>28</v>
      </c>
      <c r="L1208" t="s">
        <v>260</v>
      </c>
      <c r="M1208" t="s">
        <v>79</v>
      </c>
      <c r="N1208" t="s">
        <v>80</v>
      </c>
      <c r="O1208">
        <v>0</v>
      </c>
      <c r="P1208">
        <v>-4.75</v>
      </c>
      <c r="Q1208">
        <v>-3.5</v>
      </c>
      <c r="R1208">
        <v>4.75</v>
      </c>
      <c r="S1208">
        <v>3</v>
      </c>
      <c r="T1208">
        <v>-13.5</v>
      </c>
      <c r="U1208">
        <v>2.5499999999999998</v>
      </c>
      <c r="V1208">
        <v>-6.75</v>
      </c>
      <c r="W1208" t="str">
        <f t="shared" si="37"/>
        <v>g111,5,empty,3,202,1,1,0</v>
      </c>
      <c r="X1208" s="1" t="s">
        <v>328</v>
      </c>
      <c r="Y1208" s="2" t="str">
        <f>IF(AND(ISBLANK(X1208),OR(NOT(ISBLANK(Z1208)),NOT(ISBLANK(AA1208)))),#N/A,
IF(ISBLANK(X1208),"",
IF(AND(NOT(ISERROR(VLOOKUP(X1208,MonsterTable!$A:$B,MATCH(MonsterTable!$B$1,MonsterTable!$A$1:$B$1,0),0))),OR(ISBLANK(Z1208),ISBLANK(AA1208))),#N/A,
IFERROR(VLOOKUP(X1208,MonsterTable!$A:$B,MATCH(MonsterTable!$B$1,MonsterTable!$A$1:$B$1,0),0),
IF(OR(NOT(ISBLANK(Z1208)),ISBLANK(AA1208)),#N/A,
IF(X1208="empty","empty",
VLOOKUP(X1208,MonsterGroupTable!$A:$A,1,0)))))))</f>
        <v>g111</v>
      </c>
      <c r="AA1208">
        <v>5</v>
      </c>
      <c r="AE1208" s="1" t="s">
        <v>74</v>
      </c>
      <c r="AF1208" s="2" t="str">
        <f>IF(AND(ISBLANK(AE1208),OR(NOT(ISBLANK(AG1208)),NOT(ISBLANK(AH1208)))),#N/A,
IF(ISBLANK(AE1208),"",
IF(AND(NOT(ISERROR(VLOOKUP(AE1208,MonsterTable!$A:$B,MATCH(MonsterTable!$B$1,MonsterTable!$A$1:$B$1,0),0))),OR(ISBLANK(AG1208),ISBLANK(AH1208))),#N/A,
IFERROR(VLOOKUP(AE1208,MonsterTable!$A:$B,MATCH(MonsterTable!$B$1,MonsterTable!$A$1:$B$1,0),0),
IF(OR(NOT(ISBLANK(AG1208)),ISBLANK(AH1208)),#N/A,
IF(AE1208="empty","empty",
VLOOKUP(AE1208,MonsterGroupTable!$A:$A,1,0)))))))</f>
        <v>empty</v>
      </c>
      <c r="AH1208">
        <v>3</v>
      </c>
      <c r="AL1208" s="1" t="s">
        <v>338</v>
      </c>
      <c r="AM1208" s="2">
        <f>IF(AND(ISBLANK(AL1208),OR(NOT(ISBLANK(AN1208)),NOT(ISBLANK(AO1208)))),#N/A,
IF(ISBLANK(AL1208),"",
IF(AND(NOT(ISERROR(VLOOKUP(AL1208,MonsterTable!$A:$B,MATCH(MonsterTable!$B$1,MonsterTable!$A$1:$B$1,0),0))),OR(ISBLANK(AN1208),ISBLANK(AO1208))),#N/A,
IFERROR(VLOOKUP(AL1208,MonsterTable!$A:$B,MATCH(MonsterTable!$B$1,MonsterTable!$A$1:$B$1,0),0),
IF(OR(NOT(ISBLANK(AN1208)),ISBLANK(AO1208)),#N/A,
IF(AL1208="empty","empty",
VLOOKUP(AL1208,MonsterGroupTable!$A:$A,1,0)))))))</f>
        <v>202</v>
      </c>
      <c r="AN1208">
        <v>1</v>
      </c>
      <c r="AO1208">
        <v>1</v>
      </c>
      <c r="AP1208">
        <v>0</v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BA1208" s="2" t="str">
        <f>IF(AND(ISBLANK(AZ1208),OR(NOT(ISBLANK(BB1208)),NOT(ISBLANK(BC1208)))),#N/A,
IF(ISBLANK(AZ1208),"",
IF(AND(NOT(ISERROR(VLOOKUP(AZ1208,MonsterTable!$A:$B,MATCH(MonsterTable!$B$1,MonsterTable!$A$1:$B$1,0),0))),OR(ISBLANK(BB1208),ISBLANK(BC1208))),#N/A,
IFERROR(VLOOKUP(AZ1208,MonsterTable!$A:$B,MATCH(MonsterTable!$B$1,MonsterTable!$A$1:$B$1,0),0),
IF(OR(NOT(ISBLANK(BB1208)),ISBLANK(BC1208)),#N/A,
IF(AZ1208="empty","empty",
VLOOKUP(AZ1208,MonsterGroupTable!$A:$A,1,0)))))))</f>
        <v/>
      </c>
      <c r="BH1208" s="2" t="str">
        <f>IF(AND(ISBLANK(BG1208),OR(NOT(ISBLANK(BI1208)),NOT(ISBLANK(BJ1208)))),#N/A,
IF(ISBLANK(BG1208),"",
IF(AND(NOT(ISERROR(VLOOKUP(BG1208,MonsterTable!$A:$B,MATCH(MonsterTable!$B$1,MonsterTable!$A$1:$B$1,0),0))),OR(ISBLANK(BI1208),ISBLANK(BJ1208))),#N/A,
IFERROR(VLOOKUP(BG1208,MonsterTable!$A:$B,MATCH(MonsterTable!$B$1,MonsterTable!$A$1:$B$1,0),0),
IF(OR(NOT(ISBLANK(BI1208)),ISBLANK(BJ1208)),#N/A,
IF(BG1208="empty","empty",
VLOOKUP(BG1208,MonsterGroupTable!$A:$A,1,0)))))))</f>
        <v/>
      </c>
      <c r="BO1208" s="2" t="str">
        <f>IF(AND(ISBLANK(BN1208),OR(NOT(ISBLANK(BP1208)),NOT(ISBLANK(BQ1208)))),#N/A,
IF(ISBLANK(BN1208),"",
IF(AND(NOT(ISERROR(VLOOKUP(BN1208,MonsterTable!$A:$B,MATCH(MonsterTable!$B$1,MonsterTable!$A$1:$B$1,0),0))),OR(ISBLANK(BP1208),ISBLANK(BQ1208))),#N/A,
IFERROR(VLOOKUP(BN1208,MonsterTable!$A:$B,MATCH(MonsterTable!$B$1,MonsterTable!$A$1:$B$1,0),0),
IF(OR(NOT(ISBLANK(BP1208)),ISBLANK(BQ1208)),#N/A,
IF(BN1208="empty","empty",
VLOOKUP(BN1208,MonsterGroupTable!$A:$A,1,0)))))))</f>
        <v/>
      </c>
      <c r="BV1208" s="2" t="str">
        <f>IF(AND(ISBLANK(BU1208),OR(NOT(ISBLANK(BW1208)),NOT(ISBLANK(BX1208)))),#N/A,
IF(ISBLANK(BU1208),"",
IF(AND(NOT(ISERROR(VLOOKUP(BU1208,MonsterTable!$A:$B,MATCH(MonsterTable!$B$1,MonsterTable!$A$1:$B$1,0),0))),OR(ISBLANK(BW1208),ISBLANK(BX1208))),#N/A,
IFERROR(VLOOKUP(BU1208,MonsterTable!$A:$B,MATCH(MonsterTable!$B$1,MonsterTable!$A$1:$B$1,0),0),
IF(OR(NOT(ISBLANK(BW1208)),ISBLANK(BX1208)),#N/A,
IF(BU1208="empty","empty",
VLOOKUP(BU1208,MonsterGroupTable!$A:$A,1,0)))))))</f>
        <v/>
      </c>
      <c r="CC1208" s="2" t="str">
        <f>IF(AND(ISBLANK(CB1208),OR(NOT(ISBLANK(CD1208)),NOT(ISBLANK(CE1208)))),#N/A,
IF(ISBLANK(CB1208),"",
IF(AND(NOT(ISERROR(VLOOKUP(CB1208,MonsterTable!$A:$B,MATCH(MonsterTable!$B$1,MonsterTable!$A$1:$B$1,0),0))),OR(ISBLANK(CD1208),ISBLANK(CE1208))),#N/A,
IFERROR(VLOOKUP(CB1208,MonsterTable!$A:$B,MATCH(MonsterTable!$B$1,MonsterTable!$A$1:$B$1,0),0),
IF(OR(NOT(ISBLANK(CD1208)),ISBLANK(CE1208)),#N/A,
IF(CB1208="empty","empty",
VLOOKUP(CB1208,MonsterGroupTable!$A:$A,1,0)))))))</f>
        <v/>
      </c>
      <c r="CJ1208" s="2" t="str">
        <f>IF(AND(ISBLANK(CI1208),OR(NOT(ISBLANK(CK1208)),NOT(ISBLANK(CL1208)))),#N/A,
IF(ISBLANK(CI1208),"",
IF(AND(NOT(ISERROR(VLOOKUP(CI1208,MonsterTable!$A:$B,MATCH(MonsterTable!$B$1,MonsterTable!$A$1:$B$1,0),0))),OR(ISBLANK(CK1208),ISBLANK(CL1208))),#N/A,
IFERROR(VLOOKUP(CI1208,MonsterTable!$A:$B,MATCH(MonsterTable!$B$1,MonsterTable!$A$1:$B$1,0),0),
IF(OR(NOT(ISBLANK(CK1208)),ISBLANK(CL1208)),#N/A,
IF(CI1208="empty","empty",
VLOOKUP(CI1208,MonsterGroupTable!$A:$A,1,0)))))))</f>
        <v/>
      </c>
    </row>
    <row r="1209" spans="1:88">
      <c r="A1209">
        <v>20510</v>
      </c>
      <c r="B1209">
        <f t="shared" si="36"/>
        <v>1.2</v>
      </c>
      <c r="C1209">
        <f t="shared" si="36"/>
        <v>1.1000000000000001</v>
      </c>
      <c r="F1209">
        <v>3960</v>
      </c>
      <c r="G1209">
        <v>121827</v>
      </c>
      <c r="H1209">
        <v>0</v>
      </c>
      <c r="I1209">
        <v>0</v>
      </c>
      <c r="J1209">
        <v>0</v>
      </c>
      <c r="K1209" t="s">
        <v>28</v>
      </c>
      <c r="L1209" t="s">
        <v>260</v>
      </c>
      <c r="M1209" t="s">
        <v>79</v>
      </c>
      <c r="N1209" t="s">
        <v>80</v>
      </c>
      <c r="O1209">
        <v>0</v>
      </c>
      <c r="P1209">
        <v>-4.75</v>
      </c>
      <c r="Q1209">
        <v>-3.5</v>
      </c>
      <c r="R1209">
        <v>4.75</v>
      </c>
      <c r="S1209">
        <v>3</v>
      </c>
      <c r="T1209">
        <v>-13.5</v>
      </c>
      <c r="U1209">
        <v>2.5499999999999998</v>
      </c>
      <c r="V1209">
        <v>-6.75</v>
      </c>
      <c r="W1209" t="str">
        <f t="shared" si="37"/>
        <v>g111,5,empty,3,202,1,1,0</v>
      </c>
      <c r="X1209" s="1" t="s">
        <v>328</v>
      </c>
      <c r="Y1209" s="2" t="str">
        <f>IF(AND(ISBLANK(X1209),OR(NOT(ISBLANK(Z1209)),NOT(ISBLANK(AA1209)))),#N/A,
IF(ISBLANK(X1209),"",
IF(AND(NOT(ISERROR(VLOOKUP(X1209,MonsterTable!$A:$B,MATCH(MonsterTable!$B$1,MonsterTable!$A$1:$B$1,0),0))),OR(ISBLANK(Z1209),ISBLANK(AA1209))),#N/A,
IFERROR(VLOOKUP(X1209,MonsterTable!$A:$B,MATCH(MonsterTable!$B$1,MonsterTable!$A$1:$B$1,0),0),
IF(OR(NOT(ISBLANK(Z1209)),ISBLANK(AA1209)),#N/A,
IF(X1209="empty","empty",
VLOOKUP(X1209,MonsterGroupTable!$A:$A,1,0)))))))</f>
        <v>g111</v>
      </c>
      <c r="AA1209">
        <v>5</v>
      </c>
      <c r="AE1209" s="1" t="s">
        <v>74</v>
      </c>
      <c r="AF1209" s="2" t="str">
        <f>IF(AND(ISBLANK(AE1209),OR(NOT(ISBLANK(AG1209)),NOT(ISBLANK(AH1209)))),#N/A,
IF(ISBLANK(AE1209),"",
IF(AND(NOT(ISERROR(VLOOKUP(AE1209,MonsterTable!$A:$B,MATCH(MonsterTable!$B$1,MonsterTable!$A$1:$B$1,0),0))),OR(ISBLANK(AG1209),ISBLANK(AH1209))),#N/A,
IFERROR(VLOOKUP(AE1209,MonsterTable!$A:$B,MATCH(MonsterTable!$B$1,MonsterTable!$A$1:$B$1,0),0),
IF(OR(NOT(ISBLANK(AG1209)),ISBLANK(AH1209)),#N/A,
IF(AE1209="empty","empty",
VLOOKUP(AE1209,MonsterGroupTable!$A:$A,1,0)))))))</f>
        <v>empty</v>
      </c>
      <c r="AH1209">
        <v>3</v>
      </c>
      <c r="AL1209" s="1" t="s">
        <v>338</v>
      </c>
      <c r="AM1209" s="2">
        <f>IF(AND(ISBLANK(AL1209),OR(NOT(ISBLANK(AN1209)),NOT(ISBLANK(AO1209)))),#N/A,
IF(ISBLANK(AL1209),"",
IF(AND(NOT(ISERROR(VLOOKUP(AL1209,MonsterTable!$A:$B,MATCH(MonsterTable!$B$1,MonsterTable!$A$1:$B$1,0),0))),OR(ISBLANK(AN1209),ISBLANK(AO1209))),#N/A,
IFERROR(VLOOKUP(AL1209,MonsterTable!$A:$B,MATCH(MonsterTable!$B$1,MonsterTable!$A$1:$B$1,0),0),
IF(OR(NOT(ISBLANK(AN1209)),ISBLANK(AO1209)),#N/A,
IF(AL1209="empty","empty",
VLOOKUP(AL1209,MonsterGroupTable!$A:$A,1,0)))))))</f>
        <v>202</v>
      </c>
      <c r="AN1209">
        <v>1</v>
      </c>
      <c r="AO1209">
        <v>1</v>
      </c>
      <c r="AP1209">
        <v>0</v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BA1209" s="2" t="str">
        <f>IF(AND(ISBLANK(AZ1209),OR(NOT(ISBLANK(BB1209)),NOT(ISBLANK(BC1209)))),#N/A,
IF(ISBLANK(AZ1209),"",
IF(AND(NOT(ISERROR(VLOOKUP(AZ1209,MonsterTable!$A:$B,MATCH(MonsterTable!$B$1,MonsterTable!$A$1:$B$1,0),0))),OR(ISBLANK(BB1209),ISBLANK(BC1209))),#N/A,
IFERROR(VLOOKUP(AZ1209,MonsterTable!$A:$B,MATCH(MonsterTable!$B$1,MonsterTable!$A$1:$B$1,0),0),
IF(OR(NOT(ISBLANK(BB1209)),ISBLANK(BC1209)),#N/A,
IF(AZ1209="empty","empty",
VLOOKUP(AZ1209,MonsterGroupTable!$A:$A,1,0)))))))</f>
        <v/>
      </c>
      <c r="BH1209" s="2" t="str">
        <f>IF(AND(ISBLANK(BG1209),OR(NOT(ISBLANK(BI1209)),NOT(ISBLANK(BJ1209)))),#N/A,
IF(ISBLANK(BG1209),"",
IF(AND(NOT(ISERROR(VLOOKUP(BG1209,MonsterTable!$A:$B,MATCH(MonsterTable!$B$1,MonsterTable!$A$1:$B$1,0),0))),OR(ISBLANK(BI1209),ISBLANK(BJ1209))),#N/A,
IFERROR(VLOOKUP(BG1209,MonsterTable!$A:$B,MATCH(MonsterTable!$B$1,MonsterTable!$A$1:$B$1,0),0),
IF(OR(NOT(ISBLANK(BI1209)),ISBLANK(BJ1209)),#N/A,
IF(BG1209="empty","empty",
VLOOKUP(BG1209,MonsterGroupTable!$A:$A,1,0)))))))</f>
        <v/>
      </c>
      <c r="BO1209" s="2" t="str">
        <f>IF(AND(ISBLANK(BN1209),OR(NOT(ISBLANK(BP1209)),NOT(ISBLANK(BQ1209)))),#N/A,
IF(ISBLANK(BN1209),"",
IF(AND(NOT(ISERROR(VLOOKUP(BN1209,MonsterTable!$A:$B,MATCH(MonsterTable!$B$1,MonsterTable!$A$1:$B$1,0),0))),OR(ISBLANK(BP1209),ISBLANK(BQ1209))),#N/A,
IFERROR(VLOOKUP(BN1209,MonsterTable!$A:$B,MATCH(MonsterTable!$B$1,MonsterTable!$A$1:$B$1,0),0),
IF(OR(NOT(ISBLANK(BP1209)),ISBLANK(BQ1209)),#N/A,
IF(BN1209="empty","empty",
VLOOKUP(BN1209,MonsterGroupTable!$A:$A,1,0)))))))</f>
        <v/>
      </c>
      <c r="BV1209" s="2" t="str">
        <f>IF(AND(ISBLANK(BU1209),OR(NOT(ISBLANK(BW1209)),NOT(ISBLANK(BX1209)))),#N/A,
IF(ISBLANK(BU1209),"",
IF(AND(NOT(ISERROR(VLOOKUP(BU1209,MonsterTable!$A:$B,MATCH(MonsterTable!$B$1,MonsterTable!$A$1:$B$1,0),0))),OR(ISBLANK(BW1209),ISBLANK(BX1209))),#N/A,
IFERROR(VLOOKUP(BU1209,MonsterTable!$A:$B,MATCH(MonsterTable!$B$1,MonsterTable!$A$1:$B$1,0),0),
IF(OR(NOT(ISBLANK(BW1209)),ISBLANK(BX1209)),#N/A,
IF(BU1209="empty","empty",
VLOOKUP(BU1209,MonsterGroupTable!$A:$A,1,0)))))))</f>
        <v/>
      </c>
      <c r="CC1209" s="2" t="str">
        <f>IF(AND(ISBLANK(CB1209),OR(NOT(ISBLANK(CD1209)),NOT(ISBLANK(CE1209)))),#N/A,
IF(ISBLANK(CB1209),"",
IF(AND(NOT(ISERROR(VLOOKUP(CB1209,MonsterTable!$A:$B,MATCH(MonsterTable!$B$1,MonsterTable!$A$1:$B$1,0),0))),OR(ISBLANK(CD1209),ISBLANK(CE1209))),#N/A,
IFERROR(VLOOKUP(CB1209,MonsterTable!$A:$B,MATCH(MonsterTable!$B$1,MonsterTable!$A$1:$B$1,0),0),
IF(OR(NOT(ISBLANK(CD1209)),ISBLANK(CE1209)),#N/A,
IF(CB1209="empty","empty",
VLOOKUP(CB1209,MonsterGroupTable!$A:$A,1,0)))))))</f>
        <v/>
      </c>
      <c r="CJ1209" s="2" t="str">
        <f>IF(AND(ISBLANK(CI1209),OR(NOT(ISBLANK(CK1209)),NOT(ISBLANK(CL1209)))),#N/A,
IF(ISBLANK(CI1209),"",
IF(AND(NOT(ISERROR(VLOOKUP(CI1209,MonsterTable!$A:$B,MATCH(MonsterTable!$B$1,MonsterTable!$A$1:$B$1,0),0))),OR(ISBLANK(CK1209),ISBLANK(CL1209))),#N/A,
IFERROR(VLOOKUP(CI1209,MonsterTable!$A:$B,MATCH(MonsterTable!$B$1,MonsterTable!$A$1:$B$1,0),0),
IF(OR(NOT(ISBLANK(CK1209)),ISBLANK(CL1209)),#N/A,
IF(CI1209="empty","empty",
VLOOKUP(CI1209,MonsterGroupTable!$A:$A,1,0)))))))</f>
        <v/>
      </c>
    </row>
    <row r="1210" spans="1:88">
      <c r="A1210">
        <v>20511</v>
      </c>
      <c r="B1210">
        <f t="shared" si="36"/>
        <v>1.1000000000000001</v>
      </c>
      <c r="C1210">
        <f t="shared" si="36"/>
        <v>1.1000000000000001</v>
      </c>
      <c r="F1210">
        <v>3960</v>
      </c>
      <c r="G1210">
        <v>122421</v>
      </c>
      <c r="H1210">
        <v>0</v>
      </c>
      <c r="I1210">
        <v>0</v>
      </c>
      <c r="J1210">
        <v>0</v>
      </c>
      <c r="K1210" t="s">
        <v>28</v>
      </c>
      <c r="L1210" t="s">
        <v>243</v>
      </c>
      <c r="M1210" t="s">
        <v>79</v>
      </c>
      <c r="N1210" t="s">
        <v>80</v>
      </c>
      <c r="O1210">
        <v>0</v>
      </c>
      <c r="P1210">
        <v>-4.75</v>
      </c>
      <c r="Q1210">
        <v>-3.5</v>
      </c>
      <c r="R1210">
        <v>4.75</v>
      </c>
      <c r="S1210">
        <v>3</v>
      </c>
      <c r="T1210">
        <v>-13.5</v>
      </c>
      <c r="U1210">
        <v>2.5499999999999998</v>
      </c>
      <c r="V1210">
        <v>-6.75</v>
      </c>
      <c r="W1210" t="str">
        <f t="shared" si="37"/>
        <v>g112,5,empty,3,203,1,1,0</v>
      </c>
      <c r="X1210" s="1" t="s">
        <v>329</v>
      </c>
      <c r="Y1210" s="2" t="str">
        <f>IF(AND(ISBLANK(X1210),OR(NOT(ISBLANK(Z1210)),NOT(ISBLANK(AA1210)))),#N/A,
IF(ISBLANK(X1210),"",
IF(AND(NOT(ISERROR(VLOOKUP(X1210,MonsterTable!$A:$B,MATCH(MonsterTable!$B$1,MonsterTable!$A$1:$B$1,0),0))),OR(ISBLANK(Z1210),ISBLANK(AA1210))),#N/A,
IFERROR(VLOOKUP(X1210,MonsterTable!$A:$B,MATCH(MonsterTable!$B$1,MonsterTable!$A$1:$B$1,0),0),
IF(OR(NOT(ISBLANK(Z1210)),ISBLANK(AA1210)),#N/A,
IF(X1210="empty","empty",
VLOOKUP(X1210,MonsterGroupTable!$A:$A,1,0)))))))</f>
        <v>g112</v>
      </c>
      <c r="AA1210">
        <v>5</v>
      </c>
      <c r="AE1210" s="1" t="s">
        <v>74</v>
      </c>
      <c r="AF1210" s="2" t="str">
        <f>IF(AND(ISBLANK(AE1210),OR(NOT(ISBLANK(AG1210)),NOT(ISBLANK(AH1210)))),#N/A,
IF(ISBLANK(AE1210),"",
IF(AND(NOT(ISERROR(VLOOKUP(AE1210,MonsterTable!$A:$B,MATCH(MonsterTable!$B$1,MonsterTable!$A$1:$B$1,0),0))),OR(ISBLANK(AG1210),ISBLANK(AH1210))),#N/A,
IFERROR(VLOOKUP(AE1210,MonsterTable!$A:$B,MATCH(MonsterTable!$B$1,MonsterTable!$A$1:$B$1,0),0),
IF(OR(NOT(ISBLANK(AG1210)),ISBLANK(AH1210)),#N/A,
IF(AE1210="empty","empty",
VLOOKUP(AE1210,MonsterGroupTable!$A:$A,1,0)))))))</f>
        <v>empty</v>
      </c>
      <c r="AH1210">
        <v>3</v>
      </c>
      <c r="AL1210" s="1" t="s">
        <v>339</v>
      </c>
      <c r="AM1210" s="2">
        <f>IF(AND(ISBLANK(AL1210),OR(NOT(ISBLANK(AN1210)),NOT(ISBLANK(AO1210)))),#N/A,
IF(ISBLANK(AL1210),"",
IF(AND(NOT(ISERROR(VLOOKUP(AL1210,MonsterTable!$A:$B,MATCH(MonsterTable!$B$1,MonsterTable!$A$1:$B$1,0),0))),OR(ISBLANK(AN1210),ISBLANK(AO1210))),#N/A,
IFERROR(VLOOKUP(AL1210,MonsterTable!$A:$B,MATCH(MonsterTable!$B$1,MonsterTable!$A$1:$B$1,0),0),
IF(OR(NOT(ISBLANK(AN1210)),ISBLANK(AO1210)),#N/A,
IF(AL1210="empty","empty",
VLOOKUP(AL1210,MonsterGroupTable!$A:$A,1,0)))))))</f>
        <v>203</v>
      </c>
      <c r="AN1210">
        <v>1</v>
      </c>
      <c r="AO1210">
        <v>1</v>
      </c>
      <c r="AP1210">
        <v>0</v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BA1210" s="2" t="str">
        <f>IF(AND(ISBLANK(AZ1210),OR(NOT(ISBLANK(BB1210)),NOT(ISBLANK(BC1210)))),#N/A,
IF(ISBLANK(AZ1210),"",
IF(AND(NOT(ISERROR(VLOOKUP(AZ1210,MonsterTable!$A:$B,MATCH(MonsterTable!$B$1,MonsterTable!$A$1:$B$1,0),0))),OR(ISBLANK(BB1210),ISBLANK(BC1210))),#N/A,
IFERROR(VLOOKUP(AZ1210,MonsterTable!$A:$B,MATCH(MonsterTable!$B$1,MonsterTable!$A$1:$B$1,0),0),
IF(OR(NOT(ISBLANK(BB1210)),ISBLANK(BC1210)),#N/A,
IF(AZ1210="empty","empty",
VLOOKUP(AZ1210,MonsterGroupTable!$A:$A,1,0)))))))</f>
        <v/>
      </c>
      <c r="BH1210" s="2" t="str">
        <f>IF(AND(ISBLANK(BG1210),OR(NOT(ISBLANK(BI1210)),NOT(ISBLANK(BJ1210)))),#N/A,
IF(ISBLANK(BG1210),"",
IF(AND(NOT(ISERROR(VLOOKUP(BG1210,MonsterTable!$A:$B,MATCH(MonsterTable!$B$1,MonsterTable!$A$1:$B$1,0),0))),OR(ISBLANK(BI1210),ISBLANK(BJ1210))),#N/A,
IFERROR(VLOOKUP(BG1210,MonsterTable!$A:$B,MATCH(MonsterTable!$B$1,MonsterTable!$A$1:$B$1,0),0),
IF(OR(NOT(ISBLANK(BI1210)),ISBLANK(BJ1210)),#N/A,
IF(BG1210="empty","empty",
VLOOKUP(BG1210,MonsterGroupTable!$A:$A,1,0)))))))</f>
        <v/>
      </c>
      <c r="BO1210" s="2" t="str">
        <f>IF(AND(ISBLANK(BN1210),OR(NOT(ISBLANK(BP1210)),NOT(ISBLANK(BQ1210)))),#N/A,
IF(ISBLANK(BN1210),"",
IF(AND(NOT(ISERROR(VLOOKUP(BN1210,MonsterTable!$A:$B,MATCH(MonsterTable!$B$1,MonsterTable!$A$1:$B$1,0),0))),OR(ISBLANK(BP1210),ISBLANK(BQ1210))),#N/A,
IFERROR(VLOOKUP(BN1210,MonsterTable!$A:$B,MATCH(MonsterTable!$B$1,MonsterTable!$A$1:$B$1,0),0),
IF(OR(NOT(ISBLANK(BP1210)),ISBLANK(BQ1210)),#N/A,
IF(BN1210="empty","empty",
VLOOKUP(BN1210,MonsterGroupTable!$A:$A,1,0)))))))</f>
        <v/>
      </c>
      <c r="BV1210" s="2" t="str">
        <f>IF(AND(ISBLANK(BU1210),OR(NOT(ISBLANK(BW1210)),NOT(ISBLANK(BX1210)))),#N/A,
IF(ISBLANK(BU1210),"",
IF(AND(NOT(ISERROR(VLOOKUP(BU1210,MonsterTable!$A:$B,MATCH(MonsterTable!$B$1,MonsterTable!$A$1:$B$1,0),0))),OR(ISBLANK(BW1210),ISBLANK(BX1210))),#N/A,
IFERROR(VLOOKUP(BU1210,MonsterTable!$A:$B,MATCH(MonsterTable!$B$1,MonsterTable!$A$1:$B$1,0),0),
IF(OR(NOT(ISBLANK(BW1210)),ISBLANK(BX1210)),#N/A,
IF(BU1210="empty","empty",
VLOOKUP(BU1210,MonsterGroupTable!$A:$A,1,0)))))))</f>
        <v/>
      </c>
      <c r="CC1210" s="2" t="str">
        <f>IF(AND(ISBLANK(CB1210),OR(NOT(ISBLANK(CD1210)),NOT(ISBLANK(CE1210)))),#N/A,
IF(ISBLANK(CB1210),"",
IF(AND(NOT(ISERROR(VLOOKUP(CB1210,MonsterTable!$A:$B,MATCH(MonsterTable!$B$1,MonsterTable!$A$1:$B$1,0),0))),OR(ISBLANK(CD1210),ISBLANK(CE1210))),#N/A,
IFERROR(VLOOKUP(CB1210,MonsterTable!$A:$B,MATCH(MonsterTable!$B$1,MonsterTable!$A$1:$B$1,0),0),
IF(OR(NOT(ISBLANK(CD1210)),ISBLANK(CE1210)),#N/A,
IF(CB1210="empty","empty",
VLOOKUP(CB1210,MonsterGroupTable!$A:$A,1,0)))))))</f>
        <v/>
      </c>
      <c r="CJ1210" s="2" t="str">
        <f>IF(AND(ISBLANK(CI1210),OR(NOT(ISBLANK(CK1210)),NOT(ISBLANK(CL1210)))),#N/A,
IF(ISBLANK(CI1210),"",
IF(AND(NOT(ISERROR(VLOOKUP(CI1210,MonsterTable!$A:$B,MATCH(MonsterTable!$B$1,MonsterTable!$A$1:$B$1,0),0))),OR(ISBLANK(CK1210),ISBLANK(CL1210))),#N/A,
IFERROR(VLOOKUP(CI1210,MonsterTable!$A:$B,MATCH(MonsterTable!$B$1,MonsterTable!$A$1:$B$1,0),0),
IF(OR(NOT(ISBLANK(CK1210)),ISBLANK(CL1210)),#N/A,
IF(CI1210="empty","empty",
VLOOKUP(CI1210,MonsterGroupTable!$A:$A,1,0)))))))</f>
        <v/>
      </c>
    </row>
    <row r="1211" spans="1:88">
      <c r="A1211">
        <v>20512</v>
      </c>
      <c r="B1211">
        <f t="shared" si="36"/>
        <v>1.1000000000000001</v>
      </c>
      <c r="C1211">
        <f t="shared" si="36"/>
        <v>1.1000000000000001</v>
      </c>
      <c r="F1211">
        <v>3960</v>
      </c>
      <c r="G1211">
        <v>123015</v>
      </c>
      <c r="H1211">
        <v>0</v>
      </c>
      <c r="I1211">
        <v>0</v>
      </c>
      <c r="J1211">
        <v>0</v>
      </c>
      <c r="K1211" t="s">
        <v>28</v>
      </c>
      <c r="L1211" t="s">
        <v>243</v>
      </c>
      <c r="M1211" t="s">
        <v>79</v>
      </c>
      <c r="N1211" t="s">
        <v>80</v>
      </c>
      <c r="O1211">
        <v>0</v>
      </c>
      <c r="P1211">
        <v>-4.75</v>
      </c>
      <c r="Q1211">
        <v>-3.5</v>
      </c>
      <c r="R1211">
        <v>4.75</v>
      </c>
      <c r="S1211">
        <v>3</v>
      </c>
      <c r="T1211">
        <v>-13.5</v>
      </c>
      <c r="U1211">
        <v>2.5499999999999998</v>
      </c>
      <c r="V1211">
        <v>-6.75</v>
      </c>
      <c r="W1211" t="str">
        <f t="shared" si="37"/>
        <v>g112,5,empty,3,203,1,1,0</v>
      </c>
      <c r="X1211" s="1" t="s">
        <v>329</v>
      </c>
      <c r="Y1211" s="2" t="str">
        <f>IF(AND(ISBLANK(X1211),OR(NOT(ISBLANK(Z1211)),NOT(ISBLANK(AA1211)))),#N/A,
IF(ISBLANK(X1211),"",
IF(AND(NOT(ISERROR(VLOOKUP(X1211,MonsterTable!$A:$B,MATCH(MonsterTable!$B$1,MonsterTable!$A$1:$B$1,0),0))),OR(ISBLANK(Z1211),ISBLANK(AA1211))),#N/A,
IFERROR(VLOOKUP(X1211,MonsterTable!$A:$B,MATCH(MonsterTable!$B$1,MonsterTable!$A$1:$B$1,0),0),
IF(OR(NOT(ISBLANK(Z1211)),ISBLANK(AA1211)),#N/A,
IF(X1211="empty","empty",
VLOOKUP(X1211,MonsterGroupTable!$A:$A,1,0)))))))</f>
        <v>g112</v>
      </c>
      <c r="AA1211">
        <v>5</v>
      </c>
      <c r="AE1211" s="1" t="s">
        <v>74</v>
      </c>
      <c r="AF1211" s="2" t="str">
        <f>IF(AND(ISBLANK(AE1211),OR(NOT(ISBLANK(AG1211)),NOT(ISBLANK(AH1211)))),#N/A,
IF(ISBLANK(AE1211),"",
IF(AND(NOT(ISERROR(VLOOKUP(AE1211,MonsterTable!$A:$B,MATCH(MonsterTable!$B$1,MonsterTable!$A$1:$B$1,0),0))),OR(ISBLANK(AG1211),ISBLANK(AH1211))),#N/A,
IFERROR(VLOOKUP(AE1211,MonsterTable!$A:$B,MATCH(MonsterTable!$B$1,MonsterTable!$A$1:$B$1,0),0),
IF(OR(NOT(ISBLANK(AG1211)),ISBLANK(AH1211)),#N/A,
IF(AE1211="empty","empty",
VLOOKUP(AE1211,MonsterGroupTable!$A:$A,1,0)))))))</f>
        <v>empty</v>
      </c>
      <c r="AH1211">
        <v>3</v>
      </c>
      <c r="AL1211" s="1" t="s">
        <v>339</v>
      </c>
      <c r="AM1211" s="2">
        <f>IF(AND(ISBLANK(AL1211),OR(NOT(ISBLANK(AN1211)),NOT(ISBLANK(AO1211)))),#N/A,
IF(ISBLANK(AL1211),"",
IF(AND(NOT(ISERROR(VLOOKUP(AL1211,MonsterTable!$A:$B,MATCH(MonsterTable!$B$1,MonsterTable!$A$1:$B$1,0),0))),OR(ISBLANK(AN1211),ISBLANK(AO1211))),#N/A,
IFERROR(VLOOKUP(AL1211,MonsterTable!$A:$B,MATCH(MonsterTable!$B$1,MonsterTable!$A$1:$B$1,0),0),
IF(OR(NOT(ISBLANK(AN1211)),ISBLANK(AO1211)),#N/A,
IF(AL1211="empty","empty",
VLOOKUP(AL1211,MonsterGroupTable!$A:$A,1,0)))))))</f>
        <v>203</v>
      </c>
      <c r="AN1211">
        <v>1</v>
      </c>
      <c r="AO1211">
        <v>1</v>
      </c>
      <c r="AP1211">
        <v>0</v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BA1211" s="2" t="str">
        <f>IF(AND(ISBLANK(AZ1211),OR(NOT(ISBLANK(BB1211)),NOT(ISBLANK(BC1211)))),#N/A,
IF(ISBLANK(AZ1211),"",
IF(AND(NOT(ISERROR(VLOOKUP(AZ1211,MonsterTable!$A:$B,MATCH(MonsterTable!$B$1,MonsterTable!$A$1:$B$1,0),0))),OR(ISBLANK(BB1211),ISBLANK(BC1211))),#N/A,
IFERROR(VLOOKUP(AZ1211,MonsterTable!$A:$B,MATCH(MonsterTable!$B$1,MonsterTable!$A$1:$B$1,0),0),
IF(OR(NOT(ISBLANK(BB1211)),ISBLANK(BC1211)),#N/A,
IF(AZ1211="empty","empty",
VLOOKUP(AZ1211,MonsterGroupTable!$A:$A,1,0)))))))</f>
        <v/>
      </c>
      <c r="BH1211" s="2" t="str">
        <f>IF(AND(ISBLANK(BG1211),OR(NOT(ISBLANK(BI1211)),NOT(ISBLANK(BJ1211)))),#N/A,
IF(ISBLANK(BG1211),"",
IF(AND(NOT(ISERROR(VLOOKUP(BG1211,MonsterTable!$A:$B,MATCH(MonsterTable!$B$1,MonsterTable!$A$1:$B$1,0),0))),OR(ISBLANK(BI1211),ISBLANK(BJ1211))),#N/A,
IFERROR(VLOOKUP(BG1211,MonsterTable!$A:$B,MATCH(MonsterTable!$B$1,MonsterTable!$A$1:$B$1,0),0),
IF(OR(NOT(ISBLANK(BI1211)),ISBLANK(BJ1211)),#N/A,
IF(BG1211="empty","empty",
VLOOKUP(BG1211,MonsterGroupTable!$A:$A,1,0)))))))</f>
        <v/>
      </c>
      <c r="BO1211" s="2" t="str">
        <f>IF(AND(ISBLANK(BN1211),OR(NOT(ISBLANK(BP1211)),NOT(ISBLANK(BQ1211)))),#N/A,
IF(ISBLANK(BN1211),"",
IF(AND(NOT(ISERROR(VLOOKUP(BN1211,MonsterTable!$A:$B,MATCH(MonsterTable!$B$1,MonsterTable!$A$1:$B$1,0),0))),OR(ISBLANK(BP1211),ISBLANK(BQ1211))),#N/A,
IFERROR(VLOOKUP(BN1211,MonsterTable!$A:$B,MATCH(MonsterTable!$B$1,MonsterTable!$A$1:$B$1,0),0),
IF(OR(NOT(ISBLANK(BP1211)),ISBLANK(BQ1211)),#N/A,
IF(BN1211="empty","empty",
VLOOKUP(BN1211,MonsterGroupTable!$A:$A,1,0)))))))</f>
        <v/>
      </c>
      <c r="BV1211" s="2" t="str">
        <f>IF(AND(ISBLANK(BU1211),OR(NOT(ISBLANK(BW1211)),NOT(ISBLANK(BX1211)))),#N/A,
IF(ISBLANK(BU1211),"",
IF(AND(NOT(ISERROR(VLOOKUP(BU1211,MonsterTable!$A:$B,MATCH(MonsterTable!$B$1,MonsterTable!$A$1:$B$1,0),0))),OR(ISBLANK(BW1211),ISBLANK(BX1211))),#N/A,
IFERROR(VLOOKUP(BU1211,MonsterTable!$A:$B,MATCH(MonsterTable!$B$1,MonsterTable!$A$1:$B$1,0),0),
IF(OR(NOT(ISBLANK(BW1211)),ISBLANK(BX1211)),#N/A,
IF(BU1211="empty","empty",
VLOOKUP(BU1211,MonsterGroupTable!$A:$A,1,0)))))))</f>
        <v/>
      </c>
      <c r="CC1211" s="2" t="str">
        <f>IF(AND(ISBLANK(CB1211),OR(NOT(ISBLANK(CD1211)),NOT(ISBLANK(CE1211)))),#N/A,
IF(ISBLANK(CB1211),"",
IF(AND(NOT(ISERROR(VLOOKUP(CB1211,MonsterTable!$A:$B,MATCH(MonsterTable!$B$1,MonsterTable!$A$1:$B$1,0),0))),OR(ISBLANK(CD1211),ISBLANK(CE1211))),#N/A,
IFERROR(VLOOKUP(CB1211,MonsterTable!$A:$B,MATCH(MonsterTable!$B$1,MonsterTable!$A$1:$B$1,0),0),
IF(OR(NOT(ISBLANK(CD1211)),ISBLANK(CE1211)),#N/A,
IF(CB1211="empty","empty",
VLOOKUP(CB1211,MonsterGroupTable!$A:$A,1,0)))))))</f>
        <v/>
      </c>
      <c r="CJ1211" s="2" t="str">
        <f>IF(AND(ISBLANK(CI1211),OR(NOT(ISBLANK(CK1211)),NOT(ISBLANK(CL1211)))),#N/A,
IF(ISBLANK(CI1211),"",
IF(AND(NOT(ISERROR(VLOOKUP(CI1211,MonsterTable!$A:$B,MATCH(MonsterTable!$B$1,MonsterTable!$A$1:$B$1,0),0))),OR(ISBLANK(CK1211),ISBLANK(CL1211))),#N/A,
IFERROR(VLOOKUP(CI1211,MonsterTable!$A:$B,MATCH(MonsterTable!$B$1,MonsterTable!$A$1:$B$1,0),0),
IF(OR(NOT(ISBLANK(CK1211)),ISBLANK(CL1211)),#N/A,
IF(CI1211="empty","empty",
VLOOKUP(CI1211,MonsterGroupTable!$A:$A,1,0)))))))</f>
        <v/>
      </c>
    </row>
    <row r="1212" spans="1:88">
      <c r="A1212">
        <v>20513</v>
      </c>
      <c r="B1212">
        <f t="shared" si="36"/>
        <v>1.1000000000000001</v>
      </c>
      <c r="C1212">
        <f t="shared" si="36"/>
        <v>1.1000000000000001</v>
      </c>
      <c r="F1212">
        <v>3960</v>
      </c>
      <c r="G1212">
        <v>123609</v>
      </c>
      <c r="H1212">
        <v>0</v>
      </c>
      <c r="I1212">
        <v>0</v>
      </c>
      <c r="J1212">
        <v>0</v>
      </c>
      <c r="K1212" t="s">
        <v>28</v>
      </c>
      <c r="L1212" t="s">
        <v>243</v>
      </c>
      <c r="M1212" t="s">
        <v>79</v>
      </c>
      <c r="N1212" t="s">
        <v>80</v>
      </c>
      <c r="O1212">
        <v>0</v>
      </c>
      <c r="P1212">
        <v>-4.75</v>
      </c>
      <c r="Q1212">
        <v>-3.5</v>
      </c>
      <c r="R1212">
        <v>4.75</v>
      </c>
      <c r="S1212">
        <v>3</v>
      </c>
      <c r="T1212">
        <v>-13.5</v>
      </c>
      <c r="U1212">
        <v>2.5499999999999998</v>
      </c>
      <c r="V1212">
        <v>-6.75</v>
      </c>
      <c r="W1212" t="str">
        <f t="shared" si="37"/>
        <v>g112,5,empty,3,203,1,1,0</v>
      </c>
      <c r="X1212" s="1" t="s">
        <v>329</v>
      </c>
      <c r="Y1212" s="2" t="str">
        <f>IF(AND(ISBLANK(X1212),OR(NOT(ISBLANK(Z1212)),NOT(ISBLANK(AA1212)))),#N/A,
IF(ISBLANK(X1212),"",
IF(AND(NOT(ISERROR(VLOOKUP(X1212,MonsterTable!$A:$B,MATCH(MonsterTable!$B$1,MonsterTable!$A$1:$B$1,0),0))),OR(ISBLANK(Z1212),ISBLANK(AA1212))),#N/A,
IFERROR(VLOOKUP(X1212,MonsterTable!$A:$B,MATCH(MonsterTable!$B$1,MonsterTable!$A$1:$B$1,0),0),
IF(OR(NOT(ISBLANK(Z1212)),ISBLANK(AA1212)),#N/A,
IF(X1212="empty","empty",
VLOOKUP(X1212,MonsterGroupTable!$A:$A,1,0)))))))</f>
        <v>g112</v>
      </c>
      <c r="AA1212">
        <v>5</v>
      </c>
      <c r="AE1212" s="1" t="s">
        <v>74</v>
      </c>
      <c r="AF1212" s="2" t="str">
        <f>IF(AND(ISBLANK(AE1212),OR(NOT(ISBLANK(AG1212)),NOT(ISBLANK(AH1212)))),#N/A,
IF(ISBLANK(AE1212),"",
IF(AND(NOT(ISERROR(VLOOKUP(AE1212,MonsterTable!$A:$B,MATCH(MonsterTable!$B$1,MonsterTable!$A$1:$B$1,0),0))),OR(ISBLANK(AG1212),ISBLANK(AH1212))),#N/A,
IFERROR(VLOOKUP(AE1212,MonsterTable!$A:$B,MATCH(MonsterTable!$B$1,MonsterTable!$A$1:$B$1,0),0),
IF(OR(NOT(ISBLANK(AG1212)),ISBLANK(AH1212)),#N/A,
IF(AE1212="empty","empty",
VLOOKUP(AE1212,MonsterGroupTable!$A:$A,1,0)))))))</f>
        <v>empty</v>
      </c>
      <c r="AH1212">
        <v>3</v>
      </c>
      <c r="AL1212" s="1" t="s">
        <v>339</v>
      </c>
      <c r="AM1212" s="2">
        <f>IF(AND(ISBLANK(AL1212),OR(NOT(ISBLANK(AN1212)),NOT(ISBLANK(AO1212)))),#N/A,
IF(ISBLANK(AL1212),"",
IF(AND(NOT(ISERROR(VLOOKUP(AL1212,MonsterTable!$A:$B,MATCH(MonsterTable!$B$1,MonsterTable!$A$1:$B$1,0),0))),OR(ISBLANK(AN1212),ISBLANK(AO1212))),#N/A,
IFERROR(VLOOKUP(AL1212,MonsterTable!$A:$B,MATCH(MonsterTable!$B$1,MonsterTable!$A$1:$B$1,0),0),
IF(OR(NOT(ISBLANK(AN1212)),ISBLANK(AO1212)),#N/A,
IF(AL1212="empty","empty",
VLOOKUP(AL1212,MonsterGroupTable!$A:$A,1,0)))))))</f>
        <v>203</v>
      </c>
      <c r="AN1212">
        <v>1</v>
      </c>
      <c r="AO1212">
        <v>1</v>
      </c>
      <c r="AP1212">
        <v>0</v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BA1212" s="2" t="str">
        <f>IF(AND(ISBLANK(AZ1212),OR(NOT(ISBLANK(BB1212)),NOT(ISBLANK(BC1212)))),#N/A,
IF(ISBLANK(AZ1212),"",
IF(AND(NOT(ISERROR(VLOOKUP(AZ1212,MonsterTable!$A:$B,MATCH(MonsterTable!$B$1,MonsterTable!$A$1:$B$1,0),0))),OR(ISBLANK(BB1212),ISBLANK(BC1212))),#N/A,
IFERROR(VLOOKUP(AZ1212,MonsterTable!$A:$B,MATCH(MonsterTable!$B$1,MonsterTable!$A$1:$B$1,0),0),
IF(OR(NOT(ISBLANK(BB1212)),ISBLANK(BC1212)),#N/A,
IF(AZ1212="empty","empty",
VLOOKUP(AZ1212,MonsterGroupTable!$A:$A,1,0)))))))</f>
        <v/>
      </c>
      <c r="BH1212" s="2" t="str">
        <f>IF(AND(ISBLANK(BG1212),OR(NOT(ISBLANK(BI1212)),NOT(ISBLANK(BJ1212)))),#N/A,
IF(ISBLANK(BG1212),"",
IF(AND(NOT(ISERROR(VLOOKUP(BG1212,MonsterTable!$A:$B,MATCH(MonsterTable!$B$1,MonsterTable!$A$1:$B$1,0),0))),OR(ISBLANK(BI1212),ISBLANK(BJ1212))),#N/A,
IFERROR(VLOOKUP(BG1212,MonsterTable!$A:$B,MATCH(MonsterTable!$B$1,MonsterTable!$A$1:$B$1,0),0),
IF(OR(NOT(ISBLANK(BI1212)),ISBLANK(BJ1212)),#N/A,
IF(BG1212="empty","empty",
VLOOKUP(BG1212,MonsterGroupTable!$A:$A,1,0)))))))</f>
        <v/>
      </c>
      <c r="BO1212" s="2" t="str">
        <f>IF(AND(ISBLANK(BN1212),OR(NOT(ISBLANK(BP1212)),NOT(ISBLANK(BQ1212)))),#N/A,
IF(ISBLANK(BN1212),"",
IF(AND(NOT(ISERROR(VLOOKUP(BN1212,MonsterTable!$A:$B,MATCH(MonsterTable!$B$1,MonsterTable!$A$1:$B$1,0),0))),OR(ISBLANK(BP1212),ISBLANK(BQ1212))),#N/A,
IFERROR(VLOOKUP(BN1212,MonsterTable!$A:$B,MATCH(MonsterTable!$B$1,MonsterTable!$A$1:$B$1,0),0),
IF(OR(NOT(ISBLANK(BP1212)),ISBLANK(BQ1212)),#N/A,
IF(BN1212="empty","empty",
VLOOKUP(BN1212,MonsterGroupTable!$A:$A,1,0)))))))</f>
        <v/>
      </c>
      <c r="BV1212" s="2" t="str">
        <f>IF(AND(ISBLANK(BU1212),OR(NOT(ISBLANK(BW1212)),NOT(ISBLANK(BX1212)))),#N/A,
IF(ISBLANK(BU1212),"",
IF(AND(NOT(ISERROR(VLOOKUP(BU1212,MonsterTable!$A:$B,MATCH(MonsterTable!$B$1,MonsterTable!$A$1:$B$1,0),0))),OR(ISBLANK(BW1212),ISBLANK(BX1212))),#N/A,
IFERROR(VLOOKUP(BU1212,MonsterTable!$A:$B,MATCH(MonsterTable!$B$1,MonsterTable!$A$1:$B$1,0),0),
IF(OR(NOT(ISBLANK(BW1212)),ISBLANK(BX1212)),#N/A,
IF(BU1212="empty","empty",
VLOOKUP(BU1212,MonsterGroupTable!$A:$A,1,0)))))))</f>
        <v/>
      </c>
      <c r="CC1212" s="2" t="str">
        <f>IF(AND(ISBLANK(CB1212),OR(NOT(ISBLANK(CD1212)),NOT(ISBLANK(CE1212)))),#N/A,
IF(ISBLANK(CB1212),"",
IF(AND(NOT(ISERROR(VLOOKUP(CB1212,MonsterTable!$A:$B,MATCH(MonsterTable!$B$1,MonsterTable!$A$1:$B$1,0),0))),OR(ISBLANK(CD1212),ISBLANK(CE1212))),#N/A,
IFERROR(VLOOKUP(CB1212,MonsterTable!$A:$B,MATCH(MonsterTable!$B$1,MonsterTable!$A$1:$B$1,0),0),
IF(OR(NOT(ISBLANK(CD1212)),ISBLANK(CE1212)),#N/A,
IF(CB1212="empty","empty",
VLOOKUP(CB1212,MonsterGroupTable!$A:$A,1,0)))))))</f>
        <v/>
      </c>
      <c r="CJ1212" s="2" t="str">
        <f>IF(AND(ISBLANK(CI1212),OR(NOT(ISBLANK(CK1212)),NOT(ISBLANK(CL1212)))),#N/A,
IF(ISBLANK(CI1212),"",
IF(AND(NOT(ISERROR(VLOOKUP(CI1212,MonsterTable!$A:$B,MATCH(MonsterTable!$B$1,MonsterTable!$A$1:$B$1,0),0))),OR(ISBLANK(CK1212),ISBLANK(CL1212))),#N/A,
IFERROR(VLOOKUP(CI1212,MonsterTable!$A:$B,MATCH(MonsterTable!$B$1,MonsterTable!$A$1:$B$1,0),0),
IF(OR(NOT(ISBLANK(CK1212)),ISBLANK(CL1212)),#N/A,
IF(CI1212="empty","empty",
VLOOKUP(CI1212,MonsterGroupTable!$A:$A,1,0)))))))</f>
        <v/>
      </c>
    </row>
    <row r="1213" spans="1:88">
      <c r="A1213">
        <v>20514</v>
      </c>
      <c r="B1213">
        <f t="shared" si="36"/>
        <v>1.1000000000000001</v>
      </c>
      <c r="C1213">
        <f t="shared" si="36"/>
        <v>1.1000000000000001</v>
      </c>
      <c r="F1213">
        <v>3960</v>
      </c>
      <c r="G1213">
        <v>124203</v>
      </c>
      <c r="H1213">
        <v>0</v>
      </c>
      <c r="I1213">
        <v>0</v>
      </c>
      <c r="J1213">
        <v>0</v>
      </c>
      <c r="K1213" t="s">
        <v>28</v>
      </c>
      <c r="L1213" t="s">
        <v>243</v>
      </c>
      <c r="M1213" t="s">
        <v>79</v>
      </c>
      <c r="N1213" t="s">
        <v>80</v>
      </c>
      <c r="O1213">
        <v>0</v>
      </c>
      <c r="P1213">
        <v>-4.75</v>
      </c>
      <c r="Q1213">
        <v>-3.5</v>
      </c>
      <c r="R1213">
        <v>4.75</v>
      </c>
      <c r="S1213">
        <v>3</v>
      </c>
      <c r="T1213">
        <v>-13.5</v>
      </c>
      <c r="U1213">
        <v>2.5499999999999998</v>
      </c>
      <c r="V1213">
        <v>-6.75</v>
      </c>
      <c r="W1213" t="str">
        <f t="shared" si="37"/>
        <v>g112,5,empty,3,203,1,1,0</v>
      </c>
      <c r="X1213" s="1" t="s">
        <v>329</v>
      </c>
      <c r="Y1213" s="2" t="str">
        <f>IF(AND(ISBLANK(X1213),OR(NOT(ISBLANK(Z1213)),NOT(ISBLANK(AA1213)))),#N/A,
IF(ISBLANK(X1213),"",
IF(AND(NOT(ISERROR(VLOOKUP(X1213,MonsterTable!$A:$B,MATCH(MonsterTable!$B$1,MonsterTable!$A$1:$B$1,0),0))),OR(ISBLANK(Z1213),ISBLANK(AA1213))),#N/A,
IFERROR(VLOOKUP(X1213,MonsterTable!$A:$B,MATCH(MonsterTable!$B$1,MonsterTable!$A$1:$B$1,0),0),
IF(OR(NOT(ISBLANK(Z1213)),ISBLANK(AA1213)),#N/A,
IF(X1213="empty","empty",
VLOOKUP(X1213,MonsterGroupTable!$A:$A,1,0)))))))</f>
        <v>g112</v>
      </c>
      <c r="AA1213">
        <v>5</v>
      </c>
      <c r="AE1213" s="1" t="s">
        <v>74</v>
      </c>
      <c r="AF1213" s="2" t="str">
        <f>IF(AND(ISBLANK(AE1213),OR(NOT(ISBLANK(AG1213)),NOT(ISBLANK(AH1213)))),#N/A,
IF(ISBLANK(AE1213),"",
IF(AND(NOT(ISERROR(VLOOKUP(AE1213,MonsterTable!$A:$B,MATCH(MonsterTable!$B$1,MonsterTable!$A$1:$B$1,0),0))),OR(ISBLANK(AG1213),ISBLANK(AH1213))),#N/A,
IFERROR(VLOOKUP(AE1213,MonsterTable!$A:$B,MATCH(MonsterTable!$B$1,MonsterTable!$A$1:$B$1,0),0),
IF(OR(NOT(ISBLANK(AG1213)),ISBLANK(AH1213)),#N/A,
IF(AE1213="empty","empty",
VLOOKUP(AE1213,MonsterGroupTable!$A:$A,1,0)))))))</f>
        <v>empty</v>
      </c>
      <c r="AH1213">
        <v>3</v>
      </c>
      <c r="AL1213" s="1" t="s">
        <v>339</v>
      </c>
      <c r="AM1213" s="2">
        <f>IF(AND(ISBLANK(AL1213),OR(NOT(ISBLANK(AN1213)),NOT(ISBLANK(AO1213)))),#N/A,
IF(ISBLANK(AL1213),"",
IF(AND(NOT(ISERROR(VLOOKUP(AL1213,MonsterTable!$A:$B,MATCH(MonsterTable!$B$1,MonsterTable!$A$1:$B$1,0),0))),OR(ISBLANK(AN1213),ISBLANK(AO1213))),#N/A,
IFERROR(VLOOKUP(AL1213,MonsterTable!$A:$B,MATCH(MonsterTable!$B$1,MonsterTable!$A$1:$B$1,0),0),
IF(OR(NOT(ISBLANK(AN1213)),ISBLANK(AO1213)),#N/A,
IF(AL1213="empty","empty",
VLOOKUP(AL1213,MonsterGroupTable!$A:$A,1,0)))))))</f>
        <v>203</v>
      </c>
      <c r="AN1213">
        <v>1</v>
      </c>
      <c r="AO1213">
        <v>1</v>
      </c>
      <c r="AP1213">
        <v>0</v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BA1213" s="2" t="str">
        <f>IF(AND(ISBLANK(AZ1213),OR(NOT(ISBLANK(BB1213)),NOT(ISBLANK(BC1213)))),#N/A,
IF(ISBLANK(AZ1213),"",
IF(AND(NOT(ISERROR(VLOOKUP(AZ1213,MonsterTable!$A:$B,MATCH(MonsterTable!$B$1,MonsterTable!$A$1:$B$1,0),0))),OR(ISBLANK(BB1213),ISBLANK(BC1213))),#N/A,
IFERROR(VLOOKUP(AZ1213,MonsterTable!$A:$B,MATCH(MonsterTable!$B$1,MonsterTable!$A$1:$B$1,0),0),
IF(OR(NOT(ISBLANK(BB1213)),ISBLANK(BC1213)),#N/A,
IF(AZ1213="empty","empty",
VLOOKUP(AZ1213,MonsterGroupTable!$A:$A,1,0)))))))</f>
        <v/>
      </c>
      <c r="BH1213" s="2" t="str">
        <f>IF(AND(ISBLANK(BG1213),OR(NOT(ISBLANK(BI1213)),NOT(ISBLANK(BJ1213)))),#N/A,
IF(ISBLANK(BG1213),"",
IF(AND(NOT(ISERROR(VLOOKUP(BG1213,MonsterTable!$A:$B,MATCH(MonsterTable!$B$1,MonsterTable!$A$1:$B$1,0),0))),OR(ISBLANK(BI1213),ISBLANK(BJ1213))),#N/A,
IFERROR(VLOOKUP(BG1213,MonsterTable!$A:$B,MATCH(MonsterTable!$B$1,MonsterTable!$A$1:$B$1,0),0),
IF(OR(NOT(ISBLANK(BI1213)),ISBLANK(BJ1213)),#N/A,
IF(BG1213="empty","empty",
VLOOKUP(BG1213,MonsterGroupTable!$A:$A,1,0)))))))</f>
        <v/>
      </c>
      <c r="BO1213" s="2" t="str">
        <f>IF(AND(ISBLANK(BN1213),OR(NOT(ISBLANK(BP1213)),NOT(ISBLANK(BQ1213)))),#N/A,
IF(ISBLANK(BN1213),"",
IF(AND(NOT(ISERROR(VLOOKUP(BN1213,MonsterTable!$A:$B,MATCH(MonsterTable!$B$1,MonsterTable!$A$1:$B$1,0),0))),OR(ISBLANK(BP1213),ISBLANK(BQ1213))),#N/A,
IFERROR(VLOOKUP(BN1213,MonsterTable!$A:$B,MATCH(MonsterTable!$B$1,MonsterTable!$A$1:$B$1,0),0),
IF(OR(NOT(ISBLANK(BP1213)),ISBLANK(BQ1213)),#N/A,
IF(BN1213="empty","empty",
VLOOKUP(BN1213,MonsterGroupTable!$A:$A,1,0)))))))</f>
        <v/>
      </c>
      <c r="BV1213" s="2" t="str">
        <f>IF(AND(ISBLANK(BU1213),OR(NOT(ISBLANK(BW1213)),NOT(ISBLANK(BX1213)))),#N/A,
IF(ISBLANK(BU1213),"",
IF(AND(NOT(ISERROR(VLOOKUP(BU1213,MonsterTable!$A:$B,MATCH(MonsterTable!$B$1,MonsterTable!$A$1:$B$1,0),0))),OR(ISBLANK(BW1213),ISBLANK(BX1213))),#N/A,
IFERROR(VLOOKUP(BU1213,MonsterTable!$A:$B,MATCH(MonsterTable!$B$1,MonsterTable!$A$1:$B$1,0),0),
IF(OR(NOT(ISBLANK(BW1213)),ISBLANK(BX1213)),#N/A,
IF(BU1213="empty","empty",
VLOOKUP(BU1213,MonsterGroupTable!$A:$A,1,0)))))))</f>
        <v/>
      </c>
      <c r="CC1213" s="2" t="str">
        <f>IF(AND(ISBLANK(CB1213),OR(NOT(ISBLANK(CD1213)),NOT(ISBLANK(CE1213)))),#N/A,
IF(ISBLANK(CB1213),"",
IF(AND(NOT(ISERROR(VLOOKUP(CB1213,MonsterTable!$A:$B,MATCH(MonsterTable!$B$1,MonsterTable!$A$1:$B$1,0),0))),OR(ISBLANK(CD1213),ISBLANK(CE1213))),#N/A,
IFERROR(VLOOKUP(CB1213,MonsterTable!$A:$B,MATCH(MonsterTable!$B$1,MonsterTable!$A$1:$B$1,0),0),
IF(OR(NOT(ISBLANK(CD1213)),ISBLANK(CE1213)),#N/A,
IF(CB1213="empty","empty",
VLOOKUP(CB1213,MonsterGroupTable!$A:$A,1,0)))))))</f>
        <v/>
      </c>
      <c r="CJ1213" s="2" t="str">
        <f>IF(AND(ISBLANK(CI1213),OR(NOT(ISBLANK(CK1213)),NOT(ISBLANK(CL1213)))),#N/A,
IF(ISBLANK(CI1213),"",
IF(AND(NOT(ISERROR(VLOOKUP(CI1213,MonsterTable!$A:$B,MATCH(MonsterTable!$B$1,MonsterTable!$A$1:$B$1,0),0))),OR(ISBLANK(CK1213),ISBLANK(CL1213))),#N/A,
IFERROR(VLOOKUP(CI1213,MonsterTable!$A:$B,MATCH(MonsterTable!$B$1,MonsterTable!$A$1:$B$1,0),0),
IF(OR(NOT(ISBLANK(CK1213)),ISBLANK(CL1213)),#N/A,
IF(CI1213="empty","empty",
VLOOKUP(CI1213,MonsterGroupTable!$A:$A,1,0)))))))</f>
        <v/>
      </c>
    </row>
    <row r="1214" spans="1:88">
      <c r="A1214">
        <v>20515</v>
      </c>
      <c r="B1214">
        <f t="shared" si="36"/>
        <v>1.1000000000000001</v>
      </c>
      <c r="C1214">
        <f t="shared" si="36"/>
        <v>1.1000000000000001</v>
      </c>
      <c r="F1214">
        <v>3960</v>
      </c>
      <c r="G1214">
        <v>124797</v>
      </c>
      <c r="H1214">
        <v>0</v>
      </c>
      <c r="I1214">
        <v>0</v>
      </c>
      <c r="J1214">
        <v>0</v>
      </c>
      <c r="K1214" t="s">
        <v>28</v>
      </c>
      <c r="L1214" t="s">
        <v>243</v>
      </c>
      <c r="M1214" t="s">
        <v>79</v>
      </c>
      <c r="N1214" t="s">
        <v>80</v>
      </c>
      <c r="O1214">
        <v>0</v>
      </c>
      <c r="P1214">
        <v>-4.75</v>
      </c>
      <c r="Q1214">
        <v>-3.5</v>
      </c>
      <c r="R1214">
        <v>4.75</v>
      </c>
      <c r="S1214">
        <v>3</v>
      </c>
      <c r="T1214">
        <v>-13.5</v>
      </c>
      <c r="U1214">
        <v>2.5499999999999998</v>
      </c>
      <c r="V1214">
        <v>-6.75</v>
      </c>
      <c r="W1214" t="str">
        <f t="shared" si="37"/>
        <v>g112,5,empty,3,203,1,1,0</v>
      </c>
      <c r="X1214" s="1" t="s">
        <v>329</v>
      </c>
      <c r="Y1214" s="2" t="str">
        <f>IF(AND(ISBLANK(X1214),OR(NOT(ISBLANK(Z1214)),NOT(ISBLANK(AA1214)))),#N/A,
IF(ISBLANK(X1214),"",
IF(AND(NOT(ISERROR(VLOOKUP(X1214,MonsterTable!$A:$B,MATCH(MonsterTable!$B$1,MonsterTable!$A$1:$B$1,0),0))),OR(ISBLANK(Z1214),ISBLANK(AA1214))),#N/A,
IFERROR(VLOOKUP(X1214,MonsterTable!$A:$B,MATCH(MonsterTable!$B$1,MonsterTable!$A$1:$B$1,0),0),
IF(OR(NOT(ISBLANK(Z1214)),ISBLANK(AA1214)),#N/A,
IF(X1214="empty","empty",
VLOOKUP(X1214,MonsterGroupTable!$A:$A,1,0)))))))</f>
        <v>g112</v>
      </c>
      <c r="AA1214">
        <v>5</v>
      </c>
      <c r="AE1214" s="1" t="s">
        <v>74</v>
      </c>
      <c r="AF1214" s="2" t="str">
        <f>IF(AND(ISBLANK(AE1214),OR(NOT(ISBLANK(AG1214)),NOT(ISBLANK(AH1214)))),#N/A,
IF(ISBLANK(AE1214),"",
IF(AND(NOT(ISERROR(VLOOKUP(AE1214,MonsterTable!$A:$B,MATCH(MonsterTable!$B$1,MonsterTable!$A$1:$B$1,0),0))),OR(ISBLANK(AG1214),ISBLANK(AH1214))),#N/A,
IFERROR(VLOOKUP(AE1214,MonsterTable!$A:$B,MATCH(MonsterTable!$B$1,MonsterTable!$A$1:$B$1,0),0),
IF(OR(NOT(ISBLANK(AG1214)),ISBLANK(AH1214)),#N/A,
IF(AE1214="empty","empty",
VLOOKUP(AE1214,MonsterGroupTable!$A:$A,1,0)))))))</f>
        <v>empty</v>
      </c>
      <c r="AH1214">
        <v>3</v>
      </c>
      <c r="AL1214" s="1" t="s">
        <v>339</v>
      </c>
      <c r="AM1214" s="2">
        <f>IF(AND(ISBLANK(AL1214),OR(NOT(ISBLANK(AN1214)),NOT(ISBLANK(AO1214)))),#N/A,
IF(ISBLANK(AL1214),"",
IF(AND(NOT(ISERROR(VLOOKUP(AL1214,MonsterTable!$A:$B,MATCH(MonsterTable!$B$1,MonsterTable!$A$1:$B$1,0),0))),OR(ISBLANK(AN1214),ISBLANK(AO1214))),#N/A,
IFERROR(VLOOKUP(AL1214,MonsterTable!$A:$B,MATCH(MonsterTable!$B$1,MonsterTable!$A$1:$B$1,0),0),
IF(OR(NOT(ISBLANK(AN1214)),ISBLANK(AO1214)),#N/A,
IF(AL1214="empty","empty",
VLOOKUP(AL1214,MonsterGroupTable!$A:$A,1,0)))))))</f>
        <v>203</v>
      </c>
      <c r="AN1214">
        <v>1</v>
      </c>
      <c r="AO1214">
        <v>1</v>
      </c>
      <c r="AP1214">
        <v>0</v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BA1214" s="2" t="str">
        <f>IF(AND(ISBLANK(AZ1214),OR(NOT(ISBLANK(BB1214)),NOT(ISBLANK(BC1214)))),#N/A,
IF(ISBLANK(AZ1214),"",
IF(AND(NOT(ISERROR(VLOOKUP(AZ1214,MonsterTable!$A:$B,MATCH(MonsterTable!$B$1,MonsterTable!$A$1:$B$1,0),0))),OR(ISBLANK(BB1214),ISBLANK(BC1214))),#N/A,
IFERROR(VLOOKUP(AZ1214,MonsterTable!$A:$B,MATCH(MonsterTable!$B$1,MonsterTable!$A$1:$B$1,0),0),
IF(OR(NOT(ISBLANK(BB1214)),ISBLANK(BC1214)),#N/A,
IF(AZ1214="empty","empty",
VLOOKUP(AZ1214,MonsterGroupTable!$A:$A,1,0)))))))</f>
        <v/>
      </c>
      <c r="BH1214" s="2" t="str">
        <f>IF(AND(ISBLANK(BG1214),OR(NOT(ISBLANK(BI1214)),NOT(ISBLANK(BJ1214)))),#N/A,
IF(ISBLANK(BG1214),"",
IF(AND(NOT(ISERROR(VLOOKUP(BG1214,MonsterTable!$A:$B,MATCH(MonsterTable!$B$1,MonsterTable!$A$1:$B$1,0),0))),OR(ISBLANK(BI1214),ISBLANK(BJ1214))),#N/A,
IFERROR(VLOOKUP(BG1214,MonsterTable!$A:$B,MATCH(MonsterTable!$B$1,MonsterTable!$A$1:$B$1,0),0),
IF(OR(NOT(ISBLANK(BI1214)),ISBLANK(BJ1214)),#N/A,
IF(BG1214="empty","empty",
VLOOKUP(BG1214,MonsterGroupTable!$A:$A,1,0)))))))</f>
        <v/>
      </c>
      <c r="BO1214" s="2" t="str">
        <f>IF(AND(ISBLANK(BN1214),OR(NOT(ISBLANK(BP1214)),NOT(ISBLANK(BQ1214)))),#N/A,
IF(ISBLANK(BN1214),"",
IF(AND(NOT(ISERROR(VLOOKUP(BN1214,MonsterTable!$A:$B,MATCH(MonsterTable!$B$1,MonsterTable!$A$1:$B$1,0),0))),OR(ISBLANK(BP1214),ISBLANK(BQ1214))),#N/A,
IFERROR(VLOOKUP(BN1214,MonsterTable!$A:$B,MATCH(MonsterTable!$B$1,MonsterTable!$A$1:$B$1,0),0),
IF(OR(NOT(ISBLANK(BP1214)),ISBLANK(BQ1214)),#N/A,
IF(BN1214="empty","empty",
VLOOKUP(BN1214,MonsterGroupTable!$A:$A,1,0)))))))</f>
        <v/>
      </c>
      <c r="BV1214" s="2" t="str">
        <f>IF(AND(ISBLANK(BU1214),OR(NOT(ISBLANK(BW1214)),NOT(ISBLANK(BX1214)))),#N/A,
IF(ISBLANK(BU1214),"",
IF(AND(NOT(ISERROR(VLOOKUP(BU1214,MonsterTable!$A:$B,MATCH(MonsterTable!$B$1,MonsterTable!$A$1:$B$1,0),0))),OR(ISBLANK(BW1214),ISBLANK(BX1214))),#N/A,
IFERROR(VLOOKUP(BU1214,MonsterTable!$A:$B,MATCH(MonsterTable!$B$1,MonsterTable!$A$1:$B$1,0),0),
IF(OR(NOT(ISBLANK(BW1214)),ISBLANK(BX1214)),#N/A,
IF(BU1214="empty","empty",
VLOOKUP(BU1214,MonsterGroupTable!$A:$A,1,0)))))))</f>
        <v/>
      </c>
      <c r="CC1214" s="2" t="str">
        <f>IF(AND(ISBLANK(CB1214),OR(NOT(ISBLANK(CD1214)),NOT(ISBLANK(CE1214)))),#N/A,
IF(ISBLANK(CB1214),"",
IF(AND(NOT(ISERROR(VLOOKUP(CB1214,MonsterTable!$A:$B,MATCH(MonsterTable!$B$1,MonsterTable!$A$1:$B$1,0),0))),OR(ISBLANK(CD1214),ISBLANK(CE1214))),#N/A,
IFERROR(VLOOKUP(CB1214,MonsterTable!$A:$B,MATCH(MonsterTable!$B$1,MonsterTable!$A$1:$B$1,0),0),
IF(OR(NOT(ISBLANK(CD1214)),ISBLANK(CE1214)),#N/A,
IF(CB1214="empty","empty",
VLOOKUP(CB1214,MonsterGroupTable!$A:$A,1,0)))))))</f>
        <v/>
      </c>
      <c r="CJ1214" s="2" t="str">
        <f>IF(AND(ISBLANK(CI1214),OR(NOT(ISBLANK(CK1214)),NOT(ISBLANK(CL1214)))),#N/A,
IF(ISBLANK(CI1214),"",
IF(AND(NOT(ISERROR(VLOOKUP(CI1214,MonsterTable!$A:$B,MATCH(MonsterTable!$B$1,MonsterTable!$A$1:$B$1,0),0))),OR(ISBLANK(CK1214),ISBLANK(CL1214))),#N/A,
IFERROR(VLOOKUP(CI1214,MonsterTable!$A:$B,MATCH(MonsterTable!$B$1,MonsterTable!$A$1:$B$1,0),0),
IF(OR(NOT(ISBLANK(CK1214)),ISBLANK(CL1214)),#N/A,
IF(CI1214="empty","empty",
VLOOKUP(CI1214,MonsterGroupTable!$A:$A,1,0)))))))</f>
        <v/>
      </c>
    </row>
    <row r="1215" spans="1:88">
      <c r="A1215">
        <v>20516</v>
      </c>
      <c r="B1215">
        <f t="shared" si="36"/>
        <v>1.1000000000000001</v>
      </c>
      <c r="C1215">
        <f t="shared" si="36"/>
        <v>1.1000000000000001</v>
      </c>
      <c r="F1215">
        <v>3960</v>
      </c>
      <c r="G1215">
        <v>125391</v>
      </c>
      <c r="H1215">
        <v>0</v>
      </c>
      <c r="I1215">
        <v>0</v>
      </c>
      <c r="J1215">
        <v>0</v>
      </c>
      <c r="K1215" t="s">
        <v>28</v>
      </c>
      <c r="L1215" t="s">
        <v>243</v>
      </c>
      <c r="M1215" t="s">
        <v>79</v>
      </c>
      <c r="N1215" t="s">
        <v>80</v>
      </c>
      <c r="O1215">
        <v>0</v>
      </c>
      <c r="P1215">
        <v>-4.75</v>
      </c>
      <c r="Q1215">
        <v>-3.5</v>
      </c>
      <c r="R1215">
        <v>4.75</v>
      </c>
      <c r="S1215">
        <v>3</v>
      </c>
      <c r="T1215">
        <v>-13.5</v>
      </c>
      <c r="U1215">
        <v>2.5499999999999998</v>
      </c>
      <c r="V1215">
        <v>-6.75</v>
      </c>
      <c r="W1215" t="str">
        <f t="shared" si="37"/>
        <v>g112,5,empty,3,203,1,1,0</v>
      </c>
      <c r="X1215" s="1" t="s">
        <v>329</v>
      </c>
      <c r="Y1215" s="2" t="str">
        <f>IF(AND(ISBLANK(X1215),OR(NOT(ISBLANK(Z1215)),NOT(ISBLANK(AA1215)))),#N/A,
IF(ISBLANK(X1215),"",
IF(AND(NOT(ISERROR(VLOOKUP(X1215,MonsterTable!$A:$B,MATCH(MonsterTable!$B$1,MonsterTable!$A$1:$B$1,0),0))),OR(ISBLANK(Z1215),ISBLANK(AA1215))),#N/A,
IFERROR(VLOOKUP(X1215,MonsterTable!$A:$B,MATCH(MonsterTable!$B$1,MonsterTable!$A$1:$B$1,0),0),
IF(OR(NOT(ISBLANK(Z1215)),ISBLANK(AA1215)),#N/A,
IF(X1215="empty","empty",
VLOOKUP(X1215,MonsterGroupTable!$A:$A,1,0)))))))</f>
        <v>g112</v>
      </c>
      <c r="AA1215">
        <v>5</v>
      </c>
      <c r="AE1215" s="1" t="s">
        <v>74</v>
      </c>
      <c r="AF1215" s="2" t="str">
        <f>IF(AND(ISBLANK(AE1215),OR(NOT(ISBLANK(AG1215)),NOT(ISBLANK(AH1215)))),#N/A,
IF(ISBLANK(AE1215),"",
IF(AND(NOT(ISERROR(VLOOKUP(AE1215,MonsterTable!$A:$B,MATCH(MonsterTable!$B$1,MonsterTable!$A$1:$B$1,0),0))),OR(ISBLANK(AG1215),ISBLANK(AH1215))),#N/A,
IFERROR(VLOOKUP(AE1215,MonsterTable!$A:$B,MATCH(MonsterTable!$B$1,MonsterTable!$A$1:$B$1,0),0),
IF(OR(NOT(ISBLANK(AG1215)),ISBLANK(AH1215)),#N/A,
IF(AE1215="empty","empty",
VLOOKUP(AE1215,MonsterGroupTable!$A:$A,1,0)))))))</f>
        <v>empty</v>
      </c>
      <c r="AH1215">
        <v>3</v>
      </c>
      <c r="AL1215" s="1" t="s">
        <v>339</v>
      </c>
      <c r="AM1215" s="2">
        <f>IF(AND(ISBLANK(AL1215),OR(NOT(ISBLANK(AN1215)),NOT(ISBLANK(AO1215)))),#N/A,
IF(ISBLANK(AL1215),"",
IF(AND(NOT(ISERROR(VLOOKUP(AL1215,MonsterTable!$A:$B,MATCH(MonsterTable!$B$1,MonsterTable!$A$1:$B$1,0),0))),OR(ISBLANK(AN1215),ISBLANK(AO1215))),#N/A,
IFERROR(VLOOKUP(AL1215,MonsterTable!$A:$B,MATCH(MonsterTable!$B$1,MonsterTable!$A$1:$B$1,0),0),
IF(OR(NOT(ISBLANK(AN1215)),ISBLANK(AO1215)),#N/A,
IF(AL1215="empty","empty",
VLOOKUP(AL1215,MonsterGroupTable!$A:$A,1,0)))))))</f>
        <v>203</v>
      </c>
      <c r="AN1215">
        <v>1</v>
      </c>
      <c r="AO1215">
        <v>1</v>
      </c>
      <c r="AP1215">
        <v>0</v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BA1215" s="2" t="str">
        <f>IF(AND(ISBLANK(AZ1215),OR(NOT(ISBLANK(BB1215)),NOT(ISBLANK(BC1215)))),#N/A,
IF(ISBLANK(AZ1215),"",
IF(AND(NOT(ISERROR(VLOOKUP(AZ1215,MonsterTable!$A:$B,MATCH(MonsterTable!$B$1,MonsterTable!$A$1:$B$1,0),0))),OR(ISBLANK(BB1215),ISBLANK(BC1215))),#N/A,
IFERROR(VLOOKUP(AZ1215,MonsterTable!$A:$B,MATCH(MonsterTable!$B$1,MonsterTable!$A$1:$B$1,0),0),
IF(OR(NOT(ISBLANK(BB1215)),ISBLANK(BC1215)),#N/A,
IF(AZ1215="empty","empty",
VLOOKUP(AZ1215,MonsterGroupTable!$A:$A,1,0)))))))</f>
        <v/>
      </c>
      <c r="BH1215" s="2" t="str">
        <f>IF(AND(ISBLANK(BG1215),OR(NOT(ISBLANK(BI1215)),NOT(ISBLANK(BJ1215)))),#N/A,
IF(ISBLANK(BG1215),"",
IF(AND(NOT(ISERROR(VLOOKUP(BG1215,MonsterTable!$A:$B,MATCH(MonsterTable!$B$1,MonsterTable!$A$1:$B$1,0),0))),OR(ISBLANK(BI1215),ISBLANK(BJ1215))),#N/A,
IFERROR(VLOOKUP(BG1215,MonsterTable!$A:$B,MATCH(MonsterTable!$B$1,MonsterTable!$A$1:$B$1,0),0),
IF(OR(NOT(ISBLANK(BI1215)),ISBLANK(BJ1215)),#N/A,
IF(BG1215="empty","empty",
VLOOKUP(BG1215,MonsterGroupTable!$A:$A,1,0)))))))</f>
        <v/>
      </c>
      <c r="BO1215" s="2" t="str">
        <f>IF(AND(ISBLANK(BN1215),OR(NOT(ISBLANK(BP1215)),NOT(ISBLANK(BQ1215)))),#N/A,
IF(ISBLANK(BN1215),"",
IF(AND(NOT(ISERROR(VLOOKUP(BN1215,MonsterTable!$A:$B,MATCH(MonsterTable!$B$1,MonsterTable!$A$1:$B$1,0),0))),OR(ISBLANK(BP1215),ISBLANK(BQ1215))),#N/A,
IFERROR(VLOOKUP(BN1215,MonsterTable!$A:$B,MATCH(MonsterTable!$B$1,MonsterTable!$A$1:$B$1,0),0),
IF(OR(NOT(ISBLANK(BP1215)),ISBLANK(BQ1215)),#N/A,
IF(BN1215="empty","empty",
VLOOKUP(BN1215,MonsterGroupTable!$A:$A,1,0)))))))</f>
        <v/>
      </c>
      <c r="BV1215" s="2" t="str">
        <f>IF(AND(ISBLANK(BU1215),OR(NOT(ISBLANK(BW1215)),NOT(ISBLANK(BX1215)))),#N/A,
IF(ISBLANK(BU1215),"",
IF(AND(NOT(ISERROR(VLOOKUP(BU1215,MonsterTable!$A:$B,MATCH(MonsterTable!$B$1,MonsterTable!$A$1:$B$1,0),0))),OR(ISBLANK(BW1215),ISBLANK(BX1215))),#N/A,
IFERROR(VLOOKUP(BU1215,MonsterTable!$A:$B,MATCH(MonsterTable!$B$1,MonsterTable!$A$1:$B$1,0),0),
IF(OR(NOT(ISBLANK(BW1215)),ISBLANK(BX1215)),#N/A,
IF(BU1215="empty","empty",
VLOOKUP(BU1215,MonsterGroupTable!$A:$A,1,0)))))))</f>
        <v/>
      </c>
      <c r="CC1215" s="2" t="str">
        <f>IF(AND(ISBLANK(CB1215),OR(NOT(ISBLANK(CD1215)),NOT(ISBLANK(CE1215)))),#N/A,
IF(ISBLANK(CB1215),"",
IF(AND(NOT(ISERROR(VLOOKUP(CB1215,MonsterTable!$A:$B,MATCH(MonsterTable!$B$1,MonsterTable!$A$1:$B$1,0),0))),OR(ISBLANK(CD1215),ISBLANK(CE1215))),#N/A,
IFERROR(VLOOKUP(CB1215,MonsterTable!$A:$B,MATCH(MonsterTable!$B$1,MonsterTable!$A$1:$B$1,0),0),
IF(OR(NOT(ISBLANK(CD1215)),ISBLANK(CE1215)),#N/A,
IF(CB1215="empty","empty",
VLOOKUP(CB1215,MonsterGroupTable!$A:$A,1,0)))))))</f>
        <v/>
      </c>
      <c r="CJ1215" s="2" t="str">
        <f>IF(AND(ISBLANK(CI1215),OR(NOT(ISBLANK(CK1215)),NOT(ISBLANK(CL1215)))),#N/A,
IF(ISBLANK(CI1215),"",
IF(AND(NOT(ISERROR(VLOOKUP(CI1215,MonsterTable!$A:$B,MATCH(MonsterTable!$B$1,MonsterTable!$A$1:$B$1,0),0))),OR(ISBLANK(CK1215),ISBLANK(CL1215))),#N/A,
IFERROR(VLOOKUP(CI1215,MonsterTable!$A:$B,MATCH(MonsterTable!$B$1,MonsterTable!$A$1:$B$1,0),0),
IF(OR(NOT(ISBLANK(CK1215)),ISBLANK(CL1215)),#N/A,
IF(CI1215="empty","empty",
VLOOKUP(CI1215,MonsterGroupTable!$A:$A,1,0)))))))</f>
        <v/>
      </c>
    </row>
    <row r="1216" spans="1:88">
      <c r="A1216">
        <v>20517</v>
      </c>
      <c r="B1216">
        <f t="shared" si="36"/>
        <v>1.1000000000000001</v>
      </c>
      <c r="C1216">
        <f t="shared" si="36"/>
        <v>1.1000000000000001</v>
      </c>
      <c r="F1216">
        <v>3960</v>
      </c>
      <c r="G1216">
        <v>125985</v>
      </c>
      <c r="H1216">
        <v>0</v>
      </c>
      <c r="I1216">
        <v>0</v>
      </c>
      <c r="J1216">
        <v>0</v>
      </c>
      <c r="K1216" t="s">
        <v>28</v>
      </c>
      <c r="L1216" t="s">
        <v>243</v>
      </c>
      <c r="M1216" t="s">
        <v>79</v>
      </c>
      <c r="N1216" t="s">
        <v>80</v>
      </c>
      <c r="O1216">
        <v>0</v>
      </c>
      <c r="P1216">
        <v>-4.75</v>
      </c>
      <c r="Q1216">
        <v>-3.5</v>
      </c>
      <c r="R1216">
        <v>4.75</v>
      </c>
      <c r="S1216">
        <v>3</v>
      </c>
      <c r="T1216">
        <v>-13.5</v>
      </c>
      <c r="U1216">
        <v>2.5499999999999998</v>
      </c>
      <c r="V1216">
        <v>-6.75</v>
      </c>
      <c r="W1216" t="str">
        <f t="shared" si="37"/>
        <v>g112,5,empty,3,203,1,1,0</v>
      </c>
      <c r="X1216" s="1" t="s">
        <v>329</v>
      </c>
      <c r="Y1216" s="2" t="str">
        <f>IF(AND(ISBLANK(X1216),OR(NOT(ISBLANK(Z1216)),NOT(ISBLANK(AA1216)))),#N/A,
IF(ISBLANK(X1216),"",
IF(AND(NOT(ISERROR(VLOOKUP(X1216,MonsterTable!$A:$B,MATCH(MonsterTable!$B$1,MonsterTable!$A$1:$B$1,0),0))),OR(ISBLANK(Z1216),ISBLANK(AA1216))),#N/A,
IFERROR(VLOOKUP(X1216,MonsterTable!$A:$B,MATCH(MonsterTable!$B$1,MonsterTable!$A$1:$B$1,0),0),
IF(OR(NOT(ISBLANK(Z1216)),ISBLANK(AA1216)),#N/A,
IF(X1216="empty","empty",
VLOOKUP(X1216,MonsterGroupTable!$A:$A,1,0)))))))</f>
        <v>g112</v>
      </c>
      <c r="AA1216">
        <v>5</v>
      </c>
      <c r="AE1216" s="1" t="s">
        <v>74</v>
      </c>
      <c r="AF1216" s="2" t="str">
        <f>IF(AND(ISBLANK(AE1216),OR(NOT(ISBLANK(AG1216)),NOT(ISBLANK(AH1216)))),#N/A,
IF(ISBLANK(AE1216),"",
IF(AND(NOT(ISERROR(VLOOKUP(AE1216,MonsterTable!$A:$B,MATCH(MonsterTable!$B$1,MonsterTable!$A$1:$B$1,0),0))),OR(ISBLANK(AG1216),ISBLANK(AH1216))),#N/A,
IFERROR(VLOOKUP(AE1216,MonsterTable!$A:$B,MATCH(MonsterTable!$B$1,MonsterTable!$A$1:$B$1,0),0),
IF(OR(NOT(ISBLANK(AG1216)),ISBLANK(AH1216)),#N/A,
IF(AE1216="empty","empty",
VLOOKUP(AE1216,MonsterGroupTable!$A:$A,1,0)))))))</f>
        <v>empty</v>
      </c>
      <c r="AH1216">
        <v>3</v>
      </c>
      <c r="AL1216" s="1" t="s">
        <v>339</v>
      </c>
      <c r="AM1216" s="2">
        <f>IF(AND(ISBLANK(AL1216),OR(NOT(ISBLANK(AN1216)),NOT(ISBLANK(AO1216)))),#N/A,
IF(ISBLANK(AL1216),"",
IF(AND(NOT(ISERROR(VLOOKUP(AL1216,MonsterTable!$A:$B,MATCH(MonsterTable!$B$1,MonsterTable!$A$1:$B$1,0),0))),OR(ISBLANK(AN1216),ISBLANK(AO1216))),#N/A,
IFERROR(VLOOKUP(AL1216,MonsterTable!$A:$B,MATCH(MonsterTable!$B$1,MonsterTable!$A$1:$B$1,0),0),
IF(OR(NOT(ISBLANK(AN1216)),ISBLANK(AO1216)),#N/A,
IF(AL1216="empty","empty",
VLOOKUP(AL1216,MonsterGroupTable!$A:$A,1,0)))))))</f>
        <v>203</v>
      </c>
      <c r="AN1216">
        <v>1</v>
      </c>
      <c r="AO1216">
        <v>1</v>
      </c>
      <c r="AP1216">
        <v>0</v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BA1216" s="2" t="str">
        <f>IF(AND(ISBLANK(AZ1216),OR(NOT(ISBLANK(BB1216)),NOT(ISBLANK(BC1216)))),#N/A,
IF(ISBLANK(AZ1216),"",
IF(AND(NOT(ISERROR(VLOOKUP(AZ1216,MonsterTable!$A:$B,MATCH(MonsterTable!$B$1,MonsterTable!$A$1:$B$1,0),0))),OR(ISBLANK(BB1216),ISBLANK(BC1216))),#N/A,
IFERROR(VLOOKUP(AZ1216,MonsterTable!$A:$B,MATCH(MonsterTable!$B$1,MonsterTable!$A$1:$B$1,0),0),
IF(OR(NOT(ISBLANK(BB1216)),ISBLANK(BC1216)),#N/A,
IF(AZ1216="empty","empty",
VLOOKUP(AZ1216,MonsterGroupTable!$A:$A,1,0)))))))</f>
        <v/>
      </c>
      <c r="BH1216" s="2" t="str">
        <f>IF(AND(ISBLANK(BG1216),OR(NOT(ISBLANK(BI1216)),NOT(ISBLANK(BJ1216)))),#N/A,
IF(ISBLANK(BG1216),"",
IF(AND(NOT(ISERROR(VLOOKUP(BG1216,MonsterTable!$A:$B,MATCH(MonsterTable!$B$1,MonsterTable!$A$1:$B$1,0),0))),OR(ISBLANK(BI1216),ISBLANK(BJ1216))),#N/A,
IFERROR(VLOOKUP(BG1216,MonsterTable!$A:$B,MATCH(MonsterTable!$B$1,MonsterTable!$A$1:$B$1,0),0),
IF(OR(NOT(ISBLANK(BI1216)),ISBLANK(BJ1216)),#N/A,
IF(BG1216="empty","empty",
VLOOKUP(BG1216,MonsterGroupTable!$A:$A,1,0)))))))</f>
        <v/>
      </c>
      <c r="BO1216" s="2" t="str">
        <f>IF(AND(ISBLANK(BN1216),OR(NOT(ISBLANK(BP1216)),NOT(ISBLANK(BQ1216)))),#N/A,
IF(ISBLANK(BN1216),"",
IF(AND(NOT(ISERROR(VLOOKUP(BN1216,MonsterTable!$A:$B,MATCH(MonsterTable!$B$1,MonsterTable!$A$1:$B$1,0),0))),OR(ISBLANK(BP1216),ISBLANK(BQ1216))),#N/A,
IFERROR(VLOOKUP(BN1216,MonsterTable!$A:$B,MATCH(MonsterTable!$B$1,MonsterTable!$A$1:$B$1,0),0),
IF(OR(NOT(ISBLANK(BP1216)),ISBLANK(BQ1216)),#N/A,
IF(BN1216="empty","empty",
VLOOKUP(BN1216,MonsterGroupTable!$A:$A,1,0)))))))</f>
        <v/>
      </c>
      <c r="BV1216" s="2" t="str">
        <f>IF(AND(ISBLANK(BU1216),OR(NOT(ISBLANK(BW1216)),NOT(ISBLANK(BX1216)))),#N/A,
IF(ISBLANK(BU1216),"",
IF(AND(NOT(ISERROR(VLOOKUP(BU1216,MonsterTable!$A:$B,MATCH(MonsterTable!$B$1,MonsterTable!$A$1:$B$1,0),0))),OR(ISBLANK(BW1216),ISBLANK(BX1216))),#N/A,
IFERROR(VLOOKUP(BU1216,MonsterTable!$A:$B,MATCH(MonsterTable!$B$1,MonsterTable!$A$1:$B$1,0),0),
IF(OR(NOT(ISBLANK(BW1216)),ISBLANK(BX1216)),#N/A,
IF(BU1216="empty","empty",
VLOOKUP(BU1216,MonsterGroupTable!$A:$A,1,0)))))))</f>
        <v/>
      </c>
      <c r="CC1216" s="2" t="str">
        <f>IF(AND(ISBLANK(CB1216),OR(NOT(ISBLANK(CD1216)),NOT(ISBLANK(CE1216)))),#N/A,
IF(ISBLANK(CB1216),"",
IF(AND(NOT(ISERROR(VLOOKUP(CB1216,MonsterTable!$A:$B,MATCH(MonsterTable!$B$1,MonsterTable!$A$1:$B$1,0),0))),OR(ISBLANK(CD1216),ISBLANK(CE1216))),#N/A,
IFERROR(VLOOKUP(CB1216,MonsterTable!$A:$B,MATCH(MonsterTable!$B$1,MonsterTable!$A$1:$B$1,0),0),
IF(OR(NOT(ISBLANK(CD1216)),ISBLANK(CE1216)),#N/A,
IF(CB1216="empty","empty",
VLOOKUP(CB1216,MonsterGroupTable!$A:$A,1,0)))))))</f>
        <v/>
      </c>
      <c r="CJ1216" s="2" t="str">
        <f>IF(AND(ISBLANK(CI1216),OR(NOT(ISBLANK(CK1216)),NOT(ISBLANK(CL1216)))),#N/A,
IF(ISBLANK(CI1216),"",
IF(AND(NOT(ISERROR(VLOOKUP(CI1216,MonsterTable!$A:$B,MATCH(MonsterTable!$B$1,MonsterTable!$A$1:$B$1,0),0))),OR(ISBLANK(CK1216),ISBLANK(CL1216))),#N/A,
IFERROR(VLOOKUP(CI1216,MonsterTable!$A:$B,MATCH(MonsterTable!$B$1,MonsterTable!$A$1:$B$1,0),0),
IF(OR(NOT(ISBLANK(CK1216)),ISBLANK(CL1216)),#N/A,
IF(CI1216="empty","empty",
VLOOKUP(CI1216,MonsterGroupTable!$A:$A,1,0)))))))</f>
        <v/>
      </c>
    </row>
    <row r="1217" spans="1:88">
      <c r="A1217">
        <v>20518</v>
      </c>
      <c r="B1217">
        <f t="shared" si="36"/>
        <v>1.1000000000000001</v>
      </c>
      <c r="C1217">
        <f t="shared" si="36"/>
        <v>1.1000000000000001</v>
      </c>
      <c r="F1217">
        <v>3960</v>
      </c>
      <c r="G1217">
        <v>126579</v>
      </c>
      <c r="H1217">
        <v>0</v>
      </c>
      <c r="I1217">
        <v>0</v>
      </c>
      <c r="J1217">
        <v>0</v>
      </c>
      <c r="K1217" t="s">
        <v>28</v>
      </c>
      <c r="L1217" t="s">
        <v>243</v>
      </c>
      <c r="M1217" t="s">
        <v>79</v>
      </c>
      <c r="N1217" t="s">
        <v>80</v>
      </c>
      <c r="O1217">
        <v>0</v>
      </c>
      <c r="P1217">
        <v>-4.75</v>
      </c>
      <c r="Q1217">
        <v>-3.5</v>
      </c>
      <c r="R1217">
        <v>4.75</v>
      </c>
      <c r="S1217">
        <v>3</v>
      </c>
      <c r="T1217">
        <v>-13.5</v>
      </c>
      <c r="U1217">
        <v>2.5499999999999998</v>
      </c>
      <c r="V1217">
        <v>-6.75</v>
      </c>
      <c r="W1217" t="str">
        <f t="shared" si="37"/>
        <v>g112,5,empty,3,203,1,1,0</v>
      </c>
      <c r="X1217" s="1" t="s">
        <v>329</v>
      </c>
      <c r="Y1217" s="2" t="str">
        <f>IF(AND(ISBLANK(X1217),OR(NOT(ISBLANK(Z1217)),NOT(ISBLANK(AA1217)))),#N/A,
IF(ISBLANK(X1217),"",
IF(AND(NOT(ISERROR(VLOOKUP(X1217,MonsterTable!$A:$B,MATCH(MonsterTable!$B$1,MonsterTable!$A$1:$B$1,0),0))),OR(ISBLANK(Z1217),ISBLANK(AA1217))),#N/A,
IFERROR(VLOOKUP(X1217,MonsterTable!$A:$B,MATCH(MonsterTable!$B$1,MonsterTable!$A$1:$B$1,0),0),
IF(OR(NOT(ISBLANK(Z1217)),ISBLANK(AA1217)),#N/A,
IF(X1217="empty","empty",
VLOOKUP(X1217,MonsterGroupTable!$A:$A,1,0)))))))</f>
        <v>g112</v>
      </c>
      <c r="AA1217">
        <v>5</v>
      </c>
      <c r="AE1217" s="1" t="s">
        <v>74</v>
      </c>
      <c r="AF1217" s="2" t="str">
        <f>IF(AND(ISBLANK(AE1217),OR(NOT(ISBLANK(AG1217)),NOT(ISBLANK(AH1217)))),#N/A,
IF(ISBLANK(AE1217),"",
IF(AND(NOT(ISERROR(VLOOKUP(AE1217,MonsterTable!$A:$B,MATCH(MonsterTable!$B$1,MonsterTable!$A$1:$B$1,0),0))),OR(ISBLANK(AG1217),ISBLANK(AH1217))),#N/A,
IFERROR(VLOOKUP(AE1217,MonsterTable!$A:$B,MATCH(MonsterTable!$B$1,MonsterTable!$A$1:$B$1,0),0),
IF(OR(NOT(ISBLANK(AG1217)),ISBLANK(AH1217)),#N/A,
IF(AE1217="empty","empty",
VLOOKUP(AE1217,MonsterGroupTable!$A:$A,1,0)))))))</f>
        <v>empty</v>
      </c>
      <c r="AH1217">
        <v>3</v>
      </c>
      <c r="AL1217" s="1" t="s">
        <v>339</v>
      </c>
      <c r="AM1217" s="2">
        <f>IF(AND(ISBLANK(AL1217),OR(NOT(ISBLANK(AN1217)),NOT(ISBLANK(AO1217)))),#N/A,
IF(ISBLANK(AL1217),"",
IF(AND(NOT(ISERROR(VLOOKUP(AL1217,MonsterTable!$A:$B,MATCH(MonsterTable!$B$1,MonsterTable!$A$1:$B$1,0),0))),OR(ISBLANK(AN1217),ISBLANK(AO1217))),#N/A,
IFERROR(VLOOKUP(AL1217,MonsterTable!$A:$B,MATCH(MonsterTable!$B$1,MonsterTable!$A$1:$B$1,0),0),
IF(OR(NOT(ISBLANK(AN1217)),ISBLANK(AO1217)),#N/A,
IF(AL1217="empty","empty",
VLOOKUP(AL1217,MonsterGroupTable!$A:$A,1,0)))))))</f>
        <v>203</v>
      </c>
      <c r="AN1217">
        <v>1</v>
      </c>
      <c r="AO1217">
        <v>1</v>
      </c>
      <c r="AP1217">
        <v>0</v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BA1217" s="2" t="str">
        <f>IF(AND(ISBLANK(AZ1217),OR(NOT(ISBLANK(BB1217)),NOT(ISBLANK(BC1217)))),#N/A,
IF(ISBLANK(AZ1217),"",
IF(AND(NOT(ISERROR(VLOOKUP(AZ1217,MonsterTable!$A:$B,MATCH(MonsterTable!$B$1,MonsterTable!$A$1:$B$1,0),0))),OR(ISBLANK(BB1217),ISBLANK(BC1217))),#N/A,
IFERROR(VLOOKUP(AZ1217,MonsterTable!$A:$B,MATCH(MonsterTable!$B$1,MonsterTable!$A$1:$B$1,0),0),
IF(OR(NOT(ISBLANK(BB1217)),ISBLANK(BC1217)),#N/A,
IF(AZ1217="empty","empty",
VLOOKUP(AZ1217,MonsterGroupTable!$A:$A,1,0)))))))</f>
        <v/>
      </c>
      <c r="BH1217" s="2" t="str">
        <f>IF(AND(ISBLANK(BG1217),OR(NOT(ISBLANK(BI1217)),NOT(ISBLANK(BJ1217)))),#N/A,
IF(ISBLANK(BG1217),"",
IF(AND(NOT(ISERROR(VLOOKUP(BG1217,MonsterTable!$A:$B,MATCH(MonsterTable!$B$1,MonsterTable!$A$1:$B$1,0),0))),OR(ISBLANK(BI1217),ISBLANK(BJ1217))),#N/A,
IFERROR(VLOOKUP(BG1217,MonsterTable!$A:$B,MATCH(MonsterTable!$B$1,MonsterTable!$A$1:$B$1,0),0),
IF(OR(NOT(ISBLANK(BI1217)),ISBLANK(BJ1217)),#N/A,
IF(BG1217="empty","empty",
VLOOKUP(BG1217,MonsterGroupTable!$A:$A,1,0)))))))</f>
        <v/>
      </c>
      <c r="BO1217" s="2" t="str">
        <f>IF(AND(ISBLANK(BN1217),OR(NOT(ISBLANK(BP1217)),NOT(ISBLANK(BQ1217)))),#N/A,
IF(ISBLANK(BN1217),"",
IF(AND(NOT(ISERROR(VLOOKUP(BN1217,MonsterTable!$A:$B,MATCH(MonsterTable!$B$1,MonsterTable!$A$1:$B$1,0),0))),OR(ISBLANK(BP1217),ISBLANK(BQ1217))),#N/A,
IFERROR(VLOOKUP(BN1217,MonsterTable!$A:$B,MATCH(MonsterTable!$B$1,MonsterTable!$A$1:$B$1,0),0),
IF(OR(NOT(ISBLANK(BP1217)),ISBLANK(BQ1217)),#N/A,
IF(BN1217="empty","empty",
VLOOKUP(BN1217,MonsterGroupTable!$A:$A,1,0)))))))</f>
        <v/>
      </c>
      <c r="BV1217" s="2" t="str">
        <f>IF(AND(ISBLANK(BU1217),OR(NOT(ISBLANK(BW1217)),NOT(ISBLANK(BX1217)))),#N/A,
IF(ISBLANK(BU1217),"",
IF(AND(NOT(ISERROR(VLOOKUP(BU1217,MonsterTable!$A:$B,MATCH(MonsterTable!$B$1,MonsterTable!$A$1:$B$1,0),0))),OR(ISBLANK(BW1217),ISBLANK(BX1217))),#N/A,
IFERROR(VLOOKUP(BU1217,MonsterTable!$A:$B,MATCH(MonsterTable!$B$1,MonsterTable!$A$1:$B$1,0),0),
IF(OR(NOT(ISBLANK(BW1217)),ISBLANK(BX1217)),#N/A,
IF(BU1217="empty","empty",
VLOOKUP(BU1217,MonsterGroupTable!$A:$A,1,0)))))))</f>
        <v/>
      </c>
      <c r="CC1217" s="2" t="str">
        <f>IF(AND(ISBLANK(CB1217),OR(NOT(ISBLANK(CD1217)),NOT(ISBLANK(CE1217)))),#N/A,
IF(ISBLANK(CB1217),"",
IF(AND(NOT(ISERROR(VLOOKUP(CB1217,MonsterTable!$A:$B,MATCH(MonsterTable!$B$1,MonsterTable!$A$1:$B$1,0),0))),OR(ISBLANK(CD1217),ISBLANK(CE1217))),#N/A,
IFERROR(VLOOKUP(CB1217,MonsterTable!$A:$B,MATCH(MonsterTable!$B$1,MonsterTable!$A$1:$B$1,0),0),
IF(OR(NOT(ISBLANK(CD1217)),ISBLANK(CE1217)),#N/A,
IF(CB1217="empty","empty",
VLOOKUP(CB1217,MonsterGroupTable!$A:$A,1,0)))))))</f>
        <v/>
      </c>
      <c r="CJ1217" s="2" t="str">
        <f>IF(AND(ISBLANK(CI1217),OR(NOT(ISBLANK(CK1217)),NOT(ISBLANK(CL1217)))),#N/A,
IF(ISBLANK(CI1217),"",
IF(AND(NOT(ISERROR(VLOOKUP(CI1217,MonsterTable!$A:$B,MATCH(MonsterTable!$B$1,MonsterTable!$A$1:$B$1,0),0))),OR(ISBLANK(CK1217),ISBLANK(CL1217))),#N/A,
IFERROR(VLOOKUP(CI1217,MonsterTable!$A:$B,MATCH(MonsterTable!$B$1,MonsterTable!$A$1:$B$1,0),0),
IF(OR(NOT(ISBLANK(CK1217)),ISBLANK(CL1217)),#N/A,
IF(CI1217="empty","empty",
VLOOKUP(CI1217,MonsterGroupTable!$A:$A,1,0)))))))</f>
        <v/>
      </c>
    </row>
    <row r="1218" spans="1:88">
      <c r="A1218">
        <v>20519</v>
      </c>
      <c r="B1218">
        <f t="shared" si="36"/>
        <v>1.1000000000000001</v>
      </c>
      <c r="C1218">
        <f t="shared" si="36"/>
        <v>1.1000000000000001</v>
      </c>
      <c r="F1218">
        <v>3960</v>
      </c>
      <c r="G1218">
        <v>127173</v>
      </c>
      <c r="H1218">
        <v>0</v>
      </c>
      <c r="I1218">
        <v>0</v>
      </c>
      <c r="J1218">
        <v>0</v>
      </c>
      <c r="K1218" t="s">
        <v>28</v>
      </c>
      <c r="L1218" t="s">
        <v>243</v>
      </c>
      <c r="M1218" t="s">
        <v>79</v>
      </c>
      <c r="N1218" t="s">
        <v>80</v>
      </c>
      <c r="O1218">
        <v>0</v>
      </c>
      <c r="P1218">
        <v>-4.75</v>
      </c>
      <c r="Q1218">
        <v>-3.5</v>
      </c>
      <c r="R1218">
        <v>4.75</v>
      </c>
      <c r="S1218">
        <v>3</v>
      </c>
      <c r="T1218">
        <v>-13.5</v>
      </c>
      <c r="U1218">
        <v>2.5499999999999998</v>
      </c>
      <c r="V1218">
        <v>-6.75</v>
      </c>
      <c r="W1218" t="str">
        <f t="shared" si="37"/>
        <v>g112,5,empty,3,203,1,1,0</v>
      </c>
      <c r="X1218" s="1" t="s">
        <v>329</v>
      </c>
      <c r="Y1218" s="2" t="str">
        <f>IF(AND(ISBLANK(X1218),OR(NOT(ISBLANK(Z1218)),NOT(ISBLANK(AA1218)))),#N/A,
IF(ISBLANK(X1218),"",
IF(AND(NOT(ISERROR(VLOOKUP(X1218,MonsterTable!$A:$B,MATCH(MonsterTable!$B$1,MonsterTable!$A$1:$B$1,0),0))),OR(ISBLANK(Z1218),ISBLANK(AA1218))),#N/A,
IFERROR(VLOOKUP(X1218,MonsterTable!$A:$B,MATCH(MonsterTable!$B$1,MonsterTable!$A$1:$B$1,0),0),
IF(OR(NOT(ISBLANK(Z1218)),ISBLANK(AA1218)),#N/A,
IF(X1218="empty","empty",
VLOOKUP(X1218,MonsterGroupTable!$A:$A,1,0)))))))</f>
        <v>g112</v>
      </c>
      <c r="AA1218">
        <v>5</v>
      </c>
      <c r="AE1218" s="1" t="s">
        <v>74</v>
      </c>
      <c r="AF1218" s="2" t="str">
        <f>IF(AND(ISBLANK(AE1218),OR(NOT(ISBLANK(AG1218)),NOT(ISBLANK(AH1218)))),#N/A,
IF(ISBLANK(AE1218),"",
IF(AND(NOT(ISERROR(VLOOKUP(AE1218,MonsterTable!$A:$B,MATCH(MonsterTable!$B$1,MonsterTable!$A$1:$B$1,0),0))),OR(ISBLANK(AG1218),ISBLANK(AH1218))),#N/A,
IFERROR(VLOOKUP(AE1218,MonsterTable!$A:$B,MATCH(MonsterTable!$B$1,MonsterTable!$A$1:$B$1,0),0),
IF(OR(NOT(ISBLANK(AG1218)),ISBLANK(AH1218)),#N/A,
IF(AE1218="empty","empty",
VLOOKUP(AE1218,MonsterGroupTable!$A:$A,1,0)))))))</f>
        <v>empty</v>
      </c>
      <c r="AH1218">
        <v>3</v>
      </c>
      <c r="AL1218" s="1" t="s">
        <v>339</v>
      </c>
      <c r="AM1218" s="2">
        <f>IF(AND(ISBLANK(AL1218),OR(NOT(ISBLANK(AN1218)),NOT(ISBLANK(AO1218)))),#N/A,
IF(ISBLANK(AL1218),"",
IF(AND(NOT(ISERROR(VLOOKUP(AL1218,MonsterTable!$A:$B,MATCH(MonsterTable!$B$1,MonsterTable!$A$1:$B$1,0),0))),OR(ISBLANK(AN1218),ISBLANK(AO1218))),#N/A,
IFERROR(VLOOKUP(AL1218,MonsterTable!$A:$B,MATCH(MonsterTable!$B$1,MonsterTable!$A$1:$B$1,0),0),
IF(OR(NOT(ISBLANK(AN1218)),ISBLANK(AO1218)),#N/A,
IF(AL1218="empty","empty",
VLOOKUP(AL1218,MonsterGroupTable!$A:$A,1,0)))))))</f>
        <v>203</v>
      </c>
      <c r="AN1218">
        <v>1</v>
      </c>
      <c r="AO1218">
        <v>1</v>
      </c>
      <c r="AP1218">
        <v>0</v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BA1218" s="2" t="str">
        <f>IF(AND(ISBLANK(AZ1218),OR(NOT(ISBLANK(BB1218)),NOT(ISBLANK(BC1218)))),#N/A,
IF(ISBLANK(AZ1218),"",
IF(AND(NOT(ISERROR(VLOOKUP(AZ1218,MonsterTable!$A:$B,MATCH(MonsterTable!$B$1,MonsterTable!$A$1:$B$1,0),0))),OR(ISBLANK(BB1218),ISBLANK(BC1218))),#N/A,
IFERROR(VLOOKUP(AZ1218,MonsterTable!$A:$B,MATCH(MonsterTable!$B$1,MonsterTable!$A$1:$B$1,0),0),
IF(OR(NOT(ISBLANK(BB1218)),ISBLANK(BC1218)),#N/A,
IF(AZ1218="empty","empty",
VLOOKUP(AZ1218,MonsterGroupTable!$A:$A,1,0)))))))</f>
        <v/>
      </c>
      <c r="BH1218" s="2" t="str">
        <f>IF(AND(ISBLANK(BG1218),OR(NOT(ISBLANK(BI1218)),NOT(ISBLANK(BJ1218)))),#N/A,
IF(ISBLANK(BG1218),"",
IF(AND(NOT(ISERROR(VLOOKUP(BG1218,MonsterTable!$A:$B,MATCH(MonsterTable!$B$1,MonsterTable!$A$1:$B$1,0),0))),OR(ISBLANK(BI1218),ISBLANK(BJ1218))),#N/A,
IFERROR(VLOOKUP(BG1218,MonsterTable!$A:$B,MATCH(MonsterTable!$B$1,MonsterTable!$A$1:$B$1,0),0),
IF(OR(NOT(ISBLANK(BI1218)),ISBLANK(BJ1218)),#N/A,
IF(BG1218="empty","empty",
VLOOKUP(BG1218,MonsterGroupTable!$A:$A,1,0)))))))</f>
        <v/>
      </c>
      <c r="BO1218" s="2" t="str">
        <f>IF(AND(ISBLANK(BN1218),OR(NOT(ISBLANK(BP1218)),NOT(ISBLANK(BQ1218)))),#N/A,
IF(ISBLANK(BN1218),"",
IF(AND(NOT(ISERROR(VLOOKUP(BN1218,MonsterTable!$A:$B,MATCH(MonsterTable!$B$1,MonsterTable!$A$1:$B$1,0),0))),OR(ISBLANK(BP1218),ISBLANK(BQ1218))),#N/A,
IFERROR(VLOOKUP(BN1218,MonsterTable!$A:$B,MATCH(MonsterTable!$B$1,MonsterTable!$A$1:$B$1,0),0),
IF(OR(NOT(ISBLANK(BP1218)),ISBLANK(BQ1218)),#N/A,
IF(BN1218="empty","empty",
VLOOKUP(BN1218,MonsterGroupTable!$A:$A,1,0)))))))</f>
        <v/>
      </c>
      <c r="BV1218" s="2" t="str">
        <f>IF(AND(ISBLANK(BU1218),OR(NOT(ISBLANK(BW1218)),NOT(ISBLANK(BX1218)))),#N/A,
IF(ISBLANK(BU1218),"",
IF(AND(NOT(ISERROR(VLOOKUP(BU1218,MonsterTable!$A:$B,MATCH(MonsterTable!$B$1,MonsterTable!$A$1:$B$1,0),0))),OR(ISBLANK(BW1218),ISBLANK(BX1218))),#N/A,
IFERROR(VLOOKUP(BU1218,MonsterTable!$A:$B,MATCH(MonsterTable!$B$1,MonsterTable!$A$1:$B$1,0),0),
IF(OR(NOT(ISBLANK(BW1218)),ISBLANK(BX1218)),#N/A,
IF(BU1218="empty","empty",
VLOOKUP(BU1218,MonsterGroupTable!$A:$A,1,0)))))))</f>
        <v/>
      </c>
      <c r="CC1218" s="2" t="str">
        <f>IF(AND(ISBLANK(CB1218),OR(NOT(ISBLANK(CD1218)),NOT(ISBLANK(CE1218)))),#N/A,
IF(ISBLANK(CB1218),"",
IF(AND(NOT(ISERROR(VLOOKUP(CB1218,MonsterTable!$A:$B,MATCH(MonsterTable!$B$1,MonsterTable!$A$1:$B$1,0),0))),OR(ISBLANK(CD1218),ISBLANK(CE1218))),#N/A,
IFERROR(VLOOKUP(CB1218,MonsterTable!$A:$B,MATCH(MonsterTable!$B$1,MonsterTable!$A$1:$B$1,0),0),
IF(OR(NOT(ISBLANK(CD1218)),ISBLANK(CE1218)),#N/A,
IF(CB1218="empty","empty",
VLOOKUP(CB1218,MonsterGroupTable!$A:$A,1,0)))))))</f>
        <v/>
      </c>
      <c r="CJ1218" s="2" t="str">
        <f>IF(AND(ISBLANK(CI1218),OR(NOT(ISBLANK(CK1218)),NOT(ISBLANK(CL1218)))),#N/A,
IF(ISBLANK(CI1218),"",
IF(AND(NOT(ISERROR(VLOOKUP(CI1218,MonsterTable!$A:$B,MATCH(MonsterTable!$B$1,MonsterTable!$A$1:$B$1,0),0))),OR(ISBLANK(CK1218),ISBLANK(CL1218))),#N/A,
IFERROR(VLOOKUP(CI1218,MonsterTable!$A:$B,MATCH(MonsterTable!$B$1,MonsterTable!$A$1:$B$1,0),0),
IF(OR(NOT(ISBLANK(CK1218)),ISBLANK(CL1218)),#N/A,
IF(CI1218="empty","empty",
VLOOKUP(CI1218,MonsterGroupTable!$A:$A,1,0)))))))</f>
        <v/>
      </c>
    </row>
    <row r="1219" spans="1:88">
      <c r="A1219">
        <v>20520</v>
      </c>
      <c r="B1219">
        <f t="shared" ref="B1219:C1282" si="38">IF(MOD(A1219,10)=0,1.2,1.1)</f>
        <v>1.2</v>
      </c>
      <c r="C1219">
        <f t="shared" si="38"/>
        <v>1.1000000000000001</v>
      </c>
      <c r="F1219">
        <v>3960</v>
      </c>
      <c r="G1219">
        <v>127767</v>
      </c>
      <c r="H1219">
        <v>0</v>
      </c>
      <c r="I1219">
        <v>0</v>
      </c>
      <c r="J1219">
        <v>0</v>
      </c>
      <c r="K1219" t="s">
        <v>28</v>
      </c>
      <c r="L1219" t="s">
        <v>243</v>
      </c>
      <c r="M1219" t="s">
        <v>79</v>
      </c>
      <c r="N1219" t="s">
        <v>80</v>
      </c>
      <c r="O1219">
        <v>0</v>
      </c>
      <c r="P1219">
        <v>-4.75</v>
      </c>
      <c r="Q1219">
        <v>-3.5</v>
      </c>
      <c r="R1219">
        <v>4.75</v>
      </c>
      <c r="S1219">
        <v>3</v>
      </c>
      <c r="T1219">
        <v>-13.5</v>
      </c>
      <c r="U1219">
        <v>2.5499999999999998</v>
      </c>
      <c r="V1219">
        <v>-6.75</v>
      </c>
      <c r="W1219" t="str">
        <f t="shared" ref="W1219:W1282" si="39">Y1219&amp;IF(ISBLANK(Z1219),"",","&amp;Z1219)&amp;IF(ISBLANK(AA1219),"",","&amp;AA1219)&amp;IF(ISBLANK(AB1219),"",","&amp;AB1219)&amp;IF(ISBLANK(AC1219),"",","&amp;AC1219)&amp;IF(ISBLANK(AD1219),"",","&amp;AD1219)
&amp;IF(LEN(AF1219)=0,"",","&amp;AF1219)&amp;IF(ISBLANK(AG1219),"",","&amp;AG1219)&amp;IF(ISBLANK(AH1219),"",","&amp;AH1219)&amp;IF(ISBLANK(AI1219),"",","&amp;AI1219)&amp;IF(ISBLANK(AJ1219),"",","&amp;AJ1219)&amp;IF(ISBLANK(AK1219),"",","&amp;AK1219)
&amp;IF(LEN(AM1219)=0,"",","&amp;AM1219)&amp;IF(ISBLANK(AN1219),"",","&amp;AN1219)&amp;IF(ISBLANK(AO1219),"",","&amp;AO1219)&amp;IF(ISBLANK(AP1219),"",","&amp;AP1219)&amp;IF(ISBLANK(AQ1219),"",","&amp;AQ1219)&amp;IF(ISBLANK(AR1219),"",","&amp;AR1219)
&amp;IF(LEN(AT1219)=0,"",","&amp;AT1219)&amp;IF(ISBLANK(AU1219),"",","&amp;AU1219)&amp;IF(ISBLANK(AV1219),"",","&amp;AV1219)&amp;IF(ISBLANK(AW1219),"",","&amp;AW1219)&amp;IF(ISBLANK(AX1219),"",","&amp;AX1219)&amp;IF(ISBLANK(AY1219),"",","&amp;AY1219)
&amp;IF(LEN(BA1219)=0,"",","&amp;BA1219)&amp;IF(ISBLANK(BB1219),"",","&amp;BB1219)&amp;IF(ISBLANK(BC1219),"",","&amp;BC1219)&amp;IF(ISBLANK(BD1219),"",","&amp;BD1219)&amp;IF(ISBLANK(BE1219),"",","&amp;BE1219)&amp;IF(ISBLANK(BF1219),"",","&amp;BF1219)
&amp;IF(LEN(BH1219)=0,"",","&amp;BH1219)&amp;IF(ISBLANK(BI1219),"",","&amp;BI1219)&amp;IF(ISBLANK(BJ1219),"",","&amp;BJ1219)&amp;IF(ISBLANK(BK1219),"",","&amp;BK1219)&amp;IF(ISBLANK(BL1219),"",","&amp;BL1219)&amp;IF(ISBLANK(BM1219),"",","&amp;BM1219)
&amp;IF(LEN(BO1219)=0,"",","&amp;BO1219)&amp;IF(ISBLANK(BP1219),"",","&amp;BP1219)&amp;IF(ISBLANK(BQ1219),"",","&amp;BQ1219)&amp;IF(ISBLANK(BR1219),"",","&amp;BR1219)&amp;IF(ISBLANK(BS1219),"",","&amp;BS1219)&amp;IF(ISBLANK(BT1219),"",","&amp;BT1219)
&amp;IF(LEN(BV1219)=0,"",","&amp;BV1219)&amp;IF(ISBLANK(BW1219),"",","&amp;BW1219)&amp;IF(ISBLANK(BX1219),"",","&amp;BX1219)&amp;IF(ISBLANK(BY1219),"",","&amp;BY1219)&amp;IF(ISBLANK(BZ1219),"",","&amp;BZ1219)&amp;IF(ISBLANK(CA1219),"",","&amp;CA1219)
&amp;IF(LEN(CC1219)=0,"",","&amp;CC1219)&amp;IF(ISBLANK(CD1219),"",","&amp;CD1219)&amp;IF(ISBLANK(CE1219),"",","&amp;CE1219)&amp;IF(ISBLANK(CF1219),"",","&amp;CF1219)&amp;IF(ISBLANK(CG1219),"",","&amp;CG1219)&amp;IF(ISBLANK(CH1219),"",","&amp;CH1219)
&amp;IF(LEN(CJ1219)=0,"",","&amp;CJ1219)&amp;IF(ISBLANK(CK1219),"",","&amp;CK1219)&amp;IF(ISBLANK(CL1219),"",","&amp;CL1219)&amp;IF(ISBLANK(CM1219),"",","&amp;CM1219)&amp;IF(ISBLANK(CN1219),"",","&amp;CN1219)&amp;IF(ISBLANK(CO1219),"",","&amp;CO1219)</f>
        <v>g112,5,empty,3,203,1,1,0</v>
      </c>
      <c r="X1219" s="1" t="s">
        <v>329</v>
      </c>
      <c r="Y1219" s="2" t="str">
        <f>IF(AND(ISBLANK(X1219),OR(NOT(ISBLANK(Z1219)),NOT(ISBLANK(AA1219)))),#N/A,
IF(ISBLANK(X1219),"",
IF(AND(NOT(ISERROR(VLOOKUP(X1219,MonsterTable!$A:$B,MATCH(MonsterTable!$B$1,MonsterTable!$A$1:$B$1,0),0))),OR(ISBLANK(Z1219),ISBLANK(AA1219))),#N/A,
IFERROR(VLOOKUP(X1219,MonsterTable!$A:$B,MATCH(MonsterTable!$B$1,MonsterTable!$A$1:$B$1,0),0),
IF(OR(NOT(ISBLANK(Z1219)),ISBLANK(AA1219)),#N/A,
IF(X1219="empty","empty",
VLOOKUP(X1219,MonsterGroupTable!$A:$A,1,0)))))))</f>
        <v>g112</v>
      </c>
      <c r="AA1219">
        <v>5</v>
      </c>
      <c r="AE1219" s="1" t="s">
        <v>74</v>
      </c>
      <c r="AF1219" s="2" t="str">
        <f>IF(AND(ISBLANK(AE1219),OR(NOT(ISBLANK(AG1219)),NOT(ISBLANK(AH1219)))),#N/A,
IF(ISBLANK(AE1219),"",
IF(AND(NOT(ISERROR(VLOOKUP(AE1219,MonsterTable!$A:$B,MATCH(MonsterTable!$B$1,MonsterTable!$A$1:$B$1,0),0))),OR(ISBLANK(AG1219),ISBLANK(AH1219))),#N/A,
IFERROR(VLOOKUP(AE1219,MonsterTable!$A:$B,MATCH(MonsterTable!$B$1,MonsterTable!$A$1:$B$1,0),0),
IF(OR(NOT(ISBLANK(AG1219)),ISBLANK(AH1219)),#N/A,
IF(AE1219="empty","empty",
VLOOKUP(AE1219,MonsterGroupTable!$A:$A,1,0)))))))</f>
        <v>empty</v>
      </c>
      <c r="AH1219">
        <v>3</v>
      </c>
      <c r="AL1219" s="1" t="s">
        <v>339</v>
      </c>
      <c r="AM1219" s="2">
        <f>IF(AND(ISBLANK(AL1219),OR(NOT(ISBLANK(AN1219)),NOT(ISBLANK(AO1219)))),#N/A,
IF(ISBLANK(AL1219),"",
IF(AND(NOT(ISERROR(VLOOKUP(AL1219,MonsterTable!$A:$B,MATCH(MonsterTable!$B$1,MonsterTable!$A$1:$B$1,0),0))),OR(ISBLANK(AN1219),ISBLANK(AO1219))),#N/A,
IFERROR(VLOOKUP(AL1219,MonsterTable!$A:$B,MATCH(MonsterTable!$B$1,MonsterTable!$A$1:$B$1,0),0),
IF(OR(NOT(ISBLANK(AN1219)),ISBLANK(AO1219)),#N/A,
IF(AL1219="empty","empty",
VLOOKUP(AL1219,MonsterGroupTable!$A:$A,1,0)))))))</f>
        <v>203</v>
      </c>
      <c r="AN1219">
        <v>1</v>
      </c>
      <c r="AO1219">
        <v>1</v>
      </c>
      <c r="AP1219">
        <v>0</v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BA1219" s="2" t="str">
        <f>IF(AND(ISBLANK(AZ1219),OR(NOT(ISBLANK(BB1219)),NOT(ISBLANK(BC1219)))),#N/A,
IF(ISBLANK(AZ1219),"",
IF(AND(NOT(ISERROR(VLOOKUP(AZ1219,MonsterTable!$A:$B,MATCH(MonsterTable!$B$1,MonsterTable!$A$1:$B$1,0),0))),OR(ISBLANK(BB1219),ISBLANK(BC1219))),#N/A,
IFERROR(VLOOKUP(AZ1219,MonsterTable!$A:$B,MATCH(MonsterTable!$B$1,MonsterTable!$A$1:$B$1,0),0),
IF(OR(NOT(ISBLANK(BB1219)),ISBLANK(BC1219)),#N/A,
IF(AZ1219="empty","empty",
VLOOKUP(AZ1219,MonsterGroupTable!$A:$A,1,0)))))))</f>
        <v/>
      </c>
      <c r="BH1219" s="2" t="str">
        <f>IF(AND(ISBLANK(BG1219),OR(NOT(ISBLANK(BI1219)),NOT(ISBLANK(BJ1219)))),#N/A,
IF(ISBLANK(BG1219),"",
IF(AND(NOT(ISERROR(VLOOKUP(BG1219,MonsterTable!$A:$B,MATCH(MonsterTable!$B$1,MonsterTable!$A$1:$B$1,0),0))),OR(ISBLANK(BI1219),ISBLANK(BJ1219))),#N/A,
IFERROR(VLOOKUP(BG1219,MonsterTable!$A:$B,MATCH(MonsterTable!$B$1,MonsterTable!$A$1:$B$1,0),0),
IF(OR(NOT(ISBLANK(BI1219)),ISBLANK(BJ1219)),#N/A,
IF(BG1219="empty","empty",
VLOOKUP(BG1219,MonsterGroupTable!$A:$A,1,0)))))))</f>
        <v/>
      </c>
      <c r="BO1219" s="2" t="str">
        <f>IF(AND(ISBLANK(BN1219),OR(NOT(ISBLANK(BP1219)),NOT(ISBLANK(BQ1219)))),#N/A,
IF(ISBLANK(BN1219),"",
IF(AND(NOT(ISERROR(VLOOKUP(BN1219,MonsterTable!$A:$B,MATCH(MonsterTable!$B$1,MonsterTable!$A$1:$B$1,0),0))),OR(ISBLANK(BP1219),ISBLANK(BQ1219))),#N/A,
IFERROR(VLOOKUP(BN1219,MonsterTable!$A:$B,MATCH(MonsterTable!$B$1,MonsterTable!$A$1:$B$1,0),0),
IF(OR(NOT(ISBLANK(BP1219)),ISBLANK(BQ1219)),#N/A,
IF(BN1219="empty","empty",
VLOOKUP(BN1219,MonsterGroupTable!$A:$A,1,0)))))))</f>
        <v/>
      </c>
      <c r="BV1219" s="2" t="str">
        <f>IF(AND(ISBLANK(BU1219),OR(NOT(ISBLANK(BW1219)),NOT(ISBLANK(BX1219)))),#N/A,
IF(ISBLANK(BU1219),"",
IF(AND(NOT(ISERROR(VLOOKUP(BU1219,MonsterTable!$A:$B,MATCH(MonsterTable!$B$1,MonsterTable!$A$1:$B$1,0),0))),OR(ISBLANK(BW1219),ISBLANK(BX1219))),#N/A,
IFERROR(VLOOKUP(BU1219,MonsterTable!$A:$B,MATCH(MonsterTable!$B$1,MonsterTable!$A$1:$B$1,0),0),
IF(OR(NOT(ISBLANK(BW1219)),ISBLANK(BX1219)),#N/A,
IF(BU1219="empty","empty",
VLOOKUP(BU1219,MonsterGroupTable!$A:$A,1,0)))))))</f>
        <v/>
      </c>
      <c r="CC1219" s="2" t="str">
        <f>IF(AND(ISBLANK(CB1219),OR(NOT(ISBLANK(CD1219)),NOT(ISBLANK(CE1219)))),#N/A,
IF(ISBLANK(CB1219),"",
IF(AND(NOT(ISERROR(VLOOKUP(CB1219,MonsterTable!$A:$B,MATCH(MonsterTable!$B$1,MonsterTable!$A$1:$B$1,0),0))),OR(ISBLANK(CD1219),ISBLANK(CE1219))),#N/A,
IFERROR(VLOOKUP(CB1219,MonsterTable!$A:$B,MATCH(MonsterTable!$B$1,MonsterTable!$A$1:$B$1,0),0),
IF(OR(NOT(ISBLANK(CD1219)),ISBLANK(CE1219)),#N/A,
IF(CB1219="empty","empty",
VLOOKUP(CB1219,MonsterGroupTable!$A:$A,1,0)))))))</f>
        <v/>
      </c>
      <c r="CJ1219" s="2" t="str">
        <f>IF(AND(ISBLANK(CI1219),OR(NOT(ISBLANK(CK1219)),NOT(ISBLANK(CL1219)))),#N/A,
IF(ISBLANK(CI1219),"",
IF(AND(NOT(ISERROR(VLOOKUP(CI1219,MonsterTable!$A:$B,MATCH(MonsterTable!$B$1,MonsterTable!$A$1:$B$1,0),0))),OR(ISBLANK(CK1219),ISBLANK(CL1219))),#N/A,
IFERROR(VLOOKUP(CI1219,MonsterTable!$A:$B,MATCH(MonsterTable!$B$1,MonsterTable!$A$1:$B$1,0),0),
IF(OR(NOT(ISBLANK(CK1219)),ISBLANK(CL1219)),#N/A,
IF(CI1219="empty","empty",
VLOOKUP(CI1219,MonsterGroupTable!$A:$A,1,0)))))))</f>
        <v/>
      </c>
    </row>
    <row r="1220" spans="1:88">
      <c r="A1220">
        <v>20521</v>
      </c>
      <c r="B1220">
        <f t="shared" si="38"/>
        <v>1.1000000000000001</v>
      </c>
      <c r="C1220">
        <f t="shared" si="38"/>
        <v>1.1000000000000001</v>
      </c>
      <c r="F1220">
        <v>3960</v>
      </c>
      <c r="G1220">
        <v>128361</v>
      </c>
      <c r="H1220">
        <v>0</v>
      </c>
      <c r="I1220">
        <v>0</v>
      </c>
      <c r="J1220">
        <v>0</v>
      </c>
      <c r="K1220" t="s">
        <v>28</v>
      </c>
      <c r="L1220" t="s">
        <v>245</v>
      </c>
      <c r="M1220" t="s">
        <v>79</v>
      </c>
      <c r="N1220" t="s">
        <v>80</v>
      </c>
      <c r="O1220">
        <v>0</v>
      </c>
      <c r="P1220">
        <v>-4.75</v>
      </c>
      <c r="Q1220">
        <v>-3.5</v>
      </c>
      <c r="R1220">
        <v>4.75</v>
      </c>
      <c r="S1220">
        <v>3</v>
      </c>
      <c r="T1220">
        <v>-13.5</v>
      </c>
      <c r="U1220">
        <v>2.5499999999999998</v>
      </c>
      <c r="V1220">
        <v>-6.75</v>
      </c>
      <c r="W1220" t="str">
        <f t="shared" si="39"/>
        <v>g113,5,empty,3,204,1,1,0</v>
      </c>
      <c r="X1220" s="1" t="s">
        <v>330</v>
      </c>
      <c r="Y1220" s="2" t="str">
        <f>IF(AND(ISBLANK(X1220),OR(NOT(ISBLANK(Z1220)),NOT(ISBLANK(AA1220)))),#N/A,
IF(ISBLANK(X1220),"",
IF(AND(NOT(ISERROR(VLOOKUP(X1220,MonsterTable!$A:$B,MATCH(MonsterTable!$B$1,MonsterTable!$A$1:$B$1,0),0))),OR(ISBLANK(Z1220),ISBLANK(AA1220))),#N/A,
IFERROR(VLOOKUP(X1220,MonsterTable!$A:$B,MATCH(MonsterTable!$B$1,MonsterTable!$A$1:$B$1,0),0),
IF(OR(NOT(ISBLANK(Z1220)),ISBLANK(AA1220)),#N/A,
IF(X1220="empty","empty",
VLOOKUP(X1220,MonsterGroupTable!$A:$A,1,0)))))))</f>
        <v>g113</v>
      </c>
      <c r="AA1220">
        <v>5</v>
      </c>
      <c r="AE1220" s="1" t="s">
        <v>74</v>
      </c>
      <c r="AF1220" s="2" t="str">
        <f>IF(AND(ISBLANK(AE1220),OR(NOT(ISBLANK(AG1220)),NOT(ISBLANK(AH1220)))),#N/A,
IF(ISBLANK(AE1220),"",
IF(AND(NOT(ISERROR(VLOOKUP(AE1220,MonsterTable!$A:$B,MATCH(MonsterTable!$B$1,MonsterTable!$A$1:$B$1,0),0))),OR(ISBLANK(AG1220),ISBLANK(AH1220))),#N/A,
IFERROR(VLOOKUP(AE1220,MonsterTable!$A:$B,MATCH(MonsterTable!$B$1,MonsterTable!$A$1:$B$1,0),0),
IF(OR(NOT(ISBLANK(AG1220)),ISBLANK(AH1220)),#N/A,
IF(AE1220="empty","empty",
VLOOKUP(AE1220,MonsterGroupTable!$A:$A,1,0)))))))</f>
        <v>empty</v>
      </c>
      <c r="AH1220">
        <v>3</v>
      </c>
      <c r="AL1220" s="1" t="s">
        <v>340</v>
      </c>
      <c r="AM1220" s="2">
        <f>IF(AND(ISBLANK(AL1220),OR(NOT(ISBLANK(AN1220)),NOT(ISBLANK(AO1220)))),#N/A,
IF(ISBLANK(AL1220),"",
IF(AND(NOT(ISERROR(VLOOKUP(AL1220,MonsterTable!$A:$B,MATCH(MonsterTable!$B$1,MonsterTable!$A$1:$B$1,0),0))),OR(ISBLANK(AN1220),ISBLANK(AO1220))),#N/A,
IFERROR(VLOOKUP(AL1220,MonsterTable!$A:$B,MATCH(MonsterTable!$B$1,MonsterTable!$A$1:$B$1,0),0),
IF(OR(NOT(ISBLANK(AN1220)),ISBLANK(AO1220)),#N/A,
IF(AL1220="empty","empty",
VLOOKUP(AL1220,MonsterGroupTable!$A:$A,1,0)))))))</f>
        <v>204</v>
      </c>
      <c r="AN1220">
        <v>1</v>
      </c>
      <c r="AO1220">
        <v>1</v>
      </c>
      <c r="AP1220">
        <v>0</v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BA1220" s="2" t="str">
        <f>IF(AND(ISBLANK(AZ1220),OR(NOT(ISBLANK(BB1220)),NOT(ISBLANK(BC1220)))),#N/A,
IF(ISBLANK(AZ1220),"",
IF(AND(NOT(ISERROR(VLOOKUP(AZ1220,MonsterTable!$A:$B,MATCH(MonsterTable!$B$1,MonsterTable!$A$1:$B$1,0),0))),OR(ISBLANK(BB1220),ISBLANK(BC1220))),#N/A,
IFERROR(VLOOKUP(AZ1220,MonsterTable!$A:$B,MATCH(MonsterTable!$B$1,MonsterTable!$A$1:$B$1,0),0),
IF(OR(NOT(ISBLANK(BB1220)),ISBLANK(BC1220)),#N/A,
IF(AZ1220="empty","empty",
VLOOKUP(AZ1220,MonsterGroupTable!$A:$A,1,0)))))))</f>
        <v/>
      </c>
      <c r="BH1220" s="2" t="str">
        <f>IF(AND(ISBLANK(BG1220),OR(NOT(ISBLANK(BI1220)),NOT(ISBLANK(BJ1220)))),#N/A,
IF(ISBLANK(BG1220),"",
IF(AND(NOT(ISERROR(VLOOKUP(BG1220,MonsterTable!$A:$B,MATCH(MonsterTable!$B$1,MonsterTable!$A$1:$B$1,0),0))),OR(ISBLANK(BI1220),ISBLANK(BJ1220))),#N/A,
IFERROR(VLOOKUP(BG1220,MonsterTable!$A:$B,MATCH(MonsterTable!$B$1,MonsterTable!$A$1:$B$1,0),0),
IF(OR(NOT(ISBLANK(BI1220)),ISBLANK(BJ1220)),#N/A,
IF(BG1220="empty","empty",
VLOOKUP(BG1220,MonsterGroupTable!$A:$A,1,0)))))))</f>
        <v/>
      </c>
      <c r="BO1220" s="2" t="str">
        <f>IF(AND(ISBLANK(BN1220),OR(NOT(ISBLANK(BP1220)),NOT(ISBLANK(BQ1220)))),#N/A,
IF(ISBLANK(BN1220),"",
IF(AND(NOT(ISERROR(VLOOKUP(BN1220,MonsterTable!$A:$B,MATCH(MonsterTable!$B$1,MonsterTable!$A$1:$B$1,0),0))),OR(ISBLANK(BP1220),ISBLANK(BQ1220))),#N/A,
IFERROR(VLOOKUP(BN1220,MonsterTable!$A:$B,MATCH(MonsterTable!$B$1,MonsterTable!$A$1:$B$1,0),0),
IF(OR(NOT(ISBLANK(BP1220)),ISBLANK(BQ1220)),#N/A,
IF(BN1220="empty","empty",
VLOOKUP(BN1220,MonsterGroupTable!$A:$A,1,0)))))))</f>
        <v/>
      </c>
      <c r="BV1220" s="2" t="str">
        <f>IF(AND(ISBLANK(BU1220),OR(NOT(ISBLANK(BW1220)),NOT(ISBLANK(BX1220)))),#N/A,
IF(ISBLANK(BU1220),"",
IF(AND(NOT(ISERROR(VLOOKUP(BU1220,MonsterTable!$A:$B,MATCH(MonsterTable!$B$1,MonsterTable!$A$1:$B$1,0),0))),OR(ISBLANK(BW1220),ISBLANK(BX1220))),#N/A,
IFERROR(VLOOKUP(BU1220,MonsterTable!$A:$B,MATCH(MonsterTable!$B$1,MonsterTable!$A$1:$B$1,0),0),
IF(OR(NOT(ISBLANK(BW1220)),ISBLANK(BX1220)),#N/A,
IF(BU1220="empty","empty",
VLOOKUP(BU1220,MonsterGroupTable!$A:$A,1,0)))))))</f>
        <v/>
      </c>
      <c r="CC1220" s="2" t="str">
        <f>IF(AND(ISBLANK(CB1220),OR(NOT(ISBLANK(CD1220)),NOT(ISBLANK(CE1220)))),#N/A,
IF(ISBLANK(CB1220),"",
IF(AND(NOT(ISERROR(VLOOKUP(CB1220,MonsterTable!$A:$B,MATCH(MonsterTable!$B$1,MonsterTable!$A$1:$B$1,0),0))),OR(ISBLANK(CD1220),ISBLANK(CE1220))),#N/A,
IFERROR(VLOOKUP(CB1220,MonsterTable!$A:$B,MATCH(MonsterTable!$B$1,MonsterTable!$A$1:$B$1,0),0),
IF(OR(NOT(ISBLANK(CD1220)),ISBLANK(CE1220)),#N/A,
IF(CB1220="empty","empty",
VLOOKUP(CB1220,MonsterGroupTable!$A:$A,1,0)))))))</f>
        <v/>
      </c>
      <c r="CJ1220" s="2" t="str">
        <f>IF(AND(ISBLANK(CI1220),OR(NOT(ISBLANK(CK1220)),NOT(ISBLANK(CL1220)))),#N/A,
IF(ISBLANK(CI1220),"",
IF(AND(NOT(ISERROR(VLOOKUP(CI1220,MonsterTable!$A:$B,MATCH(MonsterTable!$B$1,MonsterTable!$A$1:$B$1,0),0))),OR(ISBLANK(CK1220),ISBLANK(CL1220))),#N/A,
IFERROR(VLOOKUP(CI1220,MonsterTable!$A:$B,MATCH(MonsterTable!$B$1,MonsterTable!$A$1:$B$1,0),0),
IF(OR(NOT(ISBLANK(CK1220)),ISBLANK(CL1220)),#N/A,
IF(CI1220="empty","empty",
VLOOKUP(CI1220,MonsterGroupTable!$A:$A,1,0)))))))</f>
        <v/>
      </c>
    </row>
    <row r="1221" spans="1:88">
      <c r="A1221">
        <v>20522</v>
      </c>
      <c r="B1221">
        <f t="shared" si="38"/>
        <v>1.1000000000000001</v>
      </c>
      <c r="C1221">
        <f t="shared" si="38"/>
        <v>1.1000000000000001</v>
      </c>
      <c r="F1221">
        <v>3960</v>
      </c>
      <c r="G1221">
        <v>128955</v>
      </c>
      <c r="H1221">
        <v>0</v>
      </c>
      <c r="I1221">
        <v>0</v>
      </c>
      <c r="J1221">
        <v>0</v>
      </c>
      <c r="K1221" t="s">
        <v>28</v>
      </c>
      <c r="L1221" t="s">
        <v>245</v>
      </c>
      <c r="M1221" t="s">
        <v>79</v>
      </c>
      <c r="N1221" t="s">
        <v>80</v>
      </c>
      <c r="O1221">
        <v>0</v>
      </c>
      <c r="P1221">
        <v>-4.75</v>
      </c>
      <c r="Q1221">
        <v>-3.5</v>
      </c>
      <c r="R1221">
        <v>4.75</v>
      </c>
      <c r="S1221">
        <v>3</v>
      </c>
      <c r="T1221">
        <v>-13.5</v>
      </c>
      <c r="U1221">
        <v>2.5499999999999998</v>
      </c>
      <c r="V1221">
        <v>-6.75</v>
      </c>
      <c r="W1221" t="str">
        <f t="shared" si="39"/>
        <v>g113,5,empty,3,204,1,1,0</v>
      </c>
      <c r="X1221" s="1" t="s">
        <v>330</v>
      </c>
      <c r="Y1221" s="2" t="str">
        <f>IF(AND(ISBLANK(X1221),OR(NOT(ISBLANK(Z1221)),NOT(ISBLANK(AA1221)))),#N/A,
IF(ISBLANK(X1221),"",
IF(AND(NOT(ISERROR(VLOOKUP(X1221,MonsterTable!$A:$B,MATCH(MonsterTable!$B$1,MonsterTable!$A$1:$B$1,0),0))),OR(ISBLANK(Z1221),ISBLANK(AA1221))),#N/A,
IFERROR(VLOOKUP(X1221,MonsterTable!$A:$B,MATCH(MonsterTable!$B$1,MonsterTable!$A$1:$B$1,0),0),
IF(OR(NOT(ISBLANK(Z1221)),ISBLANK(AA1221)),#N/A,
IF(X1221="empty","empty",
VLOOKUP(X1221,MonsterGroupTable!$A:$A,1,0)))))))</f>
        <v>g113</v>
      </c>
      <c r="AA1221">
        <v>5</v>
      </c>
      <c r="AE1221" s="1" t="s">
        <v>74</v>
      </c>
      <c r="AF1221" s="2" t="str">
        <f>IF(AND(ISBLANK(AE1221),OR(NOT(ISBLANK(AG1221)),NOT(ISBLANK(AH1221)))),#N/A,
IF(ISBLANK(AE1221),"",
IF(AND(NOT(ISERROR(VLOOKUP(AE1221,MonsterTable!$A:$B,MATCH(MonsterTable!$B$1,MonsterTable!$A$1:$B$1,0),0))),OR(ISBLANK(AG1221),ISBLANK(AH1221))),#N/A,
IFERROR(VLOOKUP(AE1221,MonsterTable!$A:$B,MATCH(MonsterTable!$B$1,MonsterTable!$A$1:$B$1,0),0),
IF(OR(NOT(ISBLANK(AG1221)),ISBLANK(AH1221)),#N/A,
IF(AE1221="empty","empty",
VLOOKUP(AE1221,MonsterGroupTable!$A:$A,1,0)))))))</f>
        <v>empty</v>
      </c>
      <c r="AH1221">
        <v>3</v>
      </c>
      <c r="AL1221" s="1" t="s">
        <v>340</v>
      </c>
      <c r="AM1221" s="2">
        <f>IF(AND(ISBLANK(AL1221),OR(NOT(ISBLANK(AN1221)),NOT(ISBLANK(AO1221)))),#N/A,
IF(ISBLANK(AL1221),"",
IF(AND(NOT(ISERROR(VLOOKUP(AL1221,MonsterTable!$A:$B,MATCH(MonsterTable!$B$1,MonsterTable!$A$1:$B$1,0),0))),OR(ISBLANK(AN1221),ISBLANK(AO1221))),#N/A,
IFERROR(VLOOKUP(AL1221,MonsterTable!$A:$B,MATCH(MonsterTable!$B$1,MonsterTable!$A$1:$B$1,0),0),
IF(OR(NOT(ISBLANK(AN1221)),ISBLANK(AO1221)),#N/A,
IF(AL1221="empty","empty",
VLOOKUP(AL1221,MonsterGroupTable!$A:$A,1,0)))))))</f>
        <v>204</v>
      </c>
      <c r="AN1221">
        <v>1</v>
      </c>
      <c r="AO1221">
        <v>1</v>
      </c>
      <c r="AP1221">
        <v>0</v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BA1221" s="2" t="str">
        <f>IF(AND(ISBLANK(AZ1221),OR(NOT(ISBLANK(BB1221)),NOT(ISBLANK(BC1221)))),#N/A,
IF(ISBLANK(AZ1221),"",
IF(AND(NOT(ISERROR(VLOOKUP(AZ1221,MonsterTable!$A:$B,MATCH(MonsterTable!$B$1,MonsterTable!$A$1:$B$1,0),0))),OR(ISBLANK(BB1221),ISBLANK(BC1221))),#N/A,
IFERROR(VLOOKUP(AZ1221,MonsterTable!$A:$B,MATCH(MonsterTable!$B$1,MonsterTable!$A$1:$B$1,0),0),
IF(OR(NOT(ISBLANK(BB1221)),ISBLANK(BC1221)),#N/A,
IF(AZ1221="empty","empty",
VLOOKUP(AZ1221,MonsterGroupTable!$A:$A,1,0)))))))</f>
        <v/>
      </c>
      <c r="BH1221" s="2" t="str">
        <f>IF(AND(ISBLANK(BG1221),OR(NOT(ISBLANK(BI1221)),NOT(ISBLANK(BJ1221)))),#N/A,
IF(ISBLANK(BG1221),"",
IF(AND(NOT(ISERROR(VLOOKUP(BG1221,MonsterTable!$A:$B,MATCH(MonsterTable!$B$1,MonsterTable!$A$1:$B$1,0),0))),OR(ISBLANK(BI1221),ISBLANK(BJ1221))),#N/A,
IFERROR(VLOOKUP(BG1221,MonsterTable!$A:$B,MATCH(MonsterTable!$B$1,MonsterTable!$A$1:$B$1,0),0),
IF(OR(NOT(ISBLANK(BI1221)),ISBLANK(BJ1221)),#N/A,
IF(BG1221="empty","empty",
VLOOKUP(BG1221,MonsterGroupTable!$A:$A,1,0)))))))</f>
        <v/>
      </c>
      <c r="BO1221" s="2" t="str">
        <f>IF(AND(ISBLANK(BN1221),OR(NOT(ISBLANK(BP1221)),NOT(ISBLANK(BQ1221)))),#N/A,
IF(ISBLANK(BN1221),"",
IF(AND(NOT(ISERROR(VLOOKUP(BN1221,MonsterTable!$A:$B,MATCH(MonsterTable!$B$1,MonsterTable!$A$1:$B$1,0),0))),OR(ISBLANK(BP1221),ISBLANK(BQ1221))),#N/A,
IFERROR(VLOOKUP(BN1221,MonsterTable!$A:$B,MATCH(MonsterTable!$B$1,MonsterTable!$A$1:$B$1,0),0),
IF(OR(NOT(ISBLANK(BP1221)),ISBLANK(BQ1221)),#N/A,
IF(BN1221="empty","empty",
VLOOKUP(BN1221,MonsterGroupTable!$A:$A,1,0)))))))</f>
        <v/>
      </c>
      <c r="BV1221" s="2" t="str">
        <f>IF(AND(ISBLANK(BU1221),OR(NOT(ISBLANK(BW1221)),NOT(ISBLANK(BX1221)))),#N/A,
IF(ISBLANK(BU1221),"",
IF(AND(NOT(ISERROR(VLOOKUP(BU1221,MonsterTable!$A:$B,MATCH(MonsterTable!$B$1,MonsterTable!$A$1:$B$1,0),0))),OR(ISBLANK(BW1221),ISBLANK(BX1221))),#N/A,
IFERROR(VLOOKUP(BU1221,MonsterTable!$A:$B,MATCH(MonsterTable!$B$1,MonsterTable!$A$1:$B$1,0),0),
IF(OR(NOT(ISBLANK(BW1221)),ISBLANK(BX1221)),#N/A,
IF(BU1221="empty","empty",
VLOOKUP(BU1221,MonsterGroupTable!$A:$A,1,0)))))))</f>
        <v/>
      </c>
      <c r="CC1221" s="2" t="str">
        <f>IF(AND(ISBLANK(CB1221),OR(NOT(ISBLANK(CD1221)),NOT(ISBLANK(CE1221)))),#N/A,
IF(ISBLANK(CB1221),"",
IF(AND(NOT(ISERROR(VLOOKUP(CB1221,MonsterTable!$A:$B,MATCH(MonsterTable!$B$1,MonsterTable!$A$1:$B$1,0),0))),OR(ISBLANK(CD1221),ISBLANK(CE1221))),#N/A,
IFERROR(VLOOKUP(CB1221,MonsterTable!$A:$B,MATCH(MonsterTable!$B$1,MonsterTable!$A$1:$B$1,0),0),
IF(OR(NOT(ISBLANK(CD1221)),ISBLANK(CE1221)),#N/A,
IF(CB1221="empty","empty",
VLOOKUP(CB1221,MonsterGroupTable!$A:$A,1,0)))))))</f>
        <v/>
      </c>
      <c r="CJ1221" s="2" t="str">
        <f>IF(AND(ISBLANK(CI1221),OR(NOT(ISBLANK(CK1221)),NOT(ISBLANK(CL1221)))),#N/A,
IF(ISBLANK(CI1221),"",
IF(AND(NOT(ISERROR(VLOOKUP(CI1221,MonsterTable!$A:$B,MATCH(MonsterTable!$B$1,MonsterTable!$A$1:$B$1,0),0))),OR(ISBLANK(CK1221),ISBLANK(CL1221))),#N/A,
IFERROR(VLOOKUP(CI1221,MonsterTable!$A:$B,MATCH(MonsterTable!$B$1,MonsterTable!$A$1:$B$1,0),0),
IF(OR(NOT(ISBLANK(CK1221)),ISBLANK(CL1221)),#N/A,
IF(CI1221="empty","empty",
VLOOKUP(CI1221,MonsterGroupTable!$A:$A,1,0)))))))</f>
        <v/>
      </c>
    </row>
    <row r="1222" spans="1:88">
      <c r="A1222">
        <v>20523</v>
      </c>
      <c r="B1222">
        <f t="shared" si="38"/>
        <v>1.1000000000000001</v>
      </c>
      <c r="C1222">
        <f t="shared" si="38"/>
        <v>1.1000000000000001</v>
      </c>
      <c r="F1222">
        <v>3960</v>
      </c>
      <c r="G1222">
        <v>129549</v>
      </c>
      <c r="H1222">
        <v>0</v>
      </c>
      <c r="I1222">
        <v>0</v>
      </c>
      <c r="J1222">
        <v>0</v>
      </c>
      <c r="K1222" t="s">
        <v>28</v>
      </c>
      <c r="L1222" t="s">
        <v>245</v>
      </c>
      <c r="M1222" t="s">
        <v>79</v>
      </c>
      <c r="N1222" t="s">
        <v>80</v>
      </c>
      <c r="O1222">
        <v>0</v>
      </c>
      <c r="P1222">
        <v>-4.75</v>
      </c>
      <c r="Q1222">
        <v>-3.5</v>
      </c>
      <c r="R1222">
        <v>4.75</v>
      </c>
      <c r="S1222">
        <v>3</v>
      </c>
      <c r="T1222">
        <v>-13.5</v>
      </c>
      <c r="U1222">
        <v>2.5499999999999998</v>
      </c>
      <c r="V1222">
        <v>-6.75</v>
      </c>
      <c r="W1222" t="str">
        <f t="shared" si="39"/>
        <v>g113,5,empty,3,204,1,1,0</v>
      </c>
      <c r="X1222" s="1" t="s">
        <v>330</v>
      </c>
      <c r="Y1222" s="2" t="str">
        <f>IF(AND(ISBLANK(X1222),OR(NOT(ISBLANK(Z1222)),NOT(ISBLANK(AA1222)))),#N/A,
IF(ISBLANK(X1222),"",
IF(AND(NOT(ISERROR(VLOOKUP(X1222,MonsterTable!$A:$B,MATCH(MonsterTable!$B$1,MonsterTable!$A$1:$B$1,0),0))),OR(ISBLANK(Z1222),ISBLANK(AA1222))),#N/A,
IFERROR(VLOOKUP(X1222,MonsterTable!$A:$B,MATCH(MonsterTable!$B$1,MonsterTable!$A$1:$B$1,0),0),
IF(OR(NOT(ISBLANK(Z1222)),ISBLANK(AA1222)),#N/A,
IF(X1222="empty","empty",
VLOOKUP(X1222,MonsterGroupTable!$A:$A,1,0)))))))</f>
        <v>g113</v>
      </c>
      <c r="AA1222">
        <v>5</v>
      </c>
      <c r="AE1222" s="1" t="s">
        <v>74</v>
      </c>
      <c r="AF1222" s="2" t="str">
        <f>IF(AND(ISBLANK(AE1222),OR(NOT(ISBLANK(AG1222)),NOT(ISBLANK(AH1222)))),#N/A,
IF(ISBLANK(AE1222),"",
IF(AND(NOT(ISERROR(VLOOKUP(AE1222,MonsterTable!$A:$B,MATCH(MonsterTable!$B$1,MonsterTable!$A$1:$B$1,0),0))),OR(ISBLANK(AG1222),ISBLANK(AH1222))),#N/A,
IFERROR(VLOOKUP(AE1222,MonsterTable!$A:$B,MATCH(MonsterTable!$B$1,MonsterTable!$A$1:$B$1,0),0),
IF(OR(NOT(ISBLANK(AG1222)),ISBLANK(AH1222)),#N/A,
IF(AE1222="empty","empty",
VLOOKUP(AE1222,MonsterGroupTable!$A:$A,1,0)))))))</f>
        <v>empty</v>
      </c>
      <c r="AH1222">
        <v>3</v>
      </c>
      <c r="AL1222" s="1" t="s">
        <v>340</v>
      </c>
      <c r="AM1222" s="2">
        <f>IF(AND(ISBLANK(AL1222),OR(NOT(ISBLANK(AN1222)),NOT(ISBLANK(AO1222)))),#N/A,
IF(ISBLANK(AL1222),"",
IF(AND(NOT(ISERROR(VLOOKUP(AL1222,MonsterTable!$A:$B,MATCH(MonsterTable!$B$1,MonsterTable!$A$1:$B$1,0),0))),OR(ISBLANK(AN1222),ISBLANK(AO1222))),#N/A,
IFERROR(VLOOKUP(AL1222,MonsterTable!$A:$B,MATCH(MonsterTable!$B$1,MonsterTable!$A$1:$B$1,0),0),
IF(OR(NOT(ISBLANK(AN1222)),ISBLANK(AO1222)),#N/A,
IF(AL1222="empty","empty",
VLOOKUP(AL1222,MonsterGroupTable!$A:$A,1,0)))))))</f>
        <v>204</v>
      </c>
      <c r="AN1222">
        <v>1</v>
      </c>
      <c r="AO1222">
        <v>1</v>
      </c>
      <c r="AP1222">
        <v>0</v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BA1222" s="2" t="str">
        <f>IF(AND(ISBLANK(AZ1222),OR(NOT(ISBLANK(BB1222)),NOT(ISBLANK(BC1222)))),#N/A,
IF(ISBLANK(AZ1222),"",
IF(AND(NOT(ISERROR(VLOOKUP(AZ1222,MonsterTable!$A:$B,MATCH(MonsterTable!$B$1,MonsterTable!$A$1:$B$1,0),0))),OR(ISBLANK(BB1222),ISBLANK(BC1222))),#N/A,
IFERROR(VLOOKUP(AZ1222,MonsterTable!$A:$B,MATCH(MonsterTable!$B$1,MonsterTable!$A$1:$B$1,0),0),
IF(OR(NOT(ISBLANK(BB1222)),ISBLANK(BC1222)),#N/A,
IF(AZ1222="empty","empty",
VLOOKUP(AZ1222,MonsterGroupTable!$A:$A,1,0)))))))</f>
        <v/>
      </c>
      <c r="BH1222" s="2" t="str">
        <f>IF(AND(ISBLANK(BG1222),OR(NOT(ISBLANK(BI1222)),NOT(ISBLANK(BJ1222)))),#N/A,
IF(ISBLANK(BG1222),"",
IF(AND(NOT(ISERROR(VLOOKUP(BG1222,MonsterTable!$A:$B,MATCH(MonsterTable!$B$1,MonsterTable!$A$1:$B$1,0),0))),OR(ISBLANK(BI1222),ISBLANK(BJ1222))),#N/A,
IFERROR(VLOOKUP(BG1222,MonsterTable!$A:$B,MATCH(MonsterTable!$B$1,MonsterTable!$A$1:$B$1,0),0),
IF(OR(NOT(ISBLANK(BI1222)),ISBLANK(BJ1222)),#N/A,
IF(BG1222="empty","empty",
VLOOKUP(BG1222,MonsterGroupTable!$A:$A,1,0)))))))</f>
        <v/>
      </c>
      <c r="BO1222" s="2" t="str">
        <f>IF(AND(ISBLANK(BN1222),OR(NOT(ISBLANK(BP1222)),NOT(ISBLANK(BQ1222)))),#N/A,
IF(ISBLANK(BN1222),"",
IF(AND(NOT(ISERROR(VLOOKUP(BN1222,MonsterTable!$A:$B,MATCH(MonsterTable!$B$1,MonsterTable!$A$1:$B$1,0),0))),OR(ISBLANK(BP1222),ISBLANK(BQ1222))),#N/A,
IFERROR(VLOOKUP(BN1222,MonsterTable!$A:$B,MATCH(MonsterTable!$B$1,MonsterTable!$A$1:$B$1,0),0),
IF(OR(NOT(ISBLANK(BP1222)),ISBLANK(BQ1222)),#N/A,
IF(BN1222="empty","empty",
VLOOKUP(BN1222,MonsterGroupTable!$A:$A,1,0)))))))</f>
        <v/>
      </c>
      <c r="BV1222" s="2" t="str">
        <f>IF(AND(ISBLANK(BU1222),OR(NOT(ISBLANK(BW1222)),NOT(ISBLANK(BX1222)))),#N/A,
IF(ISBLANK(BU1222),"",
IF(AND(NOT(ISERROR(VLOOKUP(BU1222,MonsterTable!$A:$B,MATCH(MonsterTable!$B$1,MonsterTable!$A$1:$B$1,0),0))),OR(ISBLANK(BW1222),ISBLANK(BX1222))),#N/A,
IFERROR(VLOOKUP(BU1222,MonsterTable!$A:$B,MATCH(MonsterTable!$B$1,MonsterTable!$A$1:$B$1,0),0),
IF(OR(NOT(ISBLANK(BW1222)),ISBLANK(BX1222)),#N/A,
IF(BU1222="empty","empty",
VLOOKUP(BU1222,MonsterGroupTable!$A:$A,1,0)))))))</f>
        <v/>
      </c>
      <c r="CC1222" s="2" t="str">
        <f>IF(AND(ISBLANK(CB1222),OR(NOT(ISBLANK(CD1222)),NOT(ISBLANK(CE1222)))),#N/A,
IF(ISBLANK(CB1222),"",
IF(AND(NOT(ISERROR(VLOOKUP(CB1222,MonsterTable!$A:$B,MATCH(MonsterTable!$B$1,MonsterTable!$A$1:$B$1,0),0))),OR(ISBLANK(CD1222),ISBLANK(CE1222))),#N/A,
IFERROR(VLOOKUP(CB1222,MonsterTable!$A:$B,MATCH(MonsterTable!$B$1,MonsterTable!$A$1:$B$1,0),0),
IF(OR(NOT(ISBLANK(CD1222)),ISBLANK(CE1222)),#N/A,
IF(CB1222="empty","empty",
VLOOKUP(CB1222,MonsterGroupTable!$A:$A,1,0)))))))</f>
        <v/>
      </c>
      <c r="CJ1222" s="2" t="str">
        <f>IF(AND(ISBLANK(CI1222),OR(NOT(ISBLANK(CK1222)),NOT(ISBLANK(CL1222)))),#N/A,
IF(ISBLANK(CI1222),"",
IF(AND(NOT(ISERROR(VLOOKUP(CI1222,MonsterTable!$A:$B,MATCH(MonsterTable!$B$1,MonsterTable!$A$1:$B$1,0),0))),OR(ISBLANK(CK1222),ISBLANK(CL1222))),#N/A,
IFERROR(VLOOKUP(CI1222,MonsterTable!$A:$B,MATCH(MonsterTable!$B$1,MonsterTable!$A$1:$B$1,0),0),
IF(OR(NOT(ISBLANK(CK1222)),ISBLANK(CL1222)),#N/A,
IF(CI1222="empty","empty",
VLOOKUP(CI1222,MonsterGroupTable!$A:$A,1,0)))))))</f>
        <v/>
      </c>
    </row>
    <row r="1223" spans="1:88">
      <c r="A1223">
        <v>20524</v>
      </c>
      <c r="B1223">
        <f t="shared" si="38"/>
        <v>1.1000000000000001</v>
      </c>
      <c r="C1223">
        <f t="shared" si="38"/>
        <v>1.1000000000000001</v>
      </c>
      <c r="F1223">
        <v>3960</v>
      </c>
      <c r="G1223">
        <v>130143</v>
      </c>
      <c r="H1223">
        <v>0</v>
      </c>
      <c r="I1223">
        <v>0</v>
      </c>
      <c r="J1223">
        <v>0</v>
      </c>
      <c r="K1223" t="s">
        <v>28</v>
      </c>
      <c r="L1223" t="s">
        <v>245</v>
      </c>
      <c r="M1223" t="s">
        <v>79</v>
      </c>
      <c r="N1223" t="s">
        <v>80</v>
      </c>
      <c r="O1223">
        <v>0</v>
      </c>
      <c r="P1223">
        <v>-4.75</v>
      </c>
      <c r="Q1223">
        <v>-3.5</v>
      </c>
      <c r="R1223">
        <v>4.75</v>
      </c>
      <c r="S1223">
        <v>3</v>
      </c>
      <c r="T1223">
        <v>-13.5</v>
      </c>
      <c r="U1223">
        <v>2.5499999999999998</v>
      </c>
      <c r="V1223">
        <v>-6.75</v>
      </c>
      <c r="W1223" t="str">
        <f t="shared" si="39"/>
        <v>g113,5,empty,3,204,1,1,0</v>
      </c>
      <c r="X1223" s="1" t="s">
        <v>330</v>
      </c>
      <c r="Y1223" s="2" t="str">
        <f>IF(AND(ISBLANK(X1223),OR(NOT(ISBLANK(Z1223)),NOT(ISBLANK(AA1223)))),#N/A,
IF(ISBLANK(X1223),"",
IF(AND(NOT(ISERROR(VLOOKUP(X1223,MonsterTable!$A:$B,MATCH(MonsterTable!$B$1,MonsterTable!$A$1:$B$1,0),0))),OR(ISBLANK(Z1223),ISBLANK(AA1223))),#N/A,
IFERROR(VLOOKUP(X1223,MonsterTable!$A:$B,MATCH(MonsterTable!$B$1,MonsterTable!$A$1:$B$1,0),0),
IF(OR(NOT(ISBLANK(Z1223)),ISBLANK(AA1223)),#N/A,
IF(X1223="empty","empty",
VLOOKUP(X1223,MonsterGroupTable!$A:$A,1,0)))))))</f>
        <v>g113</v>
      </c>
      <c r="AA1223">
        <v>5</v>
      </c>
      <c r="AE1223" s="1" t="s">
        <v>74</v>
      </c>
      <c r="AF1223" s="2" t="str">
        <f>IF(AND(ISBLANK(AE1223),OR(NOT(ISBLANK(AG1223)),NOT(ISBLANK(AH1223)))),#N/A,
IF(ISBLANK(AE1223),"",
IF(AND(NOT(ISERROR(VLOOKUP(AE1223,MonsterTable!$A:$B,MATCH(MonsterTable!$B$1,MonsterTable!$A$1:$B$1,0),0))),OR(ISBLANK(AG1223),ISBLANK(AH1223))),#N/A,
IFERROR(VLOOKUP(AE1223,MonsterTable!$A:$B,MATCH(MonsterTable!$B$1,MonsterTable!$A$1:$B$1,0),0),
IF(OR(NOT(ISBLANK(AG1223)),ISBLANK(AH1223)),#N/A,
IF(AE1223="empty","empty",
VLOOKUP(AE1223,MonsterGroupTable!$A:$A,1,0)))))))</f>
        <v>empty</v>
      </c>
      <c r="AH1223">
        <v>3</v>
      </c>
      <c r="AL1223" s="1" t="s">
        <v>340</v>
      </c>
      <c r="AM1223" s="2">
        <f>IF(AND(ISBLANK(AL1223),OR(NOT(ISBLANK(AN1223)),NOT(ISBLANK(AO1223)))),#N/A,
IF(ISBLANK(AL1223),"",
IF(AND(NOT(ISERROR(VLOOKUP(AL1223,MonsterTable!$A:$B,MATCH(MonsterTable!$B$1,MonsterTable!$A$1:$B$1,0),0))),OR(ISBLANK(AN1223),ISBLANK(AO1223))),#N/A,
IFERROR(VLOOKUP(AL1223,MonsterTable!$A:$B,MATCH(MonsterTable!$B$1,MonsterTable!$A$1:$B$1,0),0),
IF(OR(NOT(ISBLANK(AN1223)),ISBLANK(AO1223)),#N/A,
IF(AL1223="empty","empty",
VLOOKUP(AL1223,MonsterGroupTable!$A:$A,1,0)))))))</f>
        <v>204</v>
      </c>
      <c r="AN1223">
        <v>1</v>
      </c>
      <c r="AO1223">
        <v>1</v>
      </c>
      <c r="AP1223">
        <v>0</v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BA1223" s="2" t="str">
        <f>IF(AND(ISBLANK(AZ1223),OR(NOT(ISBLANK(BB1223)),NOT(ISBLANK(BC1223)))),#N/A,
IF(ISBLANK(AZ1223),"",
IF(AND(NOT(ISERROR(VLOOKUP(AZ1223,MonsterTable!$A:$B,MATCH(MonsterTable!$B$1,MonsterTable!$A$1:$B$1,0),0))),OR(ISBLANK(BB1223),ISBLANK(BC1223))),#N/A,
IFERROR(VLOOKUP(AZ1223,MonsterTable!$A:$B,MATCH(MonsterTable!$B$1,MonsterTable!$A$1:$B$1,0),0),
IF(OR(NOT(ISBLANK(BB1223)),ISBLANK(BC1223)),#N/A,
IF(AZ1223="empty","empty",
VLOOKUP(AZ1223,MonsterGroupTable!$A:$A,1,0)))))))</f>
        <v/>
      </c>
      <c r="BH1223" s="2" t="str">
        <f>IF(AND(ISBLANK(BG1223),OR(NOT(ISBLANK(BI1223)),NOT(ISBLANK(BJ1223)))),#N/A,
IF(ISBLANK(BG1223),"",
IF(AND(NOT(ISERROR(VLOOKUP(BG1223,MonsterTable!$A:$B,MATCH(MonsterTable!$B$1,MonsterTable!$A$1:$B$1,0),0))),OR(ISBLANK(BI1223),ISBLANK(BJ1223))),#N/A,
IFERROR(VLOOKUP(BG1223,MonsterTable!$A:$B,MATCH(MonsterTable!$B$1,MonsterTable!$A$1:$B$1,0),0),
IF(OR(NOT(ISBLANK(BI1223)),ISBLANK(BJ1223)),#N/A,
IF(BG1223="empty","empty",
VLOOKUP(BG1223,MonsterGroupTable!$A:$A,1,0)))))))</f>
        <v/>
      </c>
      <c r="BO1223" s="2" t="str">
        <f>IF(AND(ISBLANK(BN1223),OR(NOT(ISBLANK(BP1223)),NOT(ISBLANK(BQ1223)))),#N/A,
IF(ISBLANK(BN1223),"",
IF(AND(NOT(ISERROR(VLOOKUP(BN1223,MonsterTable!$A:$B,MATCH(MonsterTable!$B$1,MonsterTable!$A$1:$B$1,0),0))),OR(ISBLANK(BP1223),ISBLANK(BQ1223))),#N/A,
IFERROR(VLOOKUP(BN1223,MonsterTable!$A:$B,MATCH(MonsterTable!$B$1,MonsterTable!$A$1:$B$1,0),0),
IF(OR(NOT(ISBLANK(BP1223)),ISBLANK(BQ1223)),#N/A,
IF(BN1223="empty","empty",
VLOOKUP(BN1223,MonsterGroupTable!$A:$A,1,0)))))))</f>
        <v/>
      </c>
      <c r="BV1223" s="2" t="str">
        <f>IF(AND(ISBLANK(BU1223),OR(NOT(ISBLANK(BW1223)),NOT(ISBLANK(BX1223)))),#N/A,
IF(ISBLANK(BU1223),"",
IF(AND(NOT(ISERROR(VLOOKUP(BU1223,MonsterTable!$A:$B,MATCH(MonsterTable!$B$1,MonsterTable!$A$1:$B$1,0),0))),OR(ISBLANK(BW1223),ISBLANK(BX1223))),#N/A,
IFERROR(VLOOKUP(BU1223,MonsterTable!$A:$B,MATCH(MonsterTable!$B$1,MonsterTable!$A$1:$B$1,0),0),
IF(OR(NOT(ISBLANK(BW1223)),ISBLANK(BX1223)),#N/A,
IF(BU1223="empty","empty",
VLOOKUP(BU1223,MonsterGroupTable!$A:$A,1,0)))))))</f>
        <v/>
      </c>
      <c r="CC1223" s="2" t="str">
        <f>IF(AND(ISBLANK(CB1223),OR(NOT(ISBLANK(CD1223)),NOT(ISBLANK(CE1223)))),#N/A,
IF(ISBLANK(CB1223),"",
IF(AND(NOT(ISERROR(VLOOKUP(CB1223,MonsterTable!$A:$B,MATCH(MonsterTable!$B$1,MonsterTable!$A$1:$B$1,0),0))),OR(ISBLANK(CD1223),ISBLANK(CE1223))),#N/A,
IFERROR(VLOOKUP(CB1223,MonsterTable!$A:$B,MATCH(MonsterTable!$B$1,MonsterTable!$A$1:$B$1,0),0),
IF(OR(NOT(ISBLANK(CD1223)),ISBLANK(CE1223)),#N/A,
IF(CB1223="empty","empty",
VLOOKUP(CB1223,MonsterGroupTable!$A:$A,1,0)))))))</f>
        <v/>
      </c>
      <c r="CJ1223" s="2" t="str">
        <f>IF(AND(ISBLANK(CI1223),OR(NOT(ISBLANK(CK1223)),NOT(ISBLANK(CL1223)))),#N/A,
IF(ISBLANK(CI1223),"",
IF(AND(NOT(ISERROR(VLOOKUP(CI1223,MonsterTable!$A:$B,MATCH(MonsterTable!$B$1,MonsterTable!$A$1:$B$1,0),0))),OR(ISBLANK(CK1223),ISBLANK(CL1223))),#N/A,
IFERROR(VLOOKUP(CI1223,MonsterTable!$A:$B,MATCH(MonsterTable!$B$1,MonsterTable!$A$1:$B$1,0),0),
IF(OR(NOT(ISBLANK(CK1223)),ISBLANK(CL1223)),#N/A,
IF(CI1223="empty","empty",
VLOOKUP(CI1223,MonsterGroupTable!$A:$A,1,0)))))))</f>
        <v/>
      </c>
    </row>
    <row r="1224" spans="1:88">
      <c r="A1224">
        <v>20525</v>
      </c>
      <c r="B1224">
        <f t="shared" si="38"/>
        <v>1.1000000000000001</v>
      </c>
      <c r="C1224">
        <f t="shared" si="38"/>
        <v>1.1000000000000001</v>
      </c>
      <c r="F1224">
        <v>3960</v>
      </c>
      <c r="G1224">
        <v>130737</v>
      </c>
      <c r="H1224">
        <v>0</v>
      </c>
      <c r="I1224">
        <v>0</v>
      </c>
      <c r="J1224">
        <v>0</v>
      </c>
      <c r="K1224" t="s">
        <v>28</v>
      </c>
      <c r="L1224" t="s">
        <v>245</v>
      </c>
      <c r="M1224" t="s">
        <v>79</v>
      </c>
      <c r="N1224" t="s">
        <v>80</v>
      </c>
      <c r="O1224">
        <v>0</v>
      </c>
      <c r="P1224">
        <v>-4.75</v>
      </c>
      <c r="Q1224">
        <v>-3.5</v>
      </c>
      <c r="R1224">
        <v>4.75</v>
      </c>
      <c r="S1224">
        <v>3</v>
      </c>
      <c r="T1224">
        <v>-13.5</v>
      </c>
      <c r="U1224">
        <v>2.5499999999999998</v>
      </c>
      <c r="V1224">
        <v>-6.75</v>
      </c>
      <c r="W1224" t="str">
        <f t="shared" si="39"/>
        <v>g113,5,empty,3,204,1,1,0</v>
      </c>
      <c r="X1224" s="1" t="s">
        <v>330</v>
      </c>
      <c r="Y1224" s="2" t="str">
        <f>IF(AND(ISBLANK(X1224),OR(NOT(ISBLANK(Z1224)),NOT(ISBLANK(AA1224)))),#N/A,
IF(ISBLANK(X1224),"",
IF(AND(NOT(ISERROR(VLOOKUP(X1224,MonsterTable!$A:$B,MATCH(MonsterTable!$B$1,MonsterTable!$A$1:$B$1,0),0))),OR(ISBLANK(Z1224),ISBLANK(AA1224))),#N/A,
IFERROR(VLOOKUP(X1224,MonsterTable!$A:$B,MATCH(MonsterTable!$B$1,MonsterTable!$A$1:$B$1,0),0),
IF(OR(NOT(ISBLANK(Z1224)),ISBLANK(AA1224)),#N/A,
IF(X1224="empty","empty",
VLOOKUP(X1224,MonsterGroupTable!$A:$A,1,0)))))))</f>
        <v>g113</v>
      </c>
      <c r="AA1224">
        <v>5</v>
      </c>
      <c r="AE1224" s="1" t="s">
        <v>74</v>
      </c>
      <c r="AF1224" s="2" t="str">
        <f>IF(AND(ISBLANK(AE1224),OR(NOT(ISBLANK(AG1224)),NOT(ISBLANK(AH1224)))),#N/A,
IF(ISBLANK(AE1224),"",
IF(AND(NOT(ISERROR(VLOOKUP(AE1224,MonsterTable!$A:$B,MATCH(MonsterTable!$B$1,MonsterTable!$A$1:$B$1,0),0))),OR(ISBLANK(AG1224),ISBLANK(AH1224))),#N/A,
IFERROR(VLOOKUP(AE1224,MonsterTable!$A:$B,MATCH(MonsterTable!$B$1,MonsterTable!$A$1:$B$1,0),0),
IF(OR(NOT(ISBLANK(AG1224)),ISBLANK(AH1224)),#N/A,
IF(AE1224="empty","empty",
VLOOKUP(AE1224,MonsterGroupTable!$A:$A,1,0)))))))</f>
        <v>empty</v>
      </c>
      <c r="AH1224">
        <v>3</v>
      </c>
      <c r="AL1224" s="1" t="s">
        <v>340</v>
      </c>
      <c r="AM1224" s="2">
        <f>IF(AND(ISBLANK(AL1224),OR(NOT(ISBLANK(AN1224)),NOT(ISBLANK(AO1224)))),#N/A,
IF(ISBLANK(AL1224),"",
IF(AND(NOT(ISERROR(VLOOKUP(AL1224,MonsterTable!$A:$B,MATCH(MonsterTable!$B$1,MonsterTable!$A$1:$B$1,0),0))),OR(ISBLANK(AN1224),ISBLANK(AO1224))),#N/A,
IFERROR(VLOOKUP(AL1224,MonsterTable!$A:$B,MATCH(MonsterTable!$B$1,MonsterTable!$A$1:$B$1,0),0),
IF(OR(NOT(ISBLANK(AN1224)),ISBLANK(AO1224)),#N/A,
IF(AL1224="empty","empty",
VLOOKUP(AL1224,MonsterGroupTable!$A:$A,1,0)))))))</f>
        <v>204</v>
      </c>
      <c r="AN1224">
        <v>1</v>
      </c>
      <c r="AO1224">
        <v>1</v>
      </c>
      <c r="AP1224">
        <v>0</v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BA1224" s="2" t="str">
        <f>IF(AND(ISBLANK(AZ1224),OR(NOT(ISBLANK(BB1224)),NOT(ISBLANK(BC1224)))),#N/A,
IF(ISBLANK(AZ1224),"",
IF(AND(NOT(ISERROR(VLOOKUP(AZ1224,MonsterTable!$A:$B,MATCH(MonsterTable!$B$1,MonsterTable!$A$1:$B$1,0),0))),OR(ISBLANK(BB1224),ISBLANK(BC1224))),#N/A,
IFERROR(VLOOKUP(AZ1224,MonsterTable!$A:$B,MATCH(MonsterTable!$B$1,MonsterTable!$A$1:$B$1,0),0),
IF(OR(NOT(ISBLANK(BB1224)),ISBLANK(BC1224)),#N/A,
IF(AZ1224="empty","empty",
VLOOKUP(AZ1224,MonsterGroupTable!$A:$A,1,0)))))))</f>
        <v/>
      </c>
      <c r="BH1224" s="2" t="str">
        <f>IF(AND(ISBLANK(BG1224),OR(NOT(ISBLANK(BI1224)),NOT(ISBLANK(BJ1224)))),#N/A,
IF(ISBLANK(BG1224),"",
IF(AND(NOT(ISERROR(VLOOKUP(BG1224,MonsterTable!$A:$B,MATCH(MonsterTable!$B$1,MonsterTable!$A$1:$B$1,0),0))),OR(ISBLANK(BI1224),ISBLANK(BJ1224))),#N/A,
IFERROR(VLOOKUP(BG1224,MonsterTable!$A:$B,MATCH(MonsterTable!$B$1,MonsterTable!$A$1:$B$1,0),0),
IF(OR(NOT(ISBLANK(BI1224)),ISBLANK(BJ1224)),#N/A,
IF(BG1224="empty","empty",
VLOOKUP(BG1224,MonsterGroupTable!$A:$A,1,0)))))))</f>
        <v/>
      </c>
      <c r="BO1224" s="2" t="str">
        <f>IF(AND(ISBLANK(BN1224),OR(NOT(ISBLANK(BP1224)),NOT(ISBLANK(BQ1224)))),#N/A,
IF(ISBLANK(BN1224),"",
IF(AND(NOT(ISERROR(VLOOKUP(BN1224,MonsterTable!$A:$B,MATCH(MonsterTable!$B$1,MonsterTable!$A$1:$B$1,0),0))),OR(ISBLANK(BP1224),ISBLANK(BQ1224))),#N/A,
IFERROR(VLOOKUP(BN1224,MonsterTable!$A:$B,MATCH(MonsterTable!$B$1,MonsterTable!$A$1:$B$1,0),0),
IF(OR(NOT(ISBLANK(BP1224)),ISBLANK(BQ1224)),#N/A,
IF(BN1224="empty","empty",
VLOOKUP(BN1224,MonsterGroupTable!$A:$A,1,0)))))))</f>
        <v/>
      </c>
      <c r="BV1224" s="2" t="str">
        <f>IF(AND(ISBLANK(BU1224),OR(NOT(ISBLANK(BW1224)),NOT(ISBLANK(BX1224)))),#N/A,
IF(ISBLANK(BU1224),"",
IF(AND(NOT(ISERROR(VLOOKUP(BU1224,MonsterTable!$A:$B,MATCH(MonsterTable!$B$1,MonsterTable!$A$1:$B$1,0),0))),OR(ISBLANK(BW1224),ISBLANK(BX1224))),#N/A,
IFERROR(VLOOKUP(BU1224,MonsterTable!$A:$B,MATCH(MonsterTable!$B$1,MonsterTable!$A$1:$B$1,0),0),
IF(OR(NOT(ISBLANK(BW1224)),ISBLANK(BX1224)),#N/A,
IF(BU1224="empty","empty",
VLOOKUP(BU1224,MonsterGroupTable!$A:$A,1,0)))))))</f>
        <v/>
      </c>
      <c r="CC1224" s="2" t="str">
        <f>IF(AND(ISBLANK(CB1224),OR(NOT(ISBLANK(CD1224)),NOT(ISBLANK(CE1224)))),#N/A,
IF(ISBLANK(CB1224),"",
IF(AND(NOT(ISERROR(VLOOKUP(CB1224,MonsterTable!$A:$B,MATCH(MonsterTable!$B$1,MonsterTable!$A$1:$B$1,0),0))),OR(ISBLANK(CD1224),ISBLANK(CE1224))),#N/A,
IFERROR(VLOOKUP(CB1224,MonsterTable!$A:$B,MATCH(MonsterTable!$B$1,MonsterTable!$A$1:$B$1,0),0),
IF(OR(NOT(ISBLANK(CD1224)),ISBLANK(CE1224)),#N/A,
IF(CB1224="empty","empty",
VLOOKUP(CB1224,MonsterGroupTable!$A:$A,1,0)))))))</f>
        <v/>
      </c>
      <c r="CJ1224" s="2" t="str">
        <f>IF(AND(ISBLANK(CI1224),OR(NOT(ISBLANK(CK1224)),NOT(ISBLANK(CL1224)))),#N/A,
IF(ISBLANK(CI1224),"",
IF(AND(NOT(ISERROR(VLOOKUP(CI1224,MonsterTable!$A:$B,MATCH(MonsterTable!$B$1,MonsterTable!$A$1:$B$1,0),0))),OR(ISBLANK(CK1224),ISBLANK(CL1224))),#N/A,
IFERROR(VLOOKUP(CI1224,MonsterTable!$A:$B,MATCH(MonsterTable!$B$1,MonsterTable!$A$1:$B$1,0),0),
IF(OR(NOT(ISBLANK(CK1224)),ISBLANK(CL1224)),#N/A,
IF(CI1224="empty","empty",
VLOOKUP(CI1224,MonsterGroupTable!$A:$A,1,0)))))))</f>
        <v/>
      </c>
    </row>
    <row r="1225" spans="1:88">
      <c r="A1225">
        <v>20526</v>
      </c>
      <c r="B1225">
        <f t="shared" si="38"/>
        <v>1.1000000000000001</v>
      </c>
      <c r="C1225">
        <f t="shared" si="38"/>
        <v>1.1000000000000001</v>
      </c>
      <c r="F1225">
        <v>3960</v>
      </c>
      <c r="G1225">
        <v>131331</v>
      </c>
      <c r="H1225">
        <v>0</v>
      </c>
      <c r="I1225">
        <v>0</v>
      </c>
      <c r="J1225">
        <v>0</v>
      </c>
      <c r="K1225" t="s">
        <v>28</v>
      </c>
      <c r="L1225" t="s">
        <v>245</v>
      </c>
      <c r="M1225" t="s">
        <v>79</v>
      </c>
      <c r="N1225" t="s">
        <v>80</v>
      </c>
      <c r="O1225">
        <v>0</v>
      </c>
      <c r="P1225">
        <v>-4.75</v>
      </c>
      <c r="Q1225">
        <v>-3.5</v>
      </c>
      <c r="R1225">
        <v>4.75</v>
      </c>
      <c r="S1225">
        <v>3</v>
      </c>
      <c r="T1225">
        <v>-13.5</v>
      </c>
      <c r="U1225">
        <v>2.5499999999999998</v>
      </c>
      <c r="V1225">
        <v>-6.75</v>
      </c>
      <c r="W1225" t="str">
        <f t="shared" si="39"/>
        <v>g113,5,empty,3,204,1,1,0</v>
      </c>
      <c r="X1225" s="1" t="s">
        <v>330</v>
      </c>
      <c r="Y1225" s="2" t="str">
        <f>IF(AND(ISBLANK(X1225),OR(NOT(ISBLANK(Z1225)),NOT(ISBLANK(AA1225)))),#N/A,
IF(ISBLANK(X1225),"",
IF(AND(NOT(ISERROR(VLOOKUP(X1225,MonsterTable!$A:$B,MATCH(MonsterTable!$B$1,MonsterTable!$A$1:$B$1,0),0))),OR(ISBLANK(Z1225),ISBLANK(AA1225))),#N/A,
IFERROR(VLOOKUP(X1225,MonsterTable!$A:$B,MATCH(MonsterTable!$B$1,MonsterTable!$A$1:$B$1,0),0),
IF(OR(NOT(ISBLANK(Z1225)),ISBLANK(AA1225)),#N/A,
IF(X1225="empty","empty",
VLOOKUP(X1225,MonsterGroupTable!$A:$A,1,0)))))))</f>
        <v>g113</v>
      </c>
      <c r="AA1225">
        <v>5</v>
      </c>
      <c r="AE1225" s="1" t="s">
        <v>74</v>
      </c>
      <c r="AF1225" s="2" t="str">
        <f>IF(AND(ISBLANK(AE1225),OR(NOT(ISBLANK(AG1225)),NOT(ISBLANK(AH1225)))),#N/A,
IF(ISBLANK(AE1225),"",
IF(AND(NOT(ISERROR(VLOOKUP(AE1225,MonsterTable!$A:$B,MATCH(MonsterTable!$B$1,MonsterTable!$A$1:$B$1,0),0))),OR(ISBLANK(AG1225),ISBLANK(AH1225))),#N/A,
IFERROR(VLOOKUP(AE1225,MonsterTable!$A:$B,MATCH(MonsterTable!$B$1,MonsterTable!$A$1:$B$1,0),0),
IF(OR(NOT(ISBLANK(AG1225)),ISBLANK(AH1225)),#N/A,
IF(AE1225="empty","empty",
VLOOKUP(AE1225,MonsterGroupTable!$A:$A,1,0)))))))</f>
        <v>empty</v>
      </c>
      <c r="AH1225">
        <v>3</v>
      </c>
      <c r="AL1225" s="1" t="s">
        <v>340</v>
      </c>
      <c r="AM1225" s="2">
        <f>IF(AND(ISBLANK(AL1225),OR(NOT(ISBLANK(AN1225)),NOT(ISBLANK(AO1225)))),#N/A,
IF(ISBLANK(AL1225),"",
IF(AND(NOT(ISERROR(VLOOKUP(AL1225,MonsterTable!$A:$B,MATCH(MonsterTable!$B$1,MonsterTable!$A$1:$B$1,0),0))),OR(ISBLANK(AN1225),ISBLANK(AO1225))),#N/A,
IFERROR(VLOOKUP(AL1225,MonsterTable!$A:$B,MATCH(MonsterTable!$B$1,MonsterTable!$A$1:$B$1,0),0),
IF(OR(NOT(ISBLANK(AN1225)),ISBLANK(AO1225)),#N/A,
IF(AL1225="empty","empty",
VLOOKUP(AL1225,MonsterGroupTable!$A:$A,1,0)))))))</f>
        <v>204</v>
      </c>
      <c r="AN1225">
        <v>1</v>
      </c>
      <c r="AO1225">
        <v>1</v>
      </c>
      <c r="AP1225">
        <v>0</v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BA1225" s="2" t="str">
        <f>IF(AND(ISBLANK(AZ1225),OR(NOT(ISBLANK(BB1225)),NOT(ISBLANK(BC1225)))),#N/A,
IF(ISBLANK(AZ1225),"",
IF(AND(NOT(ISERROR(VLOOKUP(AZ1225,MonsterTable!$A:$B,MATCH(MonsterTable!$B$1,MonsterTable!$A$1:$B$1,0),0))),OR(ISBLANK(BB1225),ISBLANK(BC1225))),#N/A,
IFERROR(VLOOKUP(AZ1225,MonsterTable!$A:$B,MATCH(MonsterTable!$B$1,MonsterTable!$A$1:$B$1,0),0),
IF(OR(NOT(ISBLANK(BB1225)),ISBLANK(BC1225)),#N/A,
IF(AZ1225="empty","empty",
VLOOKUP(AZ1225,MonsterGroupTable!$A:$A,1,0)))))))</f>
        <v/>
      </c>
      <c r="BH1225" s="2" t="str">
        <f>IF(AND(ISBLANK(BG1225),OR(NOT(ISBLANK(BI1225)),NOT(ISBLANK(BJ1225)))),#N/A,
IF(ISBLANK(BG1225),"",
IF(AND(NOT(ISERROR(VLOOKUP(BG1225,MonsterTable!$A:$B,MATCH(MonsterTable!$B$1,MonsterTable!$A$1:$B$1,0),0))),OR(ISBLANK(BI1225),ISBLANK(BJ1225))),#N/A,
IFERROR(VLOOKUP(BG1225,MonsterTable!$A:$B,MATCH(MonsterTable!$B$1,MonsterTable!$A$1:$B$1,0),0),
IF(OR(NOT(ISBLANK(BI1225)),ISBLANK(BJ1225)),#N/A,
IF(BG1225="empty","empty",
VLOOKUP(BG1225,MonsterGroupTable!$A:$A,1,0)))))))</f>
        <v/>
      </c>
      <c r="BO1225" s="2" t="str">
        <f>IF(AND(ISBLANK(BN1225),OR(NOT(ISBLANK(BP1225)),NOT(ISBLANK(BQ1225)))),#N/A,
IF(ISBLANK(BN1225),"",
IF(AND(NOT(ISERROR(VLOOKUP(BN1225,MonsterTable!$A:$B,MATCH(MonsterTable!$B$1,MonsterTable!$A$1:$B$1,0),0))),OR(ISBLANK(BP1225),ISBLANK(BQ1225))),#N/A,
IFERROR(VLOOKUP(BN1225,MonsterTable!$A:$B,MATCH(MonsterTable!$B$1,MonsterTable!$A$1:$B$1,0),0),
IF(OR(NOT(ISBLANK(BP1225)),ISBLANK(BQ1225)),#N/A,
IF(BN1225="empty","empty",
VLOOKUP(BN1225,MonsterGroupTable!$A:$A,1,0)))))))</f>
        <v/>
      </c>
      <c r="BV1225" s="2" t="str">
        <f>IF(AND(ISBLANK(BU1225),OR(NOT(ISBLANK(BW1225)),NOT(ISBLANK(BX1225)))),#N/A,
IF(ISBLANK(BU1225),"",
IF(AND(NOT(ISERROR(VLOOKUP(BU1225,MonsterTable!$A:$B,MATCH(MonsterTable!$B$1,MonsterTable!$A$1:$B$1,0),0))),OR(ISBLANK(BW1225),ISBLANK(BX1225))),#N/A,
IFERROR(VLOOKUP(BU1225,MonsterTable!$A:$B,MATCH(MonsterTable!$B$1,MonsterTable!$A$1:$B$1,0),0),
IF(OR(NOT(ISBLANK(BW1225)),ISBLANK(BX1225)),#N/A,
IF(BU1225="empty","empty",
VLOOKUP(BU1225,MonsterGroupTable!$A:$A,1,0)))))))</f>
        <v/>
      </c>
      <c r="CC1225" s="2" t="str">
        <f>IF(AND(ISBLANK(CB1225),OR(NOT(ISBLANK(CD1225)),NOT(ISBLANK(CE1225)))),#N/A,
IF(ISBLANK(CB1225),"",
IF(AND(NOT(ISERROR(VLOOKUP(CB1225,MonsterTable!$A:$B,MATCH(MonsterTable!$B$1,MonsterTable!$A$1:$B$1,0),0))),OR(ISBLANK(CD1225),ISBLANK(CE1225))),#N/A,
IFERROR(VLOOKUP(CB1225,MonsterTable!$A:$B,MATCH(MonsterTable!$B$1,MonsterTable!$A$1:$B$1,0),0),
IF(OR(NOT(ISBLANK(CD1225)),ISBLANK(CE1225)),#N/A,
IF(CB1225="empty","empty",
VLOOKUP(CB1225,MonsterGroupTable!$A:$A,1,0)))))))</f>
        <v/>
      </c>
      <c r="CJ1225" s="2" t="str">
        <f>IF(AND(ISBLANK(CI1225),OR(NOT(ISBLANK(CK1225)),NOT(ISBLANK(CL1225)))),#N/A,
IF(ISBLANK(CI1225),"",
IF(AND(NOT(ISERROR(VLOOKUP(CI1225,MonsterTable!$A:$B,MATCH(MonsterTable!$B$1,MonsterTable!$A$1:$B$1,0),0))),OR(ISBLANK(CK1225),ISBLANK(CL1225))),#N/A,
IFERROR(VLOOKUP(CI1225,MonsterTable!$A:$B,MATCH(MonsterTable!$B$1,MonsterTable!$A$1:$B$1,0),0),
IF(OR(NOT(ISBLANK(CK1225)),ISBLANK(CL1225)),#N/A,
IF(CI1225="empty","empty",
VLOOKUP(CI1225,MonsterGroupTable!$A:$A,1,0)))))))</f>
        <v/>
      </c>
    </row>
    <row r="1226" spans="1:88">
      <c r="A1226">
        <v>20527</v>
      </c>
      <c r="B1226">
        <f t="shared" si="38"/>
        <v>1.1000000000000001</v>
      </c>
      <c r="C1226">
        <f t="shared" si="38"/>
        <v>1.1000000000000001</v>
      </c>
      <c r="F1226">
        <v>3960</v>
      </c>
      <c r="G1226">
        <v>131925</v>
      </c>
      <c r="H1226">
        <v>0</v>
      </c>
      <c r="I1226">
        <v>0</v>
      </c>
      <c r="J1226">
        <v>0</v>
      </c>
      <c r="K1226" t="s">
        <v>28</v>
      </c>
      <c r="L1226" t="s">
        <v>245</v>
      </c>
      <c r="M1226" t="s">
        <v>79</v>
      </c>
      <c r="N1226" t="s">
        <v>80</v>
      </c>
      <c r="O1226">
        <v>0</v>
      </c>
      <c r="P1226">
        <v>-4.75</v>
      </c>
      <c r="Q1226">
        <v>-3.5</v>
      </c>
      <c r="R1226">
        <v>4.75</v>
      </c>
      <c r="S1226">
        <v>3</v>
      </c>
      <c r="T1226">
        <v>-13.5</v>
      </c>
      <c r="U1226">
        <v>2.5499999999999998</v>
      </c>
      <c r="V1226">
        <v>-6.75</v>
      </c>
      <c r="W1226" t="str">
        <f t="shared" si="39"/>
        <v>g113,5,empty,3,204,1,1,0</v>
      </c>
      <c r="X1226" s="1" t="s">
        <v>330</v>
      </c>
      <c r="Y1226" s="2" t="str">
        <f>IF(AND(ISBLANK(X1226),OR(NOT(ISBLANK(Z1226)),NOT(ISBLANK(AA1226)))),#N/A,
IF(ISBLANK(X1226),"",
IF(AND(NOT(ISERROR(VLOOKUP(X1226,MonsterTable!$A:$B,MATCH(MonsterTable!$B$1,MonsterTable!$A$1:$B$1,0),0))),OR(ISBLANK(Z1226),ISBLANK(AA1226))),#N/A,
IFERROR(VLOOKUP(X1226,MonsterTable!$A:$B,MATCH(MonsterTable!$B$1,MonsterTable!$A$1:$B$1,0),0),
IF(OR(NOT(ISBLANK(Z1226)),ISBLANK(AA1226)),#N/A,
IF(X1226="empty","empty",
VLOOKUP(X1226,MonsterGroupTable!$A:$A,1,0)))))))</f>
        <v>g113</v>
      </c>
      <c r="AA1226">
        <v>5</v>
      </c>
      <c r="AE1226" s="1" t="s">
        <v>74</v>
      </c>
      <c r="AF1226" s="2" t="str">
        <f>IF(AND(ISBLANK(AE1226),OR(NOT(ISBLANK(AG1226)),NOT(ISBLANK(AH1226)))),#N/A,
IF(ISBLANK(AE1226),"",
IF(AND(NOT(ISERROR(VLOOKUP(AE1226,MonsterTable!$A:$B,MATCH(MonsterTable!$B$1,MonsterTable!$A$1:$B$1,0),0))),OR(ISBLANK(AG1226),ISBLANK(AH1226))),#N/A,
IFERROR(VLOOKUP(AE1226,MonsterTable!$A:$B,MATCH(MonsterTable!$B$1,MonsterTable!$A$1:$B$1,0),0),
IF(OR(NOT(ISBLANK(AG1226)),ISBLANK(AH1226)),#N/A,
IF(AE1226="empty","empty",
VLOOKUP(AE1226,MonsterGroupTable!$A:$A,1,0)))))))</f>
        <v>empty</v>
      </c>
      <c r="AH1226">
        <v>3</v>
      </c>
      <c r="AL1226" s="1" t="s">
        <v>340</v>
      </c>
      <c r="AM1226" s="2">
        <f>IF(AND(ISBLANK(AL1226),OR(NOT(ISBLANK(AN1226)),NOT(ISBLANK(AO1226)))),#N/A,
IF(ISBLANK(AL1226),"",
IF(AND(NOT(ISERROR(VLOOKUP(AL1226,MonsterTable!$A:$B,MATCH(MonsterTable!$B$1,MonsterTable!$A$1:$B$1,0),0))),OR(ISBLANK(AN1226),ISBLANK(AO1226))),#N/A,
IFERROR(VLOOKUP(AL1226,MonsterTable!$A:$B,MATCH(MonsterTable!$B$1,MonsterTable!$A$1:$B$1,0),0),
IF(OR(NOT(ISBLANK(AN1226)),ISBLANK(AO1226)),#N/A,
IF(AL1226="empty","empty",
VLOOKUP(AL1226,MonsterGroupTable!$A:$A,1,0)))))))</f>
        <v>204</v>
      </c>
      <c r="AN1226">
        <v>1</v>
      </c>
      <c r="AO1226">
        <v>1</v>
      </c>
      <c r="AP1226">
        <v>0</v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BA1226" s="2" t="str">
        <f>IF(AND(ISBLANK(AZ1226),OR(NOT(ISBLANK(BB1226)),NOT(ISBLANK(BC1226)))),#N/A,
IF(ISBLANK(AZ1226),"",
IF(AND(NOT(ISERROR(VLOOKUP(AZ1226,MonsterTable!$A:$B,MATCH(MonsterTable!$B$1,MonsterTable!$A$1:$B$1,0),0))),OR(ISBLANK(BB1226),ISBLANK(BC1226))),#N/A,
IFERROR(VLOOKUP(AZ1226,MonsterTable!$A:$B,MATCH(MonsterTable!$B$1,MonsterTable!$A$1:$B$1,0),0),
IF(OR(NOT(ISBLANK(BB1226)),ISBLANK(BC1226)),#N/A,
IF(AZ1226="empty","empty",
VLOOKUP(AZ1226,MonsterGroupTable!$A:$A,1,0)))))))</f>
        <v/>
      </c>
      <c r="BH1226" s="2" t="str">
        <f>IF(AND(ISBLANK(BG1226),OR(NOT(ISBLANK(BI1226)),NOT(ISBLANK(BJ1226)))),#N/A,
IF(ISBLANK(BG1226),"",
IF(AND(NOT(ISERROR(VLOOKUP(BG1226,MonsterTable!$A:$B,MATCH(MonsterTable!$B$1,MonsterTable!$A$1:$B$1,0),0))),OR(ISBLANK(BI1226),ISBLANK(BJ1226))),#N/A,
IFERROR(VLOOKUP(BG1226,MonsterTable!$A:$B,MATCH(MonsterTable!$B$1,MonsterTable!$A$1:$B$1,0),0),
IF(OR(NOT(ISBLANK(BI1226)),ISBLANK(BJ1226)),#N/A,
IF(BG1226="empty","empty",
VLOOKUP(BG1226,MonsterGroupTable!$A:$A,1,0)))))))</f>
        <v/>
      </c>
      <c r="BO1226" s="2" t="str">
        <f>IF(AND(ISBLANK(BN1226),OR(NOT(ISBLANK(BP1226)),NOT(ISBLANK(BQ1226)))),#N/A,
IF(ISBLANK(BN1226),"",
IF(AND(NOT(ISERROR(VLOOKUP(BN1226,MonsterTable!$A:$B,MATCH(MonsterTable!$B$1,MonsterTable!$A$1:$B$1,0),0))),OR(ISBLANK(BP1226),ISBLANK(BQ1226))),#N/A,
IFERROR(VLOOKUP(BN1226,MonsterTable!$A:$B,MATCH(MonsterTable!$B$1,MonsterTable!$A$1:$B$1,0),0),
IF(OR(NOT(ISBLANK(BP1226)),ISBLANK(BQ1226)),#N/A,
IF(BN1226="empty","empty",
VLOOKUP(BN1226,MonsterGroupTable!$A:$A,1,0)))))))</f>
        <v/>
      </c>
      <c r="BV1226" s="2" t="str">
        <f>IF(AND(ISBLANK(BU1226),OR(NOT(ISBLANK(BW1226)),NOT(ISBLANK(BX1226)))),#N/A,
IF(ISBLANK(BU1226),"",
IF(AND(NOT(ISERROR(VLOOKUP(BU1226,MonsterTable!$A:$B,MATCH(MonsterTable!$B$1,MonsterTable!$A$1:$B$1,0),0))),OR(ISBLANK(BW1226),ISBLANK(BX1226))),#N/A,
IFERROR(VLOOKUP(BU1226,MonsterTable!$A:$B,MATCH(MonsterTable!$B$1,MonsterTable!$A$1:$B$1,0),0),
IF(OR(NOT(ISBLANK(BW1226)),ISBLANK(BX1226)),#N/A,
IF(BU1226="empty","empty",
VLOOKUP(BU1226,MonsterGroupTable!$A:$A,1,0)))))))</f>
        <v/>
      </c>
      <c r="CC1226" s="2" t="str">
        <f>IF(AND(ISBLANK(CB1226),OR(NOT(ISBLANK(CD1226)),NOT(ISBLANK(CE1226)))),#N/A,
IF(ISBLANK(CB1226),"",
IF(AND(NOT(ISERROR(VLOOKUP(CB1226,MonsterTable!$A:$B,MATCH(MonsterTable!$B$1,MonsterTable!$A$1:$B$1,0),0))),OR(ISBLANK(CD1226),ISBLANK(CE1226))),#N/A,
IFERROR(VLOOKUP(CB1226,MonsterTable!$A:$B,MATCH(MonsterTable!$B$1,MonsterTable!$A$1:$B$1,0),0),
IF(OR(NOT(ISBLANK(CD1226)),ISBLANK(CE1226)),#N/A,
IF(CB1226="empty","empty",
VLOOKUP(CB1226,MonsterGroupTable!$A:$A,1,0)))))))</f>
        <v/>
      </c>
      <c r="CJ1226" s="2" t="str">
        <f>IF(AND(ISBLANK(CI1226),OR(NOT(ISBLANK(CK1226)),NOT(ISBLANK(CL1226)))),#N/A,
IF(ISBLANK(CI1226),"",
IF(AND(NOT(ISERROR(VLOOKUP(CI1226,MonsterTable!$A:$B,MATCH(MonsterTable!$B$1,MonsterTable!$A$1:$B$1,0),0))),OR(ISBLANK(CK1226),ISBLANK(CL1226))),#N/A,
IFERROR(VLOOKUP(CI1226,MonsterTable!$A:$B,MATCH(MonsterTable!$B$1,MonsterTable!$A$1:$B$1,0),0),
IF(OR(NOT(ISBLANK(CK1226)),ISBLANK(CL1226)),#N/A,
IF(CI1226="empty","empty",
VLOOKUP(CI1226,MonsterGroupTable!$A:$A,1,0)))))))</f>
        <v/>
      </c>
    </row>
    <row r="1227" spans="1:88">
      <c r="A1227">
        <v>20528</v>
      </c>
      <c r="B1227">
        <f t="shared" si="38"/>
        <v>1.1000000000000001</v>
      </c>
      <c r="C1227">
        <f t="shared" si="38"/>
        <v>1.1000000000000001</v>
      </c>
      <c r="F1227">
        <v>3960</v>
      </c>
      <c r="G1227">
        <v>132519</v>
      </c>
      <c r="H1227">
        <v>0</v>
      </c>
      <c r="I1227">
        <v>0</v>
      </c>
      <c r="J1227">
        <v>0</v>
      </c>
      <c r="K1227" t="s">
        <v>28</v>
      </c>
      <c r="L1227" t="s">
        <v>245</v>
      </c>
      <c r="M1227" t="s">
        <v>79</v>
      </c>
      <c r="N1227" t="s">
        <v>80</v>
      </c>
      <c r="O1227">
        <v>0</v>
      </c>
      <c r="P1227">
        <v>-4.75</v>
      </c>
      <c r="Q1227">
        <v>-3.5</v>
      </c>
      <c r="R1227">
        <v>4.75</v>
      </c>
      <c r="S1227">
        <v>3</v>
      </c>
      <c r="T1227">
        <v>-13.5</v>
      </c>
      <c r="U1227">
        <v>2.5499999999999998</v>
      </c>
      <c r="V1227">
        <v>-6.75</v>
      </c>
      <c r="W1227" t="str">
        <f t="shared" si="39"/>
        <v>g113,5,empty,3,204,1,1,0</v>
      </c>
      <c r="X1227" s="1" t="s">
        <v>330</v>
      </c>
      <c r="Y1227" s="2" t="str">
        <f>IF(AND(ISBLANK(X1227),OR(NOT(ISBLANK(Z1227)),NOT(ISBLANK(AA1227)))),#N/A,
IF(ISBLANK(X1227),"",
IF(AND(NOT(ISERROR(VLOOKUP(X1227,MonsterTable!$A:$B,MATCH(MonsterTable!$B$1,MonsterTable!$A$1:$B$1,0),0))),OR(ISBLANK(Z1227),ISBLANK(AA1227))),#N/A,
IFERROR(VLOOKUP(X1227,MonsterTable!$A:$B,MATCH(MonsterTable!$B$1,MonsterTable!$A$1:$B$1,0),0),
IF(OR(NOT(ISBLANK(Z1227)),ISBLANK(AA1227)),#N/A,
IF(X1227="empty","empty",
VLOOKUP(X1227,MonsterGroupTable!$A:$A,1,0)))))))</f>
        <v>g113</v>
      </c>
      <c r="AA1227">
        <v>5</v>
      </c>
      <c r="AE1227" s="1" t="s">
        <v>74</v>
      </c>
      <c r="AF1227" s="2" t="str">
        <f>IF(AND(ISBLANK(AE1227),OR(NOT(ISBLANK(AG1227)),NOT(ISBLANK(AH1227)))),#N/A,
IF(ISBLANK(AE1227),"",
IF(AND(NOT(ISERROR(VLOOKUP(AE1227,MonsterTable!$A:$B,MATCH(MonsterTable!$B$1,MonsterTable!$A$1:$B$1,0),0))),OR(ISBLANK(AG1227),ISBLANK(AH1227))),#N/A,
IFERROR(VLOOKUP(AE1227,MonsterTable!$A:$B,MATCH(MonsterTable!$B$1,MonsterTable!$A$1:$B$1,0),0),
IF(OR(NOT(ISBLANK(AG1227)),ISBLANK(AH1227)),#N/A,
IF(AE1227="empty","empty",
VLOOKUP(AE1227,MonsterGroupTable!$A:$A,1,0)))))))</f>
        <v>empty</v>
      </c>
      <c r="AH1227">
        <v>3</v>
      </c>
      <c r="AL1227" s="1" t="s">
        <v>340</v>
      </c>
      <c r="AM1227" s="2">
        <f>IF(AND(ISBLANK(AL1227),OR(NOT(ISBLANK(AN1227)),NOT(ISBLANK(AO1227)))),#N/A,
IF(ISBLANK(AL1227),"",
IF(AND(NOT(ISERROR(VLOOKUP(AL1227,MonsterTable!$A:$B,MATCH(MonsterTable!$B$1,MonsterTable!$A$1:$B$1,0),0))),OR(ISBLANK(AN1227),ISBLANK(AO1227))),#N/A,
IFERROR(VLOOKUP(AL1227,MonsterTable!$A:$B,MATCH(MonsterTable!$B$1,MonsterTable!$A$1:$B$1,0),0),
IF(OR(NOT(ISBLANK(AN1227)),ISBLANK(AO1227)),#N/A,
IF(AL1227="empty","empty",
VLOOKUP(AL1227,MonsterGroupTable!$A:$A,1,0)))))))</f>
        <v>204</v>
      </c>
      <c r="AN1227">
        <v>1</v>
      </c>
      <c r="AO1227">
        <v>1</v>
      </c>
      <c r="AP1227">
        <v>0</v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BA1227" s="2" t="str">
        <f>IF(AND(ISBLANK(AZ1227),OR(NOT(ISBLANK(BB1227)),NOT(ISBLANK(BC1227)))),#N/A,
IF(ISBLANK(AZ1227),"",
IF(AND(NOT(ISERROR(VLOOKUP(AZ1227,MonsterTable!$A:$B,MATCH(MonsterTable!$B$1,MonsterTable!$A$1:$B$1,0),0))),OR(ISBLANK(BB1227),ISBLANK(BC1227))),#N/A,
IFERROR(VLOOKUP(AZ1227,MonsterTable!$A:$B,MATCH(MonsterTable!$B$1,MonsterTable!$A$1:$B$1,0),0),
IF(OR(NOT(ISBLANK(BB1227)),ISBLANK(BC1227)),#N/A,
IF(AZ1227="empty","empty",
VLOOKUP(AZ1227,MonsterGroupTable!$A:$A,1,0)))))))</f>
        <v/>
      </c>
      <c r="BH1227" s="2" t="str">
        <f>IF(AND(ISBLANK(BG1227),OR(NOT(ISBLANK(BI1227)),NOT(ISBLANK(BJ1227)))),#N/A,
IF(ISBLANK(BG1227),"",
IF(AND(NOT(ISERROR(VLOOKUP(BG1227,MonsterTable!$A:$B,MATCH(MonsterTable!$B$1,MonsterTable!$A$1:$B$1,0),0))),OR(ISBLANK(BI1227),ISBLANK(BJ1227))),#N/A,
IFERROR(VLOOKUP(BG1227,MonsterTable!$A:$B,MATCH(MonsterTable!$B$1,MonsterTable!$A$1:$B$1,0),0),
IF(OR(NOT(ISBLANK(BI1227)),ISBLANK(BJ1227)),#N/A,
IF(BG1227="empty","empty",
VLOOKUP(BG1227,MonsterGroupTable!$A:$A,1,0)))))))</f>
        <v/>
      </c>
      <c r="BO1227" s="2" t="str">
        <f>IF(AND(ISBLANK(BN1227),OR(NOT(ISBLANK(BP1227)),NOT(ISBLANK(BQ1227)))),#N/A,
IF(ISBLANK(BN1227),"",
IF(AND(NOT(ISERROR(VLOOKUP(BN1227,MonsterTable!$A:$B,MATCH(MonsterTable!$B$1,MonsterTable!$A$1:$B$1,0),0))),OR(ISBLANK(BP1227),ISBLANK(BQ1227))),#N/A,
IFERROR(VLOOKUP(BN1227,MonsterTable!$A:$B,MATCH(MonsterTable!$B$1,MonsterTable!$A$1:$B$1,0),0),
IF(OR(NOT(ISBLANK(BP1227)),ISBLANK(BQ1227)),#N/A,
IF(BN1227="empty","empty",
VLOOKUP(BN1227,MonsterGroupTable!$A:$A,1,0)))))))</f>
        <v/>
      </c>
      <c r="BV1227" s="2" t="str">
        <f>IF(AND(ISBLANK(BU1227),OR(NOT(ISBLANK(BW1227)),NOT(ISBLANK(BX1227)))),#N/A,
IF(ISBLANK(BU1227),"",
IF(AND(NOT(ISERROR(VLOOKUP(BU1227,MonsterTable!$A:$B,MATCH(MonsterTable!$B$1,MonsterTable!$A$1:$B$1,0),0))),OR(ISBLANK(BW1227),ISBLANK(BX1227))),#N/A,
IFERROR(VLOOKUP(BU1227,MonsterTable!$A:$B,MATCH(MonsterTable!$B$1,MonsterTable!$A$1:$B$1,0),0),
IF(OR(NOT(ISBLANK(BW1227)),ISBLANK(BX1227)),#N/A,
IF(BU1227="empty","empty",
VLOOKUP(BU1227,MonsterGroupTable!$A:$A,1,0)))))))</f>
        <v/>
      </c>
      <c r="CC1227" s="2" t="str">
        <f>IF(AND(ISBLANK(CB1227),OR(NOT(ISBLANK(CD1227)),NOT(ISBLANK(CE1227)))),#N/A,
IF(ISBLANK(CB1227),"",
IF(AND(NOT(ISERROR(VLOOKUP(CB1227,MonsterTable!$A:$B,MATCH(MonsterTable!$B$1,MonsterTable!$A$1:$B$1,0),0))),OR(ISBLANK(CD1227),ISBLANK(CE1227))),#N/A,
IFERROR(VLOOKUP(CB1227,MonsterTable!$A:$B,MATCH(MonsterTable!$B$1,MonsterTable!$A$1:$B$1,0),0),
IF(OR(NOT(ISBLANK(CD1227)),ISBLANK(CE1227)),#N/A,
IF(CB1227="empty","empty",
VLOOKUP(CB1227,MonsterGroupTable!$A:$A,1,0)))))))</f>
        <v/>
      </c>
      <c r="CJ1227" s="2" t="str">
        <f>IF(AND(ISBLANK(CI1227),OR(NOT(ISBLANK(CK1227)),NOT(ISBLANK(CL1227)))),#N/A,
IF(ISBLANK(CI1227),"",
IF(AND(NOT(ISERROR(VLOOKUP(CI1227,MonsterTable!$A:$B,MATCH(MonsterTable!$B$1,MonsterTable!$A$1:$B$1,0),0))),OR(ISBLANK(CK1227),ISBLANK(CL1227))),#N/A,
IFERROR(VLOOKUP(CI1227,MonsterTable!$A:$B,MATCH(MonsterTable!$B$1,MonsterTable!$A$1:$B$1,0),0),
IF(OR(NOT(ISBLANK(CK1227)),ISBLANK(CL1227)),#N/A,
IF(CI1227="empty","empty",
VLOOKUP(CI1227,MonsterGroupTable!$A:$A,1,0)))))))</f>
        <v/>
      </c>
    </row>
    <row r="1228" spans="1:88">
      <c r="A1228">
        <v>20529</v>
      </c>
      <c r="B1228">
        <f t="shared" si="38"/>
        <v>1.1000000000000001</v>
      </c>
      <c r="C1228">
        <f t="shared" si="38"/>
        <v>1.1000000000000001</v>
      </c>
      <c r="F1228">
        <v>3960</v>
      </c>
      <c r="G1228">
        <v>133113</v>
      </c>
      <c r="H1228">
        <v>0</v>
      </c>
      <c r="I1228">
        <v>0</v>
      </c>
      <c r="J1228">
        <v>0</v>
      </c>
      <c r="K1228" t="s">
        <v>28</v>
      </c>
      <c r="L1228" t="s">
        <v>245</v>
      </c>
      <c r="M1228" t="s">
        <v>79</v>
      </c>
      <c r="N1228" t="s">
        <v>80</v>
      </c>
      <c r="O1228">
        <v>0</v>
      </c>
      <c r="P1228">
        <v>-4.75</v>
      </c>
      <c r="Q1228">
        <v>-3.5</v>
      </c>
      <c r="R1228">
        <v>4.75</v>
      </c>
      <c r="S1228">
        <v>3</v>
      </c>
      <c r="T1228">
        <v>-13.5</v>
      </c>
      <c r="U1228">
        <v>2.5499999999999998</v>
      </c>
      <c r="V1228">
        <v>-6.75</v>
      </c>
      <c r="W1228" t="str">
        <f t="shared" si="39"/>
        <v>g113,5,empty,3,204,1,1,0</v>
      </c>
      <c r="X1228" s="1" t="s">
        <v>330</v>
      </c>
      <c r="Y1228" s="2" t="str">
        <f>IF(AND(ISBLANK(X1228),OR(NOT(ISBLANK(Z1228)),NOT(ISBLANK(AA1228)))),#N/A,
IF(ISBLANK(X1228),"",
IF(AND(NOT(ISERROR(VLOOKUP(X1228,MonsterTable!$A:$B,MATCH(MonsterTable!$B$1,MonsterTable!$A$1:$B$1,0),0))),OR(ISBLANK(Z1228),ISBLANK(AA1228))),#N/A,
IFERROR(VLOOKUP(X1228,MonsterTable!$A:$B,MATCH(MonsterTable!$B$1,MonsterTable!$A$1:$B$1,0),0),
IF(OR(NOT(ISBLANK(Z1228)),ISBLANK(AA1228)),#N/A,
IF(X1228="empty","empty",
VLOOKUP(X1228,MonsterGroupTable!$A:$A,1,0)))))))</f>
        <v>g113</v>
      </c>
      <c r="AA1228">
        <v>5</v>
      </c>
      <c r="AE1228" s="1" t="s">
        <v>74</v>
      </c>
      <c r="AF1228" s="2" t="str">
        <f>IF(AND(ISBLANK(AE1228),OR(NOT(ISBLANK(AG1228)),NOT(ISBLANK(AH1228)))),#N/A,
IF(ISBLANK(AE1228),"",
IF(AND(NOT(ISERROR(VLOOKUP(AE1228,MonsterTable!$A:$B,MATCH(MonsterTable!$B$1,MonsterTable!$A$1:$B$1,0),0))),OR(ISBLANK(AG1228),ISBLANK(AH1228))),#N/A,
IFERROR(VLOOKUP(AE1228,MonsterTable!$A:$B,MATCH(MonsterTable!$B$1,MonsterTable!$A$1:$B$1,0),0),
IF(OR(NOT(ISBLANK(AG1228)),ISBLANK(AH1228)),#N/A,
IF(AE1228="empty","empty",
VLOOKUP(AE1228,MonsterGroupTable!$A:$A,1,0)))))))</f>
        <v>empty</v>
      </c>
      <c r="AH1228">
        <v>3</v>
      </c>
      <c r="AL1228" s="1" t="s">
        <v>340</v>
      </c>
      <c r="AM1228" s="2">
        <f>IF(AND(ISBLANK(AL1228),OR(NOT(ISBLANK(AN1228)),NOT(ISBLANK(AO1228)))),#N/A,
IF(ISBLANK(AL1228),"",
IF(AND(NOT(ISERROR(VLOOKUP(AL1228,MonsterTable!$A:$B,MATCH(MonsterTable!$B$1,MonsterTable!$A$1:$B$1,0),0))),OR(ISBLANK(AN1228),ISBLANK(AO1228))),#N/A,
IFERROR(VLOOKUP(AL1228,MonsterTable!$A:$B,MATCH(MonsterTable!$B$1,MonsterTable!$A$1:$B$1,0),0),
IF(OR(NOT(ISBLANK(AN1228)),ISBLANK(AO1228)),#N/A,
IF(AL1228="empty","empty",
VLOOKUP(AL1228,MonsterGroupTable!$A:$A,1,0)))))))</f>
        <v>204</v>
      </c>
      <c r="AN1228">
        <v>1</v>
      </c>
      <c r="AO1228">
        <v>1</v>
      </c>
      <c r="AP1228">
        <v>0</v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BA1228" s="2" t="str">
        <f>IF(AND(ISBLANK(AZ1228),OR(NOT(ISBLANK(BB1228)),NOT(ISBLANK(BC1228)))),#N/A,
IF(ISBLANK(AZ1228),"",
IF(AND(NOT(ISERROR(VLOOKUP(AZ1228,MonsterTable!$A:$B,MATCH(MonsterTable!$B$1,MonsterTable!$A$1:$B$1,0),0))),OR(ISBLANK(BB1228),ISBLANK(BC1228))),#N/A,
IFERROR(VLOOKUP(AZ1228,MonsterTable!$A:$B,MATCH(MonsterTable!$B$1,MonsterTable!$A$1:$B$1,0),0),
IF(OR(NOT(ISBLANK(BB1228)),ISBLANK(BC1228)),#N/A,
IF(AZ1228="empty","empty",
VLOOKUP(AZ1228,MonsterGroupTable!$A:$A,1,0)))))))</f>
        <v/>
      </c>
      <c r="BH1228" s="2" t="str">
        <f>IF(AND(ISBLANK(BG1228),OR(NOT(ISBLANK(BI1228)),NOT(ISBLANK(BJ1228)))),#N/A,
IF(ISBLANK(BG1228),"",
IF(AND(NOT(ISERROR(VLOOKUP(BG1228,MonsterTable!$A:$B,MATCH(MonsterTable!$B$1,MonsterTable!$A$1:$B$1,0),0))),OR(ISBLANK(BI1228),ISBLANK(BJ1228))),#N/A,
IFERROR(VLOOKUP(BG1228,MonsterTable!$A:$B,MATCH(MonsterTable!$B$1,MonsterTable!$A$1:$B$1,0),0),
IF(OR(NOT(ISBLANK(BI1228)),ISBLANK(BJ1228)),#N/A,
IF(BG1228="empty","empty",
VLOOKUP(BG1228,MonsterGroupTable!$A:$A,1,0)))))))</f>
        <v/>
      </c>
      <c r="BO1228" s="2" t="str">
        <f>IF(AND(ISBLANK(BN1228),OR(NOT(ISBLANK(BP1228)),NOT(ISBLANK(BQ1228)))),#N/A,
IF(ISBLANK(BN1228),"",
IF(AND(NOT(ISERROR(VLOOKUP(BN1228,MonsterTable!$A:$B,MATCH(MonsterTable!$B$1,MonsterTable!$A$1:$B$1,0),0))),OR(ISBLANK(BP1228),ISBLANK(BQ1228))),#N/A,
IFERROR(VLOOKUP(BN1228,MonsterTable!$A:$B,MATCH(MonsterTable!$B$1,MonsterTable!$A$1:$B$1,0),0),
IF(OR(NOT(ISBLANK(BP1228)),ISBLANK(BQ1228)),#N/A,
IF(BN1228="empty","empty",
VLOOKUP(BN1228,MonsterGroupTable!$A:$A,1,0)))))))</f>
        <v/>
      </c>
      <c r="BV1228" s="2" t="str">
        <f>IF(AND(ISBLANK(BU1228),OR(NOT(ISBLANK(BW1228)),NOT(ISBLANK(BX1228)))),#N/A,
IF(ISBLANK(BU1228),"",
IF(AND(NOT(ISERROR(VLOOKUP(BU1228,MonsterTable!$A:$B,MATCH(MonsterTable!$B$1,MonsterTable!$A$1:$B$1,0),0))),OR(ISBLANK(BW1228),ISBLANK(BX1228))),#N/A,
IFERROR(VLOOKUP(BU1228,MonsterTable!$A:$B,MATCH(MonsterTable!$B$1,MonsterTable!$A$1:$B$1,0),0),
IF(OR(NOT(ISBLANK(BW1228)),ISBLANK(BX1228)),#N/A,
IF(BU1228="empty","empty",
VLOOKUP(BU1228,MonsterGroupTable!$A:$A,1,0)))))))</f>
        <v/>
      </c>
      <c r="CC1228" s="2" t="str">
        <f>IF(AND(ISBLANK(CB1228),OR(NOT(ISBLANK(CD1228)),NOT(ISBLANK(CE1228)))),#N/A,
IF(ISBLANK(CB1228),"",
IF(AND(NOT(ISERROR(VLOOKUP(CB1228,MonsterTable!$A:$B,MATCH(MonsterTable!$B$1,MonsterTable!$A$1:$B$1,0),0))),OR(ISBLANK(CD1228),ISBLANK(CE1228))),#N/A,
IFERROR(VLOOKUP(CB1228,MonsterTable!$A:$B,MATCH(MonsterTable!$B$1,MonsterTable!$A$1:$B$1,0),0),
IF(OR(NOT(ISBLANK(CD1228)),ISBLANK(CE1228)),#N/A,
IF(CB1228="empty","empty",
VLOOKUP(CB1228,MonsterGroupTable!$A:$A,1,0)))))))</f>
        <v/>
      </c>
      <c r="CJ1228" s="2" t="str">
        <f>IF(AND(ISBLANK(CI1228),OR(NOT(ISBLANK(CK1228)),NOT(ISBLANK(CL1228)))),#N/A,
IF(ISBLANK(CI1228),"",
IF(AND(NOT(ISERROR(VLOOKUP(CI1228,MonsterTable!$A:$B,MATCH(MonsterTable!$B$1,MonsterTable!$A$1:$B$1,0),0))),OR(ISBLANK(CK1228),ISBLANK(CL1228))),#N/A,
IFERROR(VLOOKUP(CI1228,MonsterTable!$A:$B,MATCH(MonsterTable!$B$1,MonsterTable!$A$1:$B$1,0),0),
IF(OR(NOT(ISBLANK(CK1228)),ISBLANK(CL1228)),#N/A,
IF(CI1228="empty","empty",
VLOOKUP(CI1228,MonsterGroupTable!$A:$A,1,0)))))))</f>
        <v/>
      </c>
    </row>
    <row r="1229" spans="1:88">
      <c r="A1229">
        <v>20530</v>
      </c>
      <c r="B1229">
        <f t="shared" si="38"/>
        <v>1.2</v>
      </c>
      <c r="C1229">
        <f t="shared" si="38"/>
        <v>1.1000000000000001</v>
      </c>
      <c r="F1229">
        <v>3960</v>
      </c>
      <c r="G1229">
        <v>133707</v>
      </c>
      <c r="H1229">
        <v>0</v>
      </c>
      <c r="I1229">
        <v>0</v>
      </c>
      <c r="J1229">
        <v>0</v>
      </c>
      <c r="K1229" t="s">
        <v>28</v>
      </c>
      <c r="L1229" t="s">
        <v>245</v>
      </c>
      <c r="M1229" t="s">
        <v>79</v>
      </c>
      <c r="N1229" t="s">
        <v>80</v>
      </c>
      <c r="O1229">
        <v>0</v>
      </c>
      <c r="P1229">
        <v>-4.75</v>
      </c>
      <c r="Q1229">
        <v>-3.5</v>
      </c>
      <c r="R1229">
        <v>4.75</v>
      </c>
      <c r="S1229">
        <v>3</v>
      </c>
      <c r="T1229">
        <v>-13.5</v>
      </c>
      <c r="U1229">
        <v>2.5499999999999998</v>
      </c>
      <c r="V1229">
        <v>-6.75</v>
      </c>
      <c r="W1229" t="str">
        <f t="shared" si="39"/>
        <v>g113,5,empty,3,204,1,1,0</v>
      </c>
      <c r="X1229" s="1" t="s">
        <v>330</v>
      </c>
      <c r="Y1229" s="2" t="str">
        <f>IF(AND(ISBLANK(X1229),OR(NOT(ISBLANK(Z1229)),NOT(ISBLANK(AA1229)))),#N/A,
IF(ISBLANK(X1229),"",
IF(AND(NOT(ISERROR(VLOOKUP(X1229,MonsterTable!$A:$B,MATCH(MonsterTable!$B$1,MonsterTable!$A$1:$B$1,0),0))),OR(ISBLANK(Z1229),ISBLANK(AA1229))),#N/A,
IFERROR(VLOOKUP(X1229,MonsterTable!$A:$B,MATCH(MonsterTable!$B$1,MonsterTable!$A$1:$B$1,0),0),
IF(OR(NOT(ISBLANK(Z1229)),ISBLANK(AA1229)),#N/A,
IF(X1229="empty","empty",
VLOOKUP(X1229,MonsterGroupTable!$A:$A,1,0)))))))</f>
        <v>g113</v>
      </c>
      <c r="AA1229">
        <v>5</v>
      </c>
      <c r="AE1229" s="1" t="s">
        <v>74</v>
      </c>
      <c r="AF1229" s="2" t="str">
        <f>IF(AND(ISBLANK(AE1229),OR(NOT(ISBLANK(AG1229)),NOT(ISBLANK(AH1229)))),#N/A,
IF(ISBLANK(AE1229),"",
IF(AND(NOT(ISERROR(VLOOKUP(AE1229,MonsterTable!$A:$B,MATCH(MonsterTable!$B$1,MonsterTable!$A$1:$B$1,0),0))),OR(ISBLANK(AG1229),ISBLANK(AH1229))),#N/A,
IFERROR(VLOOKUP(AE1229,MonsterTable!$A:$B,MATCH(MonsterTable!$B$1,MonsterTable!$A$1:$B$1,0),0),
IF(OR(NOT(ISBLANK(AG1229)),ISBLANK(AH1229)),#N/A,
IF(AE1229="empty","empty",
VLOOKUP(AE1229,MonsterGroupTable!$A:$A,1,0)))))))</f>
        <v>empty</v>
      </c>
      <c r="AH1229">
        <v>3</v>
      </c>
      <c r="AL1229" s="1" t="s">
        <v>340</v>
      </c>
      <c r="AM1229" s="2">
        <f>IF(AND(ISBLANK(AL1229),OR(NOT(ISBLANK(AN1229)),NOT(ISBLANK(AO1229)))),#N/A,
IF(ISBLANK(AL1229),"",
IF(AND(NOT(ISERROR(VLOOKUP(AL1229,MonsterTable!$A:$B,MATCH(MonsterTable!$B$1,MonsterTable!$A$1:$B$1,0),0))),OR(ISBLANK(AN1229),ISBLANK(AO1229))),#N/A,
IFERROR(VLOOKUP(AL1229,MonsterTable!$A:$B,MATCH(MonsterTable!$B$1,MonsterTable!$A$1:$B$1,0),0),
IF(OR(NOT(ISBLANK(AN1229)),ISBLANK(AO1229)),#N/A,
IF(AL1229="empty","empty",
VLOOKUP(AL1229,MonsterGroupTable!$A:$A,1,0)))))))</f>
        <v>204</v>
      </c>
      <c r="AN1229">
        <v>1</v>
      </c>
      <c r="AO1229">
        <v>1</v>
      </c>
      <c r="AP1229">
        <v>0</v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BA1229" s="2" t="str">
        <f>IF(AND(ISBLANK(AZ1229),OR(NOT(ISBLANK(BB1229)),NOT(ISBLANK(BC1229)))),#N/A,
IF(ISBLANK(AZ1229),"",
IF(AND(NOT(ISERROR(VLOOKUP(AZ1229,MonsterTable!$A:$B,MATCH(MonsterTable!$B$1,MonsterTable!$A$1:$B$1,0),0))),OR(ISBLANK(BB1229),ISBLANK(BC1229))),#N/A,
IFERROR(VLOOKUP(AZ1229,MonsterTable!$A:$B,MATCH(MonsterTable!$B$1,MonsterTable!$A$1:$B$1,0),0),
IF(OR(NOT(ISBLANK(BB1229)),ISBLANK(BC1229)),#N/A,
IF(AZ1229="empty","empty",
VLOOKUP(AZ1229,MonsterGroupTable!$A:$A,1,0)))))))</f>
        <v/>
      </c>
      <c r="BH1229" s="2" t="str">
        <f>IF(AND(ISBLANK(BG1229),OR(NOT(ISBLANK(BI1229)),NOT(ISBLANK(BJ1229)))),#N/A,
IF(ISBLANK(BG1229),"",
IF(AND(NOT(ISERROR(VLOOKUP(BG1229,MonsterTable!$A:$B,MATCH(MonsterTable!$B$1,MonsterTable!$A$1:$B$1,0),0))),OR(ISBLANK(BI1229),ISBLANK(BJ1229))),#N/A,
IFERROR(VLOOKUP(BG1229,MonsterTable!$A:$B,MATCH(MonsterTable!$B$1,MonsterTable!$A$1:$B$1,0),0),
IF(OR(NOT(ISBLANK(BI1229)),ISBLANK(BJ1229)),#N/A,
IF(BG1229="empty","empty",
VLOOKUP(BG1229,MonsterGroupTable!$A:$A,1,0)))))))</f>
        <v/>
      </c>
      <c r="BO1229" s="2" t="str">
        <f>IF(AND(ISBLANK(BN1229),OR(NOT(ISBLANK(BP1229)),NOT(ISBLANK(BQ1229)))),#N/A,
IF(ISBLANK(BN1229),"",
IF(AND(NOT(ISERROR(VLOOKUP(BN1229,MonsterTable!$A:$B,MATCH(MonsterTable!$B$1,MonsterTable!$A$1:$B$1,0),0))),OR(ISBLANK(BP1229),ISBLANK(BQ1229))),#N/A,
IFERROR(VLOOKUP(BN1229,MonsterTable!$A:$B,MATCH(MonsterTable!$B$1,MonsterTable!$A$1:$B$1,0),0),
IF(OR(NOT(ISBLANK(BP1229)),ISBLANK(BQ1229)),#N/A,
IF(BN1229="empty","empty",
VLOOKUP(BN1229,MonsterGroupTable!$A:$A,1,0)))))))</f>
        <v/>
      </c>
      <c r="BV1229" s="2" t="str">
        <f>IF(AND(ISBLANK(BU1229),OR(NOT(ISBLANK(BW1229)),NOT(ISBLANK(BX1229)))),#N/A,
IF(ISBLANK(BU1229),"",
IF(AND(NOT(ISERROR(VLOOKUP(BU1229,MonsterTable!$A:$B,MATCH(MonsterTable!$B$1,MonsterTable!$A$1:$B$1,0),0))),OR(ISBLANK(BW1229),ISBLANK(BX1229))),#N/A,
IFERROR(VLOOKUP(BU1229,MonsterTable!$A:$B,MATCH(MonsterTable!$B$1,MonsterTable!$A$1:$B$1,0),0),
IF(OR(NOT(ISBLANK(BW1229)),ISBLANK(BX1229)),#N/A,
IF(BU1229="empty","empty",
VLOOKUP(BU1229,MonsterGroupTable!$A:$A,1,0)))))))</f>
        <v/>
      </c>
      <c r="CC1229" s="2" t="str">
        <f>IF(AND(ISBLANK(CB1229),OR(NOT(ISBLANK(CD1229)),NOT(ISBLANK(CE1229)))),#N/A,
IF(ISBLANK(CB1229),"",
IF(AND(NOT(ISERROR(VLOOKUP(CB1229,MonsterTable!$A:$B,MATCH(MonsterTable!$B$1,MonsterTable!$A$1:$B$1,0),0))),OR(ISBLANK(CD1229),ISBLANK(CE1229))),#N/A,
IFERROR(VLOOKUP(CB1229,MonsterTable!$A:$B,MATCH(MonsterTable!$B$1,MonsterTable!$A$1:$B$1,0),0),
IF(OR(NOT(ISBLANK(CD1229)),ISBLANK(CE1229)),#N/A,
IF(CB1229="empty","empty",
VLOOKUP(CB1229,MonsterGroupTable!$A:$A,1,0)))))))</f>
        <v/>
      </c>
      <c r="CJ1229" s="2" t="str">
        <f>IF(AND(ISBLANK(CI1229),OR(NOT(ISBLANK(CK1229)),NOT(ISBLANK(CL1229)))),#N/A,
IF(ISBLANK(CI1229),"",
IF(AND(NOT(ISERROR(VLOOKUP(CI1229,MonsterTable!$A:$B,MATCH(MonsterTable!$B$1,MonsterTable!$A$1:$B$1,0),0))),OR(ISBLANK(CK1229),ISBLANK(CL1229))),#N/A,
IFERROR(VLOOKUP(CI1229,MonsterTable!$A:$B,MATCH(MonsterTable!$B$1,MonsterTable!$A$1:$B$1,0),0),
IF(OR(NOT(ISBLANK(CK1229)),ISBLANK(CL1229)),#N/A,
IF(CI1229="empty","empty",
VLOOKUP(CI1229,MonsterGroupTable!$A:$A,1,0)))))))</f>
        <v/>
      </c>
    </row>
    <row r="1230" spans="1:88">
      <c r="A1230">
        <v>20531</v>
      </c>
      <c r="B1230">
        <f t="shared" si="38"/>
        <v>1.1000000000000001</v>
      </c>
      <c r="C1230">
        <f t="shared" si="38"/>
        <v>1.1000000000000001</v>
      </c>
      <c r="F1230">
        <v>3960</v>
      </c>
      <c r="G1230">
        <v>134301</v>
      </c>
      <c r="H1230">
        <v>0</v>
      </c>
      <c r="I1230">
        <v>0</v>
      </c>
      <c r="J1230">
        <v>0</v>
      </c>
      <c r="K1230" t="s">
        <v>28</v>
      </c>
      <c r="L1230" t="s">
        <v>247</v>
      </c>
      <c r="M1230" t="s">
        <v>79</v>
      </c>
      <c r="N1230" t="s">
        <v>80</v>
      </c>
      <c r="O1230">
        <v>0</v>
      </c>
      <c r="P1230">
        <v>-4.75</v>
      </c>
      <c r="Q1230">
        <v>-3.5</v>
      </c>
      <c r="R1230">
        <v>4.75</v>
      </c>
      <c r="S1230">
        <v>3</v>
      </c>
      <c r="T1230">
        <v>-13.5</v>
      </c>
      <c r="U1230">
        <v>2.5499999999999998</v>
      </c>
      <c r="V1230">
        <v>-6.75</v>
      </c>
      <c r="W1230" t="str">
        <f t="shared" si="39"/>
        <v>g114,5,empty,3,201,1,1,0</v>
      </c>
      <c r="X1230" s="1" t="s">
        <v>331</v>
      </c>
      <c r="Y1230" s="2" t="str">
        <f>IF(AND(ISBLANK(X1230),OR(NOT(ISBLANK(Z1230)),NOT(ISBLANK(AA1230)))),#N/A,
IF(ISBLANK(X1230),"",
IF(AND(NOT(ISERROR(VLOOKUP(X1230,MonsterTable!$A:$B,MATCH(MonsterTable!$B$1,MonsterTable!$A$1:$B$1,0),0))),OR(ISBLANK(Z1230),ISBLANK(AA1230))),#N/A,
IFERROR(VLOOKUP(X1230,MonsterTable!$A:$B,MATCH(MonsterTable!$B$1,MonsterTable!$A$1:$B$1,0),0),
IF(OR(NOT(ISBLANK(Z1230)),ISBLANK(AA1230)),#N/A,
IF(X1230="empty","empty",
VLOOKUP(X1230,MonsterGroupTable!$A:$A,1,0)))))))</f>
        <v>g114</v>
      </c>
      <c r="AA1230">
        <v>5</v>
      </c>
      <c r="AE1230" s="1" t="s">
        <v>74</v>
      </c>
      <c r="AF1230" s="2" t="str">
        <f>IF(AND(ISBLANK(AE1230),OR(NOT(ISBLANK(AG1230)),NOT(ISBLANK(AH1230)))),#N/A,
IF(ISBLANK(AE1230),"",
IF(AND(NOT(ISERROR(VLOOKUP(AE1230,MonsterTable!$A:$B,MATCH(MonsterTable!$B$1,MonsterTable!$A$1:$B$1,0),0))),OR(ISBLANK(AG1230),ISBLANK(AH1230))),#N/A,
IFERROR(VLOOKUP(AE1230,MonsterTable!$A:$B,MATCH(MonsterTable!$B$1,MonsterTable!$A$1:$B$1,0),0),
IF(OR(NOT(ISBLANK(AG1230)),ISBLANK(AH1230)),#N/A,
IF(AE1230="empty","empty",
VLOOKUP(AE1230,MonsterGroupTable!$A:$A,1,0)))))))</f>
        <v>empty</v>
      </c>
      <c r="AH1230">
        <v>3</v>
      </c>
      <c r="AL1230" s="1" t="s">
        <v>242</v>
      </c>
      <c r="AM1230" s="2">
        <f>IF(AND(ISBLANK(AL1230),OR(NOT(ISBLANK(AN1230)),NOT(ISBLANK(AO1230)))),#N/A,
IF(ISBLANK(AL1230),"",
IF(AND(NOT(ISERROR(VLOOKUP(AL1230,MonsterTable!$A:$B,MATCH(MonsterTable!$B$1,MonsterTable!$A$1:$B$1,0),0))),OR(ISBLANK(AN1230),ISBLANK(AO1230))),#N/A,
IFERROR(VLOOKUP(AL1230,MonsterTable!$A:$B,MATCH(MonsterTable!$B$1,MonsterTable!$A$1:$B$1,0),0),
IF(OR(NOT(ISBLANK(AN1230)),ISBLANK(AO1230)),#N/A,
IF(AL1230="empty","empty",
VLOOKUP(AL1230,MonsterGroupTable!$A:$A,1,0)))))))</f>
        <v>201</v>
      </c>
      <c r="AN1230">
        <v>1</v>
      </c>
      <c r="AO1230">
        <v>1</v>
      </c>
      <c r="AP1230">
        <v>0</v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BA1230" s="2" t="str">
        <f>IF(AND(ISBLANK(AZ1230),OR(NOT(ISBLANK(BB1230)),NOT(ISBLANK(BC1230)))),#N/A,
IF(ISBLANK(AZ1230),"",
IF(AND(NOT(ISERROR(VLOOKUP(AZ1230,MonsterTable!$A:$B,MATCH(MonsterTable!$B$1,MonsterTable!$A$1:$B$1,0),0))),OR(ISBLANK(BB1230),ISBLANK(BC1230))),#N/A,
IFERROR(VLOOKUP(AZ1230,MonsterTable!$A:$B,MATCH(MonsterTable!$B$1,MonsterTable!$A$1:$B$1,0),0),
IF(OR(NOT(ISBLANK(BB1230)),ISBLANK(BC1230)),#N/A,
IF(AZ1230="empty","empty",
VLOOKUP(AZ1230,MonsterGroupTable!$A:$A,1,0)))))))</f>
        <v/>
      </c>
      <c r="BH1230" s="2" t="str">
        <f>IF(AND(ISBLANK(BG1230),OR(NOT(ISBLANK(BI1230)),NOT(ISBLANK(BJ1230)))),#N/A,
IF(ISBLANK(BG1230),"",
IF(AND(NOT(ISERROR(VLOOKUP(BG1230,MonsterTable!$A:$B,MATCH(MonsterTable!$B$1,MonsterTable!$A$1:$B$1,0),0))),OR(ISBLANK(BI1230),ISBLANK(BJ1230))),#N/A,
IFERROR(VLOOKUP(BG1230,MonsterTable!$A:$B,MATCH(MonsterTable!$B$1,MonsterTable!$A$1:$B$1,0),0),
IF(OR(NOT(ISBLANK(BI1230)),ISBLANK(BJ1230)),#N/A,
IF(BG1230="empty","empty",
VLOOKUP(BG1230,MonsterGroupTable!$A:$A,1,0)))))))</f>
        <v/>
      </c>
      <c r="BO1230" s="2" t="str">
        <f>IF(AND(ISBLANK(BN1230),OR(NOT(ISBLANK(BP1230)),NOT(ISBLANK(BQ1230)))),#N/A,
IF(ISBLANK(BN1230),"",
IF(AND(NOT(ISERROR(VLOOKUP(BN1230,MonsterTable!$A:$B,MATCH(MonsterTable!$B$1,MonsterTable!$A$1:$B$1,0),0))),OR(ISBLANK(BP1230),ISBLANK(BQ1230))),#N/A,
IFERROR(VLOOKUP(BN1230,MonsterTable!$A:$B,MATCH(MonsterTable!$B$1,MonsterTable!$A$1:$B$1,0),0),
IF(OR(NOT(ISBLANK(BP1230)),ISBLANK(BQ1230)),#N/A,
IF(BN1230="empty","empty",
VLOOKUP(BN1230,MonsterGroupTable!$A:$A,1,0)))))))</f>
        <v/>
      </c>
      <c r="BV1230" s="2" t="str">
        <f>IF(AND(ISBLANK(BU1230),OR(NOT(ISBLANK(BW1230)),NOT(ISBLANK(BX1230)))),#N/A,
IF(ISBLANK(BU1230),"",
IF(AND(NOT(ISERROR(VLOOKUP(BU1230,MonsterTable!$A:$B,MATCH(MonsterTable!$B$1,MonsterTable!$A$1:$B$1,0),0))),OR(ISBLANK(BW1230),ISBLANK(BX1230))),#N/A,
IFERROR(VLOOKUP(BU1230,MonsterTable!$A:$B,MATCH(MonsterTable!$B$1,MonsterTable!$A$1:$B$1,0),0),
IF(OR(NOT(ISBLANK(BW1230)),ISBLANK(BX1230)),#N/A,
IF(BU1230="empty","empty",
VLOOKUP(BU1230,MonsterGroupTable!$A:$A,1,0)))))))</f>
        <v/>
      </c>
      <c r="CC1230" s="2" t="str">
        <f>IF(AND(ISBLANK(CB1230),OR(NOT(ISBLANK(CD1230)),NOT(ISBLANK(CE1230)))),#N/A,
IF(ISBLANK(CB1230),"",
IF(AND(NOT(ISERROR(VLOOKUP(CB1230,MonsterTable!$A:$B,MATCH(MonsterTable!$B$1,MonsterTable!$A$1:$B$1,0),0))),OR(ISBLANK(CD1230),ISBLANK(CE1230))),#N/A,
IFERROR(VLOOKUP(CB1230,MonsterTable!$A:$B,MATCH(MonsterTable!$B$1,MonsterTable!$A$1:$B$1,0),0),
IF(OR(NOT(ISBLANK(CD1230)),ISBLANK(CE1230)),#N/A,
IF(CB1230="empty","empty",
VLOOKUP(CB1230,MonsterGroupTable!$A:$A,1,0)))))))</f>
        <v/>
      </c>
      <c r="CJ1230" s="2" t="str">
        <f>IF(AND(ISBLANK(CI1230),OR(NOT(ISBLANK(CK1230)),NOT(ISBLANK(CL1230)))),#N/A,
IF(ISBLANK(CI1230),"",
IF(AND(NOT(ISERROR(VLOOKUP(CI1230,MonsterTable!$A:$B,MATCH(MonsterTable!$B$1,MonsterTable!$A$1:$B$1,0),0))),OR(ISBLANK(CK1230),ISBLANK(CL1230))),#N/A,
IFERROR(VLOOKUP(CI1230,MonsterTable!$A:$B,MATCH(MonsterTable!$B$1,MonsterTable!$A$1:$B$1,0),0),
IF(OR(NOT(ISBLANK(CK1230)),ISBLANK(CL1230)),#N/A,
IF(CI1230="empty","empty",
VLOOKUP(CI1230,MonsterGroupTable!$A:$A,1,0)))))))</f>
        <v/>
      </c>
    </row>
    <row r="1231" spans="1:88">
      <c r="A1231">
        <v>20532</v>
      </c>
      <c r="B1231">
        <f t="shared" si="38"/>
        <v>1.1000000000000001</v>
      </c>
      <c r="C1231">
        <f t="shared" si="38"/>
        <v>1.1000000000000001</v>
      </c>
      <c r="F1231">
        <v>3960</v>
      </c>
      <c r="G1231">
        <v>134895</v>
      </c>
      <c r="H1231">
        <v>0</v>
      </c>
      <c r="I1231">
        <v>0</v>
      </c>
      <c r="J1231">
        <v>0</v>
      </c>
      <c r="K1231" t="s">
        <v>28</v>
      </c>
      <c r="L1231" t="s">
        <v>247</v>
      </c>
      <c r="M1231" t="s">
        <v>79</v>
      </c>
      <c r="N1231" t="s">
        <v>80</v>
      </c>
      <c r="O1231">
        <v>0</v>
      </c>
      <c r="P1231">
        <v>-4.75</v>
      </c>
      <c r="Q1231">
        <v>-3.5</v>
      </c>
      <c r="R1231">
        <v>4.75</v>
      </c>
      <c r="S1231">
        <v>3</v>
      </c>
      <c r="T1231">
        <v>-13.5</v>
      </c>
      <c r="U1231">
        <v>2.5499999999999998</v>
      </c>
      <c r="V1231">
        <v>-6.75</v>
      </c>
      <c r="W1231" t="str">
        <f t="shared" si="39"/>
        <v>g114,5,empty,3,201,1,1,0</v>
      </c>
      <c r="X1231" s="1" t="s">
        <v>331</v>
      </c>
      <c r="Y1231" s="2" t="str">
        <f>IF(AND(ISBLANK(X1231),OR(NOT(ISBLANK(Z1231)),NOT(ISBLANK(AA1231)))),#N/A,
IF(ISBLANK(X1231),"",
IF(AND(NOT(ISERROR(VLOOKUP(X1231,MonsterTable!$A:$B,MATCH(MonsterTable!$B$1,MonsterTable!$A$1:$B$1,0),0))),OR(ISBLANK(Z1231),ISBLANK(AA1231))),#N/A,
IFERROR(VLOOKUP(X1231,MonsterTable!$A:$B,MATCH(MonsterTable!$B$1,MonsterTable!$A$1:$B$1,0),0),
IF(OR(NOT(ISBLANK(Z1231)),ISBLANK(AA1231)),#N/A,
IF(X1231="empty","empty",
VLOOKUP(X1231,MonsterGroupTable!$A:$A,1,0)))))))</f>
        <v>g114</v>
      </c>
      <c r="AA1231">
        <v>5</v>
      </c>
      <c r="AE1231" s="1" t="s">
        <v>74</v>
      </c>
      <c r="AF1231" s="2" t="str">
        <f>IF(AND(ISBLANK(AE1231),OR(NOT(ISBLANK(AG1231)),NOT(ISBLANK(AH1231)))),#N/A,
IF(ISBLANK(AE1231),"",
IF(AND(NOT(ISERROR(VLOOKUP(AE1231,MonsterTable!$A:$B,MATCH(MonsterTable!$B$1,MonsterTable!$A$1:$B$1,0),0))),OR(ISBLANK(AG1231),ISBLANK(AH1231))),#N/A,
IFERROR(VLOOKUP(AE1231,MonsterTable!$A:$B,MATCH(MonsterTable!$B$1,MonsterTable!$A$1:$B$1,0),0),
IF(OR(NOT(ISBLANK(AG1231)),ISBLANK(AH1231)),#N/A,
IF(AE1231="empty","empty",
VLOOKUP(AE1231,MonsterGroupTable!$A:$A,1,0)))))))</f>
        <v>empty</v>
      </c>
      <c r="AH1231">
        <v>3</v>
      </c>
      <c r="AL1231" s="1" t="s">
        <v>242</v>
      </c>
      <c r="AM1231" s="2">
        <f>IF(AND(ISBLANK(AL1231),OR(NOT(ISBLANK(AN1231)),NOT(ISBLANK(AO1231)))),#N/A,
IF(ISBLANK(AL1231),"",
IF(AND(NOT(ISERROR(VLOOKUP(AL1231,MonsterTable!$A:$B,MATCH(MonsterTable!$B$1,MonsterTable!$A$1:$B$1,0),0))),OR(ISBLANK(AN1231),ISBLANK(AO1231))),#N/A,
IFERROR(VLOOKUP(AL1231,MonsterTable!$A:$B,MATCH(MonsterTable!$B$1,MonsterTable!$A$1:$B$1,0),0),
IF(OR(NOT(ISBLANK(AN1231)),ISBLANK(AO1231)),#N/A,
IF(AL1231="empty","empty",
VLOOKUP(AL1231,MonsterGroupTable!$A:$A,1,0)))))))</f>
        <v>201</v>
      </c>
      <c r="AN1231">
        <v>1</v>
      </c>
      <c r="AO1231">
        <v>1</v>
      </c>
      <c r="AP1231">
        <v>0</v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BA1231" s="2" t="str">
        <f>IF(AND(ISBLANK(AZ1231),OR(NOT(ISBLANK(BB1231)),NOT(ISBLANK(BC1231)))),#N/A,
IF(ISBLANK(AZ1231),"",
IF(AND(NOT(ISERROR(VLOOKUP(AZ1231,MonsterTable!$A:$B,MATCH(MonsterTable!$B$1,MonsterTable!$A$1:$B$1,0),0))),OR(ISBLANK(BB1231),ISBLANK(BC1231))),#N/A,
IFERROR(VLOOKUP(AZ1231,MonsterTable!$A:$B,MATCH(MonsterTable!$B$1,MonsterTable!$A$1:$B$1,0),0),
IF(OR(NOT(ISBLANK(BB1231)),ISBLANK(BC1231)),#N/A,
IF(AZ1231="empty","empty",
VLOOKUP(AZ1231,MonsterGroupTable!$A:$A,1,0)))))))</f>
        <v/>
      </c>
      <c r="BH1231" s="2" t="str">
        <f>IF(AND(ISBLANK(BG1231),OR(NOT(ISBLANK(BI1231)),NOT(ISBLANK(BJ1231)))),#N/A,
IF(ISBLANK(BG1231),"",
IF(AND(NOT(ISERROR(VLOOKUP(BG1231,MonsterTable!$A:$B,MATCH(MonsterTable!$B$1,MonsterTable!$A$1:$B$1,0),0))),OR(ISBLANK(BI1231),ISBLANK(BJ1231))),#N/A,
IFERROR(VLOOKUP(BG1231,MonsterTable!$A:$B,MATCH(MonsterTable!$B$1,MonsterTable!$A$1:$B$1,0),0),
IF(OR(NOT(ISBLANK(BI1231)),ISBLANK(BJ1231)),#N/A,
IF(BG1231="empty","empty",
VLOOKUP(BG1231,MonsterGroupTable!$A:$A,1,0)))))))</f>
        <v/>
      </c>
      <c r="BO1231" s="2" t="str">
        <f>IF(AND(ISBLANK(BN1231),OR(NOT(ISBLANK(BP1231)),NOT(ISBLANK(BQ1231)))),#N/A,
IF(ISBLANK(BN1231),"",
IF(AND(NOT(ISERROR(VLOOKUP(BN1231,MonsterTable!$A:$B,MATCH(MonsterTable!$B$1,MonsterTable!$A$1:$B$1,0),0))),OR(ISBLANK(BP1231),ISBLANK(BQ1231))),#N/A,
IFERROR(VLOOKUP(BN1231,MonsterTable!$A:$B,MATCH(MonsterTable!$B$1,MonsterTable!$A$1:$B$1,0),0),
IF(OR(NOT(ISBLANK(BP1231)),ISBLANK(BQ1231)),#N/A,
IF(BN1231="empty","empty",
VLOOKUP(BN1231,MonsterGroupTable!$A:$A,1,0)))))))</f>
        <v/>
      </c>
      <c r="BV1231" s="2" t="str">
        <f>IF(AND(ISBLANK(BU1231),OR(NOT(ISBLANK(BW1231)),NOT(ISBLANK(BX1231)))),#N/A,
IF(ISBLANK(BU1231),"",
IF(AND(NOT(ISERROR(VLOOKUP(BU1231,MonsterTable!$A:$B,MATCH(MonsterTable!$B$1,MonsterTable!$A$1:$B$1,0),0))),OR(ISBLANK(BW1231),ISBLANK(BX1231))),#N/A,
IFERROR(VLOOKUP(BU1231,MonsterTable!$A:$B,MATCH(MonsterTable!$B$1,MonsterTable!$A$1:$B$1,0),0),
IF(OR(NOT(ISBLANK(BW1231)),ISBLANK(BX1231)),#N/A,
IF(BU1231="empty","empty",
VLOOKUP(BU1231,MonsterGroupTable!$A:$A,1,0)))))))</f>
        <v/>
      </c>
      <c r="CC1231" s="2" t="str">
        <f>IF(AND(ISBLANK(CB1231),OR(NOT(ISBLANK(CD1231)),NOT(ISBLANK(CE1231)))),#N/A,
IF(ISBLANK(CB1231),"",
IF(AND(NOT(ISERROR(VLOOKUP(CB1231,MonsterTable!$A:$B,MATCH(MonsterTable!$B$1,MonsterTable!$A$1:$B$1,0),0))),OR(ISBLANK(CD1231),ISBLANK(CE1231))),#N/A,
IFERROR(VLOOKUP(CB1231,MonsterTable!$A:$B,MATCH(MonsterTable!$B$1,MonsterTable!$A$1:$B$1,0),0),
IF(OR(NOT(ISBLANK(CD1231)),ISBLANK(CE1231)),#N/A,
IF(CB1231="empty","empty",
VLOOKUP(CB1231,MonsterGroupTable!$A:$A,1,0)))))))</f>
        <v/>
      </c>
      <c r="CJ1231" s="2" t="str">
        <f>IF(AND(ISBLANK(CI1231),OR(NOT(ISBLANK(CK1231)),NOT(ISBLANK(CL1231)))),#N/A,
IF(ISBLANK(CI1231),"",
IF(AND(NOT(ISERROR(VLOOKUP(CI1231,MonsterTable!$A:$B,MATCH(MonsterTable!$B$1,MonsterTable!$A$1:$B$1,0),0))),OR(ISBLANK(CK1231),ISBLANK(CL1231))),#N/A,
IFERROR(VLOOKUP(CI1231,MonsterTable!$A:$B,MATCH(MonsterTable!$B$1,MonsterTable!$A$1:$B$1,0),0),
IF(OR(NOT(ISBLANK(CK1231)),ISBLANK(CL1231)),#N/A,
IF(CI1231="empty","empty",
VLOOKUP(CI1231,MonsterGroupTable!$A:$A,1,0)))))))</f>
        <v/>
      </c>
    </row>
    <row r="1232" spans="1:88">
      <c r="A1232">
        <v>20533</v>
      </c>
      <c r="B1232">
        <f t="shared" si="38"/>
        <v>1.1000000000000001</v>
      </c>
      <c r="C1232">
        <f t="shared" si="38"/>
        <v>1.1000000000000001</v>
      </c>
      <c r="F1232">
        <v>3960</v>
      </c>
      <c r="G1232">
        <v>135489</v>
      </c>
      <c r="H1232">
        <v>0</v>
      </c>
      <c r="I1232">
        <v>0</v>
      </c>
      <c r="J1232">
        <v>0</v>
      </c>
      <c r="K1232" t="s">
        <v>28</v>
      </c>
      <c r="L1232" t="s">
        <v>247</v>
      </c>
      <c r="M1232" t="s">
        <v>79</v>
      </c>
      <c r="N1232" t="s">
        <v>80</v>
      </c>
      <c r="O1232">
        <v>0</v>
      </c>
      <c r="P1232">
        <v>-4.75</v>
      </c>
      <c r="Q1232">
        <v>-3.5</v>
      </c>
      <c r="R1232">
        <v>4.75</v>
      </c>
      <c r="S1232">
        <v>3</v>
      </c>
      <c r="T1232">
        <v>-13.5</v>
      </c>
      <c r="U1232">
        <v>2.5499999999999998</v>
      </c>
      <c r="V1232">
        <v>-6.75</v>
      </c>
      <c r="W1232" t="str">
        <f t="shared" si="39"/>
        <v>g114,5,empty,3,201,1,1,0</v>
      </c>
      <c r="X1232" s="1" t="s">
        <v>331</v>
      </c>
      <c r="Y1232" s="2" t="str">
        <f>IF(AND(ISBLANK(X1232),OR(NOT(ISBLANK(Z1232)),NOT(ISBLANK(AA1232)))),#N/A,
IF(ISBLANK(X1232),"",
IF(AND(NOT(ISERROR(VLOOKUP(X1232,MonsterTable!$A:$B,MATCH(MonsterTable!$B$1,MonsterTable!$A$1:$B$1,0),0))),OR(ISBLANK(Z1232),ISBLANK(AA1232))),#N/A,
IFERROR(VLOOKUP(X1232,MonsterTable!$A:$B,MATCH(MonsterTable!$B$1,MonsterTable!$A$1:$B$1,0),0),
IF(OR(NOT(ISBLANK(Z1232)),ISBLANK(AA1232)),#N/A,
IF(X1232="empty","empty",
VLOOKUP(X1232,MonsterGroupTable!$A:$A,1,0)))))))</f>
        <v>g114</v>
      </c>
      <c r="AA1232">
        <v>5</v>
      </c>
      <c r="AE1232" s="1" t="s">
        <v>74</v>
      </c>
      <c r="AF1232" s="2" t="str">
        <f>IF(AND(ISBLANK(AE1232),OR(NOT(ISBLANK(AG1232)),NOT(ISBLANK(AH1232)))),#N/A,
IF(ISBLANK(AE1232),"",
IF(AND(NOT(ISERROR(VLOOKUP(AE1232,MonsterTable!$A:$B,MATCH(MonsterTable!$B$1,MonsterTable!$A$1:$B$1,0),0))),OR(ISBLANK(AG1232),ISBLANK(AH1232))),#N/A,
IFERROR(VLOOKUP(AE1232,MonsterTable!$A:$B,MATCH(MonsterTable!$B$1,MonsterTable!$A$1:$B$1,0),0),
IF(OR(NOT(ISBLANK(AG1232)),ISBLANK(AH1232)),#N/A,
IF(AE1232="empty","empty",
VLOOKUP(AE1232,MonsterGroupTable!$A:$A,1,0)))))))</f>
        <v>empty</v>
      </c>
      <c r="AH1232">
        <v>3</v>
      </c>
      <c r="AL1232" s="1" t="s">
        <v>242</v>
      </c>
      <c r="AM1232" s="2">
        <f>IF(AND(ISBLANK(AL1232),OR(NOT(ISBLANK(AN1232)),NOT(ISBLANK(AO1232)))),#N/A,
IF(ISBLANK(AL1232),"",
IF(AND(NOT(ISERROR(VLOOKUP(AL1232,MonsterTable!$A:$B,MATCH(MonsterTable!$B$1,MonsterTable!$A$1:$B$1,0),0))),OR(ISBLANK(AN1232),ISBLANK(AO1232))),#N/A,
IFERROR(VLOOKUP(AL1232,MonsterTable!$A:$B,MATCH(MonsterTable!$B$1,MonsterTable!$A$1:$B$1,0),0),
IF(OR(NOT(ISBLANK(AN1232)),ISBLANK(AO1232)),#N/A,
IF(AL1232="empty","empty",
VLOOKUP(AL1232,MonsterGroupTable!$A:$A,1,0)))))))</f>
        <v>201</v>
      </c>
      <c r="AN1232">
        <v>1</v>
      </c>
      <c r="AO1232">
        <v>1</v>
      </c>
      <c r="AP1232">
        <v>0</v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BA1232" s="2" t="str">
        <f>IF(AND(ISBLANK(AZ1232),OR(NOT(ISBLANK(BB1232)),NOT(ISBLANK(BC1232)))),#N/A,
IF(ISBLANK(AZ1232),"",
IF(AND(NOT(ISERROR(VLOOKUP(AZ1232,MonsterTable!$A:$B,MATCH(MonsterTable!$B$1,MonsterTable!$A$1:$B$1,0),0))),OR(ISBLANK(BB1232),ISBLANK(BC1232))),#N/A,
IFERROR(VLOOKUP(AZ1232,MonsterTable!$A:$B,MATCH(MonsterTable!$B$1,MonsterTable!$A$1:$B$1,0),0),
IF(OR(NOT(ISBLANK(BB1232)),ISBLANK(BC1232)),#N/A,
IF(AZ1232="empty","empty",
VLOOKUP(AZ1232,MonsterGroupTable!$A:$A,1,0)))))))</f>
        <v/>
      </c>
      <c r="BH1232" s="2" t="str">
        <f>IF(AND(ISBLANK(BG1232),OR(NOT(ISBLANK(BI1232)),NOT(ISBLANK(BJ1232)))),#N/A,
IF(ISBLANK(BG1232),"",
IF(AND(NOT(ISERROR(VLOOKUP(BG1232,MonsterTable!$A:$B,MATCH(MonsterTable!$B$1,MonsterTable!$A$1:$B$1,0),0))),OR(ISBLANK(BI1232),ISBLANK(BJ1232))),#N/A,
IFERROR(VLOOKUP(BG1232,MonsterTable!$A:$B,MATCH(MonsterTable!$B$1,MonsterTable!$A$1:$B$1,0),0),
IF(OR(NOT(ISBLANK(BI1232)),ISBLANK(BJ1232)),#N/A,
IF(BG1232="empty","empty",
VLOOKUP(BG1232,MonsterGroupTable!$A:$A,1,0)))))))</f>
        <v/>
      </c>
      <c r="BO1232" s="2" t="str">
        <f>IF(AND(ISBLANK(BN1232),OR(NOT(ISBLANK(BP1232)),NOT(ISBLANK(BQ1232)))),#N/A,
IF(ISBLANK(BN1232),"",
IF(AND(NOT(ISERROR(VLOOKUP(BN1232,MonsterTable!$A:$B,MATCH(MonsterTable!$B$1,MonsterTable!$A$1:$B$1,0),0))),OR(ISBLANK(BP1232),ISBLANK(BQ1232))),#N/A,
IFERROR(VLOOKUP(BN1232,MonsterTable!$A:$B,MATCH(MonsterTable!$B$1,MonsterTable!$A$1:$B$1,0),0),
IF(OR(NOT(ISBLANK(BP1232)),ISBLANK(BQ1232)),#N/A,
IF(BN1232="empty","empty",
VLOOKUP(BN1232,MonsterGroupTable!$A:$A,1,0)))))))</f>
        <v/>
      </c>
      <c r="BV1232" s="2" t="str">
        <f>IF(AND(ISBLANK(BU1232),OR(NOT(ISBLANK(BW1232)),NOT(ISBLANK(BX1232)))),#N/A,
IF(ISBLANK(BU1232),"",
IF(AND(NOT(ISERROR(VLOOKUP(BU1232,MonsterTable!$A:$B,MATCH(MonsterTable!$B$1,MonsterTable!$A$1:$B$1,0),0))),OR(ISBLANK(BW1232),ISBLANK(BX1232))),#N/A,
IFERROR(VLOOKUP(BU1232,MonsterTable!$A:$B,MATCH(MonsterTable!$B$1,MonsterTable!$A$1:$B$1,0),0),
IF(OR(NOT(ISBLANK(BW1232)),ISBLANK(BX1232)),#N/A,
IF(BU1232="empty","empty",
VLOOKUP(BU1232,MonsterGroupTable!$A:$A,1,0)))))))</f>
        <v/>
      </c>
      <c r="CC1232" s="2" t="str">
        <f>IF(AND(ISBLANK(CB1232),OR(NOT(ISBLANK(CD1232)),NOT(ISBLANK(CE1232)))),#N/A,
IF(ISBLANK(CB1232),"",
IF(AND(NOT(ISERROR(VLOOKUP(CB1232,MonsterTable!$A:$B,MATCH(MonsterTable!$B$1,MonsterTable!$A$1:$B$1,0),0))),OR(ISBLANK(CD1232),ISBLANK(CE1232))),#N/A,
IFERROR(VLOOKUP(CB1232,MonsterTable!$A:$B,MATCH(MonsterTable!$B$1,MonsterTable!$A$1:$B$1,0),0),
IF(OR(NOT(ISBLANK(CD1232)),ISBLANK(CE1232)),#N/A,
IF(CB1232="empty","empty",
VLOOKUP(CB1232,MonsterGroupTable!$A:$A,1,0)))))))</f>
        <v/>
      </c>
      <c r="CJ1232" s="2" t="str">
        <f>IF(AND(ISBLANK(CI1232),OR(NOT(ISBLANK(CK1232)),NOT(ISBLANK(CL1232)))),#N/A,
IF(ISBLANK(CI1232),"",
IF(AND(NOT(ISERROR(VLOOKUP(CI1232,MonsterTable!$A:$B,MATCH(MonsterTable!$B$1,MonsterTable!$A$1:$B$1,0),0))),OR(ISBLANK(CK1232),ISBLANK(CL1232))),#N/A,
IFERROR(VLOOKUP(CI1232,MonsterTable!$A:$B,MATCH(MonsterTable!$B$1,MonsterTable!$A$1:$B$1,0),0),
IF(OR(NOT(ISBLANK(CK1232)),ISBLANK(CL1232)),#N/A,
IF(CI1232="empty","empty",
VLOOKUP(CI1232,MonsterGroupTable!$A:$A,1,0)))))))</f>
        <v/>
      </c>
    </row>
    <row r="1233" spans="1:88">
      <c r="A1233">
        <v>20534</v>
      </c>
      <c r="B1233">
        <f t="shared" si="38"/>
        <v>1.1000000000000001</v>
      </c>
      <c r="C1233">
        <f t="shared" si="38"/>
        <v>1.1000000000000001</v>
      </c>
      <c r="F1233">
        <v>3960</v>
      </c>
      <c r="G1233">
        <v>136083</v>
      </c>
      <c r="H1233">
        <v>0</v>
      </c>
      <c r="I1233">
        <v>0</v>
      </c>
      <c r="J1233">
        <v>0</v>
      </c>
      <c r="K1233" t="s">
        <v>28</v>
      </c>
      <c r="L1233" t="s">
        <v>247</v>
      </c>
      <c r="M1233" t="s">
        <v>79</v>
      </c>
      <c r="N1233" t="s">
        <v>80</v>
      </c>
      <c r="O1233">
        <v>0</v>
      </c>
      <c r="P1233">
        <v>-4.75</v>
      </c>
      <c r="Q1233">
        <v>-3.5</v>
      </c>
      <c r="R1233">
        <v>4.75</v>
      </c>
      <c r="S1233">
        <v>3</v>
      </c>
      <c r="T1233">
        <v>-13.5</v>
      </c>
      <c r="U1233">
        <v>2.5499999999999998</v>
      </c>
      <c r="V1233">
        <v>-6.75</v>
      </c>
      <c r="W1233" t="str">
        <f t="shared" si="39"/>
        <v>g114,5,empty,3,201,1,1,0</v>
      </c>
      <c r="X1233" s="1" t="s">
        <v>331</v>
      </c>
      <c r="Y1233" s="2" t="str">
        <f>IF(AND(ISBLANK(X1233),OR(NOT(ISBLANK(Z1233)),NOT(ISBLANK(AA1233)))),#N/A,
IF(ISBLANK(X1233),"",
IF(AND(NOT(ISERROR(VLOOKUP(X1233,MonsterTable!$A:$B,MATCH(MonsterTable!$B$1,MonsterTable!$A$1:$B$1,0),0))),OR(ISBLANK(Z1233),ISBLANK(AA1233))),#N/A,
IFERROR(VLOOKUP(X1233,MonsterTable!$A:$B,MATCH(MonsterTable!$B$1,MonsterTable!$A$1:$B$1,0),0),
IF(OR(NOT(ISBLANK(Z1233)),ISBLANK(AA1233)),#N/A,
IF(X1233="empty","empty",
VLOOKUP(X1233,MonsterGroupTable!$A:$A,1,0)))))))</f>
        <v>g114</v>
      </c>
      <c r="AA1233">
        <v>5</v>
      </c>
      <c r="AE1233" s="1" t="s">
        <v>74</v>
      </c>
      <c r="AF1233" s="2" t="str">
        <f>IF(AND(ISBLANK(AE1233),OR(NOT(ISBLANK(AG1233)),NOT(ISBLANK(AH1233)))),#N/A,
IF(ISBLANK(AE1233),"",
IF(AND(NOT(ISERROR(VLOOKUP(AE1233,MonsterTable!$A:$B,MATCH(MonsterTable!$B$1,MonsterTable!$A$1:$B$1,0),0))),OR(ISBLANK(AG1233),ISBLANK(AH1233))),#N/A,
IFERROR(VLOOKUP(AE1233,MonsterTable!$A:$B,MATCH(MonsterTable!$B$1,MonsterTable!$A$1:$B$1,0),0),
IF(OR(NOT(ISBLANK(AG1233)),ISBLANK(AH1233)),#N/A,
IF(AE1233="empty","empty",
VLOOKUP(AE1233,MonsterGroupTable!$A:$A,1,0)))))))</f>
        <v>empty</v>
      </c>
      <c r="AH1233">
        <v>3</v>
      </c>
      <c r="AL1233" s="1" t="s">
        <v>242</v>
      </c>
      <c r="AM1233" s="2">
        <f>IF(AND(ISBLANK(AL1233),OR(NOT(ISBLANK(AN1233)),NOT(ISBLANK(AO1233)))),#N/A,
IF(ISBLANK(AL1233),"",
IF(AND(NOT(ISERROR(VLOOKUP(AL1233,MonsterTable!$A:$B,MATCH(MonsterTable!$B$1,MonsterTable!$A$1:$B$1,0),0))),OR(ISBLANK(AN1233),ISBLANK(AO1233))),#N/A,
IFERROR(VLOOKUP(AL1233,MonsterTable!$A:$B,MATCH(MonsterTable!$B$1,MonsterTable!$A$1:$B$1,0),0),
IF(OR(NOT(ISBLANK(AN1233)),ISBLANK(AO1233)),#N/A,
IF(AL1233="empty","empty",
VLOOKUP(AL1233,MonsterGroupTable!$A:$A,1,0)))))))</f>
        <v>201</v>
      </c>
      <c r="AN1233">
        <v>1</v>
      </c>
      <c r="AO1233">
        <v>1</v>
      </c>
      <c r="AP1233">
        <v>0</v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BA1233" s="2" t="str">
        <f>IF(AND(ISBLANK(AZ1233),OR(NOT(ISBLANK(BB1233)),NOT(ISBLANK(BC1233)))),#N/A,
IF(ISBLANK(AZ1233),"",
IF(AND(NOT(ISERROR(VLOOKUP(AZ1233,MonsterTable!$A:$B,MATCH(MonsterTable!$B$1,MonsterTable!$A$1:$B$1,0),0))),OR(ISBLANK(BB1233),ISBLANK(BC1233))),#N/A,
IFERROR(VLOOKUP(AZ1233,MonsterTable!$A:$B,MATCH(MonsterTable!$B$1,MonsterTable!$A$1:$B$1,0),0),
IF(OR(NOT(ISBLANK(BB1233)),ISBLANK(BC1233)),#N/A,
IF(AZ1233="empty","empty",
VLOOKUP(AZ1233,MonsterGroupTable!$A:$A,1,0)))))))</f>
        <v/>
      </c>
      <c r="BH1233" s="2" t="str">
        <f>IF(AND(ISBLANK(BG1233),OR(NOT(ISBLANK(BI1233)),NOT(ISBLANK(BJ1233)))),#N/A,
IF(ISBLANK(BG1233),"",
IF(AND(NOT(ISERROR(VLOOKUP(BG1233,MonsterTable!$A:$B,MATCH(MonsterTable!$B$1,MonsterTable!$A$1:$B$1,0),0))),OR(ISBLANK(BI1233),ISBLANK(BJ1233))),#N/A,
IFERROR(VLOOKUP(BG1233,MonsterTable!$A:$B,MATCH(MonsterTable!$B$1,MonsterTable!$A$1:$B$1,0),0),
IF(OR(NOT(ISBLANK(BI1233)),ISBLANK(BJ1233)),#N/A,
IF(BG1233="empty","empty",
VLOOKUP(BG1233,MonsterGroupTable!$A:$A,1,0)))))))</f>
        <v/>
      </c>
      <c r="BO1233" s="2" t="str">
        <f>IF(AND(ISBLANK(BN1233),OR(NOT(ISBLANK(BP1233)),NOT(ISBLANK(BQ1233)))),#N/A,
IF(ISBLANK(BN1233),"",
IF(AND(NOT(ISERROR(VLOOKUP(BN1233,MonsterTable!$A:$B,MATCH(MonsterTable!$B$1,MonsterTable!$A$1:$B$1,0),0))),OR(ISBLANK(BP1233),ISBLANK(BQ1233))),#N/A,
IFERROR(VLOOKUP(BN1233,MonsterTable!$A:$B,MATCH(MonsterTable!$B$1,MonsterTable!$A$1:$B$1,0),0),
IF(OR(NOT(ISBLANK(BP1233)),ISBLANK(BQ1233)),#N/A,
IF(BN1233="empty","empty",
VLOOKUP(BN1233,MonsterGroupTable!$A:$A,1,0)))))))</f>
        <v/>
      </c>
      <c r="BV1233" s="2" t="str">
        <f>IF(AND(ISBLANK(BU1233),OR(NOT(ISBLANK(BW1233)),NOT(ISBLANK(BX1233)))),#N/A,
IF(ISBLANK(BU1233),"",
IF(AND(NOT(ISERROR(VLOOKUP(BU1233,MonsterTable!$A:$B,MATCH(MonsterTable!$B$1,MonsterTable!$A$1:$B$1,0),0))),OR(ISBLANK(BW1233),ISBLANK(BX1233))),#N/A,
IFERROR(VLOOKUP(BU1233,MonsterTable!$A:$B,MATCH(MonsterTable!$B$1,MonsterTable!$A$1:$B$1,0),0),
IF(OR(NOT(ISBLANK(BW1233)),ISBLANK(BX1233)),#N/A,
IF(BU1233="empty","empty",
VLOOKUP(BU1233,MonsterGroupTable!$A:$A,1,0)))))))</f>
        <v/>
      </c>
      <c r="CC1233" s="2" t="str">
        <f>IF(AND(ISBLANK(CB1233),OR(NOT(ISBLANK(CD1233)),NOT(ISBLANK(CE1233)))),#N/A,
IF(ISBLANK(CB1233),"",
IF(AND(NOT(ISERROR(VLOOKUP(CB1233,MonsterTable!$A:$B,MATCH(MonsterTable!$B$1,MonsterTable!$A$1:$B$1,0),0))),OR(ISBLANK(CD1233),ISBLANK(CE1233))),#N/A,
IFERROR(VLOOKUP(CB1233,MonsterTable!$A:$B,MATCH(MonsterTable!$B$1,MonsterTable!$A$1:$B$1,0),0),
IF(OR(NOT(ISBLANK(CD1233)),ISBLANK(CE1233)),#N/A,
IF(CB1233="empty","empty",
VLOOKUP(CB1233,MonsterGroupTable!$A:$A,1,0)))))))</f>
        <v/>
      </c>
      <c r="CJ1233" s="2" t="str">
        <f>IF(AND(ISBLANK(CI1233),OR(NOT(ISBLANK(CK1233)),NOT(ISBLANK(CL1233)))),#N/A,
IF(ISBLANK(CI1233),"",
IF(AND(NOT(ISERROR(VLOOKUP(CI1233,MonsterTable!$A:$B,MATCH(MonsterTable!$B$1,MonsterTable!$A$1:$B$1,0),0))),OR(ISBLANK(CK1233),ISBLANK(CL1233))),#N/A,
IFERROR(VLOOKUP(CI1233,MonsterTable!$A:$B,MATCH(MonsterTable!$B$1,MonsterTable!$A$1:$B$1,0),0),
IF(OR(NOT(ISBLANK(CK1233)),ISBLANK(CL1233)),#N/A,
IF(CI1233="empty","empty",
VLOOKUP(CI1233,MonsterGroupTable!$A:$A,1,0)))))))</f>
        <v/>
      </c>
    </row>
    <row r="1234" spans="1:88">
      <c r="A1234">
        <v>20535</v>
      </c>
      <c r="B1234">
        <f t="shared" si="38"/>
        <v>1.1000000000000001</v>
      </c>
      <c r="C1234">
        <f t="shared" si="38"/>
        <v>1.1000000000000001</v>
      </c>
      <c r="F1234">
        <v>3960</v>
      </c>
      <c r="G1234">
        <v>136677</v>
      </c>
      <c r="H1234">
        <v>0</v>
      </c>
      <c r="I1234">
        <v>0</v>
      </c>
      <c r="J1234">
        <v>0</v>
      </c>
      <c r="K1234" t="s">
        <v>28</v>
      </c>
      <c r="L1234" t="s">
        <v>247</v>
      </c>
      <c r="M1234" t="s">
        <v>79</v>
      </c>
      <c r="N1234" t="s">
        <v>80</v>
      </c>
      <c r="O1234">
        <v>0</v>
      </c>
      <c r="P1234">
        <v>-4.75</v>
      </c>
      <c r="Q1234">
        <v>-3.5</v>
      </c>
      <c r="R1234">
        <v>4.75</v>
      </c>
      <c r="S1234">
        <v>3</v>
      </c>
      <c r="T1234">
        <v>-13.5</v>
      </c>
      <c r="U1234">
        <v>2.5499999999999998</v>
      </c>
      <c r="V1234">
        <v>-6.75</v>
      </c>
      <c r="W1234" t="str">
        <f t="shared" si="39"/>
        <v>g114,5,empty,3,201,1,1,0</v>
      </c>
      <c r="X1234" s="1" t="s">
        <v>331</v>
      </c>
      <c r="Y1234" s="2" t="str">
        <f>IF(AND(ISBLANK(X1234),OR(NOT(ISBLANK(Z1234)),NOT(ISBLANK(AA1234)))),#N/A,
IF(ISBLANK(X1234),"",
IF(AND(NOT(ISERROR(VLOOKUP(X1234,MonsterTable!$A:$B,MATCH(MonsterTable!$B$1,MonsterTable!$A$1:$B$1,0),0))),OR(ISBLANK(Z1234),ISBLANK(AA1234))),#N/A,
IFERROR(VLOOKUP(X1234,MonsterTable!$A:$B,MATCH(MonsterTable!$B$1,MonsterTable!$A$1:$B$1,0),0),
IF(OR(NOT(ISBLANK(Z1234)),ISBLANK(AA1234)),#N/A,
IF(X1234="empty","empty",
VLOOKUP(X1234,MonsterGroupTable!$A:$A,1,0)))))))</f>
        <v>g114</v>
      </c>
      <c r="AA1234">
        <v>5</v>
      </c>
      <c r="AE1234" s="1" t="s">
        <v>74</v>
      </c>
      <c r="AF1234" s="2" t="str">
        <f>IF(AND(ISBLANK(AE1234),OR(NOT(ISBLANK(AG1234)),NOT(ISBLANK(AH1234)))),#N/A,
IF(ISBLANK(AE1234),"",
IF(AND(NOT(ISERROR(VLOOKUP(AE1234,MonsterTable!$A:$B,MATCH(MonsterTable!$B$1,MonsterTable!$A$1:$B$1,0),0))),OR(ISBLANK(AG1234),ISBLANK(AH1234))),#N/A,
IFERROR(VLOOKUP(AE1234,MonsterTable!$A:$B,MATCH(MonsterTable!$B$1,MonsterTable!$A$1:$B$1,0),0),
IF(OR(NOT(ISBLANK(AG1234)),ISBLANK(AH1234)),#N/A,
IF(AE1234="empty","empty",
VLOOKUP(AE1234,MonsterGroupTable!$A:$A,1,0)))))))</f>
        <v>empty</v>
      </c>
      <c r="AH1234">
        <v>3</v>
      </c>
      <c r="AL1234" s="1" t="s">
        <v>242</v>
      </c>
      <c r="AM1234" s="2">
        <f>IF(AND(ISBLANK(AL1234),OR(NOT(ISBLANK(AN1234)),NOT(ISBLANK(AO1234)))),#N/A,
IF(ISBLANK(AL1234),"",
IF(AND(NOT(ISERROR(VLOOKUP(AL1234,MonsterTable!$A:$B,MATCH(MonsterTable!$B$1,MonsterTable!$A$1:$B$1,0),0))),OR(ISBLANK(AN1234),ISBLANK(AO1234))),#N/A,
IFERROR(VLOOKUP(AL1234,MonsterTable!$A:$B,MATCH(MonsterTable!$B$1,MonsterTable!$A$1:$B$1,0),0),
IF(OR(NOT(ISBLANK(AN1234)),ISBLANK(AO1234)),#N/A,
IF(AL1234="empty","empty",
VLOOKUP(AL1234,MonsterGroupTable!$A:$A,1,0)))))))</f>
        <v>201</v>
      </c>
      <c r="AN1234">
        <v>1</v>
      </c>
      <c r="AO1234">
        <v>1</v>
      </c>
      <c r="AP1234">
        <v>0</v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BA1234" s="2" t="str">
        <f>IF(AND(ISBLANK(AZ1234),OR(NOT(ISBLANK(BB1234)),NOT(ISBLANK(BC1234)))),#N/A,
IF(ISBLANK(AZ1234),"",
IF(AND(NOT(ISERROR(VLOOKUP(AZ1234,MonsterTable!$A:$B,MATCH(MonsterTable!$B$1,MonsterTable!$A$1:$B$1,0),0))),OR(ISBLANK(BB1234),ISBLANK(BC1234))),#N/A,
IFERROR(VLOOKUP(AZ1234,MonsterTable!$A:$B,MATCH(MonsterTable!$B$1,MonsterTable!$A$1:$B$1,0),0),
IF(OR(NOT(ISBLANK(BB1234)),ISBLANK(BC1234)),#N/A,
IF(AZ1234="empty","empty",
VLOOKUP(AZ1234,MonsterGroupTable!$A:$A,1,0)))))))</f>
        <v/>
      </c>
      <c r="BH1234" s="2" t="str">
        <f>IF(AND(ISBLANK(BG1234),OR(NOT(ISBLANK(BI1234)),NOT(ISBLANK(BJ1234)))),#N/A,
IF(ISBLANK(BG1234),"",
IF(AND(NOT(ISERROR(VLOOKUP(BG1234,MonsterTable!$A:$B,MATCH(MonsterTable!$B$1,MonsterTable!$A$1:$B$1,0),0))),OR(ISBLANK(BI1234),ISBLANK(BJ1234))),#N/A,
IFERROR(VLOOKUP(BG1234,MonsterTable!$A:$B,MATCH(MonsterTable!$B$1,MonsterTable!$A$1:$B$1,0),0),
IF(OR(NOT(ISBLANK(BI1234)),ISBLANK(BJ1234)),#N/A,
IF(BG1234="empty","empty",
VLOOKUP(BG1234,MonsterGroupTable!$A:$A,1,0)))))))</f>
        <v/>
      </c>
      <c r="BO1234" s="2" t="str">
        <f>IF(AND(ISBLANK(BN1234),OR(NOT(ISBLANK(BP1234)),NOT(ISBLANK(BQ1234)))),#N/A,
IF(ISBLANK(BN1234),"",
IF(AND(NOT(ISERROR(VLOOKUP(BN1234,MonsterTable!$A:$B,MATCH(MonsterTable!$B$1,MonsterTable!$A$1:$B$1,0),0))),OR(ISBLANK(BP1234),ISBLANK(BQ1234))),#N/A,
IFERROR(VLOOKUP(BN1234,MonsterTable!$A:$B,MATCH(MonsterTable!$B$1,MonsterTable!$A$1:$B$1,0),0),
IF(OR(NOT(ISBLANK(BP1234)),ISBLANK(BQ1234)),#N/A,
IF(BN1234="empty","empty",
VLOOKUP(BN1234,MonsterGroupTable!$A:$A,1,0)))))))</f>
        <v/>
      </c>
      <c r="BV1234" s="2" t="str">
        <f>IF(AND(ISBLANK(BU1234),OR(NOT(ISBLANK(BW1234)),NOT(ISBLANK(BX1234)))),#N/A,
IF(ISBLANK(BU1234),"",
IF(AND(NOT(ISERROR(VLOOKUP(BU1234,MonsterTable!$A:$B,MATCH(MonsterTable!$B$1,MonsterTable!$A$1:$B$1,0),0))),OR(ISBLANK(BW1234),ISBLANK(BX1234))),#N/A,
IFERROR(VLOOKUP(BU1234,MonsterTable!$A:$B,MATCH(MonsterTable!$B$1,MonsterTable!$A$1:$B$1,0),0),
IF(OR(NOT(ISBLANK(BW1234)),ISBLANK(BX1234)),#N/A,
IF(BU1234="empty","empty",
VLOOKUP(BU1234,MonsterGroupTable!$A:$A,1,0)))))))</f>
        <v/>
      </c>
      <c r="CC1234" s="2" t="str">
        <f>IF(AND(ISBLANK(CB1234),OR(NOT(ISBLANK(CD1234)),NOT(ISBLANK(CE1234)))),#N/A,
IF(ISBLANK(CB1234),"",
IF(AND(NOT(ISERROR(VLOOKUP(CB1234,MonsterTable!$A:$B,MATCH(MonsterTable!$B$1,MonsterTable!$A$1:$B$1,0),0))),OR(ISBLANK(CD1234),ISBLANK(CE1234))),#N/A,
IFERROR(VLOOKUP(CB1234,MonsterTable!$A:$B,MATCH(MonsterTable!$B$1,MonsterTable!$A$1:$B$1,0),0),
IF(OR(NOT(ISBLANK(CD1234)),ISBLANK(CE1234)),#N/A,
IF(CB1234="empty","empty",
VLOOKUP(CB1234,MonsterGroupTable!$A:$A,1,0)))))))</f>
        <v/>
      </c>
      <c r="CJ1234" s="2" t="str">
        <f>IF(AND(ISBLANK(CI1234),OR(NOT(ISBLANK(CK1234)),NOT(ISBLANK(CL1234)))),#N/A,
IF(ISBLANK(CI1234),"",
IF(AND(NOT(ISERROR(VLOOKUP(CI1234,MonsterTable!$A:$B,MATCH(MonsterTable!$B$1,MonsterTable!$A$1:$B$1,0),0))),OR(ISBLANK(CK1234),ISBLANK(CL1234))),#N/A,
IFERROR(VLOOKUP(CI1234,MonsterTable!$A:$B,MATCH(MonsterTable!$B$1,MonsterTable!$A$1:$B$1,0),0),
IF(OR(NOT(ISBLANK(CK1234)),ISBLANK(CL1234)),#N/A,
IF(CI1234="empty","empty",
VLOOKUP(CI1234,MonsterGroupTable!$A:$A,1,0)))))))</f>
        <v/>
      </c>
    </row>
    <row r="1235" spans="1:88">
      <c r="A1235">
        <v>20536</v>
      </c>
      <c r="B1235">
        <f t="shared" si="38"/>
        <v>1.1000000000000001</v>
      </c>
      <c r="C1235">
        <f t="shared" si="38"/>
        <v>1.1000000000000001</v>
      </c>
      <c r="F1235">
        <v>3960</v>
      </c>
      <c r="G1235">
        <v>137271</v>
      </c>
      <c r="H1235">
        <v>0</v>
      </c>
      <c r="I1235">
        <v>0</v>
      </c>
      <c r="J1235">
        <v>0</v>
      </c>
      <c r="K1235" t="s">
        <v>28</v>
      </c>
      <c r="L1235" t="s">
        <v>247</v>
      </c>
      <c r="M1235" t="s">
        <v>79</v>
      </c>
      <c r="N1235" t="s">
        <v>80</v>
      </c>
      <c r="O1235">
        <v>0</v>
      </c>
      <c r="P1235">
        <v>-4.75</v>
      </c>
      <c r="Q1235">
        <v>-3.5</v>
      </c>
      <c r="R1235">
        <v>4.75</v>
      </c>
      <c r="S1235">
        <v>3</v>
      </c>
      <c r="T1235">
        <v>-13.5</v>
      </c>
      <c r="U1235">
        <v>2.5499999999999998</v>
      </c>
      <c r="V1235">
        <v>-6.75</v>
      </c>
      <c r="W1235" t="str">
        <f t="shared" si="39"/>
        <v>g114,5,empty,3,201,1,1,0</v>
      </c>
      <c r="X1235" s="1" t="s">
        <v>331</v>
      </c>
      <c r="Y1235" s="2" t="str">
        <f>IF(AND(ISBLANK(X1235),OR(NOT(ISBLANK(Z1235)),NOT(ISBLANK(AA1235)))),#N/A,
IF(ISBLANK(X1235),"",
IF(AND(NOT(ISERROR(VLOOKUP(X1235,MonsterTable!$A:$B,MATCH(MonsterTable!$B$1,MonsterTable!$A$1:$B$1,0),0))),OR(ISBLANK(Z1235),ISBLANK(AA1235))),#N/A,
IFERROR(VLOOKUP(X1235,MonsterTable!$A:$B,MATCH(MonsterTable!$B$1,MonsterTable!$A$1:$B$1,0),0),
IF(OR(NOT(ISBLANK(Z1235)),ISBLANK(AA1235)),#N/A,
IF(X1235="empty","empty",
VLOOKUP(X1235,MonsterGroupTable!$A:$A,1,0)))))))</f>
        <v>g114</v>
      </c>
      <c r="AA1235">
        <v>5</v>
      </c>
      <c r="AE1235" s="1" t="s">
        <v>74</v>
      </c>
      <c r="AF1235" s="2" t="str">
        <f>IF(AND(ISBLANK(AE1235),OR(NOT(ISBLANK(AG1235)),NOT(ISBLANK(AH1235)))),#N/A,
IF(ISBLANK(AE1235),"",
IF(AND(NOT(ISERROR(VLOOKUP(AE1235,MonsterTable!$A:$B,MATCH(MonsterTable!$B$1,MonsterTable!$A$1:$B$1,0),0))),OR(ISBLANK(AG1235),ISBLANK(AH1235))),#N/A,
IFERROR(VLOOKUP(AE1235,MonsterTable!$A:$B,MATCH(MonsterTable!$B$1,MonsterTable!$A$1:$B$1,0),0),
IF(OR(NOT(ISBLANK(AG1235)),ISBLANK(AH1235)),#N/A,
IF(AE1235="empty","empty",
VLOOKUP(AE1235,MonsterGroupTable!$A:$A,1,0)))))))</f>
        <v>empty</v>
      </c>
      <c r="AH1235">
        <v>3</v>
      </c>
      <c r="AL1235" s="1" t="s">
        <v>242</v>
      </c>
      <c r="AM1235" s="2">
        <f>IF(AND(ISBLANK(AL1235),OR(NOT(ISBLANK(AN1235)),NOT(ISBLANK(AO1235)))),#N/A,
IF(ISBLANK(AL1235),"",
IF(AND(NOT(ISERROR(VLOOKUP(AL1235,MonsterTable!$A:$B,MATCH(MonsterTable!$B$1,MonsterTable!$A$1:$B$1,0),0))),OR(ISBLANK(AN1235),ISBLANK(AO1235))),#N/A,
IFERROR(VLOOKUP(AL1235,MonsterTable!$A:$B,MATCH(MonsterTable!$B$1,MonsterTable!$A$1:$B$1,0),0),
IF(OR(NOT(ISBLANK(AN1235)),ISBLANK(AO1235)),#N/A,
IF(AL1235="empty","empty",
VLOOKUP(AL1235,MonsterGroupTable!$A:$A,1,0)))))))</f>
        <v>201</v>
      </c>
      <c r="AN1235">
        <v>1</v>
      </c>
      <c r="AO1235">
        <v>1</v>
      </c>
      <c r="AP1235">
        <v>0</v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BA1235" s="2" t="str">
        <f>IF(AND(ISBLANK(AZ1235),OR(NOT(ISBLANK(BB1235)),NOT(ISBLANK(BC1235)))),#N/A,
IF(ISBLANK(AZ1235),"",
IF(AND(NOT(ISERROR(VLOOKUP(AZ1235,MonsterTable!$A:$B,MATCH(MonsterTable!$B$1,MonsterTable!$A$1:$B$1,0),0))),OR(ISBLANK(BB1235),ISBLANK(BC1235))),#N/A,
IFERROR(VLOOKUP(AZ1235,MonsterTable!$A:$B,MATCH(MonsterTable!$B$1,MonsterTable!$A$1:$B$1,0),0),
IF(OR(NOT(ISBLANK(BB1235)),ISBLANK(BC1235)),#N/A,
IF(AZ1235="empty","empty",
VLOOKUP(AZ1235,MonsterGroupTable!$A:$A,1,0)))))))</f>
        <v/>
      </c>
      <c r="BH1235" s="2" t="str">
        <f>IF(AND(ISBLANK(BG1235),OR(NOT(ISBLANK(BI1235)),NOT(ISBLANK(BJ1235)))),#N/A,
IF(ISBLANK(BG1235),"",
IF(AND(NOT(ISERROR(VLOOKUP(BG1235,MonsterTable!$A:$B,MATCH(MonsterTable!$B$1,MonsterTable!$A$1:$B$1,0),0))),OR(ISBLANK(BI1235),ISBLANK(BJ1235))),#N/A,
IFERROR(VLOOKUP(BG1235,MonsterTable!$A:$B,MATCH(MonsterTable!$B$1,MonsterTable!$A$1:$B$1,0),0),
IF(OR(NOT(ISBLANK(BI1235)),ISBLANK(BJ1235)),#N/A,
IF(BG1235="empty","empty",
VLOOKUP(BG1235,MonsterGroupTable!$A:$A,1,0)))))))</f>
        <v/>
      </c>
      <c r="BO1235" s="2" t="str">
        <f>IF(AND(ISBLANK(BN1235),OR(NOT(ISBLANK(BP1235)),NOT(ISBLANK(BQ1235)))),#N/A,
IF(ISBLANK(BN1235),"",
IF(AND(NOT(ISERROR(VLOOKUP(BN1235,MonsterTable!$A:$B,MATCH(MonsterTable!$B$1,MonsterTable!$A$1:$B$1,0),0))),OR(ISBLANK(BP1235),ISBLANK(BQ1235))),#N/A,
IFERROR(VLOOKUP(BN1235,MonsterTable!$A:$B,MATCH(MonsterTable!$B$1,MonsterTable!$A$1:$B$1,0),0),
IF(OR(NOT(ISBLANK(BP1235)),ISBLANK(BQ1235)),#N/A,
IF(BN1235="empty","empty",
VLOOKUP(BN1235,MonsterGroupTable!$A:$A,1,0)))))))</f>
        <v/>
      </c>
      <c r="BV1235" s="2" t="str">
        <f>IF(AND(ISBLANK(BU1235),OR(NOT(ISBLANK(BW1235)),NOT(ISBLANK(BX1235)))),#N/A,
IF(ISBLANK(BU1235),"",
IF(AND(NOT(ISERROR(VLOOKUP(BU1235,MonsterTable!$A:$B,MATCH(MonsterTable!$B$1,MonsterTable!$A$1:$B$1,0),0))),OR(ISBLANK(BW1235),ISBLANK(BX1235))),#N/A,
IFERROR(VLOOKUP(BU1235,MonsterTable!$A:$B,MATCH(MonsterTable!$B$1,MonsterTable!$A$1:$B$1,0),0),
IF(OR(NOT(ISBLANK(BW1235)),ISBLANK(BX1235)),#N/A,
IF(BU1235="empty","empty",
VLOOKUP(BU1235,MonsterGroupTable!$A:$A,1,0)))))))</f>
        <v/>
      </c>
      <c r="CC1235" s="2" t="str">
        <f>IF(AND(ISBLANK(CB1235),OR(NOT(ISBLANK(CD1235)),NOT(ISBLANK(CE1235)))),#N/A,
IF(ISBLANK(CB1235),"",
IF(AND(NOT(ISERROR(VLOOKUP(CB1235,MonsterTable!$A:$B,MATCH(MonsterTable!$B$1,MonsterTable!$A$1:$B$1,0),0))),OR(ISBLANK(CD1235),ISBLANK(CE1235))),#N/A,
IFERROR(VLOOKUP(CB1235,MonsterTable!$A:$B,MATCH(MonsterTable!$B$1,MonsterTable!$A$1:$B$1,0),0),
IF(OR(NOT(ISBLANK(CD1235)),ISBLANK(CE1235)),#N/A,
IF(CB1235="empty","empty",
VLOOKUP(CB1235,MonsterGroupTable!$A:$A,1,0)))))))</f>
        <v/>
      </c>
      <c r="CJ1235" s="2" t="str">
        <f>IF(AND(ISBLANK(CI1235),OR(NOT(ISBLANK(CK1235)),NOT(ISBLANK(CL1235)))),#N/A,
IF(ISBLANK(CI1235),"",
IF(AND(NOT(ISERROR(VLOOKUP(CI1235,MonsterTable!$A:$B,MATCH(MonsterTable!$B$1,MonsterTable!$A$1:$B$1,0),0))),OR(ISBLANK(CK1235),ISBLANK(CL1235))),#N/A,
IFERROR(VLOOKUP(CI1235,MonsterTable!$A:$B,MATCH(MonsterTable!$B$1,MonsterTable!$A$1:$B$1,0),0),
IF(OR(NOT(ISBLANK(CK1235)),ISBLANK(CL1235)),#N/A,
IF(CI1235="empty","empty",
VLOOKUP(CI1235,MonsterGroupTable!$A:$A,1,0)))))))</f>
        <v/>
      </c>
    </row>
    <row r="1236" spans="1:88">
      <c r="A1236">
        <v>20537</v>
      </c>
      <c r="B1236">
        <f t="shared" si="38"/>
        <v>1.1000000000000001</v>
      </c>
      <c r="C1236">
        <f t="shared" si="38"/>
        <v>1.1000000000000001</v>
      </c>
      <c r="F1236">
        <v>3960</v>
      </c>
      <c r="G1236">
        <v>137865</v>
      </c>
      <c r="H1236">
        <v>0</v>
      </c>
      <c r="I1236">
        <v>0</v>
      </c>
      <c r="J1236">
        <v>0</v>
      </c>
      <c r="K1236" t="s">
        <v>28</v>
      </c>
      <c r="L1236" t="s">
        <v>247</v>
      </c>
      <c r="M1236" t="s">
        <v>79</v>
      </c>
      <c r="N1236" t="s">
        <v>80</v>
      </c>
      <c r="O1236">
        <v>0</v>
      </c>
      <c r="P1236">
        <v>-4.75</v>
      </c>
      <c r="Q1236">
        <v>-3.5</v>
      </c>
      <c r="R1236">
        <v>4.75</v>
      </c>
      <c r="S1236">
        <v>3</v>
      </c>
      <c r="T1236">
        <v>-13.5</v>
      </c>
      <c r="U1236">
        <v>2.5499999999999998</v>
      </c>
      <c r="V1236">
        <v>-6.75</v>
      </c>
      <c r="W1236" t="str">
        <f t="shared" si="39"/>
        <v>g114,5,empty,3,201,1,1,0</v>
      </c>
      <c r="X1236" s="1" t="s">
        <v>331</v>
      </c>
      <c r="Y1236" s="2" t="str">
        <f>IF(AND(ISBLANK(X1236),OR(NOT(ISBLANK(Z1236)),NOT(ISBLANK(AA1236)))),#N/A,
IF(ISBLANK(X1236),"",
IF(AND(NOT(ISERROR(VLOOKUP(X1236,MonsterTable!$A:$B,MATCH(MonsterTable!$B$1,MonsterTable!$A$1:$B$1,0),0))),OR(ISBLANK(Z1236),ISBLANK(AA1236))),#N/A,
IFERROR(VLOOKUP(X1236,MonsterTable!$A:$B,MATCH(MonsterTable!$B$1,MonsterTable!$A$1:$B$1,0),0),
IF(OR(NOT(ISBLANK(Z1236)),ISBLANK(AA1236)),#N/A,
IF(X1236="empty","empty",
VLOOKUP(X1236,MonsterGroupTable!$A:$A,1,0)))))))</f>
        <v>g114</v>
      </c>
      <c r="AA1236">
        <v>5</v>
      </c>
      <c r="AE1236" s="1" t="s">
        <v>74</v>
      </c>
      <c r="AF1236" s="2" t="str">
        <f>IF(AND(ISBLANK(AE1236),OR(NOT(ISBLANK(AG1236)),NOT(ISBLANK(AH1236)))),#N/A,
IF(ISBLANK(AE1236),"",
IF(AND(NOT(ISERROR(VLOOKUP(AE1236,MonsterTable!$A:$B,MATCH(MonsterTable!$B$1,MonsterTable!$A$1:$B$1,0),0))),OR(ISBLANK(AG1236),ISBLANK(AH1236))),#N/A,
IFERROR(VLOOKUP(AE1236,MonsterTable!$A:$B,MATCH(MonsterTable!$B$1,MonsterTable!$A$1:$B$1,0),0),
IF(OR(NOT(ISBLANK(AG1236)),ISBLANK(AH1236)),#N/A,
IF(AE1236="empty","empty",
VLOOKUP(AE1236,MonsterGroupTable!$A:$A,1,0)))))))</f>
        <v>empty</v>
      </c>
      <c r="AH1236">
        <v>3</v>
      </c>
      <c r="AL1236" s="1" t="s">
        <v>242</v>
      </c>
      <c r="AM1236" s="2">
        <f>IF(AND(ISBLANK(AL1236),OR(NOT(ISBLANK(AN1236)),NOT(ISBLANK(AO1236)))),#N/A,
IF(ISBLANK(AL1236),"",
IF(AND(NOT(ISERROR(VLOOKUP(AL1236,MonsterTable!$A:$B,MATCH(MonsterTable!$B$1,MonsterTable!$A$1:$B$1,0),0))),OR(ISBLANK(AN1236),ISBLANK(AO1236))),#N/A,
IFERROR(VLOOKUP(AL1236,MonsterTable!$A:$B,MATCH(MonsterTable!$B$1,MonsterTable!$A$1:$B$1,0),0),
IF(OR(NOT(ISBLANK(AN1236)),ISBLANK(AO1236)),#N/A,
IF(AL1236="empty","empty",
VLOOKUP(AL1236,MonsterGroupTable!$A:$A,1,0)))))))</f>
        <v>201</v>
      </c>
      <c r="AN1236">
        <v>1</v>
      </c>
      <c r="AO1236">
        <v>1</v>
      </c>
      <c r="AP1236">
        <v>0</v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BA1236" s="2" t="str">
        <f>IF(AND(ISBLANK(AZ1236),OR(NOT(ISBLANK(BB1236)),NOT(ISBLANK(BC1236)))),#N/A,
IF(ISBLANK(AZ1236),"",
IF(AND(NOT(ISERROR(VLOOKUP(AZ1236,MonsterTable!$A:$B,MATCH(MonsterTable!$B$1,MonsterTable!$A$1:$B$1,0),0))),OR(ISBLANK(BB1236),ISBLANK(BC1236))),#N/A,
IFERROR(VLOOKUP(AZ1236,MonsterTable!$A:$B,MATCH(MonsterTable!$B$1,MonsterTable!$A$1:$B$1,0),0),
IF(OR(NOT(ISBLANK(BB1236)),ISBLANK(BC1236)),#N/A,
IF(AZ1236="empty","empty",
VLOOKUP(AZ1236,MonsterGroupTable!$A:$A,1,0)))))))</f>
        <v/>
      </c>
      <c r="BH1236" s="2" t="str">
        <f>IF(AND(ISBLANK(BG1236),OR(NOT(ISBLANK(BI1236)),NOT(ISBLANK(BJ1236)))),#N/A,
IF(ISBLANK(BG1236),"",
IF(AND(NOT(ISERROR(VLOOKUP(BG1236,MonsterTable!$A:$B,MATCH(MonsterTable!$B$1,MonsterTable!$A$1:$B$1,0),0))),OR(ISBLANK(BI1236),ISBLANK(BJ1236))),#N/A,
IFERROR(VLOOKUP(BG1236,MonsterTable!$A:$B,MATCH(MonsterTable!$B$1,MonsterTable!$A$1:$B$1,0),0),
IF(OR(NOT(ISBLANK(BI1236)),ISBLANK(BJ1236)),#N/A,
IF(BG1236="empty","empty",
VLOOKUP(BG1236,MonsterGroupTable!$A:$A,1,0)))))))</f>
        <v/>
      </c>
      <c r="BO1236" s="2" t="str">
        <f>IF(AND(ISBLANK(BN1236),OR(NOT(ISBLANK(BP1236)),NOT(ISBLANK(BQ1236)))),#N/A,
IF(ISBLANK(BN1236),"",
IF(AND(NOT(ISERROR(VLOOKUP(BN1236,MonsterTable!$A:$B,MATCH(MonsterTable!$B$1,MonsterTable!$A$1:$B$1,0),0))),OR(ISBLANK(BP1236),ISBLANK(BQ1236))),#N/A,
IFERROR(VLOOKUP(BN1236,MonsterTable!$A:$B,MATCH(MonsterTable!$B$1,MonsterTable!$A$1:$B$1,0),0),
IF(OR(NOT(ISBLANK(BP1236)),ISBLANK(BQ1236)),#N/A,
IF(BN1236="empty","empty",
VLOOKUP(BN1236,MonsterGroupTable!$A:$A,1,0)))))))</f>
        <v/>
      </c>
      <c r="BV1236" s="2" t="str">
        <f>IF(AND(ISBLANK(BU1236),OR(NOT(ISBLANK(BW1236)),NOT(ISBLANK(BX1236)))),#N/A,
IF(ISBLANK(BU1236),"",
IF(AND(NOT(ISERROR(VLOOKUP(BU1236,MonsterTable!$A:$B,MATCH(MonsterTable!$B$1,MonsterTable!$A$1:$B$1,0),0))),OR(ISBLANK(BW1236),ISBLANK(BX1236))),#N/A,
IFERROR(VLOOKUP(BU1236,MonsterTable!$A:$B,MATCH(MonsterTable!$B$1,MonsterTable!$A$1:$B$1,0),0),
IF(OR(NOT(ISBLANK(BW1236)),ISBLANK(BX1236)),#N/A,
IF(BU1236="empty","empty",
VLOOKUP(BU1236,MonsterGroupTable!$A:$A,1,0)))))))</f>
        <v/>
      </c>
      <c r="CC1236" s="2" t="str">
        <f>IF(AND(ISBLANK(CB1236),OR(NOT(ISBLANK(CD1236)),NOT(ISBLANK(CE1236)))),#N/A,
IF(ISBLANK(CB1236),"",
IF(AND(NOT(ISERROR(VLOOKUP(CB1236,MonsterTable!$A:$B,MATCH(MonsterTable!$B$1,MonsterTable!$A$1:$B$1,0),0))),OR(ISBLANK(CD1236),ISBLANK(CE1236))),#N/A,
IFERROR(VLOOKUP(CB1236,MonsterTable!$A:$B,MATCH(MonsterTable!$B$1,MonsterTable!$A$1:$B$1,0),0),
IF(OR(NOT(ISBLANK(CD1236)),ISBLANK(CE1236)),#N/A,
IF(CB1236="empty","empty",
VLOOKUP(CB1236,MonsterGroupTable!$A:$A,1,0)))))))</f>
        <v/>
      </c>
      <c r="CJ1236" s="2" t="str">
        <f>IF(AND(ISBLANK(CI1236),OR(NOT(ISBLANK(CK1236)),NOT(ISBLANK(CL1236)))),#N/A,
IF(ISBLANK(CI1236),"",
IF(AND(NOT(ISERROR(VLOOKUP(CI1236,MonsterTable!$A:$B,MATCH(MonsterTable!$B$1,MonsterTable!$A$1:$B$1,0),0))),OR(ISBLANK(CK1236),ISBLANK(CL1236))),#N/A,
IFERROR(VLOOKUP(CI1236,MonsterTable!$A:$B,MATCH(MonsterTable!$B$1,MonsterTable!$A$1:$B$1,0),0),
IF(OR(NOT(ISBLANK(CK1236)),ISBLANK(CL1236)),#N/A,
IF(CI1236="empty","empty",
VLOOKUP(CI1236,MonsterGroupTable!$A:$A,1,0)))))))</f>
        <v/>
      </c>
    </row>
    <row r="1237" spans="1:88">
      <c r="A1237">
        <v>20538</v>
      </c>
      <c r="B1237">
        <f t="shared" si="38"/>
        <v>1.1000000000000001</v>
      </c>
      <c r="C1237">
        <f t="shared" si="38"/>
        <v>1.1000000000000001</v>
      </c>
      <c r="F1237">
        <v>3960</v>
      </c>
      <c r="G1237">
        <v>138459</v>
      </c>
      <c r="H1237">
        <v>0</v>
      </c>
      <c r="I1237">
        <v>0</v>
      </c>
      <c r="J1237">
        <v>0</v>
      </c>
      <c r="K1237" t="s">
        <v>28</v>
      </c>
      <c r="L1237" t="s">
        <v>247</v>
      </c>
      <c r="M1237" t="s">
        <v>79</v>
      </c>
      <c r="N1237" t="s">
        <v>80</v>
      </c>
      <c r="O1237">
        <v>0</v>
      </c>
      <c r="P1237">
        <v>-4.75</v>
      </c>
      <c r="Q1237">
        <v>-3.5</v>
      </c>
      <c r="R1237">
        <v>4.75</v>
      </c>
      <c r="S1237">
        <v>3</v>
      </c>
      <c r="T1237">
        <v>-13.5</v>
      </c>
      <c r="U1237">
        <v>2.5499999999999998</v>
      </c>
      <c r="V1237">
        <v>-6.75</v>
      </c>
      <c r="W1237" t="str">
        <f t="shared" si="39"/>
        <v>g114,5,empty,3,201,1,1,0</v>
      </c>
      <c r="X1237" s="1" t="s">
        <v>331</v>
      </c>
      <c r="Y1237" s="2" t="str">
        <f>IF(AND(ISBLANK(X1237),OR(NOT(ISBLANK(Z1237)),NOT(ISBLANK(AA1237)))),#N/A,
IF(ISBLANK(X1237),"",
IF(AND(NOT(ISERROR(VLOOKUP(X1237,MonsterTable!$A:$B,MATCH(MonsterTable!$B$1,MonsterTable!$A$1:$B$1,0),0))),OR(ISBLANK(Z1237),ISBLANK(AA1237))),#N/A,
IFERROR(VLOOKUP(X1237,MonsterTable!$A:$B,MATCH(MonsterTable!$B$1,MonsterTable!$A$1:$B$1,0),0),
IF(OR(NOT(ISBLANK(Z1237)),ISBLANK(AA1237)),#N/A,
IF(X1237="empty","empty",
VLOOKUP(X1237,MonsterGroupTable!$A:$A,1,0)))))))</f>
        <v>g114</v>
      </c>
      <c r="AA1237">
        <v>5</v>
      </c>
      <c r="AE1237" s="1" t="s">
        <v>74</v>
      </c>
      <c r="AF1237" s="2" t="str">
        <f>IF(AND(ISBLANK(AE1237),OR(NOT(ISBLANK(AG1237)),NOT(ISBLANK(AH1237)))),#N/A,
IF(ISBLANK(AE1237),"",
IF(AND(NOT(ISERROR(VLOOKUP(AE1237,MonsterTable!$A:$B,MATCH(MonsterTable!$B$1,MonsterTable!$A$1:$B$1,0),0))),OR(ISBLANK(AG1237),ISBLANK(AH1237))),#N/A,
IFERROR(VLOOKUP(AE1237,MonsterTable!$A:$B,MATCH(MonsterTable!$B$1,MonsterTable!$A$1:$B$1,0),0),
IF(OR(NOT(ISBLANK(AG1237)),ISBLANK(AH1237)),#N/A,
IF(AE1237="empty","empty",
VLOOKUP(AE1237,MonsterGroupTable!$A:$A,1,0)))))))</f>
        <v>empty</v>
      </c>
      <c r="AH1237">
        <v>3</v>
      </c>
      <c r="AL1237" s="1" t="s">
        <v>242</v>
      </c>
      <c r="AM1237" s="2">
        <f>IF(AND(ISBLANK(AL1237),OR(NOT(ISBLANK(AN1237)),NOT(ISBLANK(AO1237)))),#N/A,
IF(ISBLANK(AL1237),"",
IF(AND(NOT(ISERROR(VLOOKUP(AL1237,MonsterTable!$A:$B,MATCH(MonsterTable!$B$1,MonsterTable!$A$1:$B$1,0),0))),OR(ISBLANK(AN1237),ISBLANK(AO1237))),#N/A,
IFERROR(VLOOKUP(AL1237,MonsterTable!$A:$B,MATCH(MonsterTable!$B$1,MonsterTable!$A$1:$B$1,0),0),
IF(OR(NOT(ISBLANK(AN1237)),ISBLANK(AO1237)),#N/A,
IF(AL1237="empty","empty",
VLOOKUP(AL1237,MonsterGroupTable!$A:$A,1,0)))))))</f>
        <v>201</v>
      </c>
      <c r="AN1237">
        <v>1</v>
      </c>
      <c r="AO1237">
        <v>1</v>
      </c>
      <c r="AP1237">
        <v>0</v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BA1237" s="2" t="str">
        <f>IF(AND(ISBLANK(AZ1237),OR(NOT(ISBLANK(BB1237)),NOT(ISBLANK(BC1237)))),#N/A,
IF(ISBLANK(AZ1237),"",
IF(AND(NOT(ISERROR(VLOOKUP(AZ1237,MonsterTable!$A:$B,MATCH(MonsterTable!$B$1,MonsterTable!$A$1:$B$1,0),0))),OR(ISBLANK(BB1237),ISBLANK(BC1237))),#N/A,
IFERROR(VLOOKUP(AZ1237,MonsterTable!$A:$B,MATCH(MonsterTable!$B$1,MonsterTable!$A$1:$B$1,0),0),
IF(OR(NOT(ISBLANK(BB1237)),ISBLANK(BC1237)),#N/A,
IF(AZ1237="empty","empty",
VLOOKUP(AZ1237,MonsterGroupTable!$A:$A,1,0)))))))</f>
        <v/>
      </c>
      <c r="BH1237" s="2" t="str">
        <f>IF(AND(ISBLANK(BG1237),OR(NOT(ISBLANK(BI1237)),NOT(ISBLANK(BJ1237)))),#N/A,
IF(ISBLANK(BG1237),"",
IF(AND(NOT(ISERROR(VLOOKUP(BG1237,MonsterTable!$A:$B,MATCH(MonsterTable!$B$1,MonsterTable!$A$1:$B$1,0),0))),OR(ISBLANK(BI1237),ISBLANK(BJ1237))),#N/A,
IFERROR(VLOOKUP(BG1237,MonsterTable!$A:$B,MATCH(MonsterTable!$B$1,MonsterTable!$A$1:$B$1,0),0),
IF(OR(NOT(ISBLANK(BI1237)),ISBLANK(BJ1237)),#N/A,
IF(BG1237="empty","empty",
VLOOKUP(BG1237,MonsterGroupTable!$A:$A,1,0)))))))</f>
        <v/>
      </c>
      <c r="BO1237" s="2" t="str">
        <f>IF(AND(ISBLANK(BN1237),OR(NOT(ISBLANK(BP1237)),NOT(ISBLANK(BQ1237)))),#N/A,
IF(ISBLANK(BN1237),"",
IF(AND(NOT(ISERROR(VLOOKUP(BN1237,MonsterTable!$A:$B,MATCH(MonsterTable!$B$1,MonsterTable!$A$1:$B$1,0),0))),OR(ISBLANK(BP1237),ISBLANK(BQ1237))),#N/A,
IFERROR(VLOOKUP(BN1237,MonsterTable!$A:$B,MATCH(MonsterTable!$B$1,MonsterTable!$A$1:$B$1,0),0),
IF(OR(NOT(ISBLANK(BP1237)),ISBLANK(BQ1237)),#N/A,
IF(BN1237="empty","empty",
VLOOKUP(BN1237,MonsterGroupTable!$A:$A,1,0)))))))</f>
        <v/>
      </c>
      <c r="BV1237" s="2" t="str">
        <f>IF(AND(ISBLANK(BU1237),OR(NOT(ISBLANK(BW1237)),NOT(ISBLANK(BX1237)))),#N/A,
IF(ISBLANK(BU1237),"",
IF(AND(NOT(ISERROR(VLOOKUP(BU1237,MonsterTable!$A:$B,MATCH(MonsterTable!$B$1,MonsterTable!$A$1:$B$1,0),0))),OR(ISBLANK(BW1237),ISBLANK(BX1237))),#N/A,
IFERROR(VLOOKUP(BU1237,MonsterTable!$A:$B,MATCH(MonsterTable!$B$1,MonsterTable!$A$1:$B$1,0),0),
IF(OR(NOT(ISBLANK(BW1237)),ISBLANK(BX1237)),#N/A,
IF(BU1237="empty","empty",
VLOOKUP(BU1237,MonsterGroupTable!$A:$A,1,0)))))))</f>
        <v/>
      </c>
      <c r="CC1237" s="2" t="str">
        <f>IF(AND(ISBLANK(CB1237),OR(NOT(ISBLANK(CD1237)),NOT(ISBLANK(CE1237)))),#N/A,
IF(ISBLANK(CB1237),"",
IF(AND(NOT(ISERROR(VLOOKUP(CB1237,MonsterTable!$A:$B,MATCH(MonsterTable!$B$1,MonsterTable!$A$1:$B$1,0),0))),OR(ISBLANK(CD1237),ISBLANK(CE1237))),#N/A,
IFERROR(VLOOKUP(CB1237,MonsterTable!$A:$B,MATCH(MonsterTable!$B$1,MonsterTable!$A$1:$B$1,0),0),
IF(OR(NOT(ISBLANK(CD1237)),ISBLANK(CE1237)),#N/A,
IF(CB1237="empty","empty",
VLOOKUP(CB1237,MonsterGroupTable!$A:$A,1,0)))))))</f>
        <v/>
      </c>
      <c r="CJ1237" s="2" t="str">
        <f>IF(AND(ISBLANK(CI1237),OR(NOT(ISBLANK(CK1237)),NOT(ISBLANK(CL1237)))),#N/A,
IF(ISBLANK(CI1237),"",
IF(AND(NOT(ISERROR(VLOOKUP(CI1237,MonsterTable!$A:$B,MATCH(MonsterTable!$B$1,MonsterTable!$A$1:$B$1,0),0))),OR(ISBLANK(CK1237),ISBLANK(CL1237))),#N/A,
IFERROR(VLOOKUP(CI1237,MonsterTable!$A:$B,MATCH(MonsterTable!$B$1,MonsterTable!$A$1:$B$1,0),0),
IF(OR(NOT(ISBLANK(CK1237)),ISBLANK(CL1237)),#N/A,
IF(CI1237="empty","empty",
VLOOKUP(CI1237,MonsterGroupTable!$A:$A,1,0)))))))</f>
        <v/>
      </c>
    </row>
    <row r="1238" spans="1:88">
      <c r="A1238">
        <v>20539</v>
      </c>
      <c r="B1238">
        <f t="shared" si="38"/>
        <v>1.1000000000000001</v>
      </c>
      <c r="C1238">
        <f t="shared" si="38"/>
        <v>1.1000000000000001</v>
      </c>
      <c r="F1238">
        <v>3960</v>
      </c>
      <c r="G1238">
        <v>139053</v>
      </c>
      <c r="H1238">
        <v>0</v>
      </c>
      <c r="I1238">
        <v>0</v>
      </c>
      <c r="J1238">
        <v>0</v>
      </c>
      <c r="K1238" t="s">
        <v>28</v>
      </c>
      <c r="L1238" t="s">
        <v>247</v>
      </c>
      <c r="M1238" t="s">
        <v>79</v>
      </c>
      <c r="N1238" t="s">
        <v>80</v>
      </c>
      <c r="O1238">
        <v>0</v>
      </c>
      <c r="P1238">
        <v>-4.75</v>
      </c>
      <c r="Q1238">
        <v>-3.5</v>
      </c>
      <c r="R1238">
        <v>4.75</v>
      </c>
      <c r="S1238">
        <v>3</v>
      </c>
      <c r="T1238">
        <v>-13.5</v>
      </c>
      <c r="U1238">
        <v>2.5499999999999998</v>
      </c>
      <c r="V1238">
        <v>-6.75</v>
      </c>
      <c r="W1238" t="str">
        <f t="shared" si="39"/>
        <v>g114,5,empty,3,201,1,1,0</v>
      </c>
      <c r="X1238" s="1" t="s">
        <v>331</v>
      </c>
      <c r="Y1238" s="2" t="str">
        <f>IF(AND(ISBLANK(X1238),OR(NOT(ISBLANK(Z1238)),NOT(ISBLANK(AA1238)))),#N/A,
IF(ISBLANK(X1238),"",
IF(AND(NOT(ISERROR(VLOOKUP(X1238,MonsterTable!$A:$B,MATCH(MonsterTable!$B$1,MonsterTable!$A$1:$B$1,0),0))),OR(ISBLANK(Z1238),ISBLANK(AA1238))),#N/A,
IFERROR(VLOOKUP(X1238,MonsterTable!$A:$B,MATCH(MonsterTable!$B$1,MonsterTable!$A$1:$B$1,0),0),
IF(OR(NOT(ISBLANK(Z1238)),ISBLANK(AA1238)),#N/A,
IF(X1238="empty","empty",
VLOOKUP(X1238,MonsterGroupTable!$A:$A,1,0)))))))</f>
        <v>g114</v>
      </c>
      <c r="AA1238">
        <v>5</v>
      </c>
      <c r="AE1238" s="1" t="s">
        <v>74</v>
      </c>
      <c r="AF1238" s="2" t="str">
        <f>IF(AND(ISBLANK(AE1238),OR(NOT(ISBLANK(AG1238)),NOT(ISBLANK(AH1238)))),#N/A,
IF(ISBLANK(AE1238),"",
IF(AND(NOT(ISERROR(VLOOKUP(AE1238,MonsterTable!$A:$B,MATCH(MonsterTable!$B$1,MonsterTable!$A$1:$B$1,0),0))),OR(ISBLANK(AG1238),ISBLANK(AH1238))),#N/A,
IFERROR(VLOOKUP(AE1238,MonsterTable!$A:$B,MATCH(MonsterTable!$B$1,MonsterTable!$A$1:$B$1,0),0),
IF(OR(NOT(ISBLANK(AG1238)),ISBLANK(AH1238)),#N/A,
IF(AE1238="empty","empty",
VLOOKUP(AE1238,MonsterGroupTable!$A:$A,1,0)))))))</f>
        <v>empty</v>
      </c>
      <c r="AH1238">
        <v>3</v>
      </c>
      <c r="AL1238" s="1" t="s">
        <v>242</v>
      </c>
      <c r="AM1238" s="2">
        <f>IF(AND(ISBLANK(AL1238),OR(NOT(ISBLANK(AN1238)),NOT(ISBLANK(AO1238)))),#N/A,
IF(ISBLANK(AL1238),"",
IF(AND(NOT(ISERROR(VLOOKUP(AL1238,MonsterTable!$A:$B,MATCH(MonsterTable!$B$1,MonsterTable!$A$1:$B$1,0),0))),OR(ISBLANK(AN1238),ISBLANK(AO1238))),#N/A,
IFERROR(VLOOKUP(AL1238,MonsterTable!$A:$B,MATCH(MonsterTable!$B$1,MonsterTable!$A$1:$B$1,0),0),
IF(OR(NOT(ISBLANK(AN1238)),ISBLANK(AO1238)),#N/A,
IF(AL1238="empty","empty",
VLOOKUP(AL1238,MonsterGroupTable!$A:$A,1,0)))))))</f>
        <v>201</v>
      </c>
      <c r="AN1238">
        <v>1</v>
      </c>
      <c r="AO1238">
        <v>1</v>
      </c>
      <c r="AP1238">
        <v>0</v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BA1238" s="2" t="str">
        <f>IF(AND(ISBLANK(AZ1238),OR(NOT(ISBLANK(BB1238)),NOT(ISBLANK(BC1238)))),#N/A,
IF(ISBLANK(AZ1238),"",
IF(AND(NOT(ISERROR(VLOOKUP(AZ1238,MonsterTable!$A:$B,MATCH(MonsterTable!$B$1,MonsterTable!$A$1:$B$1,0),0))),OR(ISBLANK(BB1238),ISBLANK(BC1238))),#N/A,
IFERROR(VLOOKUP(AZ1238,MonsterTable!$A:$B,MATCH(MonsterTable!$B$1,MonsterTable!$A$1:$B$1,0),0),
IF(OR(NOT(ISBLANK(BB1238)),ISBLANK(BC1238)),#N/A,
IF(AZ1238="empty","empty",
VLOOKUP(AZ1238,MonsterGroupTable!$A:$A,1,0)))))))</f>
        <v/>
      </c>
      <c r="BH1238" s="2" t="str">
        <f>IF(AND(ISBLANK(BG1238),OR(NOT(ISBLANK(BI1238)),NOT(ISBLANK(BJ1238)))),#N/A,
IF(ISBLANK(BG1238),"",
IF(AND(NOT(ISERROR(VLOOKUP(BG1238,MonsterTable!$A:$B,MATCH(MonsterTable!$B$1,MonsterTable!$A$1:$B$1,0),0))),OR(ISBLANK(BI1238),ISBLANK(BJ1238))),#N/A,
IFERROR(VLOOKUP(BG1238,MonsterTable!$A:$B,MATCH(MonsterTable!$B$1,MonsterTable!$A$1:$B$1,0),0),
IF(OR(NOT(ISBLANK(BI1238)),ISBLANK(BJ1238)),#N/A,
IF(BG1238="empty","empty",
VLOOKUP(BG1238,MonsterGroupTable!$A:$A,1,0)))))))</f>
        <v/>
      </c>
      <c r="BO1238" s="2" t="str">
        <f>IF(AND(ISBLANK(BN1238),OR(NOT(ISBLANK(BP1238)),NOT(ISBLANK(BQ1238)))),#N/A,
IF(ISBLANK(BN1238),"",
IF(AND(NOT(ISERROR(VLOOKUP(BN1238,MonsterTable!$A:$B,MATCH(MonsterTable!$B$1,MonsterTable!$A$1:$B$1,0),0))),OR(ISBLANK(BP1238),ISBLANK(BQ1238))),#N/A,
IFERROR(VLOOKUP(BN1238,MonsterTable!$A:$B,MATCH(MonsterTable!$B$1,MonsterTable!$A$1:$B$1,0),0),
IF(OR(NOT(ISBLANK(BP1238)),ISBLANK(BQ1238)),#N/A,
IF(BN1238="empty","empty",
VLOOKUP(BN1238,MonsterGroupTable!$A:$A,1,0)))))))</f>
        <v/>
      </c>
      <c r="BV1238" s="2" t="str">
        <f>IF(AND(ISBLANK(BU1238),OR(NOT(ISBLANK(BW1238)),NOT(ISBLANK(BX1238)))),#N/A,
IF(ISBLANK(BU1238),"",
IF(AND(NOT(ISERROR(VLOOKUP(BU1238,MonsterTable!$A:$B,MATCH(MonsterTable!$B$1,MonsterTable!$A$1:$B$1,0),0))),OR(ISBLANK(BW1238),ISBLANK(BX1238))),#N/A,
IFERROR(VLOOKUP(BU1238,MonsterTable!$A:$B,MATCH(MonsterTable!$B$1,MonsterTable!$A$1:$B$1,0),0),
IF(OR(NOT(ISBLANK(BW1238)),ISBLANK(BX1238)),#N/A,
IF(BU1238="empty","empty",
VLOOKUP(BU1238,MonsterGroupTable!$A:$A,1,0)))))))</f>
        <v/>
      </c>
      <c r="CC1238" s="2" t="str">
        <f>IF(AND(ISBLANK(CB1238),OR(NOT(ISBLANK(CD1238)),NOT(ISBLANK(CE1238)))),#N/A,
IF(ISBLANK(CB1238),"",
IF(AND(NOT(ISERROR(VLOOKUP(CB1238,MonsterTable!$A:$B,MATCH(MonsterTable!$B$1,MonsterTable!$A$1:$B$1,0),0))),OR(ISBLANK(CD1238),ISBLANK(CE1238))),#N/A,
IFERROR(VLOOKUP(CB1238,MonsterTable!$A:$B,MATCH(MonsterTable!$B$1,MonsterTable!$A$1:$B$1,0),0),
IF(OR(NOT(ISBLANK(CD1238)),ISBLANK(CE1238)),#N/A,
IF(CB1238="empty","empty",
VLOOKUP(CB1238,MonsterGroupTable!$A:$A,1,0)))))))</f>
        <v/>
      </c>
      <c r="CJ1238" s="2" t="str">
        <f>IF(AND(ISBLANK(CI1238),OR(NOT(ISBLANK(CK1238)),NOT(ISBLANK(CL1238)))),#N/A,
IF(ISBLANK(CI1238),"",
IF(AND(NOT(ISERROR(VLOOKUP(CI1238,MonsterTable!$A:$B,MATCH(MonsterTable!$B$1,MonsterTable!$A$1:$B$1,0),0))),OR(ISBLANK(CK1238),ISBLANK(CL1238))),#N/A,
IFERROR(VLOOKUP(CI1238,MonsterTable!$A:$B,MATCH(MonsterTable!$B$1,MonsterTable!$A$1:$B$1,0),0),
IF(OR(NOT(ISBLANK(CK1238)),ISBLANK(CL1238)),#N/A,
IF(CI1238="empty","empty",
VLOOKUP(CI1238,MonsterGroupTable!$A:$A,1,0)))))))</f>
        <v/>
      </c>
    </row>
    <row r="1239" spans="1:88">
      <c r="A1239">
        <v>20540</v>
      </c>
      <c r="B1239">
        <f t="shared" si="38"/>
        <v>1.2</v>
      </c>
      <c r="C1239">
        <f t="shared" si="38"/>
        <v>1.1000000000000001</v>
      </c>
      <c r="F1239">
        <v>3960</v>
      </c>
      <c r="G1239">
        <v>139647</v>
      </c>
      <c r="H1239">
        <v>0</v>
      </c>
      <c r="I1239">
        <v>0</v>
      </c>
      <c r="J1239">
        <v>0</v>
      </c>
      <c r="K1239" t="s">
        <v>28</v>
      </c>
      <c r="L1239" t="s">
        <v>247</v>
      </c>
      <c r="M1239" t="s">
        <v>79</v>
      </c>
      <c r="N1239" t="s">
        <v>80</v>
      </c>
      <c r="O1239">
        <v>0</v>
      </c>
      <c r="P1239">
        <v>-4.75</v>
      </c>
      <c r="Q1239">
        <v>-3.5</v>
      </c>
      <c r="R1239">
        <v>4.75</v>
      </c>
      <c r="S1239">
        <v>3</v>
      </c>
      <c r="T1239">
        <v>-13.5</v>
      </c>
      <c r="U1239">
        <v>2.5499999999999998</v>
      </c>
      <c r="V1239">
        <v>-6.75</v>
      </c>
      <c r="W1239" t="str">
        <f t="shared" si="39"/>
        <v>g114,5,empty,3,201,1,1,0</v>
      </c>
      <c r="X1239" s="1" t="s">
        <v>331</v>
      </c>
      <c r="Y1239" s="2" t="str">
        <f>IF(AND(ISBLANK(X1239),OR(NOT(ISBLANK(Z1239)),NOT(ISBLANK(AA1239)))),#N/A,
IF(ISBLANK(X1239),"",
IF(AND(NOT(ISERROR(VLOOKUP(X1239,MonsterTable!$A:$B,MATCH(MonsterTable!$B$1,MonsterTable!$A$1:$B$1,0),0))),OR(ISBLANK(Z1239),ISBLANK(AA1239))),#N/A,
IFERROR(VLOOKUP(X1239,MonsterTable!$A:$B,MATCH(MonsterTable!$B$1,MonsterTable!$A$1:$B$1,0),0),
IF(OR(NOT(ISBLANK(Z1239)),ISBLANK(AA1239)),#N/A,
IF(X1239="empty","empty",
VLOOKUP(X1239,MonsterGroupTable!$A:$A,1,0)))))))</f>
        <v>g114</v>
      </c>
      <c r="AA1239">
        <v>5</v>
      </c>
      <c r="AE1239" s="1" t="s">
        <v>74</v>
      </c>
      <c r="AF1239" s="2" t="str">
        <f>IF(AND(ISBLANK(AE1239),OR(NOT(ISBLANK(AG1239)),NOT(ISBLANK(AH1239)))),#N/A,
IF(ISBLANK(AE1239),"",
IF(AND(NOT(ISERROR(VLOOKUP(AE1239,MonsterTable!$A:$B,MATCH(MonsterTable!$B$1,MonsterTable!$A$1:$B$1,0),0))),OR(ISBLANK(AG1239),ISBLANK(AH1239))),#N/A,
IFERROR(VLOOKUP(AE1239,MonsterTable!$A:$B,MATCH(MonsterTable!$B$1,MonsterTable!$A$1:$B$1,0),0),
IF(OR(NOT(ISBLANK(AG1239)),ISBLANK(AH1239)),#N/A,
IF(AE1239="empty","empty",
VLOOKUP(AE1239,MonsterGroupTable!$A:$A,1,0)))))))</f>
        <v>empty</v>
      </c>
      <c r="AH1239">
        <v>3</v>
      </c>
      <c r="AL1239" s="1" t="s">
        <v>242</v>
      </c>
      <c r="AM1239" s="2">
        <f>IF(AND(ISBLANK(AL1239),OR(NOT(ISBLANK(AN1239)),NOT(ISBLANK(AO1239)))),#N/A,
IF(ISBLANK(AL1239),"",
IF(AND(NOT(ISERROR(VLOOKUP(AL1239,MonsterTable!$A:$B,MATCH(MonsterTable!$B$1,MonsterTable!$A$1:$B$1,0),0))),OR(ISBLANK(AN1239),ISBLANK(AO1239))),#N/A,
IFERROR(VLOOKUP(AL1239,MonsterTable!$A:$B,MATCH(MonsterTable!$B$1,MonsterTable!$A$1:$B$1,0),0),
IF(OR(NOT(ISBLANK(AN1239)),ISBLANK(AO1239)),#N/A,
IF(AL1239="empty","empty",
VLOOKUP(AL1239,MonsterGroupTable!$A:$A,1,0)))))))</f>
        <v>201</v>
      </c>
      <c r="AN1239">
        <v>1</v>
      </c>
      <c r="AO1239">
        <v>1</v>
      </c>
      <c r="AP1239">
        <v>0</v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BA1239" s="2" t="str">
        <f>IF(AND(ISBLANK(AZ1239),OR(NOT(ISBLANK(BB1239)),NOT(ISBLANK(BC1239)))),#N/A,
IF(ISBLANK(AZ1239),"",
IF(AND(NOT(ISERROR(VLOOKUP(AZ1239,MonsterTable!$A:$B,MATCH(MonsterTable!$B$1,MonsterTable!$A$1:$B$1,0),0))),OR(ISBLANK(BB1239),ISBLANK(BC1239))),#N/A,
IFERROR(VLOOKUP(AZ1239,MonsterTable!$A:$B,MATCH(MonsterTable!$B$1,MonsterTable!$A$1:$B$1,0),0),
IF(OR(NOT(ISBLANK(BB1239)),ISBLANK(BC1239)),#N/A,
IF(AZ1239="empty","empty",
VLOOKUP(AZ1239,MonsterGroupTable!$A:$A,1,0)))))))</f>
        <v/>
      </c>
      <c r="BH1239" s="2" t="str">
        <f>IF(AND(ISBLANK(BG1239),OR(NOT(ISBLANK(BI1239)),NOT(ISBLANK(BJ1239)))),#N/A,
IF(ISBLANK(BG1239),"",
IF(AND(NOT(ISERROR(VLOOKUP(BG1239,MonsterTable!$A:$B,MATCH(MonsterTable!$B$1,MonsterTable!$A$1:$B$1,0),0))),OR(ISBLANK(BI1239),ISBLANK(BJ1239))),#N/A,
IFERROR(VLOOKUP(BG1239,MonsterTable!$A:$B,MATCH(MonsterTable!$B$1,MonsterTable!$A$1:$B$1,0),0),
IF(OR(NOT(ISBLANK(BI1239)),ISBLANK(BJ1239)),#N/A,
IF(BG1239="empty","empty",
VLOOKUP(BG1239,MonsterGroupTable!$A:$A,1,0)))))))</f>
        <v/>
      </c>
      <c r="BO1239" s="2" t="str">
        <f>IF(AND(ISBLANK(BN1239),OR(NOT(ISBLANK(BP1239)),NOT(ISBLANK(BQ1239)))),#N/A,
IF(ISBLANK(BN1239),"",
IF(AND(NOT(ISERROR(VLOOKUP(BN1239,MonsterTable!$A:$B,MATCH(MonsterTable!$B$1,MonsterTable!$A$1:$B$1,0),0))),OR(ISBLANK(BP1239),ISBLANK(BQ1239))),#N/A,
IFERROR(VLOOKUP(BN1239,MonsterTable!$A:$B,MATCH(MonsterTable!$B$1,MonsterTable!$A$1:$B$1,0),0),
IF(OR(NOT(ISBLANK(BP1239)),ISBLANK(BQ1239)),#N/A,
IF(BN1239="empty","empty",
VLOOKUP(BN1239,MonsterGroupTable!$A:$A,1,0)))))))</f>
        <v/>
      </c>
      <c r="BV1239" s="2" t="str">
        <f>IF(AND(ISBLANK(BU1239),OR(NOT(ISBLANK(BW1239)),NOT(ISBLANK(BX1239)))),#N/A,
IF(ISBLANK(BU1239),"",
IF(AND(NOT(ISERROR(VLOOKUP(BU1239,MonsterTable!$A:$B,MATCH(MonsterTable!$B$1,MonsterTable!$A$1:$B$1,0),0))),OR(ISBLANK(BW1239),ISBLANK(BX1239))),#N/A,
IFERROR(VLOOKUP(BU1239,MonsterTable!$A:$B,MATCH(MonsterTable!$B$1,MonsterTable!$A$1:$B$1,0),0),
IF(OR(NOT(ISBLANK(BW1239)),ISBLANK(BX1239)),#N/A,
IF(BU1239="empty","empty",
VLOOKUP(BU1239,MonsterGroupTable!$A:$A,1,0)))))))</f>
        <v/>
      </c>
      <c r="CC1239" s="2" t="str">
        <f>IF(AND(ISBLANK(CB1239),OR(NOT(ISBLANK(CD1239)),NOT(ISBLANK(CE1239)))),#N/A,
IF(ISBLANK(CB1239),"",
IF(AND(NOT(ISERROR(VLOOKUP(CB1239,MonsterTable!$A:$B,MATCH(MonsterTable!$B$1,MonsterTable!$A$1:$B$1,0),0))),OR(ISBLANK(CD1239),ISBLANK(CE1239))),#N/A,
IFERROR(VLOOKUP(CB1239,MonsterTable!$A:$B,MATCH(MonsterTable!$B$1,MonsterTable!$A$1:$B$1,0),0),
IF(OR(NOT(ISBLANK(CD1239)),ISBLANK(CE1239)),#N/A,
IF(CB1239="empty","empty",
VLOOKUP(CB1239,MonsterGroupTable!$A:$A,1,0)))))))</f>
        <v/>
      </c>
      <c r="CJ1239" s="2" t="str">
        <f>IF(AND(ISBLANK(CI1239),OR(NOT(ISBLANK(CK1239)),NOT(ISBLANK(CL1239)))),#N/A,
IF(ISBLANK(CI1239),"",
IF(AND(NOT(ISERROR(VLOOKUP(CI1239,MonsterTable!$A:$B,MATCH(MonsterTable!$B$1,MonsterTable!$A$1:$B$1,0),0))),OR(ISBLANK(CK1239),ISBLANK(CL1239))),#N/A,
IFERROR(VLOOKUP(CI1239,MonsterTable!$A:$B,MATCH(MonsterTable!$B$1,MonsterTable!$A$1:$B$1,0),0),
IF(OR(NOT(ISBLANK(CK1239)),ISBLANK(CL1239)),#N/A,
IF(CI1239="empty","empty",
VLOOKUP(CI1239,MonsterGroupTable!$A:$A,1,0)))))))</f>
        <v/>
      </c>
    </row>
    <row r="1240" spans="1:88">
      <c r="A1240">
        <v>20541</v>
      </c>
      <c r="B1240">
        <f t="shared" si="38"/>
        <v>1.1000000000000001</v>
      </c>
      <c r="C1240">
        <f t="shared" si="38"/>
        <v>1.1000000000000001</v>
      </c>
      <c r="F1240">
        <v>3960</v>
      </c>
      <c r="G1240">
        <v>140241</v>
      </c>
      <c r="H1240">
        <v>0</v>
      </c>
      <c r="I1240">
        <v>0</v>
      </c>
      <c r="J1240">
        <v>0</v>
      </c>
      <c r="K1240" t="s">
        <v>28</v>
      </c>
      <c r="L1240" t="s">
        <v>249</v>
      </c>
      <c r="M1240" t="s">
        <v>79</v>
      </c>
      <c r="N1240" t="s">
        <v>80</v>
      </c>
      <c r="O1240">
        <v>0</v>
      </c>
      <c r="P1240">
        <v>-4.75</v>
      </c>
      <c r="Q1240">
        <v>-3.5</v>
      </c>
      <c r="R1240">
        <v>4.75</v>
      </c>
      <c r="S1240">
        <v>3</v>
      </c>
      <c r="T1240">
        <v>-13.5</v>
      </c>
      <c r="U1240">
        <v>2.5499999999999998</v>
      </c>
      <c r="V1240">
        <v>-6.75</v>
      </c>
      <c r="W1240" t="str">
        <f t="shared" si="39"/>
        <v>g115,5,empty,3,205,1,1,0</v>
      </c>
      <c r="X1240" s="1" t="s">
        <v>332</v>
      </c>
      <c r="Y1240" s="2" t="str">
        <f>IF(AND(ISBLANK(X1240),OR(NOT(ISBLANK(Z1240)),NOT(ISBLANK(AA1240)))),#N/A,
IF(ISBLANK(X1240),"",
IF(AND(NOT(ISERROR(VLOOKUP(X1240,MonsterTable!$A:$B,MATCH(MonsterTable!$B$1,MonsterTable!$A$1:$B$1,0),0))),OR(ISBLANK(Z1240),ISBLANK(AA1240))),#N/A,
IFERROR(VLOOKUP(X1240,MonsterTable!$A:$B,MATCH(MonsterTable!$B$1,MonsterTable!$A$1:$B$1,0),0),
IF(OR(NOT(ISBLANK(Z1240)),ISBLANK(AA1240)),#N/A,
IF(X1240="empty","empty",
VLOOKUP(X1240,MonsterGroupTable!$A:$A,1,0)))))))</f>
        <v>g115</v>
      </c>
      <c r="AA1240">
        <v>5</v>
      </c>
      <c r="AE1240" s="1" t="s">
        <v>74</v>
      </c>
      <c r="AF1240" s="2" t="str">
        <f>IF(AND(ISBLANK(AE1240),OR(NOT(ISBLANK(AG1240)),NOT(ISBLANK(AH1240)))),#N/A,
IF(ISBLANK(AE1240),"",
IF(AND(NOT(ISERROR(VLOOKUP(AE1240,MonsterTable!$A:$B,MATCH(MonsterTable!$B$1,MonsterTable!$A$1:$B$1,0),0))),OR(ISBLANK(AG1240),ISBLANK(AH1240))),#N/A,
IFERROR(VLOOKUP(AE1240,MonsterTable!$A:$B,MATCH(MonsterTable!$B$1,MonsterTable!$A$1:$B$1,0),0),
IF(OR(NOT(ISBLANK(AG1240)),ISBLANK(AH1240)),#N/A,
IF(AE1240="empty","empty",
VLOOKUP(AE1240,MonsterGroupTable!$A:$A,1,0)))))))</f>
        <v>empty</v>
      </c>
      <c r="AH1240">
        <v>3</v>
      </c>
      <c r="AL1240" s="1" t="s">
        <v>341</v>
      </c>
      <c r="AM1240" s="2">
        <f>IF(AND(ISBLANK(AL1240),OR(NOT(ISBLANK(AN1240)),NOT(ISBLANK(AO1240)))),#N/A,
IF(ISBLANK(AL1240),"",
IF(AND(NOT(ISERROR(VLOOKUP(AL1240,MonsterTable!$A:$B,MATCH(MonsterTable!$B$1,MonsterTable!$A$1:$B$1,0),0))),OR(ISBLANK(AN1240),ISBLANK(AO1240))),#N/A,
IFERROR(VLOOKUP(AL1240,MonsterTable!$A:$B,MATCH(MonsterTable!$B$1,MonsterTable!$A$1:$B$1,0),0),
IF(OR(NOT(ISBLANK(AN1240)),ISBLANK(AO1240)),#N/A,
IF(AL1240="empty","empty",
VLOOKUP(AL1240,MonsterGroupTable!$A:$A,1,0)))))))</f>
        <v>205</v>
      </c>
      <c r="AN1240">
        <v>1</v>
      </c>
      <c r="AO1240">
        <v>1</v>
      </c>
      <c r="AP1240">
        <v>0</v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BA1240" s="2" t="str">
        <f>IF(AND(ISBLANK(AZ1240),OR(NOT(ISBLANK(BB1240)),NOT(ISBLANK(BC1240)))),#N/A,
IF(ISBLANK(AZ1240),"",
IF(AND(NOT(ISERROR(VLOOKUP(AZ1240,MonsterTable!$A:$B,MATCH(MonsterTable!$B$1,MonsterTable!$A$1:$B$1,0),0))),OR(ISBLANK(BB1240),ISBLANK(BC1240))),#N/A,
IFERROR(VLOOKUP(AZ1240,MonsterTable!$A:$B,MATCH(MonsterTable!$B$1,MonsterTable!$A$1:$B$1,0),0),
IF(OR(NOT(ISBLANK(BB1240)),ISBLANK(BC1240)),#N/A,
IF(AZ1240="empty","empty",
VLOOKUP(AZ1240,MonsterGroupTable!$A:$A,1,0)))))))</f>
        <v/>
      </c>
      <c r="BH1240" s="2" t="str">
        <f>IF(AND(ISBLANK(BG1240),OR(NOT(ISBLANK(BI1240)),NOT(ISBLANK(BJ1240)))),#N/A,
IF(ISBLANK(BG1240),"",
IF(AND(NOT(ISERROR(VLOOKUP(BG1240,MonsterTable!$A:$B,MATCH(MonsterTable!$B$1,MonsterTable!$A$1:$B$1,0),0))),OR(ISBLANK(BI1240),ISBLANK(BJ1240))),#N/A,
IFERROR(VLOOKUP(BG1240,MonsterTable!$A:$B,MATCH(MonsterTable!$B$1,MonsterTable!$A$1:$B$1,0),0),
IF(OR(NOT(ISBLANK(BI1240)),ISBLANK(BJ1240)),#N/A,
IF(BG1240="empty","empty",
VLOOKUP(BG1240,MonsterGroupTable!$A:$A,1,0)))))))</f>
        <v/>
      </c>
      <c r="BO1240" s="2" t="str">
        <f>IF(AND(ISBLANK(BN1240),OR(NOT(ISBLANK(BP1240)),NOT(ISBLANK(BQ1240)))),#N/A,
IF(ISBLANK(BN1240),"",
IF(AND(NOT(ISERROR(VLOOKUP(BN1240,MonsterTable!$A:$B,MATCH(MonsterTable!$B$1,MonsterTable!$A$1:$B$1,0),0))),OR(ISBLANK(BP1240),ISBLANK(BQ1240))),#N/A,
IFERROR(VLOOKUP(BN1240,MonsterTable!$A:$B,MATCH(MonsterTable!$B$1,MonsterTable!$A$1:$B$1,0),0),
IF(OR(NOT(ISBLANK(BP1240)),ISBLANK(BQ1240)),#N/A,
IF(BN1240="empty","empty",
VLOOKUP(BN1240,MonsterGroupTable!$A:$A,1,0)))))))</f>
        <v/>
      </c>
      <c r="BV1240" s="2" t="str">
        <f>IF(AND(ISBLANK(BU1240),OR(NOT(ISBLANK(BW1240)),NOT(ISBLANK(BX1240)))),#N/A,
IF(ISBLANK(BU1240),"",
IF(AND(NOT(ISERROR(VLOOKUP(BU1240,MonsterTable!$A:$B,MATCH(MonsterTable!$B$1,MonsterTable!$A$1:$B$1,0),0))),OR(ISBLANK(BW1240),ISBLANK(BX1240))),#N/A,
IFERROR(VLOOKUP(BU1240,MonsterTable!$A:$B,MATCH(MonsterTable!$B$1,MonsterTable!$A$1:$B$1,0),0),
IF(OR(NOT(ISBLANK(BW1240)),ISBLANK(BX1240)),#N/A,
IF(BU1240="empty","empty",
VLOOKUP(BU1240,MonsterGroupTable!$A:$A,1,0)))))))</f>
        <v/>
      </c>
      <c r="CC1240" s="2" t="str">
        <f>IF(AND(ISBLANK(CB1240),OR(NOT(ISBLANK(CD1240)),NOT(ISBLANK(CE1240)))),#N/A,
IF(ISBLANK(CB1240),"",
IF(AND(NOT(ISERROR(VLOOKUP(CB1240,MonsterTable!$A:$B,MATCH(MonsterTable!$B$1,MonsterTable!$A$1:$B$1,0),0))),OR(ISBLANK(CD1240),ISBLANK(CE1240))),#N/A,
IFERROR(VLOOKUP(CB1240,MonsterTable!$A:$B,MATCH(MonsterTable!$B$1,MonsterTable!$A$1:$B$1,0),0),
IF(OR(NOT(ISBLANK(CD1240)),ISBLANK(CE1240)),#N/A,
IF(CB1240="empty","empty",
VLOOKUP(CB1240,MonsterGroupTable!$A:$A,1,0)))))))</f>
        <v/>
      </c>
      <c r="CJ1240" s="2" t="str">
        <f>IF(AND(ISBLANK(CI1240),OR(NOT(ISBLANK(CK1240)),NOT(ISBLANK(CL1240)))),#N/A,
IF(ISBLANK(CI1240),"",
IF(AND(NOT(ISERROR(VLOOKUP(CI1240,MonsterTable!$A:$B,MATCH(MonsterTable!$B$1,MonsterTable!$A$1:$B$1,0),0))),OR(ISBLANK(CK1240),ISBLANK(CL1240))),#N/A,
IFERROR(VLOOKUP(CI1240,MonsterTable!$A:$B,MATCH(MonsterTable!$B$1,MonsterTable!$A$1:$B$1,0),0),
IF(OR(NOT(ISBLANK(CK1240)),ISBLANK(CL1240)),#N/A,
IF(CI1240="empty","empty",
VLOOKUP(CI1240,MonsterGroupTable!$A:$A,1,0)))))))</f>
        <v/>
      </c>
    </row>
    <row r="1241" spans="1:88">
      <c r="A1241">
        <v>20542</v>
      </c>
      <c r="B1241">
        <f t="shared" si="38"/>
        <v>1.1000000000000001</v>
      </c>
      <c r="C1241">
        <f t="shared" si="38"/>
        <v>1.1000000000000001</v>
      </c>
      <c r="F1241">
        <v>3960</v>
      </c>
      <c r="G1241">
        <v>140835</v>
      </c>
      <c r="H1241">
        <v>0</v>
      </c>
      <c r="I1241">
        <v>0</v>
      </c>
      <c r="J1241">
        <v>0</v>
      </c>
      <c r="K1241" t="s">
        <v>28</v>
      </c>
      <c r="L1241" t="s">
        <v>249</v>
      </c>
      <c r="M1241" t="s">
        <v>79</v>
      </c>
      <c r="N1241" t="s">
        <v>80</v>
      </c>
      <c r="O1241">
        <v>0</v>
      </c>
      <c r="P1241">
        <v>-4.75</v>
      </c>
      <c r="Q1241">
        <v>-3.5</v>
      </c>
      <c r="R1241">
        <v>4.75</v>
      </c>
      <c r="S1241">
        <v>3</v>
      </c>
      <c r="T1241">
        <v>-13.5</v>
      </c>
      <c r="U1241">
        <v>2.5499999999999998</v>
      </c>
      <c r="V1241">
        <v>-6.75</v>
      </c>
      <c r="W1241" t="str">
        <f t="shared" si="39"/>
        <v>g115,5,empty,3,205,1,1,0</v>
      </c>
      <c r="X1241" s="1" t="s">
        <v>332</v>
      </c>
      <c r="Y1241" s="2" t="str">
        <f>IF(AND(ISBLANK(X1241),OR(NOT(ISBLANK(Z1241)),NOT(ISBLANK(AA1241)))),#N/A,
IF(ISBLANK(X1241),"",
IF(AND(NOT(ISERROR(VLOOKUP(X1241,MonsterTable!$A:$B,MATCH(MonsterTable!$B$1,MonsterTable!$A$1:$B$1,0),0))),OR(ISBLANK(Z1241),ISBLANK(AA1241))),#N/A,
IFERROR(VLOOKUP(X1241,MonsterTable!$A:$B,MATCH(MonsterTable!$B$1,MonsterTable!$A$1:$B$1,0),0),
IF(OR(NOT(ISBLANK(Z1241)),ISBLANK(AA1241)),#N/A,
IF(X1241="empty","empty",
VLOOKUP(X1241,MonsterGroupTable!$A:$A,1,0)))))))</f>
        <v>g115</v>
      </c>
      <c r="AA1241">
        <v>5</v>
      </c>
      <c r="AE1241" s="1" t="s">
        <v>74</v>
      </c>
      <c r="AF1241" s="2" t="str">
        <f>IF(AND(ISBLANK(AE1241),OR(NOT(ISBLANK(AG1241)),NOT(ISBLANK(AH1241)))),#N/A,
IF(ISBLANK(AE1241),"",
IF(AND(NOT(ISERROR(VLOOKUP(AE1241,MonsterTable!$A:$B,MATCH(MonsterTable!$B$1,MonsterTable!$A$1:$B$1,0),0))),OR(ISBLANK(AG1241),ISBLANK(AH1241))),#N/A,
IFERROR(VLOOKUP(AE1241,MonsterTable!$A:$B,MATCH(MonsterTable!$B$1,MonsterTable!$A$1:$B$1,0),0),
IF(OR(NOT(ISBLANK(AG1241)),ISBLANK(AH1241)),#N/A,
IF(AE1241="empty","empty",
VLOOKUP(AE1241,MonsterGroupTable!$A:$A,1,0)))))))</f>
        <v>empty</v>
      </c>
      <c r="AH1241">
        <v>3</v>
      </c>
      <c r="AL1241" s="1" t="s">
        <v>341</v>
      </c>
      <c r="AM1241" s="2">
        <f>IF(AND(ISBLANK(AL1241),OR(NOT(ISBLANK(AN1241)),NOT(ISBLANK(AO1241)))),#N/A,
IF(ISBLANK(AL1241),"",
IF(AND(NOT(ISERROR(VLOOKUP(AL1241,MonsterTable!$A:$B,MATCH(MonsterTable!$B$1,MonsterTable!$A$1:$B$1,0),0))),OR(ISBLANK(AN1241),ISBLANK(AO1241))),#N/A,
IFERROR(VLOOKUP(AL1241,MonsterTable!$A:$B,MATCH(MonsterTable!$B$1,MonsterTable!$A$1:$B$1,0),0),
IF(OR(NOT(ISBLANK(AN1241)),ISBLANK(AO1241)),#N/A,
IF(AL1241="empty","empty",
VLOOKUP(AL1241,MonsterGroupTable!$A:$A,1,0)))))))</f>
        <v>205</v>
      </c>
      <c r="AN1241">
        <v>1</v>
      </c>
      <c r="AO1241">
        <v>1</v>
      </c>
      <c r="AP1241">
        <v>0</v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BA1241" s="2" t="str">
        <f>IF(AND(ISBLANK(AZ1241),OR(NOT(ISBLANK(BB1241)),NOT(ISBLANK(BC1241)))),#N/A,
IF(ISBLANK(AZ1241),"",
IF(AND(NOT(ISERROR(VLOOKUP(AZ1241,MonsterTable!$A:$B,MATCH(MonsterTable!$B$1,MonsterTable!$A$1:$B$1,0),0))),OR(ISBLANK(BB1241),ISBLANK(BC1241))),#N/A,
IFERROR(VLOOKUP(AZ1241,MonsterTable!$A:$B,MATCH(MonsterTable!$B$1,MonsterTable!$A$1:$B$1,0),0),
IF(OR(NOT(ISBLANK(BB1241)),ISBLANK(BC1241)),#N/A,
IF(AZ1241="empty","empty",
VLOOKUP(AZ1241,MonsterGroupTable!$A:$A,1,0)))))))</f>
        <v/>
      </c>
      <c r="BH1241" s="2" t="str">
        <f>IF(AND(ISBLANK(BG1241),OR(NOT(ISBLANK(BI1241)),NOT(ISBLANK(BJ1241)))),#N/A,
IF(ISBLANK(BG1241),"",
IF(AND(NOT(ISERROR(VLOOKUP(BG1241,MonsterTable!$A:$B,MATCH(MonsterTable!$B$1,MonsterTable!$A$1:$B$1,0),0))),OR(ISBLANK(BI1241),ISBLANK(BJ1241))),#N/A,
IFERROR(VLOOKUP(BG1241,MonsterTable!$A:$B,MATCH(MonsterTable!$B$1,MonsterTable!$A$1:$B$1,0),0),
IF(OR(NOT(ISBLANK(BI1241)),ISBLANK(BJ1241)),#N/A,
IF(BG1241="empty","empty",
VLOOKUP(BG1241,MonsterGroupTable!$A:$A,1,0)))))))</f>
        <v/>
      </c>
      <c r="BO1241" s="2" t="str">
        <f>IF(AND(ISBLANK(BN1241),OR(NOT(ISBLANK(BP1241)),NOT(ISBLANK(BQ1241)))),#N/A,
IF(ISBLANK(BN1241),"",
IF(AND(NOT(ISERROR(VLOOKUP(BN1241,MonsterTable!$A:$B,MATCH(MonsterTable!$B$1,MonsterTable!$A$1:$B$1,0),0))),OR(ISBLANK(BP1241),ISBLANK(BQ1241))),#N/A,
IFERROR(VLOOKUP(BN1241,MonsterTable!$A:$B,MATCH(MonsterTable!$B$1,MonsterTable!$A$1:$B$1,0),0),
IF(OR(NOT(ISBLANK(BP1241)),ISBLANK(BQ1241)),#N/A,
IF(BN1241="empty","empty",
VLOOKUP(BN1241,MonsterGroupTable!$A:$A,1,0)))))))</f>
        <v/>
      </c>
      <c r="BV1241" s="2" t="str">
        <f>IF(AND(ISBLANK(BU1241),OR(NOT(ISBLANK(BW1241)),NOT(ISBLANK(BX1241)))),#N/A,
IF(ISBLANK(BU1241),"",
IF(AND(NOT(ISERROR(VLOOKUP(BU1241,MonsterTable!$A:$B,MATCH(MonsterTable!$B$1,MonsterTable!$A$1:$B$1,0),0))),OR(ISBLANK(BW1241),ISBLANK(BX1241))),#N/A,
IFERROR(VLOOKUP(BU1241,MonsterTable!$A:$B,MATCH(MonsterTable!$B$1,MonsterTable!$A$1:$B$1,0),0),
IF(OR(NOT(ISBLANK(BW1241)),ISBLANK(BX1241)),#N/A,
IF(BU1241="empty","empty",
VLOOKUP(BU1241,MonsterGroupTable!$A:$A,1,0)))))))</f>
        <v/>
      </c>
      <c r="CC1241" s="2" t="str">
        <f>IF(AND(ISBLANK(CB1241),OR(NOT(ISBLANK(CD1241)),NOT(ISBLANK(CE1241)))),#N/A,
IF(ISBLANK(CB1241),"",
IF(AND(NOT(ISERROR(VLOOKUP(CB1241,MonsterTable!$A:$B,MATCH(MonsterTable!$B$1,MonsterTable!$A$1:$B$1,0),0))),OR(ISBLANK(CD1241),ISBLANK(CE1241))),#N/A,
IFERROR(VLOOKUP(CB1241,MonsterTable!$A:$B,MATCH(MonsterTable!$B$1,MonsterTable!$A$1:$B$1,0),0),
IF(OR(NOT(ISBLANK(CD1241)),ISBLANK(CE1241)),#N/A,
IF(CB1241="empty","empty",
VLOOKUP(CB1241,MonsterGroupTable!$A:$A,1,0)))))))</f>
        <v/>
      </c>
      <c r="CJ1241" s="2" t="str">
        <f>IF(AND(ISBLANK(CI1241),OR(NOT(ISBLANK(CK1241)),NOT(ISBLANK(CL1241)))),#N/A,
IF(ISBLANK(CI1241),"",
IF(AND(NOT(ISERROR(VLOOKUP(CI1241,MonsterTable!$A:$B,MATCH(MonsterTable!$B$1,MonsterTable!$A$1:$B$1,0),0))),OR(ISBLANK(CK1241),ISBLANK(CL1241))),#N/A,
IFERROR(VLOOKUP(CI1241,MonsterTable!$A:$B,MATCH(MonsterTable!$B$1,MonsterTable!$A$1:$B$1,0),0),
IF(OR(NOT(ISBLANK(CK1241)),ISBLANK(CL1241)),#N/A,
IF(CI1241="empty","empty",
VLOOKUP(CI1241,MonsterGroupTable!$A:$A,1,0)))))))</f>
        <v/>
      </c>
    </row>
    <row r="1242" spans="1:88">
      <c r="A1242">
        <v>20543</v>
      </c>
      <c r="B1242">
        <f t="shared" si="38"/>
        <v>1.1000000000000001</v>
      </c>
      <c r="C1242">
        <f t="shared" si="38"/>
        <v>1.1000000000000001</v>
      </c>
      <c r="F1242">
        <v>3960</v>
      </c>
      <c r="G1242">
        <v>141429</v>
      </c>
      <c r="H1242">
        <v>0</v>
      </c>
      <c r="I1242">
        <v>0</v>
      </c>
      <c r="J1242">
        <v>0</v>
      </c>
      <c r="K1242" t="s">
        <v>28</v>
      </c>
      <c r="L1242" t="s">
        <v>249</v>
      </c>
      <c r="M1242" t="s">
        <v>79</v>
      </c>
      <c r="N1242" t="s">
        <v>80</v>
      </c>
      <c r="O1242">
        <v>0</v>
      </c>
      <c r="P1242">
        <v>-4.75</v>
      </c>
      <c r="Q1242">
        <v>-3.5</v>
      </c>
      <c r="R1242">
        <v>4.75</v>
      </c>
      <c r="S1242">
        <v>3</v>
      </c>
      <c r="T1242">
        <v>-13.5</v>
      </c>
      <c r="U1242">
        <v>2.5499999999999998</v>
      </c>
      <c r="V1242">
        <v>-6.75</v>
      </c>
      <c r="W1242" t="str">
        <f t="shared" si="39"/>
        <v>g115,5,empty,3,205,1,1,0</v>
      </c>
      <c r="X1242" s="1" t="s">
        <v>332</v>
      </c>
      <c r="Y1242" s="2" t="str">
        <f>IF(AND(ISBLANK(X1242),OR(NOT(ISBLANK(Z1242)),NOT(ISBLANK(AA1242)))),#N/A,
IF(ISBLANK(X1242),"",
IF(AND(NOT(ISERROR(VLOOKUP(X1242,MonsterTable!$A:$B,MATCH(MonsterTable!$B$1,MonsterTable!$A$1:$B$1,0),0))),OR(ISBLANK(Z1242),ISBLANK(AA1242))),#N/A,
IFERROR(VLOOKUP(X1242,MonsterTable!$A:$B,MATCH(MonsterTable!$B$1,MonsterTable!$A$1:$B$1,0),0),
IF(OR(NOT(ISBLANK(Z1242)),ISBLANK(AA1242)),#N/A,
IF(X1242="empty","empty",
VLOOKUP(X1242,MonsterGroupTable!$A:$A,1,0)))))))</f>
        <v>g115</v>
      </c>
      <c r="AA1242">
        <v>5</v>
      </c>
      <c r="AE1242" s="1" t="s">
        <v>74</v>
      </c>
      <c r="AF1242" s="2" t="str">
        <f>IF(AND(ISBLANK(AE1242),OR(NOT(ISBLANK(AG1242)),NOT(ISBLANK(AH1242)))),#N/A,
IF(ISBLANK(AE1242),"",
IF(AND(NOT(ISERROR(VLOOKUP(AE1242,MonsterTable!$A:$B,MATCH(MonsterTable!$B$1,MonsterTable!$A$1:$B$1,0),0))),OR(ISBLANK(AG1242),ISBLANK(AH1242))),#N/A,
IFERROR(VLOOKUP(AE1242,MonsterTable!$A:$B,MATCH(MonsterTable!$B$1,MonsterTable!$A$1:$B$1,0),0),
IF(OR(NOT(ISBLANK(AG1242)),ISBLANK(AH1242)),#N/A,
IF(AE1242="empty","empty",
VLOOKUP(AE1242,MonsterGroupTable!$A:$A,1,0)))))))</f>
        <v>empty</v>
      </c>
      <c r="AH1242">
        <v>3</v>
      </c>
      <c r="AL1242" s="1" t="s">
        <v>341</v>
      </c>
      <c r="AM1242" s="2">
        <f>IF(AND(ISBLANK(AL1242),OR(NOT(ISBLANK(AN1242)),NOT(ISBLANK(AO1242)))),#N/A,
IF(ISBLANK(AL1242),"",
IF(AND(NOT(ISERROR(VLOOKUP(AL1242,MonsterTable!$A:$B,MATCH(MonsterTable!$B$1,MonsterTable!$A$1:$B$1,0),0))),OR(ISBLANK(AN1242),ISBLANK(AO1242))),#N/A,
IFERROR(VLOOKUP(AL1242,MonsterTable!$A:$B,MATCH(MonsterTable!$B$1,MonsterTable!$A$1:$B$1,0),0),
IF(OR(NOT(ISBLANK(AN1242)),ISBLANK(AO1242)),#N/A,
IF(AL1242="empty","empty",
VLOOKUP(AL1242,MonsterGroupTable!$A:$A,1,0)))))))</f>
        <v>205</v>
      </c>
      <c r="AN1242">
        <v>1</v>
      </c>
      <c r="AO1242">
        <v>1</v>
      </c>
      <c r="AP1242">
        <v>0</v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BA1242" s="2" t="str">
        <f>IF(AND(ISBLANK(AZ1242),OR(NOT(ISBLANK(BB1242)),NOT(ISBLANK(BC1242)))),#N/A,
IF(ISBLANK(AZ1242),"",
IF(AND(NOT(ISERROR(VLOOKUP(AZ1242,MonsterTable!$A:$B,MATCH(MonsterTable!$B$1,MonsterTable!$A$1:$B$1,0),0))),OR(ISBLANK(BB1242),ISBLANK(BC1242))),#N/A,
IFERROR(VLOOKUP(AZ1242,MonsterTable!$A:$B,MATCH(MonsterTable!$B$1,MonsterTable!$A$1:$B$1,0),0),
IF(OR(NOT(ISBLANK(BB1242)),ISBLANK(BC1242)),#N/A,
IF(AZ1242="empty","empty",
VLOOKUP(AZ1242,MonsterGroupTable!$A:$A,1,0)))))))</f>
        <v/>
      </c>
      <c r="BH1242" s="2" t="str">
        <f>IF(AND(ISBLANK(BG1242),OR(NOT(ISBLANK(BI1242)),NOT(ISBLANK(BJ1242)))),#N/A,
IF(ISBLANK(BG1242),"",
IF(AND(NOT(ISERROR(VLOOKUP(BG1242,MonsterTable!$A:$B,MATCH(MonsterTable!$B$1,MonsterTable!$A$1:$B$1,0),0))),OR(ISBLANK(BI1242),ISBLANK(BJ1242))),#N/A,
IFERROR(VLOOKUP(BG1242,MonsterTable!$A:$B,MATCH(MonsterTable!$B$1,MonsterTable!$A$1:$B$1,0),0),
IF(OR(NOT(ISBLANK(BI1242)),ISBLANK(BJ1242)),#N/A,
IF(BG1242="empty","empty",
VLOOKUP(BG1242,MonsterGroupTable!$A:$A,1,0)))))))</f>
        <v/>
      </c>
      <c r="BO1242" s="2" t="str">
        <f>IF(AND(ISBLANK(BN1242),OR(NOT(ISBLANK(BP1242)),NOT(ISBLANK(BQ1242)))),#N/A,
IF(ISBLANK(BN1242),"",
IF(AND(NOT(ISERROR(VLOOKUP(BN1242,MonsterTable!$A:$B,MATCH(MonsterTable!$B$1,MonsterTable!$A$1:$B$1,0),0))),OR(ISBLANK(BP1242),ISBLANK(BQ1242))),#N/A,
IFERROR(VLOOKUP(BN1242,MonsterTable!$A:$B,MATCH(MonsterTable!$B$1,MonsterTable!$A$1:$B$1,0),0),
IF(OR(NOT(ISBLANK(BP1242)),ISBLANK(BQ1242)),#N/A,
IF(BN1242="empty","empty",
VLOOKUP(BN1242,MonsterGroupTable!$A:$A,1,0)))))))</f>
        <v/>
      </c>
      <c r="BV1242" s="2" t="str">
        <f>IF(AND(ISBLANK(BU1242),OR(NOT(ISBLANK(BW1242)),NOT(ISBLANK(BX1242)))),#N/A,
IF(ISBLANK(BU1242),"",
IF(AND(NOT(ISERROR(VLOOKUP(BU1242,MonsterTable!$A:$B,MATCH(MonsterTable!$B$1,MonsterTable!$A$1:$B$1,0),0))),OR(ISBLANK(BW1242),ISBLANK(BX1242))),#N/A,
IFERROR(VLOOKUP(BU1242,MonsterTable!$A:$B,MATCH(MonsterTable!$B$1,MonsterTable!$A$1:$B$1,0),0),
IF(OR(NOT(ISBLANK(BW1242)),ISBLANK(BX1242)),#N/A,
IF(BU1242="empty","empty",
VLOOKUP(BU1242,MonsterGroupTable!$A:$A,1,0)))))))</f>
        <v/>
      </c>
      <c r="CC1242" s="2" t="str">
        <f>IF(AND(ISBLANK(CB1242),OR(NOT(ISBLANK(CD1242)),NOT(ISBLANK(CE1242)))),#N/A,
IF(ISBLANK(CB1242),"",
IF(AND(NOT(ISERROR(VLOOKUP(CB1242,MonsterTable!$A:$B,MATCH(MonsterTable!$B$1,MonsterTable!$A$1:$B$1,0),0))),OR(ISBLANK(CD1242),ISBLANK(CE1242))),#N/A,
IFERROR(VLOOKUP(CB1242,MonsterTable!$A:$B,MATCH(MonsterTable!$B$1,MonsterTable!$A$1:$B$1,0),0),
IF(OR(NOT(ISBLANK(CD1242)),ISBLANK(CE1242)),#N/A,
IF(CB1242="empty","empty",
VLOOKUP(CB1242,MonsterGroupTable!$A:$A,1,0)))))))</f>
        <v/>
      </c>
      <c r="CJ1242" s="2" t="str">
        <f>IF(AND(ISBLANK(CI1242),OR(NOT(ISBLANK(CK1242)),NOT(ISBLANK(CL1242)))),#N/A,
IF(ISBLANK(CI1242),"",
IF(AND(NOT(ISERROR(VLOOKUP(CI1242,MonsterTable!$A:$B,MATCH(MonsterTable!$B$1,MonsterTable!$A$1:$B$1,0),0))),OR(ISBLANK(CK1242),ISBLANK(CL1242))),#N/A,
IFERROR(VLOOKUP(CI1242,MonsterTable!$A:$B,MATCH(MonsterTable!$B$1,MonsterTable!$A$1:$B$1,0),0),
IF(OR(NOT(ISBLANK(CK1242)),ISBLANK(CL1242)),#N/A,
IF(CI1242="empty","empty",
VLOOKUP(CI1242,MonsterGroupTable!$A:$A,1,0)))))))</f>
        <v/>
      </c>
    </row>
    <row r="1243" spans="1:88">
      <c r="A1243">
        <v>20544</v>
      </c>
      <c r="B1243">
        <f t="shared" si="38"/>
        <v>1.1000000000000001</v>
      </c>
      <c r="C1243">
        <f t="shared" si="38"/>
        <v>1.1000000000000001</v>
      </c>
      <c r="F1243">
        <v>3960</v>
      </c>
      <c r="G1243">
        <v>142023</v>
      </c>
      <c r="H1243">
        <v>0</v>
      </c>
      <c r="I1243">
        <v>0</v>
      </c>
      <c r="J1243">
        <v>0</v>
      </c>
      <c r="K1243" t="s">
        <v>28</v>
      </c>
      <c r="L1243" t="s">
        <v>249</v>
      </c>
      <c r="M1243" t="s">
        <v>79</v>
      </c>
      <c r="N1243" t="s">
        <v>80</v>
      </c>
      <c r="O1243">
        <v>0</v>
      </c>
      <c r="P1243">
        <v>-4.75</v>
      </c>
      <c r="Q1243">
        <v>-3.5</v>
      </c>
      <c r="R1243">
        <v>4.75</v>
      </c>
      <c r="S1243">
        <v>3</v>
      </c>
      <c r="T1243">
        <v>-13.5</v>
      </c>
      <c r="U1243">
        <v>2.5499999999999998</v>
      </c>
      <c r="V1243">
        <v>-6.75</v>
      </c>
      <c r="W1243" t="str">
        <f t="shared" si="39"/>
        <v>g115,5,empty,3,205,1,1,0</v>
      </c>
      <c r="X1243" s="1" t="s">
        <v>332</v>
      </c>
      <c r="Y1243" s="2" t="str">
        <f>IF(AND(ISBLANK(X1243),OR(NOT(ISBLANK(Z1243)),NOT(ISBLANK(AA1243)))),#N/A,
IF(ISBLANK(X1243),"",
IF(AND(NOT(ISERROR(VLOOKUP(X1243,MonsterTable!$A:$B,MATCH(MonsterTable!$B$1,MonsterTable!$A$1:$B$1,0),0))),OR(ISBLANK(Z1243),ISBLANK(AA1243))),#N/A,
IFERROR(VLOOKUP(X1243,MonsterTable!$A:$B,MATCH(MonsterTable!$B$1,MonsterTable!$A$1:$B$1,0),0),
IF(OR(NOT(ISBLANK(Z1243)),ISBLANK(AA1243)),#N/A,
IF(X1243="empty","empty",
VLOOKUP(X1243,MonsterGroupTable!$A:$A,1,0)))))))</f>
        <v>g115</v>
      </c>
      <c r="AA1243">
        <v>5</v>
      </c>
      <c r="AE1243" s="1" t="s">
        <v>74</v>
      </c>
      <c r="AF1243" s="2" t="str">
        <f>IF(AND(ISBLANK(AE1243),OR(NOT(ISBLANK(AG1243)),NOT(ISBLANK(AH1243)))),#N/A,
IF(ISBLANK(AE1243),"",
IF(AND(NOT(ISERROR(VLOOKUP(AE1243,MonsterTable!$A:$B,MATCH(MonsterTable!$B$1,MonsterTable!$A$1:$B$1,0),0))),OR(ISBLANK(AG1243),ISBLANK(AH1243))),#N/A,
IFERROR(VLOOKUP(AE1243,MonsterTable!$A:$B,MATCH(MonsterTable!$B$1,MonsterTable!$A$1:$B$1,0),0),
IF(OR(NOT(ISBLANK(AG1243)),ISBLANK(AH1243)),#N/A,
IF(AE1243="empty","empty",
VLOOKUP(AE1243,MonsterGroupTable!$A:$A,1,0)))))))</f>
        <v>empty</v>
      </c>
      <c r="AH1243">
        <v>3</v>
      </c>
      <c r="AL1243" s="1" t="s">
        <v>341</v>
      </c>
      <c r="AM1243" s="2">
        <f>IF(AND(ISBLANK(AL1243),OR(NOT(ISBLANK(AN1243)),NOT(ISBLANK(AO1243)))),#N/A,
IF(ISBLANK(AL1243),"",
IF(AND(NOT(ISERROR(VLOOKUP(AL1243,MonsterTable!$A:$B,MATCH(MonsterTable!$B$1,MonsterTable!$A$1:$B$1,0),0))),OR(ISBLANK(AN1243),ISBLANK(AO1243))),#N/A,
IFERROR(VLOOKUP(AL1243,MonsterTable!$A:$B,MATCH(MonsterTable!$B$1,MonsterTable!$A$1:$B$1,0),0),
IF(OR(NOT(ISBLANK(AN1243)),ISBLANK(AO1243)),#N/A,
IF(AL1243="empty","empty",
VLOOKUP(AL1243,MonsterGroupTable!$A:$A,1,0)))))))</f>
        <v>205</v>
      </c>
      <c r="AN1243">
        <v>1</v>
      </c>
      <c r="AO1243">
        <v>1</v>
      </c>
      <c r="AP1243">
        <v>0</v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BA1243" s="2" t="str">
        <f>IF(AND(ISBLANK(AZ1243),OR(NOT(ISBLANK(BB1243)),NOT(ISBLANK(BC1243)))),#N/A,
IF(ISBLANK(AZ1243),"",
IF(AND(NOT(ISERROR(VLOOKUP(AZ1243,MonsterTable!$A:$B,MATCH(MonsterTable!$B$1,MonsterTable!$A$1:$B$1,0),0))),OR(ISBLANK(BB1243),ISBLANK(BC1243))),#N/A,
IFERROR(VLOOKUP(AZ1243,MonsterTable!$A:$B,MATCH(MonsterTable!$B$1,MonsterTable!$A$1:$B$1,0),0),
IF(OR(NOT(ISBLANK(BB1243)),ISBLANK(BC1243)),#N/A,
IF(AZ1243="empty","empty",
VLOOKUP(AZ1243,MonsterGroupTable!$A:$A,1,0)))))))</f>
        <v/>
      </c>
      <c r="BH1243" s="2" t="str">
        <f>IF(AND(ISBLANK(BG1243),OR(NOT(ISBLANK(BI1243)),NOT(ISBLANK(BJ1243)))),#N/A,
IF(ISBLANK(BG1243),"",
IF(AND(NOT(ISERROR(VLOOKUP(BG1243,MonsterTable!$A:$B,MATCH(MonsterTable!$B$1,MonsterTable!$A$1:$B$1,0),0))),OR(ISBLANK(BI1243),ISBLANK(BJ1243))),#N/A,
IFERROR(VLOOKUP(BG1243,MonsterTable!$A:$B,MATCH(MonsterTable!$B$1,MonsterTable!$A$1:$B$1,0),0),
IF(OR(NOT(ISBLANK(BI1243)),ISBLANK(BJ1243)),#N/A,
IF(BG1243="empty","empty",
VLOOKUP(BG1243,MonsterGroupTable!$A:$A,1,0)))))))</f>
        <v/>
      </c>
      <c r="BO1243" s="2" t="str">
        <f>IF(AND(ISBLANK(BN1243),OR(NOT(ISBLANK(BP1243)),NOT(ISBLANK(BQ1243)))),#N/A,
IF(ISBLANK(BN1243),"",
IF(AND(NOT(ISERROR(VLOOKUP(BN1243,MonsterTable!$A:$B,MATCH(MonsterTable!$B$1,MonsterTable!$A$1:$B$1,0),0))),OR(ISBLANK(BP1243),ISBLANK(BQ1243))),#N/A,
IFERROR(VLOOKUP(BN1243,MonsterTable!$A:$B,MATCH(MonsterTable!$B$1,MonsterTable!$A$1:$B$1,0),0),
IF(OR(NOT(ISBLANK(BP1243)),ISBLANK(BQ1243)),#N/A,
IF(BN1243="empty","empty",
VLOOKUP(BN1243,MonsterGroupTable!$A:$A,1,0)))))))</f>
        <v/>
      </c>
      <c r="BV1243" s="2" t="str">
        <f>IF(AND(ISBLANK(BU1243),OR(NOT(ISBLANK(BW1243)),NOT(ISBLANK(BX1243)))),#N/A,
IF(ISBLANK(BU1243),"",
IF(AND(NOT(ISERROR(VLOOKUP(BU1243,MonsterTable!$A:$B,MATCH(MonsterTable!$B$1,MonsterTable!$A$1:$B$1,0),0))),OR(ISBLANK(BW1243),ISBLANK(BX1243))),#N/A,
IFERROR(VLOOKUP(BU1243,MonsterTable!$A:$B,MATCH(MonsterTable!$B$1,MonsterTable!$A$1:$B$1,0),0),
IF(OR(NOT(ISBLANK(BW1243)),ISBLANK(BX1243)),#N/A,
IF(BU1243="empty","empty",
VLOOKUP(BU1243,MonsterGroupTable!$A:$A,1,0)))))))</f>
        <v/>
      </c>
      <c r="CC1243" s="2" t="str">
        <f>IF(AND(ISBLANK(CB1243),OR(NOT(ISBLANK(CD1243)),NOT(ISBLANK(CE1243)))),#N/A,
IF(ISBLANK(CB1243),"",
IF(AND(NOT(ISERROR(VLOOKUP(CB1243,MonsterTable!$A:$B,MATCH(MonsterTable!$B$1,MonsterTable!$A$1:$B$1,0),0))),OR(ISBLANK(CD1243),ISBLANK(CE1243))),#N/A,
IFERROR(VLOOKUP(CB1243,MonsterTable!$A:$B,MATCH(MonsterTable!$B$1,MonsterTable!$A$1:$B$1,0),0),
IF(OR(NOT(ISBLANK(CD1243)),ISBLANK(CE1243)),#N/A,
IF(CB1243="empty","empty",
VLOOKUP(CB1243,MonsterGroupTable!$A:$A,1,0)))))))</f>
        <v/>
      </c>
      <c r="CJ1243" s="2" t="str">
        <f>IF(AND(ISBLANK(CI1243),OR(NOT(ISBLANK(CK1243)),NOT(ISBLANK(CL1243)))),#N/A,
IF(ISBLANK(CI1243),"",
IF(AND(NOT(ISERROR(VLOOKUP(CI1243,MonsterTable!$A:$B,MATCH(MonsterTable!$B$1,MonsterTable!$A$1:$B$1,0),0))),OR(ISBLANK(CK1243),ISBLANK(CL1243))),#N/A,
IFERROR(VLOOKUP(CI1243,MonsterTable!$A:$B,MATCH(MonsterTable!$B$1,MonsterTable!$A$1:$B$1,0),0),
IF(OR(NOT(ISBLANK(CK1243)),ISBLANK(CL1243)),#N/A,
IF(CI1243="empty","empty",
VLOOKUP(CI1243,MonsterGroupTable!$A:$A,1,0)))))))</f>
        <v/>
      </c>
    </row>
    <row r="1244" spans="1:88">
      <c r="A1244">
        <v>20545</v>
      </c>
      <c r="B1244">
        <f t="shared" si="38"/>
        <v>1.1000000000000001</v>
      </c>
      <c r="C1244">
        <f t="shared" si="38"/>
        <v>1.1000000000000001</v>
      </c>
      <c r="F1244">
        <v>3960</v>
      </c>
      <c r="G1244">
        <v>142617</v>
      </c>
      <c r="H1244">
        <v>0</v>
      </c>
      <c r="I1244">
        <v>0</v>
      </c>
      <c r="J1244">
        <v>0</v>
      </c>
      <c r="K1244" t="s">
        <v>28</v>
      </c>
      <c r="L1244" t="s">
        <v>249</v>
      </c>
      <c r="M1244" t="s">
        <v>79</v>
      </c>
      <c r="N1244" t="s">
        <v>80</v>
      </c>
      <c r="O1244">
        <v>0</v>
      </c>
      <c r="P1244">
        <v>-4.75</v>
      </c>
      <c r="Q1244">
        <v>-3.5</v>
      </c>
      <c r="R1244">
        <v>4.75</v>
      </c>
      <c r="S1244">
        <v>3</v>
      </c>
      <c r="T1244">
        <v>-13.5</v>
      </c>
      <c r="U1244">
        <v>2.5499999999999998</v>
      </c>
      <c r="V1244">
        <v>-6.75</v>
      </c>
      <c r="W1244" t="str">
        <f t="shared" si="39"/>
        <v>g115,5,empty,3,205,1,1,0</v>
      </c>
      <c r="X1244" s="1" t="s">
        <v>332</v>
      </c>
      <c r="Y1244" s="2" t="str">
        <f>IF(AND(ISBLANK(X1244),OR(NOT(ISBLANK(Z1244)),NOT(ISBLANK(AA1244)))),#N/A,
IF(ISBLANK(X1244),"",
IF(AND(NOT(ISERROR(VLOOKUP(X1244,MonsterTable!$A:$B,MATCH(MonsterTable!$B$1,MonsterTable!$A$1:$B$1,0),0))),OR(ISBLANK(Z1244),ISBLANK(AA1244))),#N/A,
IFERROR(VLOOKUP(X1244,MonsterTable!$A:$B,MATCH(MonsterTable!$B$1,MonsterTable!$A$1:$B$1,0),0),
IF(OR(NOT(ISBLANK(Z1244)),ISBLANK(AA1244)),#N/A,
IF(X1244="empty","empty",
VLOOKUP(X1244,MonsterGroupTable!$A:$A,1,0)))))))</f>
        <v>g115</v>
      </c>
      <c r="AA1244">
        <v>5</v>
      </c>
      <c r="AE1244" s="1" t="s">
        <v>74</v>
      </c>
      <c r="AF1244" s="2" t="str">
        <f>IF(AND(ISBLANK(AE1244),OR(NOT(ISBLANK(AG1244)),NOT(ISBLANK(AH1244)))),#N/A,
IF(ISBLANK(AE1244),"",
IF(AND(NOT(ISERROR(VLOOKUP(AE1244,MonsterTable!$A:$B,MATCH(MonsterTable!$B$1,MonsterTable!$A$1:$B$1,0),0))),OR(ISBLANK(AG1244),ISBLANK(AH1244))),#N/A,
IFERROR(VLOOKUP(AE1244,MonsterTable!$A:$B,MATCH(MonsterTable!$B$1,MonsterTable!$A$1:$B$1,0),0),
IF(OR(NOT(ISBLANK(AG1244)),ISBLANK(AH1244)),#N/A,
IF(AE1244="empty","empty",
VLOOKUP(AE1244,MonsterGroupTable!$A:$A,1,0)))))))</f>
        <v>empty</v>
      </c>
      <c r="AH1244">
        <v>3</v>
      </c>
      <c r="AL1244" s="1" t="s">
        <v>341</v>
      </c>
      <c r="AM1244" s="2">
        <f>IF(AND(ISBLANK(AL1244),OR(NOT(ISBLANK(AN1244)),NOT(ISBLANK(AO1244)))),#N/A,
IF(ISBLANK(AL1244),"",
IF(AND(NOT(ISERROR(VLOOKUP(AL1244,MonsterTable!$A:$B,MATCH(MonsterTable!$B$1,MonsterTable!$A$1:$B$1,0),0))),OR(ISBLANK(AN1244),ISBLANK(AO1244))),#N/A,
IFERROR(VLOOKUP(AL1244,MonsterTable!$A:$B,MATCH(MonsterTable!$B$1,MonsterTable!$A$1:$B$1,0),0),
IF(OR(NOT(ISBLANK(AN1244)),ISBLANK(AO1244)),#N/A,
IF(AL1244="empty","empty",
VLOOKUP(AL1244,MonsterGroupTable!$A:$A,1,0)))))))</f>
        <v>205</v>
      </c>
      <c r="AN1244">
        <v>1</v>
      </c>
      <c r="AO1244">
        <v>1</v>
      </c>
      <c r="AP1244">
        <v>0</v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BA1244" s="2" t="str">
        <f>IF(AND(ISBLANK(AZ1244),OR(NOT(ISBLANK(BB1244)),NOT(ISBLANK(BC1244)))),#N/A,
IF(ISBLANK(AZ1244),"",
IF(AND(NOT(ISERROR(VLOOKUP(AZ1244,MonsterTable!$A:$B,MATCH(MonsterTable!$B$1,MonsterTable!$A$1:$B$1,0),0))),OR(ISBLANK(BB1244),ISBLANK(BC1244))),#N/A,
IFERROR(VLOOKUP(AZ1244,MonsterTable!$A:$B,MATCH(MonsterTable!$B$1,MonsterTable!$A$1:$B$1,0),0),
IF(OR(NOT(ISBLANK(BB1244)),ISBLANK(BC1244)),#N/A,
IF(AZ1244="empty","empty",
VLOOKUP(AZ1244,MonsterGroupTable!$A:$A,1,0)))))))</f>
        <v/>
      </c>
      <c r="BH1244" s="2" t="str">
        <f>IF(AND(ISBLANK(BG1244),OR(NOT(ISBLANK(BI1244)),NOT(ISBLANK(BJ1244)))),#N/A,
IF(ISBLANK(BG1244),"",
IF(AND(NOT(ISERROR(VLOOKUP(BG1244,MonsterTable!$A:$B,MATCH(MonsterTable!$B$1,MonsterTable!$A$1:$B$1,0),0))),OR(ISBLANK(BI1244),ISBLANK(BJ1244))),#N/A,
IFERROR(VLOOKUP(BG1244,MonsterTable!$A:$B,MATCH(MonsterTable!$B$1,MonsterTable!$A$1:$B$1,0),0),
IF(OR(NOT(ISBLANK(BI1244)),ISBLANK(BJ1244)),#N/A,
IF(BG1244="empty","empty",
VLOOKUP(BG1244,MonsterGroupTable!$A:$A,1,0)))))))</f>
        <v/>
      </c>
      <c r="BO1244" s="2" t="str">
        <f>IF(AND(ISBLANK(BN1244),OR(NOT(ISBLANK(BP1244)),NOT(ISBLANK(BQ1244)))),#N/A,
IF(ISBLANK(BN1244),"",
IF(AND(NOT(ISERROR(VLOOKUP(BN1244,MonsterTable!$A:$B,MATCH(MonsterTable!$B$1,MonsterTable!$A$1:$B$1,0),0))),OR(ISBLANK(BP1244),ISBLANK(BQ1244))),#N/A,
IFERROR(VLOOKUP(BN1244,MonsterTable!$A:$B,MATCH(MonsterTable!$B$1,MonsterTable!$A$1:$B$1,0),0),
IF(OR(NOT(ISBLANK(BP1244)),ISBLANK(BQ1244)),#N/A,
IF(BN1244="empty","empty",
VLOOKUP(BN1244,MonsterGroupTable!$A:$A,1,0)))))))</f>
        <v/>
      </c>
      <c r="BV1244" s="2" t="str">
        <f>IF(AND(ISBLANK(BU1244),OR(NOT(ISBLANK(BW1244)),NOT(ISBLANK(BX1244)))),#N/A,
IF(ISBLANK(BU1244),"",
IF(AND(NOT(ISERROR(VLOOKUP(BU1244,MonsterTable!$A:$B,MATCH(MonsterTable!$B$1,MonsterTable!$A$1:$B$1,0),0))),OR(ISBLANK(BW1244),ISBLANK(BX1244))),#N/A,
IFERROR(VLOOKUP(BU1244,MonsterTable!$A:$B,MATCH(MonsterTable!$B$1,MonsterTable!$A$1:$B$1,0),0),
IF(OR(NOT(ISBLANK(BW1244)),ISBLANK(BX1244)),#N/A,
IF(BU1244="empty","empty",
VLOOKUP(BU1244,MonsterGroupTable!$A:$A,1,0)))))))</f>
        <v/>
      </c>
      <c r="CC1244" s="2" t="str">
        <f>IF(AND(ISBLANK(CB1244),OR(NOT(ISBLANK(CD1244)),NOT(ISBLANK(CE1244)))),#N/A,
IF(ISBLANK(CB1244),"",
IF(AND(NOT(ISERROR(VLOOKUP(CB1244,MonsterTable!$A:$B,MATCH(MonsterTable!$B$1,MonsterTable!$A$1:$B$1,0),0))),OR(ISBLANK(CD1244),ISBLANK(CE1244))),#N/A,
IFERROR(VLOOKUP(CB1244,MonsterTable!$A:$B,MATCH(MonsterTable!$B$1,MonsterTable!$A$1:$B$1,0),0),
IF(OR(NOT(ISBLANK(CD1244)),ISBLANK(CE1244)),#N/A,
IF(CB1244="empty","empty",
VLOOKUP(CB1244,MonsterGroupTable!$A:$A,1,0)))))))</f>
        <v/>
      </c>
      <c r="CJ1244" s="2" t="str">
        <f>IF(AND(ISBLANK(CI1244),OR(NOT(ISBLANK(CK1244)),NOT(ISBLANK(CL1244)))),#N/A,
IF(ISBLANK(CI1244),"",
IF(AND(NOT(ISERROR(VLOOKUP(CI1244,MonsterTable!$A:$B,MATCH(MonsterTable!$B$1,MonsterTable!$A$1:$B$1,0),0))),OR(ISBLANK(CK1244),ISBLANK(CL1244))),#N/A,
IFERROR(VLOOKUP(CI1244,MonsterTable!$A:$B,MATCH(MonsterTable!$B$1,MonsterTable!$A$1:$B$1,0),0),
IF(OR(NOT(ISBLANK(CK1244)),ISBLANK(CL1244)),#N/A,
IF(CI1244="empty","empty",
VLOOKUP(CI1244,MonsterGroupTable!$A:$A,1,0)))))))</f>
        <v/>
      </c>
    </row>
    <row r="1245" spans="1:88">
      <c r="A1245">
        <v>20546</v>
      </c>
      <c r="B1245">
        <f t="shared" si="38"/>
        <v>1.1000000000000001</v>
      </c>
      <c r="C1245">
        <f t="shared" si="38"/>
        <v>1.1000000000000001</v>
      </c>
      <c r="F1245">
        <v>3960</v>
      </c>
      <c r="G1245">
        <v>143211</v>
      </c>
      <c r="H1245">
        <v>0</v>
      </c>
      <c r="I1245">
        <v>0</v>
      </c>
      <c r="J1245">
        <v>0</v>
      </c>
      <c r="K1245" t="s">
        <v>28</v>
      </c>
      <c r="L1245" t="s">
        <v>249</v>
      </c>
      <c r="M1245" t="s">
        <v>79</v>
      </c>
      <c r="N1245" t="s">
        <v>80</v>
      </c>
      <c r="O1245">
        <v>0</v>
      </c>
      <c r="P1245">
        <v>-4.75</v>
      </c>
      <c r="Q1245">
        <v>-3.5</v>
      </c>
      <c r="R1245">
        <v>4.75</v>
      </c>
      <c r="S1245">
        <v>3</v>
      </c>
      <c r="T1245">
        <v>-13.5</v>
      </c>
      <c r="U1245">
        <v>2.5499999999999998</v>
      </c>
      <c r="V1245">
        <v>-6.75</v>
      </c>
      <c r="W1245" t="str">
        <f t="shared" si="39"/>
        <v>g115,5,empty,3,205,1,1,0</v>
      </c>
      <c r="X1245" s="1" t="s">
        <v>332</v>
      </c>
      <c r="Y1245" s="2" t="str">
        <f>IF(AND(ISBLANK(X1245),OR(NOT(ISBLANK(Z1245)),NOT(ISBLANK(AA1245)))),#N/A,
IF(ISBLANK(X1245),"",
IF(AND(NOT(ISERROR(VLOOKUP(X1245,MonsterTable!$A:$B,MATCH(MonsterTable!$B$1,MonsterTable!$A$1:$B$1,0),0))),OR(ISBLANK(Z1245),ISBLANK(AA1245))),#N/A,
IFERROR(VLOOKUP(X1245,MonsterTable!$A:$B,MATCH(MonsterTable!$B$1,MonsterTable!$A$1:$B$1,0),0),
IF(OR(NOT(ISBLANK(Z1245)),ISBLANK(AA1245)),#N/A,
IF(X1245="empty","empty",
VLOOKUP(X1245,MonsterGroupTable!$A:$A,1,0)))))))</f>
        <v>g115</v>
      </c>
      <c r="AA1245">
        <v>5</v>
      </c>
      <c r="AE1245" s="1" t="s">
        <v>74</v>
      </c>
      <c r="AF1245" s="2" t="str">
        <f>IF(AND(ISBLANK(AE1245),OR(NOT(ISBLANK(AG1245)),NOT(ISBLANK(AH1245)))),#N/A,
IF(ISBLANK(AE1245),"",
IF(AND(NOT(ISERROR(VLOOKUP(AE1245,MonsterTable!$A:$B,MATCH(MonsterTable!$B$1,MonsterTable!$A$1:$B$1,0),0))),OR(ISBLANK(AG1245),ISBLANK(AH1245))),#N/A,
IFERROR(VLOOKUP(AE1245,MonsterTable!$A:$B,MATCH(MonsterTable!$B$1,MonsterTable!$A$1:$B$1,0),0),
IF(OR(NOT(ISBLANK(AG1245)),ISBLANK(AH1245)),#N/A,
IF(AE1245="empty","empty",
VLOOKUP(AE1245,MonsterGroupTable!$A:$A,1,0)))))))</f>
        <v>empty</v>
      </c>
      <c r="AH1245">
        <v>3</v>
      </c>
      <c r="AL1245" s="1" t="s">
        <v>341</v>
      </c>
      <c r="AM1245" s="2">
        <f>IF(AND(ISBLANK(AL1245),OR(NOT(ISBLANK(AN1245)),NOT(ISBLANK(AO1245)))),#N/A,
IF(ISBLANK(AL1245),"",
IF(AND(NOT(ISERROR(VLOOKUP(AL1245,MonsterTable!$A:$B,MATCH(MonsterTable!$B$1,MonsterTable!$A$1:$B$1,0),0))),OR(ISBLANK(AN1245),ISBLANK(AO1245))),#N/A,
IFERROR(VLOOKUP(AL1245,MonsterTable!$A:$B,MATCH(MonsterTable!$B$1,MonsterTable!$A$1:$B$1,0),0),
IF(OR(NOT(ISBLANK(AN1245)),ISBLANK(AO1245)),#N/A,
IF(AL1245="empty","empty",
VLOOKUP(AL1245,MonsterGroupTable!$A:$A,1,0)))))))</f>
        <v>205</v>
      </c>
      <c r="AN1245">
        <v>1</v>
      </c>
      <c r="AO1245">
        <v>1</v>
      </c>
      <c r="AP1245">
        <v>0</v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BA1245" s="2" t="str">
        <f>IF(AND(ISBLANK(AZ1245),OR(NOT(ISBLANK(BB1245)),NOT(ISBLANK(BC1245)))),#N/A,
IF(ISBLANK(AZ1245),"",
IF(AND(NOT(ISERROR(VLOOKUP(AZ1245,MonsterTable!$A:$B,MATCH(MonsterTable!$B$1,MonsterTable!$A$1:$B$1,0),0))),OR(ISBLANK(BB1245),ISBLANK(BC1245))),#N/A,
IFERROR(VLOOKUP(AZ1245,MonsterTable!$A:$B,MATCH(MonsterTable!$B$1,MonsterTable!$A$1:$B$1,0),0),
IF(OR(NOT(ISBLANK(BB1245)),ISBLANK(BC1245)),#N/A,
IF(AZ1245="empty","empty",
VLOOKUP(AZ1245,MonsterGroupTable!$A:$A,1,0)))))))</f>
        <v/>
      </c>
      <c r="BH1245" s="2" t="str">
        <f>IF(AND(ISBLANK(BG1245),OR(NOT(ISBLANK(BI1245)),NOT(ISBLANK(BJ1245)))),#N/A,
IF(ISBLANK(BG1245),"",
IF(AND(NOT(ISERROR(VLOOKUP(BG1245,MonsterTable!$A:$B,MATCH(MonsterTable!$B$1,MonsterTable!$A$1:$B$1,0),0))),OR(ISBLANK(BI1245),ISBLANK(BJ1245))),#N/A,
IFERROR(VLOOKUP(BG1245,MonsterTable!$A:$B,MATCH(MonsterTable!$B$1,MonsterTable!$A$1:$B$1,0),0),
IF(OR(NOT(ISBLANK(BI1245)),ISBLANK(BJ1245)),#N/A,
IF(BG1245="empty","empty",
VLOOKUP(BG1245,MonsterGroupTable!$A:$A,1,0)))))))</f>
        <v/>
      </c>
      <c r="BO1245" s="2" t="str">
        <f>IF(AND(ISBLANK(BN1245),OR(NOT(ISBLANK(BP1245)),NOT(ISBLANK(BQ1245)))),#N/A,
IF(ISBLANK(BN1245),"",
IF(AND(NOT(ISERROR(VLOOKUP(BN1245,MonsterTable!$A:$B,MATCH(MonsterTable!$B$1,MonsterTable!$A$1:$B$1,0),0))),OR(ISBLANK(BP1245),ISBLANK(BQ1245))),#N/A,
IFERROR(VLOOKUP(BN1245,MonsterTable!$A:$B,MATCH(MonsterTable!$B$1,MonsterTable!$A$1:$B$1,0),0),
IF(OR(NOT(ISBLANK(BP1245)),ISBLANK(BQ1245)),#N/A,
IF(BN1245="empty","empty",
VLOOKUP(BN1245,MonsterGroupTable!$A:$A,1,0)))))))</f>
        <v/>
      </c>
      <c r="BV1245" s="2" t="str">
        <f>IF(AND(ISBLANK(BU1245),OR(NOT(ISBLANK(BW1245)),NOT(ISBLANK(BX1245)))),#N/A,
IF(ISBLANK(BU1245),"",
IF(AND(NOT(ISERROR(VLOOKUP(BU1245,MonsterTable!$A:$B,MATCH(MonsterTable!$B$1,MonsterTable!$A$1:$B$1,0),0))),OR(ISBLANK(BW1245),ISBLANK(BX1245))),#N/A,
IFERROR(VLOOKUP(BU1245,MonsterTable!$A:$B,MATCH(MonsterTable!$B$1,MonsterTable!$A$1:$B$1,0),0),
IF(OR(NOT(ISBLANK(BW1245)),ISBLANK(BX1245)),#N/A,
IF(BU1245="empty","empty",
VLOOKUP(BU1245,MonsterGroupTable!$A:$A,1,0)))))))</f>
        <v/>
      </c>
      <c r="CC1245" s="2" t="str">
        <f>IF(AND(ISBLANK(CB1245),OR(NOT(ISBLANK(CD1245)),NOT(ISBLANK(CE1245)))),#N/A,
IF(ISBLANK(CB1245),"",
IF(AND(NOT(ISERROR(VLOOKUP(CB1245,MonsterTable!$A:$B,MATCH(MonsterTable!$B$1,MonsterTable!$A$1:$B$1,0),0))),OR(ISBLANK(CD1245),ISBLANK(CE1245))),#N/A,
IFERROR(VLOOKUP(CB1245,MonsterTable!$A:$B,MATCH(MonsterTable!$B$1,MonsterTable!$A$1:$B$1,0),0),
IF(OR(NOT(ISBLANK(CD1245)),ISBLANK(CE1245)),#N/A,
IF(CB1245="empty","empty",
VLOOKUP(CB1245,MonsterGroupTable!$A:$A,1,0)))))))</f>
        <v/>
      </c>
      <c r="CJ1245" s="2" t="str">
        <f>IF(AND(ISBLANK(CI1245),OR(NOT(ISBLANK(CK1245)),NOT(ISBLANK(CL1245)))),#N/A,
IF(ISBLANK(CI1245),"",
IF(AND(NOT(ISERROR(VLOOKUP(CI1245,MonsterTable!$A:$B,MATCH(MonsterTable!$B$1,MonsterTable!$A$1:$B$1,0),0))),OR(ISBLANK(CK1245),ISBLANK(CL1245))),#N/A,
IFERROR(VLOOKUP(CI1245,MonsterTable!$A:$B,MATCH(MonsterTable!$B$1,MonsterTable!$A$1:$B$1,0),0),
IF(OR(NOT(ISBLANK(CK1245)),ISBLANK(CL1245)),#N/A,
IF(CI1245="empty","empty",
VLOOKUP(CI1245,MonsterGroupTable!$A:$A,1,0)))))))</f>
        <v/>
      </c>
    </row>
    <row r="1246" spans="1:88">
      <c r="A1246">
        <v>20547</v>
      </c>
      <c r="B1246">
        <f t="shared" si="38"/>
        <v>1.1000000000000001</v>
      </c>
      <c r="C1246">
        <f t="shared" si="38"/>
        <v>1.1000000000000001</v>
      </c>
      <c r="F1246">
        <v>3960</v>
      </c>
      <c r="G1246">
        <v>143805</v>
      </c>
      <c r="H1246">
        <v>0</v>
      </c>
      <c r="I1246">
        <v>0</v>
      </c>
      <c r="J1246">
        <v>0</v>
      </c>
      <c r="K1246" t="s">
        <v>28</v>
      </c>
      <c r="L1246" t="s">
        <v>249</v>
      </c>
      <c r="M1246" t="s">
        <v>79</v>
      </c>
      <c r="N1246" t="s">
        <v>80</v>
      </c>
      <c r="O1246">
        <v>0</v>
      </c>
      <c r="P1246">
        <v>-4.75</v>
      </c>
      <c r="Q1246">
        <v>-3.5</v>
      </c>
      <c r="R1246">
        <v>4.75</v>
      </c>
      <c r="S1246">
        <v>3</v>
      </c>
      <c r="T1246">
        <v>-13.5</v>
      </c>
      <c r="U1246">
        <v>2.5499999999999998</v>
      </c>
      <c r="V1246">
        <v>-6.75</v>
      </c>
      <c r="W1246" t="str">
        <f t="shared" si="39"/>
        <v>g115,5,empty,3,205,1,1,0</v>
      </c>
      <c r="X1246" s="1" t="s">
        <v>332</v>
      </c>
      <c r="Y1246" s="2" t="str">
        <f>IF(AND(ISBLANK(X1246),OR(NOT(ISBLANK(Z1246)),NOT(ISBLANK(AA1246)))),#N/A,
IF(ISBLANK(X1246),"",
IF(AND(NOT(ISERROR(VLOOKUP(X1246,MonsterTable!$A:$B,MATCH(MonsterTable!$B$1,MonsterTable!$A$1:$B$1,0),0))),OR(ISBLANK(Z1246),ISBLANK(AA1246))),#N/A,
IFERROR(VLOOKUP(X1246,MonsterTable!$A:$B,MATCH(MonsterTable!$B$1,MonsterTable!$A$1:$B$1,0),0),
IF(OR(NOT(ISBLANK(Z1246)),ISBLANK(AA1246)),#N/A,
IF(X1246="empty","empty",
VLOOKUP(X1246,MonsterGroupTable!$A:$A,1,0)))))))</f>
        <v>g115</v>
      </c>
      <c r="AA1246">
        <v>5</v>
      </c>
      <c r="AE1246" s="1" t="s">
        <v>74</v>
      </c>
      <c r="AF1246" s="2" t="str">
        <f>IF(AND(ISBLANK(AE1246),OR(NOT(ISBLANK(AG1246)),NOT(ISBLANK(AH1246)))),#N/A,
IF(ISBLANK(AE1246),"",
IF(AND(NOT(ISERROR(VLOOKUP(AE1246,MonsterTable!$A:$B,MATCH(MonsterTable!$B$1,MonsterTable!$A$1:$B$1,0),0))),OR(ISBLANK(AG1246),ISBLANK(AH1246))),#N/A,
IFERROR(VLOOKUP(AE1246,MonsterTable!$A:$B,MATCH(MonsterTable!$B$1,MonsterTable!$A$1:$B$1,0),0),
IF(OR(NOT(ISBLANK(AG1246)),ISBLANK(AH1246)),#N/A,
IF(AE1246="empty","empty",
VLOOKUP(AE1246,MonsterGroupTable!$A:$A,1,0)))))))</f>
        <v>empty</v>
      </c>
      <c r="AH1246">
        <v>3</v>
      </c>
      <c r="AL1246" s="1" t="s">
        <v>341</v>
      </c>
      <c r="AM1246" s="2">
        <f>IF(AND(ISBLANK(AL1246),OR(NOT(ISBLANK(AN1246)),NOT(ISBLANK(AO1246)))),#N/A,
IF(ISBLANK(AL1246),"",
IF(AND(NOT(ISERROR(VLOOKUP(AL1246,MonsterTable!$A:$B,MATCH(MonsterTable!$B$1,MonsterTable!$A$1:$B$1,0),0))),OR(ISBLANK(AN1246),ISBLANK(AO1246))),#N/A,
IFERROR(VLOOKUP(AL1246,MonsterTable!$A:$B,MATCH(MonsterTable!$B$1,MonsterTable!$A$1:$B$1,0),0),
IF(OR(NOT(ISBLANK(AN1246)),ISBLANK(AO1246)),#N/A,
IF(AL1246="empty","empty",
VLOOKUP(AL1246,MonsterGroupTable!$A:$A,1,0)))))))</f>
        <v>205</v>
      </c>
      <c r="AN1246">
        <v>1</v>
      </c>
      <c r="AO1246">
        <v>1</v>
      </c>
      <c r="AP1246">
        <v>0</v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BA1246" s="2" t="str">
        <f>IF(AND(ISBLANK(AZ1246),OR(NOT(ISBLANK(BB1246)),NOT(ISBLANK(BC1246)))),#N/A,
IF(ISBLANK(AZ1246),"",
IF(AND(NOT(ISERROR(VLOOKUP(AZ1246,MonsterTable!$A:$B,MATCH(MonsterTable!$B$1,MonsterTable!$A$1:$B$1,0),0))),OR(ISBLANK(BB1246),ISBLANK(BC1246))),#N/A,
IFERROR(VLOOKUP(AZ1246,MonsterTable!$A:$B,MATCH(MonsterTable!$B$1,MonsterTable!$A$1:$B$1,0),0),
IF(OR(NOT(ISBLANK(BB1246)),ISBLANK(BC1246)),#N/A,
IF(AZ1246="empty","empty",
VLOOKUP(AZ1246,MonsterGroupTable!$A:$A,1,0)))))))</f>
        <v/>
      </c>
      <c r="BH1246" s="2" t="str">
        <f>IF(AND(ISBLANK(BG1246),OR(NOT(ISBLANK(BI1246)),NOT(ISBLANK(BJ1246)))),#N/A,
IF(ISBLANK(BG1246),"",
IF(AND(NOT(ISERROR(VLOOKUP(BG1246,MonsterTable!$A:$B,MATCH(MonsterTable!$B$1,MonsterTable!$A$1:$B$1,0),0))),OR(ISBLANK(BI1246),ISBLANK(BJ1246))),#N/A,
IFERROR(VLOOKUP(BG1246,MonsterTable!$A:$B,MATCH(MonsterTable!$B$1,MonsterTable!$A$1:$B$1,0),0),
IF(OR(NOT(ISBLANK(BI1246)),ISBLANK(BJ1246)),#N/A,
IF(BG1246="empty","empty",
VLOOKUP(BG1246,MonsterGroupTable!$A:$A,1,0)))))))</f>
        <v/>
      </c>
      <c r="BO1246" s="2" t="str">
        <f>IF(AND(ISBLANK(BN1246),OR(NOT(ISBLANK(BP1246)),NOT(ISBLANK(BQ1246)))),#N/A,
IF(ISBLANK(BN1246),"",
IF(AND(NOT(ISERROR(VLOOKUP(BN1246,MonsterTable!$A:$B,MATCH(MonsterTable!$B$1,MonsterTable!$A$1:$B$1,0),0))),OR(ISBLANK(BP1246),ISBLANK(BQ1246))),#N/A,
IFERROR(VLOOKUP(BN1246,MonsterTable!$A:$B,MATCH(MonsterTable!$B$1,MonsterTable!$A$1:$B$1,0),0),
IF(OR(NOT(ISBLANK(BP1246)),ISBLANK(BQ1246)),#N/A,
IF(BN1246="empty","empty",
VLOOKUP(BN1246,MonsterGroupTable!$A:$A,1,0)))))))</f>
        <v/>
      </c>
      <c r="BV1246" s="2" t="str">
        <f>IF(AND(ISBLANK(BU1246),OR(NOT(ISBLANK(BW1246)),NOT(ISBLANK(BX1246)))),#N/A,
IF(ISBLANK(BU1246),"",
IF(AND(NOT(ISERROR(VLOOKUP(BU1246,MonsterTable!$A:$B,MATCH(MonsterTable!$B$1,MonsterTable!$A$1:$B$1,0),0))),OR(ISBLANK(BW1246),ISBLANK(BX1246))),#N/A,
IFERROR(VLOOKUP(BU1246,MonsterTable!$A:$B,MATCH(MonsterTable!$B$1,MonsterTable!$A$1:$B$1,0),0),
IF(OR(NOT(ISBLANK(BW1246)),ISBLANK(BX1246)),#N/A,
IF(BU1246="empty","empty",
VLOOKUP(BU1246,MonsterGroupTable!$A:$A,1,0)))))))</f>
        <v/>
      </c>
      <c r="CC1246" s="2" t="str">
        <f>IF(AND(ISBLANK(CB1246),OR(NOT(ISBLANK(CD1246)),NOT(ISBLANK(CE1246)))),#N/A,
IF(ISBLANK(CB1246),"",
IF(AND(NOT(ISERROR(VLOOKUP(CB1246,MonsterTable!$A:$B,MATCH(MonsterTable!$B$1,MonsterTable!$A$1:$B$1,0),0))),OR(ISBLANK(CD1246),ISBLANK(CE1246))),#N/A,
IFERROR(VLOOKUP(CB1246,MonsterTable!$A:$B,MATCH(MonsterTable!$B$1,MonsterTable!$A$1:$B$1,0),0),
IF(OR(NOT(ISBLANK(CD1246)),ISBLANK(CE1246)),#N/A,
IF(CB1246="empty","empty",
VLOOKUP(CB1246,MonsterGroupTable!$A:$A,1,0)))))))</f>
        <v/>
      </c>
      <c r="CJ1246" s="2" t="str">
        <f>IF(AND(ISBLANK(CI1246),OR(NOT(ISBLANK(CK1246)),NOT(ISBLANK(CL1246)))),#N/A,
IF(ISBLANK(CI1246),"",
IF(AND(NOT(ISERROR(VLOOKUP(CI1246,MonsterTable!$A:$B,MATCH(MonsterTable!$B$1,MonsterTable!$A$1:$B$1,0),0))),OR(ISBLANK(CK1246),ISBLANK(CL1246))),#N/A,
IFERROR(VLOOKUP(CI1246,MonsterTable!$A:$B,MATCH(MonsterTable!$B$1,MonsterTable!$A$1:$B$1,0),0),
IF(OR(NOT(ISBLANK(CK1246)),ISBLANK(CL1246)),#N/A,
IF(CI1246="empty","empty",
VLOOKUP(CI1246,MonsterGroupTable!$A:$A,1,0)))))))</f>
        <v/>
      </c>
    </row>
    <row r="1247" spans="1:88">
      <c r="A1247">
        <v>20548</v>
      </c>
      <c r="B1247">
        <f t="shared" si="38"/>
        <v>1.1000000000000001</v>
      </c>
      <c r="C1247">
        <f t="shared" si="38"/>
        <v>1.1000000000000001</v>
      </c>
      <c r="F1247">
        <v>3960</v>
      </c>
      <c r="G1247">
        <v>144399</v>
      </c>
      <c r="H1247">
        <v>0</v>
      </c>
      <c r="I1247">
        <v>0</v>
      </c>
      <c r="J1247">
        <v>0</v>
      </c>
      <c r="K1247" t="s">
        <v>28</v>
      </c>
      <c r="L1247" t="s">
        <v>249</v>
      </c>
      <c r="M1247" t="s">
        <v>79</v>
      </c>
      <c r="N1247" t="s">
        <v>80</v>
      </c>
      <c r="O1247">
        <v>0</v>
      </c>
      <c r="P1247">
        <v>-4.75</v>
      </c>
      <c r="Q1247">
        <v>-3.5</v>
      </c>
      <c r="R1247">
        <v>4.75</v>
      </c>
      <c r="S1247">
        <v>3</v>
      </c>
      <c r="T1247">
        <v>-13.5</v>
      </c>
      <c r="U1247">
        <v>2.5499999999999998</v>
      </c>
      <c r="V1247">
        <v>-6.75</v>
      </c>
      <c r="W1247" t="str">
        <f t="shared" si="39"/>
        <v>g115,5,empty,3,205,1,1,0</v>
      </c>
      <c r="X1247" s="1" t="s">
        <v>332</v>
      </c>
      <c r="Y1247" s="2" t="str">
        <f>IF(AND(ISBLANK(X1247),OR(NOT(ISBLANK(Z1247)),NOT(ISBLANK(AA1247)))),#N/A,
IF(ISBLANK(X1247),"",
IF(AND(NOT(ISERROR(VLOOKUP(X1247,MonsterTable!$A:$B,MATCH(MonsterTable!$B$1,MonsterTable!$A$1:$B$1,0),0))),OR(ISBLANK(Z1247),ISBLANK(AA1247))),#N/A,
IFERROR(VLOOKUP(X1247,MonsterTable!$A:$B,MATCH(MonsterTable!$B$1,MonsterTable!$A$1:$B$1,0),0),
IF(OR(NOT(ISBLANK(Z1247)),ISBLANK(AA1247)),#N/A,
IF(X1247="empty","empty",
VLOOKUP(X1247,MonsterGroupTable!$A:$A,1,0)))))))</f>
        <v>g115</v>
      </c>
      <c r="AA1247">
        <v>5</v>
      </c>
      <c r="AE1247" s="1" t="s">
        <v>74</v>
      </c>
      <c r="AF1247" s="2" t="str">
        <f>IF(AND(ISBLANK(AE1247),OR(NOT(ISBLANK(AG1247)),NOT(ISBLANK(AH1247)))),#N/A,
IF(ISBLANK(AE1247),"",
IF(AND(NOT(ISERROR(VLOOKUP(AE1247,MonsterTable!$A:$B,MATCH(MonsterTable!$B$1,MonsterTable!$A$1:$B$1,0),0))),OR(ISBLANK(AG1247),ISBLANK(AH1247))),#N/A,
IFERROR(VLOOKUP(AE1247,MonsterTable!$A:$B,MATCH(MonsterTable!$B$1,MonsterTable!$A$1:$B$1,0),0),
IF(OR(NOT(ISBLANK(AG1247)),ISBLANK(AH1247)),#N/A,
IF(AE1247="empty","empty",
VLOOKUP(AE1247,MonsterGroupTable!$A:$A,1,0)))))))</f>
        <v>empty</v>
      </c>
      <c r="AH1247">
        <v>3</v>
      </c>
      <c r="AL1247" s="1" t="s">
        <v>341</v>
      </c>
      <c r="AM1247" s="2">
        <f>IF(AND(ISBLANK(AL1247),OR(NOT(ISBLANK(AN1247)),NOT(ISBLANK(AO1247)))),#N/A,
IF(ISBLANK(AL1247),"",
IF(AND(NOT(ISERROR(VLOOKUP(AL1247,MonsterTable!$A:$B,MATCH(MonsterTable!$B$1,MonsterTable!$A$1:$B$1,0),0))),OR(ISBLANK(AN1247),ISBLANK(AO1247))),#N/A,
IFERROR(VLOOKUP(AL1247,MonsterTable!$A:$B,MATCH(MonsterTable!$B$1,MonsterTable!$A$1:$B$1,0),0),
IF(OR(NOT(ISBLANK(AN1247)),ISBLANK(AO1247)),#N/A,
IF(AL1247="empty","empty",
VLOOKUP(AL1247,MonsterGroupTable!$A:$A,1,0)))))))</f>
        <v>205</v>
      </c>
      <c r="AN1247">
        <v>1</v>
      </c>
      <c r="AO1247">
        <v>1</v>
      </c>
      <c r="AP1247">
        <v>0</v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BA1247" s="2" t="str">
        <f>IF(AND(ISBLANK(AZ1247),OR(NOT(ISBLANK(BB1247)),NOT(ISBLANK(BC1247)))),#N/A,
IF(ISBLANK(AZ1247),"",
IF(AND(NOT(ISERROR(VLOOKUP(AZ1247,MonsterTable!$A:$B,MATCH(MonsterTable!$B$1,MonsterTable!$A$1:$B$1,0),0))),OR(ISBLANK(BB1247),ISBLANK(BC1247))),#N/A,
IFERROR(VLOOKUP(AZ1247,MonsterTable!$A:$B,MATCH(MonsterTable!$B$1,MonsterTable!$A$1:$B$1,0),0),
IF(OR(NOT(ISBLANK(BB1247)),ISBLANK(BC1247)),#N/A,
IF(AZ1247="empty","empty",
VLOOKUP(AZ1247,MonsterGroupTable!$A:$A,1,0)))))))</f>
        <v/>
      </c>
      <c r="BH1247" s="2" t="str">
        <f>IF(AND(ISBLANK(BG1247),OR(NOT(ISBLANK(BI1247)),NOT(ISBLANK(BJ1247)))),#N/A,
IF(ISBLANK(BG1247),"",
IF(AND(NOT(ISERROR(VLOOKUP(BG1247,MonsterTable!$A:$B,MATCH(MonsterTable!$B$1,MonsterTable!$A$1:$B$1,0),0))),OR(ISBLANK(BI1247),ISBLANK(BJ1247))),#N/A,
IFERROR(VLOOKUP(BG1247,MonsterTable!$A:$B,MATCH(MonsterTable!$B$1,MonsterTable!$A$1:$B$1,0),0),
IF(OR(NOT(ISBLANK(BI1247)),ISBLANK(BJ1247)),#N/A,
IF(BG1247="empty","empty",
VLOOKUP(BG1247,MonsterGroupTable!$A:$A,1,0)))))))</f>
        <v/>
      </c>
      <c r="BO1247" s="2" t="str">
        <f>IF(AND(ISBLANK(BN1247),OR(NOT(ISBLANK(BP1247)),NOT(ISBLANK(BQ1247)))),#N/A,
IF(ISBLANK(BN1247),"",
IF(AND(NOT(ISERROR(VLOOKUP(BN1247,MonsterTable!$A:$B,MATCH(MonsterTable!$B$1,MonsterTable!$A$1:$B$1,0),0))),OR(ISBLANK(BP1247),ISBLANK(BQ1247))),#N/A,
IFERROR(VLOOKUP(BN1247,MonsterTable!$A:$B,MATCH(MonsterTable!$B$1,MonsterTable!$A$1:$B$1,0),0),
IF(OR(NOT(ISBLANK(BP1247)),ISBLANK(BQ1247)),#N/A,
IF(BN1247="empty","empty",
VLOOKUP(BN1247,MonsterGroupTable!$A:$A,1,0)))))))</f>
        <v/>
      </c>
      <c r="BV1247" s="2" t="str">
        <f>IF(AND(ISBLANK(BU1247),OR(NOT(ISBLANK(BW1247)),NOT(ISBLANK(BX1247)))),#N/A,
IF(ISBLANK(BU1247),"",
IF(AND(NOT(ISERROR(VLOOKUP(BU1247,MonsterTable!$A:$B,MATCH(MonsterTable!$B$1,MonsterTable!$A$1:$B$1,0),0))),OR(ISBLANK(BW1247),ISBLANK(BX1247))),#N/A,
IFERROR(VLOOKUP(BU1247,MonsterTable!$A:$B,MATCH(MonsterTable!$B$1,MonsterTable!$A$1:$B$1,0),0),
IF(OR(NOT(ISBLANK(BW1247)),ISBLANK(BX1247)),#N/A,
IF(BU1247="empty","empty",
VLOOKUP(BU1247,MonsterGroupTable!$A:$A,1,0)))))))</f>
        <v/>
      </c>
      <c r="CC1247" s="2" t="str">
        <f>IF(AND(ISBLANK(CB1247),OR(NOT(ISBLANK(CD1247)),NOT(ISBLANK(CE1247)))),#N/A,
IF(ISBLANK(CB1247),"",
IF(AND(NOT(ISERROR(VLOOKUP(CB1247,MonsterTable!$A:$B,MATCH(MonsterTable!$B$1,MonsterTable!$A$1:$B$1,0),0))),OR(ISBLANK(CD1247),ISBLANK(CE1247))),#N/A,
IFERROR(VLOOKUP(CB1247,MonsterTable!$A:$B,MATCH(MonsterTable!$B$1,MonsterTable!$A$1:$B$1,0),0),
IF(OR(NOT(ISBLANK(CD1247)),ISBLANK(CE1247)),#N/A,
IF(CB1247="empty","empty",
VLOOKUP(CB1247,MonsterGroupTable!$A:$A,1,0)))))))</f>
        <v/>
      </c>
      <c r="CJ1247" s="2" t="str">
        <f>IF(AND(ISBLANK(CI1247),OR(NOT(ISBLANK(CK1247)),NOT(ISBLANK(CL1247)))),#N/A,
IF(ISBLANK(CI1247),"",
IF(AND(NOT(ISERROR(VLOOKUP(CI1247,MonsterTable!$A:$B,MATCH(MonsterTable!$B$1,MonsterTable!$A$1:$B$1,0),0))),OR(ISBLANK(CK1247),ISBLANK(CL1247))),#N/A,
IFERROR(VLOOKUP(CI1247,MonsterTable!$A:$B,MATCH(MonsterTable!$B$1,MonsterTable!$A$1:$B$1,0),0),
IF(OR(NOT(ISBLANK(CK1247)),ISBLANK(CL1247)),#N/A,
IF(CI1247="empty","empty",
VLOOKUP(CI1247,MonsterGroupTable!$A:$A,1,0)))))))</f>
        <v/>
      </c>
    </row>
    <row r="1248" spans="1:88">
      <c r="A1248">
        <v>20549</v>
      </c>
      <c r="B1248">
        <f t="shared" si="38"/>
        <v>1.1000000000000001</v>
      </c>
      <c r="C1248">
        <f t="shared" si="38"/>
        <v>1.1000000000000001</v>
      </c>
      <c r="F1248">
        <v>3960</v>
      </c>
      <c r="G1248">
        <v>144993</v>
      </c>
      <c r="H1248">
        <v>0</v>
      </c>
      <c r="I1248">
        <v>0</v>
      </c>
      <c r="J1248">
        <v>0</v>
      </c>
      <c r="K1248" t="s">
        <v>28</v>
      </c>
      <c r="L1248" t="s">
        <v>249</v>
      </c>
      <c r="M1248" t="s">
        <v>79</v>
      </c>
      <c r="N1248" t="s">
        <v>80</v>
      </c>
      <c r="O1248">
        <v>0</v>
      </c>
      <c r="P1248">
        <v>-4.75</v>
      </c>
      <c r="Q1248">
        <v>-3.5</v>
      </c>
      <c r="R1248">
        <v>4.75</v>
      </c>
      <c r="S1248">
        <v>3</v>
      </c>
      <c r="T1248">
        <v>-13.5</v>
      </c>
      <c r="U1248">
        <v>2.5499999999999998</v>
      </c>
      <c r="V1248">
        <v>-6.75</v>
      </c>
      <c r="W1248" t="str">
        <f t="shared" si="39"/>
        <v>g115,5,empty,3,205,1,1,0</v>
      </c>
      <c r="X1248" s="1" t="s">
        <v>332</v>
      </c>
      <c r="Y1248" s="2" t="str">
        <f>IF(AND(ISBLANK(X1248),OR(NOT(ISBLANK(Z1248)),NOT(ISBLANK(AA1248)))),#N/A,
IF(ISBLANK(X1248),"",
IF(AND(NOT(ISERROR(VLOOKUP(X1248,MonsterTable!$A:$B,MATCH(MonsterTable!$B$1,MonsterTable!$A$1:$B$1,0),0))),OR(ISBLANK(Z1248),ISBLANK(AA1248))),#N/A,
IFERROR(VLOOKUP(X1248,MonsterTable!$A:$B,MATCH(MonsterTable!$B$1,MonsterTable!$A$1:$B$1,0),0),
IF(OR(NOT(ISBLANK(Z1248)),ISBLANK(AA1248)),#N/A,
IF(X1248="empty","empty",
VLOOKUP(X1248,MonsterGroupTable!$A:$A,1,0)))))))</f>
        <v>g115</v>
      </c>
      <c r="AA1248">
        <v>5</v>
      </c>
      <c r="AE1248" s="1" t="s">
        <v>74</v>
      </c>
      <c r="AF1248" s="2" t="str">
        <f>IF(AND(ISBLANK(AE1248),OR(NOT(ISBLANK(AG1248)),NOT(ISBLANK(AH1248)))),#N/A,
IF(ISBLANK(AE1248),"",
IF(AND(NOT(ISERROR(VLOOKUP(AE1248,MonsterTable!$A:$B,MATCH(MonsterTable!$B$1,MonsterTable!$A$1:$B$1,0),0))),OR(ISBLANK(AG1248),ISBLANK(AH1248))),#N/A,
IFERROR(VLOOKUP(AE1248,MonsterTable!$A:$B,MATCH(MonsterTable!$B$1,MonsterTable!$A$1:$B$1,0),0),
IF(OR(NOT(ISBLANK(AG1248)),ISBLANK(AH1248)),#N/A,
IF(AE1248="empty","empty",
VLOOKUP(AE1248,MonsterGroupTable!$A:$A,1,0)))))))</f>
        <v>empty</v>
      </c>
      <c r="AH1248">
        <v>3</v>
      </c>
      <c r="AL1248" s="1" t="s">
        <v>341</v>
      </c>
      <c r="AM1248" s="2">
        <f>IF(AND(ISBLANK(AL1248),OR(NOT(ISBLANK(AN1248)),NOT(ISBLANK(AO1248)))),#N/A,
IF(ISBLANK(AL1248),"",
IF(AND(NOT(ISERROR(VLOOKUP(AL1248,MonsterTable!$A:$B,MATCH(MonsterTable!$B$1,MonsterTable!$A$1:$B$1,0),0))),OR(ISBLANK(AN1248),ISBLANK(AO1248))),#N/A,
IFERROR(VLOOKUP(AL1248,MonsterTable!$A:$B,MATCH(MonsterTable!$B$1,MonsterTable!$A$1:$B$1,0),0),
IF(OR(NOT(ISBLANK(AN1248)),ISBLANK(AO1248)),#N/A,
IF(AL1248="empty","empty",
VLOOKUP(AL1248,MonsterGroupTable!$A:$A,1,0)))))))</f>
        <v>205</v>
      </c>
      <c r="AN1248">
        <v>1</v>
      </c>
      <c r="AO1248">
        <v>1</v>
      </c>
      <c r="AP1248">
        <v>0</v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BA1248" s="2" t="str">
        <f>IF(AND(ISBLANK(AZ1248),OR(NOT(ISBLANK(BB1248)),NOT(ISBLANK(BC1248)))),#N/A,
IF(ISBLANK(AZ1248),"",
IF(AND(NOT(ISERROR(VLOOKUP(AZ1248,MonsterTable!$A:$B,MATCH(MonsterTable!$B$1,MonsterTable!$A$1:$B$1,0),0))),OR(ISBLANK(BB1248),ISBLANK(BC1248))),#N/A,
IFERROR(VLOOKUP(AZ1248,MonsterTable!$A:$B,MATCH(MonsterTable!$B$1,MonsterTable!$A$1:$B$1,0),0),
IF(OR(NOT(ISBLANK(BB1248)),ISBLANK(BC1248)),#N/A,
IF(AZ1248="empty","empty",
VLOOKUP(AZ1248,MonsterGroupTable!$A:$A,1,0)))))))</f>
        <v/>
      </c>
      <c r="BH1248" s="2" t="str">
        <f>IF(AND(ISBLANK(BG1248),OR(NOT(ISBLANK(BI1248)),NOT(ISBLANK(BJ1248)))),#N/A,
IF(ISBLANK(BG1248),"",
IF(AND(NOT(ISERROR(VLOOKUP(BG1248,MonsterTable!$A:$B,MATCH(MonsterTable!$B$1,MonsterTable!$A$1:$B$1,0),0))),OR(ISBLANK(BI1248),ISBLANK(BJ1248))),#N/A,
IFERROR(VLOOKUP(BG1248,MonsterTable!$A:$B,MATCH(MonsterTable!$B$1,MonsterTable!$A$1:$B$1,0),0),
IF(OR(NOT(ISBLANK(BI1248)),ISBLANK(BJ1248)),#N/A,
IF(BG1248="empty","empty",
VLOOKUP(BG1248,MonsterGroupTable!$A:$A,1,0)))))))</f>
        <v/>
      </c>
      <c r="BO1248" s="2" t="str">
        <f>IF(AND(ISBLANK(BN1248),OR(NOT(ISBLANK(BP1248)),NOT(ISBLANK(BQ1248)))),#N/A,
IF(ISBLANK(BN1248),"",
IF(AND(NOT(ISERROR(VLOOKUP(BN1248,MonsterTable!$A:$B,MATCH(MonsterTable!$B$1,MonsterTable!$A$1:$B$1,0),0))),OR(ISBLANK(BP1248),ISBLANK(BQ1248))),#N/A,
IFERROR(VLOOKUP(BN1248,MonsterTable!$A:$B,MATCH(MonsterTable!$B$1,MonsterTable!$A$1:$B$1,0),0),
IF(OR(NOT(ISBLANK(BP1248)),ISBLANK(BQ1248)),#N/A,
IF(BN1248="empty","empty",
VLOOKUP(BN1248,MonsterGroupTable!$A:$A,1,0)))))))</f>
        <v/>
      </c>
      <c r="BV1248" s="2" t="str">
        <f>IF(AND(ISBLANK(BU1248),OR(NOT(ISBLANK(BW1248)),NOT(ISBLANK(BX1248)))),#N/A,
IF(ISBLANK(BU1248),"",
IF(AND(NOT(ISERROR(VLOOKUP(BU1248,MonsterTable!$A:$B,MATCH(MonsterTable!$B$1,MonsterTable!$A$1:$B$1,0),0))),OR(ISBLANK(BW1248),ISBLANK(BX1248))),#N/A,
IFERROR(VLOOKUP(BU1248,MonsterTable!$A:$B,MATCH(MonsterTable!$B$1,MonsterTable!$A$1:$B$1,0),0),
IF(OR(NOT(ISBLANK(BW1248)),ISBLANK(BX1248)),#N/A,
IF(BU1248="empty","empty",
VLOOKUP(BU1248,MonsterGroupTable!$A:$A,1,0)))))))</f>
        <v/>
      </c>
      <c r="CC1248" s="2" t="str">
        <f>IF(AND(ISBLANK(CB1248),OR(NOT(ISBLANK(CD1248)),NOT(ISBLANK(CE1248)))),#N/A,
IF(ISBLANK(CB1248),"",
IF(AND(NOT(ISERROR(VLOOKUP(CB1248,MonsterTable!$A:$B,MATCH(MonsterTable!$B$1,MonsterTable!$A$1:$B$1,0),0))),OR(ISBLANK(CD1248),ISBLANK(CE1248))),#N/A,
IFERROR(VLOOKUP(CB1248,MonsterTable!$A:$B,MATCH(MonsterTable!$B$1,MonsterTable!$A$1:$B$1,0),0),
IF(OR(NOT(ISBLANK(CD1248)),ISBLANK(CE1248)),#N/A,
IF(CB1248="empty","empty",
VLOOKUP(CB1248,MonsterGroupTable!$A:$A,1,0)))))))</f>
        <v/>
      </c>
      <c r="CJ1248" s="2" t="str">
        <f>IF(AND(ISBLANK(CI1248),OR(NOT(ISBLANK(CK1248)),NOT(ISBLANK(CL1248)))),#N/A,
IF(ISBLANK(CI1248),"",
IF(AND(NOT(ISERROR(VLOOKUP(CI1248,MonsterTable!$A:$B,MATCH(MonsterTable!$B$1,MonsterTable!$A$1:$B$1,0),0))),OR(ISBLANK(CK1248),ISBLANK(CL1248))),#N/A,
IFERROR(VLOOKUP(CI1248,MonsterTable!$A:$B,MATCH(MonsterTable!$B$1,MonsterTable!$A$1:$B$1,0),0),
IF(OR(NOT(ISBLANK(CK1248)),ISBLANK(CL1248)),#N/A,
IF(CI1248="empty","empty",
VLOOKUP(CI1248,MonsterGroupTable!$A:$A,1,0)))))))</f>
        <v/>
      </c>
    </row>
    <row r="1249" spans="1:88">
      <c r="A1249">
        <v>20550</v>
      </c>
      <c r="B1249">
        <f t="shared" si="38"/>
        <v>1.2</v>
      </c>
      <c r="C1249">
        <f t="shared" si="38"/>
        <v>1.1000000000000001</v>
      </c>
      <c r="F1249">
        <v>3960</v>
      </c>
      <c r="G1249">
        <v>148649</v>
      </c>
      <c r="H1249">
        <v>0</v>
      </c>
      <c r="I1249">
        <v>0</v>
      </c>
      <c r="J1249">
        <v>0</v>
      </c>
      <c r="K1249" t="s">
        <v>28</v>
      </c>
      <c r="L1249" t="s">
        <v>249</v>
      </c>
      <c r="M1249" t="s">
        <v>79</v>
      </c>
      <c r="N1249" t="s">
        <v>80</v>
      </c>
      <c r="O1249">
        <v>0</v>
      </c>
      <c r="P1249">
        <v>-4.75</v>
      </c>
      <c r="Q1249">
        <v>-3.5</v>
      </c>
      <c r="R1249">
        <v>4.75</v>
      </c>
      <c r="S1249">
        <v>3</v>
      </c>
      <c r="T1249">
        <v>-13.5</v>
      </c>
      <c r="U1249">
        <v>2.5499999999999998</v>
      </c>
      <c r="V1249">
        <v>-6.75</v>
      </c>
      <c r="W1249" t="str">
        <f t="shared" si="39"/>
        <v>g115,5,empty,3,205,1,1,0</v>
      </c>
      <c r="X1249" s="1" t="s">
        <v>332</v>
      </c>
      <c r="Y1249" s="2" t="str">
        <f>IF(AND(ISBLANK(X1249),OR(NOT(ISBLANK(Z1249)),NOT(ISBLANK(AA1249)))),#N/A,
IF(ISBLANK(X1249),"",
IF(AND(NOT(ISERROR(VLOOKUP(X1249,MonsterTable!$A:$B,MATCH(MonsterTable!$B$1,MonsterTable!$A$1:$B$1,0),0))),OR(ISBLANK(Z1249),ISBLANK(AA1249))),#N/A,
IFERROR(VLOOKUP(X1249,MonsterTable!$A:$B,MATCH(MonsterTable!$B$1,MonsterTable!$A$1:$B$1,0),0),
IF(OR(NOT(ISBLANK(Z1249)),ISBLANK(AA1249)),#N/A,
IF(X1249="empty","empty",
VLOOKUP(X1249,MonsterGroupTable!$A:$A,1,0)))))))</f>
        <v>g115</v>
      </c>
      <c r="AA1249">
        <v>5</v>
      </c>
      <c r="AE1249" s="1" t="s">
        <v>74</v>
      </c>
      <c r="AF1249" s="2" t="str">
        <f>IF(AND(ISBLANK(AE1249),OR(NOT(ISBLANK(AG1249)),NOT(ISBLANK(AH1249)))),#N/A,
IF(ISBLANK(AE1249),"",
IF(AND(NOT(ISERROR(VLOOKUP(AE1249,MonsterTable!$A:$B,MATCH(MonsterTable!$B$1,MonsterTable!$A$1:$B$1,0),0))),OR(ISBLANK(AG1249),ISBLANK(AH1249))),#N/A,
IFERROR(VLOOKUP(AE1249,MonsterTable!$A:$B,MATCH(MonsterTable!$B$1,MonsterTable!$A$1:$B$1,0),0),
IF(OR(NOT(ISBLANK(AG1249)),ISBLANK(AH1249)),#N/A,
IF(AE1249="empty","empty",
VLOOKUP(AE1249,MonsterGroupTable!$A:$A,1,0)))))))</f>
        <v>empty</v>
      </c>
      <c r="AH1249">
        <v>3</v>
      </c>
      <c r="AL1249" s="1" t="s">
        <v>341</v>
      </c>
      <c r="AM1249" s="2">
        <f>IF(AND(ISBLANK(AL1249),OR(NOT(ISBLANK(AN1249)),NOT(ISBLANK(AO1249)))),#N/A,
IF(ISBLANK(AL1249),"",
IF(AND(NOT(ISERROR(VLOOKUP(AL1249,MonsterTable!$A:$B,MATCH(MonsterTable!$B$1,MonsterTable!$A$1:$B$1,0),0))),OR(ISBLANK(AN1249),ISBLANK(AO1249))),#N/A,
IFERROR(VLOOKUP(AL1249,MonsterTable!$A:$B,MATCH(MonsterTable!$B$1,MonsterTable!$A$1:$B$1,0),0),
IF(OR(NOT(ISBLANK(AN1249)),ISBLANK(AO1249)),#N/A,
IF(AL1249="empty","empty",
VLOOKUP(AL1249,MonsterGroupTable!$A:$A,1,0)))))))</f>
        <v>205</v>
      </c>
      <c r="AN1249">
        <v>1</v>
      </c>
      <c r="AO1249">
        <v>1</v>
      </c>
      <c r="AP1249">
        <v>0</v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BA1249" s="2" t="str">
        <f>IF(AND(ISBLANK(AZ1249),OR(NOT(ISBLANK(BB1249)),NOT(ISBLANK(BC1249)))),#N/A,
IF(ISBLANK(AZ1249),"",
IF(AND(NOT(ISERROR(VLOOKUP(AZ1249,MonsterTable!$A:$B,MATCH(MonsterTable!$B$1,MonsterTable!$A$1:$B$1,0),0))),OR(ISBLANK(BB1249),ISBLANK(BC1249))),#N/A,
IFERROR(VLOOKUP(AZ1249,MonsterTable!$A:$B,MATCH(MonsterTable!$B$1,MonsterTable!$A$1:$B$1,0),0),
IF(OR(NOT(ISBLANK(BB1249)),ISBLANK(BC1249)),#N/A,
IF(AZ1249="empty","empty",
VLOOKUP(AZ1249,MonsterGroupTable!$A:$A,1,0)))))))</f>
        <v/>
      </c>
      <c r="BH1249" s="2" t="str">
        <f>IF(AND(ISBLANK(BG1249),OR(NOT(ISBLANK(BI1249)),NOT(ISBLANK(BJ1249)))),#N/A,
IF(ISBLANK(BG1249),"",
IF(AND(NOT(ISERROR(VLOOKUP(BG1249,MonsterTable!$A:$B,MATCH(MonsterTable!$B$1,MonsterTable!$A$1:$B$1,0),0))),OR(ISBLANK(BI1249),ISBLANK(BJ1249))),#N/A,
IFERROR(VLOOKUP(BG1249,MonsterTable!$A:$B,MATCH(MonsterTable!$B$1,MonsterTable!$A$1:$B$1,0),0),
IF(OR(NOT(ISBLANK(BI1249)),ISBLANK(BJ1249)),#N/A,
IF(BG1249="empty","empty",
VLOOKUP(BG1249,MonsterGroupTable!$A:$A,1,0)))))))</f>
        <v/>
      </c>
      <c r="BO1249" s="2" t="str">
        <f>IF(AND(ISBLANK(BN1249),OR(NOT(ISBLANK(BP1249)),NOT(ISBLANK(BQ1249)))),#N/A,
IF(ISBLANK(BN1249),"",
IF(AND(NOT(ISERROR(VLOOKUP(BN1249,MonsterTable!$A:$B,MATCH(MonsterTable!$B$1,MonsterTable!$A$1:$B$1,0),0))),OR(ISBLANK(BP1249),ISBLANK(BQ1249))),#N/A,
IFERROR(VLOOKUP(BN1249,MonsterTable!$A:$B,MATCH(MonsterTable!$B$1,MonsterTable!$A$1:$B$1,0),0),
IF(OR(NOT(ISBLANK(BP1249)),ISBLANK(BQ1249)),#N/A,
IF(BN1249="empty","empty",
VLOOKUP(BN1249,MonsterGroupTable!$A:$A,1,0)))))))</f>
        <v/>
      </c>
      <c r="BV1249" s="2" t="str">
        <f>IF(AND(ISBLANK(BU1249),OR(NOT(ISBLANK(BW1249)),NOT(ISBLANK(BX1249)))),#N/A,
IF(ISBLANK(BU1249),"",
IF(AND(NOT(ISERROR(VLOOKUP(BU1249,MonsterTable!$A:$B,MATCH(MonsterTable!$B$1,MonsterTable!$A$1:$B$1,0),0))),OR(ISBLANK(BW1249),ISBLANK(BX1249))),#N/A,
IFERROR(VLOOKUP(BU1249,MonsterTable!$A:$B,MATCH(MonsterTable!$B$1,MonsterTable!$A$1:$B$1,0),0),
IF(OR(NOT(ISBLANK(BW1249)),ISBLANK(BX1249)),#N/A,
IF(BU1249="empty","empty",
VLOOKUP(BU1249,MonsterGroupTable!$A:$A,1,0)))))))</f>
        <v/>
      </c>
      <c r="CC1249" s="2" t="str">
        <f>IF(AND(ISBLANK(CB1249),OR(NOT(ISBLANK(CD1249)),NOT(ISBLANK(CE1249)))),#N/A,
IF(ISBLANK(CB1249),"",
IF(AND(NOT(ISERROR(VLOOKUP(CB1249,MonsterTable!$A:$B,MATCH(MonsterTable!$B$1,MonsterTable!$A$1:$B$1,0),0))),OR(ISBLANK(CD1249),ISBLANK(CE1249))),#N/A,
IFERROR(VLOOKUP(CB1249,MonsterTable!$A:$B,MATCH(MonsterTable!$B$1,MonsterTable!$A$1:$B$1,0),0),
IF(OR(NOT(ISBLANK(CD1249)),ISBLANK(CE1249)),#N/A,
IF(CB1249="empty","empty",
VLOOKUP(CB1249,MonsterGroupTable!$A:$A,1,0)))))))</f>
        <v/>
      </c>
      <c r="CJ1249" s="2" t="str">
        <f>IF(AND(ISBLANK(CI1249),OR(NOT(ISBLANK(CK1249)),NOT(ISBLANK(CL1249)))),#N/A,
IF(ISBLANK(CI1249),"",
IF(AND(NOT(ISERROR(VLOOKUP(CI1249,MonsterTable!$A:$B,MATCH(MonsterTable!$B$1,MonsterTable!$A$1:$B$1,0),0))),OR(ISBLANK(CK1249),ISBLANK(CL1249))),#N/A,
IFERROR(VLOOKUP(CI1249,MonsterTable!$A:$B,MATCH(MonsterTable!$B$1,MonsterTable!$A$1:$B$1,0),0),
IF(OR(NOT(ISBLANK(CK1249)),ISBLANK(CL1249)),#N/A,
IF(CI1249="empty","empty",
VLOOKUP(CI1249,MonsterGroupTable!$A:$A,1,0)))))))</f>
        <v/>
      </c>
    </row>
    <row r="1250" spans="1:88">
      <c r="A1250">
        <v>20551</v>
      </c>
      <c r="B1250">
        <f t="shared" si="38"/>
        <v>1.1000000000000001</v>
      </c>
      <c r="C1250">
        <f t="shared" si="38"/>
        <v>1.1000000000000001</v>
      </c>
      <c r="F1250">
        <v>4080</v>
      </c>
      <c r="G1250">
        <v>149243</v>
      </c>
      <c r="H1250">
        <v>0</v>
      </c>
      <c r="I1250">
        <v>0</v>
      </c>
      <c r="J1250">
        <v>0</v>
      </c>
      <c r="K1250" t="s">
        <v>28</v>
      </c>
      <c r="L1250" t="s">
        <v>251</v>
      </c>
      <c r="M1250" t="s">
        <v>79</v>
      </c>
      <c r="N1250" t="s">
        <v>80</v>
      </c>
      <c r="O1250">
        <v>0</v>
      </c>
      <c r="P1250">
        <v>-4.75</v>
      </c>
      <c r="Q1250">
        <v>-3.5</v>
      </c>
      <c r="R1250">
        <v>4.75</v>
      </c>
      <c r="S1250">
        <v>3</v>
      </c>
      <c r="T1250">
        <v>-13.5</v>
      </c>
      <c r="U1250">
        <v>2.5499999999999998</v>
      </c>
      <c r="V1250">
        <v>-6.75</v>
      </c>
      <c r="W1250" t="str">
        <f t="shared" si="39"/>
        <v>g116,5,empty,3,201,1,1,0</v>
      </c>
      <c r="X1250" s="1" t="s">
        <v>333</v>
      </c>
      <c r="Y1250" s="2" t="str">
        <f>IF(AND(ISBLANK(X1250),OR(NOT(ISBLANK(Z1250)),NOT(ISBLANK(AA1250)))),#N/A,
IF(ISBLANK(X1250),"",
IF(AND(NOT(ISERROR(VLOOKUP(X1250,MonsterTable!$A:$B,MATCH(MonsterTable!$B$1,MonsterTable!$A$1:$B$1,0),0))),OR(ISBLANK(Z1250),ISBLANK(AA1250))),#N/A,
IFERROR(VLOOKUP(X1250,MonsterTable!$A:$B,MATCH(MonsterTable!$B$1,MonsterTable!$A$1:$B$1,0),0),
IF(OR(NOT(ISBLANK(Z1250)),ISBLANK(AA1250)),#N/A,
IF(X1250="empty","empty",
VLOOKUP(X1250,MonsterGroupTable!$A:$A,1,0)))))))</f>
        <v>g116</v>
      </c>
      <c r="AA1250">
        <v>5</v>
      </c>
      <c r="AE1250" s="1" t="s">
        <v>74</v>
      </c>
      <c r="AF1250" s="2" t="str">
        <f>IF(AND(ISBLANK(AE1250),OR(NOT(ISBLANK(AG1250)),NOT(ISBLANK(AH1250)))),#N/A,
IF(ISBLANK(AE1250),"",
IF(AND(NOT(ISERROR(VLOOKUP(AE1250,MonsterTable!$A:$B,MATCH(MonsterTable!$B$1,MonsterTable!$A$1:$B$1,0),0))),OR(ISBLANK(AG1250),ISBLANK(AH1250))),#N/A,
IFERROR(VLOOKUP(AE1250,MonsterTable!$A:$B,MATCH(MonsterTable!$B$1,MonsterTable!$A$1:$B$1,0),0),
IF(OR(NOT(ISBLANK(AG1250)),ISBLANK(AH1250)),#N/A,
IF(AE1250="empty","empty",
VLOOKUP(AE1250,MonsterGroupTable!$A:$A,1,0)))))))</f>
        <v>empty</v>
      </c>
      <c r="AH1250">
        <v>3</v>
      </c>
      <c r="AL1250" s="1" t="s">
        <v>242</v>
      </c>
      <c r="AM1250" s="2">
        <f>IF(AND(ISBLANK(AL1250),OR(NOT(ISBLANK(AN1250)),NOT(ISBLANK(AO1250)))),#N/A,
IF(ISBLANK(AL1250),"",
IF(AND(NOT(ISERROR(VLOOKUP(AL1250,MonsterTable!$A:$B,MATCH(MonsterTable!$B$1,MonsterTable!$A$1:$B$1,0),0))),OR(ISBLANK(AN1250),ISBLANK(AO1250))),#N/A,
IFERROR(VLOOKUP(AL1250,MonsterTable!$A:$B,MATCH(MonsterTable!$B$1,MonsterTable!$A$1:$B$1,0),0),
IF(OR(NOT(ISBLANK(AN1250)),ISBLANK(AO1250)),#N/A,
IF(AL1250="empty","empty",
VLOOKUP(AL1250,MonsterGroupTable!$A:$A,1,0)))))))</f>
        <v>201</v>
      </c>
      <c r="AN1250">
        <v>1</v>
      </c>
      <c r="AO1250">
        <v>1</v>
      </c>
      <c r="AP1250">
        <v>0</v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BA1250" s="2" t="str">
        <f>IF(AND(ISBLANK(AZ1250),OR(NOT(ISBLANK(BB1250)),NOT(ISBLANK(BC1250)))),#N/A,
IF(ISBLANK(AZ1250),"",
IF(AND(NOT(ISERROR(VLOOKUP(AZ1250,MonsterTable!$A:$B,MATCH(MonsterTable!$B$1,MonsterTable!$A$1:$B$1,0),0))),OR(ISBLANK(BB1250),ISBLANK(BC1250))),#N/A,
IFERROR(VLOOKUP(AZ1250,MonsterTable!$A:$B,MATCH(MonsterTable!$B$1,MonsterTable!$A$1:$B$1,0),0),
IF(OR(NOT(ISBLANK(BB1250)),ISBLANK(BC1250)),#N/A,
IF(AZ1250="empty","empty",
VLOOKUP(AZ1250,MonsterGroupTable!$A:$A,1,0)))))))</f>
        <v/>
      </c>
      <c r="BH1250" s="2" t="str">
        <f>IF(AND(ISBLANK(BG1250),OR(NOT(ISBLANK(BI1250)),NOT(ISBLANK(BJ1250)))),#N/A,
IF(ISBLANK(BG1250),"",
IF(AND(NOT(ISERROR(VLOOKUP(BG1250,MonsterTable!$A:$B,MATCH(MonsterTable!$B$1,MonsterTable!$A$1:$B$1,0),0))),OR(ISBLANK(BI1250),ISBLANK(BJ1250))),#N/A,
IFERROR(VLOOKUP(BG1250,MonsterTable!$A:$B,MATCH(MonsterTable!$B$1,MonsterTable!$A$1:$B$1,0),0),
IF(OR(NOT(ISBLANK(BI1250)),ISBLANK(BJ1250)),#N/A,
IF(BG1250="empty","empty",
VLOOKUP(BG1250,MonsterGroupTable!$A:$A,1,0)))))))</f>
        <v/>
      </c>
      <c r="BO1250" s="2" t="str">
        <f>IF(AND(ISBLANK(BN1250),OR(NOT(ISBLANK(BP1250)),NOT(ISBLANK(BQ1250)))),#N/A,
IF(ISBLANK(BN1250),"",
IF(AND(NOT(ISERROR(VLOOKUP(BN1250,MonsterTable!$A:$B,MATCH(MonsterTable!$B$1,MonsterTable!$A$1:$B$1,0),0))),OR(ISBLANK(BP1250),ISBLANK(BQ1250))),#N/A,
IFERROR(VLOOKUP(BN1250,MonsterTable!$A:$B,MATCH(MonsterTable!$B$1,MonsterTable!$A$1:$B$1,0),0),
IF(OR(NOT(ISBLANK(BP1250)),ISBLANK(BQ1250)),#N/A,
IF(BN1250="empty","empty",
VLOOKUP(BN1250,MonsterGroupTable!$A:$A,1,0)))))))</f>
        <v/>
      </c>
      <c r="BV1250" s="2" t="str">
        <f>IF(AND(ISBLANK(BU1250),OR(NOT(ISBLANK(BW1250)),NOT(ISBLANK(BX1250)))),#N/A,
IF(ISBLANK(BU1250),"",
IF(AND(NOT(ISERROR(VLOOKUP(BU1250,MonsterTable!$A:$B,MATCH(MonsterTable!$B$1,MonsterTable!$A$1:$B$1,0),0))),OR(ISBLANK(BW1250),ISBLANK(BX1250))),#N/A,
IFERROR(VLOOKUP(BU1250,MonsterTable!$A:$B,MATCH(MonsterTable!$B$1,MonsterTable!$A$1:$B$1,0),0),
IF(OR(NOT(ISBLANK(BW1250)),ISBLANK(BX1250)),#N/A,
IF(BU1250="empty","empty",
VLOOKUP(BU1250,MonsterGroupTable!$A:$A,1,0)))))))</f>
        <v/>
      </c>
      <c r="CC1250" s="2" t="str">
        <f>IF(AND(ISBLANK(CB1250),OR(NOT(ISBLANK(CD1250)),NOT(ISBLANK(CE1250)))),#N/A,
IF(ISBLANK(CB1250),"",
IF(AND(NOT(ISERROR(VLOOKUP(CB1250,MonsterTable!$A:$B,MATCH(MonsterTable!$B$1,MonsterTable!$A$1:$B$1,0),0))),OR(ISBLANK(CD1250),ISBLANK(CE1250))),#N/A,
IFERROR(VLOOKUP(CB1250,MonsterTable!$A:$B,MATCH(MonsterTable!$B$1,MonsterTable!$A$1:$B$1,0),0),
IF(OR(NOT(ISBLANK(CD1250)),ISBLANK(CE1250)),#N/A,
IF(CB1250="empty","empty",
VLOOKUP(CB1250,MonsterGroupTable!$A:$A,1,0)))))))</f>
        <v/>
      </c>
      <c r="CJ1250" s="2" t="str">
        <f>IF(AND(ISBLANK(CI1250),OR(NOT(ISBLANK(CK1250)),NOT(ISBLANK(CL1250)))),#N/A,
IF(ISBLANK(CI1250),"",
IF(AND(NOT(ISERROR(VLOOKUP(CI1250,MonsterTable!$A:$B,MATCH(MonsterTable!$B$1,MonsterTable!$A$1:$B$1,0),0))),OR(ISBLANK(CK1250),ISBLANK(CL1250))),#N/A,
IFERROR(VLOOKUP(CI1250,MonsterTable!$A:$B,MATCH(MonsterTable!$B$1,MonsterTable!$A$1:$B$1,0),0),
IF(OR(NOT(ISBLANK(CK1250)),ISBLANK(CL1250)),#N/A,
IF(CI1250="empty","empty",
VLOOKUP(CI1250,MonsterGroupTable!$A:$A,1,0)))))))</f>
        <v/>
      </c>
    </row>
    <row r="1251" spans="1:88">
      <c r="A1251">
        <v>20552</v>
      </c>
      <c r="B1251">
        <f t="shared" si="38"/>
        <v>1.1000000000000001</v>
      </c>
      <c r="C1251">
        <f t="shared" si="38"/>
        <v>1.1000000000000001</v>
      </c>
      <c r="F1251">
        <v>4200</v>
      </c>
      <c r="G1251">
        <v>149837</v>
      </c>
      <c r="H1251">
        <v>0</v>
      </c>
      <c r="I1251">
        <v>0</v>
      </c>
      <c r="J1251">
        <v>0</v>
      </c>
      <c r="K1251" t="s">
        <v>28</v>
      </c>
      <c r="L1251" t="s">
        <v>251</v>
      </c>
      <c r="M1251" t="s">
        <v>79</v>
      </c>
      <c r="N1251" t="s">
        <v>80</v>
      </c>
      <c r="O1251">
        <v>0</v>
      </c>
      <c r="P1251">
        <v>-4.75</v>
      </c>
      <c r="Q1251">
        <v>-3.5</v>
      </c>
      <c r="R1251">
        <v>4.75</v>
      </c>
      <c r="S1251">
        <v>3</v>
      </c>
      <c r="T1251">
        <v>-13.5</v>
      </c>
      <c r="U1251">
        <v>2.5499999999999998</v>
      </c>
      <c r="V1251">
        <v>-6.75</v>
      </c>
      <c r="W1251" t="str">
        <f t="shared" si="39"/>
        <v>g116,5,empty,3,201,1,1,0</v>
      </c>
      <c r="X1251" s="1" t="s">
        <v>333</v>
      </c>
      <c r="Y1251" s="2" t="str">
        <f>IF(AND(ISBLANK(X1251),OR(NOT(ISBLANK(Z1251)),NOT(ISBLANK(AA1251)))),#N/A,
IF(ISBLANK(X1251),"",
IF(AND(NOT(ISERROR(VLOOKUP(X1251,MonsterTable!$A:$B,MATCH(MonsterTable!$B$1,MonsterTable!$A$1:$B$1,0),0))),OR(ISBLANK(Z1251),ISBLANK(AA1251))),#N/A,
IFERROR(VLOOKUP(X1251,MonsterTable!$A:$B,MATCH(MonsterTable!$B$1,MonsterTable!$A$1:$B$1,0),0),
IF(OR(NOT(ISBLANK(Z1251)),ISBLANK(AA1251)),#N/A,
IF(X1251="empty","empty",
VLOOKUP(X1251,MonsterGroupTable!$A:$A,1,0)))))))</f>
        <v>g116</v>
      </c>
      <c r="AA1251">
        <v>5</v>
      </c>
      <c r="AE1251" s="1" t="s">
        <v>74</v>
      </c>
      <c r="AF1251" s="2" t="str">
        <f>IF(AND(ISBLANK(AE1251),OR(NOT(ISBLANK(AG1251)),NOT(ISBLANK(AH1251)))),#N/A,
IF(ISBLANK(AE1251),"",
IF(AND(NOT(ISERROR(VLOOKUP(AE1251,MonsterTable!$A:$B,MATCH(MonsterTable!$B$1,MonsterTable!$A$1:$B$1,0),0))),OR(ISBLANK(AG1251),ISBLANK(AH1251))),#N/A,
IFERROR(VLOOKUP(AE1251,MonsterTable!$A:$B,MATCH(MonsterTable!$B$1,MonsterTable!$A$1:$B$1,0),0),
IF(OR(NOT(ISBLANK(AG1251)),ISBLANK(AH1251)),#N/A,
IF(AE1251="empty","empty",
VLOOKUP(AE1251,MonsterGroupTable!$A:$A,1,0)))))))</f>
        <v>empty</v>
      </c>
      <c r="AH1251">
        <v>3</v>
      </c>
      <c r="AL1251" s="1" t="s">
        <v>242</v>
      </c>
      <c r="AM1251" s="2">
        <f>IF(AND(ISBLANK(AL1251),OR(NOT(ISBLANK(AN1251)),NOT(ISBLANK(AO1251)))),#N/A,
IF(ISBLANK(AL1251),"",
IF(AND(NOT(ISERROR(VLOOKUP(AL1251,MonsterTable!$A:$B,MATCH(MonsterTable!$B$1,MonsterTable!$A$1:$B$1,0),0))),OR(ISBLANK(AN1251),ISBLANK(AO1251))),#N/A,
IFERROR(VLOOKUP(AL1251,MonsterTable!$A:$B,MATCH(MonsterTable!$B$1,MonsterTable!$A$1:$B$1,0),0),
IF(OR(NOT(ISBLANK(AN1251)),ISBLANK(AO1251)),#N/A,
IF(AL1251="empty","empty",
VLOOKUP(AL1251,MonsterGroupTable!$A:$A,1,0)))))))</f>
        <v>201</v>
      </c>
      <c r="AN1251">
        <v>1</v>
      </c>
      <c r="AO1251">
        <v>1</v>
      </c>
      <c r="AP1251">
        <v>0</v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BA1251" s="2" t="str">
        <f>IF(AND(ISBLANK(AZ1251),OR(NOT(ISBLANK(BB1251)),NOT(ISBLANK(BC1251)))),#N/A,
IF(ISBLANK(AZ1251),"",
IF(AND(NOT(ISERROR(VLOOKUP(AZ1251,MonsterTable!$A:$B,MATCH(MonsterTable!$B$1,MonsterTable!$A$1:$B$1,0),0))),OR(ISBLANK(BB1251),ISBLANK(BC1251))),#N/A,
IFERROR(VLOOKUP(AZ1251,MonsterTable!$A:$B,MATCH(MonsterTable!$B$1,MonsterTable!$A$1:$B$1,0),0),
IF(OR(NOT(ISBLANK(BB1251)),ISBLANK(BC1251)),#N/A,
IF(AZ1251="empty","empty",
VLOOKUP(AZ1251,MonsterGroupTable!$A:$A,1,0)))))))</f>
        <v/>
      </c>
      <c r="BH1251" s="2" t="str">
        <f>IF(AND(ISBLANK(BG1251),OR(NOT(ISBLANK(BI1251)),NOT(ISBLANK(BJ1251)))),#N/A,
IF(ISBLANK(BG1251),"",
IF(AND(NOT(ISERROR(VLOOKUP(BG1251,MonsterTable!$A:$B,MATCH(MonsterTable!$B$1,MonsterTable!$A$1:$B$1,0),0))),OR(ISBLANK(BI1251),ISBLANK(BJ1251))),#N/A,
IFERROR(VLOOKUP(BG1251,MonsterTable!$A:$B,MATCH(MonsterTable!$B$1,MonsterTable!$A$1:$B$1,0),0),
IF(OR(NOT(ISBLANK(BI1251)),ISBLANK(BJ1251)),#N/A,
IF(BG1251="empty","empty",
VLOOKUP(BG1251,MonsterGroupTable!$A:$A,1,0)))))))</f>
        <v/>
      </c>
      <c r="BO1251" s="2" t="str">
        <f>IF(AND(ISBLANK(BN1251),OR(NOT(ISBLANK(BP1251)),NOT(ISBLANK(BQ1251)))),#N/A,
IF(ISBLANK(BN1251),"",
IF(AND(NOT(ISERROR(VLOOKUP(BN1251,MonsterTable!$A:$B,MATCH(MonsterTable!$B$1,MonsterTable!$A$1:$B$1,0),0))),OR(ISBLANK(BP1251),ISBLANK(BQ1251))),#N/A,
IFERROR(VLOOKUP(BN1251,MonsterTable!$A:$B,MATCH(MonsterTable!$B$1,MonsterTable!$A$1:$B$1,0),0),
IF(OR(NOT(ISBLANK(BP1251)),ISBLANK(BQ1251)),#N/A,
IF(BN1251="empty","empty",
VLOOKUP(BN1251,MonsterGroupTable!$A:$A,1,0)))))))</f>
        <v/>
      </c>
      <c r="BV1251" s="2" t="str">
        <f>IF(AND(ISBLANK(BU1251),OR(NOT(ISBLANK(BW1251)),NOT(ISBLANK(BX1251)))),#N/A,
IF(ISBLANK(BU1251),"",
IF(AND(NOT(ISERROR(VLOOKUP(BU1251,MonsterTable!$A:$B,MATCH(MonsterTable!$B$1,MonsterTable!$A$1:$B$1,0),0))),OR(ISBLANK(BW1251),ISBLANK(BX1251))),#N/A,
IFERROR(VLOOKUP(BU1251,MonsterTable!$A:$B,MATCH(MonsterTable!$B$1,MonsterTable!$A$1:$B$1,0),0),
IF(OR(NOT(ISBLANK(BW1251)),ISBLANK(BX1251)),#N/A,
IF(BU1251="empty","empty",
VLOOKUP(BU1251,MonsterGroupTable!$A:$A,1,0)))))))</f>
        <v/>
      </c>
      <c r="CC1251" s="2" t="str">
        <f>IF(AND(ISBLANK(CB1251),OR(NOT(ISBLANK(CD1251)),NOT(ISBLANK(CE1251)))),#N/A,
IF(ISBLANK(CB1251),"",
IF(AND(NOT(ISERROR(VLOOKUP(CB1251,MonsterTable!$A:$B,MATCH(MonsterTable!$B$1,MonsterTable!$A$1:$B$1,0),0))),OR(ISBLANK(CD1251),ISBLANK(CE1251))),#N/A,
IFERROR(VLOOKUP(CB1251,MonsterTable!$A:$B,MATCH(MonsterTable!$B$1,MonsterTable!$A$1:$B$1,0),0),
IF(OR(NOT(ISBLANK(CD1251)),ISBLANK(CE1251)),#N/A,
IF(CB1251="empty","empty",
VLOOKUP(CB1251,MonsterGroupTable!$A:$A,1,0)))))))</f>
        <v/>
      </c>
      <c r="CJ1251" s="2" t="str">
        <f>IF(AND(ISBLANK(CI1251),OR(NOT(ISBLANK(CK1251)),NOT(ISBLANK(CL1251)))),#N/A,
IF(ISBLANK(CI1251),"",
IF(AND(NOT(ISERROR(VLOOKUP(CI1251,MonsterTable!$A:$B,MATCH(MonsterTable!$B$1,MonsterTable!$A$1:$B$1,0),0))),OR(ISBLANK(CK1251),ISBLANK(CL1251))),#N/A,
IFERROR(VLOOKUP(CI1251,MonsterTable!$A:$B,MATCH(MonsterTable!$B$1,MonsterTable!$A$1:$B$1,0),0),
IF(OR(NOT(ISBLANK(CK1251)),ISBLANK(CL1251)),#N/A,
IF(CI1251="empty","empty",
VLOOKUP(CI1251,MonsterGroupTable!$A:$A,1,0)))))))</f>
        <v/>
      </c>
    </row>
    <row r="1252" spans="1:88">
      <c r="A1252">
        <v>20553</v>
      </c>
      <c r="B1252">
        <f t="shared" si="38"/>
        <v>1.1000000000000001</v>
      </c>
      <c r="C1252">
        <f t="shared" si="38"/>
        <v>1.1000000000000001</v>
      </c>
      <c r="F1252">
        <v>4320</v>
      </c>
      <c r="G1252">
        <v>150431</v>
      </c>
      <c r="H1252">
        <v>0</v>
      </c>
      <c r="I1252">
        <v>0</v>
      </c>
      <c r="J1252">
        <v>0</v>
      </c>
      <c r="K1252" t="s">
        <v>28</v>
      </c>
      <c r="L1252" t="s">
        <v>251</v>
      </c>
      <c r="M1252" t="s">
        <v>79</v>
      </c>
      <c r="N1252" t="s">
        <v>80</v>
      </c>
      <c r="O1252">
        <v>0</v>
      </c>
      <c r="P1252">
        <v>-4.75</v>
      </c>
      <c r="Q1252">
        <v>-3.5</v>
      </c>
      <c r="R1252">
        <v>4.75</v>
      </c>
      <c r="S1252">
        <v>3</v>
      </c>
      <c r="T1252">
        <v>-13.5</v>
      </c>
      <c r="U1252">
        <v>2.5499999999999998</v>
      </c>
      <c r="V1252">
        <v>-6.75</v>
      </c>
      <c r="W1252" t="str">
        <f t="shared" si="39"/>
        <v>g116,5,empty,3,201,1,1,0</v>
      </c>
      <c r="X1252" s="1" t="s">
        <v>333</v>
      </c>
      <c r="Y1252" s="2" t="str">
        <f>IF(AND(ISBLANK(X1252),OR(NOT(ISBLANK(Z1252)),NOT(ISBLANK(AA1252)))),#N/A,
IF(ISBLANK(X1252),"",
IF(AND(NOT(ISERROR(VLOOKUP(X1252,MonsterTable!$A:$B,MATCH(MonsterTable!$B$1,MonsterTable!$A$1:$B$1,0),0))),OR(ISBLANK(Z1252),ISBLANK(AA1252))),#N/A,
IFERROR(VLOOKUP(X1252,MonsterTable!$A:$B,MATCH(MonsterTable!$B$1,MonsterTable!$A$1:$B$1,0),0),
IF(OR(NOT(ISBLANK(Z1252)),ISBLANK(AA1252)),#N/A,
IF(X1252="empty","empty",
VLOOKUP(X1252,MonsterGroupTable!$A:$A,1,0)))))))</f>
        <v>g116</v>
      </c>
      <c r="AA1252">
        <v>5</v>
      </c>
      <c r="AE1252" s="1" t="s">
        <v>74</v>
      </c>
      <c r="AF1252" s="2" t="str">
        <f>IF(AND(ISBLANK(AE1252),OR(NOT(ISBLANK(AG1252)),NOT(ISBLANK(AH1252)))),#N/A,
IF(ISBLANK(AE1252),"",
IF(AND(NOT(ISERROR(VLOOKUP(AE1252,MonsterTable!$A:$B,MATCH(MonsterTable!$B$1,MonsterTable!$A$1:$B$1,0),0))),OR(ISBLANK(AG1252),ISBLANK(AH1252))),#N/A,
IFERROR(VLOOKUP(AE1252,MonsterTable!$A:$B,MATCH(MonsterTable!$B$1,MonsterTable!$A$1:$B$1,0),0),
IF(OR(NOT(ISBLANK(AG1252)),ISBLANK(AH1252)),#N/A,
IF(AE1252="empty","empty",
VLOOKUP(AE1252,MonsterGroupTable!$A:$A,1,0)))))))</f>
        <v>empty</v>
      </c>
      <c r="AH1252">
        <v>3</v>
      </c>
      <c r="AL1252" s="1" t="s">
        <v>242</v>
      </c>
      <c r="AM1252" s="2">
        <f>IF(AND(ISBLANK(AL1252),OR(NOT(ISBLANK(AN1252)),NOT(ISBLANK(AO1252)))),#N/A,
IF(ISBLANK(AL1252),"",
IF(AND(NOT(ISERROR(VLOOKUP(AL1252,MonsterTable!$A:$B,MATCH(MonsterTable!$B$1,MonsterTable!$A$1:$B$1,0),0))),OR(ISBLANK(AN1252),ISBLANK(AO1252))),#N/A,
IFERROR(VLOOKUP(AL1252,MonsterTable!$A:$B,MATCH(MonsterTable!$B$1,MonsterTable!$A$1:$B$1,0),0),
IF(OR(NOT(ISBLANK(AN1252)),ISBLANK(AO1252)),#N/A,
IF(AL1252="empty","empty",
VLOOKUP(AL1252,MonsterGroupTable!$A:$A,1,0)))))))</f>
        <v>201</v>
      </c>
      <c r="AN1252">
        <v>1</v>
      </c>
      <c r="AO1252">
        <v>1</v>
      </c>
      <c r="AP1252">
        <v>0</v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BA1252" s="2" t="str">
        <f>IF(AND(ISBLANK(AZ1252),OR(NOT(ISBLANK(BB1252)),NOT(ISBLANK(BC1252)))),#N/A,
IF(ISBLANK(AZ1252),"",
IF(AND(NOT(ISERROR(VLOOKUP(AZ1252,MonsterTable!$A:$B,MATCH(MonsterTable!$B$1,MonsterTable!$A$1:$B$1,0),0))),OR(ISBLANK(BB1252),ISBLANK(BC1252))),#N/A,
IFERROR(VLOOKUP(AZ1252,MonsterTable!$A:$B,MATCH(MonsterTable!$B$1,MonsterTable!$A$1:$B$1,0),0),
IF(OR(NOT(ISBLANK(BB1252)),ISBLANK(BC1252)),#N/A,
IF(AZ1252="empty","empty",
VLOOKUP(AZ1252,MonsterGroupTable!$A:$A,1,0)))))))</f>
        <v/>
      </c>
      <c r="BH1252" s="2" t="str">
        <f>IF(AND(ISBLANK(BG1252),OR(NOT(ISBLANK(BI1252)),NOT(ISBLANK(BJ1252)))),#N/A,
IF(ISBLANK(BG1252),"",
IF(AND(NOT(ISERROR(VLOOKUP(BG1252,MonsterTable!$A:$B,MATCH(MonsterTable!$B$1,MonsterTable!$A$1:$B$1,0),0))),OR(ISBLANK(BI1252),ISBLANK(BJ1252))),#N/A,
IFERROR(VLOOKUP(BG1252,MonsterTable!$A:$B,MATCH(MonsterTable!$B$1,MonsterTable!$A$1:$B$1,0),0),
IF(OR(NOT(ISBLANK(BI1252)),ISBLANK(BJ1252)),#N/A,
IF(BG1252="empty","empty",
VLOOKUP(BG1252,MonsterGroupTable!$A:$A,1,0)))))))</f>
        <v/>
      </c>
      <c r="BO1252" s="2" t="str">
        <f>IF(AND(ISBLANK(BN1252),OR(NOT(ISBLANK(BP1252)),NOT(ISBLANK(BQ1252)))),#N/A,
IF(ISBLANK(BN1252),"",
IF(AND(NOT(ISERROR(VLOOKUP(BN1252,MonsterTable!$A:$B,MATCH(MonsterTable!$B$1,MonsterTable!$A$1:$B$1,0),0))),OR(ISBLANK(BP1252),ISBLANK(BQ1252))),#N/A,
IFERROR(VLOOKUP(BN1252,MonsterTable!$A:$B,MATCH(MonsterTable!$B$1,MonsterTable!$A$1:$B$1,0),0),
IF(OR(NOT(ISBLANK(BP1252)),ISBLANK(BQ1252)),#N/A,
IF(BN1252="empty","empty",
VLOOKUP(BN1252,MonsterGroupTable!$A:$A,1,0)))))))</f>
        <v/>
      </c>
      <c r="BV1252" s="2" t="str">
        <f>IF(AND(ISBLANK(BU1252),OR(NOT(ISBLANK(BW1252)),NOT(ISBLANK(BX1252)))),#N/A,
IF(ISBLANK(BU1252),"",
IF(AND(NOT(ISERROR(VLOOKUP(BU1252,MonsterTable!$A:$B,MATCH(MonsterTable!$B$1,MonsterTable!$A$1:$B$1,0),0))),OR(ISBLANK(BW1252),ISBLANK(BX1252))),#N/A,
IFERROR(VLOOKUP(BU1252,MonsterTable!$A:$B,MATCH(MonsterTable!$B$1,MonsterTable!$A$1:$B$1,0),0),
IF(OR(NOT(ISBLANK(BW1252)),ISBLANK(BX1252)),#N/A,
IF(BU1252="empty","empty",
VLOOKUP(BU1252,MonsterGroupTable!$A:$A,1,0)))))))</f>
        <v/>
      </c>
      <c r="CC1252" s="2" t="str">
        <f>IF(AND(ISBLANK(CB1252),OR(NOT(ISBLANK(CD1252)),NOT(ISBLANK(CE1252)))),#N/A,
IF(ISBLANK(CB1252),"",
IF(AND(NOT(ISERROR(VLOOKUP(CB1252,MonsterTable!$A:$B,MATCH(MonsterTable!$B$1,MonsterTable!$A$1:$B$1,0),0))),OR(ISBLANK(CD1252),ISBLANK(CE1252))),#N/A,
IFERROR(VLOOKUP(CB1252,MonsterTable!$A:$B,MATCH(MonsterTable!$B$1,MonsterTable!$A$1:$B$1,0),0),
IF(OR(NOT(ISBLANK(CD1252)),ISBLANK(CE1252)),#N/A,
IF(CB1252="empty","empty",
VLOOKUP(CB1252,MonsterGroupTable!$A:$A,1,0)))))))</f>
        <v/>
      </c>
      <c r="CJ1252" s="2" t="str">
        <f>IF(AND(ISBLANK(CI1252),OR(NOT(ISBLANK(CK1252)),NOT(ISBLANK(CL1252)))),#N/A,
IF(ISBLANK(CI1252),"",
IF(AND(NOT(ISERROR(VLOOKUP(CI1252,MonsterTable!$A:$B,MATCH(MonsterTable!$B$1,MonsterTable!$A$1:$B$1,0),0))),OR(ISBLANK(CK1252),ISBLANK(CL1252))),#N/A,
IFERROR(VLOOKUP(CI1252,MonsterTable!$A:$B,MATCH(MonsterTable!$B$1,MonsterTable!$A$1:$B$1,0),0),
IF(OR(NOT(ISBLANK(CK1252)),ISBLANK(CL1252)),#N/A,
IF(CI1252="empty","empty",
VLOOKUP(CI1252,MonsterGroupTable!$A:$A,1,0)))))))</f>
        <v/>
      </c>
    </row>
    <row r="1253" spans="1:88">
      <c r="A1253">
        <v>20554</v>
      </c>
      <c r="B1253">
        <f t="shared" si="38"/>
        <v>1.1000000000000001</v>
      </c>
      <c r="C1253">
        <f t="shared" si="38"/>
        <v>1.1000000000000001</v>
      </c>
      <c r="F1253">
        <v>4440</v>
      </c>
      <c r="G1253">
        <v>151025</v>
      </c>
      <c r="H1253">
        <v>0</v>
      </c>
      <c r="I1253">
        <v>0</v>
      </c>
      <c r="J1253">
        <v>0</v>
      </c>
      <c r="K1253" t="s">
        <v>28</v>
      </c>
      <c r="L1253" t="s">
        <v>251</v>
      </c>
      <c r="M1253" t="s">
        <v>79</v>
      </c>
      <c r="N1253" t="s">
        <v>80</v>
      </c>
      <c r="O1253">
        <v>0</v>
      </c>
      <c r="P1253">
        <v>-4.75</v>
      </c>
      <c r="Q1253">
        <v>-3.5</v>
      </c>
      <c r="R1253">
        <v>4.75</v>
      </c>
      <c r="S1253">
        <v>3</v>
      </c>
      <c r="T1253">
        <v>-13.5</v>
      </c>
      <c r="U1253">
        <v>2.5499999999999998</v>
      </c>
      <c r="V1253">
        <v>-6.75</v>
      </c>
      <c r="W1253" t="str">
        <f t="shared" si="39"/>
        <v>g116,5,empty,3,201,1,1,0</v>
      </c>
      <c r="X1253" s="1" t="s">
        <v>333</v>
      </c>
      <c r="Y1253" s="2" t="str">
        <f>IF(AND(ISBLANK(X1253),OR(NOT(ISBLANK(Z1253)),NOT(ISBLANK(AA1253)))),#N/A,
IF(ISBLANK(X1253),"",
IF(AND(NOT(ISERROR(VLOOKUP(X1253,MonsterTable!$A:$B,MATCH(MonsterTable!$B$1,MonsterTable!$A$1:$B$1,0),0))),OR(ISBLANK(Z1253),ISBLANK(AA1253))),#N/A,
IFERROR(VLOOKUP(X1253,MonsterTable!$A:$B,MATCH(MonsterTable!$B$1,MonsterTable!$A$1:$B$1,0),0),
IF(OR(NOT(ISBLANK(Z1253)),ISBLANK(AA1253)),#N/A,
IF(X1253="empty","empty",
VLOOKUP(X1253,MonsterGroupTable!$A:$A,1,0)))))))</f>
        <v>g116</v>
      </c>
      <c r="AA1253">
        <v>5</v>
      </c>
      <c r="AE1253" s="1" t="s">
        <v>74</v>
      </c>
      <c r="AF1253" s="2" t="str">
        <f>IF(AND(ISBLANK(AE1253),OR(NOT(ISBLANK(AG1253)),NOT(ISBLANK(AH1253)))),#N/A,
IF(ISBLANK(AE1253),"",
IF(AND(NOT(ISERROR(VLOOKUP(AE1253,MonsterTable!$A:$B,MATCH(MonsterTable!$B$1,MonsterTable!$A$1:$B$1,0),0))),OR(ISBLANK(AG1253),ISBLANK(AH1253))),#N/A,
IFERROR(VLOOKUP(AE1253,MonsterTable!$A:$B,MATCH(MonsterTable!$B$1,MonsterTable!$A$1:$B$1,0),0),
IF(OR(NOT(ISBLANK(AG1253)),ISBLANK(AH1253)),#N/A,
IF(AE1253="empty","empty",
VLOOKUP(AE1253,MonsterGroupTable!$A:$A,1,0)))))))</f>
        <v>empty</v>
      </c>
      <c r="AH1253">
        <v>3</v>
      </c>
      <c r="AL1253" s="1" t="s">
        <v>242</v>
      </c>
      <c r="AM1253" s="2">
        <f>IF(AND(ISBLANK(AL1253),OR(NOT(ISBLANK(AN1253)),NOT(ISBLANK(AO1253)))),#N/A,
IF(ISBLANK(AL1253),"",
IF(AND(NOT(ISERROR(VLOOKUP(AL1253,MonsterTable!$A:$B,MATCH(MonsterTable!$B$1,MonsterTable!$A$1:$B$1,0),0))),OR(ISBLANK(AN1253),ISBLANK(AO1253))),#N/A,
IFERROR(VLOOKUP(AL1253,MonsterTable!$A:$B,MATCH(MonsterTable!$B$1,MonsterTable!$A$1:$B$1,0),0),
IF(OR(NOT(ISBLANK(AN1253)),ISBLANK(AO1253)),#N/A,
IF(AL1253="empty","empty",
VLOOKUP(AL1253,MonsterGroupTable!$A:$A,1,0)))))))</f>
        <v>201</v>
      </c>
      <c r="AN1253">
        <v>1</v>
      </c>
      <c r="AO1253">
        <v>1</v>
      </c>
      <c r="AP1253">
        <v>0</v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BA1253" s="2" t="str">
        <f>IF(AND(ISBLANK(AZ1253),OR(NOT(ISBLANK(BB1253)),NOT(ISBLANK(BC1253)))),#N/A,
IF(ISBLANK(AZ1253),"",
IF(AND(NOT(ISERROR(VLOOKUP(AZ1253,MonsterTable!$A:$B,MATCH(MonsterTable!$B$1,MonsterTable!$A$1:$B$1,0),0))),OR(ISBLANK(BB1253),ISBLANK(BC1253))),#N/A,
IFERROR(VLOOKUP(AZ1253,MonsterTable!$A:$B,MATCH(MonsterTable!$B$1,MonsterTable!$A$1:$B$1,0),0),
IF(OR(NOT(ISBLANK(BB1253)),ISBLANK(BC1253)),#N/A,
IF(AZ1253="empty","empty",
VLOOKUP(AZ1253,MonsterGroupTable!$A:$A,1,0)))))))</f>
        <v/>
      </c>
      <c r="BH1253" s="2" t="str">
        <f>IF(AND(ISBLANK(BG1253),OR(NOT(ISBLANK(BI1253)),NOT(ISBLANK(BJ1253)))),#N/A,
IF(ISBLANK(BG1253),"",
IF(AND(NOT(ISERROR(VLOOKUP(BG1253,MonsterTable!$A:$B,MATCH(MonsterTable!$B$1,MonsterTable!$A$1:$B$1,0),0))),OR(ISBLANK(BI1253),ISBLANK(BJ1253))),#N/A,
IFERROR(VLOOKUP(BG1253,MonsterTable!$A:$B,MATCH(MonsterTable!$B$1,MonsterTable!$A$1:$B$1,0),0),
IF(OR(NOT(ISBLANK(BI1253)),ISBLANK(BJ1253)),#N/A,
IF(BG1253="empty","empty",
VLOOKUP(BG1253,MonsterGroupTable!$A:$A,1,0)))))))</f>
        <v/>
      </c>
      <c r="BO1253" s="2" t="str">
        <f>IF(AND(ISBLANK(BN1253),OR(NOT(ISBLANK(BP1253)),NOT(ISBLANK(BQ1253)))),#N/A,
IF(ISBLANK(BN1253),"",
IF(AND(NOT(ISERROR(VLOOKUP(BN1253,MonsterTable!$A:$B,MATCH(MonsterTable!$B$1,MonsterTable!$A$1:$B$1,0),0))),OR(ISBLANK(BP1253),ISBLANK(BQ1253))),#N/A,
IFERROR(VLOOKUP(BN1253,MonsterTable!$A:$B,MATCH(MonsterTable!$B$1,MonsterTable!$A$1:$B$1,0),0),
IF(OR(NOT(ISBLANK(BP1253)),ISBLANK(BQ1253)),#N/A,
IF(BN1253="empty","empty",
VLOOKUP(BN1253,MonsterGroupTable!$A:$A,1,0)))))))</f>
        <v/>
      </c>
      <c r="BV1253" s="2" t="str">
        <f>IF(AND(ISBLANK(BU1253),OR(NOT(ISBLANK(BW1253)),NOT(ISBLANK(BX1253)))),#N/A,
IF(ISBLANK(BU1253),"",
IF(AND(NOT(ISERROR(VLOOKUP(BU1253,MonsterTable!$A:$B,MATCH(MonsterTable!$B$1,MonsterTable!$A$1:$B$1,0),0))),OR(ISBLANK(BW1253),ISBLANK(BX1253))),#N/A,
IFERROR(VLOOKUP(BU1253,MonsterTable!$A:$B,MATCH(MonsterTable!$B$1,MonsterTable!$A$1:$B$1,0),0),
IF(OR(NOT(ISBLANK(BW1253)),ISBLANK(BX1253)),#N/A,
IF(BU1253="empty","empty",
VLOOKUP(BU1253,MonsterGroupTable!$A:$A,1,0)))))))</f>
        <v/>
      </c>
      <c r="CC1253" s="2" t="str">
        <f>IF(AND(ISBLANK(CB1253),OR(NOT(ISBLANK(CD1253)),NOT(ISBLANK(CE1253)))),#N/A,
IF(ISBLANK(CB1253),"",
IF(AND(NOT(ISERROR(VLOOKUP(CB1253,MonsterTable!$A:$B,MATCH(MonsterTable!$B$1,MonsterTable!$A$1:$B$1,0),0))),OR(ISBLANK(CD1253),ISBLANK(CE1253))),#N/A,
IFERROR(VLOOKUP(CB1253,MonsterTable!$A:$B,MATCH(MonsterTable!$B$1,MonsterTable!$A$1:$B$1,0),0),
IF(OR(NOT(ISBLANK(CD1253)),ISBLANK(CE1253)),#N/A,
IF(CB1253="empty","empty",
VLOOKUP(CB1253,MonsterGroupTable!$A:$A,1,0)))))))</f>
        <v/>
      </c>
      <c r="CJ1253" s="2" t="str">
        <f>IF(AND(ISBLANK(CI1253),OR(NOT(ISBLANK(CK1253)),NOT(ISBLANK(CL1253)))),#N/A,
IF(ISBLANK(CI1253),"",
IF(AND(NOT(ISERROR(VLOOKUP(CI1253,MonsterTable!$A:$B,MATCH(MonsterTable!$B$1,MonsterTable!$A$1:$B$1,0),0))),OR(ISBLANK(CK1253),ISBLANK(CL1253))),#N/A,
IFERROR(VLOOKUP(CI1253,MonsterTable!$A:$B,MATCH(MonsterTable!$B$1,MonsterTable!$A$1:$B$1,0),0),
IF(OR(NOT(ISBLANK(CK1253)),ISBLANK(CL1253)),#N/A,
IF(CI1253="empty","empty",
VLOOKUP(CI1253,MonsterGroupTable!$A:$A,1,0)))))))</f>
        <v/>
      </c>
    </row>
    <row r="1254" spans="1:88">
      <c r="A1254">
        <v>20555</v>
      </c>
      <c r="B1254">
        <f t="shared" si="38"/>
        <v>1.1000000000000001</v>
      </c>
      <c r="C1254">
        <f t="shared" si="38"/>
        <v>1.1000000000000001</v>
      </c>
      <c r="F1254">
        <v>4560</v>
      </c>
      <c r="G1254">
        <v>151619</v>
      </c>
      <c r="H1254">
        <v>0</v>
      </c>
      <c r="I1254">
        <v>0</v>
      </c>
      <c r="J1254">
        <v>0</v>
      </c>
      <c r="K1254" t="s">
        <v>28</v>
      </c>
      <c r="L1254" t="s">
        <v>251</v>
      </c>
      <c r="M1254" t="s">
        <v>79</v>
      </c>
      <c r="N1254" t="s">
        <v>80</v>
      </c>
      <c r="O1254">
        <v>0</v>
      </c>
      <c r="P1254">
        <v>-4.75</v>
      </c>
      <c r="Q1254">
        <v>-3.5</v>
      </c>
      <c r="R1254">
        <v>4.75</v>
      </c>
      <c r="S1254">
        <v>3</v>
      </c>
      <c r="T1254">
        <v>-13.5</v>
      </c>
      <c r="U1254">
        <v>2.5499999999999998</v>
      </c>
      <c r="V1254">
        <v>-6.75</v>
      </c>
      <c r="W1254" t="str">
        <f t="shared" si="39"/>
        <v>g116,5,empty,3,201,1,1,0</v>
      </c>
      <c r="X1254" s="1" t="s">
        <v>333</v>
      </c>
      <c r="Y1254" s="2" t="str">
        <f>IF(AND(ISBLANK(X1254),OR(NOT(ISBLANK(Z1254)),NOT(ISBLANK(AA1254)))),#N/A,
IF(ISBLANK(X1254),"",
IF(AND(NOT(ISERROR(VLOOKUP(X1254,MonsterTable!$A:$B,MATCH(MonsterTable!$B$1,MonsterTable!$A$1:$B$1,0),0))),OR(ISBLANK(Z1254),ISBLANK(AA1254))),#N/A,
IFERROR(VLOOKUP(X1254,MonsterTable!$A:$B,MATCH(MonsterTable!$B$1,MonsterTable!$A$1:$B$1,0),0),
IF(OR(NOT(ISBLANK(Z1254)),ISBLANK(AA1254)),#N/A,
IF(X1254="empty","empty",
VLOOKUP(X1254,MonsterGroupTable!$A:$A,1,0)))))))</f>
        <v>g116</v>
      </c>
      <c r="AA1254">
        <v>5</v>
      </c>
      <c r="AE1254" s="1" t="s">
        <v>74</v>
      </c>
      <c r="AF1254" s="2" t="str">
        <f>IF(AND(ISBLANK(AE1254),OR(NOT(ISBLANK(AG1254)),NOT(ISBLANK(AH1254)))),#N/A,
IF(ISBLANK(AE1254),"",
IF(AND(NOT(ISERROR(VLOOKUP(AE1254,MonsterTable!$A:$B,MATCH(MonsterTable!$B$1,MonsterTable!$A$1:$B$1,0),0))),OR(ISBLANK(AG1254),ISBLANK(AH1254))),#N/A,
IFERROR(VLOOKUP(AE1254,MonsterTable!$A:$B,MATCH(MonsterTable!$B$1,MonsterTable!$A$1:$B$1,0),0),
IF(OR(NOT(ISBLANK(AG1254)),ISBLANK(AH1254)),#N/A,
IF(AE1254="empty","empty",
VLOOKUP(AE1254,MonsterGroupTable!$A:$A,1,0)))))))</f>
        <v>empty</v>
      </c>
      <c r="AH1254">
        <v>3</v>
      </c>
      <c r="AL1254" s="1" t="s">
        <v>242</v>
      </c>
      <c r="AM1254" s="2">
        <f>IF(AND(ISBLANK(AL1254),OR(NOT(ISBLANK(AN1254)),NOT(ISBLANK(AO1254)))),#N/A,
IF(ISBLANK(AL1254),"",
IF(AND(NOT(ISERROR(VLOOKUP(AL1254,MonsterTable!$A:$B,MATCH(MonsterTable!$B$1,MonsterTable!$A$1:$B$1,0),0))),OR(ISBLANK(AN1254),ISBLANK(AO1254))),#N/A,
IFERROR(VLOOKUP(AL1254,MonsterTable!$A:$B,MATCH(MonsterTable!$B$1,MonsterTable!$A$1:$B$1,0),0),
IF(OR(NOT(ISBLANK(AN1254)),ISBLANK(AO1254)),#N/A,
IF(AL1254="empty","empty",
VLOOKUP(AL1254,MonsterGroupTable!$A:$A,1,0)))))))</f>
        <v>201</v>
      </c>
      <c r="AN1254">
        <v>1</v>
      </c>
      <c r="AO1254">
        <v>1</v>
      </c>
      <c r="AP1254">
        <v>0</v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BA1254" s="2" t="str">
        <f>IF(AND(ISBLANK(AZ1254),OR(NOT(ISBLANK(BB1254)),NOT(ISBLANK(BC1254)))),#N/A,
IF(ISBLANK(AZ1254),"",
IF(AND(NOT(ISERROR(VLOOKUP(AZ1254,MonsterTable!$A:$B,MATCH(MonsterTable!$B$1,MonsterTable!$A$1:$B$1,0),0))),OR(ISBLANK(BB1254),ISBLANK(BC1254))),#N/A,
IFERROR(VLOOKUP(AZ1254,MonsterTable!$A:$B,MATCH(MonsterTable!$B$1,MonsterTable!$A$1:$B$1,0),0),
IF(OR(NOT(ISBLANK(BB1254)),ISBLANK(BC1254)),#N/A,
IF(AZ1254="empty","empty",
VLOOKUP(AZ1254,MonsterGroupTable!$A:$A,1,0)))))))</f>
        <v/>
      </c>
      <c r="BH1254" s="2" t="str">
        <f>IF(AND(ISBLANK(BG1254),OR(NOT(ISBLANK(BI1254)),NOT(ISBLANK(BJ1254)))),#N/A,
IF(ISBLANK(BG1254),"",
IF(AND(NOT(ISERROR(VLOOKUP(BG1254,MonsterTable!$A:$B,MATCH(MonsterTable!$B$1,MonsterTable!$A$1:$B$1,0),0))),OR(ISBLANK(BI1254),ISBLANK(BJ1254))),#N/A,
IFERROR(VLOOKUP(BG1254,MonsterTable!$A:$B,MATCH(MonsterTable!$B$1,MonsterTable!$A$1:$B$1,0),0),
IF(OR(NOT(ISBLANK(BI1254)),ISBLANK(BJ1254)),#N/A,
IF(BG1254="empty","empty",
VLOOKUP(BG1254,MonsterGroupTable!$A:$A,1,0)))))))</f>
        <v/>
      </c>
      <c r="BO1254" s="2" t="str">
        <f>IF(AND(ISBLANK(BN1254),OR(NOT(ISBLANK(BP1254)),NOT(ISBLANK(BQ1254)))),#N/A,
IF(ISBLANK(BN1254),"",
IF(AND(NOT(ISERROR(VLOOKUP(BN1254,MonsterTable!$A:$B,MATCH(MonsterTable!$B$1,MonsterTable!$A$1:$B$1,0),0))),OR(ISBLANK(BP1254),ISBLANK(BQ1254))),#N/A,
IFERROR(VLOOKUP(BN1254,MonsterTable!$A:$B,MATCH(MonsterTable!$B$1,MonsterTable!$A$1:$B$1,0),0),
IF(OR(NOT(ISBLANK(BP1254)),ISBLANK(BQ1254)),#N/A,
IF(BN1254="empty","empty",
VLOOKUP(BN1254,MonsterGroupTable!$A:$A,1,0)))))))</f>
        <v/>
      </c>
      <c r="BV1254" s="2" t="str">
        <f>IF(AND(ISBLANK(BU1254),OR(NOT(ISBLANK(BW1254)),NOT(ISBLANK(BX1254)))),#N/A,
IF(ISBLANK(BU1254),"",
IF(AND(NOT(ISERROR(VLOOKUP(BU1254,MonsterTable!$A:$B,MATCH(MonsterTable!$B$1,MonsterTable!$A$1:$B$1,0),0))),OR(ISBLANK(BW1254),ISBLANK(BX1254))),#N/A,
IFERROR(VLOOKUP(BU1254,MonsterTable!$A:$B,MATCH(MonsterTable!$B$1,MonsterTable!$A$1:$B$1,0),0),
IF(OR(NOT(ISBLANK(BW1254)),ISBLANK(BX1254)),#N/A,
IF(BU1254="empty","empty",
VLOOKUP(BU1254,MonsterGroupTable!$A:$A,1,0)))))))</f>
        <v/>
      </c>
      <c r="CC1254" s="2" t="str">
        <f>IF(AND(ISBLANK(CB1254),OR(NOT(ISBLANK(CD1254)),NOT(ISBLANK(CE1254)))),#N/A,
IF(ISBLANK(CB1254),"",
IF(AND(NOT(ISERROR(VLOOKUP(CB1254,MonsterTable!$A:$B,MATCH(MonsterTable!$B$1,MonsterTable!$A$1:$B$1,0),0))),OR(ISBLANK(CD1254),ISBLANK(CE1254))),#N/A,
IFERROR(VLOOKUP(CB1254,MonsterTable!$A:$B,MATCH(MonsterTable!$B$1,MonsterTable!$A$1:$B$1,0),0),
IF(OR(NOT(ISBLANK(CD1254)),ISBLANK(CE1254)),#N/A,
IF(CB1254="empty","empty",
VLOOKUP(CB1254,MonsterGroupTable!$A:$A,1,0)))))))</f>
        <v/>
      </c>
      <c r="CJ1254" s="2" t="str">
        <f>IF(AND(ISBLANK(CI1254),OR(NOT(ISBLANK(CK1254)),NOT(ISBLANK(CL1254)))),#N/A,
IF(ISBLANK(CI1254),"",
IF(AND(NOT(ISERROR(VLOOKUP(CI1254,MonsterTable!$A:$B,MATCH(MonsterTable!$B$1,MonsterTable!$A$1:$B$1,0),0))),OR(ISBLANK(CK1254),ISBLANK(CL1254))),#N/A,
IFERROR(VLOOKUP(CI1254,MonsterTable!$A:$B,MATCH(MonsterTable!$B$1,MonsterTable!$A$1:$B$1,0),0),
IF(OR(NOT(ISBLANK(CK1254)),ISBLANK(CL1254)),#N/A,
IF(CI1254="empty","empty",
VLOOKUP(CI1254,MonsterGroupTable!$A:$A,1,0)))))))</f>
        <v/>
      </c>
    </row>
    <row r="1255" spans="1:88">
      <c r="A1255">
        <v>20556</v>
      </c>
      <c r="B1255">
        <f t="shared" si="38"/>
        <v>1.1000000000000001</v>
      </c>
      <c r="C1255">
        <f t="shared" si="38"/>
        <v>1.1000000000000001</v>
      </c>
      <c r="F1255">
        <v>4680</v>
      </c>
      <c r="G1255">
        <v>152213</v>
      </c>
      <c r="H1255">
        <v>0</v>
      </c>
      <c r="I1255">
        <v>0</v>
      </c>
      <c r="J1255">
        <v>0</v>
      </c>
      <c r="K1255" t="s">
        <v>28</v>
      </c>
      <c r="L1255" t="s">
        <v>251</v>
      </c>
      <c r="M1255" t="s">
        <v>79</v>
      </c>
      <c r="N1255" t="s">
        <v>80</v>
      </c>
      <c r="O1255">
        <v>0</v>
      </c>
      <c r="P1255">
        <v>-4.75</v>
      </c>
      <c r="Q1255">
        <v>-3.5</v>
      </c>
      <c r="R1255">
        <v>4.75</v>
      </c>
      <c r="S1255">
        <v>3</v>
      </c>
      <c r="T1255">
        <v>-13.5</v>
      </c>
      <c r="U1255">
        <v>2.5499999999999998</v>
      </c>
      <c r="V1255">
        <v>-6.75</v>
      </c>
      <c r="W1255" t="str">
        <f t="shared" si="39"/>
        <v>g116,5,empty,3,201,1,1,0</v>
      </c>
      <c r="X1255" s="1" t="s">
        <v>333</v>
      </c>
      <c r="Y1255" s="2" t="str">
        <f>IF(AND(ISBLANK(X1255),OR(NOT(ISBLANK(Z1255)),NOT(ISBLANK(AA1255)))),#N/A,
IF(ISBLANK(X1255),"",
IF(AND(NOT(ISERROR(VLOOKUP(X1255,MonsterTable!$A:$B,MATCH(MonsterTable!$B$1,MonsterTable!$A$1:$B$1,0),0))),OR(ISBLANK(Z1255),ISBLANK(AA1255))),#N/A,
IFERROR(VLOOKUP(X1255,MonsterTable!$A:$B,MATCH(MonsterTable!$B$1,MonsterTable!$A$1:$B$1,0),0),
IF(OR(NOT(ISBLANK(Z1255)),ISBLANK(AA1255)),#N/A,
IF(X1255="empty","empty",
VLOOKUP(X1255,MonsterGroupTable!$A:$A,1,0)))))))</f>
        <v>g116</v>
      </c>
      <c r="AA1255">
        <v>5</v>
      </c>
      <c r="AE1255" s="1" t="s">
        <v>74</v>
      </c>
      <c r="AF1255" s="2" t="str">
        <f>IF(AND(ISBLANK(AE1255),OR(NOT(ISBLANK(AG1255)),NOT(ISBLANK(AH1255)))),#N/A,
IF(ISBLANK(AE1255),"",
IF(AND(NOT(ISERROR(VLOOKUP(AE1255,MonsterTable!$A:$B,MATCH(MonsterTable!$B$1,MonsterTable!$A$1:$B$1,0),0))),OR(ISBLANK(AG1255),ISBLANK(AH1255))),#N/A,
IFERROR(VLOOKUP(AE1255,MonsterTable!$A:$B,MATCH(MonsterTable!$B$1,MonsterTable!$A$1:$B$1,0),0),
IF(OR(NOT(ISBLANK(AG1255)),ISBLANK(AH1255)),#N/A,
IF(AE1255="empty","empty",
VLOOKUP(AE1255,MonsterGroupTable!$A:$A,1,0)))))))</f>
        <v>empty</v>
      </c>
      <c r="AH1255">
        <v>3</v>
      </c>
      <c r="AL1255" s="1" t="s">
        <v>242</v>
      </c>
      <c r="AM1255" s="2">
        <f>IF(AND(ISBLANK(AL1255),OR(NOT(ISBLANK(AN1255)),NOT(ISBLANK(AO1255)))),#N/A,
IF(ISBLANK(AL1255),"",
IF(AND(NOT(ISERROR(VLOOKUP(AL1255,MonsterTable!$A:$B,MATCH(MonsterTable!$B$1,MonsterTable!$A$1:$B$1,0),0))),OR(ISBLANK(AN1255),ISBLANK(AO1255))),#N/A,
IFERROR(VLOOKUP(AL1255,MonsterTable!$A:$B,MATCH(MonsterTable!$B$1,MonsterTable!$A$1:$B$1,0),0),
IF(OR(NOT(ISBLANK(AN1255)),ISBLANK(AO1255)),#N/A,
IF(AL1255="empty","empty",
VLOOKUP(AL1255,MonsterGroupTable!$A:$A,1,0)))))))</f>
        <v>201</v>
      </c>
      <c r="AN1255">
        <v>1</v>
      </c>
      <c r="AO1255">
        <v>1</v>
      </c>
      <c r="AP1255">
        <v>0</v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BA1255" s="2" t="str">
        <f>IF(AND(ISBLANK(AZ1255),OR(NOT(ISBLANK(BB1255)),NOT(ISBLANK(BC1255)))),#N/A,
IF(ISBLANK(AZ1255),"",
IF(AND(NOT(ISERROR(VLOOKUP(AZ1255,MonsterTable!$A:$B,MATCH(MonsterTable!$B$1,MonsterTable!$A$1:$B$1,0),0))),OR(ISBLANK(BB1255),ISBLANK(BC1255))),#N/A,
IFERROR(VLOOKUP(AZ1255,MonsterTable!$A:$B,MATCH(MonsterTable!$B$1,MonsterTable!$A$1:$B$1,0),0),
IF(OR(NOT(ISBLANK(BB1255)),ISBLANK(BC1255)),#N/A,
IF(AZ1255="empty","empty",
VLOOKUP(AZ1255,MonsterGroupTable!$A:$A,1,0)))))))</f>
        <v/>
      </c>
      <c r="BH1255" s="2" t="str">
        <f>IF(AND(ISBLANK(BG1255),OR(NOT(ISBLANK(BI1255)),NOT(ISBLANK(BJ1255)))),#N/A,
IF(ISBLANK(BG1255),"",
IF(AND(NOT(ISERROR(VLOOKUP(BG1255,MonsterTable!$A:$B,MATCH(MonsterTable!$B$1,MonsterTable!$A$1:$B$1,0),0))),OR(ISBLANK(BI1255),ISBLANK(BJ1255))),#N/A,
IFERROR(VLOOKUP(BG1255,MonsterTable!$A:$B,MATCH(MonsterTable!$B$1,MonsterTable!$A$1:$B$1,0),0),
IF(OR(NOT(ISBLANK(BI1255)),ISBLANK(BJ1255)),#N/A,
IF(BG1255="empty","empty",
VLOOKUP(BG1255,MonsterGroupTable!$A:$A,1,0)))))))</f>
        <v/>
      </c>
      <c r="BO1255" s="2" t="str">
        <f>IF(AND(ISBLANK(BN1255),OR(NOT(ISBLANK(BP1255)),NOT(ISBLANK(BQ1255)))),#N/A,
IF(ISBLANK(BN1255),"",
IF(AND(NOT(ISERROR(VLOOKUP(BN1255,MonsterTable!$A:$B,MATCH(MonsterTable!$B$1,MonsterTable!$A$1:$B$1,0),0))),OR(ISBLANK(BP1255),ISBLANK(BQ1255))),#N/A,
IFERROR(VLOOKUP(BN1255,MonsterTable!$A:$B,MATCH(MonsterTable!$B$1,MonsterTable!$A$1:$B$1,0),0),
IF(OR(NOT(ISBLANK(BP1255)),ISBLANK(BQ1255)),#N/A,
IF(BN1255="empty","empty",
VLOOKUP(BN1255,MonsterGroupTable!$A:$A,1,0)))))))</f>
        <v/>
      </c>
      <c r="BV1255" s="2" t="str">
        <f>IF(AND(ISBLANK(BU1255),OR(NOT(ISBLANK(BW1255)),NOT(ISBLANK(BX1255)))),#N/A,
IF(ISBLANK(BU1255),"",
IF(AND(NOT(ISERROR(VLOOKUP(BU1255,MonsterTable!$A:$B,MATCH(MonsterTable!$B$1,MonsterTable!$A$1:$B$1,0),0))),OR(ISBLANK(BW1255),ISBLANK(BX1255))),#N/A,
IFERROR(VLOOKUP(BU1255,MonsterTable!$A:$B,MATCH(MonsterTable!$B$1,MonsterTable!$A$1:$B$1,0),0),
IF(OR(NOT(ISBLANK(BW1255)),ISBLANK(BX1255)),#N/A,
IF(BU1255="empty","empty",
VLOOKUP(BU1255,MonsterGroupTable!$A:$A,1,0)))))))</f>
        <v/>
      </c>
      <c r="CC1255" s="2" t="str">
        <f>IF(AND(ISBLANK(CB1255),OR(NOT(ISBLANK(CD1255)),NOT(ISBLANK(CE1255)))),#N/A,
IF(ISBLANK(CB1255),"",
IF(AND(NOT(ISERROR(VLOOKUP(CB1255,MonsterTable!$A:$B,MATCH(MonsterTable!$B$1,MonsterTable!$A$1:$B$1,0),0))),OR(ISBLANK(CD1255),ISBLANK(CE1255))),#N/A,
IFERROR(VLOOKUP(CB1255,MonsterTable!$A:$B,MATCH(MonsterTable!$B$1,MonsterTable!$A$1:$B$1,0),0),
IF(OR(NOT(ISBLANK(CD1255)),ISBLANK(CE1255)),#N/A,
IF(CB1255="empty","empty",
VLOOKUP(CB1255,MonsterGroupTable!$A:$A,1,0)))))))</f>
        <v/>
      </c>
      <c r="CJ1255" s="2" t="str">
        <f>IF(AND(ISBLANK(CI1255),OR(NOT(ISBLANK(CK1255)),NOT(ISBLANK(CL1255)))),#N/A,
IF(ISBLANK(CI1255),"",
IF(AND(NOT(ISERROR(VLOOKUP(CI1255,MonsterTable!$A:$B,MATCH(MonsterTable!$B$1,MonsterTable!$A$1:$B$1,0),0))),OR(ISBLANK(CK1255),ISBLANK(CL1255))),#N/A,
IFERROR(VLOOKUP(CI1255,MonsterTable!$A:$B,MATCH(MonsterTable!$B$1,MonsterTable!$A$1:$B$1,0),0),
IF(OR(NOT(ISBLANK(CK1255)),ISBLANK(CL1255)),#N/A,
IF(CI1255="empty","empty",
VLOOKUP(CI1255,MonsterGroupTable!$A:$A,1,0)))))))</f>
        <v/>
      </c>
    </row>
    <row r="1256" spans="1:88">
      <c r="A1256">
        <v>20557</v>
      </c>
      <c r="B1256">
        <f t="shared" si="38"/>
        <v>1.1000000000000001</v>
      </c>
      <c r="C1256">
        <f t="shared" si="38"/>
        <v>1.1000000000000001</v>
      </c>
      <c r="F1256">
        <v>4680</v>
      </c>
      <c r="G1256">
        <v>152915</v>
      </c>
      <c r="H1256">
        <v>0</v>
      </c>
      <c r="I1256">
        <v>0</v>
      </c>
      <c r="J1256">
        <v>0</v>
      </c>
      <c r="K1256" t="s">
        <v>28</v>
      </c>
      <c r="L1256" t="s">
        <v>251</v>
      </c>
      <c r="M1256" t="s">
        <v>79</v>
      </c>
      <c r="N1256" t="s">
        <v>80</v>
      </c>
      <c r="O1256">
        <v>0</v>
      </c>
      <c r="P1256">
        <v>-4.75</v>
      </c>
      <c r="Q1256">
        <v>-3.5</v>
      </c>
      <c r="R1256">
        <v>4.75</v>
      </c>
      <c r="S1256">
        <v>3</v>
      </c>
      <c r="T1256">
        <v>-13.5</v>
      </c>
      <c r="U1256">
        <v>2.5499999999999998</v>
      </c>
      <c r="V1256">
        <v>-6.75</v>
      </c>
      <c r="W1256" t="str">
        <f t="shared" si="39"/>
        <v>g116,5,empty,3,201,1,1,0</v>
      </c>
      <c r="X1256" s="1" t="s">
        <v>333</v>
      </c>
      <c r="Y1256" s="2" t="str">
        <f>IF(AND(ISBLANK(X1256),OR(NOT(ISBLANK(Z1256)),NOT(ISBLANK(AA1256)))),#N/A,
IF(ISBLANK(X1256),"",
IF(AND(NOT(ISERROR(VLOOKUP(X1256,MonsterTable!$A:$B,MATCH(MonsterTable!$B$1,MonsterTable!$A$1:$B$1,0),0))),OR(ISBLANK(Z1256),ISBLANK(AA1256))),#N/A,
IFERROR(VLOOKUP(X1256,MonsterTable!$A:$B,MATCH(MonsterTable!$B$1,MonsterTable!$A$1:$B$1,0),0),
IF(OR(NOT(ISBLANK(Z1256)),ISBLANK(AA1256)),#N/A,
IF(X1256="empty","empty",
VLOOKUP(X1256,MonsterGroupTable!$A:$A,1,0)))))))</f>
        <v>g116</v>
      </c>
      <c r="AA1256">
        <v>5</v>
      </c>
      <c r="AE1256" s="1" t="s">
        <v>74</v>
      </c>
      <c r="AF1256" s="2" t="str">
        <f>IF(AND(ISBLANK(AE1256),OR(NOT(ISBLANK(AG1256)),NOT(ISBLANK(AH1256)))),#N/A,
IF(ISBLANK(AE1256),"",
IF(AND(NOT(ISERROR(VLOOKUP(AE1256,MonsterTable!$A:$B,MATCH(MonsterTable!$B$1,MonsterTable!$A$1:$B$1,0),0))),OR(ISBLANK(AG1256),ISBLANK(AH1256))),#N/A,
IFERROR(VLOOKUP(AE1256,MonsterTable!$A:$B,MATCH(MonsterTable!$B$1,MonsterTable!$A$1:$B$1,0),0),
IF(OR(NOT(ISBLANK(AG1256)),ISBLANK(AH1256)),#N/A,
IF(AE1256="empty","empty",
VLOOKUP(AE1256,MonsterGroupTable!$A:$A,1,0)))))))</f>
        <v>empty</v>
      </c>
      <c r="AH1256">
        <v>3</v>
      </c>
      <c r="AL1256" s="1" t="s">
        <v>242</v>
      </c>
      <c r="AM1256" s="2">
        <f>IF(AND(ISBLANK(AL1256),OR(NOT(ISBLANK(AN1256)),NOT(ISBLANK(AO1256)))),#N/A,
IF(ISBLANK(AL1256),"",
IF(AND(NOT(ISERROR(VLOOKUP(AL1256,MonsterTable!$A:$B,MATCH(MonsterTable!$B$1,MonsterTable!$A$1:$B$1,0),0))),OR(ISBLANK(AN1256),ISBLANK(AO1256))),#N/A,
IFERROR(VLOOKUP(AL1256,MonsterTable!$A:$B,MATCH(MonsterTable!$B$1,MonsterTable!$A$1:$B$1,0),0),
IF(OR(NOT(ISBLANK(AN1256)),ISBLANK(AO1256)),#N/A,
IF(AL1256="empty","empty",
VLOOKUP(AL1256,MonsterGroupTable!$A:$A,1,0)))))))</f>
        <v>201</v>
      </c>
      <c r="AN1256">
        <v>1</v>
      </c>
      <c r="AO1256">
        <v>1</v>
      </c>
      <c r="AP1256">
        <v>0</v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BA1256" s="2" t="str">
        <f>IF(AND(ISBLANK(AZ1256),OR(NOT(ISBLANK(BB1256)),NOT(ISBLANK(BC1256)))),#N/A,
IF(ISBLANK(AZ1256),"",
IF(AND(NOT(ISERROR(VLOOKUP(AZ1256,MonsterTable!$A:$B,MATCH(MonsterTable!$B$1,MonsterTable!$A$1:$B$1,0),0))),OR(ISBLANK(BB1256),ISBLANK(BC1256))),#N/A,
IFERROR(VLOOKUP(AZ1256,MonsterTable!$A:$B,MATCH(MonsterTable!$B$1,MonsterTable!$A$1:$B$1,0),0),
IF(OR(NOT(ISBLANK(BB1256)),ISBLANK(BC1256)),#N/A,
IF(AZ1256="empty","empty",
VLOOKUP(AZ1256,MonsterGroupTable!$A:$A,1,0)))))))</f>
        <v/>
      </c>
      <c r="BH1256" s="2" t="str">
        <f>IF(AND(ISBLANK(BG1256),OR(NOT(ISBLANK(BI1256)),NOT(ISBLANK(BJ1256)))),#N/A,
IF(ISBLANK(BG1256),"",
IF(AND(NOT(ISERROR(VLOOKUP(BG1256,MonsterTable!$A:$B,MATCH(MonsterTable!$B$1,MonsterTable!$A$1:$B$1,0),0))),OR(ISBLANK(BI1256),ISBLANK(BJ1256))),#N/A,
IFERROR(VLOOKUP(BG1256,MonsterTable!$A:$B,MATCH(MonsterTable!$B$1,MonsterTable!$A$1:$B$1,0),0),
IF(OR(NOT(ISBLANK(BI1256)),ISBLANK(BJ1256)),#N/A,
IF(BG1256="empty","empty",
VLOOKUP(BG1256,MonsterGroupTable!$A:$A,1,0)))))))</f>
        <v/>
      </c>
      <c r="BO1256" s="2" t="str">
        <f>IF(AND(ISBLANK(BN1256),OR(NOT(ISBLANK(BP1256)),NOT(ISBLANK(BQ1256)))),#N/A,
IF(ISBLANK(BN1256),"",
IF(AND(NOT(ISERROR(VLOOKUP(BN1256,MonsterTable!$A:$B,MATCH(MonsterTable!$B$1,MonsterTable!$A$1:$B$1,0),0))),OR(ISBLANK(BP1256),ISBLANK(BQ1256))),#N/A,
IFERROR(VLOOKUP(BN1256,MonsterTable!$A:$B,MATCH(MonsterTable!$B$1,MonsterTable!$A$1:$B$1,0),0),
IF(OR(NOT(ISBLANK(BP1256)),ISBLANK(BQ1256)),#N/A,
IF(BN1256="empty","empty",
VLOOKUP(BN1256,MonsterGroupTable!$A:$A,1,0)))))))</f>
        <v/>
      </c>
      <c r="BV1256" s="2" t="str">
        <f>IF(AND(ISBLANK(BU1256),OR(NOT(ISBLANK(BW1256)),NOT(ISBLANK(BX1256)))),#N/A,
IF(ISBLANK(BU1256),"",
IF(AND(NOT(ISERROR(VLOOKUP(BU1256,MonsterTable!$A:$B,MATCH(MonsterTable!$B$1,MonsterTable!$A$1:$B$1,0),0))),OR(ISBLANK(BW1256),ISBLANK(BX1256))),#N/A,
IFERROR(VLOOKUP(BU1256,MonsterTable!$A:$B,MATCH(MonsterTable!$B$1,MonsterTable!$A$1:$B$1,0),0),
IF(OR(NOT(ISBLANK(BW1256)),ISBLANK(BX1256)),#N/A,
IF(BU1256="empty","empty",
VLOOKUP(BU1256,MonsterGroupTable!$A:$A,1,0)))))))</f>
        <v/>
      </c>
      <c r="CC1256" s="2" t="str">
        <f>IF(AND(ISBLANK(CB1256),OR(NOT(ISBLANK(CD1256)),NOT(ISBLANK(CE1256)))),#N/A,
IF(ISBLANK(CB1256),"",
IF(AND(NOT(ISERROR(VLOOKUP(CB1256,MonsterTable!$A:$B,MATCH(MonsterTable!$B$1,MonsterTable!$A$1:$B$1,0),0))),OR(ISBLANK(CD1256),ISBLANK(CE1256))),#N/A,
IFERROR(VLOOKUP(CB1256,MonsterTable!$A:$B,MATCH(MonsterTable!$B$1,MonsterTable!$A$1:$B$1,0),0),
IF(OR(NOT(ISBLANK(CD1256)),ISBLANK(CE1256)),#N/A,
IF(CB1256="empty","empty",
VLOOKUP(CB1256,MonsterGroupTable!$A:$A,1,0)))))))</f>
        <v/>
      </c>
      <c r="CJ1256" s="2" t="str">
        <f>IF(AND(ISBLANK(CI1256),OR(NOT(ISBLANK(CK1256)),NOT(ISBLANK(CL1256)))),#N/A,
IF(ISBLANK(CI1256),"",
IF(AND(NOT(ISERROR(VLOOKUP(CI1256,MonsterTable!$A:$B,MATCH(MonsterTable!$B$1,MonsterTable!$A$1:$B$1,0),0))),OR(ISBLANK(CK1256),ISBLANK(CL1256))),#N/A,
IFERROR(VLOOKUP(CI1256,MonsterTable!$A:$B,MATCH(MonsterTable!$B$1,MonsterTable!$A$1:$B$1,0),0),
IF(OR(NOT(ISBLANK(CK1256)),ISBLANK(CL1256)),#N/A,
IF(CI1256="empty","empty",
VLOOKUP(CI1256,MonsterGroupTable!$A:$A,1,0)))))))</f>
        <v/>
      </c>
    </row>
    <row r="1257" spans="1:88">
      <c r="A1257">
        <v>20558</v>
      </c>
      <c r="B1257">
        <f t="shared" si="38"/>
        <v>1.1000000000000001</v>
      </c>
      <c r="C1257">
        <f t="shared" si="38"/>
        <v>1.1000000000000001</v>
      </c>
      <c r="F1257">
        <v>4680</v>
      </c>
      <c r="G1257">
        <v>153617</v>
      </c>
      <c r="H1257">
        <v>0</v>
      </c>
      <c r="I1257">
        <v>0</v>
      </c>
      <c r="J1257">
        <v>0</v>
      </c>
      <c r="K1257" t="s">
        <v>28</v>
      </c>
      <c r="L1257" t="s">
        <v>251</v>
      </c>
      <c r="M1257" t="s">
        <v>79</v>
      </c>
      <c r="N1257" t="s">
        <v>80</v>
      </c>
      <c r="O1257">
        <v>0</v>
      </c>
      <c r="P1257">
        <v>-4.75</v>
      </c>
      <c r="Q1257">
        <v>-3.5</v>
      </c>
      <c r="R1257">
        <v>4.75</v>
      </c>
      <c r="S1257">
        <v>3</v>
      </c>
      <c r="T1257">
        <v>-13.5</v>
      </c>
      <c r="U1257">
        <v>2.5499999999999998</v>
      </c>
      <c r="V1257">
        <v>-6.75</v>
      </c>
      <c r="W1257" t="str">
        <f t="shared" si="39"/>
        <v>g116,5,empty,3,201,1,1,0</v>
      </c>
      <c r="X1257" s="1" t="s">
        <v>333</v>
      </c>
      <c r="Y1257" s="2" t="str">
        <f>IF(AND(ISBLANK(X1257),OR(NOT(ISBLANK(Z1257)),NOT(ISBLANK(AA1257)))),#N/A,
IF(ISBLANK(X1257),"",
IF(AND(NOT(ISERROR(VLOOKUP(X1257,MonsterTable!$A:$B,MATCH(MonsterTable!$B$1,MonsterTable!$A$1:$B$1,0),0))),OR(ISBLANK(Z1257),ISBLANK(AA1257))),#N/A,
IFERROR(VLOOKUP(X1257,MonsterTable!$A:$B,MATCH(MonsterTable!$B$1,MonsterTable!$A$1:$B$1,0),0),
IF(OR(NOT(ISBLANK(Z1257)),ISBLANK(AA1257)),#N/A,
IF(X1257="empty","empty",
VLOOKUP(X1257,MonsterGroupTable!$A:$A,1,0)))))))</f>
        <v>g116</v>
      </c>
      <c r="AA1257">
        <v>5</v>
      </c>
      <c r="AE1257" s="1" t="s">
        <v>74</v>
      </c>
      <c r="AF1257" s="2" t="str">
        <f>IF(AND(ISBLANK(AE1257),OR(NOT(ISBLANK(AG1257)),NOT(ISBLANK(AH1257)))),#N/A,
IF(ISBLANK(AE1257),"",
IF(AND(NOT(ISERROR(VLOOKUP(AE1257,MonsterTable!$A:$B,MATCH(MonsterTable!$B$1,MonsterTable!$A$1:$B$1,0),0))),OR(ISBLANK(AG1257),ISBLANK(AH1257))),#N/A,
IFERROR(VLOOKUP(AE1257,MonsterTable!$A:$B,MATCH(MonsterTable!$B$1,MonsterTable!$A$1:$B$1,0),0),
IF(OR(NOT(ISBLANK(AG1257)),ISBLANK(AH1257)),#N/A,
IF(AE1257="empty","empty",
VLOOKUP(AE1257,MonsterGroupTable!$A:$A,1,0)))))))</f>
        <v>empty</v>
      </c>
      <c r="AH1257">
        <v>3</v>
      </c>
      <c r="AL1257" s="1" t="s">
        <v>242</v>
      </c>
      <c r="AM1257" s="2">
        <f>IF(AND(ISBLANK(AL1257),OR(NOT(ISBLANK(AN1257)),NOT(ISBLANK(AO1257)))),#N/A,
IF(ISBLANK(AL1257),"",
IF(AND(NOT(ISERROR(VLOOKUP(AL1257,MonsterTable!$A:$B,MATCH(MonsterTable!$B$1,MonsterTable!$A$1:$B$1,0),0))),OR(ISBLANK(AN1257),ISBLANK(AO1257))),#N/A,
IFERROR(VLOOKUP(AL1257,MonsterTable!$A:$B,MATCH(MonsterTable!$B$1,MonsterTable!$A$1:$B$1,0),0),
IF(OR(NOT(ISBLANK(AN1257)),ISBLANK(AO1257)),#N/A,
IF(AL1257="empty","empty",
VLOOKUP(AL1257,MonsterGroupTable!$A:$A,1,0)))))))</f>
        <v>201</v>
      </c>
      <c r="AN1257">
        <v>1</v>
      </c>
      <c r="AO1257">
        <v>1</v>
      </c>
      <c r="AP1257">
        <v>0</v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BA1257" s="2" t="str">
        <f>IF(AND(ISBLANK(AZ1257),OR(NOT(ISBLANK(BB1257)),NOT(ISBLANK(BC1257)))),#N/A,
IF(ISBLANK(AZ1257),"",
IF(AND(NOT(ISERROR(VLOOKUP(AZ1257,MonsterTable!$A:$B,MATCH(MonsterTable!$B$1,MonsterTable!$A$1:$B$1,0),0))),OR(ISBLANK(BB1257),ISBLANK(BC1257))),#N/A,
IFERROR(VLOOKUP(AZ1257,MonsterTable!$A:$B,MATCH(MonsterTable!$B$1,MonsterTable!$A$1:$B$1,0),0),
IF(OR(NOT(ISBLANK(BB1257)),ISBLANK(BC1257)),#N/A,
IF(AZ1257="empty","empty",
VLOOKUP(AZ1257,MonsterGroupTable!$A:$A,1,0)))))))</f>
        <v/>
      </c>
      <c r="BH1257" s="2" t="str">
        <f>IF(AND(ISBLANK(BG1257),OR(NOT(ISBLANK(BI1257)),NOT(ISBLANK(BJ1257)))),#N/A,
IF(ISBLANK(BG1257),"",
IF(AND(NOT(ISERROR(VLOOKUP(BG1257,MonsterTable!$A:$B,MATCH(MonsterTable!$B$1,MonsterTable!$A$1:$B$1,0),0))),OR(ISBLANK(BI1257),ISBLANK(BJ1257))),#N/A,
IFERROR(VLOOKUP(BG1257,MonsterTable!$A:$B,MATCH(MonsterTable!$B$1,MonsterTable!$A$1:$B$1,0),0),
IF(OR(NOT(ISBLANK(BI1257)),ISBLANK(BJ1257)),#N/A,
IF(BG1257="empty","empty",
VLOOKUP(BG1257,MonsterGroupTable!$A:$A,1,0)))))))</f>
        <v/>
      </c>
      <c r="BO1257" s="2" t="str">
        <f>IF(AND(ISBLANK(BN1257),OR(NOT(ISBLANK(BP1257)),NOT(ISBLANK(BQ1257)))),#N/A,
IF(ISBLANK(BN1257),"",
IF(AND(NOT(ISERROR(VLOOKUP(BN1257,MonsterTable!$A:$B,MATCH(MonsterTable!$B$1,MonsterTable!$A$1:$B$1,0),0))),OR(ISBLANK(BP1257),ISBLANK(BQ1257))),#N/A,
IFERROR(VLOOKUP(BN1257,MonsterTable!$A:$B,MATCH(MonsterTable!$B$1,MonsterTable!$A$1:$B$1,0),0),
IF(OR(NOT(ISBLANK(BP1257)),ISBLANK(BQ1257)),#N/A,
IF(BN1257="empty","empty",
VLOOKUP(BN1257,MonsterGroupTable!$A:$A,1,0)))))))</f>
        <v/>
      </c>
      <c r="BV1257" s="2" t="str">
        <f>IF(AND(ISBLANK(BU1257),OR(NOT(ISBLANK(BW1257)),NOT(ISBLANK(BX1257)))),#N/A,
IF(ISBLANK(BU1257),"",
IF(AND(NOT(ISERROR(VLOOKUP(BU1257,MonsterTable!$A:$B,MATCH(MonsterTable!$B$1,MonsterTable!$A$1:$B$1,0),0))),OR(ISBLANK(BW1257),ISBLANK(BX1257))),#N/A,
IFERROR(VLOOKUP(BU1257,MonsterTable!$A:$B,MATCH(MonsterTable!$B$1,MonsterTable!$A$1:$B$1,0),0),
IF(OR(NOT(ISBLANK(BW1257)),ISBLANK(BX1257)),#N/A,
IF(BU1257="empty","empty",
VLOOKUP(BU1257,MonsterGroupTable!$A:$A,1,0)))))))</f>
        <v/>
      </c>
      <c r="CC1257" s="2" t="str">
        <f>IF(AND(ISBLANK(CB1257),OR(NOT(ISBLANK(CD1257)),NOT(ISBLANK(CE1257)))),#N/A,
IF(ISBLANK(CB1257),"",
IF(AND(NOT(ISERROR(VLOOKUP(CB1257,MonsterTable!$A:$B,MATCH(MonsterTable!$B$1,MonsterTable!$A$1:$B$1,0),0))),OR(ISBLANK(CD1257),ISBLANK(CE1257))),#N/A,
IFERROR(VLOOKUP(CB1257,MonsterTable!$A:$B,MATCH(MonsterTable!$B$1,MonsterTable!$A$1:$B$1,0),0),
IF(OR(NOT(ISBLANK(CD1257)),ISBLANK(CE1257)),#N/A,
IF(CB1257="empty","empty",
VLOOKUP(CB1257,MonsterGroupTable!$A:$A,1,0)))))))</f>
        <v/>
      </c>
      <c r="CJ1257" s="2" t="str">
        <f>IF(AND(ISBLANK(CI1257),OR(NOT(ISBLANK(CK1257)),NOT(ISBLANK(CL1257)))),#N/A,
IF(ISBLANK(CI1257),"",
IF(AND(NOT(ISERROR(VLOOKUP(CI1257,MonsterTable!$A:$B,MATCH(MonsterTable!$B$1,MonsterTable!$A$1:$B$1,0),0))),OR(ISBLANK(CK1257),ISBLANK(CL1257))),#N/A,
IFERROR(VLOOKUP(CI1257,MonsterTable!$A:$B,MATCH(MonsterTable!$B$1,MonsterTable!$A$1:$B$1,0),0),
IF(OR(NOT(ISBLANK(CK1257)),ISBLANK(CL1257)),#N/A,
IF(CI1257="empty","empty",
VLOOKUP(CI1257,MonsterGroupTable!$A:$A,1,0)))))))</f>
        <v/>
      </c>
    </row>
    <row r="1258" spans="1:88">
      <c r="A1258">
        <v>20559</v>
      </c>
      <c r="B1258">
        <f t="shared" si="38"/>
        <v>1.1000000000000001</v>
      </c>
      <c r="C1258">
        <f t="shared" si="38"/>
        <v>1.1000000000000001</v>
      </c>
      <c r="F1258">
        <v>4680</v>
      </c>
      <c r="G1258">
        <v>154319</v>
      </c>
      <c r="H1258">
        <v>0</v>
      </c>
      <c r="I1258">
        <v>0</v>
      </c>
      <c r="J1258">
        <v>0</v>
      </c>
      <c r="K1258" t="s">
        <v>28</v>
      </c>
      <c r="L1258" t="s">
        <v>251</v>
      </c>
      <c r="M1258" t="s">
        <v>79</v>
      </c>
      <c r="N1258" t="s">
        <v>80</v>
      </c>
      <c r="O1258">
        <v>0</v>
      </c>
      <c r="P1258">
        <v>-4.75</v>
      </c>
      <c r="Q1258">
        <v>-3.5</v>
      </c>
      <c r="R1258">
        <v>4.75</v>
      </c>
      <c r="S1258">
        <v>3</v>
      </c>
      <c r="T1258">
        <v>-13.5</v>
      </c>
      <c r="U1258">
        <v>2.5499999999999998</v>
      </c>
      <c r="V1258">
        <v>-6.75</v>
      </c>
      <c r="W1258" t="str">
        <f t="shared" si="39"/>
        <v>g116,5,empty,3,201,1,1,0</v>
      </c>
      <c r="X1258" s="1" t="s">
        <v>333</v>
      </c>
      <c r="Y1258" s="2" t="str">
        <f>IF(AND(ISBLANK(X1258),OR(NOT(ISBLANK(Z1258)),NOT(ISBLANK(AA1258)))),#N/A,
IF(ISBLANK(X1258),"",
IF(AND(NOT(ISERROR(VLOOKUP(X1258,MonsterTable!$A:$B,MATCH(MonsterTable!$B$1,MonsterTable!$A$1:$B$1,0),0))),OR(ISBLANK(Z1258),ISBLANK(AA1258))),#N/A,
IFERROR(VLOOKUP(X1258,MonsterTable!$A:$B,MATCH(MonsterTable!$B$1,MonsterTable!$A$1:$B$1,0),0),
IF(OR(NOT(ISBLANK(Z1258)),ISBLANK(AA1258)),#N/A,
IF(X1258="empty","empty",
VLOOKUP(X1258,MonsterGroupTable!$A:$A,1,0)))))))</f>
        <v>g116</v>
      </c>
      <c r="AA1258">
        <v>5</v>
      </c>
      <c r="AE1258" s="1" t="s">
        <v>74</v>
      </c>
      <c r="AF1258" s="2" t="str">
        <f>IF(AND(ISBLANK(AE1258),OR(NOT(ISBLANK(AG1258)),NOT(ISBLANK(AH1258)))),#N/A,
IF(ISBLANK(AE1258),"",
IF(AND(NOT(ISERROR(VLOOKUP(AE1258,MonsterTable!$A:$B,MATCH(MonsterTable!$B$1,MonsterTable!$A$1:$B$1,0),0))),OR(ISBLANK(AG1258),ISBLANK(AH1258))),#N/A,
IFERROR(VLOOKUP(AE1258,MonsterTable!$A:$B,MATCH(MonsterTable!$B$1,MonsterTable!$A$1:$B$1,0),0),
IF(OR(NOT(ISBLANK(AG1258)),ISBLANK(AH1258)),#N/A,
IF(AE1258="empty","empty",
VLOOKUP(AE1258,MonsterGroupTable!$A:$A,1,0)))))))</f>
        <v>empty</v>
      </c>
      <c r="AH1258">
        <v>3</v>
      </c>
      <c r="AL1258" s="1" t="s">
        <v>242</v>
      </c>
      <c r="AM1258" s="2">
        <f>IF(AND(ISBLANK(AL1258),OR(NOT(ISBLANK(AN1258)),NOT(ISBLANK(AO1258)))),#N/A,
IF(ISBLANK(AL1258),"",
IF(AND(NOT(ISERROR(VLOOKUP(AL1258,MonsterTable!$A:$B,MATCH(MonsterTable!$B$1,MonsterTable!$A$1:$B$1,0),0))),OR(ISBLANK(AN1258),ISBLANK(AO1258))),#N/A,
IFERROR(VLOOKUP(AL1258,MonsterTable!$A:$B,MATCH(MonsterTable!$B$1,MonsterTable!$A$1:$B$1,0),0),
IF(OR(NOT(ISBLANK(AN1258)),ISBLANK(AO1258)),#N/A,
IF(AL1258="empty","empty",
VLOOKUP(AL1258,MonsterGroupTable!$A:$A,1,0)))))))</f>
        <v>201</v>
      </c>
      <c r="AN1258">
        <v>1</v>
      </c>
      <c r="AO1258">
        <v>1</v>
      </c>
      <c r="AP1258">
        <v>0</v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BA1258" s="2" t="str">
        <f>IF(AND(ISBLANK(AZ1258),OR(NOT(ISBLANK(BB1258)),NOT(ISBLANK(BC1258)))),#N/A,
IF(ISBLANK(AZ1258),"",
IF(AND(NOT(ISERROR(VLOOKUP(AZ1258,MonsterTable!$A:$B,MATCH(MonsterTable!$B$1,MonsterTable!$A$1:$B$1,0),0))),OR(ISBLANK(BB1258),ISBLANK(BC1258))),#N/A,
IFERROR(VLOOKUP(AZ1258,MonsterTable!$A:$B,MATCH(MonsterTable!$B$1,MonsterTable!$A$1:$B$1,0),0),
IF(OR(NOT(ISBLANK(BB1258)),ISBLANK(BC1258)),#N/A,
IF(AZ1258="empty","empty",
VLOOKUP(AZ1258,MonsterGroupTable!$A:$A,1,0)))))))</f>
        <v/>
      </c>
      <c r="BH1258" s="2" t="str">
        <f>IF(AND(ISBLANK(BG1258),OR(NOT(ISBLANK(BI1258)),NOT(ISBLANK(BJ1258)))),#N/A,
IF(ISBLANK(BG1258),"",
IF(AND(NOT(ISERROR(VLOOKUP(BG1258,MonsterTable!$A:$B,MATCH(MonsterTable!$B$1,MonsterTable!$A$1:$B$1,0),0))),OR(ISBLANK(BI1258),ISBLANK(BJ1258))),#N/A,
IFERROR(VLOOKUP(BG1258,MonsterTable!$A:$B,MATCH(MonsterTable!$B$1,MonsterTable!$A$1:$B$1,0),0),
IF(OR(NOT(ISBLANK(BI1258)),ISBLANK(BJ1258)),#N/A,
IF(BG1258="empty","empty",
VLOOKUP(BG1258,MonsterGroupTable!$A:$A,1,0)))))))</f>
        <v/>
      </c>
      <c r="BO1258" s="2" t="str">
        <f>IF(AND(ISBLANK(BN1258),OR(NOT(ISBLANK(BP1258)),NOT(ISBLANK(BQ1258)))),#N/A,
IF(ISBLANK(BN1258),"",
IF(AND(NOT(ISERROR(VLOOKUP(BN1258,MonsterTable!$A:$B,MATCH(MonsterTable!$B$1,MonsterTable!$A$1:$B$1,0),0))),OR(ISBLANK(BP1258),ISBLANK(BQ1258))),#N/A,
IFERROR(VLOOKUP(BN1258,MonsterTable!$A:$B,MATCH(MonsterTable!$B$1,MonsterTable!$A$1:$B$1,0),0),
IF(OR(NOT(ISBLANK(BP1258)),ISBLANK(BQ1258)),#N/A,
IF(BN1258="empty","empty",
VLOOKUP(BN1258,MonsterGroupTable!$A:$A,1,0)))))))</f>
        <v/>
      </c>
      <c r="BV1258" s="2" t="str">
        <f>IF(AND(ISBLANK(BU1258),OR(NOT(ISBLANK(BW1258)),NOT(ISBLANK(BX1258)))),#N/A,
IF(ISBLANK(BU1258),"",
IF(AND(NOT(ISERROR(VLOOKUP(BU1258,MonsterTable!$A:$B,MATCH(MonsterTable!$B$1,MonsterTable!$A$1:$B$1,0),0))),OR(ISBLANK(BW1258),ISBLANK(BX1258))),#N/A,
IFERROR(VLOOKUP(BU1258,MonsterTable!$A:$B,MATCH(MonsterTable!$B$1,MonsterTable!$A$1:$B$1,0),0),
IF(OR(NOT(ISBLANK(BW1258)),ISBLANK(BX1258)),#N/A,
IF(BU1258="empty","empty",
VLOOKUP(BU1258,MonsterGroupTable!$A:$A,1,0)))))))</f>
        <v/>
      </c>
      <c r="CC1258" s="2" t="str">
        <f>IF(AND(ISBLANK(CB1258),OR(NOT(ISBLANK(CD1258)),NOT(ISBLANK(CE1258)))),#N/A,
IF(ISBLANK(CB1258),"",
IF(AND(NOT(ISERROR(VLOOKUP(CB1258,MonsterTable!$A:$B,MATCH(MonsterTable!$B$1,MonsterTable!$A$1:$B$1,0),0))),OR(ISBLANK(CD1258),ISBLANK(CE1258))),#N/A,
IFERROR(VLOOKUP(CB1258,MonsterTable!$A:$B,MATCH(MonsterTable!$B$1,MonsterTable!$A$1:$B$1,0),0),
IF(OR(NOT(ISBLANK(CD1258)),ISBLANK(CE1258)),#N/A,
IF(CB1258="empty","empty",
VLOOKUP(CB1258,MonsterGroupTable!$A:$A,1,0)))))))</f>
        <v/>
      </c>
      <c r="CJ1258" s="2" t="str">
        <f>IF(AND(ISBLANK(CI1258),OR(NOT(ISBLANK(CK1258)),NOT(ISBLANK(CL1258)))),#N/A,
IF(ISBLANK(CI1258),"",
IF(AND(NOT(ISERROR(VLOOKUP(CI1258,MonsterTable!$A:$B,MATCH(MonsterTable!$B$1,MonsterTable!$A$1:$B$1,0),0))),OR(ISBLANK(CK1258),ISBLANK(CL1258))),#N/A,
IFERROR(VLOOKUP(CI1258,MonsterTable!$A:$B,MATCH(MonsterTable!$B$1,MonsterTable!$A$1:$B$1,0),0),
IF(OR(NOT(ISBLANK(CK1258)),ISBLANK(CL1258)),#N/A,
IF(CI1258="empty","empty",
VLOOKUP(CI1258,MonsterGroupTable!$A:$A,1,0)))))))</f>
        <v/>
      </c>
    </row>
    <row r="1259" spans="1:88">
      <c r="A1259">
        <v>20560</v>
      </c>
      <c r="B1259">
        <f t="shared" si="38"/>
        <v>1.2</v>
      </c>
      <c r="C1259">
        <f t="shared" si="38"/>
        <v>1.1000000000000001</v>
      </c>
      <c r="F1259">
        <v>4680</v>
      </c>
      <c r="G1259">
        <v>155021</v>
      </c>
      <c r="H1259">
        <v>0</v>
      </c>
      <c r="I1259">
        <v>0</v>
      </c>
      <c r="J1259">
        <v>0</v>
      </c>
      <c r="K1259" t="s">
        <v>28</v>
      </c>
      <c r="L1259" t="s">
        <v>251</v>
      </c>
      <c r="M1259" t="s">
        <v>79</v>
      </c>
      <c r="N1259" t="s">
        <v>80</v>
      </c>
      <c r="O1259">
        <v>0</v>
      </c>
      <c r="P1259">
        <v>-4.75</v>
      </c>
      <c r="Q1259">
        <v>-3.5</v>
      </c>
      <c r="R1259">
        <v>4.75</v>
      </c>
      <c r="S1259">
        <v>3</v>
      </c>
      <c r="T1259">
        <v>-13.5</v>
      </c>
      <c r="U1259">
        <v>2.5499999999999998</v>
      </c>
      <c r="V1259">
        <v>-6.75</v>
      </c>
      <c r="W1259" t="str">
        <f t="shared" si="39"/>
        <v>g116,5,empty,3,201,1,1,0</v>
      </c>
      <c r="X1259" s="1" t="s">
        <v>333</v>
      </c>
      <c r="Y1259" s="2" t="str">
        <f>IF(AND(ISBLANK(X1259),OR(NOT(ISBLANK(Z1259)),NOT(ISBLANK(AA1259)))),#N/A,
IF(ISBLANK(X1259),"",
IF(AND(NOT(ISERROR(VLOOKUP(X1259,MonsterTable!$A:$B,MATCH(MonsterTable!$B$1,MonsterTable!$A$1:$B$1,0),0))),OR(ISBLANK(Z1259),ISBLANK(AA1259))),#N/A,
IFERROR(VLOOKUP(X1259,MonsterTable!$A:$B,MATCH(MonsterTable!$B$1,MonsterTable!$A$1:$B$1,0),0),
IF(OR(NOT(ISBLANK(Z1259)),ISBLANK(AA1259)),#N/A,
IF(X1259="empty","empty",
VLOOKUP(X1259,MonsterGroupTable!$A:$A,1,0)))))))</f>
        <v>g116</v>
      </c>
      <c r="AA1259">
        <v>5</v>
      </c>
      <c r="AE1259" s="1" t="s">
        <v>74</v>
      </c>
      <c r="AF1259" s="2" t="str">
        <f>IF(AND(ISBLANK(AE1259),OR(NOT(ISBLANK(AG1259)),NOT(ISBLANK(AH1259)))),#N/A,
IF(ISBLANK(AE1259),"",
IF(AND(NOT(ISERROR(VLOOKUP(AE1259,MonsterTable!$A:$B,MATCH(MonsterTable!$B$1,MonsterTable!$A$1:$B$1,0),0))),OR(ISBLANK(AG1259),ISBLANK(AH1259))),#N/A,
IFERROR(VLOOKUP(AE1259,MonsterTable!$A:$B,MATCH(MonsterTable!$B$1,MonsterTable!$A$1:$B$1,0),0),
IF(OR(NOT(ISBLANK(AG1259)),ISBLANK(AH1259)),#N/A,
IF(AE1259="empty","empty",
VLOOKUP(AE1259,MonsterGroupTable!$A:$A,1,0)))))))</f>
        <v>empty</v>
      </c>
      <c r="AH1259">
        <v>3</v>
      </c>
      <c r="AL1259" s="1" t="s">
        <v>242</v>
      </c>
      <c r="AM1259" s="2">
        <f>IF(AND(ISBLANK(AL1259),OR(NOT(ISBLANK(AN1259)),NOT(ISBLANK(AO1259)))),#N/A,
IF(ISBLANK(AL1259),"",
IF(AND(NOT(ISERROR(VLOOKUP(AL1259,MonsterTable!$A:$B,MATCH(MonsterTable!$B$1,MonsterTable!$A$1:$B$1,0),0))),OR(ISBLANK(AN1259),ISBLANK(AO1259))),#N/A,
IFERROR(VLOOKUP(AL1259,MonsterTable!$A:$B,MATCH(MonsterTable!$B$1,MonsterTable!$A$1:$B$1,0),0),
IF(OR(NOT(ISBLANK(AN1259)),ISBLANK(AO1259)),#N/A,
IF(AL1259="empty","empty",
VLOOKUP(AL1259,MonsterGroupTable!$A:$A,1,0)))))))</f>
        <v>201</v>
      </c>
      <c r="AN1259">
        <v>1</v>
      </c>
      <c r="AO1259">
        <v>1</v>
      </c>
      <c r="AP1259">
        <v>0</v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BA1259" s="2" t="str">
        <f>IF(AND(ISBLANK(AZ1259),OR(NOT(ISBLANK(BB1259)),NOT(ISBLANK(BC1259)))),#N/A,
IF(ISBLANK(AZ1259),"",
IF(AND(NOT(ISERROR(VLOOKUP(AZ1259,MonsterTable!$A:$B,MATCH(MonsterTable!$B$1,MonsterTable!$A$1:$B$1,0),0))),OR(ISBLANK(BB1259),ISBLANK(BC1259))),#N/A,
IFERROR(VLOOKUP(AZ1259,MonsterTable!$A:$B,MATCH(MonsterTable!$B$1,MonsterTable!$A$1:$B$1,0),0),
IF(OR(NOT(ISBLANK(BB1259)),ISBLANK(BC1259)),#N/A,
IF(AZ1259="empty","empty",
VLOOKUP(AZ1259,MonsterGroupTable!$A:$A,1,0)))))))</f>
        <v/>
      </c>
      <c r="BH1259" s="2" t="str">
        <f>IF(AND(ISBLANK(BG1259),OR(NOT(ISBLANK(BI1259)),NOT(ISBLANK(BJ1259)))),#N/A,
IF(ISBLANK(BG1259),"",
IF(AND(NOT(ISERROR(VLOOKUP(BG1259,MonsterTable!$A:$B,MATCH(MonsterTable!$B$1,MonsterTable!$A$1:$B$1,0),0))),OR(ISBLANK(BI1259),ISBLANK(BJ1259))),#N/A,
IFERROR(VLOOKUP(BG1259,MonsterTable!$A:$B,MATCH(MonsterTable!$B$1,MonsterTable!$A$1:$B$1,0),0),
IF(OR(NOT(ISBLANK(BI1259)),ISBLANK(BJ1259)),#N/A,
IF(BG1259="empty","empty",
VLOOKUP(BG1259,MonsterGroupTable!$A:$A,1,0)))))))</f>
        <v/>
      </c>
      <c r="BO1259" s="2" t="str">
        <f>IF(AND(ISBLANK(BN1259),OR(NOT(ISBLANK(BP1259)),NOT(ISBLANK(BQ1259)))),#N/A,
IF(ISBLANK(BN1259),"",
IF(AND(NOT(ISERROR(VLOOKUP(BN1259,MonsterTable!$A:$B,MATCH(MonsterTable!$B$1,MonsterTable!$A$1:$B$1,0),0))),OR(ISBLANK(BP1259),ISBLANK(BQ1259))),#N/A,
IFERROR(VLOOKUP(BN1259,MonsterTable!$A:$B,MATCH(MonsterTable!$B$1,MonsterTable!$A$1:$B$1,0),0),
IF(OR(NOT(ISBLANK(BP1259)),ISBLANK(BQ1259)),#N/A,
IF(BN1259="empty","empty",
VLOOKUP(BN1259,MonsterGroupTable!$A:$A,1,0)))))))</f>
        <v/>
      </c>
      <c r="BV1259" s="2" t="str">
        <f>IF(AND(ISBLANK(BU1259),OR(NOT(ISBLANK(BW1259)),NOT(ISBLANK(BX1259)))),#N/A,
IF(ISBLANK(BU1259),"",
IF(AND(NOT(ISERROR(VLOOKUP(BU1259,MonsterTable!$A:$B,MATCH(MonsterTable!$B$1,MonsterTable!$A$1:$B$1,0),0))),OR(ISBLANK(BW1259),ISBLANK(BX1259))),#N/A,
IFERROR(VLOOKUP(BU1259,MonsterTable!$A:$B,MATCH(MonsterTable!$B$1,MonsterTable!$A$1:$B$1,0),0),
IF(OR(NOT(ISBLANK(BW1259)),ISBLANK(BX1259)),#N/A,
IF(BU1259="empty","empty",
VLOOKUP(BU1259,MonsterGroupTable!$A:$A,1,0)))))))</f>
        <v/>
      </c>
      <c r="CC1259" s="2" t="str">
        <f>IF(AND(ISBLANK(CB1259),OR(NOT(ISBLANK(CD1259)),NOT(ISBLANK(CE1259)))),#N/A,
IF(ISBLANK(CB1259),"",
IF(AND(NOT(ISERROR(VLOOKUP(CB1259,MonsterTable!$A:$B,MATCH(MonsterTable!$B$1,MonsterTable!$A$1:$B$1,0),0))),OR(ISBLANK(CD1259),ISBLANK(CE1259))),#N/A,
IFERROR(VLOOKUP(CB1259,MonsterTable!$A:$B,MATCH(MonsterTable!$B$1,MonsterTable!$A$1:$B$1,0),0),
IF(OR(NOT(ISBLANK(CD1259)),ISBLANK(CE1259)),#N/A,
IF(CB1259="empty","empty",
VLOOKUP(CB1259,MonsterGroupTable!$A:$A,1,0)))))))</f>
        <v/>
      </c>
      <c r="CJ1259" s="2" t="str">
        <f>IF(AND(ISBLANK(CI1259),OR(NOT(ISBLANK(CK1259)),NOT(ISBLANK(CL1259)))),#N/A,
IF(ISBLANK(CI1259),"",
IF(AND(NOT(ISERROR(VLOOKUP(CI1259,MonsterTable!$A:$B,MATCH(MonsterTable!$B$1,MonsterTable!$A$1:$B$1,0),0))),OR(ISBLANK(CK1259),ISBLANK(CL1259))),#N/A,
IFERROR(VLOOKUP(CI1259,MonsterTable!$A:$B,MATCH(MonsterTable!$B$1,MonsterTable!$A$1:$B$1,0),0),
IF(OR(NOT(ISBLANK(CK1259)),ISBLANK(CL1259)),#N/A,
IF(CI1259="empty","empty",
VLOOKUP(CI1259,MonsterGroupTable!$A:$A,1,0)))))))</f>
        <v/>
      </c>
    </row>
    <row r="1260" spans="1:88">
      <c r="A1260">
        <v>20561</v>
      </c>
      <c r="B1260">
        <f t="shared" si="38"/>
        <v>1.1000000000000001</v>
      </c>
      <c r="C1260">
        <f t="shared" si="38"/>
        <v>1.1000000000000001</v>
      </c>
      <c r="F1260">
        <v>4680</v>
      </c>
      <c r="G1260">
        <v>155723</v>
      </c>
      <c r="H1260">
        <v>0</v>
      </c>
      <c r="I1260">
        <v>0</v>
      </c>
      <c r="J1260">
        <v>0</v>
      </c>
      <c r="K1260" t="s">
        <v>28</v>
      </c>
      <c r="L1260" t="s">
        <v>253</v>
      </c>
      <c r="M1260" t="s">
        <v>79</v>
      </c>
      <c r="N1260" t="s">
        <v>80</v>
      </c>
      <c r="O1260">
        <v>0</v>
      </c>
      <c r="P1260">
        <v>-4.75</v>
      </c>
      <c r="Q1260">
        <v>-3.5</v>
      </c>
      <c r="R1260">
        <v>4.75</v>
      </c>
      <c r="S1260">
        <v>3</v>
      </c>
      <c r="T1260">
        <v>-13.5</v>
      </c>
      <c r="U1260">
        <v>2.5499999999999998</v>
      </c>
      <c r="V1260">
        <v>-6.75</v>
      </c>
      <c r="W1260" t="str">
        <f t="shared" si="39"/>
        <v>g117,5,empty,3,202,1,1,0</v>
      </c>
      <c r="X1260" s="1" t="s">
        <v>334</v>
      </c>
      <c r="Y1260" s="2" t="str">
        <f>IF(AND(ISBLANK(X1260),OR(NOT(ISBLANK(Z1260)),NOT(ISBLANK(AA1260)))),#N/A,
IF(ISBLANK(X1260),"",
IF(AND(NOT(ISERROR(VLOOKUP(X1260,MonsterTable!$A:$B,MATCH(MonsterTable!$B$1,MonsterTable!$A$1:$B$1,0),0))),OR(ISBLANK(Z1260),ISBLANK(AA1260))),#N/A,
IFERROR(VLOOKUP(X1260,MonsterTable!$A:$B,MATCH(MonsterTable!$B$1,MonsterTable!$A$1:$B$1,0),0),
IF(OR(NOT(ISBLANK(Z1260)),ISBLANK(AA1260)),#N/A,
IF(X1260="empty","empty",
VLOOKUP(X1260,MonsterGroupTable!$A:$A,1,0)))))))</f>
        <v>g117</v>
      </c>
      <c r="AA1260">
        <v>5</v>
      </c>
      <c r="AE1260" s="1" t="s">
        <v>74</v>
      </c>
      <c r="AF1260" s="2" t="str">
        <f>IF(AND(ISBLANK(AE1260),OR(NOT(ISBLANK(AG1260)),NOT(ISBLANK(AH1260)))),#N/A,
IF(ISBLANK(AE1260),"",
IF(AND(NOT(ISERROR(VLOOKUP(AE1260,MonsterTable!$A:$B,MATCH(MonsterTable!$B$1,MonsterTable!$A$1:$B$1,0),0))),OR(ISBLANK(AG1260),ISBLANK(AH1260))),#N/A,
IFERROR(VLOOKUP(AE1260,MonsterTable!$A:$B,MATCH(MonsterTable!$B$1,MonsterTable!$A$1:$B$1,0),0),
IF(OR(NOT(ISBLANK(AG1260)),ISBLANK(AH1260)),#N/A,
IF(AE1260="empty","empty",
VLOOKUP(AE1260,MonsterGroupTable!$A:$A,1,0)))))))</f>
        <v>empty</v>
      </c>
      <c r="AH1260">
        <v>3</v>
      </c>
      <c r="AL1260" s="1" t="s">
        <v>338</v>
      </c>
      <c r="AM1260" s="2">
        <f>IF(AND(ISBLANK(AL1260),OR(NOT(ISBLANK(AN1260)),NOT(ISBLANK(AO1260)))),#N/A,
IF(ISBLANK(AL1260),"",
IF(AND(NOT(ISERROR(VLOOKUP(AL1260,MonsterTable!$A:$B,MATCH(MonsterTable!$B$1,MonsterTable!$A$1:$B$1,0),0))),OR(ISBLANK(AN1260),ISBLANK(AO1260))),#N/A,
IFERROR(VLOOKUP(AL1260,MonsterTable!$A:$B,MATCH(MonsterTable!$B$1,MonsterTable!$A$1:$B$1,0),0),
IF(OR(NOT(ISBLANK(AN1260)),ISBLANK(AO1260)),#N/A,
IF(AL1260="empty","empty",
VLOOKUP(AL1260,MonsterGroupTable!$A:$A,1,0)))))))</f>
        <v>202</v>
      </c>
      <c r="AN1260">
        <v>1</v>
      </c>
      <c r="AO1260">
        <v>1</v>
      </c>
      <c r="AP1260">
        <v>0</v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BA1260" s="2" t="str">
        <f>IF(AND(ISBLANK(AZ1260),OR(NOT(ISBLANK(BB1260)),NOT(ISBLANK(BC1260)))),#N/A,
IF(ISBLANK(AZ1260),"",
IF(AND(NOT(ISERROR(VLOOKUP(AZ1260,MonsterTable!$A:$B,MATCH(MonsterTable!$B$1,MonsterTable!$A$1:$B$1,0),0))),OR(ISBLANK(BB1260),ISBLANK(BC1260))),#N/A,
IFERROR(VLOOKUP(AZ1260,MonsterTable!$A:$B,MATCH(MonsterTable!$B$1,MonsterTable!$A$1:$B$1,0),0),
IF(OR(NOT(ISBLANK(BB1260)),ISBLANK(BC1260)),#N/A,
IF(AZ1260="empty","empty",
VLOOKUP(AZ1260,MonsterGroupTable!$A:$A,1,0)))))))</f>
        <v/>
      </c>
      <c r="BH1260" s="2" t="str">
        <f>IF(AND(ISBLANK(BG1260),OR(NOT(ISBLANK(BI1260)),NOT(ISBLANK(BJ1260)))),#N/A,
IF(ISBLANK(BG1260),"",
IF(AND(NOT(ISERROR(VLOOKUP(BG1260,MonsterTable!$A:$B,MATCH(MonsterTable!$B$1,MonsterTable!$A$1:$B$1,0),0))),OR(ISBLANK(BI1260),ISBLANK(BJ1260))),#N/A,
IFERROR(VLOOKUP(BG1260,MonsterTable!$A:$B,MATCH(MonsterTable!$B$1,MonsterTable!$A$1:$B$1,0),0),
IF(OR(NOT(ISBLANK(BI1260)),ISBLANK(BJ1260)),#N/A,
IF(BG1260="empty","empty",
VLOOKUP(BG1260,MonsterGroupTable!$A:$A,1,0)))))))</f>
        <v/>
      </c>
      <c r="BO1260" s="2" t="str">
        <f>IF(AND(ISBLANK(BN1260),OR(NOT(ISBLANK(BP1260)),NOT(ISBLANK(BQ1260)))),#N/A,
IF(ISBLANK(BN1260),"",
IF(AND(NOT(ISERROR(VLOOKUP(BN1260,MonsterTable!$A:$B,MATCH(MonsterTable!$B$1,MonsterTable!$A$1:$B$1,0),0))),OR(ISBLANK(BP1260),ISBLANK(BQ1260))),#N/A,
IFERROR(VLOOKUP(BN1260,MonsterTable!$A:$B,MATCH(MonsterTable!$B$1,MonsterTable!$A$1:$B$1,0),0),
IF(OR(NOT(ISBLANK(BP1260)),ISBLANK(BQ1260)),#N/A,
IF(BN1260="empty","empty",
VLOOKUP(BN1260,MonsterGroupTable!$A:$A,1,0)))))))</f>
        <v/>
      </c>
      <c r="BV1260" s="2" t="str">
        <f>IF(AND(ISBLANK(BU1260),OR(NOT(ISBLANK(BW1260)),NOT(ISBLANK(BX1260)))),#N/A,
IF(ISBLANK(BU1260),"",
IF(AND(NOT(ISERROR(VLOOKUP(BU1260,MonsterTable!$A:$B,MATCH(MonsterTable!$B$1,MonsterTable!$A$1:$B$1,0),0))),OR(ISBLANK(BW1260),ISBLANK(BX1260))),#N/A,
IFERROR(VLOOKUP(BU1260,MonsterTable!$A:$B,MATCH(MonsterTable!$B$1,MonsterTable!$A$1:$B$1,0),0),
IF(OR(NOT(ISBLANK(BW1260)),ISBLANK(BX1260)),#N/A,
IF(BU1260="empty","empty",
VLOOKUP(BU1260,MonsterGroupTable!$A:$A,1,0)))))))</f>
        <v/>
      </c>
      <c r="CC1260" s="2" t="str">
        <f>IF(AND(ISBLANK(CB1260),OR(NOT(ISBLANK(CD1260)),NOT(ISBLANK(CE1260)))),#N/A,
IF(ISBLANK(CB1260),"",
IF(AND(NOT(ISERROR(VLOOKUP(CB1260,MonsterTable!$A:$B,MATCH(MonsterTable!$B$1,MonsterTable!$A$1:$B$1,0),0))),OR(ISBLANK(CD1260),ISBLANK(CE1260))),#N/A,
IFERROR(VLOOKUP(CB1260,MonsterTable!$A:$B,MATCH(MonsterTable!$B$1,MonsterTable!$A$1:$B$1,0),0),
IF(OR(NOT(ISBLANK(CD1260)),ISBLANK(CE1260)),#N/A,
IF(CB1260="empty","empty",
VLOOKUP(CB1260,MonsterGroupTable!$A:$A,1,0)))))))</f>
        <v/>
      </c>
      <c r="CJ1260" s="2" t="str">
        <f>IF(AND(ISBLANK(CI1260),OR(NOT(ISBLANK(CK1260)),NOT(ISBLANK(CL1260)))),#N/A,
IF(ISBLANK(CI1260),"",
IF(AND(NOT(ISERROR(VLOOKUP(CI1260,MonsterTable!$A:$B,MATCH(MonsterTable!$B$1,MonsterTable!$A$1:$B$1,0),0))),OR(ISBLANK(CK1260),ISBLANK(CL1260))),#N/A,
IFERROR(VLOOKUP(CI1260,MonsterTable!$A:$B,MATCH(MonsterTable!$B$1,MonsterTable!$A$1:$B$1,0),0),
IF(OR(NOT(ISBLANK(CK1260)),ISBLANK(CL1260)),#N/A,
IF(CI1260="empty","empty",
VLOOKUP(CI1260,MonsterGroupTable!$A:$A,1,0)))))))</f>
        <v/>
      </c>
    </row>
    <row r="1261" spans="1:88">
      <c r="A1261">
        <v>20562</v>
      </c>
      <c r="B1261">
        <f t="shared" si="38"/>
        <v>1.1000000000000001</v>
      </c>
      <c r="C1261">
        <f t="shared" si="38"/>
        <v>1.1000000000000001</v>
      </c>
      <c r="F1261">
        <v>4680</v>
      </c>
      <c r="G1261">
        <v>156425</v>
      </c>
      <c r="H1261">
        <v>0</v>
      </c>
      <c r="I1261">
        <v>0</v>
      </c>
      <c r="J1261">
        <v>0</v>
      </c>
      <c r="K1261" t="s">
        <v>28</v>
      </c>
      <c r="L1261" t="s">
        <v>253</v>
      </c>
      <c r="M1261" t="s">
        <v>79</v>
      </c>
      <c r="N1261" t="s">
        <v>80</v>
      </c>
      <c r="O1261">
        <v>0</v>
      </c>
      <c r="P1261">
        <v>-4.75</v>
      </c>
      <c r="Q1261">
        <v>-3.5</v>
      </c>
      <c r="R1261">
        <v>4.75</v>
      </c>
      <c r="S1261">
        <v>3</v>
      </c>
      <c r="T1261">
        <v>-13.5</v>
      </c>
      <c r="U1261">
        <v>2.5499999999999998</v>
      </c>
      <c r="V1261">
        <v>-6.75</v>
      </c>
      <c r="W1261" t="str">
        <f t="shared" si="39"/>
        <v>g117,5,empty,3,202,1,1,0</v>
      </c>
      <c r="X1261" s="1" t="s">
        <v>334</v>
      </c>
      <c r="Y1261" s="2" t="str">
        <f>IF(AND(ISBLANK(X1261),OR(NOT(ISBLANK(Z1261)),NOT(ISBLANK(AA1261)))),#N/A,
IF(ISBLANK(X1261),"",
IF(AND(NOT(ISERROR(VLOOKUP(X1261,MonsterTable!$A:$B,MATCH(MonsterTable!$B$1,MonsterTable!$A$1:$B$1,0),0))),OR(ISBLANK(Z1261),ISBLANK(AA1261))),#N/A,
IFERROR(VLOOKUP(X1261,MonsterTable!$A:$B,MATCH(MonsterTable!$B$1,MonsterTable!$A$1:$B$1,0),0),
IF(OR(NOT(ISBLANK(Z1261)),ISBLANK(AA1261)),#N/A,
IF(X1261="empty","empty",
VLOOKUP(X1261,MonsterGroupTable!$A:$A,1,0)))))))</f>
        <v>g117</v>
      </c>
      <c r="AA1261">
        <v>5</v>
      </c>
      <c r="AE1261" s="1" t="s">
        <v>74</v>
      </c>
      <c r="AF1261" s="2" t="str">
        <f>IF(AND(ISBLANK(AE1261),OR(NOT(ISBLANK(AG1261)),NOT(ISBLANK(AH1261)))),#N/A,
IF(ISBLANK(AE1261),"",
IF(AND(NOT(ISERROR(VLOOKUP(AE1261,MonsterTable!$A:$B,MATCH(MonsterTable!$B$1,MonsterTable!$A$1:$B$1,0),0))),OR(ISBLANK(AG1261),ISBLANK(AH1261))),#N/A,
IFERROR(VLOOKUP(AE1261,MonsterTable!$A:$B,MATCH(MonsterTable!$B$1,MonsterTable!$A$1:$B$1,0),0),
IF(OR(NOT(ISBLANK(AG1261)),ISBLANK(AH1261)),#N/A,
IF(AE1261="empty","empty",
VLOOKUP(AE1261,MonsterGroupTable!$A:$A,1,0)))))))</f>
        <v>empty</v>
      </c>
      <c r="AH1261">
        <v>3</v>
      </c>
      <c r="AL1261" s="1" t="s">
        <v>338</v>
      </c>
      <c r="AM1261" s="2">
        <f>IF(AND(ISBLANK(AL1261),OR(NOT(ISBLANK(AN1261)),NOT(ISBLANK(AO1261)))),#N/A,
IF(ISBLANK(AL1261),"",
IF(AND(NOT(ISERROR(VLOOKUP(AL1261,MonsterTable!$A:$B,MATCH(MonsterTable!$B$1,MonsterTable!$A$1:$B$1,0),0))),OR(ISBLANK(AN1261),ISBLANK(AO1261))),#N/A,
IFERROR(VLOOKUP(AL1261,MonsterTable!$A:$B,MATCH(MonsterTable!$B$1,MonsterTable!$A$1:$B$1,0),0),
IF(OR(NOT(ISBLANK(AN1261)),ISBLANK(AO1261)),#N/A,
IF(AL1261="empty","empty",
VLOOKUP(AL1261,MonsterGroupTable!$A:$A,1,0)))))))</f>
        <v>202</v>
      </c>
      <c r="AN1261">
        <v>1</v>
      </c>
      <c r="AO1261">
        <v>1</v>
      </c>
      <c r="AP1261">
        <v>0</v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BA1261" s="2" t="str">
        <f>IF(AND(ISBLANK(AZ1261),OR(NOT(ISBLANK(BB1261)),NOT(ISBLANK(BC1261)))),#N/A,
IF(ISBLANK(AZ1261),"",
IF(AND(NOT(ISERROR(VLOOKUP(AZ1261,MonsterTable!$A:$B,MATCH(MonsterTable!$B$1,MonsterTable!$A$1:$B$1,0),0))),OR(ISBLANK(BB1261),ISBLANK(BC1261))),#N/A,
IFERROR(VLOOKUP(AZ1261,MonsterTable!$A:$B,MATCH(MonsterTable!$B$1,MonsterTable!$A$1:$B$1,0),0),
IF(OR(NOT(ISBLANK(BB1261)),ISBLANK(BC1261)),#N/A,
IF(AZ1261="empty","empty",
VLOOKUP(AZ1261,MonsterGroupTable!$A:$A,1,0)))))))</f>
        <v/>
      </c>
      <c r="BH1261" s="2" t="str">
        <f>IF(AND(ISBLANK(BG1261),OR(NOT(ISBLANK(BI1261)),NOT(ISBLANK(BJ1261)))),#N/A,
IF(ISBLANK(BG1261),"",
IF(AND(NOT(ISERROR(VLOOKUP(BG1261,MonsterTable!$A:$B,MATCH(MonsterTable!$B$1,MonsterTable!$A$1:$B$1,0),0))),OR(ISBLANK(BI1261),ISBLANK(BJ1261))),#N/A,
IFERROR(VLOOKUP(BG1261,MonsterTable!$A:$B,MATCH(MonsterTable!$B$1,MonsterTable!$A$1:$B$1,0),0),
IF(OR(NOT(ISBLANK(BI1261)),ISBLANK(BJ1261)),#N/A,
IF(BG1261="empty","empty",
VLOOKUP(BG1261,MonsterGroupTable!$A:$A,1,0)))))))</f>
        <v/>
      </c>
      <c r="BO1261" s="2" t="str">
        <f>IF(AND(ISBLANK(BN1261),OR(NOT(ISBLANK(BP1261)),NOT(ISBLANK(BQ1261)))),#N/A,
IF(ISBLANK(BN1261),"",
IF(AND(NOT(ISERROR(VLOOKUP(BN1261,MonsterTable!$A:$B,MATCH(MonsterTable!$B$1,MonsterTable!$A$1:$B$1,0),0))),OR(ISBLANK(BP1261),ISBLANK(BQ1261))),#N/A,
IFERROR(VLOOKUP(BN1261,MonsterTable!$A:$B,MATCH(MonsterTable!$B$1,MonsterTable!$A$1:$B$1,0),0),
IF(OR(NOT(ISBLANK(BP1261)),ISBLANK(BQ1261)),#N/A,
IF(BN1261="empty","empty",
VLOOKUP(BN1261,MonsterGroupTable!$A:$A,1,0)))))))</f>
        <v/>
      </c>
      <c r="BV1261" s="2" t="str">
        <f>IF(AND(ISBLANK(BU1261),OR(NOT(ISBLANK(BW1261)),NOT(ISBLANK(BX1261)))),#N/A,
IF(ISBLANK(BU1261),"",
IF(AND(NOT(ISERROR(VLOOKUP(BU1261,MonsterTable!$A:$B,MATCH(MonsterTable!$B$1,MonsterTable!$A$1:$B$1,0),0))),OR(ISBLANK(BW1261),ISBLANK(BX1261))),#N/A,
IFERROR(VLOOKUP(BU1261,MonsterTable!$A:$B,MATCH(MonsterTable!$B$1,MonsterTable!$A$1:$B$1,0),0),
IF(OR(NOT(ISBLANK(BW1261)),ISBLANK(BX1261)),#N/A,
IF(BU1261="empty","empty",
VLOOKUP(BU1261,MonsterGroupTable!$A:$A,1,0)))))))</f>
        <v/>
      </c>
      <c r="CC1261" s="2" t="str">
        <f>IF(AND(ISBLANK(CB1261),OR(NOT(ISBLANK(CD1261)),NOT(ISBLANK(CE1261)))),#N/A,
IF(ISBLANK(CB1261),"",
IF(AND(NOT(ISERROR(VLOOKUP(CB1261,MonsterTable!$A:$B,MATCH(MonsterTable!$B$1,MonsterTable!$A$1:$B$1,0),0))),OR(ISBLANK(CD1261),ISBLANK(CE1261))),#N/A,
IFERROR(VLOOKUP(CB1261,MonsterTable!$A:$B,MATCH(MonsterTable!$B$1,MonsterTable!$A$1:$B$1,0),0),
IF(OR(NOT(ISBLANK(CD1261)),ISBLANK(CE1261)),#N/A,
IF(CB1261="empty","empty",
VLOOKUP(CB1261,MonsterGroupTable!$A:$A,1,0)))))))</f>
        <v/>
      </c>
      <c r="CJ1261" s="2" t="str">
        <f>IF(AND(ISBLANK(CI1261),OR(NOT(ISBLANK(CK1261)),NOT(ISBLANK(CL1261)))),#N/A,
IF(ISBLANK(CI1261),"",
IF(AND(NOT(ISERROR(VLOOKUP(CI1261,MonsterTable!$A:$B,MATCH(MonsterTable!$B$1,MonsterTable!$A$1:$B$1,0),0))),OR(ISBLANK(CK1261),ISBLANK(CL1261))),#N/A,
IFERROR(VLOOKUP(CI1261,MonsterTable!$A:$B,MATCH(MonsterTable!$B$1,MonsterTable!$A$1:$B$1,0),0),
IF(OR(NOT(ISBLANK(CK1261)),ISBLANK(CL1261)),#N/A,
IF(CI1261="empty","empty",
VLOOKUP(CI1261,MonsterGroupTable!$A:$A,1,0)))))))</f>
        <v/>
      </c>
    </row>
    <row r="1262" spans="1:88">
      <c r="A1262">
        <v>20563</v>
      </c>
      <c r="B1262">
        <f t="shared" si="38"/>
        <v>1.1000000000000001</v>
      </c>
      <c r="C1262">
        <f t="shared" si="38"/>
        <v>1.1000000000000001</v>
      </c>
      <c r="F1262">
        <v>4680</v>
      </c>
      <c r="G1262">
        <v>157127</v>
      </c>
      <c r="H1262">
        <v>0</v>
      </c>
      <c r="I1262">
        <v>0</v>
      </c>
      <c r="J1262">
        <v>0</v>
      </c>
      <c r="K1262" t="s">
        <v>28</v>
      </c>
      <c r="L1262" t="s">
        <v>253</v>
      </c>
      <c r="M1262" t="s">
        <v>79</v>
      </c>
      <c r="N1262" t="s">
        <v>80</v>
      </c>
      <c r="O1262">
        <v>0</v>
      </c>
      <c r="P1262">
        <v>-4.75</v>
      </c>
      <c r="Q1262">
        <v>-3.5</v>
      </c>
      <c r="R1262">
        <v>4.75</v>
      </c>
      <c r="S1262">
        <v>3</v>
      </c>
      <c r="T1262">
        <v>-13.5</v>
      </c>
      <c r="U1262">
        <v>2.5499999999999998</v>
      </c>
      <c r="V1262">
        <v>-6.75</v>
      </c>
      <c r="W1262" t="str">
        <f t="shared" si="39"/>
        <v>g117,5,empty,3,202,1,1,0</v>
      </c>
      <c r="X1262" s="1" t="s">
        <v>334</v>
      </c>
      <c r="Y1262" s="2" t="str">
        <f>IF(AND(ISBLANK(X1262),OR(NOT(ISBLANK(Z1262)),NOT(ISBLANK(AA1262)))),#N/A,
IF(ISBLANK(X1262),"",
IF(AND(NOT(ISERROR(VLOOKUP(X1262,MonsterTable!$A:$B,MATCH(MonsterTable!$B$1,MonsterTable!$A$1:$B$1,0),0))),OR(ISBLANK(Z1262),ISBLANK(AA1262))),#N/A,
IFERROR(VLOOKUP(X1262,MonsterTable!$A:$B,MATCH(MonsterTable!$B$1,MonsterTable!$A$1:$B$1,0),0),
IF(OR(NOT(ISBLANK(Z1262)),ISBLANK(AA1262)),#N/A,
IF(X1262="empty","empty",
VLOOKUP(X1262,MonsterGroupTable!$A:$A,1,0)))))))</f>
        <v>g117</v>
      </c>
      <c r="AA1262">
        <v>5</v>
      </c>
      <c r="AE1262" s="1" t="s">
        <v>74</v>
      </c>
      <c r="AF1262" s="2" t="str">
        <f>IF(AND(ISBLANK(AE1262),OR(NOT(ISBLANK(AG1262)),NOT(ISBLANK(AH1262)))),#N/A,
IF(ISBLANK(AE1262),"",
IF(AND(NOT(ISERROR(VLOOKUP(AE1262,MonsterTable!$A:$B,MATCH(MonsterTable!$B$1,MonsterTable!$A$1:$B$1,0),0))),OR(ISBLANK(AG1262),ISBLANK(AH1262))),#N/A,
IFERROR(VLOOKUP(AE1262,MonsterTable!$A:$B,MATCH(MonsterTable!$B$1,MonsterTable!$A$1:$B$1,0),0),
IF(OR(NOT(ISBLANK(AG1262)),ISBLANK(AH1262)),#N/A,
IF(AE1262="empty","empty",
VLOOKUP(AE1262,MonsterGroupTable!$A:$A,1,0)))))))</f>
        <v>empty</v>
      </c>
      <c r="AH1262">
        <v>3</v>
      </c>
      <c r="AL1262" s="1" t="s">
        <v>338</v>
      </c>
      <c r="AM1262" s="2">
        <f>IF(AND(ISBLANK(AL1262),OR(NOT(ISBLANK(AN1262)),NOT(ISBLANK(AO1262)))),#N/A,
IF(ISBLANK(AL1262),"",
IF(AND(NOT(ISERROR(VLOOKUP(AL1262,MonsterTable!$A:$B,MATCH(MonsterTable!$B$1,MonsterTable!$A$1:$B$1,0),0))),OR(ISBLANK(AN1262),ISBLANK(AO1262))),#N/A,
IFERROR(VLOOKUP(AL1262,MonsterTable!$A:$B,MATCH(MonsterTable!$B$1,MonsterTable!$A$1:$B$1,0),0),
IF(OR(NOT(ISBLANK(AN1262)),ISBLANK(AO1262)),#N/A,
IF(AL1262="empty","empty",
VLOOKUP(AL1262,MonsterGroupTable!$A:$A,1,0)))))))</f>
        <v>202</v>
      </c>
      <c r="AN1262">
        <v>1</v>
      </c>
      <c r="AO1262">
        <v>1</v>
      </c>
      <c r="AP1262">
        <v>0</v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BA1262" s="2" t="str">
        <f>IF(AND(ISBLANK(AZ1262),OR(NOT(ISBLANK(BB1262)),NOT(ISBLANK(BC1262)))),#N/A,
IF(ISBLANK(AZ1262),"",
IF(AND(NOT(ISERROR(VLOOKUP(AZ1262,MonsterTable!$A:$B,MATCH(MonsterTable!$B$1,MonsterTable!$A$1:$B$1,0),0))),OR(ISBLANK(BB1262),ISBLANK(BC1262))),#N/A,
IFERROR(VLOOKUP(AZ1262,MonsterTable!$A:$B,MATCH(MonsterTable!$B$1,MonsterTable!$A$1:$B$1,0),0),
IF(OR(NOT(ISBLANK(BB1262)),ISBLANK(BC1262)),#N/A,
IF(AZ1262="empty","empty",
VLOOKUP(AZ1262,MonsterGroupTable!$A:$A,1,0)))))))</f>
        <v/>
      </c>
      <c r="BH1262" s="2" t="str">
        <f>IF(AND(ISBLANK(BG1262),OR(NOT(ISBLANK(BI1262)),NOT(ISBLANK(BJ1262)))),#N/A,
IF(ISBLANK(BG1262),"",
IF(AND(NOT(ISERROR(VLOOKUP(BG1262,MonsterTable!$A:$B,MATCH(MonsterTable!$B$1,MonsterTable!$A$1:$B$1,0),0))),OR(ISBLANK(BI1262),ISBLANK(BJ1262))),#N/A,
IFERROR(VLOOKUP(BG1262,MonsterTable!$A:$B,MATCH(MonsterTable!$B$1,MonsterTable!$A$1:$B$1,0),0),
IF(OR(NOT(ISBLANK(BI1262)),ISBLANK(BJ1262)),#N/A,
IF(BG1262="empty","empty",
VLOOKUP(BG1262,MonsterGroupTable!$A:$A,1,0)))))))</f>
        <v/>
      </c>
      <c r="BO1262" s="2" t="str">
        <f>IF(AND(ISBLANK(BN1262),OR(NOT(ISBLANK(BP1262)),NOT(ISBLANK(BQ1262)))),#N/A,
IF(ISBLANK(BN1262),"",
IF(AND(NOT(ISERROR(VLOOKUP(BN1262,MonsterTable!$A:$B,MATCH(MonsterTable!$B$1,MonsterTable!$A$1:$B$1,0),0))),OR(ISBLANK(BP1262),ISBLANK(BQ1262))),#N/A,
IFERROR(VLOOKUP(BN1262,MonsterTable!$A:$B,MATCH(MonsterTable!$B$1,MonsterTable!$A$1:$B$1,0),0),
IF(OR(NOT(ISBLANK(BP1262)),ISBLANK(BQ1262)),#N/A,
IF(BN1262="empty","empty",
VLOOKUP(BN1262,MonsterGroupTable!$A:$A,1,0)))))))</f>
        <v/>
      </c>
      <c r="BV1262" s="2" t="str">
        <f>IF(AND(ISBLANK(BU1262),OR(NOT(ISBLANK(BW1262)),NOT(ISBLANK(BX1262)))),#N/A,
IF(ISBLANK(BU1262),"",
IF(AND(NOT(ISERROR(VLOOKUP(BU1262,MonsterTable!$A:$B,MATCH(MonsterTable!$B$1,MonsterTable!$A$1:$B$1,0),0))),OR(ISBLANK(BW1262),ISBLANK(BX1262))),#N/A,
IFERROR(VLOOKUP(BU1262,MonsterTable!$A:$B,MATCH(MonsterTable!$B$1,MonsterTable!$A$1:$B$1,0),0),
IF(OR(NOT(ISBLANK(BW1262)),ISBLANK(BX1262)),#N/A,
IF(BU1262="empty","empty",
VLOOKUP(BU1262,MonsterGroupTable!$A:$A,1,0)))))))</f>
        <v/>
      </c>
      <c r="CC1262" s="2" t="str">
        <f>IF(AND(ISBLANK(CB1262),OR(NOT(ISBLANK(CD1262)),NOT(ISBLANK(CE1262)))),#N/A,
IF(ISBLANK(CB1262),"",
IF(AND(NOT(ISERROR(VLOOKUP(CB1262,MonsterTable!$A:$B,MATCH(MonsterTable!$B$1,MonsterTable!$A$1:$B$1,0),0))),OR(ISBLANK(CD1262),ISBLANK(CE1262))),#N/A,
IFERROR(VLOOKUP(CB1262,MonsterTable!$A:$B,MATCH(MonsterTable!$B$1,MonsterTable!$A$1:$B$1,0),0),
IF(OR(NOT(ISBLANK(CD1262)),ISBLANK(CE1262)),#N/A,
IF(CB1262="empty","empty",
VLOOKUP(CB1262,MonsterGroupTable!$A:$A,1,0)))))))</f>
        <v/>
      </c>
      <c r="CJ1262" s="2" t="str">
        <f>IF(AND(ISBLANK(CI1262),OR(NOT(ISBLANK(CK1262)),NOT(ISBLANK(CL1262)))),#N/A,
IF(ISBLANK(CI1262),"",
IF(AND(NOT(ISERROR(VLOOKUP(CI1262,MonsterTable!$A:$B,MATCH(MonsterTable!$B$1,MonsterTable!$A$1:$B$1,0),0))),OR(ISBLANK(CK1262),ISBLANK(CL1262))),#N/A,
IFERROR(VLOOKUP(CI1262,MonsterTable!$A:$B,MATCH(MonsterTable!$B$1,MonsterTable!$A$1:$B$1,0),0),
IF(OR(NOT(ISBLANK(CK1262)),ISBLANK(CL1262)),#N/A,
IF(CI1262="empty","empty",
VLOOKUP(CI1262,MonsterGroupTable!$A:$A,1,0)))))))</f>
        <v/>
      </c>
    </row>
    <row r="1263" spans="1:88">
      <c r="A1263">
        <v>20564</v>
      </c>
      <c r="B1263">
        <f t="shared" si="38"/>
        <v>1.1000000000000001</v>
      </c>
      <c r="C1263">
        <f t="shared" si="38"/>
        <v>1.1000000000000001</v>
      </c>
      <c r="F1263">
        <v>4680</v>
      </c>
      <c r="G1263">
        <v>157829</v>
      </c>
      <c r="H1263">
        <v>0</v>
      </c>
      <c r="I1263">
        <v>0</v>
      </c>
      <c r="J1263">
        <v>0</v>
      </c>
      <c r="K1263" t="s">
        <v>28</v>
      </c>
      <c r="L1263" t="s">
        <v>253</v>
      </c>
      <c r="M1263" t="s">
        <v>79</v>
      </c>
      <c r="N1263" t="s">
        <v>80</v>
      </c>
      <c r="O1263">
        <v>0</v>
      </c>
      <c r="P1263">
        <v>-4.75</v>
      </c>
      <c r="Q1263">
        <v>-3.5</v>
      </c>
      <c r="R1263">
        <v>4.75</v>
      </c>
      <c r="S1263">
        <v>3</v>
      </c>
      <c r="T1263">
        <v>-13.5</v>
      </c>
      <c r="U1263">
        <v>2.5499999999999998</v>
      </c>
      <c r="V1263">
        <v>-6.75</v>
      </c>
      <c r="W1263" t="str">
        <f t="shared" si="39"/>
        <v>g117,5,empty,3,202,1,1,0</v>
      </c>
      <c r="X1263" s="1" t="s">
        <v>334</v>
      </c>
      <c r="Y1263" s="2" t="str">
        <f>IF(AND(ISBLANK(X1263),OR(NOT(ISBLANK(Z1263)),NOT(ISBLANK(AA1263)))),#N/A,
IF(ISBLANK(X1263),"",
IF(AND(NOT(ISERROR(VLOOKUP(X1263,MonsterTable!$A:$B,MATCH(MonsterTable!$B$1,MonsterTable!$A$1:$B$1,0),0))),OR(ISBLANK(Z1263),ISBLANK(AA1263))),#N/A,
IFERROR(VLOOKUP(X1263,MonsterTable!$A:$B,MATCH(MonsterTable!$B$1,MonsterTable!$A$1:$B$1,0),0),
IF(OR(NOT(ISBLANK(Z1263)),ISBLANK(AA1263)),#N/A,
IF(X1263="empty","empty",
VLOOKUP(X1263,MonsterGroupTable!$A:$A,1,0)))))))</f>
        <v>g117</v>
      </c>
      <c r="AA1263">
        <v>5</v>
      </c>
      <c r="AE1263" s="1" t="s">
        <v>74</v>
      </c>
      <c r="AF1263" s="2" t="str">
        <f>IF(AND(ISBLANK(AE1263),OR(NOT(ISBLANK(AG1263)),NOT(ISBLANK(AH1263)))),#N/A,
IF(ISBLANK(AE1263),"",
IF(AND(NOT(ISERROR(VLOOKUP(AE1263,MonsterTable!$A:$B,MATCH(MonsterTable!$B$1,MonsterTable!$A$1:$B$1,0),0))),OR(ISBLANK(AG1263),ISBLANK(AH1263))),#N/A,
IFERROR(VLOOKUP(AE1263,MonsterTable!$A:$B,MATCH(MonsterTable!$B$1,MonsterTable!$A$1:$B$1,0),0),
IF(OR(NOT(ISBLANK(AG1263)),ISBLANK(AH1263)),#N/A,
IF(AE1263="empty","empty",
VLOOKUP(AE1263,MonsterGroupTable!$A:$A,1,0)))))))</f>
        <v>empty</v>
      </c>
      <c r="AH1263">
        <v>3</v>
      </c>
      <c r="AL1263" s="1" t="s">
        <v>338</v>
      </c>
      <c r="AM1263" s="2">
        <f>IF(AND(ISBLANK(AL1263),OR(NOT(ISBLANK(AN1263)),NOT(ISBLANK(AO1263)))),#N/A,
IF(ISBLANK(AL1263),"",
IF(AND(NOT(ISERROR(VLOOKUP(AL1263,MonsterTable!$A:$B,MATCH(MonsterTable!$B$1,MonsterTable!$A$1:$B$1,0),0))),OR(ISBLANK(AN1263),ISBLANK(AO1263))),#N/A,
IFERROR(VLOOKUP(AL1263,MonsterTable!$A:$B,MATCH(MonsterTable!$B$1,MonsterTable!$A$1:$B$1,0),0),
IF(OR(NOT(ISBLANK(AN1263)),ISBLANK(AO1263)),#N/A,
IF(AL1263="empty","empty",
VLOOKUP(AL1263,MonsterGroupTable!$A:$A,1,0)))))))</f>
        <v>202</v>
      </c>
      <c r="AN1263">
        <v>1</v>
      </c>
      <c r="AO1263">
        <v>1</v>
      </c>
      <c r="AP1263">
        <v>0</v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BA1263" s="2" t="str">
        <f>IF(AND(ISBLANK(AZ1263),OR(NOT(ISBLANK(BB1263)),NOT(ISBLANK(BC1263)))),#N/A,
IF(ISBLANK(AZ1263),"",
IF(AND(NOT(ISERROR(VLOOKUP(AZ1263,MonsterTable!$A:$B,MATCH(MonsterTable!$B$1,MonsterTable!$A$1:$B$1,0),0))),OR(ISBLANK(BB1263),ISBLANK(BC1263))),#N/A,
IFERROR(VLOOKUP(AZ1263,MonsterTable!$A:$B,MATCH(MonsterTable!$B$1,MonsterTable!$A$1:$B$1,0),0),
IF(OR(NOT(ISBLANK(BB1263)),ISBLANK(BC1263)),#N/A,
IF(AZ1263="empty","empty",
VLOOKUP(AZ1263,MonsterGroupTable!$A:$A,1,0)))))))</f>
        <v/>
      </c>
      <c r="BH1263" s="2" t="str">
        <f>IF(AND(ISBLANK(BG1263),OR(NOT(ISBLANK(BI1263)),NOT(ISBLANK(BJ1263)))),#N/A,
IF(ISBLANK(BG1263),"",
IF(AND(NOT(ISERROR(VLOOKUP(BG1263,MonsterTable!$A:$B,MATCH(MonsterTable!$B$1,MonsterTable!$A$1:$B$1,0),0))),OR(ISBLANK(BI1263),ISBLANK(BJ1263))),#N/A,
IFERROR(VLOOKUP(BG1263,MonsterTable!$A:$B,MATCH(MonsterTable!$B$1,MonsterTable!$A$1:$B$1,0),0),
IF(OR(NOT(ISBLANK(BI1263)),ISBLANK(BJ1263)),#N/A,
IF(BG1263="empty","empty",
VLOOKUP(BG1263,MonsterGroupTable!$A:$A,1,0)))))))</f>
        <v/>
      </c>
      <c r="BO1263" s="2" t="str">
        <f>IF(AND(ISBLANK(BN1263),OR(NOT(ISBLANK(BP1263)),NOT(ISBLANK(BQ1263)))),#N/A,
IF(ISBLANK(BN1263),"",
IF(AND(NOT(ISERROR(VLOOKUP(BN1263,MonsterTable!$A:$B,MATCH(MonsterTable!$B$1,MonsterTable!$A$1:$B$1,0),0))),OR(ISBLANK(BP1263),ISBLANK(BQ1263))),#N/A,
IFERROR(VLOOKUP(BN1263,MonsterTable!$A:$B,MATCH(MonsterTable!$B$1,MonsterTable!$A$1:$B$1,0),0),
IF(OR(NOT(ISBLANK(BP1263)),ISBLANK(BQ1263)),#N/A,
IF(BN1263="empty","empty",
VLOOKUP(BN1263,MonsterGroupTable!$A:$A,1,0)))))))</f>
        <v/>
      </c>
      <c r="BV1263" s="2" t="str">
        <f>IF(AND(ISBLANK(BU1263),OR(NOT(ISBLANK(BW1263)),NOT(ISBLANK(BX1263)))),#N/A,
IF(ISBLANK(BU1263),"",
IF(AND(NOT(ISERROR(VLOOKUP(BU1263,MonsterTable!$A:$B,MATCH(MonsterTable!$B$1,MonsterTable!$A$1:$B$1,0),0))),OR(ISBLANK(BW1263),ISBLANK(BX1263))),#N/A,
IFERROR(VLOOKUP(BU1263,MonsterTable!$A:$B,MATCH(MonsterTable!$B$1,MonsterTable!$A$1:$B$1,0),0),
IF(OR(NOT(ISBLANK(BW1263)),ISBLANK(BX1263)),#N/A,
IF(BU1263="empty","empty",
VLOOKUP(BU1263,MonsterGroupTable!$A:$A,1,0)))))))</f>
        <v/>
      </c>
      <c r="CC1263" s="2" t="str">
        <f>IF(AND(ISBLANK(CB1263),OR(NOT(ISBLANK(CD1263)),NOT(ISBLANK(CE1263)))),#N/A,
IF(ISBLANK(CB1263),"",
IF(AND(NOT(ISERROR(VLOOKUP(CB1263,MonsterTable!$A:$B,MATCH(MonsterTable!$B$1,MonsterTable!$A$1:$B$1,0),0))),OR(ISBLANK(CD1263),ISBLANK(CE1263))),#N/A,
IFERROR(VLOOKUP(CB1263,MonsterTable!$A:$B,MATCH(MonsterTable!$B$1,MonsterTable!$A$1:$B$1,0),0),
IF(OR(NOT(ISBLANK(CD1263)),ISBLANK(CE1263)),#N/A,
IF(CB1263="empty","empty",
VLOOKUP(CB1263,MonsterGroupTable!$A:$A,1,0)))))))</f>
        <v/>
      </c>
      <c r="CJ1263" s="2" t="str">
        <f>IF(AND(ISBLANK(CI1263),OR(NOT(ISBLANK(CK1263)),NOT(ISBLANK(CL1263)))),#N/A,
IF(ISBLANK(CI1263),"",
IF(AND(NOT(ISERROR(VLOOKUP(CI1263,MonsterTable!$A:$B,MATCH(MonsterTable!$B$1,MonsterTable!$A$1:$B$1,0),0))),OR(ISBLANK(CK1263),ISBLANK(CL1263))),#N/A,
IFERROR(VLOOKUP(CI1263,MonsterTable!$A:$B,MATCH(MonsterTable!$B$1,MonsterTable!$A$1:$B$1,0),0),
IF(OR(NOT(ISBLANK(CK1263)),ISBLANK(CL1263)),#N/A,
IF(CI1263="empty","empty",
VLOOKUP(CI1263,MonsterGroupTable!$A:$A,1,0)))))))</f>
        <v/>
      </c>
    </row>
    <row r="1264" spans="1:88">
      <c r="A1264">
        <v>20565</v>
      </c>
      <c r="B1264">
        <f t="shared" si="38"/>
        <v>1.1000000000000001</v>
      </c>
      <c r="C1264">
        <f t="shared" si="38"/>
        <v>1.1000000000000001</v>
      </c>
      <c r="F1264">
        <v>4680</v>
      </c>
      <c r="G1264">
        <v>158531</v>
      </c>
      <c r="H1264">
        <v>0</v>
      </c>
      <c r="I1264">
        <v>0</v>
      </c>
      <c r="J1264">
        <v>0</v>
      </c>
      <c r="K1264" t="s">
        <v>28</v>
      </c>
      <c r="L1264" t="s">
        <v>253</v>
      </c>
      <c r="M1264" t="s">
        <v>79</v>
      </c>
      <c r="N1264" t="s">
        <v>80</v>
      </c>
      <c r="O1264">
        <v>0</v>
      </c>
      <c r="P1264">
        <v>-4.75</v>
      </c>
      <c r="Q1264">
        <v>-3.5</v>
      </c>
      <c r="R1264">
        <v>4.75</v>
      </c>
      <c r="S1264">
        <v>3</v>
      </c>
      <c r="T1264">
        <v>-13.5</v>
      </c>
      <c r="U1264">
        <v>2.5499999999999998</v>
      </c>
      <c r="V1264">
        <v>-6.75</v>
      </c>
      <c r="W1264" t="str">
        <f t="shared" si="39"/>
        <v>g117,5,empty,3,202,1,1,0</v>
      </c>
      <c r="X1264" s="1" t="s">
        <v>334</v>
      </c>
      <c r="Y1264" s="2" t="str">
        <f>IF(AND(ISBLANK(X1264),OR(NOT(ISBLANK(Z1264)),NOT(ISBLANK(AA1264)))),#N/A,
IF(ISBLANK(X1264),"",
IF(AND(NOT(ISERROR(VLOOKUP(X1264,MonsterTable!$A:$B,MATCH(MonsterTable!$B$1,MonsterTable!$A$1:$B$1,0),0))),OR(ISBLANK(Z1264),ISBLANK(AA1264))),#N/A,
IFERROR(VLOOKUP(X1264,MonsterTable!$A:$B,MATCH(MonsterTable!$B$1,MonsterTable!$A$1:$B$1,0),0),
IF(OR(NOT(ISBLANK(Z1264)),ISBLANK(AA1264)),#N/A,
IF(X1264="empty","empty",
VLOOKUP(X1264,MonsterGroupTable!$A:$A,1,0)))))))</f>
        <v>g117</v>
      </c>
      <c r="AA1264">
        <v>5</v>
      </c>
      <c r="AE1264" s="1" t="s">
        <v>74</v>
      </c>
      <c r="AF1264" s="2" t="str">
        <f>IF(AND(ISBLANK(AE1264),OR(NOT(ISBLANK(AG1264)),NOT(ISBLANK(AH1264)))),#N/A,
IF(ISBLANK(AE1264),"",
IF(AND(NOT(ISERROR(VLOOKUP(AE1264,MonsterTable!$A:$B,MATCH(MonsterTable!$B$1,MonsterTable!$A$1:$B$1,0),0))),OR(ISBLANK(AG1264),ISBLANK(AH1264))),#N/A,
IFERROR(VLOOKUP(AE1264,MonsterTable!$A:$B,MATCH(MonsterTable!$B$1,MonsterTable!$A$1:$B$1,0),0),
IF(OR(NOT(ISBLANK(AG1264)),ISBLANK(AH1264)),#N/A,
IF(AE1264="empty","empty",
VLOOKUP(AE1264,MonsterGroupTable!$A:$A,1,0)))))))</f>
        <v>empty</v>
      </c>
      <c r="AH1264">
        <v>3</v>
      </c>
      <c r="AL1264" s="1" t="s">
        <v>338</v>
      </c>
      <c r="AM1264" s="2">
        <f>IF(AND(ISBLANK(AL1264),OR(NOT(ISBLANK(AN1264)),NOT(ISBLANK(AO1264)))),#N/A,
IF(ISBLANK(AL1264),"",
IF(AND(NOT(ISERROR(VLOOKUP(AL1264,MonsterTable!$A:$B,MATCH(MonsterTable!$B$1,MonsterTable!$A$1:$B$1,0),0))),OR(ISBLANK(AN1264),ISBLANK(AO1264))),#N/A,
IFERROR(VLOOKUP(AL1264,MonsterTable!$A:$B,MATCH(MonsterTable!$B$1,MonsterTable!$A$1:$B$1,0),0),
IF(OR(NOT(ISBLANK(AN1264)),ISBLANK(AO1264)),#N/A,
IF(AL1264="empty","empty",
VLOOKUP(AL1264,MonsterGroupTable!$A:$A,1,0)))))))</f>
        <v>202</v>
      </c>
      <c r="AN1264">
        <v>1</v>
      </c>
      <c r="AO1264">
        <v>1</v>
      </c>
      <c r="AP1264">
        <v>0</v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BA1264" s="2" t="str">
        <f>IF(AND(ISBLANK(AZ1264),OR(NOT(ISBLANK(BB1264)),NOT(ISBLANK(BC1264)))),#N/A,
IF(ISBLANK(AZ1264),"",
IF(AND(NOT(ISERROR(VLOOKUP(AZ1264,MonsterTable!$A:$B,MATCH(MonsterTable!$B$1,MonsterTable!$A$1:$B$1,0),0))),OR(ISBLANK(BB1264),ISBLANK(BC1264))),#N/A,
IFERROR(VLOOKUP(AZ1264,MonsterTable!$A:$B,MATCH(MonsterTable!$B$1,MonsterTable!$A$1:$B$1,0),0),
IF(OR(NOT(ISBLANK(BB1264)),ISBLANK(BC1264)),#N/A,
IF(AZ1264="empty","empty",
VLOOKUP(AZ1264,MonsterGroupTable!$A:$A,1,0)))))))</f>
        <v/>
      </c>
      <c r="BH1264" s="2" t="str">
        <f>IF(AND(ISBLANK(BG1264),OR(NOT(ISBLANK(BI1264)),NOT(ISBLANK(BJ1264)))),#N/A,
IF(ISBLANK(BG1264),"",
IF(AND(NOT(ISERROR(VLOOKUP(BG1264,MonsterTable!$A:$B,MATCH(MonsterTable!$B$1,MonsterTable!$A$1:$B$1,0),0))),OR(ISBLANK(BI1264),ISBLANK(BJ1264))),#N/A,
IFERROR(VLOOKUP(BG1264,MonsterTable!$A:$B,MATCH(MonsterTable!$B$1,MonsterTable!$A$1:$B$1,0),0),
IF(OR(NOT(ISBLANK(BI1264)),ISBLANK(BJ1264)),#N/A,
IF(BG1264="empty","empty",
VLOOKUP(BG1264,MonsterGroupTable!$A:$A,1,0)))))))</f>
        <v/>
      </c>
      <c r="BO1264" s="2" t="str">
        <f>IF(AND(ISBLANK(BN1264),OR(NOT(ISBLANK(BP1264)),NOT(ISBLANK(BQ1264)))),#N/A,
IF(ISBLANK(BN1264),"",
IF(AND(NOT(ISERROR(VLOOKUP(BN1264,MonsterTable!$A:$B,MATCH(MonsterTable!$B$1,MonsterTable!$A$1:$B$1,0),0))),OR(ISBLANK(BP1264),ISBLANK(BQ1264))),#N/A,
IFERROR(VLOOKUP(BN1264,MonsterTable!$A:$B,MATCH(MonsterTable!$B$1,MonsterTable!$A$1:$B$1,0),0),
IF(OR(NOT(ISBLANK(BP1264)),ISBLANK(BQ1264)),#N/A,
IF(BN1264="empty","empty",
VLOOKUP(BN1264,MonsterGroupTable!$A:$A,1,0)))))))</f>
        <v/>
      </c>
      <c r="BV1264" s="2" t="str">
        <f>IF(AND(ISBLANK(BU1264),OR(NOT(ISBLANK(BW1264)),NOT(ISBLANK(BX1264)))),#N/A,
IF(ISBLANK(BU1264),"",
IF(AND(NOT(ISERROR(VLOOKUP(BU1264,MonsterTable!$A:$B,MATCH(MonsterTable!$B$1,MonsterTable!$A$1:$B$1,0),0))),OR(ISBLANK(BW1264),ISBLANK(BX1264))),#N/A,
IFERROR(VLOOKUP(BU1264,MonsterTable!$A:$B,MATCH(MonsterTable!$B$1,MonsterTable!$A$1:$B$1,0),0),
IF(OR(NOT(ISBLANK(BW1264)),ISBLANK(BX1264)),#N/A,
IF(BU1264="empty","empty",
VLOOKUP(BU1264,MonsterGroupTable!$A:$A,1,0)))))))</f>
        <v/>
      </c>
      <c r="CC1264" s="2" t="str">
        <f>IF(AND(ISBLANK(CB1264),OR(NOT(ISBLANK(CD1264)),NOT(ISBLANK(CE1264)))),#N/A,
IF(ISBLANK(CB1264),"",
IF(AND(NOT(ISERROR(VLOOKUP(CB1264,MonsterTable!$A:$B,MATCH(MonsterTable!$B$1,MonsterTable!$A$1:$B$1,0),0))),OR(ISBLANK(CD1264),ISBLANK(CE1264))),#N/A,
IFERROR(VLOOKUP(CB1264,MonsterTable!$A:$B,MATCH(MonsterTable!$B$1,MonsterTable!$A$1:$B$1,0),0),
IF(OR(NOT(ISBLANK(CD1264)),ISBLANK(CE1264)),#N/A,
IF(CB1264="empty","empty",
VLOOKUP(CB1264,MonsterGroupTable!$A:$A,1,0)))))))</f>
        <v/>
      </c>
      <c r="CJ1264" s="2" t="str">
        <f>IF(AND(ISBLANK(CI1264),OR(NOT(ISBLANK(CK1264)),NOT(ISBLANK(CL1264)))),#N/A,
IF(ISBLANK(CI1264),"",
IF(AND(NOT(ISERROR(VLOOKUP(CI1264,MonsterTable!$A:$B,MATCH(MonsterTable!$B$1,MonsterTable!$A$1:$B$1,0),0))),OR(ISBLANK(CK1264),ISBLANK(CL1264))),#N/A,
IFERROR(VLOOKUP(CI1264,MonsterTable!$A:$B,MATCH(MonsterTable!$B$1,MonsterTable!$A$1:$B$1,0),0),
IF(OR(NOT(ISBLANK(CK1264)),ISBLANK(CL1264)),#N/A,
IF(CI1264="empty","empty",
VLOOKUP(CI1264,MonsterGroupTable!$A:$A,1,0)))))))</f>
        <v/>
      </c>
    </row>
    <row r="1265" spans="1:88">
      <c r="A1265">
        <v>20566</v>
      </c>
      <c r="B1265">
        <f t="shared" si="38"/>
        <v>1.1000000000000001</v>
      </c>
      <c r="C1265">
        <f t="shared" si="38"/>
        <v>1.1000000000000001</v>
      </c>
      <c r="F1265">
        <v>4680</v>
      </c>
      <c r="G1265">
        <v>159233</v>
      </c>
      <c r="H1265">
        <v>0</v>
      </c>
      <c r="I1265">
        <v>0</v>
      </c>
      <c r="J1265">
        <v>0</v>
      </c>
      <c r="K1265" t="s">
        <v>28</v>
      </c>
      <c r="L1265" t="s">
        <v>253</v>
      </c>
      <c r="M1265" t="s">
        <v>79</v>
      </c>
      <c r="N1265" t="s">
        <v>80</v>
      </c>
      <c r="O1265">
        <v>0</v>
      </c>
      <c r="P1265">
        <v>-4.75</v>
      </c>
      <c r="Q1265">
        <v>-3.5</v>
      </c>
      <c r="R1265">
        <v>4.75</v>
      </c>
      <c r="S1265">
        <v>3</v>
      </c>
      <c r="T1265">
        <v>-13.5</v>
      </c>
      <c r="U1265">
        <v>2.5499999999999998</v>
      </c>
      <c r="V1265">
        <v>-6.75</v>
      </c>
      <c r="W1265" t="str">
        <f t="shared" si="39"/>
        <v>g117,5,empty,3,202,1,1,0</v>
      </c>
      <c r="X1265" s="1" t="s">
        <v>334</v>
      </c>
      <c r="Y1265" s="2" t="str">
        <f>IF(AND(ISBLANK(X1265),OR(NOT(ISBLANK(Z1265)),NOT(ISBLANK(AA1265)))),#N/A,
IF(ISBLANK(X1265),"",
IF(AND(NOT(ISERROR(VLOOKUP(X1265,MonsterTable!$A:$B,MATCH(MonsterTable!$B$1,MonsterTable!$A$1:$B$1,0),0))),OR(ISBLANK(Z1265),ISBLANK(AA1265))),#N/A,
IFERROR(VLOOKUP(X1265,MonsterTable!$A:$B,MATCH(MonsterTable!$B$1,MonsterTable!$A$1:$B$1,0),0),
IF(OR(NOT(ISBLANK(Z1265)),ISBLANK(AA1265)),#N/A,
IF(X1265="empty","empty",
VLOOKUP(X1265,MonsterGroupTable!$A:$A,1,0)))))))</f>
        <v>g117</v>
      </c>
      <c r="AA1265">
        <v>5</v>
      </c>
      <c r="AE1265" s="1" t="s">
        <v>74</v>
      </c>
      <c r="AF1265" s="2" t="str">
        <f>IF(AND(ISBLANK(AE1265),OR(NOT(ISBLANK(AG1265)),NOT(ISBLANK(AH1265)))),#N/A,
IF(ISBLANK(AE1265),"",
IF(AND(NOT(ISERROR(VLOOKUP(AE1265,MonsterTable!$A:$B,MATCH(MonsterTable!$B$1,MonsterTable!$A$1:$B$1,0),0))),OR(ISBLANK(AG1265),ISBLANK(AH1265))),#N/A,
IFERROR(VLOOKUP(AE1265,MonsterTable!$A:$B,MATCH(MonsterTable!$B$1,MonsterTable!$A$1:$B$1,0),0),
IF(OR(NOT(ISBLANK(AG1265)),ISBLANK(AH1265)),#N/A,
IF(AE1265="empty","empty",
VLOOKUP(AE1265,MonsterGroupTable!$A:$A,1,0)))))))</f>
        <v>empty</v>
      </c>
      <c r="AH1265">
        <v>3</v>
      </c>
      <c r="AL1265" s="1" t="s">
        <v>338</v>
      </c>
      <c r="AM1265" s="2">
        <f>IF(AND(ISBLANK(AL1265),OR(NOT(ISBLANK(AN1265)),NOT(ISBLANK(AO1265)))),#N/A,
IF(ISBLANK(AL1265),"",
IF(AND(NOT(ISERROR(VLOOKUP(AL1265,MonsterTable!$A:$B,MATCH(MonsterTable!$B$1,MonsterTable!$A$1:$B$1,0),0))),OR(ISBLANK(AN1265),ISBLANK(AO1265))),#N/A,
IFERROR(VLOOKUP(AL1265,MonsterTable!$A:$B,MATCH(MonsterTable!$B$1,MonsterTable!$A$1:$B$1,0),0),
IF(OR(NOT(ISBLANK(AN1265)),ISBLANK(AO1265)),#N/A,
IF(AL1265="empty","empty",
VLOOKUP(AL1265,MonsterGroupTable!$A:$A,1,0)))))))</f>
        <v>202</v>
      </c>
      <c r="AN1265">
        <v>1</v>
      </c>
      <c r="AO1265">
        <v>1</v>
      </c>
      <c r="AP1265">
        <v>0</v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BA1265" s="2" t="str">
        <f>IF(AND(ISBLANK(AZ1265),OR(NOT(ISBLANK(BB1265)),NOT(ISBLANK(BC1265)))),#N/A,
IF(ISBLANK(AZ1265),"",
IF(AND(NOT(ISERROR(VLOOKUP(AZ1265,MonsterTable!$A:$B,MATCH(MonsterTable!$B$1,MonsterTable!$A$1:$B$1,0),0))),OR(ISBLANK(BB1265),ISBLANK(BC1265))),#N/A,
IFERROR(VLOOKUP(AZ1265,MonsterTable!$A:$B,MATCH(MonsterTable!$B$1,MonsterTable!$A$1:$B$1,0),0),
IF(OR(NOT(ISBLANK(BB1265)),ISBLANK(BC1265)),#N/A,
IF(AZ1265="empty","empty",
VLOOKUP(AZ1265,MonsterGroupTable!$A:$A,1,0)))))))</f>
        <v/>
      </c>
      <c r="BH1265" s="2" t="str">
        <f>IF(AND(ISBLANK(BG1265),OR(NOT(ISBLANK(BI1265)),NOT(ISBLANK(BJ1265)))),#N/A,
IF(ISBLANK(BG1265),"",
IF(AND(NOT(ISERROR(VLOOKUP(BG1265,MonsterTable!$A:$B,MATCH(MonsterTable!$B$1,MonsterTable!$A$1:$B$1,0),0))),OR(ISBLANK(BI1265),ISBLANK(BJ1265))),#N/A,
IFERROR(VLOOKUP(BG1265,MonsterTable!$A:$B,MATCH(MonsterTable!$B$1,MonsterTable!$A$1:$B$1,0),0),
IF(OR(NOT(ISBLANK(BI1265)),ISBLANK(BJ1265)),#N/A,
IF(BG1265="empty","empty",
VLOOKUP(BG1265,MonsterGroupTable!$A:$A,1,0)))))))</f>
        <v/>
      </c>
      <c r="BO1265" s="2" t="str">
        <f>IF(AND(ISBLANK(BN1265),OR(NOT(ISBLANK(BP1265)),NOT(ISBLANK(BQ1265)))),#N/A,
IF(ISBLANK(BN1265),"",
IF(AND(NOT(ISERROR(VLOOKUP(BN1265,MonsterTable!$A:$B,MATCH(MonsterTable!$B$1,MonsterTable!$A$1:$B$1,0),0))),OR(ISBLANK(BP1265),ISBLANK(BQ1265))),#N/A,
IFERROR(VLOOKUP(BN1265,MonsterTable!$A:$B,MATCH(MonsterTable!$B$1,MonsterTable!$A$1:$B$1,0),0),
IF(OR(NOT(ISBLANK(BP1265)),ISBLANK(BQ1265)),#N/A,
IF(BN1265="empty","empty",
VLOOKUP(BN1265,MonsterGroupTable!$A:$A,1,0)))))))</f>
        <v/>
      </c>
      <c r="BV1265" s="2" t="str">
        <f>IF(AND(ISBLANK(BU1265),OR(NOT(ISBLANK(BW1265)),NOT(ISBLANK(BX1265)))),#N/A,
IF(ISBLANK(BU1265),"",
IF(AND(NOT(ISERROR(VLOOKUP(BU1265,MonsterTable!$A:$B,MATCH(MonsterTable!$B$1,MonsterTable!$A$1:$B$1,0),0))),OR(ISBLANK(BW1265),ISBLANK(BX1265))),#N/A,
IFERROR(VLOOKUP(BU1265,MonsterTable!$A:$B,MATCH(MonsterTable!$B$1,MonsterTable!$A$1:$B$1,0),0),
IF(OR(NOT(ISBLANK(BW1265)),ISBLANK(BX1265)),#N/A,
IF(BU1265="empty","empty",
VLOOKUP(BU1265,MonsterGroupTable!$A:$A,1,0)))))))</f>
        <v/>
      </c>
      <c r="CC1265" s="2" t="str">
        <f>IF(AND(ISBLANK(CB1265),OR(NOT(ISBLANK(CD1265)),NOT(ISBLANK(CE1265)))),#N/A,
IF(ISBLANK(CB1265),"",
IF(AND(NOT(ISERROR(VLOOKUP(CB1265,MonsterTable!$A:$B,MATCH(MonsterTable!$B$1,MonsterTable!$A$1:$B$1,0),0))),OR(ISBLANK(CD1265),ISBLANK(CE1265))),#N/A,
IFERROR(VLOOKUP(CB1265,MonsterTable!$A:$B,MATCH(MonsterTable!$B$1,MonsterTable!$A$1:$B$1,0),0),
IF(OR(NOT(ISBLANK(CD1265)),ISBLANK(CE1265)),#N/A,
IF(CB1265="empty","empty",
VLOOKUP(CB1265,MonsterGroupTable!$A:$A,1,0)))))))</f>
        <v/>
      </c>
      <c r="CJ1265" s="2" t="str">
        <f>IF(AND(ISBLANK(CI1265),OR(NOT(ISBLANK(CK1265)),NOT(ISBLANK(CL1265)))),#N/A,
IF(ISBLANK(CI1265),"",
IF(AND(NOT(ISERROR(VLOOKUP(CI1265,MonsterTable!$A:$B,MATCH(MonsterTable!$B$1,MonsterTable!$A$1:$B$1,0),0))),OR(ISBLANK(CK1265),ISBLANK(CL1265))),#N/A,
IFERROR(VLOOKUP(CI1265,MonsterTable!$A:$B,MATCH(MonsterTable!$B$1,MonsterTable!$A$1:$B$1,0),0),
IF(OR(NOT(ISBLANK(CK1265)),ISBLANK(CL1265)),#N/A,
IF(CI1265="empty","empty",
VLOOKUP(CI1265,MonsterGroupTable!$A:$A,1,0)))))))</f>
        <v/>
      </c>
    </row>
    <row r="1266" spans="1:88">
      <c r="A1266">
        <v>20567</v>
      </c>
      <c r="B1266">
        <f t="shared" si="38"/>
        <v>1.1000000000000001</v>
      </c>
      <c r="C1266">
        <f t="shared" si="38"/>
        <v>1.1000000000000001</v>
      </c>
      <c r="F1266">
        <v>4680</v>
      </c>
      <c r="G1266">
        <v>159935</v>
      </c>
      <c r="H1266">
        <v>0</v>
      </c>
      <c r="I1266">
        <v>0</v>
      </c>
      <c r="J1266">
        <v>0</v>
      </c>
      <c r="K1266" t="s">
        <v>28</v>
      </c>
      <c r="L1266" t="s">
        <v>253</v>
      </c>
      <c r="M1266" t="s">
        <v>79</v>
      </c>
      <c r="N1266" t="s">
        <v>80</v>
      </c>
      <c r="O1266">
        <v>0</v>
      </c>
      <c r="P1266">
        <v>-4.75</v>
      </c>
      <c r="Q1266">
        <v>-3.5</v>
      </c>
      <c r="R1266">
        <v>4.75</v>
      </c>
      <c r="S1266">
        <v>3</v>
      </c>
      <c r="T1266">
        <v>-13.5</v>
      </c>
      <c r="U1266">
        <v>2.5499999999999998</v>
      </c>
      <c r="V1266">
        <v>-6.75</v>
      </c>
      <c r="W1266" t="str">
        <f t="shared" si="39"/>
        <v>g117,5,empty,3,202,1,1,0</v>
      </c>
      <c r="X1266" s="1" t="s">
        <v>334</v>
      </c>
      <c r="Y1266" s="2" t="str">
        <f>IF(AND(ISBLANK(X1266),OR(NOT(ISBLANK(Z1266)),NOT(ISBLANK(AA1266)))),#N/A,
IF(ISBLANK(X1266),"",
IF(AND(NOT(ISERROR(VLOOKUP(X1266,MonsterTable!$A:$B,MATCH(MonsterTable!$B$1,MonsterTable!$A$1:$B$1,0),0))),OR(ISBLANK(Z1266),ISBLANK(AA1266))),#N/A,
IFERROR(VLOOKUP(X1266,MonsterTable!$A:$B,MATCH(MonsterTable!$B$1,MonsterTable!$A$1:$B$1,0),0),
IF(OR(NOT(ISBLANK(Z1266)),ISBLANK(AA1266)),#N/A,
IF(X1266="empty","empty",
VLOOKUP(X1266,MonsterGroupTable!$A:$A,1,0)))))))</f>
        <v>g117</v>
      </c>
      <c r="AA1266">
        <v>5</v>
      </c>
      <c r="AE1266" s="1" t="s">
        <v>74</v>
      </c>
      <c r="AF1266" s="2" t="str">
        <f>IF(AND(ISBLANK(AE1266),OR(NOT(ISBLANK(AG1266)),NOT(ISBLANK(AH1266)))),#N/A,
IF(ISBLANK(AE1266),"",
IF(AND(NOT(ISERROR(VLOOKUP(AE1266,MonsterTable!$A:$B,MATCH(MonsterTable!$B$1,MonsterTable!$A$1:$B$1,0),0))),OR(ISBLANK(AG1266),ISBLANK(AH1266))),#N/A,
IFERROR(VLOOKUP(AE1266,MonsterTable!$A:$B,MATCH(MonsterTable!$B$1,MonsterTable!$A$1:$B$1,0),0),
IF(OR(NOT(ISBLANK(AG1266)),ISBLANK(AH1266)),#N/A,
IF(AE1266="empty","empty",
VLOOKUP(AE1266,MonsterGroupTable!$A:$A,1,0)))))))</f>
        <v>empty</v>
      </c>
      <c r="AH1266">
        <v>3</v>
      </c>
      <c r="AL1266" s="1" t="s">
        <v>338</v>
      </c>
      <c r="AM1266" s="2">
        <f>IF(AND(ISBLANK(AL1266),OR(NOT(ISBLANK(AN1266)),NOT(ISBLANK(AO1266)))),#N/A,
IF(ISBLANK(AL1266),"",
IF(AND(NOT(ISERROR(VLOOKUP(AL1266,MonsterTable!$A:$B,MATCH(MonsterTable!$B$1,MonsterTable!$A$1:$B$1,0),0))),OR(ISBLANK(AN1266),ISBLANK(AO1266))),#N/A,
IFERROR(VLOOKUP(AL1266,MonsterTable!$A:$B,MATCH(MonsterTable!$B$1,MonsterTable!$A$1:$B$1,0),0),
IF(OR(NOT(ISBLANK(AN1266)),ISBLANK(AO1266)),#N/A,
IF(AL1266="empty","empty",
VLOOKUP(AL1266,MonsterGroupTable!$A:$A,1,0)))))))</f>
        <v>202</v>
      </c>
      <c r="AN1266">
        <v>1</v>
      </c>
      <c r="AO1266">
        <v>1</v>
      </c>
      <c r="AP1266">
        <v>0</v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BA1266" s="2" t="str">
        <f>IF(AND(ISBLANK(AZ1266),OR(NOT(ISBLANK(BB1266)),NOT(ISBLANK(BC1266)))),#N/A,
IF(ISBLANK(AZ1266),"",
IF(AND(NOT(ISERROR(VLOOKUP(AZ1266,MonsterTable!$A:$B,MATCH(MonsterTable!$B$1,MonsterTable!$A$1:$B$1,0),0))),OR(ISBLANK(BB1266),ISBLANK(BC1266))),#N/A,
IFERROR(VLOOKUP(AZ1266,MonsterTable!$A:$B,MATCH(MonsterTable!$B$1,MonsterTable!$A$1:$B$1,0),0),
IF(OR(NOT(ISBLANK(BB1266)),ISBLANK(BC1266)),#N/A,
IF(AZ1266="empty","empty",
VLOOKUP(AZ1266,MonsterGroupTable!$A:$A,1,0)))))))</f>
        <v/>
      </c>
      <c r="BH1266" s="2" t="str">
        <f>IF(AND(ISBLANK(BG1266),OR(NOT(ISBLANK(BI1266)),NOT(ISBLANK(BJ1266)))),#N/A,
IF(ISBLANK(BG1266),"",
IF(AND(NOT(ISERROR(VLOOKUP(BG1266,MonsterTable!$A:$B,MATCH(MonsterTable!$B$1,MonsterTable!$A$1:$B$1,0),0))),OR(ISBLANK(BI1266),ISBLANK(BJ1266))),#N/A,
IFERROR(VLOOKUP(BG1266,MonsterTable!$A:$B,MATCH(MonsterTable!$B$1,MonsterTable!$A$1:$B$1,0),0),
IF(OR(NOT(ISBLANK(BI1266)),ISBLANK(BJ1266)),#N/A,
IF(BG1266="empty","empty",
VLOOKUP(BG1266,MonsterGroupTable!$A:$A,1,0)))))))</f>
        <v/>
      </c>
      <c r="BO1266" s="2" t="str">
        <f>IF(AND(ISBLANK(BN1266),OR(NOT(ISBLANK(BP1266)),NOT(ISBLANK(BQ1266)))),#N/A,
IF(ISBLANK(BN1266),"",
IF(AND(NOT(ISERROR(VLOOKUP(BN1266,MonsterTable!$A:$B,MATCH(MonsterTable!$B$1,MonsterTable!$A$1:$B$1,0),0))),OR(ISBLANK(BP1266),ISBLANK(BQ1266))),#N/A,
IFERROR(VLOOKUP(BN1266,MonsterTable!$A:$B,MATCH(MonsterTable!$B$1,MonsterTable!$A$1:$B$1,0),0),
IF(OR(NOT(ISBLANK(BP1266)),ISBLANK(BQ1266)),#N/A,
IF(BN1266="empty","empty",
VLOOKUP(BN1266,MonsterGroupTable!$A:$A,1,0)))))))</f>
        <v/>
      </c>
      <c r="BV1266" s="2" t="str">
        <f>IF(AND(ISBLANK(BU1266),OR(NOT(ISBLANK(BW1266)),NOT(ISBLANK(BX1266)))),#N/A,
IF(ISBLANK(BU1266),"",
IF(AND(NOT(ISERROR(VLOOKUP(BU1266,MonsterTable!$A:$B,MATCH(MonsterTable!$B$1,MonsterTable!$A$1:$B$1,0),0))),OR(ISBLANK(BW1266),ISBLANK(BX1266))),#N/A,
IFERROR(VLOOKUP(BU1266,MonsterTable!$A:$B,MATCH(MonsterTable!$B$1,MonsterTable!$A$1:$B$1,0),0),
IF(OR(NOT(ISBLANK(BW1266)),ISBLANK(BX1266)),#N/A,
IF(BU1266="empty","empty",
VLOOKUP(BU1266,MonsterGroupTable!$A:$A,1,0)))))))</f>
        <v/>
      </c>
      <c r="CC1266" s="2" t="str">
        <f>IF(AND(ISBLANK(CB1266),OR(NOT(ISBLANK(CD1266)),NOT(ISBLANK(CE1266)))),#N/A,
IF(ISBLANK(CB1266),"",
IF(AND(NOT(ISERROR(VLOOKUP(CB1266,MonsterTable!$A:$B,MATCH(MonsterTable!$B$1,MonsterTable!$A$1:$B$1,0),0))),OR(ISBLANK(CD1266),ISBLANK(CE1266))),#N/A,
IFERROR(VLOOKUP(CB1266,MonsterTable!$A:$B,MATCH(MonsterTable!$B$1,MonsterTable!$A$1:$B$1,0),0),
IF(OR(NOT(ISBLANK(CD1266)),ISBLANK(CE1266)),#N/A,
IF(CB1266="empty","empty",
VLOOKUP(CB1266,MonsterGroupTable!$A:$A,1,0)))))))</f>
        <v/>
      </c>
      <c r="CJ1266" s="2" t="str">
        <f>IF(AND(ISBLANK(CI1266),OR(NOT(ISBLANK(CK1266)),NOT(ISBLANK(CL1266)))),#N/A,
IF(ISBLANK(CI1266),"",
IF(AND(NOT(ISERROR(VLOOKUP(CI1266,MonsterTable!$A:$B,MATCH(MonsterTable!$B$1,MonsterTable!$A$1:$B$1,0),0))),OR(ISBLANK(CK1266),ISBLANK(CL1266))),#N/A,
IFERROR(VLOOKUP(CI1266,MonsterTable!$A:$B,MATCH(MonsterTable!$B$1,MonsterTable!$A$1:$B$1,0),0),
IF(OR(NOT(ISBLANK(CK1266)),ISBLANK(CL1266)),#N/A,
IF(CI1266="empty","empty",
VLOOKUP(CI1266,MonsterGroupTable!$A:$A,1,0)))))))</f>
        <v/>
      </c>
    </row>
    <row r="1267" spans="1:88">
      <c r="A1267">
        <v>20568</v>
      </c>
      <c r="B1267">
        <f t="shared" si="38"/>
        <v>1.1000000000000001</v>
      </c>
      <c r="C1267">
        <f t="shared" si="38"/>
        <v>1.1000000000000001</v>
      </c>
      <c r="F1267">
        <v>4680</v>
      </c>
      <c r="G1267">
        <v>160637</v>
      </c>
      <c r="H1267">
        <v>0</v>
      </c>
      <c r="I1267">
        <v>0</v>
      </c>
      <c r="J1267">
        <v>0</v>
      </c>
      <c r="K1267" t="s">
        <v>28</v>
      </c>
      <c r="L1267" t="s">
        <v>253</v>
      </c>
      <c r="M1267" t="s">
        <v>79</v>
      </c>
      <c r="N1267" t="s">
        <v>80</v>
      </c>
      <c r="O1267">
        <v>0</v>
      </c>
      <c r="P1267">
        <v>-4.75</v>
      </c>
      <c r="Q1267">
        <v>-3.5</v>
      </c>
      <c r="R1267">
        <v>4.75</v>
      </c>
      <c r="S1267">
        <v>3</v>
      </c>
      <c r="T1267">
        <v>-13.5</v>
      </c>
      <c r="U1267">
        <v>2.5499999999999998</v>
      </c>
      <c r="V1267">
        <v>-6.75</v>
      </c>
      <c r="W1267" t="str">
        <f t="shared" si="39"/>
        <v>g117,5,empty,3,202,1,1,0</v>
      </c>
      <c r="X1267" s="1" t="s">
        <v>334</v>
      </c>
      <c r="Y1267" s="2" t="str">
        <f>IF(AND(ISBLANK(X1267),OR(NOT(ISBLANK(Z1267)),NOT(ISBLANK(AA1267)))),#N/A,
IF(ISBLANK(X1267),"",
IF(AND(NOT(ISERROR(VLOOKUP(X1267,MonsterTable!$A:$B,MATCH(MonsterTable!$B$1,MonsterTable!$A$1:$B$1,0),0))),OR(ISBLANK(Z1267),ISBLANK(AA1267))),#N/A,
IFERROR(VLOOKUP(X1267,MonsterTable!$A:$B,MATCH(MonsterTable!$B$1,MonsterTable!$A$1:$B$1,0),0),
IF(OR(NOT(ISBLANK(Z1267)),ISBLANK(AA1267)),#N/A,
IF(X1267="empty","empty",
VLOOKUP(X1267,MonsterGroupTable!$A:$A,1,0)))))))</f>
        <v>g117</v>
      </c>
      <c r="AA1267">
        <v>5</v>
      </c>
      <c r="AE1267" s="1" t="s">
        <v>74</v>
      </c>
      <c r="AF1267" s="2" t="str">
        <f>IF(AND(ISBLANK(AE1267),OR(NOT(ISBLANK(AG1267)),NOT(ISBLANK(AH1267)))),#N/A,
IF(ISBLANK(AE1267),"",
IF(AND(NOT(ISERROR(VLOOKUP(AE1267,MonsterTable!$A:$B,MATCH(MonsterTable!$B$1,MonsterTable!$A$1:$B$1,0),0))),OR(ISBLANK(AG1267),ISBLANK(AH1267))),#N/A,
IFERROR(VLOOKUP(AE1267,MonsterTable!$A:$B,MATCH(MonsterTable!$B$1,MonsterTable!$A$1:$B$1,0),0),
IF(OR(NOT(ISBLANK(AG1267)),ISBLANK(AH1267)),#N/A,
IF(AE1267="empty","empty",
VLOOKUP(AE1267,MonsterGroupTable!$A:$A,1,0)))))))</f>
        <v>empty</v>
      </c>
      <c r="AH1267">
        <v>3</v>
      </c>
      <c r="AL1267" s="1" t="s">
        <v>338</v>
      </c>
      <c r="AM1267" s="2">
        <f>IF(AND(ISBLANK(AL1267),OR(NOT(ISBLANK(AN1267)),NOT(ISBLANK(AO1267)))),#N/A,
IF(ISBLANK(AL1267),"",
IF(AND(NOT(ISERROR(VLOOKUP(AL1267,MonsterTable!$A:$B,MATCH(MonsterTable!$B$1,MonsterTable!$A$1:$B$1,0),0))),OR(ISBLANK(AN1267),ISBLANK(AO1267))),#N/A,
IFERROR(VLOOKUP(AL1267,MonsterTable!$A:$B,MATCH(MonsterTable!$B$1,MonsterTable!$A$1:$B$1,0),0),
IF(OR(NOT(ISBLANK(AN1267)),ISBLANK(AO1267)),#N/A,
IF(AL1267="empty","empty",
VLOOKUP(AL1267,MonsterGroupTable!$A:$A,1,0)))))))</f>
        <v>202</v>
      </c>
      <c r="AN1267">
        <v>1</v>
      </c>
      <c r="AO1267">
        <v>1</v>
      </c>
      <c r="AP1267">
        <v>0</v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BA1267" s="2" t="str">
        <f>IF(AND(ISBLANK(AZ1267),OR(NOT(ISBLANK(BB1267)),NOT(ISBLANK(BC1267)))),#N/A,
IF(ISBLANK(AZ1267),"",
IF(AND(NOT(ISERROR(VLOOKUP(AZ1267,MonsterTable!$A:$B,MATCH(MonsterTable!$B$1,MonsterTable!$A$1:$B$1,0),0))),OR(ISBLANK(BB1267),ISBLANK(BC1267))),#N/A,
IFERROR(VLOOKUP(AZ1267,MonsterTable!$A:$B,MATCH(MonsterTable!$B$1,MonsterTable!$A$1:$B$1,0),0),
IF(OR(NOT(ISBLANK(BB1267)),ISBLANK(BC1267)),#N/A,
IF(AZ1267="empty","empty",
VLOOKUP(AZ1267,MonsterGroupTable!$A:$A,1,0)))))))</f>
        <v/>
      </c>
      <c r="BH1267" s="2" t="str">
        <f>IF(AND(ISBLANK(BG1267),OR(NOT(ISBLANK(BI1267)),NOT(ISBLANK(BJ1267)))),#N/A,
IF(ISBLANK(BG1267),"",
IF(AND(NOT(ISERROR(VLOOKUP(BG1267,MonsterTable!$A:$B,MATCH(MonsterTable!$B$1,MonsterTable!$A$1:$B$1,0),0))),OR(ISBLANK(BI1267),ISBLANK(BJ1267))),#N/A,
IFERROR(VLOOKUP(BG1267,MonsterTable!$A:$B,MATCH(MonsterTable!$B$1,MonsterTable!$A$1:$B$1,0),0),
IF(OR(NOT(ISBLANK(BI1267)),ISBLANK(BJ1267)),#N/A,
IF(BG1267="empty","empty",
VLOOKUP(BG1267,MonsterGroupTable!$A:$A,1,0)))))))</f>
        <v/>
      </c>
      <c r="BO1267" s="2" t="str">
        <f>IF(AND(ISBLANK(BN1267),OR(NOT(ISBLANK(BP1267)),NOT(ISBLANK(BQ1267)))),#N/A,
IF(ISBLANK(BN1267),"",
IF(AND(NOT(ISERROR(VLOOKUP(BN1267,MonsterTable!$A:$B,MATCH(MonsterTable!$B$1,MonsterTable!$A$1:$B$1,0),0))),OR(ISBLANK(BP1267),ISBLANK(BQ1267))),#N/A,
IFERROR(VLOOKUP(BN1267,MonsterTable!$A:$B,MATCH(MonsterTable!$B$1,MonsterTable!$A$1:$B$1,0),0),
IF(OR(NOT(ISBLANK(BP1267)),ISBLANK(BQ1267)),#N/A,
IF(BN1267="empty","empty",
VLOOKUP(BN1267,MonsterGroupTable!$A:$A,1,0)))))))</f>
        <v/>
      </c>
      <c r="BV1267" s="2" t="str">
        <f>IF(AND(ISBLANK(BU1267),OR(NOT(ISBLANK(BW1267)),NOT(ISBLANK(BX1267)))),#N/A,
IF(ISBLANK(BU1267),"",
IF(AND(NOT(ISERROR(VLOOKUP(BU1267,MonsterTable!$A:$B,MATCH(MonsterTable!$B$1,MonsterTable!$A$1:$B$1,0),0))),OR(ISBLANK(BW1267),ISBLANK(BX1267))),#N/A,
IFERROR(VLOOKUP(BU1267,MonsterTable!$A:$B,MATCH(MonsterTable!$B$1,MonsterTable!$A$1:$B$1,0),0),
IF(OR(NOT(ISBLANK(BW1267)),ISBLANK(BX1267)),#N/A,
IF(BU1267="empty","empty",
VLOOKUP(BU1267,MonsterGroupTable!$A:$A,1,0)))))))</f>
        <v/>
      </c>
      <c r="CC1267" s="2" t="str">
        <f>IF(AND(ISBLANK(CB1267),OR(NOT(ISBLANK(CD1267)),NOT(ISBLANK(CE1267)))),#N/A,
IF(ISBLANK(CB1267),"",
IF(AND(NOT(ISERROR(VLOOKUP(CB1267,MonsterTable!$A:$B,MATCH(MonsterTable!$B$1,MonsterTable!$A$1:$B$1,0),0))),OR(ISBLANK(CD1267),ISBLANK(CE1267))),#N/A,
IFERROR(VLOOKUP(CB1267,MonsterTable!$A:$B,MATCH(MonsterTable!$B$1,MonsterTable!$A$1:$B$1,0),0),
IF(OR(NOT(ISBLANK(CD1267)),ISBLANK(CE1267)),#N/A,
IF(CB1267="empty","empty",
VLOOKUP(CB1267,MonsterGroupTable!$A:$A,1,0)))))))</f>
        <v/>
      </c>
      <c r="CJ1267" s="2" t="str">
        <f>IF(AND(ISBLANK(CI1267),OR(NOT(ISBLANK(CK1267)),NOT(ISBLANK(CL1267)))),#N/A,
IF(ISBLANK(CI1267),"",
IF(AND(NOT(ISERROR(VLOOKUP(CI1267,MonsterTable!$A:$B,MATCH(MonsterTable!$B$1,MonsterTable!$A$1:$B$1,0),0))),OR(ISBLANK(CK1267),ISBLANK(CL1267))),#N/A,
IFERROR(VLOOKUP(CI1267,MonsterTable!$A:$B,MATCH(MonsterTable!$B$1,MonsterTable!$A$1:$B$1,0),0),
IF(OR(NOT(ISBLANK(CK1267)),ISBLANK(CL1267)),#N/A,
IF(CI1267="empty","empty",
VLOOKUP(CI1267,MonsterGroupTable!$A:$A,1,0)))))))</f>
        <v/>
      </c>
    </row>
    <row r="1268" spans="1:88">
      <c r="A1268">
        <v>20569</v>
      </c>
      <c r="B1268">
        <f t="shared" si="38"/>
        <v>1.1000000000000001</v>
      </c>
      <c r="C1268">
        <f t="shared" si="38"/>
        <v>1.1000000000000001</v>
      </c>
      <c r="F1268">
        <v>4680</v>
      </c>
      <c r="G1268">
        <v>161339</v>
      </c>
      <c r="H1268">
        <v>0</v>
      </c>
      <c r="I1268">
        <v>0</v>
      </c>
      <c r="J1268">
        <v>0</v>
      </c>
      <c r="K1268" t="s">
        <v>28</v>
      </c>
      <c r="L1268" t="s">
        <v>253</v>
      </c>
      <c r="M1268" t="s">
        <v>79</v>
      </c>
      <c r="N1268" t="s">
        <v>80</v>
      </c>
      <c r="O1268">
        <v>0</v>
      </c>
      <c r="P1268">
        <v>-4.75</v>
      </c>
      <c r="Q1268">
        <v>-3.5</v>
      </c>
      <c r="R1268">
        <v>4.75</v>
      </c>
      <c r="S1268">
        <v>3</v>
      </c>
      <c r="T1268">
        <v>-13.5</v>
      </c>
      <c r="U1268">
        <v>2.5499999999999998</v>
      </c>
      <c r="V1268">
        <v>-6.75</v>
      </c>
      <c r="W1268" t="str">
        <f t="shared" si="39"/>
        <v>g117,5,empty,3,202,1,1,0</v>
      </c>
      <c r="X1268" s="1" t="s">
        <v>334</v>
      </c>
      <c r="Y1268" s="2" t="str">
        <f>IF(AND(ISBLANK(X1268),OR(NOT(ISBLANK(Z1268)),NOT(ISBLANK(AA1268)))),#N/A,
IF(ISBLANK(X1268),"",
IF(AND(NOT(ISERROR(VLOOKUP(X1268,MonsterTable!$A:$B,MATCH(MonsterTable!$B$1,MonsterTable!$A$1:$B$1,0),0))),OR(ISBLANK(Z1268),ISBLANK(AA1268))),#N/A,
IFERROR(VLOOKUP(X1268,MonsterTable!$A:$B,MATCH(MonsterTable!$B$1,MonsterTable!$A$1:$B$1,0),0),
IF(OR(NOT(ISBLANK(Z1268)),ISBLANK(AA1268)),#N/A,
IF(X1268="empty","empty",
VLOOKUP(X1268,MonsterGroupTable!$A:$A,1,0)))))))</f>
        <v>g117</v>
      </c>
      <c r="AA1268">
        <v>5</v>
      </c>
      <c r="AE1268" s="1" t="s">
        <v>74</v>
      </c>
      <c r="AF1268" s="2" t="str">
        <f>IF(AND(ISBLANK(AE1268),OR(NOT(ISBLANK(AG1268)),NOT(ISBLANK(AH1268)))),#N/A,
IF(ISBLANK(AE1268),"",
IF(AND(NOT(ISERROR(VLOOKUP(AE1268,MonsterTable!$A:$B,MATCH(MonsterTable!$B$1,MonsterTable!$A$1:$B$1,0),0))),OR(ISBLANK(AG1268),ISBLANK(AH1268))),#N/A,
IFERROR(VLOOKUP(AE1268,MonsterTable!$A:$B,MATCH(MonsterTable!$B$1,MonsterTable!$A$1:$B$1,0),0),
IF(OR(NOT(ISBLANK(AG1268)),ISBLANK(AH1268)),#N/A,
IF(AE1268="empty","empty",
VLOOKUP(AE1268,MonsterGroupTable!$A:$A,1,0)))))))</f>
        <v>empty</v>
      </c>
      <c r="AH1268">
        <v>3</v>
      </c>
      <c r="AL1268" s="1" t="s">
        <v>338</v>
      </c>
      <c r="AM1268" s="2">
        <f>IF(AND(ISBLANK(AL1268),OR(NOT(ISBLANK(AN1268)),NOT(ISBLANK(AO1268)))),#N/A,
IF(ISBLANK(AL1268),"",
IF(AND(NOT(ISERROR(VLOOKUP(AL1268,MonsterTable!$A:$B,MATCH(MonsterTable!$B$1,MonsterTable!$A$1:$B$1,0),0))),OR(ISBLANK(AN1268),ISBLANK(AO1268))),#N/A,
IFERROR(VLOOKUP(AL1268,MonsterTable!$A:$B,MATCH(MonsterTable!$B$1,MonsterTable!$A$1:$B$1,0),0),
IF(OR(NOT(ISBLANK(AN1268)),ISBLANK(AO1268)),#N/A,
IF(AL1268="empty","empty",
VLOOKUP(AL1268,MonsterGroupTable!$A:$A,1,0)))))))</f>
        <v>202</v>
      </c>
      <c r="AN1268">
        <v>1</v>
      </c>
      <c r="AO1268">
        <v>1</v>
      </c>
      <c r="AP1268">
        <v>0</v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BA1268" s="2" t="str">
        <f>IF(AND(ISBLANK(AZ1268),OR(NOT(ISBLANK(BB1268)),NOT(ISBLANK(BC1268)))),#N/A,
IF(ISBLANK(AZ1268),"",
IF(AND(NOT(ISERROR(VLOOKUP(AZ1268,MonsterTable!$A:$B,MATCH(MonsterTable!$B$1,MonsterTable!$A$1:$B$1,0),0))),OR(ISBLANK(BB1268),ISBLANK(BC1268))),#N/A,
IFERROR(VLOOKUP(AZ1268,MonsterTable!$A:$B,MATCH(MonsterTable!$B$1,MonsterTable!$A$1:$B$1,0),0),
IF(OR(NOT(ISBLANK(BB1268)),ISBLANK(BC1268)),#N/A,
IF(AZ1268="empty","empty",
VLOOKUP(AZ1268,MonsterGroupTable!$A:$A,1,0)))))))</f>
        <v/>
      </c>
      <c r="BH1268" s="2" t="str">
        <f>IF(AND(ISBLANK(BG1268),OR(NOT(ISBLANK(BI1268)),NOT(ISBLANK(BJ1268)))),#N/A,
IF(ISBLANK(BG1268),"",
IF(AND(NOT(ISERROR(VLOOKUP(BG1268,MonsterTable!$A:$B,MATCH(MonsterTable!$B$1,MonsterTable!$A$1:$B$1,0),0))),OR(ISBLANK(BI1268),ISBLANK(BJ1268))),#N/A,
IFERROR(VLOOKUP(BG1268,MonsterTable!$A:$B,MATCH(MonsterTable!$B$1,MonsterTable!$A$1:$B$1,0),0),
IF(OR(NOT(ISBLANK(BI1268)),ISBLANK(BJ1268)),#N/A,
IF(BG1268="empty","empty",
VLOOKUP(BG1268,MonsterGroupTable!$A:$A,1,0)))))))</f>
        <v/>
      </c>
      <c r="BO1268" s="2" t="str">
        <f>IF(AND(ISBLANK(BN1268),OR(NOT(ISBLANK(BP1268)),NOT(ISBLANK(BQ1268)))),#N/A,
IF(ISBLANK(BN1268),"",
IF(AND(NOT(ISERROR(VLOOKUP(BN1268,MonsterTable!$A:$B,MATCH(MonsterTable!$B$1,MonsterTable!$A$1:$B$1,0),0))),OR(ISBLANK(BP1268),ISBLANK(BQ1268))),#N/A,
IFERROR(VLOOKUP(BN1268,MonsterTable!$A:$B,MATCH(MonsterTable!$B$1,MonsterTable!$A$1:$B$1,0),0),
IF(OR(NOT(ISBLANK(BP1268)),ISBLANK(BQ1268)),#N/A,
IF(BN1268="empty","empty",
VLOOKUP(BN1268,MonsterGroupTable!$A:$A,1,0)))))))</f>
        <v/>
      </c>
      <c r="BV1268" s="2" t="str">
        <f>IF(AND(ISBLANK(BU1268),OR(NOT(ISBLANK(BW1268)),NOT(ISBLANK(BX1268)))),#N/A,
IF(ISBLANK(BU1268),"",
IF(AND(NOT(ISERROR(VLOOKUP(BU1268,MonsterTable!$A:$B,MATCH(MonsterTable!$B$1,MonsterTable!$A$1:$B$1,0),0))),OR(ISBLANK(BW1268),ISBLANK(BX1268))),#N/A,
IFERROR(VLOOKUP(BU1268,MonsterTable!$A:$B,MATCH(MonsterTable!$B$1,MonsterTable!$A$1:$B$1,0),0),
IF(OR(NOT(ISBLANK(BW1268)),ISBLANK(BX1268)),#N/A,
IF(BU1268="empty","empty",
VLOOKUP(BU1268,MonsterGroupTable!$A:$A,1,0)))))))</f>
        <v/>
      </c>
      <c r="CC1268" s="2" t="str">
        <f>IF(AND(ISBLANK(CB1268),OR(NOT(ISBLANK(CD1268)),NOT(ISBLANK(CE1268)))),#N/A,
IF(ISBLANK(CB1268),"",
IF(AND(NOT(ISERROR(VLOOKUP(CB1268,MonsterTable!$A:$B,MATCH(MonsterTable!$B$1,MonsterTable!$A$1:$B$1,0),0))),OR(ISBLANK(CD1268),ISBLANK(CE1268))),#N/A,
IFERROR(VLOOKUP(CB1268,MonsterTable!$A:$B,MATCH(MonsterTable!$B$1,MonsterTable!$A$1:$B$1,0),0),
IF(OR(NOT(ISBLANK(CD1268)),ISBLANK(CE1268)),#N/A,
IF(CB1268="empty","empty",
VLOOKUP(CB1268,MonsterGroupTable!$A:$A,1,0)))))))</f>
        <v/>
      </c>
      <c r="CJ1268" s="2" t="str">
        <f>IF(AND(ISBLANK(CI1268),OR(NOT(ISBLANK(CK1268)),NOT(ISBLANK(CL1268)))),#N/A,
IF(ISBLANK(CI1268),"",
IF(AND(NOT(ISERROR(VLOOKUP(CI1268,MonsterTable!$A:$B,MATCH(MonsterTable!$B$1,MonsterTable!$A$1:$B$1,0),0))),OR(ISBLANK(CK1268),ISBLANK(CL1268))),#N/A,
IFERROR(VLOOKUP(CI1268,MonsterTable!$A:$B,MATCH(MonsterTable!$B$1,MonsterTable!$A$1:$B$1,0),0),
IF(OR(NOT(ISBLANK(CK1268)),ISBLANK(CL1268)),#N/A,
IF(CI1268="empty","empty",
VLOOKUP(CI1268,MonsterGroupTable!$A:$A,1,0)))))))</f>
        <v/>
      </c>
    </row>
    <row r="1269" spans="1:88">
      <c r="A1269">
        <v>20570</v>
      </c>
      <c r="B1269">
        <f t="shared" si="38"/>
        <v>1.2</v>
      </c>
      <c r="C1269">
        <f t="shared" si="38"/>
        <v>1.1000000000000001</v>
      </c>
      <c r="F1269">
        <v>4680</v>
      </c>
      <c r="G1269">
        <v>162041</v>
      </c>
      <c r="H1269">
        <v>0</v>
      </c>
      <c r="I1269">
        <v>0</v>
      </c>
      <c r="J1269">
        <v>0</v>
      </c>
      <c r="K1269" t="s">
        <v>28</v>
      </c>
      <c r="L1269" t="s">
        <v>253</v>
      </c>
      <c r="M1269" t="s">
        <v>79</v>
      </c>
      <c r="N1269" t="s">
        <v>80</v>
      </c>
      <c r="O1269">
        <v>0</v>
      </c>
      <c r="P1269">
        <v>-4.75</v>
      </c>
      <c r="Q1269">
        <v>-3.5</v>
      </c>
      <c r="R1269">
        <v>4.75</v>
      </c>
      <c r="S1269">
        <v>3</v>
      </c>
      <c r="T1269">
        <v>-13.5</v>
      </c>
      <c r="U1269">
        <v>2.5499999999999998</v>
      </c>
      <c r="V1269">
        <v>-6.75</v>
      </c>
      <c r="W1269" t="str">
        <f t="shared" si="39"/>
        <v>g117,5,empty,3,202,1,1,0</v>
      </c>
      <c r="X1269" s="1" t="s">
        <v>334</v>
      </c>
      <c r="Y1269" s="2" t="str">
        <f>IF(AND(ISBLANK(X1269),OR(NOT(ISBLANK(Z1269)),NOT(ISBLANK(AA1269)))),#N/A,
IF(ISBLANK(X1269),"",
IF(AND(NOT(ISERROR(VLOOKUP(X1269,MonsterTable!$A:$B,MATCH(MonsterTable!$B$1,MonsterTable!$A$1:$B$1,0),0))),OR(ISBLANK(Z1269),ISBLANK(AA1269))),#N/A,
IFERROR(VLOOKUP(X1269,MonsterTable!$A:$B,MATCH(MonsterTable!$B$1,MonsterTable!$A$1:$B$1,0),0),
IF(OR(NOT(ISBLANK(Z1269)),ISBLANK(AA1269)),#N/A,
IF(X1269="empty","empty",
VLOOKUP(X1269,MonsterGroupTable!$A:$A,1,0)))))))</f>
        <v>g117</v>
      </c>
      <c r="AA1269">
        <v>5</v>
      </c>
      <c r="AE1269" s="1" t="s">
        <v>74</v>
      </c>
      <c r="AF1269" s="2" t="str">
        <f>IF(AND(ISBLANK(AE1269),OR(NOT(ISBLANK(AG1269)),NOT(ISBLANK(AH1269)))),#N/A,
IF(ISBLANK(AE1269),"",
IF(AND(NOT(ISERROR(VLOOKUP(AE1269,MonsterTable!$A:$B,MATCH(MonsterTable!$B$1,MonsterTable!$A$1:$B$1,0),0))),OR(ISBLANK(AG1269),ISBLANK(AH1269))),#N/A,
IFERROR(VLOOKUP(AE1269,MonsterTable!$A:$B,MATCH(MonsterTable!$B$1,MonsterTable!$A$1:$B$1,0),0),
IF(OR(NOT(ISBLANK(AG1269)),ISBLANK(AH1269)),#N/A,
IF(AE1269="empty","empty",
VLOOKUP(AE1269,MonsterGroupTable!$A:$A,1,0)))))))</f>
        <v>empty</v>
      </c>
      <c r="AH1269">
        <v>3</v>
      </c>
      <c r="AL1269" s="1" t="s">
        <v>338</v>
      </c>
      <c r="AM1269" s="2">
        <f>IF(AND(ISBLANK(AL1269),OR(NOT(ISBLANK(AN1269)),NOT(ISBLANK(AO1269)))),#N/A,
IF(ISBLANK(AL1269),"",
IF(AND(NOT(ISERROR(VLOOKUP(AL1269,MonsterTable!$A:$B,MATCH(MonsterTable!$B$1,MonsterTable!$A$1:$B$1,0),0))),OR(ISBLANK(AN1269),ISBLANK(AO1269))),#N/A,
IFERROR(VLOOKUP(AL1269,MonsterTable!$A:$B,MATCH(MonsterTable!$B$1,MonsterTable!$A$1:$B$1,0),0),
IF(OR(NOT(ISBLANK(AN1269)),ISBLANK(AO1269)),#N/A,
IF(AL1269="empty","empty",
VLOOKUP(AL1269,MonsterGroupTable!$A:$A,1,0)))))))</f>
        <v>202</v>
      </c>
      <c r="AN1269">
        <v>1</v>
      </c>
      <c r="AO1269">
        <v>1</v>
      </c>
      <c r="AP1269">
        <v>0</v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BA1269" s="2" t="str">
        <f>IF(AND(ISBLANK(AZ1269),OR(NOT(ISBLANK(BB1269)),NOT(ISBLANK(BC1269)))),#N/A,
IF(ISBLANK(AZ1269),"",
IF(AND(NOT(ISERROR(VLOOKUP(AZ1269,MonsterTable!$A:$B,MATCH(MonsterTable!$B$1,MonsterTable!$A$1:$B$1,0),0))),OR(ISBLANK(BB1269),ISBLANK(BC1269))),#N/A,
IFERROR(VLOOKUP(AZ1269,MonsterTable!$A:$B,MATCH(MonsterTable!$B$1,MonsterTable!$A$1:$B$1,0),0),
IF(OR(NOT(ISBLANK(BB1269)),ISBLANK(BC1269)),#N/A,
IF(AZ1269="empty","empty",
VLOOKUP(AZ1269,MonsterGroupTable!$A:$A,1,0)))))))</f>
        <v/>
      </c>
      <c r="BH1269" s="2" t="str">
        <f>IF(AND(ISBLANK(BG1269),OR(NOT(ISBLANK(BI1269)),NOT(ISBLANK(BJ1269)))),#N/A,
IF(ISBLANK(BG1269),"",
IF(AND(NOT(ISERROR(VLOOKUP(BG1269,MonsterTable!$A:$B,MATCH(MonsterTable!$B$1,MonsterTable!$A$1:$B$1,0),0))),OR(ISBLANK(BI1269),ISBLANK(BJ1269))),#N/A,
IFERROR(VLOOKUP(BG1269,MonsterTable!$A:$B,MATCH(MonsterTable!$B$1,MonsterTable!$A$1:$B$1,0),0),
IF(OR(NOT(ISBLANK(BI1269)),ISBLANK(BJ1269)),#N/A,
IF(BG1269="empty","empty",
VLOOKUP(BG1269,MonsterGroupTable!$A:$A,1,0)))))))</f>
        <v/>
      </c>
      <c r="BO1269" s="2" t="str">
        <f>IF(AND(ISBLANK(BN1269),OR(NOT(ISBLANK(BP1269)),NOT(ISBLANK(BQ1269)))),#N/A,
IF(ISBLANK(BN1269),"",
IF(AND(NOT(ISERROR(VLOOKUP(BN1269,MonsterTable!$A:$B,MATCH(MonsterTable!$B$1,MonsterTable!$A$1:$B$1,0),0))),OR(ISBLANK(BP1269),ISBLANK(BQ1269))),#N/A,
IFERROR(VLOOKUP(BN1269,MonsterTable!$A:$B,MATCH(MonsterTable!$B$1,MonsterTable!$A$1:$B$1,0),0),
IF(OR(NOT(ISBLANK(BP1269)),ISBLANK(BQ1269)),#N/A,
IF(BN1269="empty","empty",
VLOOKUP(BN1269,MonsterGroupTable!$A:$A,1,0)))))))</f>
        <v/>
      </c>
      <c r="BV1269" s="2" t="str">
        <f>IF(AND(ISBLANK(BU1269),OR(NOT(ISBLANK(BW1269)),NOT(ISBLANK(BX1269)))),#N/A,
IF(ISBLANK(BU1269),"",
IF(AND(NOT(ISERROR(VLOOKUP(BU1269,MonsterTable!$A:$B,MATCH(MonsterTable!$B$1,MonsterTable!$A$1:$B$1,0),0))),OR(ISBLANK(BW1269),ISBLANK(BX1269))),#N/A,
IFERROR(VLOOKUP(BU1269,MonsterTable!$A:$B,MATCH(MonsterTable!$B$1,MonsterTable!$A$1:$B$1,0),0),
IF(OR(NOT(ISBLANK(BW1269)),ISBLANK(BX1269)),#N/A,
IF(BU1269="empty","empty",
VLOOKUP(BU1269,MonsterGroupTable!$A:$A,1,0)))))))</f>
        <v/>
      </c>
      <c r="CC1269" s="2" t="str">
        <f>IF(AND(ISBLANK(CB1269),OR(NOT(ISBLANK(CD1269)),NOT(ISBLANK(CE1269)))),#N/A,
IF(ISBLANK(CB1269),"",
IF(AND(NOT(ISERROR(VLOOKUP(CB1269,MonsterTable!$A:$B,MATCH(MonsterTable!$B$1,MonsterTable!$A$1:$B$1,0),0))),OR(ISBLANK(CD1269),ISBLANK(CE1269))),#N/A,
IFERROR(VLOOKUP(CB1269,MonsterTable!$A:$B,MATCH(MonsterTable!$B$1,MonsterTable!$A$1:$B$1,0),0),
IF(OR(NOT(ISBLANK(CD1269)),ISBLANK(CE1269)),#N/A,
IF(CB1269="empty","empty",
VLOOKUP(CB1269,MonsterGroupTable!$A:$A,1,0)))))))</f>
        <v/>
      </c>
      <c r="CJ1269" s="2" t="str">
        <f>IF(AND(ISBLANK(CI1269),OR(NOT(ISBLANK(CK1269)),NOT(ISBLANK(CL1269)))),#N/A,
IF(ISBLANK(CI1269),"",
IF(AND(NOT(ISERROR(VLOOKUP(CI1269,MonsterTable!$A:$B,MATCH(MonsterTable!$B$1,MonsterTable!$A$1:$B$1,0),0))),OR(ISBLANK(CK1269),ISBLANK(CL1269))),#N/A,
IFERROR(VLOOKUP(CI1269,MonsterTable!$A:$B,MATCH(MonsterTable!$B$1,MonsterTable!$A$1:$B$1,0),0),
IF(OR(NOT(ISBLANK(CK1269)),ISBLANK(CL1269)),#N/A,
IF(CI1269="empty","empty",
VLOOKUP(CI1269,MonsterGroupTable!$A:$A,1,0)))))))</f>
        <v/>
      </c>
    </row>
    <row r="1270" spans="1:88">
      <c r="A1270">
        <v>20571</v>
      </c>
      <c r="B1270">
        <f t="shared" si="38"/>
        <v>1.1000000000000001</v>
      </c>
      <c r="C1270">
        <f t="shared" si="38"/>
        <v>1.1000000000000001</v>
      </c>
      <c r="F1270">
        <v>4680</v>
      </c>
      <c r="G1270">
        <v>162743</v>
      </c>
      <c r="H1270">
        <v>0</v>
      </c>
      <c r="I1270">
        <v>0</v>
      </c>
      <c r="J1270">
        <v>0</v>
      </c>
      <c r="K1270" t="s">
        <v>28</v>
      </c>
      <c r="L1270" t="s">
        <v>254</v>
      </c>
      <c r="M1270" t="s">
        <v>79</v>
      </c>
      <c r="N1270" t="s">
        <v>80</v>
      </c>
      <c r="O1270">
        <v>0</v>
      </c>
      <c r="P1270">
        <v>-4.75</v>
      </c>
      <c r="Q1270">
        <v>-3.5</v>
      </c>
      <c r="R1270">
        <v>4.75</v>
      </c>
      <c r="S1270">
        <v>3</v>
      </c>
      <c r="T1270">
        <v>-13.5</v>
      </c>
      <c r="U1270">
        <v>2.5499999999999998</v>
      </c>
      <c r="V1270">
        <v>-6.75</v>
      </c>
      <c r="W1270" t="str">
        <f t="shared" si="39"/>
        <v>g118,5,empty,3,203,1,1,0</v>
      </c>
      <c r="X1270" s="1" t="s">
        <v>335</v>
      </c>
      <c r="Y1270" s="2" t="str">
        <f>IF(AND(ISBLANK(X1270),OR(NOT(ISBLANK(Z1270)),NOT(ISBLANK(AA1270)))),#N/A,
IF(ISBLANK(X1270),"",
IF(AND(NOT(ISERROR(VLOOKUP(X1270,MonsterTable!$A:$B,MATCH(MonsterTable!$B$1,MonsterTable!$A$1:$B$1,0),0))),OR(ISBLANK(Z1270),ISBLANK(AA1270))),#N/A,
IFERROR(VLOOKUP(X1270,MonsterTable!$A:$B,MATCH(MonsterTable!$B$1,MonsterTable!$A$1:$B$1,0),0),
IF(OR(NOT(ISBLANK(Z1270)),ISBLANK(AA1270)),#N/A,
IF(X1270="empty","empty",
VLOOKUP(X1270,MonsterGroupTable!$A:$A,1,0)))))))</f>
        <v>g118</v>
      </c>
      <c r="AA1270">
        <v>5</v>
      </c>
      <c r="AE1270" s="1" t="s">
        <v>74</v>
      </c>
      <c r="AF1270" s="2" t="str">
        <f>IF(AND(ISBLANK(AE1270),OR(NOT(ISBLANK(AG1270)),NOT(ISBLANK(AH1270)))),#N/A,
IF(ISBLANK(AE1270),"",
IF(AND(NOT(ISERROR(VLOOKUP(AE1270,MonsterTable!$A:$B,MATCH(MonsterTable!$B$1,MonsterTable!$A$1:$B$1,0),0))),OR(ISBLANK(AG1270),ISBLANK(AH1270))),#N/A,
IFERROR(VLOOKUP(AE1270,MonsterTable!$A:$B,MATCH(MonsterTable!$B$1,MonsterTable!$A$1:$B$1,0),0),
IF(OR(NOT(ISBLANK(AG1270)),ISBLANK(AH1270)),#N/A,
IF(AE1270="empty","empty",
VLOOKUP(AE1270,MonsterGroupTable!$A:$A,1,0)))))))</f>
        <v>empty</v>
      </c>
      <c r="AH1270">
        <v>3</v>
      </c>
      <c r="AL1270" s="1" t="s">
        <v>339</v>
      </c>
      <c r="AM1270" s="2">
        <f>IF(AND(ISBLANK(AL1270),OR(NOT(ISBLANK(AN1270)),NOT(ISBLANK(AO1270)))),#N/A,
IF(ISBLANK(AL1270),"",
IF(AND(NOT(ISERROR(VLOOKUP(AL1270,MonsterTable!$A:$B,MATCH(MonsterTable!$B$1,MonsterTable!$A$1:$B$1,0),0))),OR(ISBLANK(AN1270),ISBLANK(AO1270))),#N/A,
IFERROR(VLOOKUP(AL1270,MonsterTable!$A:$B,MATCH(MonsterTable!$B$1,MonsterTable!$A$1:$B$1,0),0),
IF(OR(NOT(ISBLANK(AN1270)),ISBLANK(AO1270)),#N/A,
IF(AL1270="empty","empty",
VLOOKUP(AL1270,MonsterGroupTable!$A:$A,1,0)))))))</f>
        <v>203</v>
      </c>
      <c r="AN1270">
        <v>1</v>
      </c>
      <c r="AO1270">
        <v>1</v>
      </c>
      <c r="AP1270">
        <v>0</v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BA1270" s="2" t="str">
        <f>IF(AND(ISBLANK(AZ1270),OR(NOT(ISBLANK(BB1270)),NOT(ISBLANK(BC1270)))),#N/A,
IF(ISBLANK(AZ1270),"",
IF(AND(NOT(ISERROR(VLOOKUP(AZ1270,MonsterTable!$A:$B,MATCH(MonsterTable!$B$1,MonsterTable!$A$1:$B$1,0),0))),OR(ISBLANK(BB1270),ISBLANK(BC1270))),#N/A,
IFERROR(VLOOKUP(AZ1270,MonsterTable!$A:$B,MATCH(MonsterTable!$B$1,MonsterTable!$A$1:$B$1,0),0),
IF(OR(NOT(ISBLANK(BB1270)),ISBLANK(BC1270)),#N/A,
IF(AZ1270="empty","empty",
VLOOKUP(AZ1270,MonsterGroupTable!$A:$A,1,0)))))))</f>
        <v/>
      </c>
      <c r="BH1270" s="2" t="str">
        <f>IF(AND(ISBLANK(BG1270),OR(NOT(ISBLANK(BI1270)),NOT(ISBLANK(BJ1270)))),#N/A,
IF(ISBLANK(BG1270),"",
IF(AND(NOT(ISERROR(VLOOKUP(BG1270,MonsterTable!$A:$B,MATCH(MonsterTable!$B$1,MonsterTable!$A$1:$B$1,0),0))),OR(ISBLANK(BI1270),ISBLANK(BJ1270))),#N/A,
IFERROR(VLOOKUP(BG1270,MonsterTable!$A:$B,MATCH(MonsterTable!$B$1,MonsterTable!$A$1:$B$1,0),0),
IF(OR(NOT(ISBLANK(BI1270)),ISBLANK(BJ1270)),#N/A,
IF(BG1270="empty","empty",
VLOOKUP(BG1270,MonsterGroupTable!$A:$A,1,0)))))))</f>
        <v/>
      </c>
      <c r="BO1270" s="2" t="str">
        <f>IF(AND(ISBLANK(BN1270),OR(NOT(ISBLANK(BP1270)),NOT(ISBLANK(BQ1270)))),#N/A,
IF(ISBLANK(BN1270),"",
IF(AND(NOT(ISERROR(VLOOKUP(BN1270,MonsterTable!$A:$B,MATCH(MonsterTable!$B$1,MonsterTable!$A$1:$B$1,0),0))),OR(ISBLANK(BP1270),ISBLANK(BQ1270))),#N/A,
IFERROR(VLOOKUP(BN1270,MonsterTable!$A:$B,MATCH(MonsterTable!$B$1,MonsterTable!$A$1:$B$1,0),0),
IF(OR(NOT(ISBLANK(BP1270)),ISBLANK(BQ1270)),#N/A,
IF(BN1270="empty","empty",
VLOOKUP(BN1270,MonsterGroupTable!$A:$A,1,0)))))))</f>
        <v/>
      </c>
      <c r="BV1270" s="2" t="str">
        <f>IF(AND(ISBLANK(BU1270),OR(NOT(ISBLANK(BW1270)),NOT(ISBLANK(BX1270)))),#N/A,
IF(ISBLANK(BU1270),"",
IF(AND(NOT(ISERROR(VLOOKUP(BU1270,MonsterTable!$A:$B,MATCH(MonsterTable!$B$1,MonsterTable!$A$1:$B$1,0),0))),OR(ISBLANK(BW1270),ISBLANK(BX1270))),#N/A,
IFERROR(VLOOKUP(BU1270,MonsterTable!$A:$B,MATCH(MonsterTable!$B$1,MonsterTable!$A$1:$B$1,0),0),
IF(OR(NOT(ISBLANK(BW1270)),ISBLANK(BX1270)),#N/A,
IF(BU1270="empty","empty",
VLOOKUP(BU1270,MonsterGroupTable!$A:$A,1,0)))))))</f>
        <v/>
      </c>
      <c r="CC1270" s="2" t="str">
        <f>IF(AND(ISBLANK(CB1270),OR(NOT(ISBLANK(CD1270)),NOT(ISBLANK(CE1270)))),#N/A,
IF(ISBLANK(CB1270),"",
IF(AND(NOT(ISERROR(VLOOKUP(CB1270,MonsterTable!$A:$B,MATCH(MonsterTable!$B$1,MonsterTable!$A$1:$B$1,0),0))),OR(ISBLANK(CD1270),ISBLANK(CE1270))),#N/A,
IFERROR(VLOOKUP(CB1270,MonsterTable!$A:$B,MATCH(MonsterTable!$B$1,MonsterTable!$A$1:$B$1,0),0),
IF(OR(NOT(ISBLANK(CD1270)),ISBLANK(CE1270)),#N/A,
IF(CB1270="empty","empty",
VLOOKUP(CB1270,MonsterGroupTable!$A:$A,1,0)))))))</f>
        <v/>
      </c>
      <c r="CJ1270" s="2" t="str">
        <f>IF(AND(ISBLANK(CI1270),OR(NOT(ISBLANK(CK1270)),NOT(ISBLANK(CL1270)))),#N/A,
IF(ISBLANK(CI1270),"",
IF(AND(NOT(ISERROR(VLOOKUP(CI1270,MonsterTable!$A:$B,MATCH(MonsterTable!$B$1,MonsterTable!$A$1:$B$1,0),0))),OR(ISBLANK(CK1270),ISBLANK(CL1270))),#N/A,
IFERROR(VLOOKUP(CI1270,MonsterTable!$A:$B,MATCH(MonsterTable!$B$1,MonsterTable!$A$1:$B$1,0),0),
IF(OR(NOT(ISBLANK(CK1270)),ISBLANK(CL1270)),#N/A,
IF(CI1270="empty","empty",
VLOOKUP(CI1270,MonsterGroupTable!$A:$A,1,0)))))))</f>
        <v/>
      </c>
    </row>
    <row r="1271" spans="1:88">
      <c r="A1271">
        <v>20572</v>
      </c>
      <c r="B1271">
        <f t="shared" si="38"/>
        <v>1.1000000000000001</v>
      </c>
      <c r="C1271">
        <f t="shared" si="38"/>
        <v>1.1000000000000001</v>
      </c>
      <c r="F1271">
        <v>4680</v>
      </c>
      <c r="G1271">
        <v>163445</v>
      </c>
      <c r="H1271">
        <v>0</v>
      </c>
      <c r="I1271">
        <v>0</v>
      </c>
      <c r="J1271">
        <v>0</v>
      </c>
      <c r="K1271" t="s">
        <v>28</v>
      </c>
      <c r="L1271" t="s">
        <v>254</v>
      </c>
      <c r="M1271" t="s">
        <v>79</v>
      </c>
      <c r="N1271" t="s">
        <v>80</v>
      </c>
      <c r="O1271">
        <v>0</v>
      </c>
      <c r="P1271">
        <v>-4.75</v>
      </c>
      <c r="Q1271">
        <v>-3.5</v>
      </c>
      <c r="R1271">
        <v>4.75</v>
      </c>
      <c r="S1271">
        <v>3</v>
      </c>
      <c r="T1271">
        <v>-13.5</v>
      </c>
      <c r="U1271">
        <v>2.5499999999999998</v>
      </c>
      <c r="V1271">
        <v>-6.75</v>
      </c>
      <c r="W1271" t="str">
        <f t="shared" si="39"/>
        <v>g118,5,empty,3,203,1,1,0</v>
      </c>
      <c r="X1271" s="1" t="s">
        <v>335</v>
      </c>
      <c r="Y1271" s="2" t="str">
        <f>IF(AND(ISBLANK(X1271),OR(NOT(ISBLANK(Z1271)),NOT(ISBLANK(AA1271)))),#N/A,
IF(ISBLANK(X1271),"",
IF(AND(NOT(ISERROR(VLOOKUP(X1271,MonsterTable!$A:$B,MATCH(MonsterTable!$B$1,MonsterTable!$A$1:$B$1,0),0))),OR(ISBLANK(Z1271),ISBLANK(AA1271))),#N/A,
IFERROR(VLOOKUP(X1271,MonsterTable!$A:$B,MATCH(MonsterTable!$B$1,MonsterTable!$A$1:$B$1,0),0),
IF(OR(NOT(ISBLANK(Z1271)),ISBLANK(AA1271)),#N/A,
IF(X1271="empty","empty",
VLOOKUP(X1271,MonsterGroupTable!$A:$A,1,0)))))))</f>
        <v>g118</v>
      </c>
      <c r="AA1271">
        <v>5</v>
      </c>
      <c r="AE1271" s="1" t="s">
        <v>74</v>
      </c>
      <c r="AF1271" s="2" t="str">
        <f>IF(AND(ISBLANK(AE1271),OR(NOT(ISBLANK(AG1271)),NOT(ISBLANK(AH1271)))),#N/A,
IF(ISBLANK(AE1271),"",
IF(AND(NOT(ISERROR(VLOOKUP(AE1271,MonsterTable!$A:$B,MATCH(MonsterTable!$B$1,MonsterTable!$A$1:$B$1,0),0))),OR(ISBLANK(AG1271),ISBLANK(AH1271))),#N/A,
IFERROR(VLOOKUP(AE1271,MonsterTable!$A:$B,MATCH(MonsterTable!$B$1,MonsterTable!$A$1:$B$1,0),0),
IF(OR(NOT(ISBLANK(AG1271)),ISBLANK(AH1271)),#N/A,
IF(AE1271="empty","empty",
VLOOKUP(AE1271,MonsterGroupTable!$A:$A,1,0)))))))</f>
        <v>empty</v>
      </c>
      <c r="AH1271">
        <v>3</v>
      </c>
      <c r="AL1271" s="1" t="s">
        <v>339</v>
      </c>
      <c r="AM1271" s="2">
        <f>IF(AND(ISBLANK(AL1271),OR(NOT(ISBLANK(AN1271)),NOT(ISBLANK(AO1271)))),#N/A,
IF(ISBLANK(AL1271),"",
IF(AND(NOT(ISERROR(VLOOKUP(AL1271,MonsterTable!$A:$B,MATCH(MonsterTable!$B$1,MonsterTable!$A$1:$B$1,0),0))),OR(ISBLANK(AN1271),ISBLANK(AO1271))),#N/A,
IFERROR(VLOOKUP(AL1271,MonsterTable!$A:$B,MATCH(MonsterTable!$B$1,MonsterTable!$A$1:$B$1,0),0),
IF(OR(NOT(ISBLANK(AN1271)),ISBLANK(AO1271)),#N/A,
IF(AL1271="empty","empty",
VLOOKUP(AL1271,MonsterGroupTable!$A:$A,1,0)))))))</f>
        <v>203</v>
      </c>
      <c r="AN1271">
        <v>1</v>
      </c>
      <c r="AO1271">
        <v>1</v>
      </c>
      <c r="AP1271">
        <v>0</v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BA1271" s="2" t="str">
        <f>IF(AND(ISBLANK(AZ1271),OR(NOT(ISBLANK(BB1271)),NOT(ISBLANK(BC1271)))),#N/A,
IF(ISBLANK(AZ1271),"",
IF(AND(NOT(ISERROR(VLOOKUP(AZ1271,MonsterTable!$A:$B,MATCH(MonsterTable!$B$1,MonsterTable!$A$1:$B$1,0),0))),OR(ISBLANK(BB1271),ISBLANK(BC1271))),#N/A,
IFERROR(VLOOKUP(AZ1271,MonsterTable!$A:$B,MATCH(MonsterTable!$B$1,MonsterTable!$A$1:$B$1,0),0),
IF(OR(NOT(ISBLANK(BB1271)),ISBLANK(BC1271)),#N/A,
IF(AZ1271="empty","empty",
VLOOKUP(AZ1271,MonsterGroupTable!$A:$A,1,0)))))))</f>
        <v/>
      </c>
      <c r="BH1271" s="2" t="str">
        <f>IF(AND(ISBLANK(BG1271),OR(NOT(ISBLANK(BI1271)),NOT(ISBLANK(BJ1271)))),#N/A,
IF(ISBLANK(BG1271),"",
IF(AND(NOT(ISERROR(VLOOKUP(BG1271,MonsterTable!$A:$B,MATCH(MonsterTable!$B$1,MonsterTable!$A$1:$B$1,0),0))),OR(ISBLANK(BI1271),ISBLANK(BJ1271))),#N/A,
IFERROR(VLOOKUP(BG1271,MonsterTable!$A:$B,MATCH(MonsterTable!$B$1,MonsterTable!$A$1:$B$1,0),0),
IF(OR(NOT(ISBLANK(BI1271)),ISBLANK(BJ1271)),#N/A,
IF(BG1271="empty","empty",
VLOOKUP(BG1271,MonsterGroupTable!$A:$A,1,0)))))))</f>
        <v/>
      </c>
      <c r="BO1271" s="2" t="str">
        <f>IF(AND(ISBLANK(BN1271),OR(NOT(ISBLANK(BP1271)),NOT(ISBLANK(BQ1271)))),#N/A,
IF(ISBLANK(BN1271),"",
IF(AND(NOT(ISERROR(VLOOKUP(BN1271,MonsterTable!$A:$B,MATCH(MonsterTable!$B$1,MonsterTable!$A$1:$B$1,0),0))),OR(ISBLANK(BP1271),ISBLANK(BQ1271))),#N/A,
IFERROR(VLOOKUP(BN1271,MonsterTable!$A:$B,MATCH(MonsterTable!$B$1,MonsterTable!$A$1:$B$1,0),0),
IF(OR(NOT(ISBLANK(BP1271)),ISBLANK(BQ1271)),#N/A,
IF(BN1271="empty","empty",
VLOOKUP(BN1271,MonsterGroupTable!$A:$A,1,0)))))))</f>
        <v/>
      </c>
      <c r="BV1271" s="2" t="str">
        <f>IF(AND(ISBLANK(BU1271),OR(NOT(ISBLANK(BW1271)),NOT(ISBLANK(BX1271)))),#N/A,
IF(ISBLANK(BU1271),"",
IF(AND(NOT(ISERROR(VLOOKUP(BU1271,MonsterTable!$A:$B,MATCH(MonsterTable!$B$1,MonsterTable!$A$1:$B$1,0),0))),OR(ISBLANK(BW1271),ISBLANK(BX1271))),#N/A,
IFERROR(VLOOKUP(BU1271,MonsterTable!$A:$B,MATCH(MonsterTable!$B$1,MonsterTable!$A$1:$B$1,0),0),
IF(OR(NOT(ISBLANK(BW1271)),ISBLANK(BX1271)),#N/A,
IF(BU1271="empty","empty",
VLOOKUP(BU1271,MonsterGroupTable!$A:$A,1,0)))))))</f>
        <v/>
      </c>
      <c r="CC1271" s="2" t="str">
        <f>IF(AND(ISBLANK(CB1271),OR(NOT(ISBLANK(CD1271)),NOT(ISBLANK(CE1271)))),#N/A,
IF(ISBLANK(CB1271),"",
IF(AND(NOT(ISERROR(VLOOKUP(CB1271,MonsterTable!$A:$B,MATCH(MonsterTable!$B$1,MonsterTable!$A$1:$B$1,0),0))),OR(ISBLANK(CD1271),ISBLANK(CE1271))),#N/A,
IFERROR(VLOOKUP(CB1271,MonsterTable!$A:$B,MATCH(MonsterTable!$B$1,MonsterTable!$A$1:$B$1,0),0),
IF(OR(NOT(ISBLANK(CD1271)),ISBLANK(CE1271)),#N/A,
IF(CB1271="empty","empty",
VLOOKUP(CB1271,MonsterGroupTable!$A:$A,1,0)))))))</f>
        <v/>
      </c>
      <c r="CJ1271" s="2" t="str">
        <f>IF(AND(ISBLANK(CI1271),OR(NOT(ISBLANK(CK1271)),NOT(ISBLANK(CL1271)))),#N/A,
IF(ISBLANK(CI1271),"",
IF(AND(NOT(ISERROR(VLOOKUP(CI1271,MonsterTable!$A:$B,MATCH(MonsterTable!$B$1,MonsterTable!$A$1:$B$1,0),0))),OR(ISBLANK(CK1271),ISBLANK(CL1271))),#N/A,
IFERROR(VLOOKUP(CI1271,MonsterTable!$A:$B,MATCH(MonsterTable!$B$1,MonsterTable!$A$1:$B$1,0),0),
IF(OR(NOT(ISBLANK(CK1271)),ISBLANK(CL1271)),#N/A,
IF(CI1271="empty","empty",
VLOOKUP(CI1271,MonsterGroupTable!$A:$A,1,0)))))))</f>
        <v/>
      </c>
    </row>
    <row r="1272" spans="1:88">
      <c r="A1272">
        <v>20573</v>
      </c>
      <c r="B1272">
        <f t="shared" si="38"/>
        <v>1.1000000000000001</v>
      </c>
      <c r="C1272">
        <f t="shared" si="38"/>
        <v>1.1000000000000001</v>
      </c>
      <c r="F1272">
        <v>4680</v>
      </c>
      <c r="G1272">
        <v>164147</v>
      </c>
      <c r="H1272">
        <v>0</v>
      </c>
      <c r="I1272">
        <v>0</v>
      </c>
      <c r="J1272">
        <v>0</v>
      </c>
      <c r="K1272" t="s">
        <v>28</v>
      </c>
      <c r="L1272" t="s">
        <v>254</v>
      </c>
      <c r="M1272" t="s">
        <v>79</v>
      </c>
      <c r="N1272" t="s">
        <v>80</v>
      </c>
      <c r="O1272">
        <v>0</v>
      </c>
      <c r="P1272">
        <v>-4.75</v>
      </c>
      <c r="Q1272">
        <v>-3.5</v>
      </c>
      <c r="R1272">
        <v>4.75</v>
      </c>
      <c r="S1272">
        <v>3</v>
      </c>
      <c r="T1272">
        <v>-13.5</v>
      </c>
      <c r="U1272">
        <v>2.5499999999999998</v>
      </c>
      <c r="V1272">
        <v>-6.75</v>
      </c>
      <c r="W1272" t="str">
        <f t="shared" si="39"/>
        <v>g118,5,empty,3,203,1,1,0</v>
      </c>
      <c r="X1272" s="1" t="s">
        <v>335</v>
      </c>
      <c r="Y1272" s="2" t="str">
        <f>IF(AND(ISBLANK(X1272),OR(NOT(ISBLANK(Z1272)),NOT(ISBLANK(AA1272)))),#N/A,
IF(ISBLANK(X1272),"",
IF(AND(NOT(ISERROR(VLOOKUP(X1272,MonsterTable!$A:$B,MATCH(MonsterTable!$B$1,MonsterTable!$A$1:$B$1,0),0))),OR(ISBLANK(Z1272),ISBLANK(AA1272))),#N/A,
IFERROR(VLOOKUP(X1272,MonsterTable!$A:$B,MATCH(MonsterTable!$B$1,MonsterTable!$A$1:$B$1,0),0),
IF(OR(NOT(ISBLANK(Z1272)),ISBLANK(AA1272)),#N/A,
IF(X1272="empty","empty",
VLOOKUP(X1272,MonsterGroupTable!$A:$A,1,0)))))))</f>
        <v>g118</v>
      </c>
      <c r="AA1272">
        <v>5</v>
      </c>
      <c r="AE1272" s="1" t="s">
        <v>74</v>
      </c>
      <c r="AF1272" s="2" t="str">
        <f>IF(AND(ISBLANK(AE1272),OR(NOT(ISBLANK(AG1272)),NOT(ISBLANK(AH1272)))),#N/A,
IF(ISBLANK(AE1272),"",
IF(AND(NOT(ISERROR(VLOOKUP(AE1272,MonsterTable!$A:$B,MATCH(MonsterTable!$B$1,MonsterTable!$A$1:$B$1,0),0))),OR(ISBLANK(AG1272),ISBLANK(AH1272))),#N/A,
IFERROR(VLOOKUP(AE1272,MonsterTable!$A:$B,MATCH(MonsterTable!$B$1,MonsterTable!$A$1:$B$1,0),0),
IF(OR(NOT(ISBLANK(AG1272)),ISBLANK(AH1272)),#N/A,
IF(AE1272="empty","empty",
VLOOKUP(AE1272,MonsterGroupTable!$A:$A,1,0)))))))</f>
        <v>empty</v>
      </c>
      <c r="AH1272">
        <v>3</v>
      </c>
      <c r="AL1272" s="1" t="s">
        <v>339</v>
      </c>
      <c r="AM1272" s="2">
        <f>IF(AND(ISBLANK(AL1272),OR(NOT(ISBLANK(AN1272)),NOT(ISBLANK(AO1272)))),#N/A,
IF(ISBLANK(AL1272),"",
IF(AND(NOT(ISERROR(VLOOKUP(AL1272,MonsterTable!$A:$B,MATCH(MonsterTable!$B$1,MonsterTable!$A$1:$B$1,0),0))),OR(ISBLANK(AN1272),ISBLANK(AO1272))),#N/A,
IFERROR(VLOOKUP(AL1272,MonsterTable!$A:$B,MATCH(MonsterTable!$B$1,MonsterTable!$A$1:$B$1,0),0),
IF(OR(NOT(ISBLANK(AN1272)),ISBLANK(AO1272)),#N/A,
IF(AL1272="empty","empty",
VLOOKUP(AL1272,MonsterGroupTable!$A:$A,1,0)))))))</f>
        <v>203</v>
      </c>
      <c r="AN1272">
        <v>1</v>
      </c>
      <c r="AO1272">
        <v>1</v>
      </c>
      <c r="AP1272">
        <v>0</v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BA1272" s="2" t="str">
        <f>IF(AND(ISBLANK(AZ1272),OR(NOT(ISBLANK(BB1272)),NOT(ISBLANK(BC1272)))),#N/A,
IF(ISBLANK(AZ1272),"",
IF(AND(NOT(ISERROR(VLOOKUP(AZ1272,MonsterTable!$A:$B,MATCH(MonsterTable!$B$1,MonsterTable!$A$1:$B$1,0),0))),OR(ISBLANK(BB1272),ISBLANK(BC1272))),#N/A,
IFERROR(VLOOKUP(AZ1272,MonsterTable!$A:$B,MATCH(MonsterTable!$B$1,MonsterTable!$A$1:$B$1,0),0),
IF(OR(NOT(ISBLANK(BB1272)),ISBLANK(BC1272)),#N/A,
IF(AZ1272="empty","empty",
VLOOKUP(AZ1272,MonsterGroupTable!$A:$A,1,0)))))))</f>
        <v/>
      </c>
      <c r="BH1272" s="2" t="str">
        <f>IF(AND(ISBLANK(BG1272),OR(NOT(ISBLANK(BI1272)),NOT(ISBLANK(BJ1272)))),#N/A,
IF(ISBLANK(BG1272),"",
IF(AND(NOT(ISERROR(VLOOKUP(BG1272,MonsterTable!$A:$B,MATCH(MonsterTable!$B$1,MonsterTable!$A$1:$B$1,0),0))),OR(ISBLANK(BI1272),ISBLANK(BJ1272))),#N/A,
IFERROR(VLOOKUP(BG1272,MonsterTable!$A:$B,MATCH(MonsterTable!$B$1,MonsterTable!$A$1:$B$1,0),0),
IF(OR(NOT(ISBLANK(BI1272)),ISBLANK(BJ1272)),#N/A,
IF(BG1272="empty","empty",
VLOOKUP(BG1272,MonsterGroupTable!$A:$A,1,0)))))))</f>
        <v/>
      </c>
      <c r="BO1272" s="2" t="str">
        <f>IF(AND(ISBLANK(BN1272),OR(NOT(ISBLANK(BP1272)),NOT(ISBLANK(BQ1272)))),#N/A,
IF(ISBLANK(BN1272),"",
IF(AND(NOT(ISERROR(VLOOKUP(BN1272,MonsterTable!$A:$B,MATCH(MonsterTable!$B$1,MonsterTable!$A$1:$B$1,0),0))),OR(ISBLANK(BP1272),ISBLANK(BQ1272))),#N/A,
IFERROR(VLOOKUP(BN1272,MonsterTable!$A:$B,MATCH(MonsterTable!$B$1,MonsterTable!$A$1:$B$1,0),0),
IF(OR(NOT(ISBLANK(BP1272)),ISBLANK(BQ1272)),#N/A,
IF(BN1272="empty","empty",
VLOOKUP(BN1272,MonsterGroupTable!$A:$A,1,0)))))))</f>
        <v/>
      </c>
      <c r="BV1272" s="2" t="str">
        <f>IF(AND(ISBLANK(BU1272),OR(NOT(ISBLANK(BW1272)),NOT(ISBLANK(BX1272)))),#N/A,
IF(ISBLANK(BU1272),"",
IF(AND(NOT(ISERROR(VLOOKUP(BU1272,MonsterTable!$A:$B,MATCH(MonsterTable!$B$1,MonsterTable!$A$1:$B$1,0),0))),OR(ISBLANK(BW1272),ISBLANK(BX1272))),#N/A,
IFERROR(VLOOKUP(BU1272,MonsterTable!$A:$B,MATCH(MonsterTable!$B$1,MonsterTable!$A$1:$B$1,0),0),
IF(OR(NOT(ISBLANK(BW1272)),ISBLANK(BX1272)),#N/A,
IF(BU1272="empty","empty",
VLOOKUP(BU1272,MonsterGroupTable!$A:$A,1,0)))))))</f>
        <v/>
      </c>
      <c r="CC1272" s="2" t="str">
        <f>IF(AND(ISBLANK(CB1272),OR(NOT(ISBLANK(CD1272)),NOT(ISBLANK(CE1272)))),#N/A,
IF(ISBLANK(CB1272),"",
IF(AND(NOT(ISERROR(VLOOKUP(CB1272,MonsterTable!$A:$B,MATCH(MonsterTable!$B$1,MonsterTable!$A$1:$B$1,0),0))),OR(ISBLANK(CD1272),ISBLANK(CE1272))),#N/A,
IFERROR(VLOOKUP(CB1272,MonsterTable!$A:$B,MATCH(MonsterTable!$B$1,MonsterTable!$A$1:$B$1,0),0),
IF(OR(NOT(ISBLANK(CD1272)),ISBLANK(CE1272)),#N/A,
IF(CB1272="empty","empty",
VLOOKUP(CB1272,MonsterGroupTable!$A:$A,1,0)))))))</f>
        <v/>
      </c>
      <c r="CJ1272" s="2" t="str">
        <f>IF(AND(ISBLANK(CI1272),OR(NOT(ISBLANK(CK1272)),NOT(ISBLANK(CL1272)))),#N/A,
IF(ISBLANK(CI1272),"",
IF(AND(NOT(ISERROR(VLOOKUP(CI1272,MonsterTable!$A:$B,MATCH(MonsterTable!$B$1,MonsterTable!$A$1:$B$1,0),0))),OR(ISBLANK(CK1272),ISBLANK(CL1272))),#N/A,
IFERROR(VLOOKUP(CI1272,MonsterTable!$A:$B,MATCH(MonsterTable!$B$1,MonsterTable!$A$1:$B$1,0),0),
IF(OR(NOT(ISBLANK(CK1272)),ISBLANK(CL1272)),#N/A,
IF(CI1272="empty","empty",
VLOOKUP(CI1272,MonsterGroupTable!$A:$A,1,0)))))))</f>
        <v/>
      </c>
    </row>
    <row r="1273" spans="1:88">
      <c r="A1273">
        <v>20574</v>
      </c>
      <c r="B1273">
        <f t="shared" si="38"/>
        <v>1.1000000000000001</v>
      </c>
      <c r="C1273">
        <f t="shared" si="38"/>
        <v>1.1000000000000001</v>
      </c>
      <c r="F1273">
        <v>4680</v>
      </c>
      <c r="G1273">
        <v>164849</v>
      </c>
      <c r="H1273">
        <v>0</v>
      </c>
      <c r="I1273">
        <v>0</v>
      </c>
      <c r="J1273">
        <v>0</v>
      </c>
      <c r="K1273" t="s">
        <v>28</v>
      </c>
      <c r="L1273" t="s">
        <v>254</v>
      </c>
      <c r="M1273" t="s">
        <v>79</v>
      </c>
      <c r="N1273" t="s">
        <v>80</v>
      </c>
      <c r="O1273">
        <v>0</v>
      </c>
      <c r="P1273">
        <v>-4.75</v>
      </c>
      <c r="Q1273">
        <v>-3.5</v>
      </c>
      <c r="R1273">
        <v>4.75</v>
      </c>
      <c r="S1273">
        <v>3</v>
      </c>
      <c r="T1273">
        <v>-13.5</v>
      </c>
      <c r="U1273">
        <v>2.5499999999999998</v>
      </c>
      <c r="V1273">
        <v>-6.75</v>
      </c>
      <c r="W1273" t="str">
        <f t="shared" si="39"/>
        <v>g118,5,empty,3,203,1,1,0</v>
      </c>
      <c r="X1273" s="1" t="s">
        <v>335</v>
      </c>
      <c r="Y1273" s="2" t="str">
        <f>IF(AND(ISBLANK(X1273),OR(NOT(ISBLANK(Z1273)),NOT(ISBLANK(AA1273)))),#N/A,
IF(ISBLANK(X1273),"",
IF(AND(NOT(ISERROR(VLOOKUP(X1273,MonsterTable!$A:$B,MATCH(MonsterTable!$B$1,MonsterTable!$A$1:$B$1,0),0))),OR(ISBLANK(Z1273),ISBLANK(AA1273))),#N/A,
IFERROR(VLOOKUP(X1273,MonsterTable!$A:$B,MATCH(MonsterTable!$B$1,MonsterTable!$A$1:$B$1,0),0),
IF(OR(NOT(ISBLANK(Z1273)),ISBLANK(AA1273)),#N/A,
IF(X1273="empty","empty",
VLOOKUP(X1273,MonsterGroupTable!$A:$A,1,0)))))))</f>
        <v>g118</v>
      </c>
      <c r="AA1273">
        <v>5</v>
      </c>
      <c r="AE1273" s="1" t="s">
        <v>74</v>
      </c>
      <c r="AF1273" s="2" t="str">
        <f>IF(AND(ISBLANK(AE1273),OR(NOT(ISBLANK(AG1273)),NOT(ISBLANK(AH1273)))),#N/A,
IF(ISBLANK(AE1273),"",
IF(AND(NOT(ISERROR(VLOOKUP(AE1273,MonsterTable!$A:$B,MATCH(MonsterTable!$B$1,MonsterTable!$A$1:$B$1,0),0))),OR(ISBLANK(AG1273),ISBLANK(AH1273))),#N/A,
IFERROR(VLOOKUP(AE1273,MonsterTable!$A:$B,MATCH(MonsterTable!$B$1,MonsterTable!$A$1:$B$1,0),0),
IF(OR(NOT(ISBLANK(AG1273)),ISBLANK(AH1273)),#N/A,
IF(AE1273="empty","empty",
VLOOKUP(AE1273,MonsterGroupTable!$A:$A,1,0)))))))</f>
        <v>empty</v>
      </c>
      <c r="AH1273">
        <v>3</v>
      </c>
      <c r="AL1273" s="1" t="s">
        <v>339</v>
      </c>
      <c r="AM1273" s="2">
        <f>IF(AND(ISBLANK(AL1273),OR(NOT(ISBLANK(AN1273)),NOT(ISBLANK(AO1273)))),#N/A,
IF(ISBLANK(AL1273),"",
IF(AND(NOT(ISERROR(VLOOKUP(AL1273,MonsterTable!$A:$B,MATCH(MonsterTable!$B$1,MonsterTable!$A$1:$B$1,0),0))),OR(ISBLANK(AN1273),ISBLANK(AO1273))),#N/A,
IFERROR(VLOOKUP(AL1273,MonsterTable!$A:$B,MATCH(MonsterTable!$B$1,MonsterTable!$A$1:$B$1,0),0),
IF(OR(NOT(ISBLANK(AN1273)),ISBLANK(AO1273)),#N/A,
IF(AL1273="empty","empty",
VLOOKUP(AL1273,MonsterGroupTable!$A:$A,1,0)))))))</f>
        <v>203</v>
      </c>
      <c r="AN1273">
        <v>1</v>
      </c>
      <c r="AO1273">
        <v>1</v>
      </c>
      <c r="AP1273">
        <v>0</v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BA1273" s="2" t="str">
        <f>IF(AND(ISBLANK(AZ1273),OR(NOT(ISBLANK(BB1273)),NOT(ISBLANK(BC1273)))),#N/A,
IF(ISBLANK(AZ1273),"",
IF(AND(NOT(ISERROR(VLOOKUP(AZ1273,MonsterTable!$A:$B,MATCH(MonsterTable!$B$1,MonsterTable!$A$1:$B$1,0),0))),OR(ISBLANK(BB1273),ISBLANK(BC1273))),#N/A,
IFERROR(VLOOKUP(AZ1273,MonsterTable!$A:$B,MATCH(MonsterTable!$B$1,MonsterTable!$A$1:$B$1,0),0),
IF(OR(NOT(ISBLANK(BB1273)),ISBLANK(BC1273)),#N/A,
IF(AZ1273="empty","empty",
VLOOKUP(AZ1273,MonsterGroupTable!$A:$A,1,0)))))))</f>
        <v/>
      </c>
      <c r="BH1273" s="2" t="str">
        <f>IF(AND(ISBLANK(BG1273),OR(NOT(ISBLANK(BI1273)),NOT(ISBLANK(BJ1273)))),#N/A,
IF(ISBLANK(BG1273),"",
IF(AND(NOT(ISERROR(VLOOKUP(BG1273,MonsterTable!$A:$B,MATCH(MonsterTable!$B$1,MonsterTable!$A$1:$B$1,0),0))),OR(ISBLANK(BI1273),ISBLANK(BJ1273))),#N/A,
IFERROR(VLOOKUP(BG1273,MonsterTable!$A:$B,MATCH(MonsterTable!$B$1,MonsterTable!$A$1:$B$1,0),0),
IF(OR(NOT(ISBLANK(BI1273)),ISBLANK(BJ1273)),#N/A,
IF(BG1273="empty","empty",
VLOOKUP(BG1273,MonsterGroupTable!$A:$A,1,0)))))))</f>
        <v/>
      </c>
      <c r="BO1273" s="2" t="str">
        <f>IF(AND(ISBLANK(BN1273),OR(NOT(ISBLANK(BP1273)),NOT(ISBLANK(BQ1273)))),#N/A,
IF(ISBLANK(BN1273),"",
IF(AND(NOT(ISERROR(VLOOKUP(BN1273,MonsterTable!$A:$B,MATCH(MonsterTable!$B$1,MonsterTable!$A$1:$B$1,0),0))),OR(ISBLANK(BP1273),ISBLANK(BQ1273))),#N/A,
IFERROR(VLOOKUP(BN1273,MonsterTable!$A:$B,MATCH(MonsterTable!$B$1,MonsterTable!$A$1:$B$1,0),0),
IF(OR(NOT(ISBLANK(BP1273)),ISBLANK(BQ1273)),#N/A,
IF(BN1273="empty","empty",
VLOOKUP(BN1273,MonsterGroupTable!$A:$A,1,0)))))))</f>
        <v/>
      </c>
      <c r="BV1273" s="2" t="str">
        <f>IF(AND(ISBLANK(BU1273),OR(NOT(ISBLANK(BW1273)),NOT(ISBLANK(BX1273)))),#N/A,
IF(ISBLANK(BU1273),"",
IF(AND(NOT(ISERROR(VLOOKUP(BU1273,MonsterTable!$A:$B,MATCH(MonsterTable!$B$1,MonsterTable!$A$1:$B$1,0),0))),OR(ISBLANK(BW1273),ISBLANK(BX1273))),#N/A,
IFERROR(VLOOKUP(BU1273,MonsterTable!$A:$B,MATCH(MonsterTable!$B$1,MonsterTable!$A$1:$B$1,0),0),
IF(OR(NOT(ISBLANK(BW1273)),ISBLANK(BX1273)),#N/A,
IF(BU1273="empty","empty",
VLOOKUP(BU1273,MonsterGroupTable!$A:$A,1,0)))))))</f>
        <v/>
      </c>
      <c r="CC1273" s="2" t="str">
        <f>IF(AND(ISBLANK(CB1273),OR(NOT(ISBLANK(CD1273)),NOT(ISBLANK(CE1273)))),#N/A,
IF(ISBLANK(CB1273),"",
IF(AND(NOT(ISERROR(VLOOKUP(CB1273,MonsterTable!$A:$B,MATCH(MonsterTable!$B$1,MonsterTable!$A$1:$B$1,0),0))),OR(ISBLANK(CD1273),ISBLANK(CE1273))),#N/A,
IFERROR(VLOOKUP(CB1273,MonsterTable!$A:$B,MATCH(MonsterTable!$B$1,MonsterTable!$A$1:$B$1,0),0),
IF(OR(NOT(ISBLANK(CD1273)),ISBLANK(CE1273)),#N/A,
IF(CB1273="empty","empty",
VLOOKUP(CB1273,MonsterGroupTable!$A:$A,1,0)))))))</f>
        <v/>
      </c>
      <c r="CJ1273" s="2" t="str">
        <f>IF(AND(ISBLANK(CI1273),OR(NOT(ISBLANK(CK1273)),NOT(ISBLANK(CL1273)))),#N/A,
IF(ISBLANK(CI1273),"",
IF(AND(NOT(ISERROR(VLOOKUP(CI1273,MonsterTable!$A:$B,MATCH(MonsterTable!$B$1,MonsterTable!$A$1:$B$1,0),0))),OR(ISBLANK(CK1273),ISBLANK(CL1273))),#N/A,
IFERROR(VLOOKUP(CI1273,MonsterTable!$A:$B,MATCH(MonsterTable!$B$1,MonsterTable!$A$1:$B$1,0),0),
IF(OR(NOT(ISBLANK(CK1273)),ISBLANK(CL1273)),#N/A,
IF(CI1273="empty","empty",
VLOOKUP(CI1273,MonsterGroupTable!$A:$A,1,0)))))))</f>
        <v/>
      </c>
    </row>
    <row r="1274" spans="1:88">
      <c r="A1274">
        <v>20575</v>
      </c>
      <c r="B1274">
        <f t="shared" si="38"/>
        <v>1.1000000000000001</v>
      </c>
      <c r="C1274">
        <f t="shared" si="38"/>
        <v>1.1000000000000001</v>
      </c>
      <c r="F1274">
        <v>4680</v>
      </c>
      <c r="G1274">
        <v>165551</v>
      </c>
      <c r="H1274">
        <v>0</v>
      </c>
      <c r="I1274">
        <v>0</v>
      </c>
      <c r="J1274">
        <v>0</v>
      </c>
      <c r="K1274" t="s">
        <v>28</v>
      </c>
      <c r="L1274" t="s">
        <v>254</v>
      </c>
      <c r="M1274" t="s">
        <v>79</v>
      </c>
      <c r="N1274" t="s">
        <v>80</v>
      </c>
      <c r="O1274">
        <v>0</v>
      </c>
      <c r="P1274">
        <v>-4.75</v>
      </c>
      <c r="Q1274">
        <v>-3.5</v>
      </c>
      <c r="R1274">
        <v>4.75</v>
      </c>
      <c r="S1274">
        <v>3</v>
      </c>
      <c r="T1274">
        <v>-13.5</v>
      </c>
      <c r="U1274">
        <v>2.5499999999999998</v>
      </c>
      <c r="V1274">
        <v>-6.75</v>
      </c>
      <c r="W1274" t="str">
        <f t="shared" si="39"/>
        <v>g118,5,empty,3,203,1,1,0</v>
      </c>
      <c r="X1274" s="1" t="s">
        <v>335</v>
      </c>
      <c r="Y1274" s="2" t="str">
        <f>IF(AND(ISBLANK(X1274),OR(NOT(ISBLANK(Z1274)),NOT(ISBLANK(AA1274)))),#N/A,
IF(ISBLANK(X1274),"",
IF(AND(NOT(ISERROR(VLOOKUP(X1274,MonsterTable!$A:$B,MATCH(MonsterTable!$B$1,MonsterTable!$A$1:$B$1,0),0))),OR(ISBLANK(Z1274),ISBLANK(AA1274))),#N/A,
IFERROR(VLOOKUP(X1274,MonsterTable!$A:$B,MATCH(MonsterTable!$B$1,MonsterTable!$A$1:$B$1,0),0),
IF(OR(NOT(ISBLANK(Z1274)),ISBLANK(AA1274)),#N/A,
IF(X1274="empty","empty",
VLOOKUP(X1274,MonsterGroupTable!$A:$A,1,0)))))))</f>
        <v>g118</v>
      </c>
      <c r="AA1274">
        <v>5</v>
      </c>
      <c r="AE1274" s="1" t="s">
        <v>74</v>
      </c>
      <c r="AF1274" s="2" t="str">
        <f>IF(AND(ISBLANK(AE1274),OR(NOT(ISBLANK(AG1274)),NOT(ISBLANK(AH1274)))),#N/A,
IF(ISBLANK(AE1274),"",
IF(AND(NOT(ISERROR(VLOOKUP(AE1274,MonsterTable!$A:$B,MATCH(MonsterTable!$B$1,MonsterTable!$A$1:$B$1,0),0))),OR(ISBLANK(AG1274),ISBLANK(AH1274))),#N/A,
IFERROR(VLOOKUP(AE1274,MonsterTable!$A:$B,MATCH(MonsterTable!$B$1,MonsterTable!$A$1:$B$1,0),0),
IF(OR(NOT(ISBLANK(AG1274)),ISBLANK(AH1274)),#N/A,
IF(AE1274="empty","empty",
VLOOKUP(AE1274,MonsterGroupTable!$A:$A,1,0)))))))</f>
        <v>empty</v>
      </c>
      <c r="AH1274">
        <v>3</v>
      </c>
      <c r="AL1274" s="1" t="s">
        <v>339</v>
      </c>
      <c r="AM1274" s="2">
        <f>IF(AND(ISBLANK(AL1274),OR(NOT(ISBLANK(AN1274)),NOT(ISBLANK(AO1274)))),#N/A,
IF(ISBLANK(AL1274),"",
IF(AND(NOT(ISERROR(VLOOKUP(AL1274,MonsterTable!$A:$B,MATCH(MonsterTable!$B$1,MonsterTable!$A$1:$B$1,0),0))),OR(ISBLANK(AN1274),ISBLANK(AO1274))),#N/A,
IFERROR(VLOOKUP(AL1274,MonsterTable!$A:$B,MATCH(MonsterTable!$B$1,MonsterTable!$A$1:$B$1,0),0),
IF(OR(NOT(ISBLANK(AN1274)),ISBLANK(AO1274)),#N/A,
IF(AL1274="empty","empty",
VLOOKUP(AL1274,MonsterGroupTable!$A:$A,1,0)))))))</f>
        <v>203</v>
      </c>
      <c r="AN1274">
        <v>1</v>
      </c>
      <c r="AO1274">
        <v>1</v>
      </c>
      <c r="AP1274">
        <v>0</v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BA1274" s="2" t="str">
        <f>IF(AND(ISBLANK(AZ1274),OR(NOT(ISBLANK(BB1274)),NOT(ISBLANK(BC1274)))),#N/A,
IF(ISBLANK(AZ1274),"",
IF(AND(NOT(ISERROR(VLOOKUP(AZ1274,MonsterTable!$A:$B,MATCH(MonsterTable!$B$1,MonsterTable!$A$1:$B$1,0),0))),OR(ISBLANK(BB1274),ISBLANK(BC1274))),#N/A,
IFERROR(VLOOKUP(AZ1274,MonsterTable!$A:$B,MATCH(MonsterTable!$B$1,MonsterTable!$A$1:$B$1,0),0),
IF(OR(NOT(ISBLANK(BB1274)),ISBLANK(BC1274)),#N/A,
IF(AZ1274="empty","empty",
VLOOKUP(AZ1274,MonsterGroupTable!$A:$A,1,0)))))))</f>
        <v/>
      </c>
      <c r="BH1274" s="2" t="str">
        <f>IF(AND(ISBLANK(BG1274),OR(NOT(ISBLANK(BI1274)),NOT(ISBLANK(BJ1274)))),#N/A,
IF(ISBLANK(BG1274),"",
IF(AND(NOT(ISERROR(VLOOKUP(BG1274,MonsterTable!$A:$B,MATCH(MonsterTable!$B$1,MonsterTable!$A$1:$B$1,0),0))),OR(ISBLANK(BI1274),ISBLANK(BJ1274))),#N/A,
IFERROR(VLOOKUP(BG1274,MonsterTable!$A:$B,MATCH(MonsterTable!$B$1,MonsterTable!$A$1:$B$1,0),0),
IF(OR(NOT(ISBLANK(BI1274)),ISBLANK(BJ1274)),#N/A,
IF(BG1274="empty","empty",
VLOOKUP(BG1274,MonsterGroupTable!$A:$A,1,0)))))))</f>
        <v/>
      </c>
      <c r="BO1274" s="2" t="str">
        <f>IF(AND(ISBLANK(BN1274),OR(NOT(ISBLANK(BP1274)),NOT(ISBLANK(BQ1274)))),#N/A,
IF(ISBLANK(BN1274),"",
IF(AND(NOT(ISERROR(VLOOKUP(BN1274,MonsterTable!$A:$B,MATCH(MonsterTable!$B$1,MonsterTable!$A$1:$B$1,0),0))),OR(ISBLANK(BP1274),ISBLANK(BQ1274))),#N/A,
IFERROR(VLOOKUP(BN1274,MonsterTable!$A:$B,MATCH(MonsterTable!$B$1,MonsterTable!$A$1:$B$1,0),0),
IF(OR(NOT(ISBLANK(BP1274)),ISBLANK(BQ1274)),#N/A,
IF(BN1274="empty","empty",
VLOOKUP(BN1274,MonsterGroupTable!$A:$A,1,0)))))))</f>
        <v/>
      </c>
      <c r="BV1274" s="2" t="str">
        <f>IF(AND(ISBLANK(BU1274),OR(NOT(ISBLANK(BW1274)),NOT(ISBLANK(BX1274)))),#N/A,
IF(ISBLANK(BU1274),"",
IF(AND(NOT(ISERROR(VLOOKUP(BU1274,MonsterTable!$A:$B,MATCH(MonsterTable!$B$1,MonsterTable!$A$1:$B$1,0),0))),OR(ISBLANK(BW1274),ISBLANK(BX1274))),#N/A,
IFERROR(VLOOKUP(BU1274,MonsterTable!$A:$B,MATCH(MonsterTable!$B$1,MonsterTable!$A$1:$B$1,0),0),
IF(OR(NOT(ISBLANK(BW1274)),ISBLANK(BX1274)),#N/A,
IF(BU1274="empty","empty",
VLOOKUP(BU1274,MonsterGroupTable!$A:$A,1,0)))))))</f>
        <v/>
      </c>
      <c r="CC1274" s="2" t="str">
        <f>IF(AND(ISBLANK(CB1274),OR(NOT(ISBLANK(CD1274)),NOT(ISBLANK(CE1274)))),#N/A,
IF(ISBLANK(CB1274),"",
IF(AND(NOT(ISERROR(VLOOKUP(CB1274,MonsterTable!$A:$B,MATCH(MonsterTable!$B$1,MonsterTable!$A$1:$B$1,0),0))),OR(ISBLANK(CD1274),ISBLANK(CE1274))),#N/A,
IFERROR(VLOOKUP(CB1274,MonsterTable!$A:$B,MATCH(MonsterTable!$B$1,MonsterTable!$A$1:$B$1,0),0),
IF(OR(NOT(ISBLANK(CD1274)),ISBLANK(CE1274)),#N/A,
IF(CB1274="empty","empty",
VLOOKUP(CB1274,MonsterGroupTable!$A:$A,1,0)))))))</f>
        <v/>
      </c>
      <c r="CJ1274" s="2" t="str">
        <f>IF(AND(ISBLANK(CI1274),OR(NOT(ISBLANK(CK1274)),NOT(ISBLANK(CL1274)))),#N/A,
IF(ISBLANK(CI1274),"",
IF(AND(NOT(ISERROR(VLOOKUP(CI1274,MonsterTable!$A:$B,MATCH(MonsterTable!$B$1,MonsterTable!$A$1:$B$1,0),0))),OR(ISBLANK(CK1274),ISBLANK(CL1274))),#N/A,
IFERROR(VLOOKUP(CI1274,MonsterTable!$A:$B,MATCH(MonsterTable!$B$1,MonsterTable!$A$1:$B$1,0),0),
IF(OR(NOT(ISBLANK(CK1274)),ISBLANK(CL1274)),#N/A,
IF(CI1274="empty","empty",
VLOOKUP(CI1274,MonsterGroupTable!$A:$A,1,0)))))))</f>
        <v/>
      </c>
    </row>
    <row r="1275" spans="1:88">
      <c r="A1275">
        <v>20576</v>
      </c>
      <c r="B1275">
        <f t="shared" si="38"/>
        <v>1.1000000000000001</v>
      </c>
      <c r="C1275">
        <f t="shared" si="38"/>
        <v>1.1000000000000001</v>
      </c>
      <c r="F1275">
        <v>4680</v>
      </c>
      <c r="G1275">
        <v>166253</v>
      </c>
      <c r="H1275">
        <v>0</v>
      </c>
      <c r="I1275">
        <v>0</v>
      </c>
      <c r="J1275">
        <v>0</v>
      </c>
      <c r="K1275" t="s">
        <v>28</v>
      </c>
      <c r="L1275" t="s">
        <v>254</v>
      </c>
      <c r="M1275" t="s">
        <v>79</v>
      </c>
      <c r="N1275" t="s">
        <v>80</v>
      </c>
      <c r="O1275">
        <v>0</v>
      </c>
      <c r="P1275">
        <v>-4.75</v>
      </c>
      <c r="Q1275">
        <v>-3.5</v>
      </c>
      <c r="R1275">
        <v>4.75</v>
      </c>
      <c r="S1275">
        <v>3</v>
      </c>
      <c r="T1275">
        <v>-13.5</v>
      </c>
      <c r="U1275">
        <v>2.5499999999999998</v>
      </c>
      <c r="V1275">
        <v>-6.75</v>
      </c>
      <c r="W1275" t="str">
        <f t="shared" si="39"/>
        <v>g118,5,empty,3,203,1,1,0</v>
      </c>
      <c r="X1275" s="1" t="s">
        <v>335</v>
      </c>
      <c r="Y1275" s="2" t="str">
        <f>IF(AND(ISBLANK(X1275),OR(NOT(ISBLANK(Z1275)),NOT(ISBLANK(AA1275)))),#N/A,
IF(ISBLANK(X1275),"",
IF(AND(NOT(ISERROR(VLOOKUP(X1275,MonsterTable!$A:$B,MATCH(MonsterTable!$B$1,MonsterTable!$A$1:$B$1,0),0))),OR(ISBLANK(Z1275),ISBLANK(AA1275))),#N/A,
IFERROR(VLOOKUP(X1275,MonsterTable!$A:$B,MATCH(MonsterTable!$B$1,MonsterTable!$A$1:$B$1,0),0),
IF(OR(NOT(ISBLANK(Z1275)),ISBLANK(AA1275)),#N/A,
IF(X1275="empty","empty",
VLOOKUP(X1275,MonsterGroupTable!$A:$A,1,0)))))))</f>
        <v>g118</v>
      </c>
      <c r="AA1275">
        <v>5</v>
      </c>
      <c r="AE1275" s="1" t="s">
        <v>74</v>
      </c>
      <c r="AF1275" s="2" t="str">
        <f>IF(AND(ISBLANK(AE1275),OR(NOT(ISBLANK(AG1275)),NOT(ISBLANK(AH1275)))),#N/A,
IF(ISBLANK(AE1275),"",
IF(AND(NOT(ISERROR(VLOOKUP(AE1275,MonsterTable!$A:$B,MATCH(MonsterTable!$B$1,MonsterTable!$A$1:$B$1,0),0))),OR(ISBLANK(AG1275),ISBLANK(AH1275))),#N/A,
IFERROR(VLOOKUP(AE1275,MonsterTable!$A:$B,MATCH(MonsterTable!$B$1,MonsterTable!$A$1:$B$1,0),0),
IF(OR(NOT(ISBLANK(AG1275)),ISBLANK(AH1275)),#N/A,
IF(AE1275="empty","empty",
VLOOKUP(AE1275,MonsterGroupTable!$A:$A,1,0)))))))</f>
        <v>empty</v>
      </c>
      <c r="AH1275">
        <v>3</v>
      </c>
      <c r="AL1275" s="1" t="s">
        <v>339</v>
      </c>
      <c r="AM1275" s="2">
        <f>IF(AND(ISBLANK(AL1275),OR(NOT(ISBLANK(AN1275)),NOT(ISBLANK(AO1275)))),#N/A,
IF(ISBLANK(AL1275),"",
IF(AND(NOT(ISERROR(VLOOKUP(AL1275,MonsterTable!$A:$B,MATCH(MonsterTable!$B$1,MonsterTable!$A$1:$B$1,0),0))),OR(ISBLANK(AN1275),ISBLANK(AO1275))),#N/A,
IFERROR(VLOOKUP(AL1275,MonsterTable!$A:$B,MATCH(MonsterTable!$B$1,MonsterTable!$A$1:$B$1,0),0),
IF(OR(NOT(ISBLANK(AN1275)),ISBLANK(AO1275)),#N/A,
IF(AL1275="empty","empty",
VLOOKUP(AL1275,MonsterGroupTable!$A:$A,1,0)))))))</f>
        <v>203</v>
      </c>
      <c r="AN1275">
        <v>1</v>
      </c>
      <c r="AO1275">
        <v>1</v>
      </c>
      <c r="AP1275">
        <v>0</v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BA1275" s="2" t="str">
        <f>IF(AND(ISBLANK(AZ1275),OR(NOT(ISBLANK(BB1275)),NOT(ISBLANK(BC1275)))),#N/A,
IF(ISBLANK(AZ1275),"",
IF(AND(NOT(ISERROR(VLOOKUP(AZ1275,MonsterTable!$A:$B,MATCH(MonsterTable!$B$1,MonsterTable!$A$1:$B$1,0),0))),OR(ISBLANK(BB1275),ISBLANK(BC1275))),#N/A,
IFERROR(VLOOKUP(AZ1275,MonsterTable!$A:$B,MATCH(MonsterTable!$B$1,MonsterTable!$A$1:$B$1,0),0),
IF(OR(NOT(ISBLANK(BB1275)),ISBLANK(BC1275)),#N/A,
IF(AZ1275="empty","empty",
VLOOKUP(AZ1275,MonsterGroupTable!$A:$A,1,0)))))))</f>
        <v/>
      </c>
      <c r="BH1275" s="2" t="str">
        <f>IF(AND(ISBLANK(BG1275),OR(NOT(ISBLANK(BI1275)),NOT(ISBLANK(BJ1275)))),#N/A,
IF(ISBLANK(BG1275),"",
IF(AND(NOT(ISERROR(VLOOKUP(BG1275,MonsterTable!$A:$B,MATCH(MonsterTable!$B$1,MonsterTable!$A$1:$B$1,0),0))),OR(ISBLANK(BI1275),ISBLANK(BJ1275))),#N/A,
IFERROR(VLOOKUP(BG1275,MonsterTable!$A:$B,MATCH(MonsterTable!$B$1,MonsterTable!$A$1:$B$1,0),0),
IF(OR(NOT(ISBLANK(BI1275)),ISBLANK(BJ1275)),#N/A,
IF(BG1275="empty","empty",
VLOOKUP(BG1275,MonsterGroupTable!$A:$A,1,0)))))))</f>
        <v/>
      </c>
      <c r="BO1275" s="2" t="str">
        <f>IF(AND(ISBLANK(BN1275),OR(NOT(ISBLANK(BP1275)),NOT(ISBLANK(BQ1275)))),#N/A,
IF(ISBLANK(BN1275),"",
IF(AND(NOT(ISERROR(VLOOKUP(BN1275,MonsterTable!$A:$B,MATCH(MonsterTable!$B$1,MonsterTable!$A$1:$B$1,0),0))),OR(ISBLANK(BP1275),ISBLANK(BQ1275))),#N/A,
IFERROR(VLOOKUP(BN1275,MonsterTable!$A:$B,MATCH(MonsterTable!$B$1,MonsterTable!$A$1:$B$1,0),0),
IF(OR(NOT(ISBLANK(BP1275)),ISBLANK(BQ1275)),#N/A,
IF(BN1275="empty","empty",
VLOOKUP(BN1275,MonsterGroupTable!$A:$A,1,0)))))))</f>
        <v/>
      </c>
      <c r="BV1275" s="2" t="str">
        <f>IF(AND(ISBLANK(BU1275),OR(NOT(ISBLANK(BW1275)),NOT(ISBLANK(BX1275)))),#N/A,
IF(ISBLANK(BU1275),"",
IF(AND(NOT(ISERROR(VLOOKUP(BU1275,MonsterTable!$A:$B,MATCH(MonsterTable!$B$1,MonsterTable!$A$1:$B$1,0),0))),OR(ISBLANK(BW1275),ISBLANK(BX1275))),#N/A,
IFERROR(VLOOKUP(BU1275,MonsterTable!$A:$B,MATCH(MonsterTable!$B$1,MonsterTable!$A$1:$B$1,0),0),
IF(OR(NOT(ISBLANK(BW1275)),ISBLANK(BX1275)),#N/A,
IF(BU1275="empty","empty",
VLOOKUP(BU1275,MonsterGroupTable!$A:$A,1,0)))))))</f>
        <v/>
      </c>
      <c r="CC1275" s="2" t="str">
        <f>IF(AND(ISBLANK(CB1275),OR(NOT(ISBLANK(CD1275)),NOT(ISBLANK(CE1275)))),#N/A,
IF(ISBLANK(CB1275),"",
IF(AND(NOT(ISERROR(VLOOKUP(CB1275,MonsterTable!$A:$B,MATCH(MonsterTable!$B$1,MonsterTable!$A$1:$B$1,0),0))),OR(ISBLANK(CD1275),ISBLANK(CE1275))),#N/A,
IFERROR(VLOOKUP(CB1275,MonsterTable!$A:$B,MATCH(MonsterTable!$B$1,MonsterTable!$A$1:$B$1,0),0),
IF(OR(NOT(ISBLANK(CD1275)),ISBLANK(CE1275)),#N/A,
IF(CB1275="empty","empty",
VLOOKUP(CB1275,MonsterGroupTable!$A:$A,1,0)))))))</f>
        <v/>
      </c>
      <c r="CJ1275" s="2" t="str">
        <f>IF(AND(ISBLANK(CI1275),OR(NOT(ISBLANK(CK1275)),NOT(ISBLANK(CL1275)))),#N/A,
IF(ISBLANK(CI1275),"",
IF(AND(NOT(ISERROR(VLOOKUP(CI1275,MonsterTable!$A:$B,MATCH(MonsterTable!$B$1,MonsterTable!$A$1:$B$1,0),0))),OR(ISBLANK(CK1275),ISBLANK(CL1275))),#N/A,
IFERROR(VLOOKUP(CI1275,MonsterTable!$A:$B,MATCH(MonsterTable!$B$1,MonsterTable!$A$1:$B$1,0),0),
IF(OR(NOT(ISBLANK(CK1275)),ISBLANK(CL1275)),#N/A,
IF(CI1275="empty","empty",
VLOOKUP(CI1275,MonsterGroupTable!$A:$A,1,0)))))))</f>
        <v/>
      </c>
    </row>
    <row r="1276" spans="1:88">
      <c r="A1276">
        <v>20577</v>
      </c>
      <c r="B1276">
        <f t="shared" si="38"/>
        <v>1.1000000000000001</v>
      </c>
      <c r="C1276">
        <f t="shared" si="38"/>
        <v>1.1000000000000001</v>
      </c>
      <c r="F1276">
        <v>4680</v>
      </c>
      <c r="G1276">
        <v>166955</v>
      </c>
      <c r="H1276">
        <v>0</v>
      </c>
      <c r="I1276">
        <v>0</v>
      </c>
      <c r="J1276">
        <v>0</v>
      </c>
      <c r="K1276" t="s">
        <v>28</v>
      </c>
      <c r="L1276" t="s">
        <v>254</v>
      </c>
      <c r="M1276" t="s">
        <v>79</v>
      </c>
      <c r="N1276" t="s">
        <v>80</v>
      </c>
      <c r="O1276">
        <v>0</v>
      </c>
      <c r="P1276">
        <v>-4.75</v>
      </c>
      <c r="Q1276">
        <v>-3.5</v>
      </c>
      <c r="R1276">
        <v>4.75</v>
      </c>
      <c r="S1276">
        <v>3</v>
      </c>
      <c r="T1276">
        <v>-13.5</v>
      </c>
      <c r="U1276">
        <v>2.5499999999999998</v>
      </c>
      <c r="V1276">
        <v>-6.75</v>
      </c>
      <c r="W1276" t="str">
        <f t="shared" si="39"/>
        <v>g118,5,empty,3,203,1,1,0</v>
      </c>
      <c r="X1276" s="1" t="s">
        <v>335</v>
      </c>
      <c r="Y1276" s="2" t="str">
        <f>IF(AND(ISBLANK(X1276),OR(NOT(ISBLANK(Z1276)),NOT(ISBLANK(AA1276)))),#N/A,
IF(ISBLANK(X1276),"",
IF(AND(NOT(ISERROR(VLOOKUP(X1276,MonsterTable!$A:$B,MATCH(MonsterTable!$B$1,MonsterTable!$A$1:$B$1,0),0))),OR(ISBLANK(Z1276),ISBLANK(AA1276))),#N/A,
IFERROR(VLOOKUP(X1276,MonsterTable!$A:$B,MATCH(MonsterTable!$B$1,MonsterTable!$A$1:$B$1,0),0),
IF(OR(NOT(ISBLANK(Z1276)),ISBLANK(AA1276)),#N/A,
IF(X1276="empty","empty",
VLOOKUP(X1276,MonsterGroupTable!$A:$A,1,0)))))))</f>
        <v>g118</v>
      </c>
      <c r="AA1276">
        <v>5</v>
      </c>
      <c r="AE1276" s="1" t="s">
        <v>74</v>
      </c>
      <c r="AF1276" s="2" t="str">
        <f>IF(AND(ISBLANK(AE1276),OR(NOT(ISBLANK(AG1276)),NOT(ISBLANK(AH1276)))),#N/A,
IF(ISBLANK(AE1276),"",
IF(AND(NOT(ISERROR(VLOOKUP(AE1276,MonsterTable!$A:$B,MATCH(MonsterTable!$B$1,MonsterTable!$A$1:$B$1,0),0))),OR(ISBLANK(AG1276),ISBLANK(AH1276))),#N/A,
IFERROR(VLOOKUP(AE1276,MonsterTable!$A:$B,MATCH(MonsterTable!$B$1,MonsterTable!$A$1:$B$1,0),0),
IF(OR(NOT(ISBLANK(AG1276)),ISBLANK(AH1276)),#N/A,
IF(AE1276="empty","empty",
VLOOKUP(AE1276,MonsterGroupTable!$A:$A,1,0)))))))</f>
        <v>empty</v>
      </c>
      <c r="AH1276">
        <v>3</v>
      </c>
      <c r="AL1276" s="1" t="s">
        <v>339</v>
      </c>
      <c r="AM1276" s="2">
        <f>IF(AND(ISBLANK(AL1276),OR(NOT(ISBLANK(AN1276)),NOT(ISBLANK(AO1276)))),#N/A,
IF(ISBLANK(AL1276),"",
IF(AND(NOT(ISERROR(VLOOKUP(AL1276,MonsterTable!$A:$B,MATCH(MonsterTable!$B$1,MonsterTable!$A$1:$B$1,0),0))),OR(ISBLANK(AN1276),ISBLANK(AO1276))),#N/A,
IFERROR(VLOOKUP(AL1276,MonsterTable!$A:$B,MATCH(MonsterTable!$B$1,MonsterTable!$A$1:$B$1,0),0),
IF(OR(NOT(ISBLANK(AN1276)),ISBLANK(AO1276)),#N/A,
IF(AL1276="empty","empty",
VLOOKUP(AL1276,MonsterGroupTable!$A:$A,1,0)))))))</f>
        <v>203</v>
      </c>
      <c r="AN1276">
        <v>1</v>
      </c>
      <c r="AO1276">
        <v>1</v>
      </c>
      <c r="AP1276">
        <v>0</v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BA1276" s="2" t="str">
        <f>IF(AND(ISBLANK(AZ1276),OR(NOT(ISBLANK(BB1276)),NOT(ISBLANK(BC1276)))),#N/A,
IF(ISBLANK(AZ1276),"",
IF(AND(NOT(ISERROR(VLOOKUP(AZ1276,MonsterTable!$A:$B,MATCH(MonsterTable!$B$1,MonsterTable!$A$1:$B$1,0),0))),OR(ISBLANK(BB1276),ISBLANK(BC1276))),#N/A,
IFERROR(VLOOKUP(AZ1276,MonsterTable!$A:$B,MATCH(MonsterTable!$B$1,MonsterTable!$A$1:$B$1,0),0),
IF(OR(NOT(ISBLANK(BB1276)),ISBLANK(BC1276)),#N/A,
IF(AZ1276="empty","empty",
VLOOKUP(AZ1276,MonsterGroupTable!$A:$A,1,0)))))))</f>
        <v/>
      </c>
      <c r="BH1276" s="2" t="str">
        <f>IF(AND(ISBLANK(BG1276),OR(NOT(ISBLANK(BI1276)),NOT(ISBLANK(BJ1276)))),#N/A,
IF(ISBLANK(BG1276),"",
IF(AND(NOT(ISERROR(VLOOKUP(BG1276,MonsterTable!$A:$B,MATCH(MonsterTable!$B$1,MonsterTable!$A$1:$B$1,0),0))),OR(ISBLANK(BI1276),ISBLANK(BJ1276))),#N/A,
IFERROR(VLOOKUP(BG1276,MonsterTable!$A:$B,MATCH(MonsterTable!$B$1,MonsterTable!$A$1:$B$1,0),0),
IF(OR(NOT(ISBLANK(BI1276)),ISBLANK(BJ1276)),#N/A,
IF(BG1276="empty","empty",
VLOOKUP(BG1276,MonsterGroupTable!$A:$A,1,0)))))))</f>
        <v/>
      </c>
      <c r="BO1276" s="2" t="str">
        <f>IF(AND(ISBLANK(BN1276),OR(NOT(ISBLANK(BP1276)),NOT(ISBLANK(BQ1276)))),#N/A,
IF(ISBLANK(BN1276),"",
IF(AND(NOT(ISERROR(VLOOKUP(BN1276,MonsterTable!$A:$B,MATCH(MonsterTable!$B$1,MonsterTable!$A$1:$B$1,0),0))),OR(ISBLANK(BP1276),ISBLANK(BQ1276))),#N/A,
IFERROR(VLOOKUP(BN1276,MonsterTable!$A:$B,MATCH(MonsterTable!$B$1,MonsterTable!$A$1:$B$1,0),0),
IF(OR(NOT(ISBLANK(BP1276)),ISBLANK(BQ1276)),#N/A,
IF(BN1276="empty","empty",
VLOOKUP(BN1276,MonsterGroupTable!$A:$A,1,0)))))))</f>
        <v/>
      </c>
      <c r="BV1276" s="2" t="str">
        <f>IF(AND(ISBLANK(BU1276),OR(NOT(ISBLANK(BW1276)),NOT(ISBLANK(BX1276)))),#N/A,
IF(ISBLANK(BU1276),"",
IF(AND(NOT(ISERROR(VLOOKUP(BU1276,MonsterTable!$A:$B,MATCH(MonsterTable!$B$1,MonsterTable!$A$1:$B$1,0),0))),OR(ISBLANK(BW1276),ISBLANK(BX1276))),#N/A,
IFERROR(VLOOKUP(BU1276,MonsterTable!$A:$B,MATCH(MonsterTable!$B$1,MonsterTable!$A$1:$B$1,0),0),
IF(OR(NOT(ISBLANK(BW1276)),ISBLANK(BX1276)),#N/A,
IF(BU1276="empty","empty",
VLOOKUP(BU1276,MonsterGroupTable!$A:$A,1,0)))))))</f>
        <v/>
      </c>
      <c r="CC1276" s="2" t="str">
        <f>IF(AND(ISBLANK(CB1276),OR(NOT(ISBLANK(CD1276)),NOT(ISBLANK(CE1276)))),#N/A,
IF(ISBLANK(CB1276),"",
IF(AND(NOT(ISERROR(VLOOKUP(CB1276,MonsterTable!$A:$B,MATCH(MonsterTable!$B$1,MonsterTable!$A$1:$B$1,0),0))),OR(ISBLANK(CD1276),ISBLANK(CE1276))),#N/A,
IFERROR(VLOOKUP(CB1276,MonsterTable!$A:$B,MATCH(MonsterTable!$B$1,MonsterTable!$A$1:$B$1,0),0),
IF(OR(NOT(ISBLANK(CD1276)),ISBLANK(CE1276)),#N/A,
IF(CB1276="empty","empty",
VLOOKUP(CB1276,MonsterGroupTable!$A:$A,1,0)))))))</f>
        <v/>
      </c>
      <c r="CJ1276" s="2" t="str">
        <f>IF(AND(ISBLANK(CI1276),OR(NOT(ISBLANK(CK1276)),NOT(ISBLANK(CL1276)))),#N/A,
IF(ISBLANK(CI1276),"",
IF(AND(NOT(ISERROR(VLOOKUP(CI1276,MonsterTable!$A:$B,MATCH(MonsterTable!$B$1,MonsterTable!$A$1:$B$1,0),0))),OR(ISBLANK(CK1276),ISBLANK(CL1276))),#N/A,
IFERROR(VLOOKUP(CI1276,MonsterTable!$A:$B,MATCH(MonsterTable!$B$1,MonsterTable!$A$1:$B$1,0),0),
IF(OR(NOT(ISBLANK(CK1276)),ISBLANK(CL1276)),#N/A,
IF(CI1276="empty","empty",
VLOOKUP(CI1276,MonsterGroupTable!$A:$A,1,0)))))))</f>
        <v/>
      </c>
    </row>
    <row r="1277" spans="1:88">
      <c r="A1277">
        <v>20578</v>
      </c>
      <c r="B1277">
        <f t="shared" si="38"/>
        <v>1.1000000000000001</v>
      </c>
      <c r="C1277">
        <f t="shared" si="38"/>
        <v>1.1000000000000001</v>
      </c>
      <c r="F1277">
        <v>4680</v>
      </c>
      <c r="G1277">
        <v>167657</v>
      </c>
      <c r="H1277">
        <v>0</v>
      </c>
      <c r="I1277">
        <v>0</v>
      </c>
      <c r="J1277">
        <v>0</v>
      </c>
      <c r="K1277" t="s">
        <v>28</v>
      </c>
      <c r="L1277" t="s">
        <v>254</v>
      </c>
      <c r="M1277" t="s">
        <v>79</v>
      </c>
      <c r="N1277" t="s">
        <v>80</v>
      </c>
      <c r="O1277">
        <v>0</v>
      </c>
      <c r="P1277">
        <v>-4.75</v>
      </c>
      <c r="Q1277">
        <v>-3.5</v>
      </c>
      <c r="R1277">
        <v>4.75</v>
      </c>
      <c r="S1277">
        <v>3</v>
      </c>
      <c r="T1277">
        <v>-13.5</v>
      </c>
      <c r="U1277">
        <v>2.5499999999999998</v>
      </c>
      <c r="V1277">
        <v>-6.75</v>
      </c>
      <c r="W1277" t="str">
        <f t="shared" si="39"/>
        <v>g118,5,empty,3,203,1,1,0</v>
      </c>
      <c r="X1277" s="1" t="s">
        <v>335</v>
      </c>
      <c r="Y1277" s="2" t="str">
        <f>IF(AND(ISBLANK(X1277),OR(NOT(ISBLANK(Z1277)),NOT(ISBLANK(AA1277)))),#N/A,
IF(ISBLANK(X1277),"",
IF(AND(NOT(ISERROR(VLOOKUP(X1277,MonsterTable!$A:$B,MATCH(MonsterTable!$B$1,MonsterTable!$A$1:$B$1,0),0))),OR(ISBLANK(Z1277),ISBLANK(AA1277))),#N/A,
IFERROR(VLOOKUP(X1277,MonsterTable!$A:$B,MATCH(MonsterTable!$B$1,MonsterTable!$A$1:$B$1,0),0),
IF(OR(NOT(ISBLANK(Z1277)),ISBLANK(AA1277)),#N/A,
IF(X1277="empty","empty",
VLOOKUP(X1277,MonsterGroupTable!$A:$A,1,0)))))))</f>
        <v>g118</v>
      </c>
      <c r="AA1277">
        <v>5</v>
      </c>
      <c r="AE1277" s="1" t="s">
        <v>74</v>
      </c>
      <c r="AF1277" s="2" t="str">
        <f>IF(AND(ISBLANK(AE1277),OR(NOT(ISBLANK(AG1277)),NOT(ISBLANK(AH1277)))),#N/A,
IF(ISBLANK(AE1277),"",
IF(AND(NOT(ISERROR(VLOOKUP(AE1277,MonsterTable!$A:$B,MATCH(MonsterTable!$B$1,MonsterTable!$A$1:$B$1,0),0))),OR(ISBLANK(AG1277),ISBLANK(AH1277))),#N/A,
IFERROR(VLOOKUP(AE1277,MonsterTable!$A:$B,MATCH(MonsterTable!$B$1,MonsterTable!$A$1:$B$1,0),0),
IF(OR(NOT(ISBLANK(AG1277)),ISBLANK(AH1277)),#N/A,
IF(AE1277="empty","empty",
VLOOKUP(AE1277,MonsterGroupTable!$A:$A,1,0)))))))</f>
        <v>empty</v>
      </c>
      <c r="AH1277">
        <v>3</v>
      </c>
      <c r="AL1277" s="1" t="s">
        <v>339</v>
      </c>
      <c r="AM1277" s="2">
        <f>IF(AND(ISBLANK(AL1277),OR(NOT(ISBLANK(AN1277)),NOT(ISBLANK(AO1277)))),#N/A,
IF(ISBLANK(AL1277),"",
IF(AND(NOT(ISERROR(VLOOKUP(AL1277,MonsterTable!$A:$B,MATCH(MonsterTable!$B$1,MonsterTable!$A$1:$B$1,0),0))),OR(ISBLANK(AN1277),ISBLANK(AO1277))),#N/A,
IFERROR(VLOOKUP(AL1277,MonsterTable!$A:$B,MATCH(MonsterTable!$B$1,MonsterTable!$A$1:$B$1,0),0),
IF(OR(NOT(ISBLANK(AN1277)),ISBLANK(AO1277)),#N/A,
IF(AL1277="empty","empty",
VLOOKUP(AL1277,MonsterGroupTable!$A:$A,1,0)))))))</f>
        <v>203</v>
      </c>
      <c r="AN1277">
        <v>1</v>
      </c>
      <c r="AO1277">
        <v>1</v>
      </c>
      <c r="AP1277">
        <v>0</v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BA1277" s="2" t="str">
        <f>IF(AND(ISBLANK(AZ1277),OR(NOT(ISBLANK(BB1277)),NOT(ISBLANK(BC1277)))),#N/A,
IF(ISBLANK(AZ1277),"",
IF(AND(NOT(ISERROR(VLOOKUP(AZ1277,MonsterTable!$A:$B,MATCH(MonsterTable!$B$1,MonsterTable!$A$1:$B$1,0),0))),OR(ISBLANK(BB1277),ISBLANK(BC1277))),#N/A,
IFERROR(VLOOKUP(AZ1277,MonsterTable!$A:$B,MATCH(MonsterTable!$B$1,MonsterTable!$A$1:$B$1,0),0),
IF(OR(NOT(ISBLANK(BB1277)),ISBLANK(BC1277)),#N/A,
IF(AZ1277="empty","empty",
VLOOKUP(AZ1277,MonsterGroupTable!$A:$A,1,0)))))))</f>
        <v/>
      </c>
      <c r="BH1277" s="2" t="str">
        <f>IF(AND(ISBLANK(BG1277),OR(NOT(ISBLANK(BI1277)),NOT(ISBLANK(BJ1277)))),#N/A,
IF(ISBLANK(BG1277),"",
IF(AND(NOT(ISERROR(VLOOKUP(BG1277,MonsterTable!$A:$B,MATCH(MonsterTable!$B$1,MonsterTable!$A$1:$B$1,0),0))),OR(ISBLANK(BI1277),ISBLANK(BJ1277))),#N/A,
IFERROR(VLOOKUP(BG1277,MonsterTable!$A:$B,MATCH(MonsterTable!$B$1,MonsterTable!$A$1:$B$1,0),0),
IF(OR(NOT(ISBLANK(BI1277)),ISBLANK(BJ1277)),#N/A,
IF(BG1277="empty","empty",
VLOOKUP(BG1277,MonsterGroupTable!$A:$A,1,0)))))))</f>
        <v/>
      </c>
      <c r="BO1277" s="2" t="str">
        <f>IF(AND(ISBLANK(BN1277),OR(NOT(ISBLANK(BP1277)),NOT(ISBLANK(BQ1277)))),#N/A,
IF(ISBLANK(BN1277),"",
IF(AND(NOT(ISERROR(VLOOKUP(BN1277,MonsterTable!$A:$B,MATCH(MonsterTable!$B$1,MonsterTable!$A$1:$B$1,0),0))),OR(ISBLANK(BP1277),ISBLANK(BQ1277))),#N/A,
IFERROR(VLOOKUP(BN1277,MonsterTable!$A:$B,MATCH(MonsterTable!$B$1,MonsterTable!$A$1:$B$1,0),0),
IF(OR(NOT(ISBLANK(BP1277)),ISBLANK(BQ1277)),#N/A,
IF(BN1277="empty","empty",
VLOOKUP(BN1277,MonsterGroupTable!$A:$A,1,0)))))))</f>
        <v/>
      </c>
      <c r="BV1277" s="2" t="str">
        <f>IF(AND(ISBLANK(BU1277),OR(NOT(ISBLANK(BW1277)),NOT(ISBLANK(BX1277)))),#N/A,
IF(ISBLANK(BU1277),"",
IF(AND(NOT(ISERROR(VLOOKUP(BU1277,MonsterTable!$A:$B,MATCH(MonsterTable!$B$1,MonsterTable!$A$1:$B$1,0),0))),OR(ISBLANK(BW1277),ISBLANK(BX1277))),#N/A,
IFERROR(VLOOKUP(BU1277,MonsterTable!$A:$B,MATCH(MonsterTable!$B$1,MonsterTable!$A$1:$B$1,0),0),
IF(OR(NOT(ISBLANK(BW1277)),ISBLANK(BX1277)),#N/A,
IF(BU1277="empty","empty",
VLOOKUP(BU1277,MonsterGroupTable!$A:$A,1,0)))))))</f>
        <v/>
      </c>
      <c r="CC1277" s="2" t="str">
        <f>IF(AND(ISBLANK(CB1277),OR(NOT(ISBLANK(CD1277)),NOT(ISBLANK(CE1277)))),#N/A,
IF(ISBLANK(CB1277),"",
IF(AND(NOT(ISERROR(VLOOKUP(CB1277,MonsterTable!$A:$B,MATCH(MonsterTable!$B$1,MonsterTable!$A$1:$B$1,0),0))),OR(ISBLANK(CD1277),ISBLANK(CE1277))),#N/A,
IFERROR(VLOOKUP(CB1277,MonsterTable!$A:$B,MATCH(MonsterTable!$B$1,MonsterTable!$A$1:$B$1,0),0),
IF(OR(NOT(ISBLANK(CD1277)),ISBLANK(CE1277)),#N/A,
IF(CB1277="empty","empty",
VLOOKUP(CB1277,MonsterGroupTable!$A:$A,1,0)))))))</f>
        <v/>
      </c>
      <c r="CJ1277" s="2" t="str">
        <f>IF(AND(ISBLANK(CI1277),OR(NOT(ISBLANK(CK1277)),NOT(ISBLANK(CL1277)))),#N/A,
IF(ISBLANK(CI1277),"",
IF(AND(NOT(ISERROR(VLOOKUP(CI1277,MonsterTable!$A:$B,MATCH(MonsterTable!$B$1,MonsterTable!$A$1:$B$1,0),0))),OR(ISBLANK(CK1277),ISBLANK(CL1277))),#N/A,
IFERROR(VLOOKUP(CI1277,MonsterTable!$A:$B,MATCH(MonsterTable!$B$1,MonsterTable!$A$1:$B$1,0),0),
IF(OR(NOT(ISBLANK(CK1277)),ISBLANK(CL1277)),#N/A,
IF(CI1277="empty","empty",
VLOOKUP(CI1277,MonsterGroupTable!$A:$A,1,0)))))))</f>
        <v/>
      </c>
    </row>
    <row r="1278" spans="1:88">
      <c r="A1278">
        <v>20579</v>
      </c>
      <c r="B1278">
        <f t="shared" si="38"/>
        <v>1.1000000000000001</v>
      </c>
      <c r="C1278">
        <f t="shared" si="38"/>
        <v>1.1000000000000001</v>
      </c>
      <c r="F1278">
        <v>4680</v>
      </c>
      <c r="G1278">
        <v>168359</v>
      </c>
      <c r="H1278">
        <v>0</v>
      </c>
      <c r="I1278">
        <v>0</v>
      </c>
      <c r="J1278">
        <v>0</v>
      </c>
      <c r="K1278" t="s">
        <v>28</v>
      </c>
      <c r="L1278" t="s">
        <v>254</v>
      </c>
      <c r="M1278" t="s">
        <v>79</v>
      </c>
      <c r="N1278" t="s">
        <v>80</v>
      </c>
      <c r="O1278">
        <v>0</v>
      </c>
      <c r="P1278">
        <v>-4.75</v>
      </c>
      <c r="Q1278">
        <v>-3.5</v>
      </c>
      <c r="R1278">
        <v>4.75</v>
      </c>
      <c r="S1278">
        <v>3</v>
      </c>
      <c r="T1278">
        <v>-13.5</v>
      </c>
      <c r="U1278">
        <v>2.5499999999999998</v>
      </c>
      <c r="V1278">
        <v>-6.75</v>
      </c>
      <c r="W1278" t="str">
        <f t="shared" si="39"/>
        <v>g118,5,empty,3,203,1,1,0</v>
      </c>
      <c r="X1278" s="1" t="s">
        <v>335</v>
      </c>
      <c r="Y1278" s="2" t="str">
        <f>IF(AND(ISBLANK(X1278),OR(NOT(ISBLANK(Z1278)),NOT(ISBLANK(AA1278)))),#N/A,
IF(ISBLANK(X1278),"",
IF(AND(NOT(ISERROR(VLOOKUP(X1278,MonsterTable!$A:$B,MATCH(MonsterTable!$B$1,MonsterTable!$A$1:$B$1,0),0))),OR(ISBLANK(Z1278),ISBLANK(AA1278))),#N/A,
IFERROR(VLOOKUP(X1278,MonsterTable!$A:$B,MATCH(MonsterTable!$B$1,MonsterTable!$A$1:$B$1,0),0),
IF(OR(NOT(ISBLANK(Z1278)),ISBLANK(AA1278)),#N/A,
IF(X1278="empty","empty",
VLOOKUP(X1278,MonsterGroupTable!$A:$A,1,0)))))))</f>
        <v>g118</v>
      </c>
      <c r="AA1278">
        <v>5</v>
      </c>
      <c r="AE1278" s="1" t="s">
        <v>74</v>
      </c>
      <c r="AF1278" s="2" t="str">
        <f>IF(AND(ISBLANK(AE1278),OR(NOT(ISBLANK(AG1278)),NOT(ISBLANK(AH1278)))),#N/A,
IF(ISBLANK(AE1278),"",
IF(AND(NOT(ISERROR(VLOOKUP(AE1278,MonsterTable!$A:$B,MATCH(MonsterTable!$B$1,MonsterTable!$A$1:$B$1,0),0))),OR(ISBLANK(AG1278),ISBLANK(AH1278))),#N/A,
IFERROR(VLOOKUP(AE1278,MonsterTable!$A:$B,MATCH(MonsterTable!$B$1,MonsterTable!$A$1:$B$1,0),0),
IF(OR(NOT(ISBLANK(AG1278)),ISBLANK(AH1278)),#N/A,
IF(AE1278="empty","empty",
VLOOKUP(AE1278,MonsterGroupTable!$A:$A,1,0)))))))</f>
        <v>empty</v>
      </c>
      <c r="AH1278">
        <v>3</v>
      </c>
      <c r="AL1278" s="1" t="s">
        <v>339</v>
      </c>
      <c r="AM1278" s="2">
        <f>IF(AND(ISBLANK(AL1278),OR(NOT(ISBLANK(AN1278)),NOT(ISBLANK(AO1278)))),#N/A,
IF(ISBLANK(AL1278),"",
IF(AND(NOT(ISERROR(VLOOKUP(AL1278,MonsterTable!$A:$B,MATCH(MonsterTable!$B$1,MonsterTable!$A$1:$B$1,0),0))),OR(ISBLANK(AN1278),ISBLANK(AO1278))),#N/A,
IFERROR(VLOOKUP(AL1278,MonsterTable!$A:$B,MATCH(MonsterTable!$B$1,MonsterTable!$A$1:$B$1,0),0),
IF(OR(NOT(ISBLANK(AN1278)),ISBLANK(AO1278)),#N/A,
IF(AL1278="empty","empty",
VLOOKUP(AL1278,MonsterGroupTable!$A:$A,1,0)))))))</f>
        <v>203</v>
      </c>
      <c r="AN1278">
        <v>1</v>
      </c>
      <c r="AO1278">
        <v>1</v>
      </c>
      <c r="AP1278">
        <v>0</v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BA1278" s="2" t="str">
        <f>IF(AND(ISBLANK(AZ1278),OR(NOT(ISBLANK(BB1278)),NOT(ISBLANK(BC1278)))),#N/A,
IF(ISBLANK(AZ1278),"",
IF(AND(NOT(ISERROR(VLOOKUP(AZ1278,MonsterTable!$A:$B,MATCH(MonsterTable!$B$1,MonsterTable!$A$1:$B$1,0),0))),OR(ISBLANK(BB1278),ISBLANK(BC1278))),#N/A,
IFERROR(VLOOKUP(AZ1278,MonsterTable!$A:$B,MATCH(MonsterTable!$B$1,MonsterTable!$A$1:$B$1,0),0),
IF(OR(NOT(ISBLANK(BB1278)),ISBLANK(BC1278)),#N/A,
IF(AZ1278="empty","empty",
VLOOKUP(AZ1278,MonsterGroupTable!$A:$A,1,0)))))))</f>
        <v/>
      </c>
      <c r="BH1278" s="2" t="str">
        <f>IF(AND(ISBLANK(BG1278),OR(NOT(ISBLANK(BI1278)),NOT(ISBLANK(BJ1278)))),#N/A,
IF(ISBLANK(BG1278),"",
IF(AND(NOT(ISERROR(VLOOKUP(BG1278,MonsterTable!$A:$B,MATCH(MonsterTable!$B$1,MonsterTable!$A$1:$B$1,0),0))),OR(ISBLANK(BI1278),ISBLANK(BJ1278))),#N/A,
IFERROR(VLOOKUP(BG1278,MonsterTable!$A:$B,MATCH(MonsterTable!$B$1,MonsterTable!$A$1:$B$1,0),0),
IF(OR(NOT(ISBLANK(BI1278)),ISBLANK(BJ1278)),#N/A,
IF(BG1278="empty","empty",
VLOOKUP(BG1278,MonsterGroupTable!$A:$A,1,0)))))))</f>
        <v/>
      </c>
      <c r="BO1278" s="2" t="str">
        <f>IF(AND(ISBLANK(BN1278),OR(NOT(ISBLANK(BP1278)),NOT(ISBLANK(BQ1278)))),#N/A,
IF(ISBLANK(BN1278),"",
IF(AND(NOT(ISERROR(VLOOKUP(BN1278,MonsterTable!$A:$B,MATCH(MonsterTable!$B$1,MonsterTable!$A$1:$B$1,0),0))),OR(ISBLANK(BP1278),ISBLANK(BQ1278))),#N/A,
IFERROR(VLOOKUP(BN1278,MonsterTable!$A:$B,MATCH(MonsterTable!$B$1,MonsterTable!$A$1:$B$1,0),0),
IF(OR(NOT(ISBLANK(BP1278)),ISBLANK(BQ1278)),#N/A,
IF(BN1278="empty","empty",
VLOOKUP(BN1278,MonsterGroupTable!$A:$A,1,0)))))))</f>
        <v/>
      </c>
      <c r="BV1278" s="2" t="str">
        <f>IF(AND(ISBLANK(BU1278),OR(NOT(ISBLANK(BW1278)),NOT(ISBLANK(BX1278)))),#N/A,
IF(ISBLANK(BU1278),"",
IF(AND(NOT(ISERROR(VLOOKUP(BU1278,MonsterTable!$A:$B,MATCH(MonsterTable!$B$1,MonsterTable!$A$1:$B$1,0),0))),OR(ISBLANK(BW1278),ISBLANK(BX1278))),#N/A,
IFERROR(VLOOKUP(BU1278,MonsterTable!$A:$B,MATCH(MonsterTable!$B$1,MonsterTable!$A$1:$B$1,0),0),
IF(OR(NOT(ISBLANK(BW1278)),ISBLANK(BX1278)),#N/A,
IF(BU1278="empty","empty",
VLOOKUP(BU1278,MonsterGroupTable!$A:$A,1,0)))))))</f>
        <v/>
      </c>
      <c r="CC1278" s="2" t="str">
        <f>IF(AND(ISBLANK(CB1278),OR(NOT(ISBLANK(CD1278)),NOT(ISBLANK(CE1278)))),#N/A,
IF(ISBLANK(CB1278),"",
IF(AND(NOT(ISERROR(VLOOKUP(CB1278,MonsterTable!$A:$B,MATCH(MonsterTable!$B$1,MonsterTable!$A$1:$B$1,0),0))),OR(ISBLANK(CD1278),ISBLANK(CE1278))),#N/A,
IFERROR(VLOOKUP(CB1278,MonsterTable!$A:$B,MATCH(MonsterTable!$B$1,MonsterTable!$A$1:$B$1,0),0),
IF(OR(NOT(ISBLANK(CD1278)),ISBLANK(CE1278)),#N/A,
IF(CB1278="empty","empty",
VLOOKUP(CB1278,MonsterGroupTable!$A:$A,1,0)))))))</f>
        <v/>
      </c>
      <c r="CJ1278" s="2" t="str">
        <f>IF(AND(ISBLANK(CI1278),OR(NOT(ISBLANK(CK1278)),NOT(ISBLANK(CL1278)))),#N/A,
IF(ISBLANK(CI1278),"",
IF(AND(NOT(ISERROR(VLOOKUP(CI1278,MonsterTable!$A:$B,MATCH(MonsterTable!$B$1,MonsterTable!$A$1:$B$1,0),0))),OR(ISBLANK(CK1278),ISBLANK(CL1278))),#N/A,
IFERROR(VLOOKUP(CI1278,MonsterTable!$A:$B,MATCH(MonsterTable!$B$1,MonsterTable!$A$1:$B$1,0),0),
IF(OR(NOT(ISBLANK(CK1278)),ISBLANK(CL1278)),#N/A,
IF(CI1278="empty","empty",
VLOOKUP(CI1278,MonsterGroupTable!$A:$A,1,0)))))))</f>
        <v/>
      </c>
    </row>
    <row r="1279" spans="1:88">
      <c r="A1279">
        <v>20580</v>
      </c>
      <c r="B1279">
        <f t="shared" si="38"/>
        <v>1.2</v>
      </c>
      <c r="C1279">
        <f t="shared" si="38"/>
        <v>1.1000000000000001</v>
      </c>
      <c r="F1279">
        <v>4680</v>
      </c>
      <c r="G1279">
        <v>169061</v>
      </c>
      <c r="H1279">
        <v>0</v>
      </c>
      <c r="I1279">
        <v>0</v>
      </c>
      <c r="J1279">
        <v>0</v>
      </c>
      <c r="K1279" t="s">
        <v>28</v>
      </c>
      <c r="L1279" t="s">
        <v>254</v>
      </c>
      <c r="M1279" t="s">
        <v>79</v>
      </c>
      <c r="N1279" t="s">
        <v>80</v>
      </c>
      <c r="O1279">
        <v>0</v>
      </c>
      <c r="P1279">
        <v>-4.75</v>
      </c>
      <c r="Q1279">
        <v>-3.5</v>
      </c>
      <c r="R1279">
        <v>4.75</v>
      </c>
      <c r="S1279">
        <v>3</v>
      </c>
      <c r="T1279">
        <v>-13.5</v>
      </c>
      <c r="U1279">
        <v>2.5499999999999998</v>
      </c>
      <c r="V1279">
        <v>-6.75</v>
      </c>
      <c r="W1279" t="str">
        <f t="shared" si="39"/>
        <v>g118,5,empty,3,203,1,1,0</v>
      </c>
      <c r="X1279" s="1" t="s">
        <v>335</v>
      </c>
      <c r="Y1279" s="2" t="str">
        <f>IF(AND(ISBLANK(X1279),OR(NOT(ISBLANK(Z1279)),NOT(ISBLANK(AA1279)))),#N/A,
IF(ISBLANK(X1279),"",
IF(AND(NOT(ISERROR(VLOOKUP(X1279,MonsterTable!$A:$B,MATCH(MonsterTable!$B$1,MonsterTable!$A$1:$B$1,0),0))),OR(ISBLANK(Z1279),ISBLANK(AA1279))),#N/A,
IFERROR(VLOOKUP(X1279,MonsterTable!$A:$B,MATCH(MonsterTable!$B$1,MonsterTable!$A$1:$B$1,0),0),
IF(OR(NOT(ISBLANK(Z1279)),ISBLANK(AA1279)),#N/A,
IF(X1279="empty","empty",
VLOOKUP(X1279,MonsterGroupTable!$A:$A,1,0)))))))</f>
        <v>g118</v>
      </c>
      <c r="AA1279">
        <v>5</v>
      </c>
      <c r="AE1279" s="1" t="s">
        <v>74</v>
      </c>
      <c r="AF1279" s="2" t="str">
        <f>IF(AND(ISBLANK(AE1279),OR(NOT(ISBLANK(AG1279)),NOT(ISBLANK(AH1279)))),#N/A,
IF(ISBLANK(AE1279),"",
IF(AND(NOT(ISERROR(VLOOKUP(AE1279,MonsterTable!$A:$B,MATCH(MonsterTable!$B$1,MonsterTable!$A$1:$B$1,0),0))),OR(ISBLANK(AG1279),ISBLANK(AH1279))),#N/A,
IFERROR(VLOOKUP(AE1279,MonsterTable!$A:$B,MATCH(MonsterTable!$B$1,MonsterTable!$A$1:$B$1,0),0),
IF(OR(NOT(ISBLANK(AG1279)),ISBLANK(AH1279)),#N/A,
IF(AE1279="empty","empty",
VLOOKUP(AE1279,MonsterGroupTable!$A:$A,1,0)))))))</f>
        <v>empty</v>
      </c>
      <c r="AH1279">
        <v>3</v>
      </c>
      <c r="AL1279" s="1" t="s">
        <v>339</v>
      </c>
      <c r="AM1279" s="2">
        <f>IF(AND(ISBLANK(AL1279),OR(NOT(ISBLANK(AN1279)),NOT(ISBLANK(AO1279)))),#N/A,
IF(ISBLANK(AL1279),"",
IF(AND(NOT(ISERROR(VLOOKUP(AL1279,MonsterTable!$A:$B,MATCH(MonsterTable!$B$1,MonsterTable!$A$1:$B$1,0),0))),OR(ISBLANK(AN1279),ISBLANK(AO1279))),#N/A,
IFERROR(VLOOKUP(AL1279,MonsterTable!$A:$B,MATCH(MonsterTable!$B$1,MonsterTable!$A$1:$B$1,0),0),
IF(OR(NOT(ISBLANK(AN1279)),ISBLANK(AO1279)),#N/A,
IF(AL1279="empty","empty",
VLOOKUP(AL1279,MonsterGroupTable!$A:$A,1,0)))))))</f>
        <v>203</v>
      </c>
      <c r="AN1279">
        <v>1</v>
      </c>
      <c r="AO1279">
        <v>1</v>
      </c>
      <c r="AP1279">
        <v>0</v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BA1279" s="2" t="str">
        <f>IF(AND(ISBLANK(AZ1279),OR(NOT(ISBLANK(BB1279)),NOT(ISBLANK(BC1279)))),#N/A,
IF(ISBLANK(AZ1279),"",
IF(AND(NOT(ISERROR(VLOOKUP(AZ1279,MonsterTable!$A:$B,MATCH(MonsterTable!$B$1,MonsterTable!$A$1:$B$1,0),0))),OR(ISBLANK(BB1279),ISBLANK(BC1279))),#N/A,
IFERROR(VLOOKUP(AZ1279,MonsterTable!$A:$B,MATCH(MonsterTable!$B$1,MonsterTable!$A$1:$B$1,0),0),
IF(OR(NOT(ISBLANK(BB1279)),ISBLANK(BC1279)),#N/A,
IF(AZ1279="empty","empty",
VLOOKUP(AZ1279,MonsterGroupTable!$A:$A,1,0)))))))</f>
        <v/>
      </c>
      <c r="BH1279" s="2" t="str">
        <f>IF(AND(ISBLANK(BG1279),OR(NOT(ISBLANK(BI1279)),NOT(ISBLANK(BJ1279)))),#N/A,
IF(ISBLANK(BG1279),"",
IF(AND(NOT(ISERROR(VLOOKUP(BG1279,MonsterTable!$A:$B,MATCH(MonsterTable!$B$1,MonsterTable!$A$1:$B$1,0),0))),OR(ISBLANK(BI1279),ISBLANK(BJ1279))),#N/A,
IFERROR(VLOOKUP(BG1279,MonsterTable!$A:$B,MATCH(MonsterTable!$B$1,MonsterTable!$A$1:$B$1,0),0),
IF(OR(NOT(ISBLANK(BI1279)),ISBLANK(BJ1279)),#N/A,
IF(BG1279="empty","empty",
VLOOKUP(BG1279,MonsterGroupTable!$A:$A,1,0)))))))</f>
        <v/>
      </c>
      <c r="BO1279" s="2" t="str">
        <f>IF(AND(ISBLANK(BN1279),OR(NOT(ISBLANK(BP1279)),NOT(ISBLANK(BQ1279)))),#N/A,
IF(ISBLANK(BN1279),"",
IF(AND(NOT(ISERROR(VLOOKUP(BN1279,MonsterTable!$A:$B,MATCH(MonsterTable!$B$1,MonsterTable!$A$1:$B$1,0),0))),OR(ISBLANK(BP1279),ISBLANK(BQ1279))),#N/A,
IFERROR(VLOOKUP(BN1279,MonsterTable!$A:$B,MATCH(MonsterTable!$B$1,MonsterTable!$A$1:$B$1,0),0),
IF(OR(NOT(ISBLANK(BP1279)),ISBLANK(BQ1279)),#N/A,
IF(BN1279="empty","empty",
VLOOKUP(BN1279,MonsterGroupTable!$A:$A,1,0)))))))</f>
        <v/>
      </c>
      <c r="BV1279" s="2" t="str">
        <f>IF(AND(ISBLANK(BU1279),OR(NOT(ISBLANK(BW1279)),NOT(ISBLANK(BX1279)))),#N/A,
IF(ISBLANK(BU1279),"",
IF(AND(NOT(ISERROR(VLOOKUP(BU1279,MonsterTable!$A:$B,MATCH(MonsterTable!$B$1,MonsterTable!$A$1:$B$1,0),0))),OR(ISBLANK(BW1279),ISBLANK(BX1279))),#N/A,
IFERROR(VLOOKUP(BU1279,MonsterTable!$A:$B,MATCH(MonsterTable!$B$1,MonsterTable!$A$1:$B$1,0),0),
IF(OR(NOT(ISBLANK(BW1279)),ISBLANK(BX1279)),#N/A,
IF(BU1279="empty","empty",
VLOOKUP(BU1279,MonsterGroupTable!$A:$A,1,0)))))))</f>
        <v/>
      </c>
      <c r="CC1279" s="2" t="str">
        <f>IF(AND(ISBLANK(CB1279),OR(NOT(ISBLANK(CD1279)),NOT(ISBLANK(CE1279)))),#N/A,
IF(ISBLANK(CB1279),"",
IF(AND(NOT(ISERROR(VLOOKUP(CB1279,MonsterTable!$A:$B,MATCH(MonsterTable!$B$1,MonsterTable!$A$1:$B$1,0),0))),OR(ISBLANK(CD1279),ISBLANK(CE1279))),#N/A,
IFERROR(VLOOKUP(CB1279,MonsterTable!$A:$B,MATCH(MonsterTable!$B$1,MonsterTable!$A$1:$B$1,0),0),
IF(OR(NOT(ISBLANK(CD1279)),ISBLANK(CE1279)),#N/A,
IF(CB1279="empty","empty",
VLOOKUP(CB1279,MonsterGroupTable!$A:$A,1,0)))))))</f>
        <v/>
      </c>
      <c r="CJ1279" s="2" t="str">
        <f>IF(AND(ISBLANK(CI1279),OR(NOT(ISBLANK(CK1279)),NOT(ISBLANK(CL1279)))),#N/A,
IF(ISBLANK(CI1279),"",
IF(AND(NOT(ISERROR(VLOOKUP(CI1279,MonsterTable!$A:$B,MATCH(MonsterTable!$B$1,MonsterTable!$A$1:$B$1,0),0))),OR(ISBLANK(CK1279),ISBLANK(CL1279))),#N/A,
IFERROR(VLOOKUP(CI1279,MonsterTable!$A:$B,MATCH(MonsterTable!$B$1,MonsterTable!$A$1:$B$1,0),0),
IF(OR(NOT(ISBLANK(CK1279)),ISBLANK(CL1279)),#N/A,
IF(CI1279="empty","empty",
VLOOKUP(CI1279,MonsterGroupTable!$A:$A,1,0)))))))</f>
        <v/>
      </c>
    </row>
    <row r="1280" spans="1:88">
      <c r="A1280">
        <v>20581</v>
      </c>
      <c r="B1280">
        <f t="shared" si="38"/>
        <v>1.1000000000000001</v>
      </c>
      <c r="C1280">
        <f t="shared" si="38"/>
        <v>1.1000000000000001</v>
      </c>
      <c r="F1280">
        <v>4680</v>
      </c>
      <c r="G1280">
        <v>169763</v>
      </c>
      <c r="H1280">
        <v>0</v>
      </c>
      <c r="I1280">
        <v>0</v>
      </c>
      <c r="J1280">
        <v>0</v>
      </c>
      <c r="K1280" t="s">
        <v>28</v>
      </c>
      <c r="L1280" t="s">
        <v>255</v>
      </c>
      <c r="M1280" t="s">
        <v>79</v>
      </c>
      <c r="N1280" t="s">
        <v>80</v>
      </c>
      <c r="O1280">
        <v>0</v>
      </c>
      <c r="P1280">
        <v>-4.75</v>
      </c>
      <c r="Q1280">
        <v>-3.5</v>
      </c>
      <c r="R1280">
        <v>4.75</v>
      </c>
      <c r="S1280">
        <v>3</v>
      </c>
      <c r="T1280">
        <v>-13.5</v>
      </c>
      <c r="U1280">
        <v>2.5499999999999998</v>
      </c>
      <c r="V1280">
        <v>-6.75</v>
      </c>
      <c r="W1280" t="str">
        <f t="shared" si="39"/>
        <v>g119,5,empty,3,204,1,1,0</v>
      </c>
      <c r="X1280" s="1" t="s">
        <v>336</v>
      </c>
      <c r="Y1280" s="2" t="str">
        <f>IF(AND(ISBLANK(X1280),OR(NOT(ISBLANK(Z1280)),NOT(ISBLANK(AA1280)))),#N/A,
IF(ISBLANK(X1280),"",
IF(AND(NOT(ISERROR(VLOOKUP(X1280,MonsterTable!$A:$B,MATCH(MonsterTable!$B$1,MonsterTable!$A$1:$B$1,0),0))),OR(ISBLANK(Z1280),ISBLANK(AA1280))),#N/A,
IFERROR(VLOOKUP(X1280,MonsterTable!$A:$B,MATCH(MonsterTable!$B$1,MonsterTable!$A$1:$B$1,0),0),
IF(OR(NOT(ISBLANK(Z1280)),ISBLANK(AA1280)),#N/A,
IF(X1280="empty","empty",
VLOOKUP(X1280,MonsterGroupTable!$A:$A,1,0)))))))</f>
        <v>g119</v>
      </c>
      <c r="AA1280">
        <v>5</v>
      </c>
      <c r="AE1280" s="1" t="s">
        <v>74</v>
      </c>
      <c r="AF1280" s="2" t="str">
        <f>IF(AND(ISBLANK(AE1280),OR(NOT(ISBLANK(AG1280)),NOT(ISBLANK(AH1280)))),#N/A,
IF(ISBLANK(AE1280),"",
IF(AND(NOT(ISERROR(VLOOKUP(AE1280,MonsterTable!$A:$B,MATCH(MonsterTable!$B$1,MonsterTable!$A$1:$B$1,0),0))),OR(ISBLANK(AG1280),ISBLANK(AH1280))),#N/A,
IFERROR(VLOOKUP(AE1280,MonsterTable!$A:$B,MATCH(MonsterTable!$B$1,MonsterTable!$A$1:$B$1,0),0),
IF(OR(NOT(ISBLANK(AG1280)),ISBLANK(AH1280)),#N/A,
IF(AE1280="empty","empty",
VLOOKUP(AE1280,MonsterGroupTable!$A:$A,1,0)))))))</f>
        <v>empty</v>
      </c>
      <c r="AH1280">
        <v>3</v>
      </c>
      <c r="AL1280" s="1" t="s">
        <v>340</v>
      </c>
      <c r="AM1280" s="2">
        <f>IF(AND(ISBLANK(AL1280),OR(NOT(ISBLANK(AN1280)),NOT(ISBLANK(AO1280)))),#N/A,
IF(ISBLANK(AL1280),"",
IF(AND(NOT(ISERROR(VLOOKUP(AL1280,MonsterTable!$A:$B,MATCH(MonsterTable!$B$1,MonsterTable!$A$1:$B$1,0),0))),OR(ISBLANK(AN1280),ISBLANK(AO1280))),#N/A,
IFERROR(VLOOKUP(AL1280,MonsterTable!$A:$B,MATCH(MonsterTable!$B$1,MonsterTable!$A$1:$B$1,0),0),
IF(OR(NOT(ISBLANK(AN1280)),ISBLANK(AO1280)),#N/A,
IF(AL1280="empty","empty",
VLOOKUP(AL1280,MonsterGroupTable!$A:$A,1,0)))))))</f>
        <v>204</v>
      </c>
      <c r="AN1280">
        <v>1</v>
      </c>
      <c r="AO1280">
        <v>1</v>
      </c>
      <c r="AP1280">
        <v>0</v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BA1280" s="2" t="str">
        <f>IF(AND(ISBLANK(AZ1280),OR(NOT(ISBLANK(BB1280)),NOT(ISBLANK(BC1280)))),#N/A,
IF(ISBLANK(AZ1280),"",
IF(AND(NOT(ISERROR(VLOOKUP(AZ1280,MonsterTable!$A:$B,MATCH(MonsterTable!$B$1,MonsterTable!$A$1:$B$1,0),0))),OR(ISBLANK(BB1280),ISBLANK(BC1280))),#N/A,
IFERROR(VLOOKUP(AZ1280,MonsterTable!$A:$B,MATCH(MonsterTable!$B$1,MonsterTable!$A$1:$B$1,0),0),
IF(OR(NOT(ISBLANK(BB1280)),ISBLANK(BC1280)),#N/A,
IF(AZ1280="empty","empty",
VLOOKUP(AZ1280,MonsterGroupTable!$A:$A,1,0)))))))</f>
        <v/>
      </c>
      <c r="BH1280" s="2" t="str">
        <f>IF(AND(ISBLANK(BG1280),OR(NOT(ISBLANK(BI1280)),NOT(ISBLANK(BJ1280)))),#N/A,
IF(ISBLANK(BG1280),"",
IF(AND(NOT(ISERROR(VLOOKUP(BG1280,MonsterTable!$A:$B,MATCH(MonsterTable!$B$1,MonsterTable!$A$1:$B$1,0),0))),OR(ISBLANK(BI1280),ISBLANK(BJ1280))),#N/A,
IFERROR(VLOOKUP(BG1280,MonsterTable!$A:$B,MATCH(MonsterTable!$B$1,MonsterTable!$A$1:$B$1,0),0),
IF(OR(NOT(ISBLANK(BI1280)),ISBLANK(BJ1280)),#N/A,
IF(BG1280="empty","empty",
VLOOKUP(BG1280,MonsterGroupTable!$A:$A,1,0)))))))</f>
        <v/>
      </c>
      <c r="BO1280" s="2" t="str">
        <f>IF(AND(ISBLANK(BN1280),OR(NOT(ISBLANK(BP1280)),NOT(ISBLANK(BQ1280)))),#N/A,
IF(ISBLANK(BN1280),"",
IF(AND(NOT(ISERROR(VLOOKUP(BN1280,MonsterTable!$A:$B,MATCH(MonsterTable!$B$1,MonsterTable!$A$1:$B$1,0),0))),OR(ISBLANK(BP1280),ISBLANK(BQ1280))),#N/A,
IFERROR(VLOOKUP(BN1280,MonsterTable!$A:$B,MATCH(MonsterTable!$B$1,MonsterTable!$A$1:$B$1,0),0),
IF(OR(NOT(ISBLANK(BP1280)),ISBLANK(BQ1280)),#N/A,
IF(BN1280="empty","empty",
VLOOKUP(BN1280,MonsterGroupTable!$A:$A,1,0)))))))</f>
        <v/>
      </c>
      <c r="BV1280" s="2" t="str">
        <f>IF(AND(ISBLANK(BU1280),OR(NOT(ISBLANK(BW1280)),NOT(ISBLANK(BX1280)))),#N/A,
IF(ISBLANK(BU1280),"",
IF(AND(NOT(ISERROR(VLOOKUP(BU1280,MonsterTable!$A:$B,MATCH(MonsterTable!$B$1,MonsterTable!$A$1:$B$1,0),0))),OR(ISBLANK(BW1280),ISBLANK(BX1280))),#N/A,
IFERROR(VLOOKUP(BU1280,MonsterTable!$A:$B,MATCH(MonsterTable!$B$1,MonsterTable!$A$1:$B$1,0),0),
IF(OR(NOT(ISBLANK(BW1280)),ISBLANK(BX1280)),#N/A,
IF(BU1280="empty","empty",
VLOOKUP(BU1280,MonsterGroupTable!$A:$A,1,0)))))))</f>
        <v/>
      </c>
      <c r="CC1280" s="2" t="str">
        <f>IF(AND(ISBLANK(CB1280),OR(NOT(ISBLANK(CD1280)),NOT(ISBLANK(CE1280)))),#N/A,
IF(ISBLANK(CB1280),"",
IF(AND(NOT(ISERROR(VLOOKUP(CB1280,MonsterTable!$A:$B,MATCH(MonsterTable!$B$1,MonsterTable!$A$1:$B$1,0),0))),OR(ISBLANK(CD1280),ISBLANK(CE1280))),#N/A,
IFERROR(VLOOKUP(CB1280,MonsterTable!$A:$B,MATCH(MonsterTable!$B$1,MonsterTable!$A$1:$B$1,0),0),
IF(OR(NOT(ISBLANK(CD1280)),ISBLANK(CE1280)),#N/A,
IF(CB1280="empty","empty",
VLOOKUP(CB1280,MonsterGroupTable!$A:$A,1,0)))))))</f>
        <v/>
      </c>
      <c r="CJ1280" s="2" t="str">
        <f>IF(AND(ISBLANK(CI1280),OR(NOT(ISBLANK(CK1280)),NOT(ISBLANK(CL1280)))),#N/A,
IF(ISBLANK(CI1280),"",
IF(AND(NOT(ISERROR(VLOOKUP(CI1280,MonsterTable!$A:$B,MATCH(MonsterTable!$B$1,MonsterTable!$A$1:$B$1,0),0))),OR(ISBLANK(CK1280),ISBLANK(CL1280))),#N/A,
IFERROR(VLOOKUP(CI1280,MonsterTable!$A:$B,MATCH(MonsterTable!$B$1,MonsterTable!$A$1:$B$1,0),0),
IF(OR(NOT(ISBLANK(CK1280)),ISBLANK(CL1280)),#N/A,
IF(CI1280="empty","empty",
VLOOKUP(CI1280,MonsterGroupTable!$A:$A,1,0)))))))</f>
        <v/>
      </c>
    </row>
    <row r="1281" spans="1:88">
      <c r="A1281">
        <v>20582</v>
      </c>
      <c r="B1281">
        <f t="shared" si="38"/>
        <v>1.1000000000000001</v>
      </c>
      <c r="C1281">
        <f t="shared" si="38"/>
        <v>1.1000000000000001</v>
      </c>
      <c r="F1281">
        <v>4680</v>
      </c>
      <c r="G1281">
        <v>170465</v>
      </c>
      <c r="H1281">
        <v>0</v>
      </c>
      <c r="I1281">
        <v>0</v>
      </c>
      <c r="J1281">
        <v>0</v>
      </c>
      <c r="K1281" t="s">
        <v>28</v>
      </c>
      <c r="L1281" t="s">
        <v>255</v>
      </c>
      <c r="M1281" t="s">
        <v>79</v>
      </c>
      <c r="N1281" t="s">
        <v>80</v>
      </c>
      <c r="O1281">
        <v>0</v>
      </c>
      <c r="P1281">
        <v>-4.75</v>
      </c>
      <c r="Q1281">
        <v>-3.5</v>
      </c>
      <c r="R1281">
        <v>4.75</v>
      </c>
      <c r="S1281">
        <v>3</v>
      </c>
      <c r="T1281">
        <v>-13.5</v>
      </c>
      <c r="U1281">
        <v>2.5499999999999998</v>
      </c>
      <c r="V1281">
        <v>-6.75</v>
      </c>
      <c r="W1281" t="str">
        <f t="shared" si="39"/>
        <v>g119,5,empty,3,204,1,1,0</v>
      </c>
      <c r="X1281" s="1" t="s">
        <v>336</v>
      </c>
      <c r="Y1281" s="2" t="str">
        <f>IF(AND(ISBLANK(X1281),OR(NOT(ISBLANK(Z1281)),NOT(ISBLANK(AA1281)))),#N/A,
IF(ISBLANK(X1281),"",
IF(AND(NOT(ISERROR(VLOOKUP(X1281,MonsterTable!$A:$B,MATCH(MonsterTable!$B$1,MonsterTable!$A$1:$B$1,0),0))),OR(ISBLANK(Z1281),ISBLANK(AA1281))),#N/A,
IFERROR(VLOOKUP(X1281,MonsterTable!$A:$B,MATCH(MonsterTable!$B$1,MonsterTable!$A$1:$B$1,0),0),
IF(OR(NOT(ISBLANK(Z1281)),ISBLANK(AA1281)),#N/A,
IF(X1281="empty","empty",
VLOOKUP(X1281,MonsterGroupTable!$A:$A,1,0)))))))</f>
        <v>g119</v>
      </c>
      <c r="AA1281">
        <v>5</v>
      </c>
      <c r="AE1281" s="1" t="s">
        <v>74</v>
      </c>
      <c r="AF1281" s="2" t="str">
        <f>IF(AND(ISBLANK(AE1281),OR(NOT(ISBLANK(AG1281)),NOT(ISBLANK(AH1281)))),#N/A,
IF(ISBLANK(AE1281),"",
IF(AND(NOT(ISERROR(VLOOKUP(AE1281,MonsterTable!$A:$B,MATCH(MonsterTable!$B$1,MonsterTable!$A$1:$B$1,0),0))),OR(ISBLANK(AG1281),ISBLANK(AH1281))),#N/A,
IFERROR(VLOOKUP(AE1281,MonsterTable!$A:$B,MATCH(MonsterTable!$B$1,MonsterTable!$A$1:$B$1,0),0),
IF(OR(NOT(ISBLANK(AG1281)),ISBLANK(AH1281)),#N/A,
IF(AE1281="empty","empty",
VLOOKUP(AE1281,MonsterGroupTable!$A:$A,1,0)))))))</f>
        <v>empty</v>
      </c>
      <c r="AH1281">
        <v>3</v>
      </c>
      <c r="AL1281" s="1" t="s">
        <v>340</v>
      </c>
      <c r="AM1281" s="2">
        <f>IF(AND(ISBLANK(AL1281),OR(NOT(ISBLANK(AN1281)),NOT(ISBLANK(AO1281)))),#N/A,
IF(ISBLANK(AL1281),"",
IF(AND(NOT(ISERROR(VLOOKUP(AL1281,MonsterTable!$A:$B,MATCH(MonsterTable!$B$1,MonsterTable!$A$1:$B$1,0),0))),OR(ISBLANK(AN1281),ISBLANK(AO1281))),#N/A,
IFERROR(VLOOKUP(AL1281,MonsterTable!$A:$B,MATCH(MonsterTable!$B$1,MonsterTable!$A$1:$B$1,0),0),
IF(OR(NOT(ISBLANK(AN1281)),ISBLANK(AO1281)),#N/A,
IF(AL1281="empty","empty",
VLOOKUP(AL1281,MonsterGroupTable!$A:$A,1,0)))))))</f>
        <v>204</v>
      </c>
      <c r="AN1281">
        <v>1</v>
      </c>
      <c r="AO1281">
        <v>1</v>
      </c>
      <c r="AP1281">
        <v>0</v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BA1281" s="2" t="str">
        <f>IF(AND(ISBLANK(AZ1281),OR(NOT(ISBLANK(BB1281)),NOT(ISBLANK(BC1281)))),#N/A,
IF(ISBLANK(AZ1281),"",
IF(AND(NOT(ISERROR(VLOOKUP(AZ1281,MonsterTable!$A:$B,MATCH(MonsterTable!$B$1,MonsterTable!$A$1:$B$1,0),0))),OR(ISBLANK(BB1281),ISBLANK(BC1281))),#N/A,
IFERROR(VLOOKUP(AZ1281,MonsterTable!$A:$B,MATCH(MonsterTable!$B$1,MonsterTable!$A$1:$B$1,0),0),
IF(OR(NOT(ISBLANK(BB1281)),ISBLANK(BC1281)),#N/A,
IF(AZ1281="empty","empty",
VLOOKUP(AZ1281,MonsterGroupTable!$A:$A,1,0)))))))</f>
        <v/>
      </c>
      <c r="BH1281" s="2" t="str">
        <f>IF(AND(ISBLANK(BG1281),OR(NOT(ISBLANK(BI1281)),NOT(ISBLANK(BJ1281)))),#N/A,
IF(ISBLANK(BG1281),"",
IF(AND(NOT(ISERROR(VLOOKUP(BG1281,MonsterTable!$A:$B,MATCH(MonsterTable!$B$1,MonsterTable!$A$1:$B$1,0),0))),OR(ISBLANK(BI1281),ISBLANK(BJ1281))),#N/A,
IFERROR(VLOOKUP(BG1281,MonsterTable!$A:$B,MATCH(MonsterTable!$B$1,MonsterTable!$A$1:$B$1,0),0),
IF(OR(NOT(ISBLANK(BI1281)),ISBLANK(BJ1281)),#N/A,
IF(BG1281="empty","empty",
VLOOKUP(BG1281,MonsterGroupTable!$A:$A,1,0)))))))</f>
        <v/>
      </c>
      <c r="BO1281" s="2" t="str">
        <f>IF(AND(ISBLANK(BN1281),OR(NOT(ISBLANK(BP1281)),NOT(ISBLANK(BQ1281)))),#N/A,
IF(ISBLANK(BN1281),"",
IF(AND(NOT(ISERROR(VLOOKUP(BN1281,MonsterTable!$A:$B,MATCH(MonsterTable!$B$1,MonsterTable!$A$1:$B$1,0),0))),OR(ISBLANK(BP1281),ISBLANK(BQ1281))),#N/A,
IFERROR(VLOOKUP(BN1281,MonsterTable!$A:$B,MATCH(MonsterTable!$B$1,MonsterTable!$A$1:$B$1,0),0),
IF(OR(NOT(ISBLANK(BP1281)),ISBLANK(BQ1281)),#N/A,
IF(BN1281="empty","empty",
VLOOKUP(BN1281,MonsterGroupTable!$A:$A,1,0)))))))</f>
        <v/>
      </c>
      <c r="BV1281" s="2" t="str">
        <f>IF(AND(ISBLANK(BU1281),OR(NOT(ISBLANK(BW1281)),NOT(ISBLANK(BX1281)))),#N/A,
IF(ISBLANK(BU1281),"",
IF(AND(NOT(ISERROR(VLOOKUP(BU1281,MonsterTable!$A:$B,MATCH(MonsterTable!$B$1,MonsterTable!$A$1:$B$1,0),0))),OR(ISBLANK(BW1281),ISBLANK(BX1281))),#N/A,
IFERROR(VLOOKUP(BU1281,MonsterTable!$A:$B,MATCH(MonsterTable!$B$1,MonsterTable!$A$1:$B$1,0),0),
IF(OR(NOT(ISBLANK(BW1281)),ISBLANK(BX1281)),#N/A,
IF(BU1281="empty","empty",
VLOOKUP(BU1281,MonsterGroupTable!$A:$A,1,0)))))))</f>
        <v/>
      </c>
      <c r="CC1281" s="2" t="str">
        <f>IF(AND(ISBLANK(CB1281),OR(NOT(ISBLANK(CD1281)),NOT(ISBLANK(CE1281)))),#N/A,
IF(ISBLANK(CB1281),"",
IF(AND(NOT(ISERROR(VLOOKUP(CB1281,MonsterTable!$A:$B,MATCH(MonsterTable!$B$1,MonsterTable!$A$1:$B$1,0),0))),OR(ISBLANK(CD1281),ISBLANK(CE1281))),#N/A,
IFERROR(VLOOKUP(CB1281,MonsterTable!$A:$B,MATCH(MonsterTable!$B$1,MonsterTable!$A$1:$B$1,0),0),
IF(OR(NOT(ISBLANK(CD1281)),ISBLANK(CE1281)),#N/A,
IF(CB1281="empty","empty",
VLOOKUP(CB1281,MonsterGroupTable!$A:$A,1,0)))))))</f>
        <v/>
      </c>
      <c r="CJ1281" s="2" t="str">
        <f>IF(AND(ISBLANK(CI1281),OR(NOT(ISBLANK(CK1281)),NOT(ISBLANK(CL1281)))),#N/A,
IF(ISBLANK(CI1281),"",
IF(AND(NOT(ISERROR(VLOOKUP(CI1281,MonsterTable!$A:$B,MATCH(MonsterTable!$B$1,MonsterTable!$A$1:$B$1,0),0))),OR(ISBLANK(CK1281),ISBLANK(CL1281))),#N/A,
IFERROR(VLOOKUP(CI1281,MonsterTable!$A:$B,MATCH(MonsterTable!$B$1,MonsterTable!$A$1:$B$1,0),0),
IF(OR(NOT(ISBLANK(CK1281)),ISBLANK(CL1281)),#N/A,
IF(CI1281="empty","empty",
VLOOKUP(CI1281,MonsterGroupTable!$A:$A,1,0)))))))</f>
        <v/>
      </c>
    </row>
    <row r="1282" spans="1:88">
      <c r="A1282">
        <v>20583</v>
      </c>
      <c r="B1282">
        <f t="shared" si="38"/>
        <v>1.1000000000000001</v>
      </c>
      <c r="C1282">
        <f t="shared" si="38"/>
        <v>1.1000000000000001</v>
      </c>
      <c r="F1282">
        <v>4680</v>
      </c>
      <c r="G1282">
        <v>171167</v>
      </c>
      <c r="H1282">
        <v>0</v>
      </c>
      <c r="I1282">
        <v>0</v>
      </c>
      <c r="J1282">
        <v>0</v>
      </c>
      <c r="K1282" t="s">
        <v>28</v>
      </c>
      <c r="L1282" t="s">
        <v>255</v>
      </c>
      <c r="M1282" t="s">
        <v>79</v>
      </c>
      <c r="N1282" t="s">
        <v>80</v>
      </c>
      <c r="O1282">
        <v>0</v>
      </c>
      <c r="P1282">
        <v>-4.75</v>
      </c>
      <c r="Q1282">
        <v>-3.5</v>
      </c>
      <c r="R1282">
        <v>4.75</v>
      </c>
      <c r="S1282">
        <v>3</v>
      </c>
      <c r="T1282">
        <v>-13.5</v>
      </c>
      <c r="U1282">
        <v>2.5499999999999998</v>
      </c>
      <c r="V1282">
        <v>-6.75</v>
      </c>
      <c r="W1282" t="str">
        <f t="shared" si="39"/>
        <v>g119,5,empty,3,204,1,1,0</v>
      </c>
      <c r="X1282" s="1" t="s">
        <v>336</v>
      </c>
      <c r="Y1282" s="2" t="str">
        <f>IF(AND(ISBLANK(X1282),OR(NOT(ISBLANK(Z1282)),NOT(ISBLANK(AA1282)))),#N/A,
IF(ISBLANK(X1282),"",
IF(AND(NOT(ISERROR(VLOOKUP(X1282,MonsterTable!$A:$B,MATCH(MonsterTable!$B$1,MonsterTable!$A$1:$B$1,0),0))),OR(ISBLANK(Z1282),ISBLANK(AA1282))),#N/A,
IFERROR(VLOOKUP(X1282,MonsterTable!$A:$B,MATCH(MonsterTable!$B$1,MonsterTable!$A$1:$B$1,0),0),
IF(OR(NOT(ISBLANK(Z1282)),ISBLANK(AA1282)),#N/A,
IF(X1282="empty","empty",
VLOOKUP(X1282,MonsterGroupTable!$A:$A,1,0)))))))</f>
        <v>g119</v>
      </c>
      <c r="AA1282">
        <v>5</v>
      </c>
      <c r="AE1282" s="1" t="s">
        <v>74</v>
      </c>
      <c r="AF1282" s="2" t="str">
        <f>IF(AND(ISBLANK(AE1282),OR(NOT(ISBLANK(AG1282)),NOT(ISBLANK(AH1282)))),#N/A,
IF(ISBLANK(AE1282),"",
IF(AND(NOT(ISERROR(VLOOKUP(AE1282,MonsterTable!$A:$B,MATCH(MonsterTable!$B$1,MonsterTable!$A$1:$B$1,0),0))),OR(ISBLANK(AG1282),ISBLANK(AH1282))),#N/A,
IFERROR(VLOOKUP(AE1282,MonsterTable!$A:$B,MATCH(MonsterTable!$B$1,MonsterTable!$A$1:$B$1,0),0),
IF(OR(NOT(ISBLANK(AG1282)),ISBLANK(AH1282)),#N/A,
IF(AE1282="empty","empty",
VLOOKUP(AE1282,MonsterGroupTable!$A:$A,1,0)))))))</f>
        <v>empty</v>
      </c>
      <c r="AH1282">
        <v>3</v>
      </c>
      <c r="AL1282" s="1" t="s">
        <v>340</v>
      </c>
      <c r="AM1282" s="2">
        <f>IF(AND(ISBLANK(AL1282),OR(NOT(ISBLANK(AN1282)),NOT(ISBLANK(AO1282)))),#N/A,
IF(ISBLANK(AL1282),"",
IF(AND(NOT(ISERROR(VLOOKUP(AL1282,MonsterTable!$A:$B,MATCH(MonsterTable!$B$1,MonsterTable!$A$1:$B$1,0),0))),OR(ISBLANK(AN1282),ISBLANK(AO1282))),#N/A,
IFERROR(VLOOKUP(AL1282,MonsterTable!$A:$B,MATCH(MonsterTable!$B$1,MonsterTable!$A$1:$B$1,0),0),
IF(OR(NOT(ISBLANK(AN1282)),ISBLANK(AO1282)),#N/A,
IF(AL1282="empty","empty",
VLOOKUP(AL1282,MonsterGroupTable!$A:$A,1,0)))))))</f>
        <v>204</v>
      </c>
      <c r="AN1282">
        <v>1</v>
      </c>
      <c r="AO1282">
        <v>1</v>
      </c>
      <c r="AP1282">
        <v>0</v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BA1282" s="2" t="str">
        <f>IF(AND(ISBLANK(AZ1282),OR(NOT(ISBLANK(BB1282)),NOT(ISBLANK(BC1282)))),#N/A,
IF(ISBLANK(AZ1282),"",
IF(AND(NOT(ISERROR(VLOOKUP(AZ1282,MonsterTable!$A:$B,MATCH(MonsterTable!$B$1,MonsterTable!$A$1:$B$1,0),0))),OR(ISBLANK(BB1282),ISBLANK(BC1282))),#N/A,
IFERROR(VLOOKUP(AZ1282,MonsterTable!$A:$B,MATCH(MonsterTable!$B$1,MonsterTable!$A$1:$B$1,0),0),
IF(OR(NOT(ISBLANK(BB1282)),ISBLANK(BC1282)),#N/A,
IF(AZ1282="empty","empty",
VLOOKUP(AZ1282,MonsterGroupTable!$A:$A,1,0)))))))</f>
        <v/>
      </c>
      <c r="BH1282" s="2" t="str">
        <f>IF(AND(ISBLANK(BG1282),OR(NOT(ISBLANK(BI1282)),NOT(ISBLANK(BJ1282)))),#N/A,
IF(ISBLANK(BG1282),"",
IF(AND(NOT(ISERROR(VLOOKUP(BG1282,MonsterTable!$A:$B,MATCH(MonsterTable!$B$1,MonsterTable!$A$1:$B$1,0),0))),OR(ISBLANK(BI1282),ISBLANK(BJ1282))),#N/A,
IFERROR(VLOOKUP(BG1282,MonsterTable!$A:$B,MATCH(MonsterTable!$B$1,MonsterTable!$A$1:$B$1,0),0),
IF(OR(NOT(ISBLANK(BI1282)),ISBLANK(BJ1282)),#N/A,
IF(BG1282="empty","empty",
VLOOKUP(BG1282,MonsterGroupTable!$A:$A,1,0)))))))</f>
        <v/>
      </c>
      <c r="BO1282" s="2" t="str">
        <f>IF(AND(ISBLANK(BN1282),OR(NOT(ISBLANK(BP1282)),NOT(ISBLANK(BQ1282)))),#N/A,
IF(ISBLANK(BN1282),"",
IF(AND(NOT(ISERROR(VLOOKUP(BN1282,MonsterTable!$A:$B,MATCH(MonsterTable!$B$1,MonsterTable!$A$1:$B$1,0),0))),OR(ISBLANK(BP1282),ISBLANK(BQ1282))),#N/A,
IFERROR(VLOOKUP(BN1282,MonsterTable!$A:$B,MATCH(MonsterTable!$B$1,MonsterTable!$A$1:$B$1,0),0),
IF(OR(NOT(ISBLANK(BP1282)),ISBLANK(BQ1282)),#N/A,
IF(BN1282="empty","empty",
VLOOKUP(BN1282,MonsterGroupTable!$A:$A,1,0)))))))</f>
        <v/>
      </c>
      <c r="BV1282" s="2" t="str">
        <f>IF(AND(ISBLANK(BU1282),OR(NOT(ISBLANK(BW1282)),NOT(ISBLANK(BX1282)))),#N/A,
IF(ISBLANK(BU1282),"",
IF(AND(NOT(ISERROR(VLOOKUP(BU1282,MonsterTable!$A:$B,MATCH(MonsterTable!$B$1,MonsterTable!$A$1:$B$1,0),0))),OR(ISBLANK(BW1282),ISBLANK(BX1282))),#N/A,
IFERROR(VLOOKUP(BU1282,MonsterTable!$A:$B,MATCH(MonsterTable!$B$1,MonsterTable!$A$1:$B$1,0),0),
IF(OR(NOT(ISBLANK(BW1282)),ISBLANK(BX1282)),#N/A,
IF(BU1282="empty","empty",
VLOOKUP(BU1282,MonsterGroupTable!$A:$A,1,0)))))))</f>
        <v/>
      </c>
      <c r="CC1282" s="2" t="str">
        <f>IF(AND(ISBLANK(CB1282),OR(NOT(ISBLANK(CD1282)),NOT(ISBLANK(CE1282)))),#N/A,
IF(ISBLANK(CB1282),"",
IF(AND(NOT(ISERROR(VLOOKUP(CB1282,MonsterTable!$A:$B,MATCH(MonsterTable!$B$1,MonsterTable!$A$1:$B$1,0),0))),OR(ISBLANK(CD1282),ISBLANK(CE1282))),#N/A,
IFERROR(VLOOKUP(CB1282,MonsterTable!$A:$B,MATCH(MonsterTable!$B$1,MonsterTable!$A$1:$B$1,0),0),
IF(OR(NOT(ISBLANK(CD1282)),ISBLANK(CE1282)),#N/A,
IF(CB1282="empty","empty",
VLOOKUP(CB1282,MonsterGroupTable!$A:$A,1,0)))))))</f>
        <v/>
      </c>
      <c r="CJ1282" s="2" t="str">
        <f>IF(AND(ISBLANK(CI1282),OR(NOT(ISBLANK(CK1282)),NOT(ISBLANK(CL1282)))),#N/A,
IF(ISBLANK(CI1282),"",
IF(AND(NOT(ISERROR(VLOOKUP(CI1282,MonsterTable!$A:$B,MATCH(MonsterTable!$B$1,MonsterTable!$A$1:$B$1,0),0))),OR(ISBLANK(CK1282),ISBLANK(CL1282))),#N/A,
IFERROR(VLOOKUP(CI1282,MonsterTable!$A:$B,MATCH(MonsterTable!$B$1,MonsterTable!$A$1:$B$1,0),0),
IF(OR(NOT(ISBLANK(CK1282)),ISBLANK(CL1282)),#N/A,
IF(CI1282="empty","empty",
VLOOKUP(CI1282,MonsterGroupTable!$A:$A,1,0)))))))</f>
        <v/>
      </c>
    </row>
    <row r="1283" spans="1:88">
      <c r="A1283">
        <v>20584</v>
      </c>
      <c r="B1283">
        <f t="shared" ref="B1283:C1346" si="40">IF(MOD(A1283,10)=0,1.2,1.1)</f>
        <v>1.1000000000000001</v>
      </c>
      <c r="C1283">
        <f t="shared" si="40"/>
        <v>1.1000000000000001</v>
      </c>
      <c r="F1283">
        <v>4680</v>
      </c>
      <c r="G1283">
        <v>171869</v>
      </c>
      <c r="H1283">
        <v>0</v>
      </c>
      <c r="I1283">
        <v>0</v>
      </c>
      <c r="J1283">
        <v>0</v>
      </c>
      <c r="K1283" t="s">
        <v>28</v>
      </c>
      <c r="L1283" t="s">
        <v>255</v>
      </c>
      <c r="M1283" t="s">
        <v>79</v>
      </c>
      <c r="N1283" t="s">
        <v>80</v>
      </c>
      <c r="O1283">
        <v>0</v>
      </c>
      <c r="P1283">
        <v>-4.75</v>
      </c>
      <c r="Q1283">
        <v>-3.5</v>
      </c>
      <c r="R1283">
        <v>4.75</v>
      </c>
      <c r="S1283">
        <v>3</v>
      </c>
      <c r="T1283">
        <v>-13.5</v>
      </c>
      <c r="U1283">
        <v>2.5499999999999998</v>
      </c>
      <c r="V1283">
        <v>-6.75</v>
      </c>
      <c r="W1283" t="str">
        <f t="shared" ref="W1283:W1346" si="41">Y1283&amp;IF(ISBLANK(Z1283),"",","&amp;Z1283)&amp;IF(ISBLANK(AA1283),"",","&amp;AA1283)&amp;IF(ISBLANK(AB1283),"",","&amp;AB1283)&amp;IF(ISBLANK(AC1283),"",","&amp;AC1283)&amp;IF(ISBLANK(AD1283),"",","&amp;AD1283)
&amp;IF(LEN(AF1283)=0,"",","&amp;AF1283)&amp;IF(ISBLANK(AG1283),"",","&amp;AG1283)&amp;IF(ISBLANK(AH1283),"",","&amp;AH1283)&amp;IF(ISBLANK(AI1283),"",","&amp;AI1283)&amp;IF(ISBLANK(AJ1283),"",","&amp;AJ1283)&amp;IF(ISBLANK(AK1283),"",","&amp;AK1283)
&amp;IF(LEN(AM1283)=0,"",","&amp;AM1283)&amp;IF(ISBLANK(AN1283),"",","&amp;AN1283)&amp;IF(ISBLANK(AO1283),"",","&amp;AO1283)&amp;IF(ISBLANK(AP1283),"",","&amp;AP1283)&amp;IF(ISBLANK(AQ1283),"",","&amp;AQ1283)&amp;IF(ISBLANK(AR1283),"",","&amp;AR1283)
&amp;IF(LEN(AT1283)=0,"",","&amp;AT1283)&amp;IF(ISBLANK(AU1283),"",","&amp;AU1283)&amp;IF(ISBLANK(AV1283),"",","&amp;AV1283)&amp;IF(ISBLANK(AW1283),"",","&amp;AW1283)&amp;IF(ISBLANK(AX1283),"",","&amp;AX1283)&amp;IF(ISBLANK(AY1283),"",","&amp;AY1283)
&amp;IF(LEN(BA1283)=0,"",","&amp;BA1283)&amp;IF(ISBLANK(BB1283),"",","&amp;BB1283)&amp;IF(ISBLANK(BC1283),"",","&amp;BC1283)&amp;IF(ISBLANK(BD1283),"",","&amp;BD1283)&amp;IF(ISBLANK(BE1283),"",","&amp;BE1283)&amp;IF(ISBLANK(BF1283),"",","&amp;BF1283)
&amp;IF(LEN(BH1283)=0,"",","&amp;BH1283)&amp;IF(ISBLANK(BI1283),"",","&amp;BI1283)&amp;IF(ISBLANK(BJ1283),"",","&amp;BJ1283)&amp;IF(ISBLANK(BK1283),"",","&amp;BK1283)&amp;IF(ISBLANK(BL1283),"",","&amp;BL1283)&amp;IF(ISBLANK(BM1283),"",","&amp;BM1283)
&amp;IF(LEN(BO1283)=0,"",","&amp;BO1283)&amp;IF(ISBLANK(BP1283),"",","&amp;BP1283)&amp;IF(ISBLANK(BQ1283),"",","&amp;BQ1283)&amp;IF(ISBLANK(BR1283),"",","&amp;BR1283)&amp;IF(ISBLANK(BS1283),"",","&amp;BS1283)&amp;IF(ISBLANK(BT1283),"",","&amp;BT1283)
&amp;IF(LEN(BV1283)=0,"",","&amp;BV1283)&amp;IF(ISBLANK(BW1283),"",","&amp;BW1283)&amp;IF(ISBLANK(BX1283),"",","&amp;BX1283)&amp;IF(ISBLANK(BY1283),"",","&amp;BY1283)&amp;IF(ISBLANK(BZ1283),"",","&amp;BZ1283)&amp;IF(ISBLANK(CA1283),"",","&amp;CA1283)
&amp;IF(LEN(CC1283)=0,"",","&amp;CC1283)&amp;IF(ISBLANK(CD1283),"",","&amp;CD1283)&amp;IF(ISBLANK(CE1283),"",","&amp;CE1283)&amp;IF(ISBLANK(CF1283),"",","&amp;CF1283)&amp;IF(ISBLANK(CG1283),"",","&amp;CG1283)&amp;IF(ISBLANK(CH1283),"",","&amp;CH1283)
&amp;IF(LEN(CJ1283)=0,"",","&amp;CJ1283)&amp;IF(ISBLANK(CK1283),"",","&amp;CK1283)&amp;IF(ISBLANK(CL1283),"",","&amp;CL1283)&amp;IF(ISBLANK(CM1283),"",","&amp;CM1283)&amp;IF(ISBLANK(CN1283),"",","&amp;CN1283)&amp;IF(ISBLANK(CO1283),"",","&amp;CO1283)</f>
        <v>g119,5,empty,3,204,1,1,0</v>
      </c>
      <c r="X1283" s="1" t="s">
        <v>336</v>
      </c>
      <c r="Y1283" s="2" t="str">
        <f>IF(AND(ISBLANK(X1283),OR(NOT(ISBLANK(Z1283)),NOT(ISBLANK(AA1283)))),#N/A,
IF(ISBLANK(X1283),"",
IF(AND(NOT(ISERROR(VLOOKUP(X1283,MonsterTable!$A:$B,MATCH(MonsterTable!$B$1,MonsterTable!$A$1:$B$1,0),0))),OR(ISBLANK(Z1283),ISBLANK(AA1283))),#N/A,
IFERROR(VLOOKUP(X1283,MonsterTable!$A:$B,MATCH(MonsterTable!$B$1,MonsterTable!$A$1:$B$1,0),0),
IF(OR(NOT(ISBLANK(Z1283)),ISBLANK(AA1283)),#N/A,
IF(X1283="empty","empty",
VLOOKUP(X1283,MonsterGroupTable!$A:$A,1,0)))))))</f>
        <v>g119</v>
      </c>
      <c r="AA1283">
        <v>5</v>
      </c>
      <c r="AE1283" s="1" t="s">
        <v>74</v>
      </c>
      <c r="AF1283" s="2" t="str">
        <f>IF(AND(ISBLANK(AE1283),OR(NOT(ISBLANK(AG1283)),NOT(ISBLANK(AH1283)))),#N/A,
IF(ISBLANK(AE1283),"",
IF(AND(NOT(ISERROR(VLOOKUP(AE1283,MonsterTable!$A:$B,MATCH(MonsterTable!$B$1,MonsterTable!$A$1:$B$1,0),0))),OR(ISBLANK(AG1283),ISBLANK(AH1283))),#N/A,
IFERROR(VLOOKUP(AE1283,MonsterTable!$A:$B,MATCH(MonsterTable!$B$1,MonsterTable!$A$1:$B$1,0),0),
IF(OR(NOT(ISBLANK(AG1283)),ISBLANK(AH1283)),#N/A,
IF(AE1283="empty","empty",
VLOOKUP(AE1283,MonsterGroupTable!$A:$A,1,0)))))))</f>
        <v>empty</v>
      </c>
      <c r="AH1283">
        <v>3</v>
      </c>
      <c r="AL1283" s="1" t="s">
        <v>340</v>
      </c>
      <c r="AM1283" s="2">
        <f>IF(AND(ISBLANK(AL1283),OR(NOT(ISBLANK(AN1283)),NOT(ISBLANK(AO1283)))),#N/A,
IF(ISBLANK(AL1283),"",
IF(AND(NOT(ISERROR(VLOOKUP(AL1283,MonsterTable!$A:$B,MATCH(MonsterTable!$B$1,MonsterTable!$A$1:$B$1,0),0))),OR(ISBLANK(AN1283),ISBLANK(AO1283))),#N/A,
IFERROR(VLOOKUP(AL1283,MonsterTable!$A:$B,MATCH(MonsterTable!$B$1,MonsterTable!$A$1:$B$1,0),0),
IF(OR(NOT(ISBLANK(AN1283)),ISBLANK(AO1283)),#N/A,
IF(AL1283="empty","empty",
VLOOKUP(AL1283,MonsterGroupTable!$A:$A,1,0)))))))</f>
        <v>204</v>
      </c>
      <c r="AN1283">
        <v>1</v>
      </c>
      <c r="AO1283">
        <v>1</v>
      </c>
      <c r="AP1283">
        <v>0</v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BA1283" s="2" t="str">
        <f>IF(AND(ISBLANK(AZ1283),OR(NOT(ISBLANK(BB1283)),NOT(ISBLANK(BC1283)))),#N/A,
IF(ISBLANK(AZ1283),"",
IF(AND(NOT(ISERROR(VLOOKUP(AZ1283,MonsterTable!$A:$B,MATCH(MonsterTable!$B$1,MonsterTable!$A$1:$B$1,0),0))),OR(ISBLANK(BB1283),ISBLANK(BC1283))),#N/A,
IFERROR(VLOOKUP(AZ1283,MonsterTable!$A:$B,MATCH(MonsterTable!$B$1,MonsterTable!$A$1:$B$1,0),0),
IF(OR(NOT(ISBLANK(BB1283)),ISBLANK(BC1283)),#N/A,
IF(AZ1283="empty","empty",
VLOOKUP(AZ1283,MonsterGroupTable!$A:$A,1,0)))))))</f>
        <v/>
      </c>
      <c r="BH1283" s="2" t="str">
        <f>IF(AND(ISBLANK(BG1283),OR(NOT(ISBLANK(BI1283)),NOT(ISBLANK(BJ1283)))),#N/A,
IF(ISBLANK(BG1283),"",
IF(AND(NOT(ISERROR(VLOOKUP(BG1283,MonsterTable!$A:$B,MATCH(MonsterTable!$B$1,MonsterTable!$A$1:$B$1,0),0))),OR(ISBLANK(BI1283),ISBLANK(BJ1283))),#N/A,
IFERROR(VLOOKUP(BG1283,MonsterTable!$A:$B,MATCH(MonsterTable!$B$1,MonsterTable!$A$1:$B$1,0),0),
IF(OR(NOT(ISBLANK(BI1283)),ISBLANK(BJ1283)),#N/A,
IF(BG1283="empty","empty",
VLOOKUP(BG1283,MonsterGroupTable!$A:$A,1,0)))))))</f>
        <v/>
      </c>
      <c r="BO1283" s="2" t="str">
        <f>IF(AND(ISBLANK(BN1283),OR(NOT(ISBLANK(BP1283)),NOT(ISBLANK(BQ1283)))),#N/A,
IF(ISBLANK(BN1283),"",
IF(AND(NOT(ISERROR(VLOOKUP(BN1283,MonsterTable!$A:$B,MATCH(MonsterTable!$B$1,MonsterTable!$A$1:$B$1,0),0))),OR(ISBLANK(BP1283),ISBLANK(BQ1283))),#N/A,
IFERROR(VLOOKUP(BN1283,MonsterTable!$A:$B,MATCH(MonsterTable!$B$1,MonsterTable!$A$1:$B$1,0),0),
IF(OR(NOT(ISBLANK(BP1283)),ISBLANK(BQ1283)),#N/A,
IF(BN1283="empty","empty",
VLOOKUP(BN1283,MonsterGroupTable!$A:$A,1,0)))))))</f>
        <v/>
      </c>
      <c r="BV1283" s="2" t="str">
        <f>IF(AND(ISBLANK(BU1283),OR(NOT(ISBLANK(BW1283)),NOT(ISBLANK(BX1283)))),#N/A,
IF(ISBLANK(BU1283),"",
IF(AND(NOT(ISERROR(VLOOKUP(BU1283,MonsterTable!$A:$B,MATCH(MonsterTable!$B$1,MonsterTable!$A$1:$B$1,0),0))),OR(ISBLANK(BW1283),ISBLANK(BX1283))),#N/A,
IFERROR(VLOOKUP(BU1283,MonsterTable!$A:$B,MATCH(MonsterTable!$B$1,MonsterTable!$A$1:$B$1,0),0),
IF(OR(NOT(ISBLANK(BW1283)),ISBLANK(BX1283)),#N/A,
IF(BU1283="empty","empty",
VLOOKUP(BU1283,MonsterGroupTable!$A:$A,1,0)))))))</f>
        <v/>
      </c>
      <c r="CC1283" s="2" t="str">
        <f>IF(AND(ISBLANK(CB1283),OR(NOT(ISBLANK(CD1283)),NOT(ISBLANK(CE1283)))),#N/A,
IF(ISBLANK(CB1283),"",
IF(AND(NOT(ISERROR(VLOOKUP(CB1283,MonsterTable!$A:$B,MATCH(MonsterTable!$B$1,MonsterTable!$A$1:$B$1,0),0))),OR(ISBLANK(CD1283),ISBLANK(CE1283))),#N/A,
IFERROR(VLOOKUP(CB1283,MonsterTable!$A:$B,MATCH(MonsterTable!$B$1,MonsterTable!$A$1:$B$1,0),0),
IF(OR(NOT(ISBLANK(CD1283)),ISBLANK(CE1283)),#N/A,
IF(CB1283="empty","empty",
VLOOKUP(CB1283,MonsterGroupTable!$A:$A,1,0)))))))</f>
        <v/>
      </c>
      <c r="CJ1283" s="2" t="str">
        <f>IF(AND(ISBLANK(CI1283),OR(NOT(ISBLANK(CK1283)),NOT(ISBLANK(CL1283)))),#N/A,
IF(ISBLANK(CI1283),"",
IF(AND(NOT(ISERROR(VLOOKUP(CI1283,MonsterTable!$A:$B,MATCH(MonsterTable!$B$1,MonsterTable!$A$1:$B$1,0),0))),OR(ISBLANK(CK1283),ISBLANK(CL1283))),#N/A,
IFERROR(VLOOKUP(CI1283,MonsterTable!$A:$B,MATCH(MonsterTable!$B$1,MonsterTable!$A$1:$B$1,0),0),
IF(OR(NOT(ISBLANK(CK1283)),ISBLANK(CL1283)),#N/A,
IF(CI1283="empty","empty",
VLOOKUP(CI1283,MonsterGroupTable!$A:$A,1,0)))))))</f>
        <v/>
      </c>
    </row>
    <row r="1284" spans="1:88">
      <c r="A1284">
        <v>20585</v>
      </c>
      <c r="B1284">
        <f t="shared" si="40"/>
        <v>1.1000000000000001</v>
      </c>
      <c r="C1284">
        <f t="shared" si="40"/>
        <v>1.1000000000000001</v>
      </c>
      <c r="F1284">
        <v>4680</v>
      </c>
      <c r="G1284">
        <v>172571</v>
      </c>
      <c r="H1284">
        <v>0</v>
      </c>
      <c r="I1284">
        <v>0</v>
      </c>
      <c r="J1284">
        <v>0</v>
      </c>
      <c r="K1284" t="s">
        <v>28</v>
      </c>
      <c r="L1284" t="s">
        <v>255</v>
      </c>
      <c r="M1284" t="s">
        <v>79</v>
      </c>
      <c r="N1284" t="s">
        <v>80</v>
      </c>
      <c r="O1284">
        <v>0</v>
      </c>
      <c r="P1284">
        <v>-4.75</v>
      </c>
      <c r="Q1284">
        <v>-3.5</v>
      </c>
      <c r="R1284">
        <v>4.75</v>
      </c>
      <c r="S1284">
        <v>3</v>
      </c>
      <c r="T1284">
        <v>-13.5</v>
      </c>
      <c r="U1284">
        <v>2.5499999999999998</v>
      </c>
      <c r="V1284">
        <v>-6.75</v>
      </c>
      <c r="W1284" t="str">
        <f t="shared" si="41"/>
        <v>g119,5,empty,3,204,1,1,0</v>
      </c>
      <c r="X1284" s="1" t="s">
        <v>336</v>
      </c>
      <c r="Y1284" s="2" t="str">
        <f>IF(AND(ISBLANK(X1284),OR(NOT(ISBLANK(Z1284)),NOT(ISBLANK(AA1284)))),#N/A,
IF(ISBLANK(X1284),"",
IF(AND(NOT(ISERROR(VLOOKUP(X1284,MonsterTable!$A:$B,MATCH(MonsterTable!$B$1,MonsterTable!$A$1:$B$1,0),0))),OR(ISBLANK(Z1284),ISBLANK(AA1284))),#N/A,
IFERROR(VLOOKUP(X1284,MonsterTable!$A:$B,MATCH(MonsterTable!$B$1,MonsterTable!$A$1:$B$1,0),0),
IF(OR(NOT(ISBLANK(Z1284)),ISBLANK(AA1284)),#N/A,
IF(X1284="empty","empty",
VLOOKUP(X1284,MonsterGroupTable!$A:$A,1,0)))))))</f>
        <v>g119</v>
      </c>
      <c r="AA1284">
        <v>5</v>
      </c>
      <c r="AE1284" s="1" t="s">
        <v>74</v>
      </c>
      <c r="AF1284" s="2" t="str">
        <f>IF(AND(ISBLANK(AE1284),OR(NOT(ISBLANK(AG1284)),NOT(ISBLANK(AH1284)))),#N/A,
IF(ISBLANK(AE1284),"",
IF(AND(NOT(ISERROR(VLOOKUP(AE1284,MonsterTable!$A:$B,MATCH(MonsterTable!$B$1,MonsterTable!$A$1:$B$1,0),0))),OR(ISBLANK(AG1284),ISBLANK(AH1284))),#N/A,
IFERROR(VLOOKUP(AE1284,MonsterTable!$A:$B,MATCH(MonsterTable!$B$1,MonsterTable!$A$1:$B$1,0),0),
IF(OR(NOT(ISBLANK(AG1284)),ISBLANK(AH1284)),#N/A,
IF(AE1284="empty","empty",
VLOOKUP(AE1284,MonsterGroupTable!$A:$A,1,0)))))))</f>
        <v>empty</v>
      </c>
      <c r="AH1284">
        <v>3</v>
      </c>
      <c r="AL1284" s="1" t="s">
        <v>340</v>
      </c>
      <c r="AM1284" s="2">
        <f>IF(AND(ISBLANK(AL1284),OR(NOT(ISBLANK(AN1284)),NOT(ISBLANK(AO1284)))),#N/A,
IF(ISBLANK(AL1284),"",
IF(AND(NOT(ISERROR(VLOOKUP(AL1284,MonsterTable!$A:$B,MATCH(MonsterTable!$B$1,MonsterTable!$A$1:$B$1,0),0))),OR(ISBLANK(AN1284),ISBLANK(AO1284))),#N/A,
IFERROR(VLOOKUP(AL1284,MonsterTable!$A:$B,MATCH(MonsterTable!$B$1,MonsterTable!$A$1:$B$1,0),0),
IF(OR(NOT(ISBLANK(AN1284)),ISBLANK(AO1284)),#N/A,
IF(AL1284="empty","empty",
VLOOKUP(AL1284,MonsterGroupTable!$A:$A,1,0)))))))</f>
        <v>204</v>
      </c>
      <c r="AN1284">
        <v>1</v>
      </c>
      <c r="AO1284">
        <v>1</v>
      </c>
      <c r="AP1284">
        <v>0</v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BA1284" s="2" t="str">
        <f>IF(AND(ISBLANK(AZ1284),OR(NOT(ISBLANK(BB1284)),NOT(ISBLANK(BC1284)))),#N/A,
IF(ISBLANK(AZ1284),"",
IF(AND(NOT(ISERROR(VLOOKUP(AZ1284,MonsterTable!$A:$B,MATCH(MonsterTable!$B$1,MonsterTable!$A$1:$B$1,0),0))),OR(ISBLANK(BB1284),ISBLANK(BC1284))),#N/A,
IFERROR(VLOOKUP(AZ1284,MonsterTable!$A:$B,MATCH(MonsterTable!$B$1,MonsterTable!$A$1:$B$1,0),0),
IF(OR(NOT(ISBLANK(BB1284)),ISBLANK(BC1284)),#N/A,
IF(AZ1284="empty","empty",
VLOOKUP(AZ1284,MonsterGroupTable!$A:$A,1,0)))))))</f>
        <v/>
      </c>
      <c r="BH1284" s="2" t="str">
        <f>IF(AND(ISBLANK(BG1284),OR(NOT(ISBLANK(BI1284)),NOT(ISBLANK(BJ1284)))),#N/A,
IF(ISBLANK(BG1284),"",
IF(AND(NOT(ISERROR(VLOOKUP(BG1284,MonsterTable!$A:$B,MATCH(MonsterTable!$B$1,MonsterTable!$A$1:$B$1,0),0))),OR(ISBLANK(BI1284),ISBLANK(BJ1284))),#N/A,
IFERROR(VLOOKUP(BG1284,MonsterTable!$A:$B,MATCH(MonsterTable!$B$1,MonsterTable!$A$1:$B$1,0),0),
IF(OR(NOT(ISBLANK(BI1284)),ISBLANK(BJ1284)),#N/A,
IF(BG1284="empty","empty",
VLOOKUP(BG1284,MonsterGroupTable!$A:$A,1,0)))))))</f>
        <v/>
      </c>
      <c r="BO1284" s="2" t="str">
        <f>IF(AND(ISBLANK(BN1284),OR(NOT(ISBLANK(BP1284)),NOT(ISBLANK(BQ1284)))),#N/A,
IF(ISBLANK(BN1284),"",
IF(AND(NOT(ISERROR(VLOOKUP(BN1284,MonsterTable!$A:$B,MATCH(MonsterTable!$B$1,MonsterTable!$A$1:$B$1,0),0))),OR(ISBLANK(BP1284),ISBLANK(BQ1284))),#N/A,
IFERROR(VLOOKUP(BN1284,MonsterTable!$A:$B,MATCH(MonsterTable!$B$1,MonsterTable!$A$1:$B$1,0),0),
IF(OR(NOT(ISBLANK(BP1284)),ISBLANK(BQ1284)),#N/A,
IF(BN1284="empty","empty",
VLOOKUP(BN1284,MonsterGroupTable!$A:$A,1,0)))))))</f>
        <v/>
      </c>
      <c r="BV1284" s="2" t="str">
        <f>IF(AND(ISBLANK(BU1284),OR(NOT(ISBLANK(BW1284)),NOT(ISBLANK(BX1284)))),#N/A,
IF(ISBLANK(BU1284),"",
IF(AND(NOT(ISERROR(VLOOKUP(BU1284,MonsterTable!$A:$B,MATCH(MonsterTable!$B$1,MonsterTable!$A$1:$B$1,0),0))),OR(ISBLANK(BW1284),ISBLANK(BX1284))),#N/A,
IFERROR(VLOOKUP(BU1284,MonsterTable!$A:$B,MATCH(MonsterTable!$B$1,MonsterTable!$A$1:$B$1,0),0),
IF(OR(NOT(ISBLANK(BW1284)),ISBLANK(BX1284)),#N/A,
IF(BU1284="empty","empty",
VLOOKUP(BU1284,MonsterGroupTable!$A:$A,1,0)))))))</f>
        <v/>
      </c>
      <c r="CC1284" s="2" t="str">
        <f>IF(AND(ISBLANK(CB1284),OR(NOT(ISBLANK(CD1284)),NOT(ISBLANK(CE1284)))),#N/A,
IF(ISBLANK(CB1284),"",
IF(AND(NOT(ISERROR(VLOOKUP(CB1284,MonsterTable!$A:$B,MATCH(MonsterTable!$B$1,MonsterTable!$A$1:$B$1,0),0))),OR(ISBLANK(CD1284),ISBLANK(CE1284))),#N/A,
IFERROR(VLOOKUP(CB1284,MonsterTable!$A:$B,MATCH(MonsterTable!$B$1,MonsterTable!$A$1:$B$1,0),0),
IF(OR(NOT(ISBLANK(CD1284)),ISBLANK(CE1284)),#N/A,
IF(CB1284="empty","empty",
VLOOKUP(CB1284,MonsterGroupTable!$A:$A,1,0)))))))</f>
        <v/>
      </c>
      <c r="CJ1284" s="2" t="str">
        <f>IF(AND(ISBLANK(CI1284),OR(NOT(ISBLANK(CK1284)),NOT(ISBLANK(CL1284)))),#N/A,
IF(ISBLANK(CI1284),"",
IF(AND(NOT(ISERROR(VLOOKUP(CI1284,MonsterTable!$A:$B,MATCH(MonsterTable!$B$1,MonsterTable!$A$1:$B$1,0),0))),OR(ISBLANK(CK1284),ISBLANK(CL1284))),#N/A,
IFERROR(VLOOKUP(CI1284,MonsterTable!$A:$B,MATCH(MonsterTable!$B$1,MonsterTable!$A$1:$B$1,0),0),
IF(OR(NOT(ISBLANK(CK1284)),ISBLANK(CL1284)),#N/A,
IF(CI1284="empty","empty",
VLOOKUP(CI1284,MonsterGroupTable!$A:$A,1,0)))))))</f>
        <v/>
      </c>
    </row>
    <row r="1285" spans="1:88">
      <c r="A1285">
        <v>20586</v>
      </c>
      <c r="B1285">
        <f t="shared" si="40"/>
        <v>1.1000000000000001</v>
      </c>
      <c r="C1285">
        <f t="shared" si="40"/>
        <v>1.1000000000000001</v>
      </c>
      <c r="F1285">
        <v>4680</v>
      </c>
      <c r="G1285">
        <v>173273</v>
      </c>
      <c r="H1285">
        <v>0</v>
      </c>
      <c r="I1285">
        <v>0</v>
      </c>
      <c r="J1285">
        <v>0</v>
      </c>
      <c r="K1285" t="s">
        <v>28</v>
      </c>
      <c r="L1285" t="s">
        <v>255</v>
      </c>
      <c r="M1285" t="s">
        <v>79</v>
      </c>
      <c r="N1285" t="s">
        <v>80</v>
      </c>
      <c r="O1285">
        <v>0</v>
      </c>
      <c r="P1285">
        <v>-4.75</v>
      </c>
      <c r="Q1285">
        <v>-3.5</v>
      </c>
      <c r="R1285">
        <v>4.75</v>
      </c>
      <c r="S1285">
        <v>3</v>
      </c>
      <c r="T1285">
        <v>-13.5</v>
      </c>
      <c r="U1285">
        <v>2.5499999999999998</v>
      </c>
      <c r="V1285">
        <v>-6.75</v>
      </c>
      <c r="W1285" t="str">
        <f t="shared" si="41"/>
        <v>g119,5,empty,3,204,1,1,0</v>
      </c>
      <c r="X1285" s="1" t="s">
        <v>336</v>
      </c>
      <c r="Y1285" s="2" t="str">
        <f>IF(AND(ISBLANK(X1285),OR(NOT(ISBLANK(Z1285)),NOT(ISBLANK(AA1285)))),#N/A,
IF(ISBLANK(X1285),"",
IF(AND(NOT(ISERROR(VLOOKUP(X1285,MonsterTable!$A:$B,MATCH(MonsterTable!$B$1,MonsterTable!$A$1:$B$1,0),0))),OR(ISBLANK(Z1285),ISBLANK(AA1285))),#N/A,
IFERROR(VLOOKUP(X1285,MonsterTable!$A:$B,MATCH(MonsterTable!$B$1,MonsterTable!$A$1:$B$1,0),0),
IF(OR(NOT(ISBLANK(Z1285)),ISBLANK(AA1285)),#N/A,
IF(X1285="empty","empty",
VLOOKUP(X1285,MonsterGroupTable!$A:$A,1,0)))))))</f>
        <v>g119</v>
      </c>
      <c r="AA1285">
        <v>5</v>
      </c>
      <c r="AE1285" s="1" t="s">
        <v>74</v>
      </c>
      <c r="AF1285" s="2" t="str">
        <f>IF(AND(ISBLANK(AE1285),OR(NOT(ISBLANK(AG1285)),NOT(ISBLANK(AH1285)))),#N/A,
IF(ISBLANK(AE1285),"",
IF(AND(NOT(ISERROR(VLOOKUP(AE1285,MonsterTable!$A:$B,MATCH(MonsterTable!$B$1,MonsterTable!$A$1:$B$1,0),0))),OR(ISBLANK(AG1285),ISBLANK(AH1285))),#N/A,
IFERROR(VLOOKUP(AE1285,MonsterTable!$A:$B,MATCH(MonsterTable!$B$1,MonsterTable!$A$1:$B$1,0),0),
IF(OR(NOT(ISBLANK(AG1285)),ISBLANK(AH1285)),#N/A,
IF(AE1285="empty","empty",
VLOOKUP(AE1285,MonsterGroupTable!$A:$A,1,0)))))))</f>
        <v>empty</v>
      </c>
      <c r="AH1285">
        <v>3</v>
      </c>
      <c r="AL1285" s="1" t="s">
        <v>340</v>
      </c>
      <c r="AM1285" s="2">
        <f>IF(AND(ISBLANK(AL1285),OR(NOT(ISBLANK(AN1285)),NOT(ISBLANK(AO1285)))),#N/A,
IF(ISBLANK(AL1285),"",
IF(AND(NOT(ISERROR(VLOOKUP(AL1285,MonsterTable!$A:$B,MATCH(MonsterTable!$B$1,MonsterTable!$A$1:$B$1,0),0))),OR(ISBLANK(AN1285),ISBLANK(AO1285))),#N/A,
IFERROR(VLOOKUP(AL1285,MonsterTable!$A:$B,MATCH(MonsterTable!$B$1,MonsterTable!$A$1:$B$1,0),0),
IF(OR(NOT(ISBLANK(AN1285)),ISBLANK(AO1285)),#N/A,
IF(AL1285="empty","empty",
VLOOKUP(AL1285,MonsterGroupTable!$A:$A,1,0)))))))</f>
        <v>204</v>
      </c>
      <c r="AN1285">
        <v>1</v>
      </c>
      <c r="AO1285">
        <v>1</v>
      </c>
      <c r="AP1285">
        <v>0</v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BA1285" s="2" t="str">
        <f>IF(AND(ISBLANK(AZ1285),OR(NOT(ISBLANK(BB1285)),NOT(ISBLANK(BC1285)))),#N/A,
IF(ISBLANK(AZ1285),"",
IF(AND(NOT(ISERROR(VLOOKUP(AZ1285,MonsterTable!$A:$B,MATCH(MonsterTable!$B$1,MonsterTable!$A$1:$B$1,0),0))),OR(ISBLANK(BB1285),ISBLANK(BC1285))),#N/A,
IFERROR(VLOOKUP(AZ1285,MonsterTable!$A:$B,MATCH(MonsterTable!$B$1,MonsterTable!$A$1:$B$1,0),0),
IF(OR(NOT(ISBLANK(BB1285)),ISBLANK(BC1285)),#N/A,
IF(AZ1285="empty","empty",
VLOOKUP(AZ1285,MonsterGroupTable!$A:$A,1,0)))))))</f>
        <v/>
      </c>
      <c r="BH1285" s="2" t="str">
        <f>IF(AND(ISBLANK(BG1285),OR(NOT(ISBLANK(BI1285)),NOT(ISBLANK(BJ1285)))),#N/A,
IF(ISBLANK(BG1285),"",
IF(AND(NOT(ISERROR(VLOOKUP(BG1285,MonsterTable!$A:$B,MATCH(MonsterTable!$B$1,MonsterTable!$A$1:$B$1,0),0))),OR(ISBLANK(BI1285),ISBLANK(BJ1285))),#N/A,
IFERROR(VLOOKUP(BG1285,MonsterTable!$A:$B,MATCH(MonsterTable!$B$1,MonsterTable!$A$1:$B$1,0),0),
IF(OR(NOT(ISBLANK(BI1285)),ISBLANK(BJ1285)),#N/A,
IF(BG1285="empty","empty",
VLOOKUP(BG1285,MonsterGroupTable!$A:$A,1,0)))))))</f>
        <v/>
      </c>
      <c r="BO1285" s="2" t="str">
        <f>IF(AND(ISBLANK(BN1285),OR(NOT(ISBLANK(BP1285)),NOT(ISBLANK(BQ1285)))),#N/A,
IF(ISBLANK(BN1285),"",
IF(AND(NOT(ISERROR(VLOOKUP(BN1285,MonsterTable!$A:$B,MATCH(MonsterTable!$B$1,MonsterTable!$A$1:$B$1,0),0))),OR(ISBLANK(BP1285),ISBLANK(BQ1285))),#N/A,
IFERROR(VLOOKUP(BN1285,MonsterTable!$A:$B,MATCH(MonsterTable!$B$1,MonsterTable!$A$1:$B$1,0),0),
IF(OR(NOT(ISBLANK(BP1285)),ISBLANK(BQ1285)),#N/A,
IF(BN1285="empty","empty",
VLOOKUP(BN1285,MonsterGroupTable!$A:$A,1,0)))))))</f>
        <v/>
      </c>
      <c r="BV1285" s="2" t="str">
        <f>IF(AND(ISBLANK(BU1285),OR(NOT(ISBLANK(BW1285)),NOT(ISBLANK(BX1285)))),#N/A,
IF(ISBLANK(BU1285),"",
IF(AND(NOT(ISERROR(VLOOKUP(BU1285,MonsterTable!$A:$B,MATCH(MonsterTable!$B$1,MonsterTable!$A$1:$B$1,0),0))),OR(ISBLANK(BW1285),ISBLANK(BX1285))),#N/A,
IFERROR(VLOOKUP(BU1285,MonsterTable!$A:$B,MATCH(MonsterTable!$B$1,MonsterTable!$A$1:$B$1,0),0),
IF(OR(NOT(ISBLANK(BW1285)),ISBLANK(BX1285)),#N/A,
IF(BU1285="empty","empty",
VLOOKUP(BU1285,MonsterGroupTable!$A:$A,1,0)))))))</f>
        <v/>
      </c>
      <c r="CC1285" s="2" t="str">
        <f>IF(AND(ISBLANK(CB1285),OR(NOT(ISBLANK(CD1285)),NOT(ISBLANK(CE1285)))),#N/A,
IF(ISBLANK(CB1285),"",
IF(AND(NOT(ISERROR(VLOOKUP(CB1285,MonsterTable!$A:$B,MATCH(MonsterTable!$B$1,MonsterTable!$A$1:$B$1,0),0))),OR(ISBLANK(CD1285),ISBLANK(CE1285))),#N/A,
IFERROR(VLOOKUP(CB1285,MonsterTable!$A:$B,MATCH(MonsterTable!$B$1,MonsterTable!$A$1:$B$1,0),0),
IF(OR(NOT(ISBLANK(CD1285)),ISBLANK(CE1285)),#N/A,
IF(CB1285="empty","empty",
VLOOKUP(CB1285,MonsterGroupTable!$A:$A,1,0)))))))</f>
        <v/>
      </c>
      <c r="CJ1285" s="2" t="str">
        <f>IF(AND(ISBLANK(CI1285),OR(NOT(ISBLANK(CK1285)),NOT(ISBLANK(CL1285)))),#N/A,
IF(ISBLANK(CI1285),"",
IF(AND(NOT(ISERROR(VLOOKUP(CI1285,MonsterTable!$A:$B,MATCH(MonsterTable!$B$1,MonsterTable!$A$1:$B$1,0),0))),OR(ISBLANK(CK1285),ISBLANK(CL1285))),#N/A,
IFERROR(VLOOKUP(CI1285,MonsterTable!$A:$B,MATCH(MonsterTable!$B$1,MonsterTable!$A$1:$B$1,0),0),
IF(OR(NOT(ISBLANK(CK1285)),ISBLANK(CL1285)),#N/A,
IF(CI1285="empty","empty",
VLOOKUP(CI1285,MonsterGroupTable!$A:$A,1,0)))))))</f>
        <v/>
      </c>
    </row>
    <row r="1286" spans="1:88">
      <c r="A1286">
        <v>20587</v>
      </c>
      <c r="B1286">
        <f t="shared" si="40"/>
        <v>1.1000000000000001</v>
      </c>
      <c r="C1286">
        <f t="shared" si="40"/>
        <v>1.1000000000000001</v>
      </c>
      <c r="F1286">
        <v>4680</v>
      </c>
      <c r="G1286">
        <v>173975</v>
      </c>
      <c r="H1286">
        <v>0</v>
      </c>
      <c r="I1286">
        <v>0</v>
      </c>
      <c r="J1286">
        <v>0</v>
      </c>
      <c r="K1286" t="s">
        <v>28</v>
      </c>
      <c r="L1286" t="s">
        <v>255</v>
      </c>
      <c r="M1286" t="s">
        <v>79</v>
      </c>
      <c r="N1286" t="s">
        <v>80</v>
      </c>
      <c r="O1286">
        <v>0</v>
      </c>
      <c r="P1286">
        <v>-4.75</v>
      </c>
      <c r="Q1286">
        <v>-3.5</v>
      </c>
      <c r="R1286">
        <v>4.75</v>
      </c>
      <c r="S1286">
        <v>3</v>
      </c>
      <c r="T1286">
        <v>-13.5</v>
      </c>
      <c r="U1286">
        <v>2.5499999999999998</v>
      </c>
      <c r="V1286">
        <v>-6.75</v>
      </c>
      <c r="W1286" t="str">
        <f t="shared" si="41"/>
        <v>g119,5,empty,3,204,1,1,0</v>
      </c>
      <c r="X1286" s="1" t="s">
        <v>336</v>
      </c>
      <c r="Y1286" s="2" t="str">
        <f>IF(AND(ISBLANK(X1286),OR(NOT(ISBLANK(Z1286)),NOT(ISBLANK(AA1286)))),#N/A,
IF(ISBLANK(X1286),"",
IF(AND(NOT(ISERROR(VLOOKUP(X1286,MonsterTable!$A:$B,MATCH(MonsterTable!$B$1,MonsterTable!$A$1:$B$1,0),0))),OR(ISBLANK(Z1286),ISBLANK(AA1286))),#N/A,
IFERROR(VLOOKUP(X1286,MonsterTable!$A:$B,MATCH(MonsterTable!$B$1,MonsterTable!$A$1:$B$1,0),0),
IF(OR(NOT(ISBLANK(Z1286)),ISBLANK(AA1286)),#N/A,
IF(X1286="empty","empty",
VLOOKUP(X1286,MonsterGroupTable!$A:$A,1,0)))))))</f>
        <v>g119</v>
      </c>
      <c r="AA1286">
        <v>5</v>
      </c>
      <c r="AE1286" s="1" t="s">
        <v>74</v>
      </c>
      <c r="AF1286" s="2" t="str">
        <f>IF(AND(ISBLANK(AE1286),OR(NOT(ISBLANK(AG1286)),NOT(ISBLANK(AH1286)))),#N/A,
IF(ISBLANK(AE1286),"",
IF(AND(NOT(ISERROR(VLOOKUP(AE1286,MonsterTable!$A:$B,MATCH(MonsterTable!$B$1,MonsterTable!$A$1:$B$1,0),0))),OR(ISBLANK(AG1286),ISBLANK(AH1286))),#N/A,
IFERROR(VLOOKUP(AE1286,MonsterTable!$A:$B,MATCH(MonsterTable!$B$1,MonsterTable!$A$1:$B$1,0),0),
IF(OR(NOT(ISBLANK(AG1286)),ISBLANK(AH1286)),#N/A,
IF(AE1286="empty","empty",
VLOOKUP(AE1286,MonsterGroupTable!$A:$A,1,0)))))))</f>
        <v>empty</v>
      </c>
      <c r="AH1286">
        <v>3</v>
      </c>
      <c r="AL1286" s="1" t="s">
        <v>340</v>
      </c>
      <c r="AM1286" s="2">
        <f>IF(AND(ISBLANK(AL1286),OR(NOT(ISBLANK(AN1286)),NOT(ISBLANK(AO1286)))),#N/A,
IF(ISBLANK(AL1286),"",
IF(AND(NOT(ISERROR(VLOOKUP(AL1286,MonsterTable!$A:$B,MATCH(MonsterTable!$B$1,MonsterTable!$A$1:$B$1,0),0))),OR(ISBLANK(AN1286),ISBLANK(AO1286))),#N/A,
IFERROR(VLOOKUP(AL1286,MonsterTable!$A:$B,MATCH(MonsterTable!$B$1,MonsterTable!$A$1:$B$1,0),0),
IF(OR(NOT(ISBLANK(AN1286)),ISBLANK(AO1286)),#N/A,
IF(AL1286="empty","empty",
VLOOKUP(AL1286,MonsterGroupTable!$A:$A,1,0)))))))</f>
        <v>204</v>
      </c>
      <c r="AN1286">
        <v>1</v>
      </c>
      <c r="AO1286">
        <v>1</v>
      </c>
      <c r="AP1286">
        <v>0</v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BA1286" s="2" t="str">
        <f>IF(AND(ISBLANK(AZ1286),OR(NOT(ISBLANK(BB1286)),NOT(ISBLANK(BC1286)))),#N/A,
IF(ISBLANK(AZ1286),"",
IF(AND(NOT(ISERROR(VLOOKUP(AZ1286,MonsterTable!$A:$B,MATCH(MonsterTable!$B$1,MonsterTable!$A$1:$B$1,0),0))),OR(ISBLANK(BB1286),ISBLANK(BC1286))),#N/A,
IFERROR(VLOOKUP(AZ1286,MonsterTable!$A:$B,MATCH(MonsterTable!$B$1,MonsterTable!$A$1:$B$1,0),0),
IF(OR(NOT(ISBLANK(BB1286)),ISBLANK(BC1286)),#N/A,
IF(AZ1286="empty","empty",
VLOOKUP(AZ1286,MonsterGroupTable!$A:$A,1,0)))))))</f>
        <v/>
      </c>
      <c r="BH1286" s="2" t="str">
        <f>IF(AND(ISBLANK(BG1286),OR(NOT(ISBLANK(BI1286)),NOT(ISBLANK(BJ1286)))),#N/A,
IF(ISBLANK(BG1286),"",
IF(AND(NOT(ISERROR(VLOOKUP(BG1286,MonsterTable!$A:$B,MATCH(MonsterTable!$B$1,MonsterTable!$A$1:$B$1,0),0))),OR(ISBLANK(BI1286),ISBLANK(BJ1286))),#N/A,
IFERROR(VLOOKUP(BG1286,MonsterTable!$A:$B,MATCH(MonsterTable!$B$1,MonsterTable!$A$1:$B$1,0),0),
IF(OR(NOT(ISBLANK(BI1286)),ISBLANK(BJ1286)),#N/A,
IF(BG1286="empty","empty",
VLOOKUP(BG1286,MonsterGroupTable!$A:$A,1,0)))))))</f>
        <v/>
      </c>
      <c r="BO1286" s="2" t="str">
        <f>IF(AND(ISBLANK(BN1286),OR(NOT(ISBLANK(BP1286)),NOT(ISBLANK(BQ1286)))),#N/A,
IF(ISBLANK(BN1286),"",
IF(AND(NOT(ISERROR(VLOOKUP(BN1286,MonsterTable!$A:$B,MATCH(MonsterTable!$B$1,MonsterTable!$A$1:$B$1,0),0))),OR(ISBLANK(BP1286),ISBLANK(BQ1286))),#N/A,
IFERROR(VLOOKUP(BN1286,MonsterTable!$A:$B,MATCH(MonsterTable!$B$1,MonsterTable!$A$1:$B$1,0),0),
IF(OR(NOT(ISBLANK(BP1286)),ISBLANK(BQ1286)),#N/A,
IF(BN1286="empty","empty",
VLOOKUP(BN1286,MonsterGroupTable!$A:$A,1,0)))))))</f>
        <v/>
      </c>
      <c r="BV1286" s="2" t="str">
        <f>IF(AND(ISBLANK(BU1286),OR(NOT(ISBLANK(BW1286)),NOT(ISBLANK(BX1286)))),#N/A,
IF(ISBLANK(BU1286),"",
IF(AND(NOT(ISERROR(VLOOKUP(BU1286,MonsterTable!$A:$B,MATCH(MonsterTable!$B$1,MonsterTable!$A$1:$B$1,0),0))),OR(ISBLANK(BW1286),ISBLANK(BX1286))),#N/A,
IFERROR(VLOOKUP(BU1286,MonsterTable!$A:$B,MATCH(MonsterTable!$B$1,MonsterTable!$A$1:$B$1,0),0),
IF(OR(NOT(ISBLANK(BW1286)),ISBLANK(BX1286)),#N/A,
IF(BU1286="empty","empty",
VLOOKUP(BU1286,MonsterGroupTable!$A:$A,1,0)))))))</f>
        <v/>
      </c>
      <c r="CC1286" s="2" t="str">
        <f>IF(AND(ISBLANK(CB1286),OR(NOT(ISBLANK(CD1286)),NOT(ISBLANK(CE1286)))),#N/A,
IF(ISBLANK(CB1286),"",
IF(AND(NOT(ISERROR(VLOOKUP(CB1286,MonsterTable!$A:$B,MATCH(MonsterTable!$B$1,MonsterTable!$A$1:$B$1,0),0))),OR(ISBLANK(CD1286),ISBLANK(CE1286))),#N/A,
IFERROR(VLOOKUP(CB1286,MonsterTable!$A:$B,MATCH(MonsterTable!$B$1,MonsterTable!$A$1:$B$1,0),0),
IF(OR(NOT(ISBLANK(CD1286)),ISBLANK(CE1286)),#N/A,
IF(CB1286="empty","empty",
VLOOKUP(CB1286,MonsterGroupTable!$A:$A,1,0)))))))</f>
        <v/>
      </c>
      <c r="CJ1286" s="2" t="str">
        <f>IF(AND(ISBLANK(CI1286),OR(NOT(ISBLANK(CK1286)),NOT(ISBLANK(CL1286)))),#N/A,
IF(ISBLANK(CI1286),"",
IF(AND(NOT(ISERROR(VLOOKUP(CI1286,MonsterTable!$A:$B,MATCH(MonsterTable!$B$1,MonsterTable!$A$1:$B$1,0),0))),OR(ISBLANK(CK1286),ISBLANK(CL1286))),#N/A,
IFERROR(VLOOKUP(CI1286,MonsterTable!$A:$B,MATCH(MonsterTable!$B$1,MonsterTable!$A$1:$B$1,0),0),
IF(OR(NOT(ISBLANK(CK1286)),ISBLANK(CL1286)),#N/A,
IF(CI1286="empty","empty",
VLOOKUP(CI1286,MonsterGroupTable!$A:$A,1,0)))))))</f>
        <v/>
      </c>
    </row>
    <row r="1287" spans="1:88">
      <c r="A1287">
        <v>20588</v>
      </c>
      <c r="B1287">
        <f t="shared" si="40"/>
        <v>1.1000000000000001</v>
      </c>
      <c r="C1287">
        <f t="shared" si="40"/>
        <v>1.1000000000000001</v>
      </c>
      <c r="F1287">
        <v>4680</v>
      </c>
      <c r="G1287">
        <v>174677</v>
      </c>
      <c r="H1287">
        <v>0</v>
      </c>
      <c r="I1287">
        <v>0</v>
      </c>
      <c r="J1287">
        <v>0</v>
      </c>
      <c r="K1287" t="s">
        <v>28</v>
      </c>
      <c r="L1287" t="s">
        <v>255</v>
      </c>
      <c r="M1287" t="s">
        <v>79</v>
      </c>
      <c r="N1287" t="s">
        <v>80</v>
      </c>
      <c r="O1287">
        <v>0</v>
      </c>
      <c r="P1287">
        <v>-4.75</v>
      </c>
      <c r="Q1287">
        <v>-3.5</v>
      </c>
      <c r="R1287">
        <v>4.75</v>
      </c>
      <c r="S1287">
        <v>3</v>
      </c>
      <c r="T1287">
        <v>-13.5</v>
      </c>
      <c r="U1287">
        <v>2.5499999999999998</v>
      </c>
      <c r="V1287">
        <v>-6.75</v>
      </c>
      <c r="W1287" t="str">
        <f t="shared" si="41"/>
        <v>g119,5,empty,3,204,1,1,0</v>
      </c>
      <c r="X1287" s="1" t="s">
        <v>336</v>
      </c>
      <c r="Y1287" s="2" t="str">
        <f>IF(AND(ISBLANK(X1287),OR(NOT(ISBLANK(Z1287)),NOT(ISBLANK(AA1287)))),#N/A,
IF(ISBLANK(X1287),"",
IF(AND(NOT(ISERROR(VLOOKUP(X1287,MonsterTable!$A:$B,MATCH(MonsterTable!$B$1,MonsterTable!$A$1:$B$1,0),0))),OR(ISBLANK(Z1287),ISBLANK(AA1287))),#N/A,
IFERROR(VLOOKUP(X1287,MonsterTable!$A:$B,MATCH(MonsterTable!$B$1,MonsterTable!$A$1:$B$1,0),0),
IF(OR(NOT(ISBLANK(Z1287)),ISBLANK(AA1287)),#N/A,
IF(X1287="empty","empty",
VLOOKUP(X1287,MonsterGroupTable!$A:$A,1,0)))))))</f>
        <v>g119</v>
      </c>
      <c r="AA1287">
        <v>5</v>
      </c>
      <c r="AE1287" s="1" t="s">
        <v>74</v>
      </c>
      <c r="AF1287" s="2" t="str">
        <f>IF(AND(ISBLANK(AE1287),OR(NOT(ISBLANK(AG1287)),NOT(ISBLANK(AH1287)))),#N/A,
IF(ISBLANK(AE1287),"",
IF(AND(NOT(ISERROR(VLOOKUP(AE1287,MonsterTable!$A:$B,MATCH(MonsterTable!$B$1,MonsterTable!$A$1:$B$1,0),0))),OR(ISBLANK(AG1287),ISBLANK(AH1287))),#N/A,
IFERROR(VLOOKUP(AE1287,MonsterTable!$A:$B,MATCH(MonsterTable!$B$1,MonsterTable!$A$1:$B$1,0),0),
IF(OR(NOT(ISBLANK(AG1287)),ISBLANK(AH1287)),#N/A,
IF(AE1287="empty","empty",
VLOOKUP(AE1287,MonsterGroupTable!$A:$A,1,0)))))))</f>
        <v>empty</v>
      </c>
      <c r="AH1287">
        <v>3</v>
      </c>
      <c r="AL1287" s="1" t="s">
        <v>340</v>
      </c>
      <c r="AM1287" s="2">
        <f>IF(AND(ISBLANK(AL1287),OR(NOT(ISBLANK(AN1287)),NOT(ISBLANK(AO1287)))),#N/A,
IF(ISBLANK(AL1287),"",
IF(AND(NOT(ISERROR(VLOOKUP(AL1287,MonsterTable!$A:$B,MATCH(MonsterTable!$B$1,MonsterTable!$A$1:$B$1,0),0))),OR(ISBLANK(AN1287),ISBLANK(AO1287))),#N/A,
IFERROR(VLOOKUP(AL1287,MonsterTable!$A:$B,MATCH(MonsterTable!$B$1,MonsterTable!$A$1:$B$1,0),0),
IF(OR(NOT(ISBLANK(AN1287)),ISBLANK(AO1287)),#N/A,
IF(AL1287="empty","empty",
VLOOKUP(AL1287,MonsterGroupTable!$A:$A,1,0)))))))</f>
        <v>204</v>
      </c>
      <c r="AN1287">
        <v>1</v>
      </c>
      <c r="AO1287">
        <v>1</v>
      </c>
      <c r="AP1287">
        <v>0</v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BA1287" s="2" t="str">
        <f>IF(AND(ISBLANK(AZ1287),OR(NOT(ISBLANK(BB1287)),NOT(ISBLANK(BC1287)))),#N/A,
IF(ISBLANK(AZ1287),"",
IF(AND(NOT(ISERROR(VLOOKUP(AZ1287,MonsterTable!$A:$B,MATCH(MonsterTable!$B$1,MonsterTable!$A$1:$B$1,0),0))),OR(ISBLANK(BB1287),ISBLANK(BC1287))),#N/A,
IFERROR(VLOOKUP(AZ1287,MonsterTable!$A:$B,MATCH(MonsterTable!$B$1,MonsterTable!$A$1:$B$1,0),0),
IF(OR(NOT(ISBLANK(BB1287)),ISBLANK(BC1287)),#N/A,
IF(AZ1287="empty","empty",
VLOOKUP(AZ1287,MonsterGroupTable!$A:$A,1,0)))))))</f>
        <v/>
      </c>
      <c r="BH1287" s="2" t="str">
        <f>IF(AND(ISBLANK(BG1287),OR(NOT(ISBLANK(BI1287)),NOT(ISBLANK(BJ1287)))),#N/A,
IF(ISBLANK(BG1287),"",
IF(AND(NOT(ISERROR(VLOOKUP(BG1287,MonsterTable!$A:$B,MATCH(MonsterTable!$B$1,MonsterTable!$A$1:$B$1,0),0))),OR(ISBLANK(BI1287),ISBLANK(BJ1287))),#N/A,
IFERROR(VLOOKUP(BG1287,MonsterTable!$A:$B,MATCH(MonsterTable!$B$1,MonsterTable!$A$1:$B$1,0),0),
IF(OR(NOT(ISBLANK(BI1287)),ISBLANK(BJ1287)),#N/A,
IF(BG1287="empty","empty",
VLOOKUP(BG1287,MonsterGroupTable!$A:$A,1,0)))))))</f>
        <v/>
      </c>
      <c r="BO1287" s="2" t="str">
        <f>IF(AND(ISBLANK(BN1287),OR(NOT(ISBLANK(BP1287)),NOT(ISBLANK(BQ1287)))),#N/A,
IF(ISBLANK(BN1287),"",
IF(AND(NOT(ISERROR(VLOOKUP(BN1287,MonsterTable!$A:$B,MATCH(MonsterTable!$B$1,MonsterTable!$A$1:$B$1,0),0))),OR(ISBLANK(BP1287),ISBLANK(BQ1287))),#N/A,
IFERROR(VLOOKUP(BN1287,MonsterTable!$A:$B,MATCH(MonsterTable!$B$1,MonsterTable!$A$1:$B$1,0),0),
IF(OR(NOT(ISBLANK(BP1287)),ISBLANK(BQ1287)),#N/A,
IF(BN1287="empty","empty",
VLOOKUP(BN1287,MonsterGroupTable!$A:$A,1,0)))))))</f>
        <v/>
      </c>
      <c r="BV1287" s="2" t="str">
        <f>IF(AND(ISBLANK(BU1287),OR(NOT(ISBLANK(BW1287)),NOT(ISBLANK(BX1287)))),#N/A,
IF(ISBLANK(BU1287),"",
IF(AND(NOT(ISERROR(VLOOKUP(BU1287,MonsterTable!$A:$B,MATCH(MonsterTable!$B$1,MonsterTable!$A$1:$B$1,0),0))),OR(ISBLANK(BW1287),ISBLANK(BX1287))),#N/A,
IFERROR(VLOOKUP(BU1287,MonsterTable!$A:$B,MATCH(MonsterTable!$B$1,MonsterTable!$A$1:$B$1,0),0),
IF(OR(NOT(ISBLANK(BW1287)),ISBLANK(BX1287)),#N/A,
IF(BU1287="empty","empty",
VLOOKUP(BU1287,MonsterGroupTable!$A:$A,1,0)))))))</f>
        <v/>
      </c>
      <c r="CC1287" s="2" t="str">
        <f>IF(AND(ISBLANK(CB1287),OR(NOT(ISBLANK(CD1287)),NOT(ISBLANK(CE1287)))),#N/A,
IF(ISBLANK(CB1287),"",
IF(AND(NOT(ISERROR(VLOOKUP(CB1287,MonsterTable!$A:$B,MATCH(MonsterTable!$B$1,MonsterTable!$A$1:$B$1,0),0))),OR(ISBLANK(CD1287),ISBLANK(CE1287))),#N/A,
IFERROR(VLOOKUP(CB1287,MonsterTable!$A:$B,MATCH(MonsterTable!$B$1,MonsterTable!$A$1:$B$1,0),0),
IF(OR(NOT(ISBLANK(CD1287)),ISBLANK(CE1287)),#N/A,
IF(CB1287="empty","empty",
VLOOKUP(CB1287,MonsterGroupTable!$A:$A,1,0)))))))</f>
        <v/>
      </c>
      <c r="CJ1287" s="2" t="str">
        <f>IF(AND(ISBLANK(CI1287),OR(NOT(ISBLANK(CK1287)),NOT(ISBLANK(CL1287)))),#N/A,
IF(ISBLANK(CI1287),"",
IF(AND(NOT(ISERROR(VLOOKUP(CI1287,MonsterTable!$A:$B,MATCH(MonsterTable!$B$1,MonsterTable!$A$1:$B$1,0),0))),OR(ISBLANK(CK1287),ISBLANK(CL1287))),#N/A,
IFERROR(VLOOKUP(CI1287,MonsterTable!$A:$B,MATCH(MonsterTable!$B$1,MonsterTable!$A$1:$B$1,0),0),
IF(OR(NOT(ISBLANK(CK1287)),ISBLANK(CL1287)),#N/A,
IF(CI1287="empty","empty",
VLOOKUP(CI1287,MonsterGroupTable!$A:$A,1,0)))))))</f>
        <v/>
      </c>
    </row>
    <row r="1288" spans="1:88">
      <c r="A1288">
        <v>20589</v>
      </c>
      <c r="B1288">
        <f t="shared" si="40"/>
        <v>1.1000000000000001</v>
      </c>
      <c r="C1288">
        <f t="shared" si="40"/>
        <v>1.1000000000000001</v>
      </c>
      <c r="F1288">
        <v>4680</v>
      </c>
      <c r="G1288">
        <v>175379</v>
      </c>
      <c r="H1288">
        <v>0</v>
      </c>
      <c r="I1288">
        <v>0</v>
      </c>
      <c r="J1288">
        <v>0</v>
      </c>
      <c r="K1288" t="s">
        <v>28</v>
      </c>
      <c r="L1288" t="s">
        <v>255</v>
      </c>
      <c r="M1288" t="s">
        <v>79</v>
      </c>
      <c r="N1288" t="s">
        <v>80</v>
      </c>
      <c r="O1288">
        <v>0</v>
      </c>
      <c r="P1288">
        <v>-4.75</v>
      </c>
      <c r="Q1288">
        <v>-3.5</v>
      </c>
      <c r="R1288">
        <v>4.75</v>
      </c>
      <c r="S1288">
        <v>3</v>
      </c>
      <c r="T1288">
        <v>-13.5</v>
      </c>
      <c r="U1288">
        <v>2.5499999999999998</v>
      </c>
      <c r="V1288">
        <v>-6.75</v>
      </c>
      <c r="W1288" t="str">
        <f t="shared" si="41"/>
        <v>g119,5,empty,3,204,1,1,0</v>
      </c>
      <c r="X1288" s="1" t="s">
        <v>336</v>
      </c>
      <c r="Y1288" s="2" t="str">
        <f>IF(AND(ISBLANK(X1288),OR(NOT(ISBLANK(Z1288)),NOT(ISBLANK(AA1288)))),#N/A,
IF(ISBLANK(X1288),"",
IF(AND(NOT(ISERROR(VLOOKUP(X1288,MonsterTable!$A:$B,MATCH(MonsterTable!$B$1,MonsterTable!$A$1:$B$1,0),0))),OR(ISBLANK(Z1288),ISBLANK(AA1288))),#N/A,
IFERROR(VLOOKUP(X1288,MonsterTable!$A:$B,MATCH(MonsterTable!$B$1,MonsterTable!$A$1:$B$1,0),0),
IF(OR(NOT(ISBLANK(Z1288)),ISBLANK(AA1288)),#N/A,
IF(X1288="empty","empty",
VLOOKUP(X1288,MonsterGroupTable!$A:$A,1,0)))))))</f>
        <v>g119</v>
      </c>
      <c r="AA1288">
        <v>5</v>
      </c>
      <c r="AE1288" s="1" t="s">
        <v>74</v>
      </c>
      <c r="AF1288" s="2" t="str">
        <f>IF(AND(ISBLANK(AE1288),OR(NOT(ISBLANK(AG1288)),NOT(ISBLANK(AH1288)))),#N/A,
IF(ISBLANK(AE1288),"",
IF(AND(NOT(ISERROR(VLOOKUP(AE1288,MonsterTable!$A:$B,MATCH(MonsterTable!$B$1,MonsterTable!$A$1:$B$1,0),0))),OR(ISBLANK(AG1288),ISBLANK(AH1288))),#N/A,
IFERROR(VLOOKUP(AE1288,MonsterTable!$A:$B,MATCH(MonsterTable!$B$1,MonsterTable!$A$1:$B$1,0),0),
IF(OR(NOT(ISBLANK(AG1288)),ISBLANK(AH1288)),#N/A,
IF(AE1288="empty","empty",
VLOOKUP(AE1288,MonsterGroupTable!$A:$A,1,0)))))))</f>
        <v>empty</v>
      </c>
      <c r="AH1288">
        <v>3</v>
      </c>
      <c r="AL1288" s="1" t="s">
        <v>340</v>
      </c>
      <c r="AM1288" s="2">
        <f>IF(AND(ISBLANK(AL1288),OR(NOT(ISBLANK(AN1288)),NOT(ISBLANK(AO1288)))),#N/A,
IF(ISBLANK(AL1288),"",
IF(AND(NOT(ISERROR(VLOOKUP(AL1288,MonsterTable!$A:$B,MATCH(MonsterTable!$B$1,MonsterTable!$A$1:$B$1,0),0))),OR(ISBLANK(AN1288),ISBLANK(AO1288))),#N/A,
IFERROR(VLOOKUP(AL1288,MonsterTable!$A:$B,MATCH(MonsterTable!$B$1,MonsterTable!$A$1:$B$1,0),0),
IF(OR(NOT(ISBLANK(AN1288)),ISBLANK(AO1288)),#N/A,
IF(AL1288="empty","empty",
VLOOKUP(AL1288,MonsterGroupTable!$A:$A,1,0)))))))</f>
        <v>204</v>
      </c>
      <c r="AN1288">
        <v>1</v>
      </c>
      <c r="AO1288">
        <v>1</v>
      </c>
      <c r="AP1288">
        <v>0</v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BA1288" s="2" t="str">
        <f>IF(AND(ISBLANK(AZ1288),OR(NOT(ISBLANK(BB1288)),NOT(ISBLANK(BC1288)))),#N/A,
IF(ISBLANK(AZ1288),"",
IF(AND(NOT(ISERROR(VLOOKUP(AZ1288,MonsterTable!$A:$B,MATCH(MonsterTable!$B$1,MonsterTable!$A$1:$B$1,0),0))),OR(ISBLANK(BB1288),ISBLANK(BC1288))),#N/A,
IFERROR(VLOOKUP(AZ1288,MonsterTable!$A:$B,MATCH(MonsterTable!$B$1,MonsterTable!$A$1:$B$1,0),0),
IF(OR(NOT(ISBLANK(BB1288)),ISBLANK(BC1288)),#N/A,
IF(AZ1288="empty","empty",
VLOOKUP(AZ1288,MonsterGroupTable!$A:$A,1,0)))))))</f>
        <v/>
      </c>
      <c r="BH1288" s="2" t="str">
        <f>IF(AND(ISBLANK(BG1288),OR(NOT(ISBLANK(BI1288)),NOT(ISBLANK(BJ1288)))),#N/A,
IF(ISBLANK(BG1288),"",
IF(AND(NOT(ISERROR(VLOOKUP(BG1288,MonsterTable!$A:$B,MATCH(MonsterTable!$B$1,MonsterTable!$A$1:$B$1,0),0))),OR(ISBLANK(BI1288),ISBLANK(BJ1288))),#N/A,
IFERROR(VLOOKUP(BG1288,MonsterTable!$A:$B,MATCH(MonsterTable!$B$1,MonsterTable!$A$1:$B$1,0),0),
IF(OR(NOT(ISBLANK(BI1288)),ISBLANK(BJ1288)),#N/A,
IF(BG1288="empty","empty",
VLOOKUP(BG1288,MonsterGroupTable!$A:$A,1,0)))))))</f>
        <v/>
      </c>
      <c r="BO1288" s="2" t="str">
        <f>IF(AND(ISBLANK(BN1288),OR(NOT(ISBLANK(BP1288)),NOT(ISBLANK(BQ1288)))),#N/A,
IF(ISBLANK(BN1288),"",
IF(AND(NOT(ISERROR(VLOOKUP(BN1288,MonsterTable!$A:$B,MATCH(MonsterTable!$B$1,MonsterTable!$A$1:$B$1,0),0))),OR(ISBLANK(BP1288),ISBLANK(BQ1288))),#N/A,
IFERROR(VLOOKUP(BN1288,MonsterTable!$A:$B,MATCH(MonsterTable!$B$1,MonsterTable!$A$1:$B$1,0),0),
IF(OR(NOT(ISBLANK(BP1288)),ISBLANK(BQ1288)),#N/A,
IF(BN1288="empty","empty",
VLOOKUP(BN1288,MonsterGroupTable!$A:$A,1,0)))))))</f>
        <v/>
      </c>
      <c r="BV1288" s="2" t="str">
        <f>IF(AND(ISBLANK(BU1288),OR(NOT(ISBLANK(BW1288)),NOT(ISBLANK(BX1288)))),#N/A,
IF(ISBLANK(BU1288),"",
IF(AND(NOT(ISERROR(VLOOKUP(BU1288,MonsterTable!$A:$B,MATCH(MonsterTable!$B$1,MonsterTable!$A$1:$B$1,0),0))),OR(ISBLANK(BW1288),ISBLANK(BX1288))),#N/A,
IFERROR(VLOOKUP(BU1288,MonsterTable!$A:$B,MATCH(MonsterTable!$B$1,MonsterTable!$A$1:$B$1,0),0),
IF(OR(NOT(ISBLANK(BW1288)),ISBLANK(BX1288)),#N/A,
IF(BU1288="empty","empty",
VLOOKUP(BU1288,MonsterGroupTable!$A:$A,1,0)))))))</f>
        <v/>
      </c>
      <c r="CC1288" s="2" t="str">
        <f>IF(AND(ISBLANK(CB1288),OR(NOT(ISBLANK(CD1288)),NOT(ISBLANK(CE1288)))),#N/A,
IF(ISBLANK(CB1288),"",
IF(AND(NOT(ISERROR(VLOOKUP(CB1288,MonsterTable!$A:$B,MATCH(MonsterTable!$B$1,MonsterTable!$A$1:$B$1,0),0))),OR(ISBLANK(CD1288),ISBLANK(CE1288))),#N/A,
IFERROR(VLOOKUP(CB1288,MonsterTable!$A:$B,MATCH(MonsterTable!$B$1,MonsterTable!$A$1:$B$1,0),0),
IF(OR(NOT(ISBLANK(CD1288)),ISBLANK(CE1288)),#N/A,
IF(CB1288="empty","empty",
VLOOKUP(CB1288,MonsterGroupTable!$A:$A,1,0)))))))</f>
        <v/>
      </c>
      <c r="CJ1288" s="2" t="str">
        <f>IF(AND(ISBLANK(CI1288),OR(NOT(ISBLANK(CK1288)),NOT(ISBLANK(CL1288)))),#N/A,
IF(ISBLANK(CI1288),"",
IF(AND(NOT(ISERROR(VLOOKUP(CI1288,MonsterTable!$A:$B,MATCH(MonsterTable!$B$1,MonsterTable!$A$1:$B$1,0),0))),OR(ISBLANK(CK1288),ISBLANK(CL1288))),#N/A,
IFERROR(VLOOKUP(CI1288,MonsterTable!$A:$B,MATCH(MonsterTable!$B$1,MonsterTable!$A$1:$B$1,0),0),
IF(OR(NOT(ISBLANK(CK1288)),ISBLANK(CL1288)),#N/A,
IF(CI1288="empty","empty",
VLOOKUP(CI1288,MonsterGroupTable!$A:$A,1,0)))))))</f>
        <v/>
      </c>
    </row>
    <row r="1289" spans="1:88">
      <c r="A1289">
        <v>20590</v>
      </c>
      <c r="B1289">
        <f t="shared" si="40"/>
        <v>1.2</v>
      </c>
      <c r="C1289">
        <f t="shared" si="40"/>
        <v>1.1000000000000001</v>
      </c>
      <c r="F1289">
        <v>4680</v>
      </c>
      <c r="G1289">
        <v>176081</v>
      </c>
      <c r="H1289">
        <v>0</v>
      </c>
      <c r="I1289">
        <v>0</v>
      </c>
      <c r="J1289">
        <v>0</v>
      </c>
      <c r="K1289" t="s">
        <v>28</v>
      </c>
      <c r="L1289" t="s">
        <v>255</v>
      </c>
      <c r="M1289" t="s">
        <v>79</v>
      </c>
      <c r="N1289" t="s">
        <v>80</v>
      </c>
      <c r="O1289">
        <v>0</v>
      </c>
      <c r="P1289">
        <v>-4.75</v>
      </c>
      <c r="Q1289">
        <v>-3.5</v>
      </c>
      <c r="R1289">
        <v>4.75</v>
      </c>
      <c r="S1289">
        <v>3</v>
      </c>
      <c r="T1289">
        <v>-13.5</v>
      </c>
      <c r="U1289">
        <v>2.5499999999999998</v>
      </c>
      <c r="V1289">
        <v>-6.75</v>
      </c>
      <c r="W1289" t="str">
        <f t="shared" si="41"/>
        <v>g119,5,empty,3,204,1,1,0</v>
      </c>
      <c r="X1289" s="1" t="s">
        <v>336</v>
      </c>
      <c r="Y1289" s="2" t="str">
        <f>IF(AND(ISBLANK(X1289),OR(NOT(ISBLANK(Z1289)),NOT(ISBLANK(AA1289)))),#N/A,
IF(ISBLANK(X1289),"",
IF(AND(NOT(ISERROR(VLOOKUP(X1289,MonsterTable!$A:$B,MATCH(MonsterTable!$B$1,MonsterTable!$A$1:$B$1,0),0))),OR(ISBLANK(Z1289),ISBLANK(AA1289))),#N/A,
IFERROR(VLOOKUP(X1289,MonsterTable!$A:$B,MATCH(MonsterTable!$B$1,MonsterTable!$A$1:$B$1,0),0),
IF(OR(NOT(ISBLANK(Z1289)),ISBLANK(AA1289)),#N/A,
IF(X1289="empty","empty",
VLOOKUP(X1289,MonsterGroupTable!$A:$A,1,0)))))))</f>
        <v>g119</v>
      </c>
      <c r="AA1289">
        <v>5</v>
      </c>
      <c r="AE1289" s="1" t="s">
        <v>74</v>
      </c>
      <c r="AF1289" s="2" t="str">
        <f>IF(AND(ISBLANK(AE1289),OR(NOT(ISBLANK(AG1289)),NOT(ISBLANK(AH1289)))),#N/A,
IF(ISBLANK(AE1289),"",
IF(AND(NOT(ISERROR(VLOOKUP(AE1289,MonsterTable!$A:$B,MATCH(MonsterTable!$B$1,MonsterTable!$A$1:$B$1,0),0))),OR(ISBLANK(AG1289),ISBLANK(AH1289))),#N/A,
IFERROR(VLOOKUP(AE1289,MonsterTable!$A:$B,MATCH(MonsterTable!$B$1,MonsterTable!$A$1:$B$1,0),0),
IF(OR(NOT(ISBLANK(AG1289)),ISBLANK(AH1289)),#N/A,
IF(AE1289="empty","empty",
VLOOKUP(AE1289,MonsterGroupTable!$A:$A,1,0)))))))</f>
        <v>empty</v>
      </c>
      <c r="AH1289">
        <v>3</v>
      </c>
      <c r="AL1289" s="1" t="s">
        <v>340</v>
      </c>
      <c r="AM1289" s="2">
        <f>IF(AND(ISBLANK(AL1289),OR(NOT(ISBLANK(AN1289)),NOT(ISBLANK(AO1289)))),#N/A,
IF(ISBLANK(AL1289),"",
IF(AND(NOT(ISERROR(VLOOKUP(AL1289,MonsterTable!$A:$B,MATCH(MonsterTable!$B$1,MonsterTable!$A$1:$B$1,0),0))),OR(ISBLANK(AN1289),ISBLANK(AO1289))),#N/A,
IFERROR(VLOOKUP(AL1289,MonsterTable!$A:$B,MATCH(MonsterTable!$B$1,MonsterTable!$A$1:$B$1,0),0),
IF(OR(NOT(ISBLANK(AN1289)),ISBLANK(AO1289)),#N/A,
IF(AL1289="empty","empty",
VLOOKUP(AL1289,MonsterGroupTable!$A:$A,1,0)))))))</f>
        <v>204</v>
      </c>
      <c r="AN1289">
        <v>1</v>
      </c>
      <c r="AO1289">
        <v>1</v>
      </c>
      <c r="AP1289">
        <v>0</v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BA1289" s="2" t="str">
        <f>IF(AND(ISBLANK(AZ1289),OR(NOT(ISBLANK(BB1289)),NOT(ISBLANK(BC1289)))),#N/A,
IF(ISBLANK(AZ1289),"",
IF(AND(NOT(ISERROR(VLOOKUP(AZ1289,MonsterTable!$A:$B,MATCH(MonsterTable!$B$1,MonsterTable!$A$1:$B$1,0),0))),OR(ISBLANK(BB1289),ISBLANK(BC1289))),#N/A,
IFERROR(VLOOKUP(AZ1289,MonsterTable!$A:$B,MATCH(MonsterTable!$B$1,MonsterTable!$A$1:$B$1,0),0),
IF(OR(NOT(ISBLANK(BB1289)),ISBLANK(BC1289)),#N/A,
IF(AZ1289="empty","empty",
VLOOKUP(AZ1289,MonsterGroupTable!$A:$A,1,0)))))))</f>
        <v/>
      </c>
      <c r="BH1289" s="2" t="str">
        <f>IF(AND(ISBLANK(BG1289),OR(NOT(ISBLANK(BI1289)),NOT(ISBLANK(BJ1289)))),#N/A,
IF(ISBLANK(BG1289),"",
IF(AND(NOT(ISERROR(VLOOKUP(BG1289,MonsterTable!$A:$B,MATCH(MonsterTable!$B$1,MonsterTable!$A$1:$B$1,0),0))),OR(ISBLANK(BI1289),ISBLANK(BJ1289))),#N/A,
IFERROR(VLOOKUP(BG1289,MonsterTable!$A:$B,MATCH(MonsterTable!$B$1,MonsterTable!$A$1:$B$1,0),0),
IF(OR(NOT(ISBLANK(BI1289)),ISBLANK(BJ1289)),#N/A,
IF(BG1289="empty","empty",
VLOOKUP(BG1289,MonsterGroupTable!$A:$A,1,0)))))))</f>
        <v/>
      </c>
      <c r="BO1289" s="2" t="str">
        <f>IF(AND(ISBLANK(BN1289),OR(NOT(ISBLANK(BP1289)),NOT(ISBLANK(BQ1289)))),#N/A,
IF(ISBLANK(BN1289),"",
IF(AND(NOT(ISERROR(VLOOKUP(BN1289,MonsterTable!$A:$B,MATCH(MonsterTable!$B$1,MonsterTable!$A$1:$B$1,0),0))),OR(ISBLANK(BP1289),ISBLANK(BQ1289))),#N/A,
IFERROR(VLOOKUP(BN1289,MonsterTable!$A:$B,MATCH(MonsterTable!$B$1,MonsterTable!$A$1:$B$1,0),0),
IF(OR(NOT(ISBLANK(BP1289)),ISBLANK(BQ1289)),#N/A,
IF(BN1289="empty","empty",
VLOOKUP(BN1289,MonsterGroupTable!$A:$A,1,0)))))))</f>
        <v/>
      </c>
      <c r="BV1289" s="2" t="str">
        <f>IF(AND(ISBLANK(BU1289),OR(NOT(ISBLANK(BW1289)),NOT(ISBLANK(BX1289)))),#N/A,
IF(ISBLANK(BU1289),"",
IF(AND(NOT(ISERROR(VLOOKUP(BU1289,MonsterTable!$A:$B,MATCH(MonsterTable!$B$1,MonsterTable!$A$1:$B$1,0),0))),OR(ISBLANK(BW1289),ISBLANK(BX1289))),#N/A,
IFERROR(VLOOKUP(BU1289,MonsterTable!$A:$B,MATCH(MonsterTable!$B$1,MonsterTable!$A$1:$B$1,0),0),
IF(OR(NOT(ISBLANK(BW1289)),ISBLANK(BX1289)),#N/A,
IF(BU1289="empty","empty",
VLOOKUP(BU1289,MonsterGroupTable!$A:$A,1,0)))))))</f>
        <v/>
      </c>
      <c r="CC1289" s="2" t="str">
        <f>IF(AND(ISBLANK(CB1289),OR(NOT(ISBLANK(CD1289)),NOT(ISBLANK(CE1289)))),#N/A,
IF(ISBLANK(CB1289),"",
IF(AND(NOT(ISERROR(VLOOKUP(CB1289,MonsterTable!$A:$B,MATCH(MonsterTable!$B$1,MonsterTable!$A$1:$B$1,0),0))),OR(ISBLANK(CD1289),ISBLANK(CE1289))),#N/A,
IFERROR(VLOOKUP(CB1289,MonsterTable!$A:$B,MATCH(MonsterTable!$B$1,MonsterTable!$A$1:$B$1,0),0),
IF(OR(NOT(ISBLANK(CD1289)),ISBLANK(CE1289)),#N/A,
IF(CB1289="empty","empty",
VLOOKUP(CB1289,MonsterGroupTable!$A:$A,1,0)))))))</f>
        <v/>
      </c>
      <c r="CJ1289" s="2" t="str">
        <f>IF(AND(ISBLANK(CI1289),OR(NOT(ISBLANK(CK1289)),NOT(ISBLANK(CL1289)))),#N/A,
IF(ISBLANK(CI1289),"",
IF(AND(NOT(ISERROR(VLOOKUP(CI1289,MonsterTable!$A:$B,MATCH(MonsterTable!$B$1,MonsterTable!$A$1:$B$1,0),0))),OR(ISBLANK(CK1289),ISBLANK(CL1289))),#N/A,
IFERROR(VLOOKUP(CI1289,MonsterTable!$A:$B,MATCH(MonsterTable!$B$1,MonsterTable!$A$1:$B$1,0),0),
IF(OR(NOT(ISBLANK(CK1289)),ISBLANK(CL1289)),#N/A,
IF(CI1289="empty","empty",
VLOOKUP(CI1289,MonsterGroupTable!$A:$A,1,0)))))))</f>
        <v/>
      </c>
    </row>
    <row r="1290" spans="1:88">
      <c r="A1290">
        <v>20591</v>
      </c>
      <c r="B1290">
        <f t="shared" si="40"/>
        <v>1.1000000000000001</v>
      </c>
      <c r="C1290">
        <f t="shared" si="40"/>
        <v>1.1000000000000001</v>
      </c>
      <c r="F1290">
        <v>4680</v>
      </c>
      <c r="G1290">
        <v>176783</v>
      </c>
      <c r="H1290">
        <v>0</v>
      </c>
      <c r="I1290">
        <v>0</v>
      </c>
      <c r="J1290">
        <v>0</v>
      </c>
      <c r="K1290" t="s">
        <v>28</v>
      </c>
      <c r="L1290" t="s">
        <v>256</v>
      </c>
      <c r="M1290" t="s">
        <v>79</v>
      </c>
      <c r="N1290" t="s">
        <v>80</v>
      </c>
      <c r="O1290">
        <v>0</v>
      </c>
      <c r="P1290">
        <v>-4.75</v>
      </c>
      <c r="Q1290">
        <v>-3.5</v>
      </c>
      <c r="R1290">
        <v>4.75</v>
      </c>
      <c r="S1290">
        <v>3</v>
      </c>
      <c r="T1290">
        <v>-13.5</v>
      </c>
      <c r="U1290">
        <v>2.5499999999999998</v>
      </c>
      <c r="V1290">
        <v>-6.75</v>
      </c>
      <c r="W1290" t="str">
        <f t="shared" si="41"/>
        <v>g120,5,empty,3,206,1,1,0</v>
      </c>
      <c r="X1290" s="1" t="s">
        <v>337</v>
      </c>
      <c r="Y1290" s="2" t="str">
        <f>IF(AND(ISBLANK(X1290),OR(NOT(ISBLANK(Z1290)),NOT(ISBLANK(AA1290)))),#N/A,
IF(ISBLANK(X1290),"",
IF(AND(NOT(ISERROR(VLOOKUP(X1290,MonsterTable!$A:$B,MATCH(MonsterTable!$B$1,MonsterTable!$A$1:$B$1,0),0))),OR(ISBLANK(Z1290),ISBLANK(AA1290))),#N/A,
IFERROR(VLOOKUP(X1290,MonsterTable!$A:$B,MATCH(MonsterTable!$B$1,MonsterTable!$A$1:$B$1,0),0),
IF(OR(NOT(ISBLANK(Z1290)),ISBLANK(AA1290)),#N/A,
IF(X1290="empty","empty",
VLOOKUP(X1290,MonsterGroupTable!$A:$A,1,0)))))))</f>
        <v>g120</v>
      </c>
      <c r="AA1290">
        <v>5</v>
      </c>
      <c r="AE1290" s="1" t="s">
        <v>74</v>
      </c>
      <c r="AF1290" s="2" t="str">
        <f>IF(AND(ISBLANK(AE1290),OR(NOT(ISBLANK(AG1290)),NOT(ISBLANK(AH1290)))),#N/A,
IF(ISBLANK(AE1290),"",
IF(AND(NOT(ISERROR(VLOOKUP(AE1290,MonsterTable!$A:$B,MATCH(MonsterTable!$B$1,MonsterTable!$A$1:$B$1,0),0))),OR(ISBLANK(AG1290),ISBLANK(AH1290))),#N/A,
IFERROR(VLOOKUP(AE1290,MonsterTable!$A:$B,MATCH(MonsterTable!$B$1,MonsterTable!$A$1:$B$1,0),0),
IF(OR(NOT(ISBLANK(AG1290)),ISBLANK(AH1290)),#N/A,
IF(AE1290="empty","empty",
VLOOKUP(AE1290,MonsterGroupTable!$A:$A,1,0)))))))</f>
        <v>empty</v>
      </c>
      <c r="AH1290">
        <v>3</v>
      </c>
      <c r="AL1290" s="1" t="s">
        <v>342</v>
      </c>
      <c r="AM1290" s="2">
        <f>IF(AND(ISBLANK(AL1290),OR(NOT(ISBLANK(AN1290)),NOT(ISBLANK(AO1290)))),#N/A,
IF(ISBLANK(AL1290),"",
IF(AND(NOT(ISERROR(VLOOKUP(AL1290,MonsterTable!$A:$B,MATCH(MonsterTable!$B$1,MonsterTable!$A$1:$B$1,0),0))),OR(ISBLANK(AN1290),ISBLANK(AO1290))),#N/A,
IFERROR(VLOOKUP(AL1290,MonsterTable!$A:$B,MATCH(MonsterTable!$B$1,MonsterTable!$A$1:$B$1,0),0),
IF(OR(NOT(ISBLANK(AN1290)),ISBLANK(AO1290)),#N/A,
IF(AL1290="empty","empty",
VLOOKUP(AL1290,MonsterGroupTable!$A:$A,1,0)))))))</f>
        <v>206</v>
      </c>
      <c r="AN1290">
        <v>1</v>
      </c>
      <c r="AO1290">
        <v>1</v>
      </c>
      <c r="AP1290">
        <v>0</v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BA1290" s="2" t="str">
        <f>IF(AND(ISBLANK(AZ1290),OR(NOT(ISBLANK(BB1290)),NOT(ISBLANK(BC1290)))),#N/A,
IF(ISBLANK(AZ1290),"",
IF(AND(NOT(ISERROR(VLOOKUP(AZ1290,MonsterTable!$A:$B,MATCH(MonsterTable!$B$1,MonsterTable!$A$1:$B$1,0),0))),OR(ISBLANK(BB1290),ISBLANK(BC1290))),#N/A,
IFERROR(VLOOKUP(AZ1290,MonsterTable!$A:$B,MATCH(MonsterTable!$B$1,MonsterTable!$A$1:$B$1,0),0),
IF(OR(NOT(ISBLANK(BB1290)),ISBLANK(BC1290)),#N/A,
IF(AZ1290="empty","empty",
VLOOKUP(AZ1290,MonsterGroupTable!$A:$A,1,0)))))))</f>
        <v/>
      </c>
      <c r="BH1290" s="2" t="str">
        <f>IF(AND(ISBLANK(BG1290),OR(NOT(ISBLANK(BI1290)),NOT(ISBLANK(BJ1290)))),#N/A,
IF(ISBLANK(BG1290),"",
IF(AND(NOT(ISERROR(VLOOKUP(BG1290,MonsterTable!$A:$B,MATCH(MonsterTable!$B$1,MonsterTable!$A$1:$B$1,0),0))),OR(ISBLANK(BI1290),ISBLANK(BJ1290))),#N/A,
IFERROR(VLOOKUP(BG1290,MonsterTable!$A:$B,MATCH(MonsterTable!$B$1,MonsterTable!$A$1:$B$1,0),0),
IF(OR(NOT(ISBLANK(BI1290)),ISBLANK(BJ1290)),#N/A,
IF(BG1290="empty","empty",
VLOOKUP(BG1290,MonsterGroupTable!$A:$A,1,0)))))))</f>
        <v/>
      </c>
      <c r="BO1290" s="2" t="str">
        <f>IF(AND(ISBLANK(BN1290),OR(NOT(ISBLANK(BP1290)),NOT(ISBLANK(BQ1290)))),#N/A,
IF(ISBLANK(BN1290),"",
IF(AND(NOT(ISERROR(VLOOKUP(BN1290,MonsterTable!$A:$B,MATCH(MonsterTable!$B$1,MonsterTable!$A$1:$B$1,0),0))),OR(ISBLANK(BP1290),ISBLANK(BQ1290))),#N/A,
IFERROR(VLOOKUP(BN1290,MonsterTable!$A:$B,MATCH(MonsterTable!$B$1,MonsterTable!$A$1:$B$1,0),0),
IF(OR(NOT(ISBLANK(BP1290)),ISBLANK(BQ1290)),#N/A,
IF(BN1290="empty","empty",
VLOOKUP(BN1290,MonsterGroupTable!$A:$A,1,0)))))))</f>
        <v/>
      </c>
      <c r="BV1290" s="2" t="str">
        <f>IF(AND(ISBLANK(BU1290),OR(NOT(ISBLANK(BW1290)),NOT(ISBLANK(BX1290)))),#N/A,
IF(ISBLANK(BU1290),"",
IF(AND(NOT(ISERROR(VLOOKUP(BU1290,MonsterTable!$A:$B,MATCH(MonsterTable!$B$1,MonsterTable!$A$1:$B$1,0),0))),OR(ISBLANK(BW1290),ISBLANK(BX1290))),#N/A,
IFERROR(VLOOKUP(BU1290,MonsterTable!$A:$B,MATCH(MonsterTable!$B$1,MonsterTable!$A$1:$B$1,0),0),
IF(OR(NOT(ISBLANK(BW1290)),ISBLANK(BX1290)),#N/A,
IF(BU1290="empty","empty",
VLOOKUP(BU1290,MonsterGroupTable!$A:$A,1,0)))))))</f>
        <v/>
      </c>
      <c r="CC1290" s="2" t="str">
        <f>IF(AND(ISBLANK(CB1290),OR(NOT(ISBLANK(CD1290)),NOT(ISBLANK(CE1290)))),#N/A,
IF(ISBLANK(CB1290),"",
IF(AND(NOT(ISERROR(VLOOKUP(CB1290,MonsterTable!$A:$B,MATCH(MonsterTable!$B$1,MonsterTable!$A$1:$B$1,0),0))),OR(ISBLANK(CD1290),ISBLANK(CE1290))),#N/A,
IFERROR(VLOOKUP(CB1290,MonsterTable!$A:$B,MATCH(MonsterTable!$B$1,MonsterTable!$A$1:$B$1,0),0),
IF(OR(NOT(ISBLANK(CD1290)),ISBLANK(CE1290)),#N/A,
IF(CB1290="empty","empty",
VLOOKUP(CB1290,MonsterGroupTable!$A:$A,1,0)))))))</f>
        <v/>
      </c>
      <c r="CJ1290" s="2" t="str">
        <f>IF(AND(ISBLANK(CI1290),OR(NOT(ISBLANK(CK1290)),NOT(ISBLANK(CL1290)))),#N/A,
IF(ISBLANK(CI1290),"",
IF(AND(NOT(ISERROR(VLOOKUP(CI1290,MonsterTable!$A:$B,MATCH(MonsterTable!$B$1,MonsterTable!$A$1:$B$1,0),0))),OR(ISBLANK(CK1290),ISBLANK(CL1290))),#N/A,
IFERROR(VLOOKUP(CI1290,MonsterTable!$A:$B,MATCH(MonsterTable!$B$1,MonsterTable!$A$1:$B$1,0),0),
IF(OR(NOT(ISBLANK(CK1290)),ISBLANK(CL1290)),#N/A,
IF(CI1290="empty","empty",
VLOOKUP(CI1290,MonsterGroupTable!$A:$A,1,0)))))))</f>
        <v/>
      </c>
    </row>
    <row r="1291" spans="1:88">
      <c r="A1291">
        <v>20592</v>
      </c>
      <c r="B1291">
        <f t="shared" si="40"/>
        <v>1.1000000000000001</v>
      </c>
      <c r="C1291">
        <f t="shared" si="40"/>
        <v>1.1000000000000001</v>
      </c>
      <c r="F1291">
        <v>4680</v>
      </c>
      <c r="G1291">
        <v>177485</v>
      </c>
      <c r="H1291">
        <v>0</v>
      </c>
      <c r="I1291">
        <v>0</v>
      </c>
      <c r="J1291">
        <v>0</v>
      </c>
      <c r="K1291" t="s">
        <v>28</v>
      </c>
      <c r="L1291" t="s">
        <v>256</v>
      </c>
      <c r="M1291" t="s">
        <v>79</v>
      </c>
      <c r="N1291" t="s">
        <v>80</v>
      </c>
      <c r="O1291">
        <v>0</v>
      </c>
      <c r="P1291">
        <v>-4.75</v>
      </c>
      <c r="Q1291">
        <v>-3.5</v>
      </c>
      <c r="R1291">
        <v>4.75</v>
      </c>
      <c r="S1291">
        <v>3</v>
      </c>
      <c r="T1291">
        <v>-13.5</v>
      </c>
      <c r="U1291">
        <v>2.5499999999999998</v>
      </c>
      <c r="V1291">
        <v>-6.75</v>
      </c>
      <c r="W1291" t="str">
        <f t="shared" si="41"/>
        <v>g120,5,empty,3,206,1,1,0</v>
      </c>
      <c r="X1291" s="1" t="s">
        <v>337</v>
      </c>
      <c r="Y1291" s="2" t="str">
        <f>IF(AND(ISBLANK(X1291),OR(NOT(ISBLANK(Z1291)),NOT(ISBLANK(AA1291)))),#N/A,
IF(ISBLANK(X1291),"",
IF(AND(NOT(ISERROR(VLOOKUP(X1291,MonsterTable!$A:$B,MATCH(MonsterTable!$B$1,MonsterTable!$A$1:$B$1,0),0))),OR(ISBLANK(Z1291),ISBLANK(AA1291))),#N/A,
IFERROR(VLOOKUP(X1291,MonsterTable!$A:$B,MATCH(MonsterTable!$B$1,MonsterTable!$A$1:$B$1,0),0),
IF(OR(NOT(ISBLANK(Z1291)),ISBLANK(AA1291)),#N/A,
IF(X1291="empty","empty",
VLOOKUP(X1291,MonsterGroupTable!$A:$A,1,0)))))))</f>
        <v>g120</v>
      </c>
      <c r="AA1291">
        <v>5</v>
      </c>
      <c r="AE1291" s="1" t="s">
        <v>74</v>
      </c>
      <c r="AF1291" s="2" t="str">
        <f>IF(AND(ISBLANK(AE1291),OR(NOT(ISBLANK(AG1291)),NOT(ISBLANK(AH1291)))),#N/A,
IF(ISBLANK(AE1291),"",
IF(AND(NOT(ISERROR(VLOOKUP(AE1291,MonsterTable!$A:$B,MATCH(MonsterTable!$B$1,MonsterTable!$A$1:$B$1,0),0))),OR(ISBLANK(AG1291),ISBLANK(AH1291))),#N/A,
IFERROR(VLOOKUP(AE1291,MonsterTable!$A:$B,MATCH(MonsterTable!$B$1,MonsterTable!$A$1:$B$1,0),0),
IF(OR(NOT(ISBLANK(AG1291)),ISBLANK(AH1291)),#N/A,
IF(AE1291="empty","empty",
VLOOKUP(AE1291,MonsterGroupTable!$A:$A,1,0)))))))</f>
        <v>empty</v>
      </c>
      <c r="AH1291">
        <v>3</v>
      </c>
      <c r="AL1291" s="1" t="s">
        <v>342</v>
      </c>
      <c r="AM1291" s="2">
        <f>IF(AND(ISBLANK(AL1291),OR(NOT(ISBLANK(AN1291)),NOT(ISBLANK(AO1291)))),#N/A,
IF(ISBLANK(AL1291),"",
IF(AND(NOT(ISERROR(VLOOKUP(AL1291,MonsterTable!$A:$B,MATCH(MonsterTable!$B$1,MonsterTable!$A$1:$B$1,0),0))),OR(ISBLANK(AN1291),ISBLANK(AO1291))),#N/A,
IFERROR(VLOOKUP(AL1291,MonsterTable!$A:$B,MATCH(MonsterTable!$B$1,MonsterTable!$A$1:$B$1,0),0),
IF(OR(NOT(ISBLANK(AN1291)),ISBLANK(AO1291)),#N/A,
IF(AL1291="empty","empty",
VLOOKUP(AL1291,MonsterGroupTable!$A:$A,1,0)))))))</f>
        <v>206</v>
      </c>
      <c r="AN1291">
        <v>1</v>
      </c>
      <c r="AO1291">
        <v>1</v>
      </c>
      <c r="AP1291">
        <v>0</v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BA1291" s="2" t="str">
        <f>IF(AND(ISBLANK(AZ1291),OR(NOT(ISBLANK(BB1291)),NOT(ISBLANK(BC1291)))),#N/A,
IF(ISBLANK(AZ1291),"",
IF(AND(NOT(ISERROR(VLOOKUP(AZ1291,MonsterTable!$A:$B,MATCH(MonsterTable!$B$1,MonsterTable!$A$1:$B$1,0),0))),OR(ISBLANK(BB1291),ISBLANK(BC1291))),#N/A,
IFERROR(VLOOKUP(AZ1291,MonsterTable!$A:$B,MATCH(MonsterTable!$B$1,MonsterTable!$A$1:$B$1,0),0),
IF(OR(NOT(ISBLANK(BB1291)),ISBLANK(BC1291)),#N/A,
IF(AZ1291="empty","empty",
VLOOKUP(AZ1291,MonsterGroupTable!$A:$A,1,0)))))))</f>
        <v/>
      </c>
      <c r="BH1291" s="2" t="str">
        <f>IF(AND(ISBLANK(BG1291),OR(NOT(ISBLANK(BI1291)),NOT(ISBLANK(BJ1291)))),#N/A,
IF(ISBLANK(BG1291),"",
IF(AND(NOT(ISERROR(VLOOKUP(BG1291,MonsterTable!$A:$B,MATCH(MonsterTable!$B$1,MonsterTable!$A$1:$B$1,0),0))),OR(ISBLANK(BI1291),ISBLANK(BJ1291))),#N/A,
IFERROR(VLOOKUP(BG1291,MonsterTable!$A:$B,MATCH(MonsterTable!$B$1,MonsterTable!$A$1:$B$1,0),0),
IF(OR(NOT(ISBLANK(BI1291)),ISBLANK(BJ1291)),#N/A,
IF(BG1291="empty","empty",
VLOOKUP(BG1291,MonsterGroupTable!$A:$A,1,0)))))))</f>
        <v/>
      </c>
      <c r="BO1291" s="2" t="str">
        <f>IF(AND(ISBLANK(BN1291),OR(NOT(ISBLANK(BP1291)),NOT(ISBLANK(BQ1291)))),#N/A,
IF(ISBLANK(BN1291),"",
IF(AND(NOT(ISERROR(VLOOKUP(BN1291,MonsterTable!$A:$B,MATCH(MonsterTable!$B$1,MonsterTable!$A$1:$B$1,0),0))),OR(ISBLANK(BP1291),ISBLANK(BQ1291))),#N/A,
IFERROR(VLOOKUP(BN1291,MonsterTable!$A:$B,MATCH(MonsterTable!$B$1,MonsterTable!$A$1:$B$1,0),0),
IF(OR(NOT(ISBLANK(BP1291)),ISBLANK(BQ1291)),#N/A,
IF(BN1291="empty","empty",
VLOOKUP(BN1291,MonsterGroupTable!$A:$A,1,0)))))))</f>
        <v/>
      </c>
      <c r="BV1291" s="2" t="str">
        <f>IF(AND(ISBLANK(BU1291),OR(NOT(ISBLANK(BW1291)),NOT(ISBLANK(BX1291)))),#N/A,
IF(ISBLANK(BU1291),"",
IF(AND(NOT(ISERROR(VLOOKUP(BU1291,MonsterTable!$A:$B,MATCH(MonsterTable!$B$1,MonsterTable!$A$1:$B$1,0),0))),OR(ISBLANK(BW1291),ISBLANK(BX1291))),#N/A,
IFERROR(VLOOKUP(BU1291,MonsterTable!$A:$B,MATCH(MonsterTable!$B$1,MonsterTable!$A$1:$B$1,0),0),
IF(OR(NOT(ISBLANK(BW1291)),ISBLANK(BX1291)),#N/A,
IF(BU1291="empty","empty",
VLOOKUP(BU1291,MonsterGroupTable!$A:$A,1,0)))))))</f>
        <v/>
      </c>
      <c r="CC1291" s="2" t="str">
        <f>IF(AND(ISBLANK(CB1291),OR(NOT(ISBLANK(CD1291)),NOT(ISBLANK(CE1291)))),#N/A,
IF(ISBLANK(CB1291),"",
IF(AND(NOT(ISERROR(VLOOKUP(CB1291,MonsterTable!$A:$B,MATCH(MonsterTable!$B$1,MonsterTable!$A$1:$B$1,0),0))),OR(ISBLANK(CD1291),ISBLANK(CE1291))),#N/A,
IFERROR(VLOOKUP(CB1291,MonsterTable!$A:$B,MATCH(MonsterTable!$B$1,MonsterTable!$A$1:$B$1,0),0),
IF(OR(NOT(ISBLANK(CD1291)),ISBLANK(CE1291)),#N/A,
IF(CB1291="empty","empty",
VLOOKUP(CB1291,MonsterGroupTable!$A:$A,1,0)))))))</f>
        <v/>
      </c>
      <c r="CJ1291" s="2" t="str">
        <f>IF(AND(ISBLANK(CI1291),OR(NOT(ISBLANK(CK1291)),NOT(ISBLANK(CL1291)))),#N/A,
IF(ISBLANK(CI1291),"",
IF(AND(NOT(ISERROR(VLOOKUP(CI1291,MonsterTable!$A:$B,MATCH(MonsterTable!$B$1,MonsterTable!$A$1:$B$1,0),0))),OR(ISBLANK(CK1291),ISBLANK(CL1291))),#N/A,
IFERROR(VLOOKUP(CI1291,MonsterTable!$A:$B,MATCH(MonsterTable!$B$1,MonsterTable!$A$1:$B$1,0),0),
IF(OR(NOT(ISBLANK(CK1291)),ISBLANK(CL1291)),#N/A,
IF(CI1291="empty","empty",
VLOOKUP(CI1291,MonsterGroupTable!$A:$A,1,0)))))))</f>
        <v/>
      </c>
    </row>
    <row r="1292" spans="1:88">
      <c r="A1292">
        <v>20593</v>
      </c>
      <c r="B1292">
        <f t="shared" si="40"/>
        <v>1.1000000000000001</v>
      </c>
      <c r="C1292">
        <f t="shared" si="40"/>
        <v>1.1000000000000001</v>
      </c>
      <c r="F1292">
        <v>4680</v>
      </c>
      <c r="G1292">
        <v>178187</v>
      </c>
      <c r="H1292">
        <v>0</v>
      </c>
      <c r="I1292">
        <v>0</v>
      </c>
      <c r="J1292">
        <v>0</v>
      </c>
      <c r="K1292" t="s">
        <v>28</v>
      </c>
      <c r="L1292" t="s">
        <v>256</v>
      </c>
      <c r="M1292" t="s">
        <v>79</v>
      </c>
      <c r="N1292" t="s">
        <v>80</v>
      </c>
      <c r="O1292">
        <v>0</v>
      </c>
      <c r="P1292">
        <v>-4.75</v>
      </c>
      <c r="Q1292">
        <v>-3.5</v>
      </c>
      <c r="R1292">
        <v>4.75</v>
      </c>
      <c r="S1292">
        <v>3</v>
      </c>
      <c r="T1292">
        <v>-13.5</v>
      </c>
      <c r="U1292">
        <v>2.5499999999999998</v>
      </c>
      <c r="V1292">
        <v>-6.75</v>
      </c>
      <c r="W1292" t="str">
        <f t="shared" si="41"/>
        <v>g120,5,empty,3,206,1,1,0</v>
      </c>
      <c r="X1292" s="1" t="s">
        <v>337</v>
      </c>
      <c r="Y1292" s="2" t="str">
        <f>IF(AND(ISBLANK(X1292),OR(NOT(ISBLANK(Z1292)),NOT(ISBLANK(AA1292)))),#N/A,
IF(ISBLANK(X1292),"",
IF(AND(NOT(ISERROR(VLOOKUP(X1292,MonsterTable!$A:$B,MATCH(MonsterTable!$B$1,MonsterTable!$A$1:$B$1,0),0))),OR(ISBLANK(Z1292),ISBLANK(AA1292))),#N/A,
IFERROR(VLOOKUP(X1292,MonsterTable!$A:$B,MATCH(MonsterTable!$B$1,MonsterTable!$A$1:$B$1,0),0),
IF(OR(NOT(ISBLANK(Z1292)),ISBLANK(AA1292)),#N/A,
IF(X1292="empty","empty",
VLOOKUP(X1292,MonsterGroupTable!$A:$A,1,0)))))))</f>
        <v>g120</v>
      </c>
      <c r="AA1292">
        <v>5</v>
      </c>
      <c r="AE1292" s="1" t="s">
        <v>74</v>
      </c>
      <c r="AF1292" s="2" t="str">
        <f>IF(AND(ISBLANK(AE1292),OR(NOT(ISBLANK(AG1292)),NOT(ISBLANK(AH1292)))),#N/A,
IF(ISBLANK(AE1292),"",
IF(AND(NOT(ISERROR(VLOOKUP(AE1292,MonsterTable!$A:$B,MATCH(MonsterTable!$B$1,MonsterTable!$A$1:$B$1,0),0))),OR(ISBLANK(AG1292),ISBLANK(AH1292))),#N/A,
IFERROR(VLOOKUP(AE1292,MonsterTable!$A:$B,MATCH(MonsterTable!$B$1,MonsterTable!$A$1:$B$1,0),0),
IF(OR(NOT(ISBLANK(AG1292)),ISBLANK(AH1292)),#N/A,
IF(AE1292="empty","empty",
VLOOKUP(AE1292,MonsterGroupTable!$A:$A,1,0)))))))</f>
        <v>empty</v>
      </c>
      <c r="AH1292">
        <v>3</v>
      </c>
      <c r="AL1292" s="1" t="s">
        <v>342</v>
      </c>
      <c r="AM1292" s="2">
        <f>IF(AND(ISBLANK(AL1292),OR(NOT(ISBLANK(AN1292)),NOT(ISBLANK(AO1292)))),#N/A,
IF(ISBLANK(AL1292),"",
IF(AND(NOT(ISERROR(VLOOKUP(AL1292,MonsterTable!$A:$B,MATCH(MonsterTable!$B$1,MonsterTable!$A$1:$B$1,0),0))),OR(ISBLANK(AN1292),ISBLANK(AO1292))),#N/A,
IFERROR(VLOOKUP(AL1292,MonsterTable!$A:$B,MATCH(MonsterTable!$B$1,MonsterTable!$A$1:$B$1,0),0),
IF(OR(NOT(ISBLANK(AN1292)),ISBLANK(AO1292)),#N/A,
IF(AL1292="empty","empty",
VLOOKUP(AL1292,MonsterGroupTable!$A:$A,1,0)))))))</f>
        <v>206</v>
      </c>
      <c r="AN1292">
        <v>1</v>
      </c>
      <c r="AO1292">
        <v>1</v>
      </c>
      <c r="AP1292">
        <v>0</v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BA1292" s="2" t="str">
        <f>IF(AND(ISBLANK(AZ1292),OR(NOT(ISBLANK(BB1292)),NOT(ISBLANK(BC1292)))),#N/A,
IF(ISBLANK(AZ1292),"",
IF(AND(NOT(ISERROR(VLOOKUP(AZ1292,MonsterTable!$A:$B,MATCH(MonsterTable!$B$1,MonsterTable!$A$1:$B$1,0),0))),OR(ISBLANK(BB1292),ISBLANK(BC1292))),#N/A,
IFERROR(VLOOKUP(AZ1292,MonsterTable!$A:$B,MATCH(MonsterTable!$B$1,MonsterTable!$A$1:$B$1,0),0),
IF(OR(NOT(ISBLANK(BB1292)),ISBLANK(BC1292)),#N/A,
IF(AZ1292="empty","empty",
VLOOKUP(AZ1292,MonsterGroupTable!$A:$A,1,0)))))))</f>
        <v/>
      </c>
      <c r="BH1292" s="2" t="str">
        <f>IF(AND(ISBLANK(BG1292),OR(NOT(ISBLANK(BI1292)),NOT(ISBLANK(BJ1292)))),#N/A,
IF(ISBLANK(BG1292),"",
IF(AND(NOT(ISERROR(VLOOKUP(BG1292,MonsterTable!$A:$B,MATCH(MonsterTable!$B$1,MonsterTable!$A$1:$B$1,0),0))),OR(ISBLANK(BI1292),ISBLANK(BJ1292))),#N/A,
IFERROR(VLOOKUP(BG1292,MonsterTable!$A:$B,MATCH(MonsterTable!$B$1,MonsterTable!$A$1:$B$1,0),0),
IF(OR(NOT(ISBLANK(BI1292)),ISBLANK(BJ1292)),#N/A,
IF(BG1292="empty","empty",
VLOOKUP(BG1292,MonsterGroupTable!$A:$A,1,0)))))))</f>
        <v/>
      </c>
      <c r="BO1292" s="2" t="str">
        <f>IF(AND(ISBLANK(BN1292),OR(NOT(ISBLANK(BP1292)),NOT(ISBLANK(BQ1292)))),#N/A,
IF(ISBLANK(BN1292),"",
IF(AND(NOT(ISERROR(VLOOKUP(BN1292,MonsterTable!$A:$B,MATCH(MonsterTable!$B$1,MonsterTable!$A$1:$B$1,0),0))),OR(ISBLANK(BP1292),ISBLANK(BQ1292))),#N/A,
IFERROR(VLOOKUP(BN1292,MonsterTable!$A:$B,MATCH(MonsterTable!$B$1,MonsterTable!$A$1:$B$1,0),0),
IF(OR(NOT(ISBLANK(BP1292)),ISBLANK(BQ1292)),#N/A,
IF(BN1292="empty","empty",
VLOOKUP(BN1292,MonsterGroupTable!$A:$A,1,0)))))))</f>
        <v/>
      </c>
      <c r="BV1292" s="2" t="str">
        <f>IF(AND(ISBLANK(BU1292),OR(NOT(ISBLANK(BW1292)),NOT(ISBLANK(BX1292)))),#N/A,
IF(ISBLANK(BU1292),"",
IF(AND(NOT(ISERROR(VLOOKUP(BU1292,MonsterTable!$A:$B,MATCH(MonsterTable!$B$1,MonsterTable!$A$1:$B$1,0),0))),OR(ISBLANK(BW1292),ISBLANK(BX1292))),#N/A,
IFERROR(VLOOKUP(BU1292,MonsterTable!$A:$B,MATCH(MonsterTable!$B$1,MonsterTable!$A$1:$B$1,0),0),
IF(OR(NOT(ISBLANK(BW1292)),ISBLANK(BX1292)),#N/A,
IF(BU1292="empty","empty",
VLOOKUP(BU1292,MonsterGroupTable!$A:$A,1,0)))))))</f>
        <v/>
      </c>
      <c r="CC1292" s="2" t="str">
        <f>IF(AND(ISBLANK(CB1292),OR(NOT(ISBLANK(CD1292)),NOT(ISBLANK(CE1292)))),#N/A,
IF(ISBLANK(CB1292),"",
IF(AND(NOT(ISERROR(VLOOKUP(CB1292,MonsterTable!$A:$B,MATCH(MonsterTable!$B$1,MonsterTable!$A$1:$B$1,0),0))),OR(ISBLANK(CD1292),ISBLANK(CE1292))),#N/A,
IFERROR(VLOOKUP(CB1292,MonsterTable!$A:$B,MATCH(MonsterTable!$B$1,MonsterTable!$A$1:$B$1,0),0),
IF(OR(NOT(ISBLANK(CD1292)),ISBLANK(CE1292)),#N/A,
IF(CB1292="empty","empty",
VLOOKUP(CB1292,MonsterGroupTable!$A:$A,1,0)))))))</f>
        <v/>
      </c>
      <c r="CJ1292" s="2" t="str">
        <f>IF(AND(ISBLANK(CI1292),OR(NOT(ISBLANK(CK1292)),NOT(ISBLANK(CL1292)))),#N/A,
IF(ISBLANK(CI1292),"",
IF(AND(NOT(ISERROR(VLOOKUP(CI1292,MonsterTable!$A:$B,MATCH(MonsterTable!$B$1,MonsterTable!$A$1:$B$1,0),0))),OR(ISBLANK(CK1292),ISBLANK(CL1292))),#N/A,
IFERROR(VLOOKUP(CI1292,MonsterTable!$A:$B,MATCH(MonsterTable!$B$1,MonsterTable!$A$1:$B$1,0),0),
IF(OR(NOT(ISBLANK(CK1292)),ISBLANK(CL1292)),#N/A,
IF(CI1292="empty","empty",
VLOOKUP(CI1292,MonsterGroupTable!$A:$A,1,0)))))))</f>
        <v/>
      </c>
    </row>
    <row r="1293" spans="1:88">
      <c r="A1293">
        <v>20594</v>
      </c>
      <c r="B1293">
        <f t="shared" si="40"/>
        <v>1.1000000000000001</v>
      </c>
      <c r="C1293">
        <f t="shared" si="40"/>
        <v>1.1000000000000001</v>
      </c>
      <c r="F1293">
        <v>4680</v>
      </c>
      <c r="G1293">
        <v>178889</v>
      </c>
      <c r="H1293">
        <v>0</v>
      </c>
      <c r="I1293">
        <v>0</v>
      </c>
      <c r="J1293">
        <v>0</v>
      </c>
      <c r="K1293" t="s">
        <v>28</v>
      </c>
      <c r="L1293" t="s">
        <v>256</v>
      </c>
      <c r="M1293" t="s">
        <v>79</v>
      </c>
      <c r="N1293" t="s">
        <v>80</v>
      </c>
      <c r="O1293">
        <v>0</v>
      </c>
      <c r="P1293">
        <v>-4.75</v>
      </c>
      <c r="Q1293">
        <v>-3.5</v>
      </c>
      <c r="R1293">
        <v>4.75</v>
      </c>
      <c r="S1293">
        <v>3</v>
      </c>
      <c r="T1293">
        <v>-13.5</v>
      </c>
      <c r="U1293">
        <v>2.5499999999999998</v>
      </c>
      <c r="V1293">
        <v>-6.75</v>
      </c>
      <c r="W1293" t="str">
        <f t="shared" si="41"/>
        <v>g120,5,empty,3,206,1,1,0</v>
      </c>
      <c r="X1293" s="1" t="s">
        <v>337</v>
      </c>
      <c r="Y1293" s="2" t="str">
        <f>IF(AND(ISBLANK(X1293),OR(NOT(ISBLANK(Z1293)),NOT(ISBLANK(AA1293)))),#N/A,
IF(ISBLANK(X1293),"",
IF(AND(NOT(ISERROR(VLOOKUP(X1293,MonsterTable!$A:$B,MATCH(MonsterTable!$B$1,MonsterTable!$A$1:$B$1,0),0))),OR(ISBLANK(Z1293),ISBLANK(AA1293))),#N/A,
IFERROR(VLOOKUP(X1293,MonsterTable!$A:$B,MATCH(MonsterTable!$B$1,MonsterTable!$A$1:$B$1,0),0),
IF(OR(NOT(ISBLANK(Z1293)),ISBLANK(AA1293)),#N/A,
IF(X1293="empty","empty",
VLOOKUP(X1293,MonsterGroupTable!$A:$A,1,0)))))))</f>
        <v>g120</v>
      </c>
      <c r="AA1293">
        <v>5</v>
      </c>
      <c r="AE1293" s="1" t="s">
        <v>74</v>
      </c>
      <c r="AF1293" s="2" t="str">
        <f>IF(AND(ISBLANK(AE1293),OR(NOT(ISBLANK(AG1293)),NOT(ISBLANK(AH1293)))),#N/A,
IF(ISBLANK(AE1293),"",
IF(AND(NOT(ISERROR(VLOOKUP(AE1293,MonsterTable!$A:$B,MATCH(MonsterTable!$B$1,MonsterTable!$A$1:$B$1,0),0))),OR(ISBLANK(AG1293),ISBLANK(AH1293))),#N/A,
IFERROR(VLOOKUP(AE1293,MonsterTable!$A:$B,MATCH(MonsterTable!$B$1,MonsterTable!$A$1:$B$1,0),0),
IF(OR(NOT(ISBLANK(AG1293)),ISBLANK(AH1293)),#N/A,
IF(AE1293="empty","empty",
VLOOKUP(AE1293,MonsterGroupTable!$A:$A,1,0)))))))</f>
        <v>empty</v>
      </c>
      <c r="AH1293">
        <v>3</v>
      </c>
      <c r="AL1293" s="1" t="s">
        <v>342</v>
      </c>
      <c r="AM1293" s="2">
        <f>IF(AND(ISBLANK(AL1293),OR(NOT(ISBLANK(AN1293)),NOT(ISBLANK(AO1293)))),#N/A,
IF(ISBLANK(AL1293),"",
IF(AND(NOT(ISERROR(VLOOKUP(AL1293,MonsterTable!$A:$B,MATCH(MonsterTable!$B$1,MonsterTable!$A$1:$B$1,0),0))),OR(ISBLANK(AN1293),ISBLANK(AO1293))),#N/A,
IFERROR(VLOOKUP(AL1293,MonsterTable!$A:$B,MATCH(MonsterTable!$B$1,MonsterTable!$A$1:$B$1,0),0),
IF(OR(NOT(ISBLANK(AN1293)),ISBLANK(AO1293)),#N/A,
IF(AL1293="empty","empty",
VLOOKUP(AL1293,MonsterGroupTable!$A:$A,1,0)))))))</f>
        <v>206</v>
      </c>
      <c r="AN1293">
        <v>1</v>
      </c>
      <c r="AO1293">
        <v>1</v>
      </c>
      <c r="AP1293">
        <v>0</v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BA1293" s="2" t="str">
        <f>IF(AND(ISBLANK(AZ1293),OR(NOT(ISBLANK(BB1293)),NOT(ISBLANK(BC1293)))),#N/A,
IF(ISBLANK(AZ1293),"",
IF(AND(NOT(ISERROR(VLOOKUP(AZ1293,MonsterTable!$A:$B,MATCH(MonsterTable!$B$1,MonsterTable!$A$1:$B$1,0),0))),OR(ISBLANK(BB1293),ISBLANK(BC1293))),#N/A,
IFERROR(VLOOKUP(AZ1293,MonsterTable!$A:$B,MATCH(MonsterTable!$B$1,MonsterTable!$A$1:$B$1,0),0),
IF(OR(NOT(ISBLANK(BB1293)),ISBLANK(BC1293)),#N/A,
IF(AZ1293="empty","empty",
VLOOKUP(AZ1293,MonsterGroupTable!$A:$A,1,0)))))))</f>
        <v/>
      </c>
      <c r="BH1293" s="2" t="str">
        <f>IF(AND(ISBLANK(BG1293),OR(NOT(ISBLANK(BI1293)),NOT(ISBLANK(BJ1293)))),#N/A,
IF(ISBLANK(BG1293),"",
IF(AND(NOT(ISERROR(VLOOKUP(BG1293,MonsterTable!$A:$B,MATCH(MonsterTable!$B$1,MonsterTable!$A$1:$B$1,0),0))),OR(ISBLANK(BI1293),ISBLANK(BJ1293))),#N/A,
IFERROR(VLOOKUP(BG1293,MonsterTable!$A:$B,MATCH(MonsterTable!$B$1,MonsterTable!$A$1:$B$1,0),0),
IF(OR(NOT(ISBLANK(BI1293)),ISBLANK(BJ1293)),#N/A,
IF(BG1293="empty","empty",
VLOOKUP(BG1293,MonsterGroupTable!$A:$A,1,0)))))))</f>
        <v/>
      </c>
      <c r="BO1293" s="2" t="str">
        <f>IF(AND(ISBLANK(BN1293),OR(NOT(ISBLANK(BP1293)),NOT(ISBLANK(BQ1293)))),#N/A,
IF(ISBLANK(BN1293),"",
IF(AND(NOT(ISERROR(VLOOKUP(BN1293,MonsterTable!$A:$B,MATCH(MonsterTable!$B$1,MonsterTable!$A$1:$B$1,0),0))),OR(ISBLANK(BP1293),ISBLANK(BQ1293))),#N/A,
IFERROR(VLOOKUP(BN1293,MonsterTable!$A:$B,MATCH(MonsterTable!$B$1,MonsterTable!$A$1:$B$1,0),0),
IF(OR(NOT(ISBLANK(BP1293)),ISBLANK(BQ1293)),#N/A,
IF(BN1293="empty","empty",
VLOOKUP(BN1293,MonsterGroupTable!$A:$A,1,0)))))))</f>
        <v/>
      </c>
      <c r="BV1293" s="2" t="str">
        <f>IF(AND(ISBLANK(BU1293),OR(NOT(ISBLANK(BW1293)),NOT(ISBLANK(BX1293)))),#N/A,
IF(ISBLANK(BU1293),"",
IF(AND(NOT(ISERROR(VLOOKUP(BU1293,MonsterTable!$A:$B,MATCH(MonsterTable!$B$1,MonsterTable!$A$1:$B$1,0),0))),OR(ISBLANK(BW1293),ISBLANK(BX1293))),#N/A,
IFERROR(VLOOKUP(BU1293,MonsterTable!$A:$B,MATCH(MonsterTable!$B$1,MonsterTable!$A$1:$B$1,0),0),
IF(OR(NOT(ISBLANK(BW1293)),ISBLANK(BX1293)),#N/A,
IF(BU1293="empty","empty",
VLOOKUP(BU1293,MonsterGroupTable!$A:$A,1,0)))))))</f>
        <v/>
      </c>
      <c r="CC1293" s="2" t="str">
        <f>IF(AND(ISBLANK(CB1293),OR(NOT(ISBLANK(CD1293)),NOT(ISBLANK(CE1293)))),#N/A,
IF(ISBLANK(CB1293),"",
IF(AND(NOT(ISERROR(VLOOKUP(CB1293,MonsterTable!$A:$B,MATCH(MonsterTable!$B$1,MonsterTable!$A$1:$B$1,0),0))),OR(ISBLANK(CD1293),ISBLANK(CE1293))),#N/A,
IFERROR(VLOOKUP(CB1293,MonsterTable!$A:$B,MATCH(MonsterTable!$B$1,MonsterTable!$A$1:$B$1,0),0),
IF(OR(NOT(ISBLANK(CD1293)),ISBLANK(CE1293)),#N/A,
IF(CB1293="empty","empty",
VLOOKUP(CB1293,MonsterGroupTable!$A:$A,1,0)))))))</f>
        <v/>
      </c>
      <c r="CJ1293" s="2" t="str">
        <f>IF(AND(ISBLANK(CI1293),OR(NOT(ISBLANK(CK1293)),NOT(ISBLANK(CL1293)))),#N/A,
IF(ISBLANK(CI1293),"",
IF(AND(NOT(ISERROR(VLOOKUP(CI1293,MonsterTable!$A:$B,MATCH(MonsterTable!$B$1,MonsterTable!$A$1:$B$1,0),0))),OR(ISBLANK(CK1293),ISBLANK(CL1293))),#N/A,
IFERROR(VLOOKUP(CI1293,MonsterTable!$A:$B,MATCH(MonsterTable!$B$1,MonsterTable!$A$1:$B$1,0),0),
IF(OR(NOT(ISBLANK(CK1293)),ISBLANK(CL1293)),#N/A,
IF(CI1293="empty","empty",
VLOOKUP(CI1293,MonsterGroupTable!$A:$A,1,0)))))))</f>
        <v/>
      </c>
    </row>
    <row r="1294" spans="1:88">
      <c r="A1294">
        <v>20595</v>
      </c>
      <c r="B1294">
        <f t="shared" si="40"/>
        <v>1.1000000000000001</v>
      </c>
      <c r="C1294">
        <f t="shared" si="40"/>
        <v>1.1000000000000001</v>
      </c>
      <c r="F1294">
        <v>4680</v>
      </c>
      <c r="G1294">
        <v>179591</v>
      </c>
      <c r="H1294">
        <v>0</v>
      </c>
      <c r="I1294">
        <v>0</v>
      </c>
      <c r="J1294">
        <v>0</v>
      </c>
      <c r="K1294" t="s">
        <v>28</v>
      </c>
      <c r="L1294" t="s">
        <v>256</v>
      </c>
      <c r="M1294" t="s">
        <v>79</v>
      </c>
      <c r="N1294" t="s">
        <v>80</v>
      </c>
      <c r="O1294">
        <v>0</v>
      </c>
      <c r="P1294">
        <v>-4.75</v>
      </c>
      <c r="Q1294">
        <v>-3.5</v>
      </c>
      <c r="R1294">
        <v>4.75</v>
      </c>
      <c r="S1294">
        <v>3</v>
      </c>
      <c r="T1294">
        <v>-13.5</v>
      </c>
      <c r="U1294">
        <v>2.5499999999999998</v>
      </c>
      <c r="V1294">
        <v>-6.75</v>
      </c>
      <c r="W1294" t="str">
        <f t="shared" si="41"/>
        <v>g120,5,empty,3,206,1,1,0</v>
      </c>
      <c r="X1294" s="1" t="s">
        <v>337</v>
      </c>
      <c r="Y1294" s="2" t="str">
        <f>IF(AND(ISBLANK(X1294),OR(NOT(ISBLANK(Z1294)),NOT(ISBLANK(AA1294)))),#N/A,
IF(ISBLANK(X1294),"",
IF(AND(NOT(ISERROR(VLOOKUP(X1294,MonsterTable!$A:$B,MATCH(MonsterTable!$B$1,MonsterTable!$A$1:$B$1,0),0))),OR(ISBLANK(Z1294),ISBLANK(AA1294))),#N/A,
IFERROR(VLOOKUP(X1294,MonsterTable!$A:$B,MATCH(MonsterTable!$B$1,MonsterTable!$A$1:$B$1,0),0),
IF(OR(NOT(ISBLANK(Z1294)),ISBLANK(AA1294)),#N/A,
IF(X1294="empty","empty",
VLOOKUP(X1294,MonsterGroupTable!$A:$A,1,0)))))))</f>
        <v>g120</v>
      </c>
      <c r="AA1294">
        <v>5</v>
      </c>
      <c r="AE1294" s="1" t="s">
        <v>74</v>
      </c>
      <c r="AF1294" s="2" t="str">
        <f>IF(AND(ISBLANK(AE1294),OR(NOT(ISBLANK(AG1294)),NOT(ISBLANK(AH1294)))),#N/A,
IF(ISBLANK(AE1294),"",
IF(AND(NOT(ISERROR(VLOOKUP(AE1294,MonsterTable!$A:$B,MATCH(MonsterTable!$B$1,MonsterTable!$A$1:$B$1,0),0))),OR(ISBLANK(AG1294),ISBLANK(AH1294))),#N/A,
IFERROR(VLOOKUP(AE1294,MonsterTable!$A:$B,MATCH(MonsterTable!$B$1,MonsterTable!$A$1:$B$1,0),0),
IF(OR(NOT(ISBLANK(AG1294)),ISBLANK(AH1294)),#N/A,
IF(AE1294="empty","empty",
VLOOKUP(AE1294,MonsterGroupTable!$A:$A,1,0)))))))</f>
        <v>empty</v>
      </c>
      <c r="AH1294">
        <v>3</v>
      </c>
      <c r="AL1294" s="1" t="s">
        <v>342</v>
      </c>
      <c r="AM1294" s="2">
        <f>IF(AND(ISBLANK(AL1294),OR(NOT(ISBLANK(AN1294)),NOT(ISBLANK(AO1294)))),#N/A,
IF(ISBLANK(AL1294),"",
IF(AND(NOT(ISERROR(VLOOKUP(AL1294,MonsterTable!$A:$B,MATCH(MonsterTable!$B$1,MonsterTable!$A$1:$B$1,0),0))),OR(ISBLANK(AN1294),ISBLANK(AO1294))),#N/A,
IFERROR(VLOOKUP(AL1294,MonsterTable!$A:$B,MATCH(MonsterTable!$B$1,MonsterTable!$A$1:$B$1,0),0),
IF(OR(NOT(ISBLANK(AN1294)),ISBLANK(AO1294)),#N/A,
IF(AL1294="empty","empty",
VLOOKUP(AL1294,MonsterGroupTable!$A:$A,1,0)))))))</f>
        <v>206</v>
      </c>
      <c r="AN1294">
        <v>1</v>
      </c>
      <c r="AO1294">
        <v>1</v>
      </c>
      <c r="AP1294">
        <v>0</v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BA1294" s="2" t="str">
        <f>IF(AND(ISBLANK(AZ1294),OR(NOT(ISBLANK(BB1294)),NOT(ISBLANK(BC1294)))),#N/A,
IF(ISBLANK(AZ1294),"",
IF(AND(NOT(ISERROR(VLOOKUP(AZ1294,MonsterTable!$A:$B,MATCH(MonsterTable!$B$1,MonsterTable!$A$1:$B$1,0),0))),OR(ISBLANK(BB1294),ISBLANK(BC1294))),#N/A,
IFERROR(VLOOKUP(AZ1294,MonsterTable!$A:$B,MATCH(MonsterTable!$B$1,MonsterTable!$A$1:$B$1,0),0),
IF(OR(NOT(ISBLANK(BB1294)),ISBLANK(BC1294)),#N/A,
IF(AZ1294="empty","empty",
VLOOKUP(AZ1294,MonsterGroupTable!$A:$A,1,0)))))))</f>
        <v/>
      </c>
      <c r="BH1294" s="2" t="str">
        <f>IF(AND(ISBLANK(BG1294),OR(NOT(ISBLANK(BI1294)),NOT(ISBLANK(BJ1294)))),#N/A,
IF(ISBLANK(BG1294),"",
IF(AND(NOT(ISERROR(VLOOKUP(BG1294,MonsterTable!$A:$B,MATCH(MonsterTable!$B$1,MonsterTable!$A$1:$B$1,0),0))),OR(ISBLANK(BI1294),ISBLANK(BJ1294))),#N/A,
IFERROR(VLOOKUP(BG1294,MonsterTable!$A:$B,MATCH(MonsterTable!$B$1,MonsterTable!$A$1:$B$1,0),0),
IF(OR(NOT(ISBLANK(BI1294)),ISBLANK(BJ1294)),#N/A,
IF(BG1294="empty","empty",
VLOOKUP(BG1294,MonsterGroupTable!$A:$A,1,0)))))))</f>
        <v/>
      </c>
      <c r="BO1294" s="2" t="str">
        <f>IF(AND(ISBLANK(BN1294),OR(NOT(ISBLANK(BP1294)),NOT(ISBLANK(BQ1294)))),#N/A,
IF(ISBLANK(BN1294),"",
IF(AND(NOT(ISERROR(VLOOKUP(BN1294,MonsterTable!$A:$B,MATCH(MonsterTable!$B$1,MonsterTable!$A$1:$B$1,0),0))),OR(ISBLANK(BP1294),ISBLANK(BQ1294))),#N/A,
IFERROR(VLOOKUP(BN1294,MonsterTable!$A:$B,MATCH(MonsterTable!$B$1,MonsterTable!$A$1:$B$1,0),0),
IF(OR(NOT(ISBLANK(BP1294)),ISBLANK(BQ1294)),#N/A,
IF(BN1294="empty","empty",
VLOOKUP(BN1294,MonsterGroupTable!$A:$A,1,0)))))))</f>
        <v/>
      </c>
      <c r="BV1294" s="2" t="str">
        <f>IF(AND(ISBLANK(BU1294),OR(NOT(ISBLANK(BW1294)),NOT(ISBLANK(BX1294)))),#N/A,
IF(ISBLANK(BU1294),"",
IF(AND(NOT(ISERROR(VLOOKUP(BU1294,MonsterTable!$A:$B,MATCH(MonsterTable!$B$1,MonsterTable!$A$1:$B$1,0),0))),OR(ISBLANK(BW1294),ISBLANK(BX1294))),#N/A,
IFERROR(VLOOKUP(BU1294,MonsterTable!$A:$B,MATCH(MonsterTable!$B$1,MonsterTable!$A$1:$B$1,0),0),
IF(OR(NOT(ISBLANK(BW1294)),ISBLANK(BX1294)),#N/A,
IF(BU1294="empty","empty",
VLOOKUP(BU1294,MonsterGroupTable!$A:$A,1,0)))))))</f>
        <v/>
      </c>
      <c r="CC1294" s="2" t="str">
        <f>IF(AND(ISBLANK(CB1294),OR(NOT(ISBLANK(CD1294)),NOT(ISBLANK(CE1294)))),#N/A,
IF(ISBLANK(CB1294),"",
IF(AND(NOT(ISERROR(VLOOKUP(CB1294,MonsterTable!$A:$B,MATCH(MonsterTable!$B$1,MonsterTable!$A$1:$B$1,0),0))),OR(ISBLANK(CD1294),ISBLANK(CE1294))),#N/A,
IFERROR(VLOOKUP(CB1294,MonsterTable!$A:$B,MATCH(MonsterTable!$B$1,MonsterTable!$A$1:$B$1,0),0),
IF(OR(NOT(ISBLANK(CD1294)),ISBLANK(CE1294)),#N/A,
IF(CB1294="empty","empty",
VLOOKUP(CB1294,MonsterGroupTable!$A:$A,1,0)))))))</f>
        <v/>
      </c>
      <c r="CJ1294" s="2" t="str">
        <f>IF(AND(ISBLANK(CI1294),OR(NOT(ISBLANK(CK1294)),NOT(ISBLANK(CL1294)))),#N/A,
IF(ISBLANK(CI1294),"",
IF(AND(NOT(ISERROR(VLOOKUP(CI1294,MonsterTable!$A:$B,MATCH(MonsterTable!$B$1,MonsterTable!$A$1:$B$1,0),0))),OR(ISBLANK(CK1294),ISBLANK(CL1294))),#N/A,
IFERROR(VLOOKUP(CI1294,MonsterTable!$A:$B,MATCH(MonsterTable!$B$1,MonsterTable!$A$1:$B$1,0),0),
IF(OR(NOT(ISBLANK(CK1294)),ISBLANK(CL1294)),#N/A,
IF(CI1294="empty","empty",
VLOOKUP(CI1294,MonsterGroupTable!$A:$A,1,0)))))))</f>
        <v/>
      </c>
    </row>
    <row r="1295" spans="1:88">
      <c r="A1295">
        <v>20596</v>
      </c>
      <c r="B1295">
        <f t="shared" si="40"/>
        <v>1.1000000000000001</v>
      </c>
      <c r="C1295">
        <f t="shared" si="40"/>
        <v>1.1000000000000001</v>
      </c>
      <c r="F1295">
        <v>4680</v>
      </c>
      <c r="G1295">
        <v>180293</v>
      </c>
      <c r="H1295">
        <v>0</v>
      </c>
      <c r="I1295">
        <v>0</v>
      </c>
      <c r="J1295">
        <v>0</v>
      </c>
      <c r="K1295" t="s">
        <v>28</v>
      </c>
      <c r="L1295" t="s">
        <v>256</v>
      </c>
      <c r="M1295" t="s">
        <v>79</v>
      </c>
      <c r="N1295" t="s">
        <v>80</v>
      </c>
      <c r="O1295">
        <v>0</v>
      </c>
      <c r="P1295">
        <v>-4.75</v>
      </c>
      <c r="Q1295">
        <v>-3.5</v>
      </c>
      <c r="R1295">
        <v>4.75</v>
      </c>
      <c r="S1295">
        <v>3</v>
      </c>
      <c r="T1295">
        <v>-13.5</v>
      </c>
      <c r="U1295">
        <v>2.5499999999999998</v>
      </c>
      <c r="V1295">
        <v>-6.75</v>
      </c>
      <c r="W1295" t="str">
        <f t="shared" si="41"/>
        <v>g120,5,empty,3,206,1,1,0</v>
      </c>
      <c r="X1295" s="1" t="s">
        <v>337</v>
      </c>
      <c r="Y1295" s="2" t="str">
        <f>IF(AND(ISBLANK(X1295),OR(NOT(ISBLANK(Z1295)),NOT(ISBLANK(AA1295)))),#N/A,
IF(ISBLANK(X1295),"",
IF(AND(NOT(ISERROR(VLOOKUP(X1295,MonsterTable!$A:$B,MATCH(MonsterTable!$B$1,MonsterTable!$A$1:$B$1,0),0))),OR(ISBLANK(Z1295),ISBLANK(AA1295))),#N/A,
IFERROR(VLOOKUP(X1295,MonsterTable!$A:$B,MATCH(MonsterTable!$B$1,MonsterTable!$A$1:$B$1,0),0),
IF(OR(NOT(ISBLANK(Z1295)),ISBLANK(AA1295)),#N/A,
IF(X1295="empty","empty",
VLOOKUP(X1295,MonsterGroupTable!$A:$A,1,0)))))))</f>
        <v>g120</v>
      </c>
      <c r="AA1295">
        <v>5</v>
      </c>
      <c r="AE1295" s="1" t="s">
        <v>74</v>
      </c>
      <c r="AF1295" s="2" t="str">
        <f>IF(AND(ISBLANK(AE1295),OR(NOT(ISBLANK(AG1295)),NOT(ISBLANK(AH1295)))),#N/A,
IF(ISBLANK(AE1295),"",
IF(AND(NOT(ISERROR(VLOOKUP(AE1295,MonsterTable!$A:$B,MATCH(MonsterTable!$B$1,MonsterTable!$A$1:$B$1,0),0))),OR(ISBLANK(AG1295),ISBLANK(AH1295))),#N/A,
IFERROR(VLOOKUP(AE1295,MonsterTable!$A:$B,MATCH(MonsterTable!$B$1,MonsterTable!$A$1:$B$1,0),0),
IF(OR(NOT(ISBLANK(AG1295)),ISBLANK(AH1295)),#N/A,
IF(AE1295="empty","empty",
VLOOKUP(AE1295,MonsterGroupTable!$A:$A,1,0)))))))</f>
        <v>empty</v>
      </c>
      <c r="AH1295">
        <v>3</v>
      </c>
      <c r="AL1295" s="1" t="s">
        <v>342</v>
      </c>
      <c r="AM1295" s="2">
        <f>IF(AND(ISBLANK(AL1295),OR(NOT(ISBLANK(AN1295)),NOT(ISBLANK(AO1295)))),#N/A,
IF(ISBLANK(AL1295),"",
IF(AND(NOT(ISERROR(VLOOKUP(AL1295,MonsterTable!$A:$B,MATCH(MonsterTable!$B$1,MonsterTable!$A$1:$B$1,0),0))),OR(ISBLANK(AN1295),ISBLANK(AO1295))),#N/A,
IFERROR(VLOOKUP(AL1295,MonsterTable!$A:$B,MATCH(MonsterTable!$B$1,MonsterTable!$A$1:$B$1,0),0),
IF(OR(NOT(ISBLANK(AN1295)),ISBLANK(AO1295)),#N/A,
IF(AL1295="empty","empty",
VLOOKUP(AL1295,MonsterGroupTable!$A:$A,1,0)))))))</f>
        <v>206</v>
      </c>
      <c r="AN1295">
        <v>1</v>
      </c>
      <c r="AO1295">
        <v>1</v>
      </c>
      <c r="AP1295">
        <v>0</v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BA1295" s="2" t="str">
        <f>IF(AND(ISBLANK(AZ1295),OR(NOT(ISBLANK(BB1295)),NOT(ISBLANK(BC1295)))),#N/A,
IF(ISBLANK(AZ1295),"",
IF(AND(NOT(ISERROR(VLOOKUP(AZ1295,MonsterTable!$A:$B,MATCH(MonsterTable!$B$1,MonsterTable!$A$1:$B$1,0),0))),OR(ISBLANK(BB1295),ISBLANK(BC1295))),#N/A,
IFERROR(VLOOKUP(AZ1295,MonsterTable!$A:$B,MATCH(MonsterTable!$B$1,MonsterTable!$A$1:$B$1,0),0),
IF(OR(NOT(ISBLANK(BB1295)),ISBLANK(BC1295)),#N/A,
IF(AZ1295="empty","empty",
VLOOKUP(AZ1295,MonsterGroupTable!$A:$A,1,0)))))))</f>
        <v/>
      </c>
      <c r="BH1295" s="2" t="str">
        <f>IF(AND(ISBLANK(BG1295),OR(NOT(ISBLANK(BI1295)),NOT(ISBLANK(BJ1295)))),#N/A,
IF(ISBLANK(BG1295),"",
IF(AND(NOT(ISERROR(VLOOKUP(BG1295,MonsterTable!$A:$B,MATCH(MonsterTable!$B$1,MonsterTable!$A$1:$B$1,0),0))),OR(ISBLANK(BI1295),ISBLANK(BJ1295))),#N/A,
IFERROR(VLOOKUP(BG1295,MonsterTable!$A:$B,MATCH(MonsterTable!$B$1,MonsterTable!$A$1:$B$1,0),0),
IF(OR(NOT(ISBLANK(BI1295)),ISBLANK(BJ1295)),#N/A,
IF(BG1295="empty","empty",
VLOOKUP(BG1295,MonsterGroupTable!$A:$A,1,0)))))))</f>
        <v/>
      </c>
      <c r="BO1295" s="2" t="str">
        <f>IF(AND(ISBLANK(BN1295),OR(NOT(ISBLANK(BP1295)),NOT(ISBLANK(BQ1295)))),#N/A,
IF(ISBLANK(BN1295),"",
IF(AND(NOT(ISERROR(VLOOKUP(BN1295,MonsterTable!$A:$B,MATCH(MonsterTable!$B$1,MonsterTable!$A$1:$B$1,0),0))),OR(ISBLANK(BP1295),ISBLANK(BQ1295))),#N/A,
IFERROR(VLOOKUP(BN1295,MonsterTable!$A:$B,MATCH(MonsterTable!$B$1,MonsterTable!$A$1:$B$1,0),0),
IF(OR(NOT(ISBLANK(BP1295)),ISBLANK(BQ1295)),#N/A,
IF(BN1295="empty","empty",
VLOOKUP(BN1295,MonsterGroupTable!$A:$A,1,0)))))))</f>
        <v/>
      </c>
      <c r="BV1295" s="2" t="str">
        <f>IF(AND(ISBLANK(BU1295),OR(NOT(ISBLANK(BW1295)),NOT(ISBLANK(BX1295)))),#N/A,
IF(ISBLANK(BU1295),"",
IF(AND(NOT(ISERROR(VLOOKUP(BU1295,MonsterTable!$A:$B,MATCH(MonsterTable!$B$1,MonsterTable!$A$1:$B$1,0),0))),OR(ISBLANK(BW1295),ISBLANK(BX1295))),#N/A,
IFERROR(VLOOKUP(BU1295,MonsterTable!$A:$B,MATCH(MonsterTable!$B$1,MonsterTable!$A$1:$B$1,0),0),
IF(OR(NOT(ISBLANK(BW1295)),ISBLANK(BX1295)),#N/A,
IF(BU1295="empty","empty",
VLOOKUP(BU1295,MonsterGroupTable!$A:$A,1,0)))))))</f>
        <v/>
      </c>
      <c r="CC1295" s="2" t="str">
        <f>IF(AND(ISBLANK(CB1295),OR(NOT(ISBLANK(CD1295)),NOT(ISBLANK(CE1295)))),#N/A,
IF(ISBLANK(CB1295),"",
IF(AND(NOT(ISERROR(VLOOKUP(CB1295,MonsterTable!$A:$B,MATCH(MonsterTable!$B$1,MonsterTable!$A$1:$B$1,0),0))),OR(ISBLANK(CD1295),ISBLANK(CE1295))),#N/A,
IFERROR(VLOOKUP(CB1295,MonsterTable!$A:$B,MATCH(MonsterTable!$B$1,MonsterTable!$A$1:$B$1,0),0),
IF(OR(NOT(ISBLANK(CD1295)),ISBLANK(CE1295)),#N/A,
IF(CB1295="empty","empty",
VLOOKUP(CB1295,MonsterGroupTable!$A:$A,1,0)))))))</f>
        <v/>
      </c>
      <c r="CJ1295" s="2" t="str">
        <f>IF(AND(ISBLANK(CI1295),OR(NOT(ISBLANK(CK1295)),NOT(ISBLANK(CL1295)))),#N/A,
IF(ISBLANK(CI1295),"",
IF(AND(NOT(ISERROR(VLOOKUP(CI1295,MonsterTable!$A:$B,MATCH(MonsterTable!$B$1,MonsterTable!$A$1:$B$1,0),0))),OR(ISBLANK(CK1295),ISBLANK(CL1295))),#N/A,
IFERROR(VLOOKUP(CI1295,MonsterTable!$A:$B,MATCH(MonsterTable!$B$1,MonsterTable!$A$1:$B$1,0),0),
IF(OR(NOT(ISBLANK(CK1295)),ISBLANK(CL1295)),#N/A,
IF(CI1295="empty","empty",
VLOOKUP(CI1295,MonsterGroupTable!$A:$A,1,0)))))))</f>
        <v/>
      </c>
    </row>
    <row r="1296" spans="1:88">
      <c r="A1296">
        <v>20597</v>
      </c>
      <c r="B1296">
        <f t="shared" si="40"/>
        <v>1.1000000000000001</v>
      </c>
      <c r="C1296">
        <f t="shared" si="40"/>
        <v>1.1000000000000001</v>
      </c>
      <c r="F1296">
        <v>4680</v>
      </c>
      <c r="G1296">
        <v>180995</v>
      </c>
      <c r="H1296">
        <v>0</v>
      </c>
      <c r="I1296">
        <v>0</v>
      </c>
      <c r="J1296">
        <v>0</v>
      </c>
      <c r="K1296" t="s">
        <v>28</v>
      </c>
      <c r="L1296" t="s">
        <v>256</v>
      </c>
      <c r="M1296" t="s">
        <v>79</v>
      </c>
      <c r="N1296" t="s">
        <v>80</v>
      </c>
      <c r="O1296">
        <v>0</v>
      </c>
      <c r="P1296">
        <v>-4.75</v>
      </c>
      <c r="Q1296">
        <v>-3.5</v>
      </c>
      <c r="R1296">
        <v>4.75</v>
      </c>
      <c r="S1296">
        <v>3</v>
      </c>
      <c r="T1296">
        <v>-13.5</v>
      </c>
      <c r="U1296">
        <v>2.5499999999999998</v>
      </c>
      <c r="V1296">
        <v>-6.75</v>
      </c>
      <c r="W1296" t="str">
        <f t="shared" si="41"/>
        <v>g120,5,empty,3,206,1,1,0</v>
      </c>
      <c r="X1296" s="1" t="s">
        <v>337</v>
      </c>
      <c r="Y1296" s="2" t="str">
        <f>IF(AND(ISBLANK(X1296),OR(NOT(ISBLANK(Z1296)),NOT(ISBLANK(AA1296)))),#N/A,
IF(ISBLANK(X1296),"",
IF(AND(NOT(ISERROR(VLOOKUP(X1296,MonsterTable!$A:$B,MATCH(MonsterTable!$B$1,MonsterTable!$A$1:$B$1,0),0))),OR(ISBLANK(Z1296),ISBLANK(AA1296))),#N/A,
IFERROR(VLOOKUP(X1296,MonsterTable!$A:$B,MATCH(MonsterTable!$B$1,MonsterTable!$A$1:$B$1,0),0),
IF(OR(NOT(ISBLANK(Z1296)),ISBLANK(AA1296)),#N/A,
IF(X1296="empty","empty",
VLOOKUP(X1296,MonsterGroupTable!$A:$A,1,0)))))))</f>
        <v>g120</v>
      </c>
      <c r="AA1296">
        <v>5</v>
      </c>
      <c r="AE1296" s="1" t="s">
        <v>74</v>
      </c>
      <c r="AF1296" s="2" t="str">
        <f>IF(AND(ISBLANK(AE1296),OR(NOT(ISBLANK(AG1296)),NOT(ISBLANK(AH1296)))),#N/A,
IF(ISBLANK(AE1296),"",
IF(AND(NOT(ISERROR(VLOOKUP(AE1296,MonsterTable!$A:$B,MATCH(MonsterTable!$B$1,MonsterTable!$A$1:$B$1,0),0))),OR(ISBLANK(AG1296),ISBLANK(AH1296))),#N/A,
IFERROR(VLOOKUP(AE1296,MonsterTable!$A:$B,MATCH(MonsterTable!$B$1,MonsterTable!$A$1:$B$1,0),0),
IF(OR(NOT(ISBLANK(AG1296)),ISBLANK(AH1296)),#N/A,
IF(AE1296="empty","empty",
VLOOKUP(AE1296,MonsterGroupTable!$A:$A,1,0)))))))</f>
        <v>empty</v>
      </c>
      <c r="AH1296">
        <v>3</v>
      </c>
      <c r="AL1296" s="1" t="s">
        <v>342</v>
      </c>
      <c r="AM1296" s="2">
        <f>IF(AND(ISBLANK(AL1296),OR(NOT(ISBLANK(AN1296)),NOT(ISBLANK(AO1296)))),#N/A,
IF(ISBLANK(AL1296),"",
IF(AND(NOT(ISERROR(VLOOKUP(AL1296,MonsterTable!$A:$B,MATCH(MonsterTable!$B$1,MonsterTable!$A$1:$B$1,0),0))),OR(ISBLANK(AN1296),ISBLANK(AO1296))),#N/A,
IFERROR(VLOOKUP(AL1296,MonsterTable!$A:$B,MATCH(MonsterTable!$B$1,MonsterTable!$A$1:$B$1,0),0),
IF(OR(NOT(ISBLANK(AN1296)),ISBLANK(AO1296)),#N/A,
IF(AL1296="empty","empty",
VLOOKUP(AL1296,MonsterGroupTable!$A:$A,1,0)))))))</f>
        <v>206</v>
      </c>
      <c r="AN1296">
        <v>1</v>
      </c>
      <c r="AO1296">
        <v>1</v>
      </c>
      <c r="AP1296">
        <v>0</v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BA1296" s="2" t="str">
        <f>IF(AND(ISBLANK(AZ1296),OR(NOT(ISBLANK(BB1296)),NOT(ISBLANK(BC1296)))),#N/A,
IF(ISBLANK(AZ1296),"",
IF(AND(NOT(ISERROR(VLOOKUP(AZ1296,MonsterTable!$A:$B,MATCH(MonsterTable!$B$1,MonsterTable!$A$1:$B$1,0),0))),OR(ISBLANK(BB1296),ISBLANK(BC1296))),#N/A,
IFERROR(VLOOKUP(AZ1296,MonsterTable!$A:$B,MATCH(MonsterTable!$B$1,MonsterTable!$A$1:$B$1,0),0),
IF(OR(NOT(ISBLANK(BB1296)),ISBLANK(BC1296)),#N/A,
IF(AZ1296="empty","empty",
VLOOKUP(AZ1296,MonsterGroupTable!$A:$A,1,0)))))))</f>
        <v/>
      </c>
      <c r="BH1296" s="2" t="str">
        <f>IF(AND(ISBLANK(BG1296),OR(NOT(ISBLANK(BI1296)),NOT(ISBLANK(BJ1296)))),#N/A,
IF(ISBLANK(BG1296),"",
IF(AND(NOT(ISERROR(VLOOKUP(BG1296,MonsterTable!$A:$B,MATCH(MonsterTable!$B$1,MonsterTable!$A$1:$B$1,0),0))),OR(ISBLANK(BI1296),ISBLANK(BJ1296))),#N/A,
IFERROR(VLOOKUP(BG1296,MonsterTable!$A:$B,MATCH(MonsterTable!$B$1,MonsterTable!$A$1:$B$1,0),0),
IF(OR(NOT(ISBLANK(BI1296)),ISBLANK(BJ1296)),#N/A,
IF(BG1296="empty","empty",
VLOOKUP(BG1296,MonsterGroupTable!$A:$A,1,0)))))))</f>
        <v/>
      </c>
      <c r="BO1296" s="2" t="str">
        <f>IF(AND(ISBLANK(BN1296),OR(NOT(ISBLANK(BP1296)),NOT(ISBLANK(BQ1296)))),#N/A,
IF(ISBLANK(BN1296),"",
IF(AND(NOT(ISERROR(VLOOKUP(BN1296,MonsterTable!$A:$B,MATCH(MonsterTable!$B$1,MonsterTable!$A$1:$B$1,0),0))),OR(ISBLANK(BP1296),ISBLANK(BQ1296))),#N/A,
IFERROR(VLOOKUP(BN1296,MonsterTable!$A:$B,MATCH(MonsterTable!$B$1,MonsterTable!$A$1:$B$1,0),0),
IF(OR(NOT(ISBLANK(BP1296)),ISBLANK(BQ1296)),#N/A,
IF(BN1296="empty","empty",
VLOOKUP(BN1296,MonsterGroupTable!$A:$A,1,0)))))))</f>
        <v/>
      </c>
      <c r="BV1296" s="2" t="str">
        <f>IF(AND(ISBLANK(BU1296),OR(NOT(ISBLANK(BW1296)),NOT(ISBLANK(BX1296)))),#N/A,
IF(ISBLANK(BU1296),"",
IF(AND(NOT(ISERROR(VLOOKUP(BU1296,MonsterTable!$A:$B,MATCH(MonsterTable!$B$1,MonsterTable!$A$1:$B$1,0),0))),OR(ISBLANK(BW1296),ISBLANK(BX1296))),#N/A,
IFERROR(VLOOKUP(BU1296,MonsterTable!$A:$B,MATCH(MonsterTable!$B$1,MonsterTable!$A$1:$B$1,0),0),
IF(OR(NOT(ISBLANK(BW1296)),ISBLANK(BX1296)),#N/A,
IF(BU1296="empty","empty",
VLOOKUP(BU1296,MonsterGroupTable!$A:$A,1,0)))))))</f>
        <v/>
      </c>
      <c r="CC1296" s="2" t="str">
        <f>IF(AND(ISBLANK(CB1296),OR(NOT(ISBLANK(CD1296)),NOT(ISBLANK(CE1296)))),#N/A,
IF(ISBLANK(CB1296),"",
IF(AND(NOT(ISERROR(VLOOKUP(CB1296,MonsterTable!$A:$B,MATCH(MonsterTable!$B$1,MonsterTable!$A$1:$B$1,0),0))),OR(ISBLANK(CD1296),ISBLANK(CE1296))),#N/A,
IFERROR(VLOOKUP(CB1296,MonsterTable!$A:$B,MATCH(MonsterTable!$B$1,MonsterTable!$A$1:$B$1,0),0),
IF(OR(NOT(ISBLANK(CD1296)),ISBLANK(CE1296)),#N/A,
IF(CB1296="empty","empty",
VLOOKUP(CB1296,MonsterGroupTable!$A:$A,1,0)))))))</f>
        <v/>
      </c>
      <c r="CJ1296" s="2" t="str">
        <f>IF(AND(ISBLANK(CI1296),OR(NOT(ISBLANK(CK1296)),NOT(ISBLANK(CL1296)))),#N/A,
IF(ISBLANK(CI1296),"",
IF(AND(NOT(ISERROR(VLOOKUP(CI1296,MonsterTable!$A:$B,MATCH(MonsterTable!$B$1,MonsterTable!$A$1:$B$1,0),0))),OR(ISBLANK(CK1296),ISBLANK(CL1296))),#N/A,
IFERROR(VLOOKUP(CI1296,MonsterTable!$A:$B,MATCH(MonsterTable!$B$1,MonsterTable!$A$1:$B$1,0),0),
IF(OR(NOT(ISBLANK(CK1296)),ISBLANK(CL1296)),#N/A,
IF(CI1296="empty","empty",
VLOOKUP(CI1296,MonsterGroupTable!$A:$A,1,0)))))))</f>
        <v/>
      </c>
    </row>
    <row r="1297" spans="1:88">
      <c r="A1297">
        <v>20598</v>
      </c>
      <c r="B1297">
        <f t="shared" si="40"/>
        <v>1.1000000000000001</v>
      </c>
      <c r="C1297">
        <f t="shared" si="40"/>
        <v>1.1000000000000001</v>
      </c>
      <c r="F1297">
        <v>4680</v>
      </c>
      <c r="G1297">
        <v>181697</v>
      </c>
      <c r="H1297">
        <v>0</v>
      </c>
      <c r="I1297">
        <v>0</v>
      </c>
      <c r="J1297">
        <v>0</v>
      </c>
      <c r="K1297" t="s">
        <v>28</v>
      </c>
      <c r="L1297" t="s">
        <v>256</v>
      </c>
      <c r="M1297" t="s">
        <v>79</v>
      </c>
      <c r="N1297" t="s">
        <v>80</v>
      </c>
      <c r="O1297">
        <v>0</v>
      </c>
      <c r="P1297">
        <v>-4.75</v>
      </c>
      <c r="Q1297">
        <v>-3.5</v>
      </c>
      <c r="R1297">
        <v>4.75</v>
      </c>
      <c r="S1297">
        <v>3</v>
      </c>
      <c r="T1297">
        <v>-13.5</v>
      </c>
      <c r="U1297">
        <v>2.5499999999999998</v>
      </c>
      <c r="V1297">
        <v>-6.75</v>
      </c>
      <c r="W1297" t="str">
        <f t="shared" si="41"/>
        <v>g120,5,empty,3,206,1,1,0</v>
      </c>
      <c r="X1297" s="1" t="s">
        <v>337</v>
      </c>
      <c r="Y1297" s="2" t="str">
        <f>IF(AND(ISBLANK(X1297),OR(NOT(ISBLANK(Z1297)),NOT(ISBLANK(AA1297)))),#N/A,
IF(ISBLANK(X1297),"",
IF(AND(NOT(ISERROR(VLOOKUP(X1297,MonsterTable!$A:$B,MATCH(MonsterTable!$B$1,MonsterTable!$A$1:$B$1,0),0))),OR(ISBLANK(Z1297),ISBLANK(AA1297))),#N/A,
IFERROR(VLOOKUP(X1297,MonsterTable!$A:$B,MATCH(MonsterTable!$B$1,MonsterTable!$A$1:$B$1,0),0),
IF(OR(NOT(ISBLANK(Z1297)),ISBLANK(AA1297)),#N/A,
IF(X1297="empty","empty",
VLOOKUP(X1297,MonsterGroupTable!$A:$A,1,0)))))))</f>
        <v>g120</v>
      </c>
      <c r="AA1297">
        <v>5</v>
      </c>
      <c r="AE1297" s="1" t="s">
        <v>74</v>
      </c>
      <c r="AF1297" s="2" t="str">
        <f>IF(AND(ISBLANK(AE1297),OR(NOT(ISBLANK(AG1297)),NOT(ISBLANK(AH1297)))),#N/A,
IF(ISBLANK(AE1297),"",
IF(AND(NOT(ISERROR(VLOOKUP(AE1297,MonsterTable!$A:$B,MATCH(MonsterTable!$B$1,MonsterTable!$A$1:$B$1,0),0))),OR(ISBLANK(AG1297),ISBLANK(AH1297))),#N/A,
IFERROR(VLOOKUP(AE1297,MonsterTable!$A:$B,MATCH(MonsterTable!$B$1,MonsterTable!$A$1:$B$1,0),0),
IF(OR(NOT(ISBLANK(AG1297)),ISBLANK(AH1297)),#N/A,
IF(AE1297="empty","empty",
VLOOKUP(AE1297,MonsterGroupTable!$A:$A,1,0)))))))</f>
        <v>empty</v>
      </c>
      <c r="AH1297">
        <v>3</v>
      </c>
      <c r="AL1297" s="1" t="s">
        <v>342</v>
      </c>
      <c r="AM1297" s="2">
        <f>IF(AND(ISBLANK(AL1297),OR(NOT(ISBLANK(AN1297)),NOT(ISBLANK(AO1297)))),#N/A,
IF(ISBLANK(AL1297),"",
IF(AND(NOT(ISERROR(VLOOKUP(AL1297,MonsterTable!$A:$B,MATCH(MonsterTable!$B$1,MonsterTable!$A$1:$B$1,0),0))),OR(ISBLANK(AN1297),ISBLANK(AO1297))),#N/A,
IFERROR(VLOOKUP(AL1297,MonsterTable!$A:$B,MATCH(MonsterTable!$B$1,MonsterTable!$A$1:$B$1,0),0),
IF(OR(NOT(ISBLANK(AN1297)),ISBLANK(AO1297)),#N/A,
IF(AL1297="empty","empty",
VLOOKUP(AL1297,MonsterGroupTable!$A:$A,1,0)))))))</f>
        <v>206</v>
      </c>
      <c r="AN1297">
        <v>1</v>
      </c>
      <c r="AO1297">
        <v>1</v>
      </c>
      <c r="AP1297">
        <v>0</v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BA1297" s="2" t="str">
        <f>IF(AND(ISBLANK(AZ1297),OR(NOT(ISBLANK(BB1297)),NOT(ISBLANK(BC1297)))),#N/A,
IF(ISBLANK(AZ1297),"",
IF(AND(NOT(ISERROR(VLOOKUP(AZ1297,MonsterTable!$A:$B,MATCH(MonsterTable!$B$1,MonsterTable!$A$1:$B$1,0),0))),OR(ISBLANK(BB1297),ISBLANK(BC1297))),#N/A,
IFERROR(VLOOKUP(AZ1297,MonsterTable!$A:$B,MATCH(MonsterTable!$B$1,MonsterTable!$A$1:$B$1,0),0),
IF(OR(NOT(ISBLANK(BB1297)),ISBLANK(BC1297)),#N/A,
IF(AZ1297="empty","empty",
VLOOKUP(AZ1297,MonsterGroupTable!$A:$A,1,0)))))))</f>
        <v/>
      </c>
      <c r="BH1297" s="2" t="str">
        <f>IF(AND(ISBLANK(BG1297),OR(NOT(ISBLANK(BI1297)),NOT(ISBLANK(BJ1297)))),#N/A,
IF(ISBLANK(BG1297),"",
IF(AND(NOT(ISERROR(VLOOKUP(BG1297,MonsterTable!$A:$B,MATCH(MonsterTable!$B$1,MonsterTable!$A$1:$B$1,0),0))),OR(ISBLANK(BI1297),ISBLANK(BJ1297))),#N/A,
IFERROR(VLOOKUP(BG1297,MonsterTable!$A:$B,MATCH(MonsterTable!$B$1,MonsterTable!$A$1:$B$1,0),0),
IF(OR(NOT(ISBLANK(BI1297)),ISBLANK(BJ1297)),#N/A,
IF(BG1297="empty","empty",
VLOOKUP(BG1297,MonsterGroupTable!$A:$A,1,0)))))))</f>
        <v/>
      </c>
      <c r="BO1297" s="2" t="str">
        <f>IF(AND(ISBLANK(BN1297),OR(NOT(ISBLANK(BP1297)),NOT(ISBLANK(BQ1297)))),#N/A,
IF(ISBLANK(BN1297),"",
IF(AND(NOT(ISERROR(VLOOKUP(BN1297,MonsterTable!$A:$B,MATCH(MonsterTable!$B$1,MonsterTable!$A$1:$B$1,0),0))),OR(ISBLANK(BP1297),ISBLANK(BQ1297))),#N/A,
IFERROR(VLOOKUP(BN1297,MonsterTable!$A:$B,MATCH(MonsterTable!$B$1,MonsterTable!$A$1:$B$1,0),0),
IF(OR(NOT(ISBLANK(BP1297)),ISBLANK(BQ1297)),#N/A,
IF(BN1297="empty","empty",
VLOOKUP(BN1297,MonsterGroupTable!$A:$A,1,0)))))))</f>
        <v/>
      </c>
      <c r="BV1297" s="2" t="str">
        <f>IF(AND(ISBLANK(BU1297),OR(NOT(ISBLANK(BW1297)),NOT(ISBLANK(BX1297)))),#N/A,
IF(ISBLANK(BU1297),"",
IF(AND(NOT(ISERROR(VLOOKUP(BU1297,MonsterTable!$A:$B,MATCH(MonsterTable!$B$1,MonsterTable!$A$1:$B$1,0),0))),OR(ISBLANK(BW1297),ISBLANK(BX1297))),#N/A,
IFERROR(VLOOKUP(BU1297,MonsterTable!$A:$B,MATCH(MonsterTable!$B$1,MonsterTable!$A$1:$B$1,0),0),
IF(OR(NOT(ISBLANK(BW1297)),ISBLANK(BX1297)),#N/A,
IF(BU1297="empty","empty",
VLOOKUP(BU1297,MonsterGroupTable!$A:$A,1,0)))))))</f>
        <v/>
      </c>
      <c r="CC1297" s="2" t="str">
        <f>IF(AND(ISBLANK(CB1297),OR(NOT(ISBLANK(CD1297)),NOT(ISBLANK(CE1297)))),#N/A,
IF(ISBLANK(CB1297),"",
IF(AND(NOT(ISERROR(VLOOKUP(CB1297,MonsterTable!$A:$B,MATCH(MonsterTable!$B$1,MonsterTable!$A$1:$B$1,0),0))),OR(ISBLANK(CD1297),ISBLANK(CE1297))),#N/A,
IFERROR(VLOOKUP(CB1297,MonsterTable!$A:$B,MATCH(MonsterTable!$B$1,MonsterTable!$A$1:$B$1,0),0),
IF(OR(NOT(ISBLANK(CD1297)),ISBLANK(CE1297)),#N/A,
IF(CB1297="empty","empty",
VLOOKUP(CB1297,MonsterGroupTable!$A:$A,1,0)))))))</f>
        <v/>
      </c>
      <c r="CJ1297" s="2" t="str">
        <f>IF(AND(ISBLANK(CI1297),OR(NOT(ISBLANK(CK1297)),NOT(ISBLANK(CL1297)))),#N/A,
IF(ISBLANK(CI1297),"",
IF(AND(NOT(ISERROR(VLOOKUP(CI1297,MonsterTable!$A:$B,MATCH(MonsterTable!$B$1,MonsterTable!$A$1:$B$1,0),0))),OR(ISBLANK(CK1297),ISBLANK(CL1297))),#N/A,
IFERROR(VLOOKUP(CI1297,MonsterTable!$A:$B,MATCH(MonsterTable!$B$1,MonsterTable!$A$1:$B$1,0),0),
IF(OR(NOT(ISBLANK(CK1297)),ISBLANK(CL1297)),#N/A,
IF(CI1297="empty","empty",
VLOOKUP(CI1297,MonsterGroupTable!$A:$A,1,0)))))))</f>
        <v/>
      </c>
    </row>
    <row r="1298" spans="1:88">
      <c r="A1298">
        <v>20599</v>
      </c>
      <c r="B1298">
        <f t="shared" si="40"/>
        <v>1.1000000000000001</v>
      </c>
      <c r="C1298">
        <f t="shared" si="40"/>
        <v>1.1000000000000001</v>
      </c>
      <c r="F1298">
        <v>4680</v>
      </c>
      <c r="G1298">
        <v>182399</v>
      </c>
      <c r="H1298">
        <v>0</v>
      </c>
      <c r="I1298">
        <v>0</v>
      </c>
      <c r="J1298">
        <v>0</v>
      </c>
      <c r="K1298" t="s">
        <v>28</v>
      </c>
      <c r="L1298" t="s">
        <v>256</v>
      </c>
      <c r="M1298" t="s">
        <v>79</v>
      </c>
      <c r="N1298" t="s">
        <v>80</v>
      </c>
      <c r="O1298">
        <v>0</v>
      </c>
      <c r="P1298">
        <v>-4.75</v>
      </c>
      <c r="Q1298">
        <v>-3.5</v>
      </c>
      <c r="R1298">
        <v>4.75</v>
      </c>
      <c r="S1298">
        <v>3</v>
      </c>
      <c r="T1298">
        <v>-13.5</v>
      </c>
      <c r="U1298">
        <v>2.5499999999999998</v>
      </c>
      <c r="V1298">
        <v>-6.75</v>
      </c>
      <c r="W1298" t="str">
        <f t="shared" si="41"/>
        <v>g120,5,empty,3,206,1,1,0</v>
      </c>
      <c r="X1298" s="1" t="s">
        <v>337</v>
      </c>
      <c r="Y1298" s="2" t="str">
        <f>IF(AND(ISBLANK(X1298),OR(NOT(ISBLANK(Z1298)),NOT(ISBLANK(AA1298)))),#N/A,
IF(ISBLANK(X1298),"",
IF(AND(NOT(ISERROR(VLOOKUP(X1298,MonsterTable!$A:$B,MATCH(MonsterTable!$B$1,MonsterTable!$A$1:$B$1,0),0))),OR(ISBLANK(Z1298),ISBLANK(AA1298))),#N/A,
IFERROR(VLOOKUP(X1298,MonsterTable!$A:$B,MATCH(MonsterTable!$B$1,MonsterTable!$A$1:$B$1,0),0),
IF(OR(NOT(ISBLANK(Z1298)),ISBLANK(AA1298)),#N/A,
IF(X1298="empty","empty",
VLOOKUP(X1298,MonsterGroupTable!$A:$A,1,0)))))))</f>
        <v>g120</v>
      </c>
      <c r="AA1298">
        <v>5</v>
      </c>
      <c r="AE1298" s="1" t="s">
        <v>74</v>
      </c>
      <c r="AF1298" s="2" t="str">
        <f>IF(AND(ISBLANK(AE1298),OR(NOT(ISBLANK(AG1298)),NOT(ISBLANK(AH1298)))),#N/A,
IF(ISBLANK(AE1298),"",
IF(AND(NOT(ISERROR(VLOOKUP(AE1298,MonsterTable!$A:$B,MATCH(MonsterTable!$B$1,MonsterTable!$A$1:$B$1,0),0))),OR(ISBLANK(AG1298),ISBLANK(AH1298))),#N/A,
IFERROR(VLOOKUP(AE1298,MonsterTable!$A:$B,MATCH(MonsterTable!$B$1,MonsterTable!$A$1:$B$1,0),0),
IF(OR(NOT(ISBLANK(AG1298)),ISBLANK(AH1298)),#N/A,
IF(AE1298="empty","empty",
VLOOKUP(AE1298,MonsterGroupTable!$A:$A,1,0)))))))</f>
        <v>empty</v>
      </c>
      <c r="AH1298">
        <v>3</v>
      </c>
      <c r="AL1298" s="1" t="s">
        <v>342</v>
      </c>
      <c r="AM1298" s="2">
        <f>IF(AND(ISBLANK(AL1298),OR(NOT(ISBLANK(AN1298)),NOT(ISBLANK(AO1298)))),#N/A,
IF(ISBLANK(AL1298),"",
IF(AND(NOT(ISERROR(VLOOKUP(AL1298,MonsterTable!$A:$B,MATCH(MonsterTable!$B$1,MonsterTable!$A$1:$B$1,0),0))),OR(ISBLANK(AN1298),ISBLANK(AO1298))),#N/A,
IFERROR(VLOOKUP(AL1298,MonsterTable!$A:$B,MATCH(MonsterTable!$B$1,MonsterTable!$A$1:$B$1,0),0),
IF(OR(NOT(ISBLANK(AN1298)),ISBLANK(AO1298)),#N/A,
IF(AL1298="empty","empty",
VLOOKUP(AL1298,MonsterGroupTable!$A:$A,1,0)))))))</f>
        <v>206</v>
      </c>
      <c r="AN1298">
        <v>1</v>
      </c>
      <c r="AO1298">
        <v>1</v>
      </c>
      <c r="AP1298">
        <v>0</v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BA1298" s="2" t="str">
        <f>IF(AND(ISBLANK(AZ1298),OR(NOT(ISBLANK(BB1298)),NOT(ISBLANK(BC1298)))),#N/A,
IF(ISBLANK(AZ1298),"",
IF(AND(NOT(ISERROR(VLOOKUP(AZ1298,MonsterTable!$A:$B,MATCH(MonsterTable!$B$1,MonsterTable!$A$1:$B$1,0),0))),OR(ISBLANK(BB1298),ISBLANK(BC1298))),#N/A,
IFERROR(VLOOKUP(AZ1298,MonsterTable!$A:$B,MATCH(MonsterTable!$B$1,MonsterTable!$A$1:$B$1,0),0),
IF(OR(NOT(ISBLANK(BB1298)),ISBLANK(BC1298)),#N/A,
IF(AZ1298="empty","empty",
VLOOKUP(AZ1298,MonsterGroupTable!$A:$A,1,0)))))))</f>
        <v/>
      </c>
      <c r="BH1298" s="2" t="str">
        <f>IF(AND(ISBLANK(BG1298),OR(NOT(ISBLANK(BI1298)),NOT(ISBLANK(BJ1298)))),#N/A,
IF(ISBLANK(BG1298),"",
IF(AND(NOT(ISERROR(VLOOKUP(BG1298,MonsterTable!$A:$B,MATCH(MonsterTable!$B$1,MonsterTable!$A$1:$B$1,0),0))),OR(ISBLANK(BI1298),ISBLANK(BJ1298))),#N/A,
IFERROR(VLOOKUP(BG1298,MonsterTable!$A:$B,MATCH(MonsterTable!$B$1,MonsterTable!$A$1:$B$1,0),0),
IF(OR(NOT(ISBLANK(BI1298)),ISBLANK(BJ1298)),#N/A,
IF(BG1298="empty","empty",
VLOOKUP(BG1298,MonsterGroupTable!$A:$A,1,0)))))))</f>
        <v/>
      </c>
      <c r="BO1298" s="2" t="str">
        <f>IF(AND(ISBLANK(BN1298),OR(NOT(ISBLANK(BP1298)),NOT(ISBLANK(BQ1298)))),#N/A,
IF(ISBLANK(BN1298),"",
IF(AND(NOT(ISERROR(VLOOKUP(BN1298,MonsterTable!$A:$B,MATCH(MonsterTable!$B$1,MonsterTable!$A$1:$B$1,0),0))),OR(ISBLANK(BP1298),ISBLANK(BQ1298))),#N/A,
IFERROR(VLOOKUP(BN1298,MonsterTable!$A:$B,MATCH(MonsterTable!$B$1,MonsterTable!$A$1:$B$1,0),0),
IF(OR(NOT(ISBLANK(BP1298)),ISBLANK(BQ1298)),#N/A,
IF(BN1298="empty","empty",
VLOOKUP(BN1298,MonsterGroupTable!$A:$A,1,0)))))))</f>
        <v/>
      </c>
      <c r="BV1298" s="2" t="str">
        <f>IF(AND(ISBLANK(BU1298),OR(NOT(ISBLANK(BW1298)),NOT(ISBLANK(BX1298)))),#N/A,
IF(ISBLANK(BU1298),"",
IF(AND(NOT(ISERROR(VLOOKUP(BU1298,MonsterTable!$A:$B,MATCH(MonsterTable!$B$1,MonsterTable!$A$1:$B$1,0),0))),OR(ISBLANK(BW1298),ISBLANK(BX1298))),#N/A,
IFERROR(VLOOKUP(BU1298,MonsterTable!$A:$B,MATCH(MonsterTable!$B$1,MonsterTable!$A$1:$B$1,0),0),
IF(OR(NOT(ISBLANK(BW1298)),ISBLANK(BX1298)),#N/A,
IF(BU1298="empty","empty",
VLOOKUP(BU1298,MonsterGroupTable!$A:$A,1,0)))))))</f>
        <v/>
      </c>
      <c r="CC1298" s="2" t="str">
        <f>IF(AND(ISBLANK(CB1298),OR(NOT(ISBLANK(CD1298)),NOT(ISBLANK(CE1298)))),#N/A,
IF(ISBLANK(CB1298),"",
IF(AND(NOT(ISERROR(VLOOKUP(CB1298,MonsterTable!$A:$B,MATCH(MonsterTable!$B$1,MonsterTable!$A$1:$B$1,0),0))),OR(ISBLANK(CD1298),ISBLANK(CE1298))),#N/A,
IFERROR(VLOOKUP(CB1298,MonsterTable!$A:$B,MATCH(MonsterTable!$B$1,MonsterTable!$A$1:$B$1,0),0),
IF(OR(NOT(ISBLANK(CD1298)),ISBLANK(CE1298)),#N/A,
IF(CB1298="empty","empty",
VLOOKUP(CB1298,MonsterGroupTable!$A:$A,1,0)))))))</f>
        <v/>
      </c>
      <c r="CJ1298" s="2" t="str">
        <f>IF(AND(ISBLANK(CI1298),OR(NOT(ISBLANK(CK1298)),NOT(ISBLANK(CL1298)))),#N/A,
IF(ISBLANK(CI1298),"",
IF(AND(NOT(ISERROR(VLOOKUP(CI1298,MonsterTable!$A:$B,MATCH(MonsterTable!$B$1,MonsterTable!$A$1:$B$1,0),0))),OR(ISBLANK(CK1298),ISBLANK(CL1298))),#N/A,
IFERROR(VLOOKUP(CI1298,MonsterTable!$A:$B,MATCH(MonsterTable!$B$1,MonsterTable!$A$1:$B$1,0),0),
IF(OR(NOT(ISBLANK(CK1298)),ISBLANK(CL1298)),#N/A,
IF(CI1298="empty","empty",
VLOOKUP(CI1298,MonsterGroupTable!$A:$A,1,0)))))))</f>
        <v/>
      </c>
    </row>
    <row r="1299" spans="1:88">
      <c r="A1299">
        <v>20600</v>
      </c>
      <c r="B1299">
        <f t="shared" si="40"/>
        <v>1.2</v>
      </c>
      <c r="C1299">
        <f t="shared" si="40"/>
        <v>1.1000000000000001</v>
      </c>
      <c r="F1299">
        <v>4680</v>
      </c>
      <c r="G1299">
        <v>187698</v>
      </c>
      <c r="H1299">
        <v>0</v>
      </c>
      <c r="I1299">
        <v>0</v>
      </c>
      <c r="J1299">
        <v>0</v>
      </c>
      <c r="K1299" t="s">
        <v>28</v>
      </c>
      <c r="L1299" t="s">
        <v>258</v>
      </c>
      <c r="M1299" t="s">
        <v>79</v>
      </c>
      <c r="N1299" t="s">
        <v>80</v>
      </c>
      <c r="O1299">
        <v>0</v>
      </c>
      <c r="P1299">
        <v>-4.75</v>
      </c>
      <c r="Q1299">
        <v>-3.5</v>
      </c>
      <c r="R1299">
        <v>4.75</v>
      </c>
      <c r="S1299">
        <v>3</v>
      </c>
      <c r="T1299">
        <v>-13.5</v>
      </c>
      <c r="U1299">
        <v>2.5499999999999998</v>
      </c>
      <c r="V1299">
        <v>-6.75</v>
      </c>
      <c r="W1299" t="str">
        <f t="shared" si="41"/>
        <v>g120,5,empty,3,206,1,1,0</v>
      </c>
      <c r="X1299" s="1" t="s">
        <v>337</v>
      </c>
      <c r="Y1299" s="2" t="str">
        <f>IF(AND(ISBLANK(X1299),OR(NOT(ISBLANK(Z1299)),NOT(ISBLANK(AA1299)))),#N/A,
IF(ISBLANK(X1299),"",
IF(AND(NOT(ISERROR(VLOOKUP(X1299,MonsterTable!$A:$B,MATCH(MonsterTable!$B$1,MonsterTable!$A$1:$B$1,0),0))),OR(ISBLANK(Z1299),ISBLANK(AA1299))),#N/A,
IFERROR(VLOOKUP(X1299,MonsterTable!$A:$B,MATCH(MonsterTable!$B$1,MonsterTable!$A$1:$B$1,0),0),
IF(OR(NOT(ISBLANK(Z1299)),ISBLANK(AA1299)),#N/A,
IF(X1299="empty","empty",
VLOOKUP(X1299,MonsterGroupTable!$A:$A,1,0)))))))</f>
        <v>g120</v>
      </c>
      <c r="AA1299">
        <v>5</v>
      </c>
      <c r="AE1299" s="1" t="s">
        <v>74</v>
      </c>
      <c r="AF1299" s="2" t="str">
        <f>IF(AND(ISBLANK(AE1299),OR(NOT(ISBLANK(AG1299)),NOT(ISBLANK(AH1299)))),#N/A,
IF(ISBLANK(AE1299),"",
IF(AND(NOT(ISERROR(VLOOKUP(AE1299,MonsterTable!$A:$B,MATCH(MonsterTable!$B$1,MonsterTable!$A$1:$B$1,0),0))),OR(ISBLANK(AG1299),ISBLANK(AH1299))),#N/A,
IFERROR(VLOOKUP(AE1299,MonsterTable!$A:$B,MATCH(MonsterTable!$B$1,MonsterTable!$A$1:$B$1,0),0),
IF(OR(NOT(ISBLANK(AG1299)),ISBLANK(AH1299)),#N/A,
IF(AE1299="empty","empty",
VLOOKUP(AE1299,MonsterGroupTable!$A:$A,1,0)))))))</f>
        <v>empty</v>
      </c>
      <c r="AH1299">
        <v>3</v>
      </c>
      <c r="AL1299" s="1" t="s">
        <v>342</v>
      </c>
      <c r="AM1299" s="2">
        <f>IF(AND(ISBLANK(AL1299),OR(NOT(ISBLANK(AN1299)),NOT(ISBLANK(AO1299)))),#N/A,
IF(ISBLANK(AL1299),"",
IF(AND(NOT(ISERROR(VLOOKUP(AL1299,MonsterTable!$A:$B,MATCH(MonsterTable!$B$1,MonsterTable!$A$1:$B$1,0),0))),OR(ISBLANK(AN1299),ISBLANK(AO1299))),#N/A,
IFERROR(VLOOKUP(AL1299,MonsterTable!$A:$B,MATCH(MonsterTable!$B$1,MonsterTable!$A$1:$B$1,0),0),
IF(OR(NOT(ISBLANK(AN1299)),ISBLANK(AO1299)),#N/A,
IF(AL1299="empty","empty",
VLOOKUP(AL1299,MonsterGroupTable!$A:$A,1,0)))))))</f>
        <v>206</v>
      </c>
      <c r="AN1299">
        <v>1</v>
      </c>
      <c r="AO1299">
        <v>1</v>
      </c>
      <c r="AP1299">
        <v>0</v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BA1299" s="2" t="str">
        <f>IF(AND(ISBLANK(AZ1299),OR(NOT(ISBLANK(BB1299)),NOT(ISBLANK(BC1299)))),#N/A,
IF(ISBLANK(AZ1299),"",
IF(AND(NOT(ISERROR(VLOOKUP(AZ1299,MonsterTable!$A:$B,MATCH(MonsterTable!$B$1,MonsterTable!$A$1:$B$1,0),0))),OR(ISBLANK(BB1299),ISBLANK(BC1299))),#N/A,
IFERROR(VLOOKUP(AZ1299,MonsterTable!$A:$B,MATCH(MonsterTable!$B$1,MonsterTable!$A$1:$B$1,0),0),
IF(OR(NOT(ISBLANK(BB1299)),ISBLANK(BC1299)),#N/A,
IF(AZ1299="empty","empty",
VLOOKUP(AZ1299,MonsterGroupTable!$A:$A,1,0)))))))</f>
        <v/>
      </c>
      <c r="BH1299" s="2" t="str">
        <f>IF(AND(ISBLANK(BG1299),OR(NOT(ISBLANK(BI1299)),NOT(ISBLANK(BJ1299)))),#N/A,
IF(ISBLANK(BG1299),"",
IF(AND(NOT(ISERROR(VLOOKUP(BG1299,MonsterTable!$A:$B,MATCH(MonsterTable!$B$1,MonsterTable!$A$1:$B$1,0),0))),OR(ISBLANK(BI1299),ISBLANK(BJ1299))),#N/A,
IFERROR(VLOOKUP(BG1299,MonsterTable!$A:$B,MATCH(MonsterTable!$B$1,MonsterTable!$A$1:$B$1,0),0),
IF(OR(NOT(ISBLANK(BI1299)),ISBLANK(BJ1299)),#N/A,
IF(BG1299="empty","empty",
VLOOKUP(BG1299,MonsterGroupTable!$A:$A,1,0)))))))</f>
        <v/>
      </c>
      <c r="BO1299" s="2" t="str">
        <f>IF(AND(ISBLANK(BN1299),OR(NOT(ISBLANK(BP1299)),NOT(ISBLANK(BQ1299)))),#N/A,
IF(ISBLANK(BN1299),"",
IF(AND(NOT(ISERROR(VLOOKUP(BN1299,MonsterTable!$A:$B,MATCH(MonsterTable!$B$1,MonsterTable!$A$1:$B$1,0),0))),OR(ISBLANK(BP1299),ISBLANK(BQ1299))),#N/A,
IFERROR(VLOOKUP(BN1299,MonsterTable!$A:$B,MATCH(MonsterTable!$B$1,MonsterTable!$A$1:$B$1,0),0),
IF(OR(NOT(ISBLANK(BP1299)),ISBLANK(BQ1299)),#N/A,
IF(BN1299="empty","empty",
VLOOKUP(BN1299,MonsterGroupTable!$A:$A,1,0)))))))</f>
        <v/>
      </c>
      <c r="BV1299" s="2" t="str">
        <f>IF(AND(ISBLANK(BU1299),OR(NOT(ISBLANK(BW1299)),NOT(ISBLANK(BX1299)))),#N/A,
IF(ISBLANK(BU1299),"",
IF(AND(NOT(ISERROR(VLOOKUP(BU1299,MonsterTable!$A:$B,MATCH(MonsterTable!$B$1,MonsterTable!$A$1:$B$1,0),0))),OR(ISBLANK(BW1299),ISBLANK(BX1299))),#N/A,
IFERROR(VLOOKUP(BU1299,MonsterTable!$A:$B,MATCH(MonsterTable!$B$1,MonsterTable!$A$1:$B$1,0),0),
IF(OR(NOT(ISBLANK(BW1299)),ISBLANK(BX1299)),#N/A,
IF(BU1299="empty","empty",
VLOOKUP(BU1299,MonsterGroupTable!$A:$A,1,0)))))))</f>
        <v/>
      </c>
      <c r="CC1299" s="2" t="str">
        <f>IF(AND(ISBLANK(CB1299),OR(NOT(ISBLANK(CD1299)),NOT(ISBLANK(CE1299)))),#N/A,
IF(ISBLANK(CB1299),"",
IF(AND(NOT(ISERROR(VLOOKUP(CB1299,MonsterTable!$A:$B,MATCH(MonsterTable!$B$1,MonsterTable!$A$1:$B$1,0),0))),OR(ISBLANK(CD1299),ISBLANK(CE1299))),#N/A,
IFERROR(VLOOKUP(CB1299,MonsterTable!$A:$B,MATCH(MonsterTable!$B$1,MonsterTable!$A$1:$B$1,0),0),
IF(OR(NOT(ISBLANK(CD1299)),ISBLANK(CE1299)),#N/A,
IF(CB1299="empty","empty",
VLOOKUP(CB1299,MonsterGroupTable!$A:$A,1,0)))))))</f>
        <v/>
      </c>
      <c r="CJ1299" s="2" t="str">
        <f>IF(AND(ISBLANK(CI1299),OR(NOT(ISBLANK(CK1299)),NOT(ISBLANK(CL1299)))),#N/A,
IF(ISBLANK(CI1299),"",
IF(AND(NOT(ISERROR(VLOOKUP(CI1299,MonsterTable!$A:$B,MATCH(MonsterTable!$B$1,MonsterTable!$A$1:$B$1,0),0))),OR(ISBLANK(CK1299),ISBLANK(CL1299))),#N/A,
IFERROR(VLOOKUP(CI1299,MonsterTable!$A:$B,MATCH(MonsterTable!$B$1,MonsterTable!$A$1:$B$1,0),0),
IF(OR(NOT(ISBLANK(CK1299)),ISBLANK(CL1299)),#N/A,
IF(CI1299="empty","empty",
VLOOKUP(CI1299,MonsterGroupTable!$A:$A,1,0)))))))</f>
        <v/>
      </c>
    </row>
    <row r="1300" spans="1:88">
      <c r="A1300">
        <v>20601</v>
      </c>
      <c r="B1300">
        <f t="shared" si="40"/>
        <v>1.1000000000000001</v>
      </c>
      <c r="C1300">
        <f t="shared" si="40"/>
        <v>1.1000000000000001</v>
      </c>
      <c r="F1300">
        <v>4810</v>
      </c>
      <c r="G1300">
        <v>188400</v>
      </c>
      <c r="H1300">
        <v>0</v>
      </c>
      <c r="I1300">
        <v>0</v>
      </c>
      <c r="J1300">
        <v>0</v>
      </c>
      <c r="K1300" t="s">
        <v>28</v>
      </c>
      <c r="L1300" t="s">
        <v>260</v>
      </c>
      <c r="M1300" t="s">
        <v>79</v>
      </c>
      <c r="N1300" t="s">
        <v>80</v>
      </c>
      <c r="O1300">
        <v>0</v>
      </c>
      <c r="P1300">
        <v>-4.75</v>
      </c>
      <c r="Q1300">
        <v>-3.5</v>
      </c>
      <c r="R1300">
        <v>4.75</v>
      </c>
      <c r="S1300">
        <v>3</v>
      </c>
      <c r="T1300">
        <v>-13.5</v>
      </c>
      <c r="U1300">
        <v>2.5499999999999998</v>
      </c>
      <c r="V1300">
        <v>-6.75</v>
      </c>
      <c r="W1300" t="str">
        <f t="shared" si="41"/>
        <v>g101,5,empty,3,202,1,1,0</v>
      </c>
      <c r="X1300" s="1" t="s">
        <v>20</v>
      </c>
      <c r="Y1300" s="2" t="str">
        <f>IF(AND(ISBLANK(X1300),OR(NOT(ISBLANK(Z1300)),NOT(ISBLANK(AA1300)))),#N/A,
IF(ISBLANK(X1300),"",
IF(AND(NOT(ISERROR(VLOOKUP(X1300,MonsterTable!$A:$B,MATCH(MonsterTable!$B$1,MonsterTable!$A$1:$B$1,0),0))),OR(ISBLANK(Z1300),ISBLANK(AA1300))),#N/A,
IFERROR(VLOOKUP(X1300,MonsterTable!$A:$B,MATCH(MonsterTable!$B$1,MonsterTable!$A$1:$B$1,0),0),
IF(OR(NOT(ISBLANK(Z1300)),ISBLANK(AA1300)),#N/A,
IF(X1300="empty","empty",
VLOOKUP(X1300,MonsterGroupTable!$A:$A,1,0)))))))</f>
        <v>g101</v>
      </c>
      <c r="AA1300">
        <v>5</v>
      </c>
      <c r="AE1300" s="1" t="s">
        <v>74</v>
      </c>
      <c r="AF1300" s="2" t="str">
        <f>IF(AND(ISBLANK(AE1300),OR(NOT(ISBLANK(AG1300)),NOT(ISBLANK(AH1300)))),#N/A,
IF(ISBLANK(AE1300),"",
IF(AND(NOT(ISERROR(VLOOKUP(AE1300,MonsterTable!$A:$B,MATCH(MonsterTable!$B$1,MonsterTable!$A$1:$B$1,0),0))),OR(ISBLANK(AG1300),ISBLANK(AH1300))),#N/A,
IFERROR(VLOOKUP(AE1300,MonsterTable!$A:$B,MATCH(MonsterTable!$B$1,MonsterTable!$A$1:$B$1,0),0),
IF(OR(NOT(ISBLANK(AG1300)),ISBLANK(AH1300)),#N/A,
IF(AE1300="empty","empty",
VLOOKUP(AE1300,MonsterGroupTable!$A:$A,1,0)))))))</f>
        <v>empty</v>
      </c>
      <c r="AH1300">
        <v>3</v>
      </c>
      <c r="AL1300" s="1" t="s">
        <v>338</v>
      </c>
      <c r="AM1300" s="2">
        <f>IF(AND(ISBLANK(AL1300),OR(NOT(ISBLANK(AN1300)),NOT(ISBLANK(AO1300)))),#N/A,
IF(ISBLANK(AL1300),"",
IF(AND(NOT(ISERROR(VLOOKUP(AL1300,MonsterTable!$A:$B,MATCH(MonsterTable!$B$1,MonsterTable!$A$1:$B$1,0),0))),OR(ISBLANK(AN1300),ISBLANK(AO1300))),#N/A,
IFERROR(VLOOKUP(AL1300,MonsterTable!$A:$B,MATCH(MonsterTable!$B$1,MonsterTable!$A$1:$B$1,0),0),
IF(OR(NOT(ISBLANK(AN1300)),ISBLANK(AO1300)),#N/A,
IF(AL1300="empty","empty",
VLOOKUP(AL1300,MonsterGroupTable!$A:$A,1,0)))))))</f>
        <v>202</v>
      </c>
      <c r="AN1300">
        <v>1</v>
      </c>
      <c r="AO1300">
        <v>1</v>
      </c>
      <c r="AP1300">
        <v>0</v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BA1300" s="2" t="str">
        <f>IF(AND(ISBLANK(AZ1300),OR(NOT(ISBLANK(BB1300)),NOT(ISBLANK(BC1300)))),#N/A,
IF(ISBLANK(AZ1300),"",
IF(AND(NOT(ISERROR(VLOOKUP(AZ1300,MonsterTable!$A:$B,MATCH(MonsterTable!$B$1,MonsterTable!$A$1:$B$1,0),0))),OR(ISBLANK(BB1300),ISBLANK(BC1300))),#N/A,
IFERROR(VLOOKUP(AZ1300,MonsterTable!$A:$B,MATCH(MonsterTable!$B$1,MonsterTable!$A$1:$B$1,0),0),
IF(OR(NOT(ISBLANK(BB1300)),ISBLANK(BC1300)),#N/A,
IF(AZ1300="empty","empty",
VLOOKUP(AZ1300,MonsterGroupTable!$A:$A,1,0)))))))</f>
        <v/>
      </c>
      <c r="BH1300" s="2" t="str">
        <f>IF(AND(ISBLANK(BG1300),OR(NOT(ISBLANK(BI1300)),NOT(ISBLANK(BJ1300)))),#N/A,
IF(ISBLANK(BG1300),"",
IF(AND(NOT(ISERROR(VLOOKUP(BG1300,MonsterTable!$A:$B,MATCH(MonsterTable!$B$1,MonsterTable!$A$1:$B$1,0),0))),OR(ISBLANK(BI1300),ISBLANK(BJ1300))),#N/A,
IFERROR(VLOOKUP(BG1300,MonsterTable!$A:$B,MATCH(MonsterTable!$B$1,MonsterTable!$A$1:$B$1,0),0),
IF(OR(NOT(ISBLANK(BI1300)),ISBLANK(BJ1300)),#N/A,
IF(BG1300="empty","empty",
VLOOKUP(BG1300,MonsterGroupTable!$A:$A,1,0)))))))</f>
        <v/>
      </c>
      <c r="BO1300" s="2" t="str">
        <f>IF(AND(ISBLANK(BN1300),OR(NOT(ISBLANK(BP1300)),NOT(ISBLANK(BQ1300)))),#N/A,
IF(ISBLANK(BN1300),"",
IF(AND(NOT(ISERROR(VLOOKUP(BN1300,MonsterTable!$A:$B,MATCH(MonsterTable!$B$1,MonsterTable!$A$1:$B$1,0),0))),OR(ISBLANK(BP1300),ISBLANK(BQ1300))),#N/A,
IFERROR(VLOOKUP(BN1300,MonsterTable!$A:$B,MATCH(MonsterTable!$B$1,MonsterTable!$A$1:$B$1,0),0),
IF(OR(NOT(ISBLANK(BP1300)),ISBLANK(BQ1300)),#N/A,
IF(BN1300="empty","empty",
VLOOKUP(BN1300,MonsterGroupTable!$A:$A,1,0)))))))</f>
        <v/>
      </c>
      <c r="BV1300" s="2" t="str">
        <f>IF(AND(ISBLANK(BU1300),OR(NOT(ISBLANK(BW1300)),NOT(ISBLANK(BX1300)))),#N/A,
IF(ISBLANK(BU1300),"",
IF(AND(NOT(ISERROR(VLOOKUP(BU1300,MonsterTable!$A:$B,MATCH(MonsterTable!$B$1,MonsterTable!$A$1:$B$1,0),0))),OR(ISBLANK(BW1300),ISBLANK(BX1300))),#N/A,
IFERROR(VLOOKUP(BU1300,MonsterTable!$A:$B,MATCH(MonsterTable!$B$1,MonsterTable!$A$1:$B$1,0),0),
IF(OR(NOT(ISBLANK(BW1300)),ISBLANK(BX1300)),#N/A,
IF(BU1300="empty","empty",
VLOOKUP(BU1300,MonsterGroupTable!$A:$A,1,0)))))))</f>
        <v/>
      </c>
      <c r="CC1300" s="2" t="str">
        <f>IF(AND(ISBLANK(CB1300),OR(NOT(ISBLANK(CD1300)),NOT(ISBLANK(CE1300)))),#N/A,
IF(ISBLANK(CB1300),"",
IF(AND(NOT(ISERROR(VLOOKUP(CB1300,MonsterTable!$A:$B,MATCH(MonsterTable!$B$1,MonsterTable!$A$1:$B$1,0),0))),OR(ISBLANK(CD1300),ISBLANK(CE1300))),#N/A,
IFERROR(VLOOKUP(CB1300,MonsterTable!$A:$B,MATCH(MonsterTable!$B$1,MonsterTable!$A$1:$B$1,0),0),
IF(OR(NOT(ISBLANK(CD1300)),ISBLANK(CE1300)),#N/A,
IF(CB1300="empty","empty",
VLOOKUP(CB1300,MonsterGroupTable!$A:$A,1,0)))))))</f>
        <v/>
      </c>
      <c r="CJ1300" s="2" t="str">
        <f>IF(AND(ISBLANK(CI1300),OR(NOT(ISBLANK(CK1300)),NOT(ISBLANK(CL1300)))),#N/A,
IF(ISBLANK(CI1300),"",
IF(AND(NOT(ISERROR(VLOOKUP(CI1300,MonsterTable!$A:$B,MATCH(MonsterTable!$B$1,MonsterTable!$A$1:$B$1,0),0))),OR(ISBLANK(CK1300),ISBLANK(CL1300))),#N/A,
IFERROR(VLOOKUP(CI1300,MonsterTable!$A:$B,MATCH(MonsterTable!$B$1,MonsterTable!$A$1:$B$1,0),0),
IF(OR(NOT(ISBLANK(CK1300)),ISBLANK(CL1300)),#N/A,
IF(CI1300="empty","empty",
VLOOKUP(CI1300,MonsterGroupTable!$A:$A,1,0)))))))</f>
        <v/>
      </c>
    </row>
    <row r="1301" spans="1:88">
      <c r="A1301">
        <v>20602</v>
      </c>
      <c r="B1301">
        <f t="shared" si="40"/>
        <v>1.1000000000000001</v>
      </c>
      <c r="C1301">
        <f t="shared" si="40"/>
        <v>1.1000000000000001</v>
      </c>
      <c r="F1301">
        <v>4940</v>
      </c>
      <c r="G1301">
        <v>189102</v>
      </c>
      <c r="H1301">
        <v>0</v>
      </c>
      <c r="I1301">
        <v>0</v>
      </c>
      <c r="J1301">
        <v>0</v>
      </c>
      <c r="K1301" t="s">
        <v>28</v>
      </c>
      <c r="L1301" t="s">
        <v>260</v>
      </c>
      <c r="M1301" t="s">
        <v>79</v>
      </c>
      <c r="N1301" t="s">
        <v>80</v>
      </c>
      <c r="O1301">
        <v>0</v>
      </c>
      <c r="P1301">
        <v>-4.75</v>
      </c>
      <c r="Q1301">
        <v>-3.5</v>
      </c>
      <c r="R1301">
        <v>4.75</v>
      </c>
      <c r="S1301">
        <v>3</v>
      </c>
      <c r="T1301">
        <v>-13.5</v>
      </c>
      <c r="U1301">
        <v>2.5499999999999998</v>
      </c>
      <c r="V1301">
        <v>-6.75</v>
      </c>
      <c r="W1301" t="str">
        <f t="shared" si="41"/>
        <v>g101,5,empty,3,202,1,1,0</v>
      </c>
      <c r="X1301" s="1" t="s">
        <v>20</v>
      </c>
      <c r="Y1301" s="2" t="str">
        <f>IF(AND(ISBLANK(X1301),OR(NOT(ISBLANK(Z1301)),NOT(ISBLANK(AA1301)))),#N/A,
IF(ISBLANK(X1301),"",
IF(AND(NOT(ISERROR(VLOOKUP(X1301,MonsterTable!$A:$B,MATCH(MonsterTable!$B$1,MonsterTable!$A$1:$B$1,0),0))),OR(ISBLANK(Z1301),ISBLANK(AA1301))),#N/A,
IFERROR(VLOOKUP(X1301,MonsterTable!$A:$B,MATCH(MonsterTable!$B$1,MonsterTable!$A$1:$B$1,0),0),
IF(OR(NOT(ISBLANK(Z1301)),ISBLANK(AA1301)),#N/A,
IF(X1301="empty","empty",
VLOOKUP(X1301,MonsterGroupTable!$A:$A,1,0)))))))</f>
        <v>g101</v>
      </c>
      <c r="AA1301">
        <v>5</v>
      </c>
      <c r="AE1301" s="1" t="s">
        <v>74</v>
      </c>
      <c r="AF1301" s="2" t="str">
        <f>IF(AND(ISBLANK(AE1301),OR(NOT(ISBLANK(AG1301)),NOT(ISBLANK(AH1301)))),#N/A,
IF(ISBLANK(AE1301),"",
IF(AND(NOT(ISERROR(VLOOKUP(AE1301,MonsterTable!$A:$B,MATCH(MonsterTable!$B$1,MonsterTable!$A$1:$B$1,0),0))),OR(ISBLANK(AG1301),ISBLANK(AH1301))),#N/A,
IFERROR(VLOOKUP(AE1301,MonsterTable!$A:$B,MATCH(MonsterTable!$B$1,MonsterTable!$A$1:$B$1,0),0),
IF(OR(NOT(ISBLANK(AG1301)),ISBLANK(AH1301)),#N/A,
IF(AE1301="empty","empty",
VLOOKUP(AE1301,MonsterGroupTable!$A:$A,1,0)))))))</f>
        <v>empty</v>
      </c>
      <c r="AH1301">
        <v>3</v>
      </c>
      <c r="AL1301" s="1" t="s">
        <v>338</v>
      </c>
      <c r="AM1301" s="2">
        <f>IF(AND(ISBLANK(AL1301),OR(NOT(ISBLANK(AN1301)),NOT(ISBLANK(AO1301)))),#N/A,
IF(ISBLANK(AL1301),"",
IF(AND(NOT(ISERROR(VLOOKUP(AL1301,MonsterTable!$A:$B,MATCH(MonsterTable!$B$1,MonsterTable!$A$1:$B$1,0),0))),OR(ISBLANK(AN1301),ISBLANK(AO1301))),#N/A,
IFERROR(VLOOKUP(AL1301,MonsterTable!$A:$B,MATCH(MonsterTable!$B$1,MonsterTable!$A$1:$B$1,0),0),
IF(OR(NOT(ISBLANK(AN1301)),ISBLANK(AO1301)),#N/A,
IF(AL1301="empty","empty",
VLOOKUP(AL1301,MonsterGroupTable!$A:$A,1,0)))))))</f>
        <v>202</v>
      </c>
      <c r="AN1301">
        <v>1</v>
      </c>
      <c r="AO1301">
        <v>1</v>
      </c>
      <c r="AP1301">
        <v>0</v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BA1301" s="2" t="str">
        <f>IF(AND(ISBLANK(AZ1301),OR(NOT(ISBLANK(BB1301)),NOT(ISBLANK(BC1301)))),#N/A,
IF(ISBLANK(AZ1301),"",
IF(AND(NOT(ISERROR(VLOOKUP(AZ1301,MonsterTable!$A:$B,MATCH(MonsterTable!$B$1,MonsterTable!$A$1:$B$1,0),0))),OR(ISBLANK(BB1301),ISBLANK(BC1301))),#N/A,
IFERROR(VLOOKUP(AZ1301,MonsterTable!$A:$B,MATCH(MonsterTable!$B$1,MonsterTable!$A$1:$B$1,0),0),
IF(OR(NOT(ISBLANK(BB1301)),ISBLANK(BC1301)),#N/A,
IF(AZ1301="empty","empty",
VLOOKUP(AZ1301,MonsterGroupTable!$A:$A,1,0)))))))</f>
        <v/>
      </c>
      <c r="BH1301" s="2" t="str">
        <f>IF(AND(ISBLANK(BG1301),OR(NOT(ISBLANK(BI1301)),NOT(ISBLANK(BJ1301)))),#N/A,
IF(ISBLANK(BG1301),"",
IF(AND(NOT(ISERROR(VLOOKUP(BG1301,MonsterTable!$A:$B,MATCH(MonsterTable!$B$1,MonsterTable!$A$1:$B$1,0),0))),OR(ISBLANK(BI1301),ISBLANK(BJ1301))),#N/A,
IFERROR(VLOOKUP(BG1301,MonsterTable!$A:$B,MATCH(MonsterTable!$B$1,MonsterTable!$A$1:$B$1,0),0),
IF(OR(NOT(ISBLANK(BI1301)),ISBLANK(BJ1301)),#N/A,
IF(BG1301="empty","empty",
VLOOKUP(BG1301,MonsterGroupTable!$A:$A,1,0)))))))</f>
        <v/>
      </c>
      <c r="BO1301" s="2" t="str">
        <f>IF(AND(ISBLANK(BN1301),OR(NOT(ISBLANK(BP1301)),NOT(ISBLANK(BQ1301)))),#N/A,
IF(ISBLANK(BN1301),"",
IF(AND(NOT(ISERROR(VLOOKUP(BN1301,MonsterTable!$A:$B,MATCH(MonsterTable!$B$1,MonsterTable!$A$1:$B$1,0),0))),OR(ISBLANK(BP1301),ISBLANK(BQ1301))),#N/A,
IFERROR(VLOOKUP(BN1301,MonsterTable!$A:$B,MATCH(MonsterTable!$B$1,MonsterTable!$A$1:$B$1,0),0),
IF(OR(NOT(ISBLANK(BP1301)),ISBLANK(BQ1301)),#N/A,
IF(BN1301="empty","empty",
VLOOKUP(BN1301,MonsterGroupTable!$A:$A,1,0)))))))</f>
        <v/>
      </c>
      <c r="BV1301" s="2" t="str">
        <f>IF(AND(ISBLANK(BU1301),OR(NOT(ISBLANK(BW1301)),NOT(ISBLANK(BX1301)))),#N/A,
IF(ISBLANK(BU1301),"",
IF(AND(NOT(ISERROR(VLOOKUP(BU1301,MonsterTable!$A:$B,MATCH(MonsterTable!$B$1,MonsterTable!$A$1:$B$1,0),0))),OR(ISBLANK(BW1301),ISBLANK(BX1301))),#N/A,
IFERROR(VLOOKUP(BU1301,MonsterTable!$A:$B,MATCH(MonsterTable!$B$1,MonsterTable!$A$1:$B$1,0),0),
IF(OR(NOT(ISBLANK(BW1301)),ISBLANK(BX1301)),#N/A,
IF(BU1301="empty","empty",
VLOOKUP(BU1301,MonsterGroupTable!$A:$A,1,0)))))))</f>
        <v/>
      </c>
      <c r="CC1301" s="2" t="str">
        <f>IF(AND(ISBLANK(CB1301),OR(NOT(ISBLANK(CD1301)),NOT(ISBLANK(CE1301)))),#N/A,
IF(ISBLANK(CB1301),"",
IF(AND(NOT(ISERROR(VLOOKUP(CB1301,MonsterTable!$A:$B,MATCH(MonsterTable!$B$1,MonsterTable!$A$1:$B$1,0),0))),OR(ISBLANK(CD1301),ISBLANK(CE1301))),#N/A,
IFERROR(VLOOKUP(CB1301,MonsterTable!$A:$B,MATCH(MonsterTable!$B$1,MonsterTable!$A$1:$B$1,0),0),
IF(OR(NOT(ISBLANK(CD1301)),ISBLANK(CE1301)),#N/A,
IF(CB1301="empty","empty",
VLOOKUP(CB1301,MonsterGroupTable!$A:$A,1,0)))))))</f>
        <v/>
      </c>
      <c r="CJ1301" s="2" t="str">
        <f>IF(AND(ISBLANK(CI1301),OR(NOT(ISBLANK(CK1301)),NOT(ISBLANK(CL1301)))),#N/A,
IF(ISBLANK(CI1301),"",
IF(AND(NOT(ISERROR(VLOOKUP(CI1301,MonsterTable!$A:$B,MATCH(MonsterTable!$B$1,MonsterTable!$A$1:$B$1,0),0))),OR(ISBLANK(CK1301),ISBLANK(CL1301))),#N/A,
IFERROR(VLOOKUP(CI1301,MonsterTable!$A:$B,MATCH(MonsterTable!$B$1,MonsterTable!$A$1:$B$1,0),0),
IF(OR(NOT(ISBLANK(CK1301)),ISBLANK(CL1301)),#N/A,
IF(CI1301="empty","empty",
VLOOKUP(CI1301,MonsterGroupTable!$A:$A,1,0)))))))</f>
        <v/>
      </c>
    </row>
    <row r="1302" spans="1:88">
      <c r="A1302">
        <v>20603</v>
      </c>
      <c r="B1302">
        <f t="shared" si="40"/>
        <v>1.1000000000000001</v>
      </c>
      <c r="C1302">
        <f t="shared" si="40"/>
        <v>1.1000000000000001</v>
      </c>
      <c r="F1302">
        <v>5070</v>
      </c>
      <c r="G1302">
        <v>189804</v>
      </c>
      <c r="H1302">
        <v>0</v>
      </c>
      <c r="I1302">
        <v>0</v>
      </c>
      <c r="J1302">
        <v>0</v>
      </c>
      <c r="K1302" t="s">
        <v>28</v>
      </c>
      <c r="L1302" t="s">
        <v>260</v>
      </c>
      <c r="M1302" t="s">
        <v>79</v>
      </c>
      <c r="N1302" t="s">
        <v>80</v>
      </c>
      <c r="O1302">
        <v>0</v>
      </c>
      <c r="P1302">
        <v>-4.75</v>
      </c>
      <c r="Q1302">
        <v>-3.5</v>
      </c>
      <c r="R1302">
        <v>4.75</v>
      </c>
      <c r="S1302">
        <v>3</v>
      </c>
      <c r="T1302">
        <v>-13.5</v>
      </c>
      <c r="U1302">
        <v>2.5499999999999998</v>
      </c>
      <c r="V1302">
        <v>-6.75</v>
      </c>
      <c r="W1302" t="str">
        <f t="shared" si="41"/>
        <v>g101,5,empty,3,202,1,1,0</v>
      </c>
      <c r="X1302" s="1" t="s">
        <v>20</v>
      </c>
      <c r="Y1302" s="2" t="str">
        <f>IF(AND(ISBLANK(X1302),OR(NOT(ISBLANK(Z1302)),NOT(ISBLANK(AA1302)))),#N/A,
IF(ISBLANK(X1302),"",
IF(AND(NOT(ISERROR(VLOOKUP(X1302,MonsterTable!$A:$B,MATCH(MonsterTable!$B$1,MonsterTable!$A$1:$B$1,0),0))),OR(ISBLANK(Z1302),ISBLANK(AA1302))),#N/A,
IFERROR(VLOOKUP(X1302,MonsterTable!$A:$B,MATCH(MonsterTable!$B$1,MonsterTable!$A$1:$B$1,0),0),
IF(OR(NOT(ISBLANK(Z1302)),ISBLANK(AA1302)),#N/A,
IF(X1302="empty","empty",
VLOOKUP(X1302,MonsterGroupTable!$A:$A,1,0)))))))</f>
        <v>g101</v>
      </c>
      <c r="AA1302">
        <v>5</v>
      </c>
      <c r="AE1302" s="1" t="s">
        <v>74</v>
      </c>
      <c r="AF1302" s="2" t="str">
        <f>IF(AND(ISBLANK(AE1302),OR(NOT(ISBLANK(AG1302)),NOT(ISBLANK(AH1302)))),#N/A,
IF(ISBLANK(AE1302),"",
IF(AND(NOT(ISERROR(VLOOKUP(AE1302,MonsterTable!$A:$B,MATCH(MonsterTable!$B$1,MonsterTable!$A$1:$B$1,0),0))),OR(ISBLANK(AG1302),ISBLANK(AH1302))),#N/A,
IFERROR(VLOOKUP(AE1302,MonsterTable!$A:$B,MATCH(MonsterTable!$B$1,MonsterTable!$A$1:$B$1,0),0),
IF(OR(NOT(ISBLANK(AG1302)),ISBLANK(AH1302)),#N/A,
IF(AE1302="empty","empty",
VLOOKUP(AE1302,MonsterGroupTable!$A:$A,1,0)))))))</f>
        <v>empty</v>
      </c>
      <c r="AH1302">
        <v>3</v>
      </c>
      <c r="AL1302" s="1" t="s">
        <v>338</v>
      </c>
      <c r="AM1302" s="2">
        <f>IF(AND(ISBLANK(AL1302),OR(NOT(ISBLANK(AN1302)),NOT(ISBLANK(AO1302)))),#N/A,
IF(ISBLANK(AL1302),"",
IF(AND(NOT(ISERROR(VLOOKUP(AL1302,MonsterTable!$A:$B,MATCH(MonsterTable!$B$1,MonsterTable!$A$1:$B$1,0),0))),OR(ISBLANK(AN1302),ISBLANK(AO1302))),#N/A,
IFERROR(VLOOKUP(AL1302,MonsterTable!$A:$B,MATCH(MonsterTable!$B$1,MonsterTable!$A$1:$B$1,0),0),
IF(OR(NOT(ISBLANK(AN1302)),ISBLANK(AO1302)),#N/A,
IF(AL1302="empty","empty",
VLOOKUP(AL1302,MonsterGroupTable!$A:$A,1,0)))))))</f>
        <v>202</v>
      </c>
      <c r="AN1302">
        <v>1</v>
      </c>
      <c r="AO1302">
        <v>1</v>
      </c>
      <c r="AP1302">
        <v>0</v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BA1302" s="2" t="str">
        <f>IF(AND(ISBLANK(AZ1302),OR(NOT(ISBLANK(BB1302)),NOT(ISBLANK(BC1302)))),#N/A,
IF(ISBLANK(AZ1302),"",
IF(AND(NOT(ISERROR(VLOOKUP(AZ1302,MonsterTable!$A:$B,MATCH(MonsterTable!$B$1,MonsterTable!$A$1:$B$1,0),0))),OR(ISBLANK(BB1302),ISBLANK(BC1302))),#N/A,
IFERROR(VLOOKUP(AZ1302,MonsterTable!$A:$B,MATCH(MonsterTable!$B$1,MonsterTable!$A$1:$B$1,0),0),
IF(OR(NOT(ISBLANK(BB1302)),ISBLANK(BC1302)),#N/A,
IF(AZ1302="empty","empty",
VLOOKUP(AZ1302,MonsterGroupTable!$A:$A,1,0)))))))</f>
        <v/>
      </c>
      <c r="BH1302" s="2" t="str">
        <f>IF(AND(ISBLANK(BG1302),OR(NOT(ISBLANK(BI1302)),NOT(ISBLANK(BJ1302)))),#N/A,
IF(ISBLANK(BG1302),"",
IF(AND(NOT(ISERROR(VLOOKUP(BG1302,MonsterTable!$A:$B,MATCH(MonsterTable!$B$1,MonsterTable!$A$1:$B$1,0),0))),OR(ISBLANK(BI1302),ISBLANK(BJ1302))),#N/A,
IFERROR(VLOOKUP(BG1302,MonsterTable!$A:$B,MATCH(MonsterTable!$B$1,MonsterTable!$A$1:$B$1,0),0),
IF(OR(NOT(ISBLANK(BI1302)),ISBLANK(BJ1302)),#N/A,
IF(BG1302="empty","empty",
VLOOKUP(BG1302,MonsterGroupTable!$A:$A,1,0)))))))</f>
        <v/>
      </c>
      <c r="BO1302" s="2" t="str">
        <f>IF(AND(ISBLANK(BN1302),OR(NOT(ISBLANK(BP1302)),NOT(ISBLANK(BQ1302)))),#N/A,
IF(ISBLANK(BN1302),"",
IF(AND(NOT(ISERROR(VLOOKUP(BN1302,MonsterTable!$A:$B,MATCH(MonsterTable!$B$1,MonsterTable!$A$1:$B$1,0),0))),OR(ISBLANK(BP1302),ISBLANK(BQ1302))),#N/A,
IFERROR(VLOOKUP(BN1302,MonsterTable!$A:$B,MATCH(MonsterTable!$B$1,MonsterTable!$A$1:$B$1,0),0),
IF(OR(NOT(ISBLANK(BP1302)),ISBLANK(BQ1302)),#N/A,
IF(BN1302="empty","empty",
VLOOKUP(BN1302,MonsterGroupTable!$A:$A,1,0)))))))</f>
        <v/>
      </c>
      <c r="BV1302" s="2" t="str">
        <f>IF(AND(ISBLANK(BU1302),OR(NOT(ISBLANK(BW1302)),NOT(ISBLANK(BX1302)))),#N/A,
IF(ISBLANK(BU1302),"",
IF(AND(NOT(ISERROR(VLOOKUP(BU1302,MonsterTable!$A:$B,MATCH(MonsterTable!$B$1,MonsterTable!$A$1:$B$1,0),0))),OR(ISBLANK(BW1302),ISBLANK(BX1302))),#N/A,
IFERROR(VLOOKUP(BU1302,MonsterTable!$A:$B,MATCH(MonsterTable!$B$1,MonsterTable!$A$1:$B$1,0),0),
IF(OR(NOT(ISBLANK(BW1302)),ISBLANK(BX1302)),#N/A,
IF(BU1302="empty","empty",
VLOOKUP(BU1302,MonsterGroupTable!$A:$A,1,0)))))))</f>
        <v/>
      </c>
      <c r="CC1302" s="2" t="str">
        <f>IF(AND(ISBLANK(CB1302),OR(NOT(ISBLANK(CD1302)),NOT(ISBLANK(CE1302)))),#N/A,
IF(ISBLANK(CB1302),"",
IF(AND(NOT(ISERROR(VLOOKUP(CB1302,MonsterTable!$A:$B,MATCH(MonsterTable!$B$1,MonsterTable!$A$1:$B$1,0),0))),OR(ISBLANK(CD1302),ISBLANK(CE1302))),#N/A,
IFERROR(VLOOKUP(CB1302,MonsterTable!$A:$B,MATCH(MonsterTable!$B$1,MonsterTable!$A$1:$B$1,0),0),
IF(OR(NOT(ISBLANK(CD1302)),ISBLANK(CE1302)),#N/A,
IF(CB1302="empty","empty",
VLOOKUP(CB1302,MonsterGroupTable!$A:$A,1,0)))))))</f>
        <v/>
      </c>
      <c r="CJ1302" s="2" t="str">
        <f>IF(AND(ISBLANK(CI1302),OR(NOT(ISBLANK(CK1302)),NOT(ISBLANK(CL1302)))),#N/A,
IF(ISBLANK(CI1302),"",
IF(AND(NOT(ISERROR(VLOOKUP(CI1302,MonsterTable!$A:$B,MATCH(MonsterTable!$B$1,MonsterTable!$A$1:$B$1,0),0))),OR(ISBLANK(CK1302),ISBLANK(CL1302))),#N/A,
IFERROR(VLOOKUP(CI1302,MonsterTable!$A:$B,MATCH(MonsterTable!$B$1,MonsterTable!$A$1:$B$1,0),0),
IF(OR(NOT(ISBLANK(CK1302)),ISBLANK(CL1302)),#N/A,
IF(CI1302="empty","empty",
VLOOKUP(CI1302,MonsterGroupTable!$A:$A,1,0)))))))</f>
        <v/>
      </c>
    </row>
    <row r="1303" spans="1:88">
      <c r="A1303">
        <v>20604</v>
      </c>
      <c r="B1303">
        <f t="shared" si="40"/>
        <v>1.1000000000000001</v>
      </c>
      <c r="C1303">
        <f t="shared" si="40"/>
        <v>1.1000000000000001</v>
      </c>
      <c r="F1303">
        <v>5200</v>
      </c>
      <c r="G1303">
        <v>190506</v>
      </c>
      <c r="H1303">
        <v>0</v>
      </c>
      <c r="I1303">
        <v>0</v>
      </c>
      <c r="J1303">
        <v>0</v>
      </c>
      <c r="K1303" t="s">
        <v>28</v>
      </c>
      <c r="L1303" t="s">
        <v>260</v>
      </c>
      <c r="M1303" t="s">
        <v>79</v>
      </c>
      <c r="N1303" t="s">
        <v>80</v>
      </c>
      <c r="O1303">
        <v>0</v>
      </c>
      <c r="P1303">
        <v>-4.75</v>
      </c>
      <c r="Q1303">
        <v>-3.5</v>
      </c>
      <c r="R1303">
        <v>4.75</v>
      </c>
      <c r="S1303">
        <v>3</v>
      </c>
      <c r="T1303">
        <v>-13.5</v>
      </c>
      <c r="U1303">
        <v>2.5499999999999998</v>
      </c>
      <c r="V1303">
        <v>-6.75</v>
      </c>
      <c r="W1303" t="str">
        <f t="shared" si="41"/>
        <v>g101,5,empty,3,202,1,1,0</v>
      </c>
      <c r="X1303" s="1" t="s">
        <v>20</v>
      </c>
      <c r="Y1303" s="2" t="str">
        <f>IF(AND(ISBLANK(X1303),OR(NOT(ISBLANK(Z1303)),NOT(ISBLANK(AA1303)))),#N/A,
IF(ISBLANK(X1303),"",
IF(AND(NOT(ISERROR(VLOOKUP(X1303,MonsterTable!$A:$B,MATCH(MonsterTable!$B$1,MonsterTable!$A$1:$B$1,0),0))),OR(ISBLANK(Z1303),ISBLANK(AA1303))),#N/A,
IFERROR(VLOOKUP(X1303,MonsterTable!$A:$B,MATCH(MonsterTable!$B$1,MonsterTable!$A$1:$B$1,0),0),
IF(OR(NOT(ISBLANK(Z1303)),ISBLANK(AA1303)),#N/A,
IF(X1303="empty","empty",
VLOOKUP(X1303,MonsterGroupTable!$A:$A,1,0)))))))</f>
        <v>g101</v>
      </c>
      <c r="AA1303">
        <v>5</v>
      </c>
      <c r="AE1303" s="1" t="s">
        <v>74</v>
      </c>
      <c r="AF1303" s="2" t="str">
        <f>IF(AND(ISBLANK(AE1303),OR(NOT(ISBLANK(AG1303)),NOT(ISBLANK(AH1303)))),#N/A,
IF(ISBLANK(AE1303),"",
IF(AND(NOT(ISERROR(VLOOKUP(AE1303,MonsterTable!$A:$B,MATCH(MonsterTable!$B$1,MonsterTable!$A$1:$B$1,0),0))),OR(ISBLANK(AG1303),ISBLANK(AH1303))),#N/A,
IFERROR(VLOOKUP(AE1303,MonsterTable!$A:$B,MATCH(MonsterTable!$B$1,MonsterTable!$A$1:$B$1,0),0),
IF(OR(NOT(ISBLANK(AG1303)),ISBLANK(AH1303)),#N/A,
IF(AE1303="empty","empty",
VLOOKUP(AE1303,MonsterGroupTable!$A:$A,1,0)))))))</f>
        <v>empty</v>
      </c>
      <c r="AH1303">
        <v>3</v>
      </c>
      <c r="AL1303" s="1" t="s">
        <v>338</v>
      </c>
      <c r="AM1303" s="2">
        <f>IF(AND(ISBLANK(AL1303),OR(NOT(ISBLANK(AN1303)),NOT(ISBLANK(AO1303)))),#N/A,
IF(ISBLANK(AL1303),"",
IF(AND(NOT(ISERROR(VLOOKUP(AL1303,MonsterTable!$A:$B,MATCH(MonsterTable!$B$1,MonsterTable!$A$1:$B$1,0),0))),OR(ISBLANK(AN1303),ISBLANK(AO1303))),#N/A,
IFERROR(VLOOKUP(AL1303,MonsterTable!$A:$B,MATCH(MonsterTable!$B$1,MonsterTable!$A$1:$B$1,0),0),
IF(OR(NOT(ISBLANK(AN1303)),ISBLANK(AO1303)),#N/A,
IF(AL1303="empty","empty",
VLOOKUP(AL1303,MonsterGroupTable!$A:$A,1,0)))))))</f>
        <v>202</v>
      </c>
      <c r="AN1303">
        <v>1</v>
      </c>
      <c r="AO1303">
        <v>1</v>
      </c>
      <c r="AP1303">
        <v>0</v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BA1303" s="2" t="str">
        <f>IF(AND(ISBLANK(AZ1303),OR(NOT(ISBLANK(BB1303)),NOT(ISBLANK(BC1303)))),#N/A,
IF(ISBLANK(AZ1303),"",
IF(AND(NOT(ISERROR(VLOOKUP(AZ1303,MonsterTable!$A:$B,MATCH(MonsterTable!$B$1,MonsterTable!$A$1:$B$1,0),0))),OR(ISBLANK(BB1303),ISBLANK(BC1303))),#N/A,
IFERROR(VLOOKUP(AZ1303,MonsterTable!$A:$B,MATCH(MonsterTable!$B$1,MonsterTable!$A$1:$B$1,0),0),
IF(OR(NOT(ISBLANK(BB1303)),ISBLANK(BC1303)),#N/A,
IF(AZ1303="empty","empty",
VLOOKUP(AZ1303,MonsterGroupTable!$A:$A,1,0)))))))</f>
        <v/>
      </c>
      <c r="BH1303" s="2" t="str">
        <f>IF(AND(ISBLANK(BG1303),OR(NOT(ISBLANK(BI1303)),NOT(ISBLANK(BJ1303)))),#N/A,
IF(ISBLANK(BG1303),"",
IF(AND(NOT(ISERROR(VLOOKUP(BG1303,MonsterTable!$A:$B,MATCH(MonsterTable!$B$1,MonsterTable!$A$1:$B$1,0),0))),OR(ISBLANK(BI1303),ISBLANK(BJ1303))),#N/A,
IFERROR(VLOOKUP(BG1303,MonsterTable!$A:$B,MATCH(MonsterTable!$B$1,MonsterTable!$A$1:$B$1,0),0),
IF(OR(NOT(ISBLANK(BI1303)),ISBLANK(BJ1303)),#N/A,
IF(BG1303="empty","empty",
VLOOKUP(BG1303,MonsterGroupTable!$A:$A,1,0)))))))</f>
        <v/>
      </c>
      <c r="BO1303" s="2" t="str">
        <f>IF(AND(ISBLANK(BN1303),OR(NOT(ISBLANK(BP1303)),NOT(ISBLANK(BQ1303)))),#N/A,
IF(ISBLANK(BN1303),"",
IF(AND(NOT(ISERROR(VLOOKUP(BN1303,MonsterTable!$A:$B,MATCH(MonsterTable!$B$1,MonsterTable!$A$1:$B$1,0),0))),OR(ISBLANK(BP1303),ISBLANK(BQ1303))),#N/A,
IFERROR(VLOOKUP(BN1303,MonsterTable!$A:$B,MATCH(MonsterTable!$B$1,MonsterTable!$A$1:$B$1,0),0),
IF(OR(NOT(ISBLANK(BP1303)),ISBLANK(BQ1303)),#N/A,
IF(BN1303="empty","empty",
VLOOKUP(BN1303,MonsterGroupTable!$A:$A,1,0)))))))</f>
        <v/>
      </c>
      <c r="BV1303" s="2" t="str">
        <f>IF(AND(ISBLANK(BU1303),OR(NOT(ISBLANK(BW1303)),NOT(ISBLANK(BX1303)))),#N/A,
IF(ISBLANK(BU1303),"",
IF(AND(NOT(ISERROR(VLOOKUP(BU1303,MonsterTable!$A:$B,MATCH(MonsterTable!$B$1,MonsterTable!$A$1:$B$1,0),0))),OR(ISBLANK(BW1303),ISBLANK(BX1303))),#N/A,
IFERROR(VLOOKUP(BU1303,MonsterTable!$A:$B,MATCH(MonsterTable!$B$1,MonsterTable!$A$1:$B$1,0),0),
IF(OR(NOT(ISBLANK(BW1303)),ISBLANK(BX1303)),#N/A,
IF(BU1303="empty","empty",
VLOOKUP(BU1303,MonsterGroupTable!$A:$A,1,0)))))))</f>
        <v/>
      </c>
      <c r="CC1303" s="2" t="str">
        <f>IF(AND(ISBLANK(CB1303),OR(NOT(ISBLANK(CD1303)),NOT(ISBLANK(CE1303)))),#N/A,
IF(ISBLANK(CB1303),"",
IF(AND(NOT(ISERROR(VLOOKUP(CB1303,MonsterTable!$A:$B,MATCH(MonsterTable!$B$1,MonsterTable!$A$1:$B$1,0),0))),OR(ISBLANK(CD1303),ISBLANK(CE1303))),#N/A,
IFERROR(VLOOKUP(CB1303,MonsterTable!$A:$B,MATCH(MonsterTable!$B$1,MonsterTable!$A$1:$B$1,0),0),
IF(OR(NOT(ISBLANK(CD1303)),ISBLANK(CE1303)),#N/A,
IF(CB1303="empty","empty",
VLOOKUP(CB1303,MonsterGroupTable!$A:$A,1,0)))))))</f>
        <v/>
      </c>
      <c r="CJ1303" s="2" t="str">
        <f>IF(AND(ISBLANK(CI1303),OR(NOT(ISBLANK(CK1303)),NOT(ISBLANK(CL1303)))),#N/A,
IF(ISBLANK(CI1303),"",
IF(AND(NOT(ISERROR(VLOOKUP(CI1303,MonsterTable!$A:$B,MATCH(MonsterTable!$B$1,MonsterTable!$A$1:$B$1,0),0))),OR(ISBLANK(CK1303),ISBLANK(CL1303))),#N/A,
IFERROR(VLOOKUP(CI1303,MonsterTable!$A:$B,MATCH(MonsterTable!$B$1,MonsterTable!$A$1:$B$1,0),0),
IF(OR(NOT(ISBLANK(CK1303)),ISBLANK(CL1303)),#N/A,
IF(CI1303="empty","empty",
VLOOKUP(CI1303,MonsterGroupTable!$A:$A,1,0)))))))</f>
        <v/>
      </c>
    </row>
    <row r="1304" spans="1:88">
      <c r="A1304">
        <v>20605</v>
      </c>
      <c r="B1304">
        <f t="shared" si="40"/>
        <v>1.1000000000000001</v>
      </c>
      <c r="C1304">
        <f t="shared" si="40"/>
        <v>1.1000000000000001</v>
      </c>
      <c r="F1304">
        <v>5330</v>
      </c>
      <c r="G1304">
        <v>191208</v>
      </c>
      <c r="H1304">
        <v>0</v>
      </c>
      <c r="I1304">
        <v>0</v>
      </c>
      <c r="J1304">
        <v>0</v>
      </c>
      <c r="K1304" t="s">
        <v>28</v>
      </c>
      <c r="L1304" t="s">
        <v>260</v>
      </c>
      <c r="M1304" t="s">
        <v>79</v>
      </c>
      <c r="N1304" t="s">
        <v>80</v>
      </c>
      <c r="O1304">
        <v>0</v>
      </c>
      <c r="P1304">
        <v>-4.75</v>
      </c>
      <c r="Q1304">
        <v>-3.5</v>
      </c>
      <c r="R1304">
        <v>4.75</v>
      </c>
      <c r="S1304">
        <v>3</v>
      </c>
      <c r="T1304">
        <v>-13.5</v>
      </c>
      <c r="U1304">
        <v>2.5499999999999998</v>
      </c>
      <c r="V1304">
        <v>-6.75</v>
      </c>
      <c r="W1304" t="str">
        <f t="shared" si="41"/>
        <v>g101,5,empty,3,202,1,1,0</v>
      </c>
      <c r="X1304" s="1" t="s">
        <v>20</v>
      </c>
      <c r="Y1304" s="2" t="str">
        <f>IF(AND(ISBLANK(X1304),OR(NOT(ISBLANK(Z1304)),NOT(ISBLANK(AA1304)))),#N/A,
IF(ISBLANK(X1304),"",
IF(AND(NOT(ISERROR(VLOOKUP(X1304,MonsterTable!$A:$B,MATCH(MonsterTable!$B$1,MonsterTable!$A$1:$B$1,0),0))),OR(ISBLANK(Z1304),ISBLANK(AA1304))),#N/A,
IFERROR(VLOOKUP(X1304,MonsterTable!$A:$B,MATCH(MonsterTable!$B$1,MonsterTable!$A$1:$B$1,0),0),
IF(OR(NOT(ISBLANK(Z1304)),ISBLANK(AA1304)),#N/A,
IF(X1304="empty","empty",
VLOOKUP(X1304,MonsterGroupTable!$A:$A,1,0)))))))</f>
        <v>g101</v>
      </c>
      <c r="AA1304">
        <v>5</v>
      </c>
      <c r="AE1304" s="1" t="s">
        <v>74</v>
      </c>
      <c r="AF1304" s="2" t="str">
        <f>IF(AND(ISBLANK(AE1304),OR(NOT(ISBLANK(AG1304)),NOT(ISBLANK(AH1304)))),#N/A,
IF(ISBLANK(AE1304),"",
IF(AND(NOT(ISERROR(VLOOKUP(AE1304,MonsterTable!$A:$B,MATCH(MonsterTable!$B$1,MonsterTable!$A$1:$B$1,0),0))),OR(ISBLANK(AG1304),ISBLANK(AH1304))),#N/A,
IFERROR(VLOOKUP(AE1304,MonsterTable!$A:$B,MATCH(MonsterTable!$B$1,MonsterTable!$A$1:$B$1,0),0),
IF(OR(NOT(ISBLANK(AG1304)),ISBLANK(AH1304)),#N/A,
IF(AE1304="empty","empty",
VLOOKUP(AE1304,MonsterGroupTable!$A:$A,1,0)))))))</f>
        <v>empty</v>
      </c>
      <c r="AH1304">
        <v>3</v>
      </c>
      <c r="AL1304" s="1" t="s">
        <v>338</v>
      </c>
      <c r="AM1304" s="2">
        <f>IF(AND(ISBLANK(AL1304),OR(NOT(ISBLANK(AN1304)),NOT(ISBLANK(AO1304)))),#N/A,
IF(ISBLANK(AL1304),"",
IF(AND(NOT(ISERROR(VLOOKUP(AL1304,MonsterTable!$A:$B,MATCH(MonsterTable!$B$1,MonsterTable!$A$1:$B$1,0),0))),OR(ISBLANK(AN1304),ISBLANK(AO1304))),#N/A,
IFERROR(VLOOKUP(AL1304,MonsterTable!$A:$B,MATCH(MonsterTable!$B$1,MonsterTable!$A$1:$B$1,0),0),
IF(OR(NOT(ISBLANK(AN1304)),ISBLANK(AO1304)),#N/A,
IF(AL1304="empty","empty",
VLOOKUP(AL1304,MonsterGroupTable!$A:$A,1,0)))))))</f>
        <v>202</v>
      </c>
      <c r="AN1304">
        <v>1</v>
      </c>
      <c r="AO1304">
        <v>1</v>
      </c>
      <c r="AP1304">
        <v>0</v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BA1304" s="2" t="str">
        <f>IF(AND(ISBLANK(AZ1304),OR(NOT(ISBLANK(BB1304)),NOT(ISBLANK(BC1304)))),#N/A,
IF(ISBLANK(AZ1304),"",
IF(AND(NOT(ISERROR(VLOOKUP(AZ1304,MonsterTable!$A:$B,MATCH(MonsterTable!$B$1,MonsterTable!$A$1:$B$1,0),0))),OR(ISBLANK(BB1304),ISBLANK(BC1304))),#N/A,
IFERROR(VLOOKUP(AZ1304,MonsterTable!$A:$B,MATCH(MonsterTable!$B$1,MonsterTable!$A$1:$B$1,0),0),
IF(OR(NOT(ISBLANK(BB1304)),ISBLANK(BC1304)),#N/A,
IF(AZ1304="empty","empty",
VLOOKUP(AZ1304,MonsterGroupTable!$A:$A,1,0)))))))</f>
        <v/>
      </c>
      <c r="BH1304" s="2" t="str">
        <f>IF(AND(ISBLANK(BG1304),OR(NOT(ISBLANK(BI1304)),NOT(ISBLANK(BJ1304)))),#N/A,
IF(ISBLANK(BG1304),"",
IF(AND(NOT(ISERROR(VLOOKUP(BG1304,MonsterTable!$A:$B,MATCH(MonsterTable!$B$1,MonsterTable!$A$1:$B$1,0),0))),OR(ISBLANK(BI1304),ISBLANK(BJ1304))),#N/A,
IFERROR(VLOOKUP(BG1304,MonsterTable!$A:$B,MATCH(MonsterTable!$B$1,MonsterTable!$A$1:$B$1,0),0),
IF(OR(NOT(ISBLANK(BI1304)),ISBLANK(BJ1304)),#N/A,
IF(BG1304="empty","empty",
VLOOKUP(BG1304,MonsterGroupTable!$A:$A,1,0)))))))</f>
        <v/>
      </c>
      <c r="BO1304" s="2" t="str">
        <f>IF(AND(ISBLANK(BN1304),OR(NOT(ISBLANK(BP1304)),NOT(ISBLANK(BQ1304)))),#N/A,
IF(ISBLANK(BN1304),"",
IF(AND(NOT(ISERROR(VLOOKUP(BN1304,MonsterTable!$A:$B,MATCH(MonsterTable!$B$1,MonsterTable!$A$1:$B$1,0),0))),OR(ISBLANK(BP1304),ISBLANK(BQ1304))),#N/A,
IFERROR(VLOOKUP(BN1304,MonsterTable!$A:$B,MATCH(MonsterTable!$B$1,MonsterTable!$A$1:$B$1,0),0),
IF(OR(NOT(ISBLANK(BP1304)),ISBLANK(BQ1304)),#N/A,
IF(BN1304="empty","empty",
VLOOKUP(BN1304,MonsterGroupTable!$A:$A,1,0)))))))</f>
        <v/>
      </c>
      <c r="BV1304" s="2" t="str">
        <f>IF(AND(ISBLANK(BU1304),OR(NOT(ISBLANK(BW1304)),NOT(ISBLANK(BX1304)))),#N/A,
IF(ISBLANK(BU1304),"",
IF(AND(NOT(ISERROR(VLOOKUP(BU1304,MonsterTable!$A:$B,MATCH(MonsterTable!$B$1,MonsterTable!$A$1:$B$1,0),0))),OR(ISBLANK(BW1304),ISBLANK(BX1304))),#N/A,
IFERROR(VLOOKUP(BU1304,MonsterTable!$A:$B,MATCH(MonsterTable!$B$1,MonsterTable!$A$1:$B$1,0),0),
IF(OR(NOT(ISBLANK(BW1304)),ISBLANK(BX1304)),#N/A,
IF(BU1304="empty","empty",
VLOOKUP(BU1304,MonsterGroupTable!$A:$A,1,0)))))))</f>
        <v/>
      </c>
      <c r="CC1304" s="2" t="str">
        <f>IF(AND(ISBLANK(CB1304),OR(NOT(ISBLANK(CD1304)),NOT(ISBLANK(CE1304)))),#N/A,
IF(ISBLANK(CB1304),"",
IF(AND(NOT(ISERROR(VLOOKUP(CB1304,MonsterTable!$A:$B,MATCH(MonsterTable!$B$1,MonsterTable!$A$1:$B$1,0),0))),OR(ISBLANK(CD1304),ISBLANK(CE1304))),#N/A,
IFERROR(VLOOKUP(CB1304,MonsterTable!$A:$B,MATCH(MonsterTable!$B$1,MonsterTable!$A$1:$B$1,0),0),
IF(OR(NOT(ISBLANK(CD1304)),ISBLANK(CE1304)),#N/A,
IF(CB1304="empty","empty",
VLOOKUP(CB1304,MonsterGroupTable!$A:$A,1,0)))))))</f>
        <v/>
      </c>
      <c r="CJ1304" s="2" t="str">
        <f>IF(AND(ISBLANK(CI1304),OR(NOT(ISBLANK(CK1304)),NOT(ISBLANK(CL1304)))),#N/A,
IF(ISBLANK(CI1304),"",
IF(AND(NOT(ISERROR(VLOOKUP(CI1304,MonsterTable!$A:$B,MATCH(MonsterTable!$B$1,MonsterTable!$A$1:$B$1,0),0))),OR(ISBLANK(CK1304),ISBLANK(CL1304))),#N/A,
IFERROR(VLOOKUP(CI1304,MonsterTable!$A:$B,MATCH(MonsterTable!$B$1,MonsterTable!$A$1:$B$1,0),0),
IF(OR(NOT(ISBLANK(CK1304)),ISBLANK(CL1304)),#N/A,
IF(CI1304="empty","empty",
VLOOKUP(CI1304,MonsterGroupTable!$A:$A,1,0)))))))</f>
        <v/>
      </c>
    </row>
    <row r="1305" spans="1:88">
      <c r="A1305">
        <v>20606</v>
      </c>
      <c r="B1305">
        <f t="shared" si="40"/>
        <v>1.1000000000000001</v>
      </c>
      <c r="C1305">
        <f t="shared" si="40"/>
        <v>1.1000000000000001</v>
      </c>
      <c r="F1305">
        <v>5460</v>
      </c>
      <c r="G1305">
        <v>191910</v>
      </c>
      <c r="H1305">
        <v>0</v>
      </c>
      <c r="I1305">
        <v>0</v>
      </c>
      <c r="J1305">
        <v>0</v>
      </c>
      <c r="K1305" t="s">
        <v>28</v>
      </c>
      <c r="L1305" t="s">
        <v>260</v>
      </c>
      <c r="M1305" t="s">
        <v>79</v>
      </c>
      <c r="N1305" t="s">
        <v>80</v>
      </c>
      <c r="O1305">
        <v>0</v>
      </c>
      <c r="P1305">
        <v>-4.75</v>
      </c>
      <c r="Q1305">
        <v>-3.5</v>
      </c>
      <c r="R1305">
        <v>4.75</v>
      </c>
      <c r="S1305">
        <v>3</v>
      </c>
      <c r="T1305">
        <v>-13.5</v>
      </c>
      <c r="U1305">
        <v>2.5499999999999998</v>
      </c>
      <c r="V1305">
        <v>-6.75</v>
      </c>
      <c r="W1305" t="str">
        <f t="shared" si="41"/>
        <v>g101,5,empty,3,202,1,1,0</v>
      </c>
      <c r="X1305" s="1" t="s">
        <v>20</v>
      </c>
      <c r="Y1305" s="2" t="str">
        <f>IF(AND(ISBLANK(X1305),OR(NOT(ISBLANK(Z1305)),NOT(ISBLANK(AA1305)))),#N/A,
IF(ISBLANK(X1305),"",
IF(AND(NOT(ISERROR(VLOOKUP(X1305,MonsterTable!$A:$B,MATCH(MonsterTable!$B$1,MonsterTable!$A$1:$B$1,0),0))),OR(ISBLANK(Z1305),ISBLANK(AA1305))),#N/A,
IFERROR(VLOOKUP(X1305,MonsterTable!$A:$B,MATCH(MonsterTable!$B$1,MonsterTable!$A$1:$B$1,0),0),
IF(OR(NOT(ISBLANK(Z1305)),ISBLANK(AA1305)),#N/A,
IF(X1305="empty","empty",
VLOOKUP(X1305,MonsterGroupTable!$A:$A,1,0)))))))</f>
        <v>g101</v>
      </c>
      <c r="AA1305">
        <v>5</v>
      </c>
      <c r="AE1305" s="1" t="s">
        <v>74</v>
      </c>
      <c r="AF1305" s="2" t="str">
        <f>IF(AND(ISBLANK(AE1305),OR(NOT(ISBLANK(AG1305)),NOT(ISBLANK(AH1305)))),#N/A,
IF(ISBLANK(AE1305),"",
IF(AND(NOT(ISERROR(VLOOKUP(AE1305,MonsterTable!$A:$B,MATCH(MonsterTable!$B$1,MonsterTable!$A$1:$B$1,0),0))),OR(ISBLANK(AG1305),ISBLANK(AH1305))),#N/A,
IFERROR(VLOOKUP(AE1305,MonsterTable!$A:$B,MATCH(MonsterTable!$B$1,MonsterTable!$A$1:$B$1,0),0),
IF(OR(NOT(ISBLANK(AG1305)),ISBLANK(AH1305)),#N/A,
IF(AE1305="empty","empty",
VLOOKUP(AE1305,MonsterGroupTable!$A:$A,1,0)))))))</f>
        <v>empty</v>
      </c>
      <c r="AH1305">
        <v>3</v>
      </c>
      <c r="AL1305" s="1" t="s">
        <v>338</v>
      </c>
      <c r="AM1305" s="2">
        <f>IF(AND(ISBLANK(AL1305),OR(NOT(ISBLANK(AN1305)),NOT(ISBLANK(AO1305)))),#N/A,
IF(ISBLANK(AL1305),"",
IF(AND(NOT(ISERROR(VLOOKUP(AL1305,MonsterTable!$A:$B,MATCH(MonsterTable!$B$1,MonsterTable!$A$1:$B$1,0),0))),OR(ISBLANK(AN1305),ISBLANK(AO1305))),#N/A,
IFERROR(VLOOKUP(AL1305,MonsterTable!$A:$B,MATCH(MonsterTable!$B$1,MonsterTable!$A$1:$B$1,0),0),
IF(OR(NOT(ISBLANK(AN1305)),ISBLANK(AO1305)),#N/A,
IF(AL1305="empty","empty",
VLOOKUP(AL1305,MonsterGroupTable!$A:$A,1,0)))))))</f>
        <v>202</v>
      </c>
      <c r="AN1305">
        <v>1</v>
      </c>
      <c r="AO1305">
        <v>1</v>
      </c>
      <c r="AP1305">
        <v>0</v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BA1305" s="2" t="str">
        <f>IF(AND(ISBLANK(AZ1305),OR(NOT(ISBLANK(BB1305)),NOT(ISBLANK(BC1305)))),#N/A,
IF(ISBLANK(AZ1305),"",
IF(AND(NOT(ISERROR(VLOOKUP(AZ1305,MonsterTable!$A:$B,MATCH(MonsterTable!$B$1,MonsterTable!$A$1:$B$1,0),0))),OR(ISBLANK(BB1305),ISBLANK(BC1305))),#N/A,
IFERROR(VLOOKUP(AZ1305,MonsterTable!$A:$B,MATCH(MonsterTable!$B$1,MonsterTable!$A$1:$B$1,0),0),
IF(OR(NOT(ISBLANK(BB1305)),ISBLANK(BC1305)),#N/A,
IF(AZ1305="empty","empty",
VLOOKUP(AZ1305,MonsterGroupTable!$A:$A,1,0)))))))</f>
        <v/>
      </c>
      <c r="BH1305" s="2" t="str">
        <f>IF(AND(ISBLANK(BG1305),OR(NOT(ISBLANK(BI1305)),NOT(ISBLANK(BJ1305)))),#N/A,
IF(ISBLANK(BG1305),"",
IF(AND(NOT(ISERROR(VLOOKUP(BG1305,MonsterTable!$A:$B,MATCH(MonsterTable!$B$1,MonsterTable!$A$1:$B$1,0),0))),OR(ISBLANK(BI1305),ISBLANK(BJ1305))),#N/A,
IFERROR(VLOOKUP(BG1305,MonsterTable!$A:$B,MATCH(MonsterTable!$B$1,MonsterTable!$A$1:$B$1,0),0),
IF(OR(NOT(ISBLANK(BI1305)),ISBLANK(BJ1305)),#N/A,
IF(BG1305="empty","empty",
VLOOKUP(BG1305,MonsterGroupTable!$A:$A,1,0)))))))</f>
        <v/>
      </c>
      <c r="BO1305" s="2" t="str">
        <f>IF(AND(ISBLANK(BN1305),OR(NOT(ISBLANK(BP1305)),NOT(ISBLANK(BQ1305)))),#N/A,
IF(ISBLANK(BN1305),"",
IF(AND(NOT(ISERROR(VLOOKUP(BN1305,MonsterTable!$A:$B,MATCH(MonsterTable!$B$1,MonsterTable!$A$1:$B$1,0),0))),OR(ISBLANK(BP1305),ISBLANK(BQ1305))),#N/A,
IFERROR(VLOOKUP(BN1305,MonsterTable!$A:$B,MATCH(MonsterTable!$B$1,MonsterTable!$A$1:$B$1,0),0),
IF(OR(NOT(ISBLANK(BP1305)),ISBLANK(BQ1305)),#N/A,
IF(BN1305="empty","empty",
VLOOKUP(BN1305,MonsterGroupTable!$A:$A,1,0)))))))</f>
        <v/>
      </c>
      <c r="BV1305" s="2" t="str">
        <f>IF(AND(ISBLANK(BU1305),OR(NOT(ISBLANK(BW1305)),NOT(ISBLANK(BX1305)))),#N/A,
IF(ISBLANK(BU1305),"",
IF(AND(NOT(ISERROR(VLOOKUP(BU1305,MonsterTable!$A:$B,MATCH(MonsterTable!$B$1,MonsterTable!$A$1:$B$1,0),0))),OR(ISBLANK(BW1305),ISBLANK(BX1305))),#N/A,
IFERROR(VLOOKUP(BU1305,MonsterTable!$A:$B,MATCH(MonsterTable!$B$1,MonsterTable!$A$1:$B$1,0),0),
IF(OR(NOT(ISBLANK(BW1305)),ISBLANK(BX1305)),#N/A,
IF(BU1305="empty","empty",
VLOOKUP(BU1305,MonsterGroupTable!$A:$A,1,0)))))))</f>
        <v/>
      </c>
      <c r="CC1305" s="2" t="str">
        <f>IF(AND(ISBLANK(CB1305),OR(NOT(ISBLANK(CD1305)),NOT(ISBLANK(CE1305)))),#N/A,
IF(ISBLANK(CB1305),"",
IF(AND(NOT(ISERROR(VLOOKUP(CB1305,MonsterTable!$A:$B,MATCH(MonsterTable!$B$1,MonsterTable!$A$1:$B$1,0),0))),OR(ISBLANK(CD1305),ISBLANK(CE1305))),#N/A,
IFERROR(VLOOKUP(CB1305,MonsterTable!$A:$B,MATCH(MonsterTable!$B$1,MonsterTable!$A$1:$B$1,0),0),
IF(OR(NOT(ISBLANK(CD1305)),ISBLANK(CE1305)),#N/A,
IF(CB1305="empty","empty",
VLOOKUP(CB1305,MonsterGroupTable!$A:$A,1,0)))))))</f>
        <v/>
      </c>
      <c r="CJ1305" s="2" t="str">
        <f>IF(AND(ISBLANK(CI1305),OR(NOT(ISBLANK(CK1305)),NOT(ISBLANK(CL1305)))),#N/A,
IF(ISBLANK(CI1305),"",
IF(AND(NOT(ISERROR(VLOOKUP(CI1305,MonsterTable!$A:$B,MATCH(MonsterTable!$B$1,MonsterTable!$A$1:$B$1,0),0))),OR(ISBLANK(CK1305),ISBLANK(CL1305))),#N/A,
IFERROR(VLOOKUP(CI1305,MonsterTable!$A:$B,MATCH(MonsterTable!$B$1,MonsterTable!$A$1:$B$1,0),0),
IF(OR(NOT(ISBLANK(CK1305)),ISBLANK(CL1305)),#N/A,
IF(CI1305="empty","empty",
VLOOKUP(CI1305,MonsterGroupTable!$A:$A,1,0)))))))</f>
        <v/>
      </c>
    </row>
    <row r="1306" spans="1:88">
      <c r="A1306">
        <v>20607</v>
      </c>
      <c r="B1306">
        <f t="shared" si="40"/>
        <v>1.1000000000000001</v>
      </c>
      <c r="C1306">
        <f t="shared" si="40"/>
        <v>1.1000000000000001</v>
      </c>
      <c r="F1306">
        <v>5460</v>
      </c>
      <c r="G1306">
        <v>192729</v>
      </c>
      <c r="H1306">
        <v>0</v>
      </c>
      <c r="I1306">
        <v>0</v>
      </c>
      <c r="J1306">
        <v>0</v>
      </c>
      <c r="K1306" t="s">
        <v>28</v>
      </c>
      <c r="L1306" t="s">
        <v>260</v>
      </c>
      <c r="M1306" t="s">
        <v>79</v>
      </c>
      <c r="N1306" t="s">
        <v>80</v>
      </c>
      <c r="O1306">
        <v>0</v>
      </c>
      <c r="P1306">
        <v>-4.75</v>
      </c>
      <c r="Q1306">
        <v>-3.5</v>
      </c>
      <c r="R1306">
        <v>4.75</v>
      </c>
      <c r="S1306">
        <v>3</v>
      </c>
      <c r="T1306">
        <v>-13.5</v>
      </c>
      <c r="U1306">
        <v>2.5499999999999998</v>
      </c>
      <c r="V1306">
        <v>-6.75</v>
      </c>
      <c r="W1306" t="str">
        <f t="shared" si="41"/>
        <v>g101,5,empty,3,202,1,1,0</v>
      </c>
      <c r="X1306" s="1" t="s">
        <v>20</v>
      </c>
      <c r="Y1306" s="2" t="str">
        <f>IF(AND(ISBLANK(X1306),OR(NOT(ISBLANK(Z1306)),NOT(ISBLANK(AA1306)))),#N/A,
IF(ISBLANK(X1306),"",
IF(AND(NOT(ISERROR(VLOOKUP(X1306,MonsterTable!$A:$B,MATCH(MonsterTable!$B$1,MonsterTable!$A$1:$B$1,0),0))),OR(ISBLANK(Z1306),ISBLANK(AA1306))),#N/A,
IFERROR(VLOOKUP(X1306,MonsterTable!$A:$B,MATCH(MonsterTable!$B$1,MonsterTable!$A$1:$B$1,0),0),
IF(OR(NOT(ISBLANK(Z1306)),ISBLANK(AA1306)),#N/A,
IF(X1306="empty","empty",
VLOOKUP(X1306,MonsterGroupTable!$A:$A,1,0)))))))</f>
        <v>g101</v>
      </c>
      <c r="AA1306">
        <v>5</v>
      </c>
      <c r="AE1306" s="1" t="s">
        <v>74</v>
      </c>
      <c r="AF1306" s="2" t="str">
        <f>IF(AND(ISBLANK(AE1306),OR(NOT(ISBLANK(AG1306)),NOT(ISBLANK(AH1306)))),#N/A,
IF(ISBLANK(AE1306),"",
IF(AND(NOT(ISERROR(VLOOKUP(AE1306,MonsterTable!$A:$B,MATCH(MonsterTable!$B$1,MonsterTable!$A$1:$B$1,0),0))),OR(ISBLANK(AG1306),ISBLANK(AH1306))),#N/A,
IFERROR(VLOOKUP(AE1306,MonsterTable!$A:$B,MATCH(MonsterTable!$B$1,MonsterTable!$A$1:$B$1,0),0),
IF(OR(NOT(ISBLANK(AG1306)),ISBLANK(AH1306)),#N/A,
IF(AE1306="empty","empty",
VLOOKUP(AE1306,MonsterGroupTable!$A:$A,1,0)))))))</f>
        <v>empty</v>
      </c>
      <c r="AH1306">
        <v>3</v>
      </c>
      <c r="AL1306" s="1" t="s">
        <v>338</v>
      </c>
      <c r="AM1306" s="2">
        <f>IF(AND(ISBLANK(AL1306),OR(NOT(ISBLANK(AN1306)),NOT(ISBLANK(AO1306)))),#N/A,
IF(ISBLANK(AL1306),"",
IF(AND(NOT(ISERROR(VLOOKUP(AL1306,MonsterTable!$A:$B,MATCH(MonsterTable!$B$1,MonsterTable!$A$1:$B$1,0),0))),OR(ISBLANK(AN1306),ISBLANK(AO1306))),#N/A,
IFERROR(VLOOKUP(AL1306,MonsterTable!$A:$B,MATCH(MonsterTable!$B$1,MonsterTable!$A$1:$B$1,0),0),
IF(OR(NOT(ISBLANK(AN1306)),ISBLANK(AO1306)),#N/A,
IF(AL1306="empty","empty",
VLOOKUP(AL1306,MonsterGroupTable!$A:$A,1,0)))))))</f>
        <v>202</v>
      </c>
      <c r="AN1306">
        <v>1</v>
      </c>
      <c r="AO1306">
        <v>1</v>
      </c>
      <c r="AP1306">
        <v>0</v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BA1306" s="2" t="str">
        <f>IF(AND(ISBLANK(AZ1306),OR(NOT(ISBLANK(BB1306)),NOT(ISBLANK(BC1306)))),#N/A,
IF(ISBLANK(AZ1306),"",
IF(AND(NOT(ISERROR(VLOOKUP(AZ1306,MonsterTable!$A:$B,MATCH(MonsterTable!$B$1,MonsterTable!$A$1:$B$1,0),0))),OR(ISBLANK(BB1306),ISBLANK(BC1306))),#N/A,
IFERROR(VLOOKUP(AZ1306,MonsterTable!$A:$B,MATCH(MonsterTable!$B$1,MonsterTable!$A$1:$B$1,0),0),
IF(OR(NOT(ISBLANK(BB1306)),ISBLANK(BC1306)),#N/A,
IF(AZ1306="empty","empty",
VLOOKUP(AZ1306,MonsterGroupTable!$A:$A,1,0)))))))</f>
        <v/>
      </c>
      <c r="BH1306" s="2" t="str">
        <f>IF(AND(ISBLANK(BG1306),OR(NOT(ISBLANK(BI1306)),NOT(ISBLANK(BJ1306)))),#N/A,
IF(ISBLANK(BG1306),"",
IF(AND(NOT(ISERROR(VLOOKUP(BG1306,MonsterTable!$A:$B,MATCH(MonsterTable!$B$1,MonsterTable!$A$1:$B$1,0),0))),OR(ISBLANK(BI1306),ISBLANK(BJ1306))),#N/A,
IFERROR(VLOOKUP(BG1306,MonsterTable!$A:$B,MATCH(MonsterTable!$B$1,MonsterTable!$A$1:$B$1,0),0),
IF(OR(NOT(ISBLANK(BI1306)),ISBLANK(BJ1306)),#N/A,
IF(BG1306="empty","empty",
VLOOKUP(BG1306,MonsterGroupTable!$A:$A,1,0)))))))</f>
        <v/>
      </c>
      <c r="BO1306" s="2" t="str">
        <f>IF(AND(ISBLANK(BN1306),OR(NOT(ISBLANK(BP1306)),NOT(ISBLANK(BQ1306)))),#N/A,
IF(ISBLANK(BN1306),"",
IF(AND(NOT(ISERROR(VLOOKUP(BN1306,MonsterTable!$A:$B,MATCH(MonsterTable!$B$1,MonsterTable!$A$1:$B$1,0),0))),OR(ISBLANK(BP1306),ISBLANK(BQ1306))),#N/A,
IFERROR(VLOOKUP(BN1306,MonsterTable!$A:$B,MATCH(MonsterTable!$B$1,MonsterTable!$A$1:$B$1,0),0),
IF(OR(NOT(ISBLANK(BP1306)),ISBLANK(BQ1306)),#N/A,
IF(BN1306="empty","empty",
VLOOKUP(BN1306,MonsterGroupTable!$A:$A,1,0)))))))</f>
        <v/>
      </c>
      <c r="BV1306" s="2" t="str">
        <f>IF(AND(ISBLANK(BU1306),OR(NOT(ISBLANK(BW1306)),NOT(ISBLANK(BX1306)))),#N/A,
IF(ISBLANK(BU1306),"",
IF(AND(NOT(ISERROR(VLOOKUP(BU1306,MonsterTable!$A:$B,MATCH(MonsterTable!$B$1,MonsterTable!$A$1:$B$1,0),0))),OR(ISBLANK(BW1306),ISBLANK(BX1306))),#N/A,
IFERROR(VLOOKUP(BU1306,MonsterTable!$A:$B,MATCH(MonsterTable!$B$1,MonsterTable!$A$1:$B$1,0),0),
IF(OR(NOT(ISBLANK(BW1306)),ISBLANK(BX1306)),#N/A,
IF(BU1306="empty","empty",
VLOOKUP(BU1306,MonsterGroupTable!$A:$A,1,0)))))))</f>
        <v/>
      </c>
      <c r="CC1306" s="2" t="str">
        <f>IF(AND(ISBLANK(CB1306),OR(NOT(ISBLANK(CD1306)),NOT(ISBLANK(CE1306)))),#N/A,
IF(ISBLANK(CB1306),"",
IF(AND(NOT(ISERROR(VLOOKUP(CB1306,MonsterTable!$A:$B,MATCH(MonsterTable!$B$1,MonsterTable!$A$1:$B$1,0),0))),OR(ISBLANK(CD1306),ISBLANK(CE1306))),#N/A,
IFERROR(VLOOKUP(CB1306,MonsterTable!$A:$B,MATCH(MonsterTable!$B$1,MonsterTable!$A$1:$B$1,0),0),
IF(OR(NOT(ISBLANK(CD1306)),ISBLANK(CE1306)),#N/A,
IF(CB1306="empty","empty",
VLOOKUP(CB1306,MonsterGroupTable!$A:$A,1,0)))))))</f>
        <v/>
      </c>
      <c r="CJ1306" s="2" t="str">
        <f>IF(AND(ISBLANK(CI1306),OR(NOT(ISBLANK(CK1306)),NOT(ISBLANK(CL1306)))),#N/A,
IF(ISBLANK(CI1306),"",
IF(AND(NOT(ISERROR(VLOOKUP(CI1306,MonsterTable!$A:$B,MATCH(MonsterTable!$B$1,MonsterTable!$A$1:$B$1,0),0))),OR(ISBLANK(CK1306),ISBLANK(CL1306))),#N/A,
IFERROR(VLOOKUP(CI1306,MonsterTable!$A:$B,MATCH(MonsterTable!$B$1,MonsterTable!$A$1:$B$1,0),0),
IF(OR(NOT(ISBLANK(CK1306)),ISBLANK(CL1306)),#N/A,
IF(CI1306="empty","empty",
VLOOKUP(CI1306,MonsterGroupTable!$A:$A,1,0)))))))</f>
        <v/>
      </c>
    </row>
    <row r="1307" spans="1:88">
      <c r="A1307">
        <v>20608</v>
      </c>
      <c r="B1307">
        <f t="shared" si="40"/>
        <v>1.1000000000000001</v>
      </c>
      <c r="C1307">
        <f t="shared" si="40"/>
        <v>1.1000000000000001</v>
      </c>
      <c r="F1307">
        <v>5460</v>
      </c>
      <c r="G1307">
        <v>193548</v>
      </c>
      <c r="H1307">
        <v>0</v>
      </c>
      <c r="I1307">
        <v>0</v>
      </c>
      <c r="J1307">
        <v>0</v>
      </c>
      <c r="K1307" t="s">
        <v>28</v>
      </c>
      <c r="L1307" t="s">
        <v>260</v>
      </c>
      <c r="M1307" t="s">
        <v>79</v>
      </c>
      <c r="N1307" t="s">
        <v>80</v>
      </c>
      <c r="O1307">
        <v>0</v>
      </c>
      <c r="P1307">
        <v>-4.75</v>
      </c>
      <c r="Q1307">
        <v>-3.5</v>
      </c>
      <c r="R1307">
        <v>4.75</v>
      </c>
      <c r="S1307">
        <v>3</v>
      </c>
      <c r="T1307">
        <v>-13.5</v>
      </c>
      <c r="U1307">
        <v>2.5499999999999998</v>
      </c>
      <c r="V1307">
        <v>-6.75</v>
      </c>
      <c r="W1307" t="str">
        <f t="shared" si="41"/>
        <v>g101,5,empty,3,202,1,1,0</v>
      </c>
      <c r="X1307" s="1" t="s">
        <v>20</v>
      </c>
      <c r="Y1307" s="2" t="str">
        <f>IF(AND(ISBLANK(X1307),OR(NOT(ISBLANK(Z1307)),NOT(ISBLANK(AA1307)))),#N/A,
IF(ISBLANK(X1307),"",
IF(AND(NOT(ISERROR(VLOOKUP(X1307,MonsterTable!$A:$B,MATCH(MonsterTable!$B$1,MonsterTable!$A$1:$B$1,0),0))),OR(ISBLANK(Z1307),ISBLANK(AA1307))),#N/A,
IFERROR(VLOOKUP(X1307,MonsterTable!$A:$B,MATCH(MonsterTable!$B$1,MonsterTable!$A$1:$B$1,0),0),
IF(OR(NOT(ISBLANK(Z1307)),ISBLANK(AA1307)),#N/A,
IF(X1307="empty","empty",
VLOOKUP(X1307,MonsterGroupTable!$A:$A,1,0)))))))</f>
        <v>g101</v>
      </c>
      <c r="AA1307">
        <v>5</v>
      </c>
      <c r="AE1307" s="1" t="s">
        <v>74</v>
      </c>
      <c r="AF1307" s="2" t="str">
        <f>IF(AND(ISBLANK(AE1307),OR(NOT(ISBLANK(AG1307)),NOT(ISBLANK(AH1307)))),#N/A,
IF(ISBLANK(AE1307),"",
IF(AND(NOT(ISERROR(VLOOKUP(AE1307,MonsterTable!$A:$B,MATCH(MonsterTable!$B$1,MonsterTable!$A$1:$B$1,0),0))),OR(ISBLANK(AG1307),ISBLANK(AH1307))),#N/A,
IFERROR(VLOOKUP(AE1307,MonsterTable!$A:$B,MATCH(MonsterTable!$B$1,MonsterTable!$A$1:$B$1,0),0),
IF(OR(NOT(ISBLANK(AG1307)),ISBLANK(AH1307)),#N/A,
IF(AE1307="empty","empty",
VLOOKUP(AE1307,MonsterGroupTable!$A:$A,1,0)))))))</f>
        <v>empty</v>
      </c>
      <c r="AH1307">
        <v>3</v>
      </c>
      <c r="AL1307" s="1" t="s">
        <v>338</v>
      </c>
      <c r="AM1307" s="2">
        <f>IF(AND(ISBLANK(AL1307),OR(NOT(ISBLANK(AN1307)),NOT(ISBLANK(AO1307)))),#N/A,
IF(ISBLANK(AL1307),"",
IF(AND(NOT(ISERROR(VLOOKUP(AL1307,MonsterTable!$A:$B,MATCH(MonsterTable!$B$1,MonsterTable!$A$1:$B$1,0),0))),OR(ISBLANK(AN1307),ISBLANK(AO1307))),#N/A,
IFERROR(VLOOKUP(AL1307,MonsterTable!$A:$B,MATCH(MonsterTable!$B$1,MonsterTable!$A$1:$B$1,0),0),
IF(OR(NOT(ISBLANK(AN1307)),ISBLANK(AO1307)),#N/A,
IF(AL1307="empty","empty",
VLOOKUP(AL1307,MonsterGroupTable!$A:$A,1,0)))))))</f>
        <v>202</v>
      </c>
      <c r="AN1307">
        <v>1</v>
      </c>
      <c r="AO1307">
        <v>1</v>
      </c>
      <c r="AP1307">
        <v>0</v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BA1307" s="2" t="str">
        <f>IF(AND(ISBLANK(AZ1307),OR(NOT(ISBLANK(BB1307)),NOT(ISBLANK(BC1307)))),#N/A,
IF(ISBLANK(AZ1307),"",
IF(AND(NOT(ISERROR(VLOOKUP(AZ1307,MonsterTable!$A:$B,MATCH(MonsterTable!$B$1,MonsterTable!$A$1:$B$1,0),0))),OR(ISBLANK(BB1307),ISBLANK(BC1307))),#N/A,
IFERROR(VLOOKUP(AZ1307,MonsterTable!$A:$B,MATCH(MonsterTable!$B$1,MonsterTable!$A$1:$B$1,0),0),
IF(OR(NOT(ISBLANK(BB1307)),ISBLANK(BC1307)),#N/A,
IF(AZ1307="empty","empty",
VLOOKUP(AZ1307,MonsterGroupTable!$A:$A,1,0)))))))</f>
        <v/>
      </c>
      <c r="BH1307" s="2" t="str">
        <f>IF(AND(ISBLANK(BG1307),OR(NOT(ISBLANK(BI1307)),NOT(ISBLANK(BJ1307)))),#N/A,
IF(ISBLANK(BG1307),"",
IF(AND(NOT(ISERROR(VLOOKUP(BG1307,MonsterTable!$A:$B,MATCH(MonsterTable!$B$1,MonsterTable!$A$1:$B$1,0),0))),OR(ISBLANK(BI1307),ISBLANK(BJ1307))),#N/A,
IFERROR(VLOOKUP(BG1307,MonsterTable!$A:$B,MATCH(MonsterTable!$B$1,MonsterTable!$A$1:$B$1,0),0),
IF(OR(NOT(ISBLANK(BI1307)),ISBLANK(BJ1307)),#N/A,
IF(BG1307="empty","empty",
VLOOKUP(BG1307,MonsterGroupTable!$A:$A,1,0)))))))</f>
        <v/>
      </c>
      <c r="BO1307" s="2" t="str">
        <f>IF(AND(ISBLANK(BN1307),OR(NOT(ISBLANK(BP1307)),NOT(ISBLANK(BQ1307)))),#N/A,
IF(ISBLANK(BN1307),"",
IF(AND(NOT(ISERROR(VLOOKUP(BN1307,MonsterTable!$A:$B,MATCH(MonsterTable!$B$1,MonsterTable!$A$1:$B$1,0),0))),OR(ISBLANK(BP1307),ISBLANK(BQ1307))),#N/A,
IFERROR(VLOOKUP(BN1307,MonsterTable!$A:$B,MATCH(MonsterTable!$B$1,MonsterTable!$A$1:$B$1,0),0),
IF(OR(NOT(ISBLANK(BP1307)),ISBLANK(BQ1307)),#N/A,
IF(BN1307="empty","empty",
VLOOKUP(BN1307,MonsterGroupTable!$A:$A,1,0)))))))</f>
        <v/>
      </c>
      <c r="BV1307" s="2" t="str">
        <f>IF(AND(ISBLANK(BU1307),OR(NOT(ISBLANK(BW1307)),NOT(ISBLANK(BX1307)))),#N/A,
IF(ISBLANK(BU1307),"",
IF(AND(NOT(ISERROR(VLOOKUP(BU1307,MonsterTable!$A:$B,MATCH(MonsterTable!$B$1,MonsterTable!$A$1:$B$1,0),0))),OR(ISBLANK(BW1307),ISBLANK(BX1307))),#N/A,
IFERROR(VLOOKUP(BU1307,MonsterTable!$A:$B,MATCH(MonsterTable!$B$1,MonsterTable!$A$1:$B$1,0),0),
IF(OR(NOT(ISBLANK(BW1307)),ISBLANK(BX1307)),#N/A,
IF(BU1307="empty","empty",
VLOOKUP(BU1307,MonsterGroupTable!$A:$A,1,0)))))))</f>
        <v/>
      </c>
      <c r="CC1307" s="2" t="str">
        <f>IF(AND(ISBLANK(CB1307),OR(NOT(ISBLANK(CD1307)),NOT(ISBLANK(CE1307)))),#N/A,
IF(ISBLANK(CB1307),"",
IF(AND(NOT(ISERROR(VLOOKUP(CB1307,MonsterTable!$A:$B,MATCH(MonsterTable!$B$1,MonsterTable!$A$1:$B$1,0),0))),OR(ISBLANK(CD1307),ISBLANK(CE1307))),#N/A,
IFERROR(VLOOKUP(CB1307,MonsterTable!$A:$B,MATCH(MonsterTable!$B$1,MonsterTable!$A$1:$B$1,0),0),
IF(OR(NOT(ISBLANK(CD1307)),ISBLANK(CE1307)),#N/A,
IF(CB1307="empty","empty",
VLOOKUP(CB1307,MonsterGroupTable!$A:$A,1,0)))))))</f>
        <v/>
      </c>
      <c r="CJ1307" s="2" t="str">
        <f>IF(AND(ISBLANK(CI1307),OR(NOT(ISBLANK(CK1307)),NOT(ISBLANK(CL1307)))),#N/A,
IF(ISBLANK(CI1307),"",
IF(AND(NOT(ISERROR(VLOOKUP(CI1307,MonsterTable!$A:$B,MATCH(MonsterTable!$B$1,MonsterTable!$A$1:$B$1,0),0))),OR(ISBLANK(CK1307),ISBLANK(CL1307))),#N/A,
IFERROR(VLOOKUP(CI1307,MonsterTable!$A:$B,MATCH(MonsterTable!$B$1,MonsterTable!$A$1:$B$1,0),0),
IF(OR(NOT(ISBLANK(CK1307)),ISBLANK(CL1307)),#N/A,
IF(CI1307="empty","empty",
VLOOKUP(CI1307,MonsterGroupTable!$A:$A,1,0)))))))</f>
        <v/>
      </c>
    </row>
    <row r="1308" spans="1:88">
      <c r="A1308">
        <v>20609</v>
      </c>
      <c r="B1308">
        <f t="shared" si="40"/>
        <v>1.1000000000000001</v>
      </c>
      <c r="C1308">
        <f t="shared" si="40"/>
        <v>1.1000000000000001</v>
      </c>
      <c r="F1308">
        <v>5460</v>
      </c>
      <c r="G1308">
        <v>194367</v>
      </c>
      <c r="H1308">
        <v>0</v>
      </c>
      <c r="I1308">
        <v>0</v>
      </c>
      <c r="J1308">
        <v>0</v>
      </c>
      <c r="K1308" t="s">
        <v>28</v>
      </c>
      <c r="L1308" t="s">
        <v>260</v>
      </c>
      <c r="M1308" t="s">
        <v>79</v>
      </c>
      <c r="N1308" t="s">
        <v>80</v>
      </c>
      <c r="O1308">
        <v>0</v>
      </c>
      <c r="P1308">
        <v>-4.75</v>
      </c>
      <c r="Q1308">
        <v>-3.5</v>
      </c>
      <c r="R1308">
        <v>4.75</v>
      </c>
      <c r="S1308">
        <v>3</v>
      </c>
      <c r="T1308">
        <v>-13.5</v>
      </c>
      <c r="U1308">
        <v>2.5499999999999998</v>
      </c>
      <c r="V1308">
        <v>-6.75</v>
      </c>
      <c r="W1308" t="str">
        <f t="shared" si="41"/>
        <v>g101,5,empty,3,202,1,1,0</v>
      </c>
      <c r="X1308" s="1" t="s">
        <v>20</v>
      </c>
      <c r="Y1308" s="2" t="str">
        <f>IF(AND(ISBLANK(X1308),OR(NOT(ISBLANK(Z1308)),NOT(ISBLANK(AA1308)))),#N/A,
IF(ISBLANK(X1308),"",
IF(AND(NOT(ISERROR(VLOOKUP(X1308,MonsterTable!$A:$B,MATCH(MonsterTable!$B$1,MonsterTable!$A$1:$B$1,0),0))),OR(ISBLANK(Z1308),ISBLANK(AA1308))),#N/A,
IFERROR(VLOOKUP(X1308,MonsterTable!$A:$B,MATCH(MonsterTable!$B$1,MonsterTable!$A$1:$B$1,0),0),
IF(OR(NOT(ISBLANK(Z1308)),ISBLANK(AA1308)),#N/A,
IF(X1308="empty","empty",
VLOOKUP(X1308,MonsterGroupTable!$A:$A,1,0)))))))</f>
        <v>g101</v>
      </c>
      <c r="AA1308">
        <v>5</v>
      </c>
      <c r="AE1308" s="1" t="s">
        <v>74</v>
      </c>
      <c r="AF1308" s="2" t="str">
        <f>IF(AND(ISBLANK(AE1308),OR(NOT(ISBLANK(AG1308)),NOT(ISBLANK(AH1308)))),#N/A,
IF(ISBLANK(AE1308),"",
IF(AND(NOT(ISERROR(VLOOKUP(AE1308,MonsterTable!$A:$B,MATCH(MonsterTable!$B$1,MonsterTable!$A$1:$B$1,0),0))),OR(ISBLANK(AG1308),ISBLANK(AH1308))),#N/A,
IFERROR(VLOOKUP(AE1308,MonsterTable!$A:$B,MATCH(MonsterTable!$B$1,MonsterTable!$A$1:$B$1,0),0),
IF(OR(NOT(ISBLANK(AG1308)),ISBLANK(AH1308)),#N/A,
IF(AE1308="empty","empty",
VLOOKUP(AE1308,MonsterGroupTable!$A:$A,1,0)))))))</f>
        <v>empty</v>
      </c>
      <c r="AH1308">
        <v>3</v>
      </c>
      <c r="AL1308" s="1" t="s">
        <v>338</v>
      </c>
      <c r="AM1308" s="2">
        <f>IF(AND(ISBLANK(AL1308),OR(NOT(ISBLANK(AN1308)),NOT(ISBLANK(AO1308)))),#N/A,
IF(ISBLANK(AL1308),"",
IF(AND(NOT(ISERROR(VLOOKUP(AL1308,MonsterTable!$A:$B,MATCH(MonsterTable!$B$1,MonsterTable!$A$1:$B$1,0),0))),OR(ISBLANK(AN1308),ISBLANK(AO1308))),#N/A,
IFERROR(VLOOKUP(AL1308,MonsterTable!$A:$B,MATCH(MonsterTable!$B$1,MonsterTable!$A$1:$B$1,0),0),
IF(OR(NOT(ISBLANK(AN1308)),ISBLANK(AO1308)),#N/A,
IF(AL1308="empty","empty",
VLOOKUP(AL1308,MonsterGroupTable!$A:$A,1,0)))))))</f>
        <v>202</v>
      </c>
      <c r="AN1308">
        <v>1</v>
      </c>
      <c r="AO1308">
        <v>1</v>
      </c>
      <c r="AP1308">
        <v>0</v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BA1308" s="2" t="str">
        <f>IF(AND(ISBLANK(AZ1308),OR(NOT(ISBLANK(BB1308)),NOT(ISBLANK(BC1308)))),#N/A,
IF(ISBLANK(AZ1308),"",
IF(AND(NOT(ISERROR(VLOOKUP(AZ1308,MonsterTable!$A:$B,MATCH(MonsterTable!$B$1,MonsterTable!$A$1:$B$1,0),0))),OR(ISBLANK(BB1308),ISBLANK(BC1308))),#N/A,
IFERROR(VLOOKUP(AZ1308,MonsterTable!$A:$B,MATCH(MonsterTable!$B$1,MonsterTable!$A$1:$B$1,0),0),
IF(OR(NOT(ISBLANK(BB1308)),ISBLANK(BC1308)),#N/A,
IF(AZ1308="empty","empty",
VLOOKUP(AZ1308,MonsterGroupTable!$A:$A,1,0)))))))</f>
        <v/>
      </c>
      <c r="BH1308" s="2" t="str">
        <f>IF(AND(ISBLANK(BG1308),OR(NOT(ISBLANK(BI1308)),NOT(ISBLANK(BJ1308)))),#N/A,
IF(ISBLANK(BG1308),"",
IF(AND(NOT(ISERROR(VLOOKUP(BG1308,MonsterTable!$A:$B,MATCH(MonsterTable!$B$1,MonsterTable!$A$1:$B$1,0),0))),OR(ISBLANK(BI1308),ISBLANK(BJ1308))),#N/A,
IFERROR(VLOOKUP(BG1308,MonsterTable!$A:$B,MATCH(MonsterTable!$B$1,MonsterTable!$A$1:$B$1,0),0),
IF(OR(NOT(ISBLANK(BI1308)),ISBLANK(BJ1308)),#N/A,
IF(BG1308="empty","empty",
VLOOKUP(BG1308,MonsterGroupTable!$A:$A,1,0)))))))</f>
        <v/>
      </c>
      <c r="BO1308" s="2" t="str">
        <f>IF(AND(ISBLANK(BN1308),OR(NOT(ISBLANK(BP1308)),NOT(ISBLANK(BQ1308)))),#N/A,
IF(ISBLANK(BN1308),"",
IF(AND(NOT(ISERROR(VLOOKUP(BN1308,MonsterTable!$A:$B,MATCH(MonsterTable!$B$1,MonsterTable!$A$1:$B$1,0),0))),OR(ISBLANK(BP1308),ISBLANK(BQ1308))),#N/A,
IFERROR(VLOOKUP(BN1308,MonsterTable!$A:$B,MATCH(MonsterTable!$B$1,MonsterTable!$A$1:$B$1,0),0),
IF(OR(NOT(ISBLANK(BP1308)),ISBLANK(BQ1308)),#N/A,
IF(BN1308="empty","empty",
VLOOKUP(BN1308,MonsterGroupTable!$A:$A,1,0)))))))</f>
        <v/>
      </c>
      <c r="BV1308" s="2" t="str">
        <f>IF(AND(ISBLANK(BU1308),OR(NOT(ISBLANK(BW1308)),NOT(ISBLANK(BX1308)))),#N/A,
IF(ISBLANK(BU1308),"",
IF(AND(NOT(ISERROR(VLOOKUP(BU1308,MonsterTable!$A:$B,MATCH(MonsterTable!$B$1,MonsterTable!$A$1:$B$1,0),0))),OR(ISBLANK(BW1308),ISBLANK(BX1308))),#N/A,
IFERROR(VLOOKUP(BU1308,MonsterTable!$A:$B,MATCH(MonsterTable!$B$1,MonsterTable!$A$1:$B$1,0),0),
IF(OR(NOT(ISBLANK(BW1308)),ISBLANK(BX1308)),#N/A,
IF(BU1308="empty","empty",
VLOOKUP(BU1308,MonsterGroupTable!$A:$A,1,0)))))))</f>
        <v/>
      </c>
      <c r="CC1308" s="2" t="str">
        <f>IF(AND(ISBLANK(CB1308),OR(NOT(ISBLANK(CD1308)),NOT(ISBLANK(CE1308)))),#N/A,
IF(ISBLANK(CB1308),"",
IF(AND(NOT(ISERROR(VLOOKUP(CB1308,MonsterTable!$A:$B,MATCH(MonsterTable!$B$1,MonsterTable!$A$1:$B$1,0),0))),OR(ISBLANK(CD1308),ISBLANK(CE1308))),#N/A,
IFERROR(VLOOKUP(CB1308,MonsterTable!$A:$B,MATCH(MonsterTable!$B$1,MonsterTable!$A$1:$B$1,0),0),
IF(OR(NOT(ISBLANK(CD1308)),ISBLANK(CE1308)),#N/A,
IF(CB1308="empty","empty",
VLOOKUP(CB1308,MonsterGroupTable!$A:$A,1,0)))))))</f>
        <v/>
      </c>
      <c r="CJ1308" s="2" t="str">
        <f>IF(AND(ISBLANK(CI1308),OR(NOT(ISBLANK(CK1308)),NOT(ISBLANK(CL1308)))),#N/A,
IF(ISBLANK(CI1308),"",
IF(AND(NOT(ISERROR(VLOOKUP(CI1308,MonsterTable!$A:$B,MATCH(MonsterTable!$B$1,MonsterTable!$A$1:$B$1,0),0))),OR(ISBLANK(CK1308),ISBLANK(CL1308))),#N/A,
IFERROR(VLOOKUP(CI1308,MonsterTable!$A:$B,MATCH(MonsterTable!$B$1,MonsterTable!$A$1:$B$1,0),0),
IF(OR(NOT(ISBLANK(CK1308)),ISBLANK(CL1308)),#N/A,
IF(CI1308="empty","empty",
VLOOKUP(CI1308,MonsterGroupTable!$A:$A,1,0)))))))</f>
        <v/>
      </c>
    </row>
    <row r="1309" spans="1:88">
      <c r="A1309">
        <v>20610</v>
      </c>
      <c r="B1309">
        <f t="shared" si="40"/>
        <v>1.2</v>
      </c>
      <c r="C1309">
        <f t="shared" si="40"/>
        <v>1.1000000000000001</v>
      </c>
      <c r="F1309">
        <v>5460</v>
      </c>
      <c r="G1309">
        <v>195186</v>
      </c>
      <c r="H1309">
        <v>0</v>
      </c>
      <c r="I1309">
        <v>0</v>
      </c>
      <c r="J1309">
        <v>0</v>
      </c>
      <c r="K1309" t="s">
        <v>28</v>
      </c>
      <c r="L1309" t="s">
        <v>260</v>
      </c>
      <c r="M1309" t="s">
        <v>79</v>
      </c>
      <c r="N1309" t="s">
        <v>80</v>
      </c>
      <c r="O1309">
        <v>0</v>
      </c>
      <c r="P1309">
        <v>-4.75</v>
      </c>
      <c r="Q1309">
        <v>-3.5</v>
      </c>
      <c r="R1309">
        <v>4.75</v>
      </c>
      <c r="S1309">
        <v>3</v>
      </c>
      <c r="T1309">
        <v>-13.5</v>
      </c>
      <c r="U1309">
        <v>2.5499999999999998</v>
      </c>
      <c r="V1309">
        <v>-6.75</v>
      </c>
      <c r="W1309" t="str">
        <f t="shared" si="41"/>
        <v>g101,5,empty,3,202,1,1,0</v>
      </c>
      <c r="X1309" s="1" t="s">
        <v>20</v>
      </c>
      <c r="Y1309" s="2" t="str">
        <f>IF(AND(ISBLANK(X1309),OR(NOT(ISBLANK(Z1309)),NOT(ISBLANK(AA1309)))),#N/A,
IF(ISBLANK(X1309),"",
IF(AND(NOT(ISERROR(VLOOKUP(X1309,MonsterTable!$A:$B,MATCH(MonsterTable!$B$1,MonsterTable!$A$1:$B$1,0),0))),OR(ISBLANK(Z1309),ISBLANK(AA1309))),#N/A,
IFERROR(VLOOKUP(X1309,MonsterTable!$A:$B,MATCH(MonsterTable!$B$1,MonsterTable!$A$1:$B$1,0),0),
IF(OR(NOT(ISBLANK(Z1309)),ISBLANK(AA1309)),#N/A,
IF(X1309="empty","empty",
VLOOKUP(X1309,MonsterGroupTable!$A:$A,1,0)))))))</f>
        <v>g101</v>
      </c>
      <c r="AA1309">
        <v>5</v>
      </c>
      <c r="AE1309" s="1" t="s">
        <v>74</v>
      </c>
      <c r="AF1309" s="2" t="str">
        <f>IF(AND(ISBLANK(AE1309),OR(NOT(ISBLANK(AG1309)),NOT(ISBLANK(AH1309)))),#N/A,
IF(ISBLANK(AE1309),"",
IF(AND(NOT(ISERROR(VLOOKUP(AE1309,MonsterTable!$A:$B,MATCH(MonsterTable!$B$1,MonsterTable!$A$1:$B$1,0),0))),OR(ISBLANK(AG1309),ISBLANK(AH1309))),#N/A,
IFERROR(VLOOKUP(AE1309,MonsterTable!$A:$B,MATCH(MonsterTable!$B$1,MonsterTable!$A$1:$B$1,0),0),
IF(OR(NOT(ISBLANK(AG1309)),ISBLANK(AH1309)),#N/A,
IF(AE1309="empty","empty",
VLOOKUP(AE1309,MonsterGroupTable!$A:$A,1,0)))))))</f>
        <v>empty</v>
      </c>
      <c r="AH1309">
        <v>3</v>
      </c>
      <c r="AL1309" s="1" t="s">
        <v>338</v>
      </c>
      <c r="AM1309" s="2">
        <f>IF(AND(ISBLANK(AL1309),OR(NOT(ISBLANK(AN1309)),NOT(ISBLANK(AO1309)))),#N/A,
IF(ISBLANK(AL1309),"",
IF(AND(NOT(ISERROR(VLOOKUP(AL1309,MonsterTable!$A:$B,MATCH(MonsterTable!$B$1,MonsterTable!$A$1:$B$1,0),0))),OR(ISBLANK(AN1309),ISBLANK(AO1309))),#N/A,
IFERROR(VLOOKUP(AL1309,MonsterTable!$A:$B,MATCH(MonsterTable!$B$1,MonsterTable!$A$1:$B$1,0),0),
IF(OR(NOT(ISBLANK(AN1309)),ISBLANK(AO1309)),#N/A,
IF(AL1309="empty","empty",
VLOOKUP(AL1309,MonsterGroupTable!$A:$A,1,0)))))))</f>
        <v>202</v>
      </c>
      <c r="AN1309">
        <v>1</v>
      </c>
      <c r="AO1309">
        <v>1</v>
      </c>
      <c r="AP1309">
        <v>0</v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BA1309" s="2" t="str">
        <f>IF(AND(ISBLANK(AZ1309),OR(NOT(ISBLANK(BB1309)),NOT(ISBLANK(BC1309)))),#N/A,
IF(ISBLANK(AZ1309),"",
IF(AND(NOT(ISERROR(VLOOKUP(AZ1309,MonsterTable!$A:$B,MATCH(MonsterTable!$B$1,MonsterTable!$A$1:$B$1,0),0))),OR(ISBLANK(BB1309),ISBLANK(BC1309))),#N/A,
IFERROR(VLOOKUP(AZ1309,MonsterTable!$A:$B,MATCH(MonsterTable!$B$1,MonsterTable!$A$1:$B$1,0),0),
IF(OR(NOT(ISBLANK(BB1309)),ISBLANK(BC1309)),#N/A,
IF(AZ1309="empty","empty",
VLOOKUP(AZ1309,MonsterGroupTable!$A:$A,1,0)))))))</f>
        <v/>
      </c>
      <c r="BH1309" s="2" t="str">
        <f>IF(AND(ISBLANK(BG1309),OR(NOT(ISBLANK(BI1309)),NOT(ISBLANK(BJ1309)))),#N/A,
IF(ISBLANK(BG1309),"",
IF(AND(NOT(ISERROR(VLOOKUP(BG1309,MonsterTable!$A:$B,MATCH(MonsterTable!$B$1,MonsterTable!$A$1:$B$1,0),0))),OR(ISBLANK(BI1309),ISBLANK(BJ1309))),#N/A,
IFERROR(VLOOKUP(BG1309,MonsterTable!$A:$B,MATCH(MonsterTable!$B$1,MonsterTable!$A$1:$B$1,0),0),
IF(OR(NOT(ISBLANK(BI1309)),ISBLANK(BJ1309)),#N/A,
IF(BG1309="empty","empty",
VLOOKUP(BG1309,MonsterGroupTable!$A:$A,1,0)))))))</f>
        <v/>
      </c>
      <c r="BO1309" s="2" t="str">
        <f>IF(AND(ISBLANK(BN1309),OR(NOT(ISBLANK(BP1309)),NOT(ISBLANK(BQ1309)))),#N/A,
IF(ISBLANK(BN1309),"",
IF(AND(NOT(ISERROR(VLOOKUP(BN1309,MonsterTable!$A:$B,MATCH(MonsterTable!$B$1,MonsterTable!$A$1:$B$1,0),0))),OR(ISBLANK(BP1309),ISBLANK(BQ1309))),#N/A,
IFERROR(VLOOKUP(BN1309,MonsterTable!$A:$B,MATCH(MonsterTable!$B$1,MonsterTable!$A$1:$B$1,0),0),
IF(OR(NOT(ISBLANK(BP1309)),ISBLANK(BQ1309)),#N/A,
IF(BN1309="empty","empty",
VLOOKUP(BN1309,MonsterGroupTable!$A:$A,1,0)))))))</f>
        <v/>
      </c>
      <c r="BV1309" s="2" t="str">
        <f>IF(AND(ISBLANK(BU1309),OR(NOT(ISBLANK(BW1309)),NOT(ISBLANK(BX1309)))),#N/A,
IF(ISBLANK(BU1309),"",
IF(AND(NOT(ISERROR(VLOOKUP(BU1309,MonsterTable!$A:$B,MATCH(MonsterTable!$B$1,MonsterTable!$A$1:$B$1,0),0))),OR(ISBLANK(BW1309),ISBLANK(BX1309))),#N/A,
IFERROR(VLOOKUP(BU1309,MonsterTable!$A:$B,MATCH(MonsterTable!$B$1,MonsterTable!$A$1:$B$1,0),0),
IF(OR(NOT(ISBLANK(BW1309)),ISBLANK(BX1309)),#N/A,
IF(BU1309="empty","empty",
VLOOKUP(BU1309,MonsterGroupTable!$A:$A,1,0)))))))</f>
        <v/>
      </c>
      <c r="CC1309" s="2" t="str">
        <f>IF(AND(ISBLANK(CB1309),OR(NOT(ISBLANK(CD1309)),NOT(ISBLANK(CE1309)))),#N/A,
IF(ISBLANK(CB1309),"",
IF(AND(NOT(ISERROR(VLOOKUP(CB1309,MonsterTable!$A:$B,MATCH(MonsterTable!$B$1,MonsterTable!$A$1:$B$1,0),0))),OR(ISBLANK(CD1309),ISBLANK(CE1309))),#N/A,
IFERROR(VLOOKUP(CB1309,MonsterTable!$A:$B,MATCH(MonsterTable!$B$1,MonsterTable!$A$1:$B$1,0),0),
IF(OR(NOT(ISBLANK(CD1309)),ISBLANK(CE1309)),#N/A,
IF(CB1309="empty","empty",
VLOOKUP(CB1309,MonsterGroupTable!$A:$A,1,0)))))))</f>
        <v/>
      </c>
      <c r="CJ1309" s="2" t="str">
        <f>IF(AND(ISBLANK(CI1309),OR(NOT(ISBLANK(CK1309)),NOT(ISBLANK(CL1309)))),#N/A,
IF(ISBLANK(CI1309),"",
IF(AND(NOT(ISERROR(VLOOKUP(CI1309,MonsterTable!$A:$B,MATCH(MonsterTable!$B$1,MonsterTable!$A$1:$B$1,0),0))),OR(ISBLANK(CK1309),ISBLANK(CL1309))),#N/A,
IFERROR(VLOOKUP(CI1309,MonsterTable!$A:$B,MATCH(MonsterTable!$B$1,MonsterTable!$A$1:$B$1,0),0),
IF(OR(NOT(ISBLANK(CK1309)),ISBLANK(CL1309)),#N/A,
IF(CI1309="empty","empty",
VLOOKUP(CI1309,MonsterGroupTable!$A:$A,1,0)))))))</f>
        <v/>
      </c>
    </row>
    <row r="1310" spans="1:88">
      <c r="A1310">
        <v>20611</v>
      </c>
      <c r="B1310">
        <f t="shared" si="40"/>
        <v>1.1000000000000001</v>
      </c>
      <c r="C1310">
        <f t="shared" si="40"/>
        <v>1.1000000000000001</v>
      </c>
      <c r="F1310">
        <v>5460</v>
      </c>
      <c r="G1310">
        <v>196005</v>
      </c>
      <c r="H1310">
        <v>0</v>
      </c>
      <c r="I1310">
        <v>0</v>
      </c>
      <c r="J1310">
        <v>0</v>
      </c>
      <c r="K1310" t="s">
        <v>28</v>
      </c>
      <c r="L1310" t="s">
        <v>243</v>
      </c>
      <c r="M1310" t="s">
        <v>79</v>
      </c>
      <c r="N1310" t="s">
        <v>80</v>
      </c>
      <c r="O1310">
        <v>0</v>
      </c>
      <c r="P1310">
        <v>-4.75</v>
      </c>
      <c r="Q1310">
        <v>-3.5</v>
      </c>
      <c r="R1310">
        <v>4.75</v>
      </c>
      <c r="S1310">
        <v>3</v>
      </c>
      <c r="T1310">
        <v>-13.5</v>
      </c>
      <c r="U1310">
        <v>2.5499999999999998</v>
      </c>
      <c r="V1310">
        <v>-6.75</v>
      </c>
      <c r="W1310" t="str">
        <f t="shared" si="41"/>
        <v>g102,5,empty,3,201,1,1,0</v>
      </c>
      <c r="X1310" s="1" t="s">
        <v>280</v>
      </c>
      <c r="Y1310" s="2" t="str">
        <f>IF(AND(ISBLANK(X1310),OR(NOT(ISBLANK(Z1310)),NOT(ISBLANK(AA1310)))),#N/A,
IF(ISBLANK(X1310),"",
IF(AND(NOT(ISERROR(VLOOKUP(X1310,MonsterTable!$A:$B,MATCH(MonsterTable!$B$1,MonsterTable!$A$1:$B$1,0),0))),OR(ISBLANK(Z1310),ISBLANK(AA1310))),#N/A,
IFERROR(VLOOKUP(X1310,MonsterTable!$A:$B,MATCH(MonsterTable!$B$1,MonsterTable!$A$1:$B$1,0),0),
IF(OR(NOT(ISBLANK(Z1310)),ISBLANK(AA1310)),#N/A,
IF(X1310="empty","empty",
VLOOKUP(X1310,MonsterGroupTable!$A:$A,1,0)))))))</f>
        <v>g102</v>
      </c>
      <c r="AA1310">
        <v>5</v>
      </c>
      <c r="AE1310" s="1" t="s">
        <v>74</v>
      </c>
      <c r="AF1310" s="2" t="str">
        <f>IF(AND(ISBLANK(AE1310),OR(NOT(ISBLANK(AG1310)),NOT(ISBLANK(AH1310)))),#N/A,
IF(ISBLANK(AE1310),"",
IF(AND(NOT(ISERROR(VLOOKUP(AE1310,MonsterTable!$A:$B,MATCH(MonsterTable!$B$1,MonsterTable!$A$1:$B$1,0),0))),OR(ISBLANK(AG1310),ISBLANK(AH1310))),#N/A,
IFERROR(VLOOKUP(AE1310,MonsterTable!$A:$B,MATCH(MonsterTable!$B$1,MonsterTable!$A$1:$B$1,0),0),
IF(OR(NOT(ISBLANK(AG1310)),ISBLANK(AH1310)),#N/A,
IF(AE1310="empty","empty",
VLOOKUP(AE1310,MonsterGroupTable!$A:$A,1,0)))))))</f>
        <v>empty</v>
      </c>
      <c r="AH1310">
        <v>3</v>
      </c>
      <c r="AL1310" s="1" t="s">
        <v>242</v>
      </c>
      <c r="AM1310" s="2">
        <f>IF(AND(ISBLANK(AL1310),OR(NOT(ISBLANK(AN1310)),NOT(ISBLANK(AO1310)))),#N/A,
IF(ISBLANK(AL1310),"",
IF(AND(NOT(ISERROR(VLOOKUP(AL1310,MonsterTable!$A:$B,MATCH(MonsterTable!$B$1,MonsterTable!$A$1:$B$1,0),0))),OR(ISBLANK(AN1310),ISBLANK(AO1310))),#N/A,
IFERROR(VLOOKUP(AL1310,MonsterTable!$A:$B,MATCH(MonsterTable!$B$1,MonsterTable!$A$1:$B$1,0),0),
IF(OR(NOT(ISBLANK(AN1310)),ISBLANK(AO1310)),#N/A,
IF(AL1310="empty","empty",
VLOOKUP(AL1310,MonsterGroupTable!$A:$A,1,0)))))))</f>
        <v>201</v>
      </c>
      <c r="AN1310">
        <v>1</v>
      </c>
      <c r="AO1310">
        <v>1</v>
      </c>
      <c r="AP1310">
        <v>0</v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BA1310" s="2" t="str">
        <f>IF(AND(ISBLANK(AZ1310),OR(NOT(ISBLANK(BB1310)),NOT(ISBLANK(BC1310)))),#N/A,
IF(ISBLANK(AZ1310),"",
IF(AND(NOT(ISERROR(VLOOKUP(AZ1310,MonsterTable!$A:$B,MATCH(MonsterTable!$B$1,MonsterTable!$A$1:$B$1,0),0))),OR(ISBLANK(BB1310),ISBLANK(BC1310))),#N/A,
IFERROR(VLOOKUP(AZ1310,MonsterTable!$A:$B,MATCH(MonsterTable!$B$1,MonsterTable!$A$1:$B$1,0),0),
IF(OR(NOT(ISBLANK(BB1310)),ISBLANK(BC1310)),#N/A,
IF(AZ1310="empty","empty",
VLOOKUP(AZ1310,MonsterGroupTable!$A:$A,1,0)))))))</f>
        <v/>
      </c>
      <c r="BH1310" s="2" t="str">
        <f>IF(AND(ISBLANK(BG1310),OR(NOT(ISBLANK(BI1310)),NOT(ISBLANK(BJ1310)))),#N/A,
IF(ISBLANK(BG1310),"",
IF(AND(NOT(ISERROR(VLOOKUP(BG1310,MonsterTable!$A:$B,MATCH(MonsterTable!$B$1,MonsterTable!$A$1:$B$1,0),0))),OR(ISBLANK(BI1310),ISBLANK(BJ1310))),#N/A,
IFERROR(VLOOKUP(BG1310,MonsterTable!$A:$B,MATCH(MonsterTable!$B$1,MonsterTable!$A$1:$B$1,0),0),
IF(OR(NOT(ISBLANK(BI1310)),ISBLANK(BJ1310)),#N/A,
IF(BG1310="empty","empty",
VLOOKUP(BG1310,MonsterGroupTable!$A:$A,1,0)))))))</f>
        <v/>
      </c>
      <c r="BO1310" s="2" t="str">
        <f>IF(AND(ISBLANK(BN1310),OR(NOT(ISBLANK(BP1310)),NOT(ISBLANK(BQ1310)))),#N/A,
IF(ISBLANK(BN1310),"",
IF(AND(NOT(ISERROR(VLOOKUP(BN1310,MonsterTable!$A:$B,MATCH(MonsterTable!$B$1,MonsterTable!$A$1:$B$1,0),0))),OR(ISBLANK(BP1310),ISBLANK(BQ1310))),#N/A,
IFERROR(VLOOKUP(BN1310,MonsterTable!$A:$B,MATCH(MonsterTable!$B$1,MonsterTable!$A$1:$B$1,0),0),
IF(OR(NOT(ISBLANK(BP1310)),ISBLANK(BQ1310)),#N/A,
IF(BN1310="empty","empty",
VLOOKUP(BN1310,MonsterGroupTable!$A:$A,1,0)))))))</f>
        <v/>
      </c>
      <c r="BV1310" s="2" t="str">
        <f>IF(AND(ISBLANK(BU1310),OR(NOT(ISBLANK(BW1310)),NOT(ISBLANK(BX1310)))),#N/A,
IF(ISBLANK(BU1310),"",
IF(AND(NOT(ISERROR(VLOOKUP(BU1310,MonsterTable!$A:$B,MATCH(MonsterTable!$B$1,MonsterTable!$A$1:$B$1,0),0))),OR(ISBLANK(BW1310),ISBLANK(BX1310))),#N/A,
IFERROR(VLOOKUP(BU1310,MonsterTable!$A:$B,MATCH(MonsterTable!$B$1,MonsterTable!$A$1:$B$1,0),0),
IF(OR(NOT(ISBLANK(BW1310)),ISBLANK(BX1310)),#N/A,
IF(BU1310="empty","empty",
VLOOKUP(BU1310,MonsterGroupTable!$A:$A,1,0)))))))</f>
        <v/>
      </c>
      <c r="CC1310" s="2" t="str">
        <f>IF(AND(ISBLANK(CB1310),OR(NOT(ISBLANK(CD1310)),NOT(ISBLANK(CE1310)))),#N/A,
IF(ISBLANK(CB1310),"",
IF(AND(NOT(ISERROR(VLOOKUP(CB1310,MonsterTable!$A:$B,MATCH(MonsterTable!$B$1,MonsterTable!$A$1:$B$1,0),0))),OR(ISBLANK(CD1310),ISBLANK(CE1310))),#N/A,
IFERROR(VLOOKUP(CB1310,MonsterTable!$A:$B,MATCH(MonsterTable!$B$1,MonsterTable!$A$1:$B$1,0),0),
IF(OR(NOT(ISBLANK(CD1310)),ISBLANK(CE1310)),#N/A,
IF(CB1310="empty","empty",
VLOOKUP(CB1310,MonsterGroupTable!$A:$A,1,0)))))))</f>
        <v/>
      </c>
      <c r="CJ1310" s="2" t="str">
        <f>IF(AND(ISBLANK(CI1310),OR(NOT(ISBLANK(CK1310)),NOT(ISBLANK(CL1310)))),#N/A,
IF(ISBLANK(CI1310),"",
IF(AND(NOT(ISERROR(VLOOKUP(CI1310,MonsterTable!$A:$B,MATCH(MonsterTable!$B$1,MonsterTable!$A$1:$B$1,0),0))),OR(ISBLANK(CK1310),ISBLANK(CL1310))),#N/A,
IFERROR(VLOOKUP(CI1310,MonsterTable!$A:$B,MATCH(MonsterTable!$B$1,MonsterTable!$A$1:$B$1,0),0),
IF(OR(NOT(ISBLANK(CK1310)),ISBLANK(CL1310)),#N/A,
IF(CI1310="empty","empty",
VLOOKUP(CI1310,MonsterGroupTable!$A:$A,1,0)))))))</f>
        <v/>
      </c>
    </row>
    <row r="1311" spans="1:88">
      <c r="A1311">
        <v>20612</v>
      </c>
      <c r="B1311">
        <f t="shared" si="40"/>
        <v>1.1000000000000001</v>
      </c>
      <c r="C1311">
        <f t="shared" si="40"/>
        <v>1.1000000000000001</v>
      </c>
      <c r="F1311">
        <v>5460</v>
      </c>
      <c r="G1311">
        <v>196824</v>
      </c>
      <c r="H1311">
        <v>0</v>
      </c>
      <c r="I1311">
        <v>0</v>
      </c>
      <c r="J1311">
        <v>0</v>
      </c>
      <c r="K1311" t="s">
        <v>28</v>
      </c>
      <c r="L1311" t="s">
        <v>243</v>
      </c>
      <c r="M1311" t="s">
        <v>79</v>
      </c>
      <c r="N1311" t="s">
        <v>80</v>
      </c>
      <c r="O1311">
        <v>0</v>
      </c>
      <c r="P1311">
        <v>-4.75</v>
      </c>
      <c r="Q1311">
        <v>-3.5</v>
      </c>
      <c r="R1311">
        <v>4.75</v>
      </c>
      <c r="S1311">
        <v>3</v>
      </c>
      <c r="T1311">
        <v>-13.5</v>
      </c>
      <c r="U1311">
        <v>2.5499999999999998</v>
      </c>
      <c r="V1311">
        <v>-6.75</v>
      </c>
      <c r="W1311" t="str">
        <f t="shared" si="41"/>
        <v>g102,5,empty,3,201,1,1,0</v>
      </c>
      <c r="X1311" s="1" t="s">
        <v>280</v>
      </c>
      <c r="Y1311" s="2" t="str">
        <f>IF(AND(ISBLANK(X1311),OR(NOT(ISBLANK(Z1311)),NOT(ISBLANK(AA1311)))),#N/A,
IF(ISBLANK(X1311),"",
IF(AND(NOT(ISERROR(VLOOKUP(X1311,MonsterTable!$A:$B,MATCH(MonsterTable!$B$1,MonsterTable!$A$1:$B$1,0),0))),OR(ISBLANK(Z1311),ISBLANK(AA1311))),#N/A,
IFERROR(VLOOKUP(X1311,MonsterTable!$A:$B,MATCH(MonsterTable!$B$1,MonsterTable!$A$1:$B$1,0),0),
IF(OR(NOT(ISBLANK(Z1311)),ISBLANK(AA1311)),#N/A,
IF(X1311="empty","empty",
VLOOKUP(X1311,MonsterGroupTable!$A:$A,1,0)))))))</f>
        <v>g102</v>
      </c>
      <c r="AA1311">
        <v>5</v>
      </c>
      <c r="AE1311" s="1" t="s">
        <v>74</v>
      </c>
      <c r="AF1311" s="2" t="str">
        <f>IF(AND(ISBLANK(AE1311),OR(NOT(ISBLANK(AG1311)),NOT(ISBLANK(AH1311)))),#N/A,
IF(ISBLANK(AE1311),"",
IF(AND(NOT(ISERROR(VLOOKUP(AE1311,MonsterTable!$A:$B,MATCH(MonsterTable!$B$1,MonsterTable!$A$1:$B$1,0),0))),OR(ISBLANK(AG1311),ISBLANK(AH1311))),#N/A,
IFERROR(VLOOKUP(AE1311,MonsterTable!$A:$B,MATCH(MonsterTable!$B$1,MonsterTable!$A$1:$B$1,0),0),
IF(OR(NOT(ISBLANK(AG1311)),ISBLANK(AH1311)),#N/A,
IF(AE1311="empty","empty",
VLOOKUP(AE1311,MonsterGroupTable!$A:$A,1,0)))))))</f>
        <v>empty</v>
      </c>
      <c r="AH1311">
        <v>3</v>
      </c>
      <c r="AL1311" s="1" t="s">
        <v>242</v>
      </c>
      <c r="AM1311" s="2">
        <f>IF(AND(ISBLANK(AL1311),OR(NOT(ISBLANK(AN1311)),NOT(ISBLANK(AO1311)))),#N/A,
IF(ISBLANK(AL1311),"",
IF(AND(NOT(ISERROR(VLOOKUP(AL1311,MonsterTable!$A:$B,MATCH(MonsterTable!$B$1,MonsterTable!$A$1:$B$1,0),0))),OR(ISBLANK(AN1311),ISBLANK(AO1311))),#N/A,
IFERROR(VLOOKUP(AL1311,MonsterTable!$A:$B,MATCH(MonsterTable!$B$1,MonsterTable!$A$1:$B$1,0),0),
IF(OR(NOT(ISBLANK(AN1311)),ISBLANK(AO1311)),#N/A,
IF(AL1311="empty","empty",
VLOOKUP(AL1311,MonsterGroupTable!$A:$A,1,0)))))))</f>
        <v>201</v>
      </c>
      <c r="AN1311">
        <v>1</v>
      </c>
      <c r="AO1311">
        <v>1</v>
      </c>
      <c r="AP1311">
        <v>0</v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BA1311" s="2" t="str">
        <f>IF(AND(ISBLANK(AZ1311),OR(NOT(ISBLANK(BB1311)),NOT(ISBLANK(BC1311)))),#N/A,
IF(ISBLANK(AZ1311),"",
IF(AND(NOT(ISERROR(VLOOKUP(AZ1311,MonsterTable!$A:$B,MATCH(MonsterTable!$B$1,MonsterTable!$A$1:$B$1,0),0))),OR(ISBLANK(BB1311),ISBLANK(BC1311))),#N/A,
IFERROR(VLOOKUP(AZ1311,MonsterTable!$A:$B,MATCH(MonsterTable!$B$1,MonsterTable!$A$1:$B$1,0),0),
IF(OR(NOT(ISBLANK(BB1311)),ISBLANK(BC1311)),#N/A,
IF(AZ1311="empty","empty",
VLOOKUP(AZ1311,MonsterGroupTable!$A:$A,1,0)))))))</f>
        <v/>
      </c>
      <c r="BH1311" s="2" t="str">
        <f>IF(AND(ISBLANK(BG1311),OR(NOT(ISBLANK(BI1311)),NOT(ISBLANK(BJ1311)))),#N/A,
IF(ISBLANK(BG1311),"",
IF(AND(NOT(ISERROR(VLOOKUP(BG1311,MonsterTable!$A:$B,MATCH(MonsterTable!$B$1,MonsterTable!$A$1:$B$1,0),0))),OR(ISBLANK(BI1311),ISBLANK(BJ1311))),#N/A,
IFERROR(VLOOKUP(BG1311,MonsterTable!$A:$B,MATCH(MonsterTable!$B$1,MonsterTable!$A$1:$B$1,0),0),
IF(OR(NOT(ISBLANK(BI1311)),ISBLANK(BJ1311)),#N/A,
IF(BG1311="empty","empty",
VLOOKUP(BG1311,MonsterGroupTable!$A:$A,1,0)))))))</f>
        <v/>
      </c>
      <c r="BO1311" s="2" t="str">
        <f>IF(AND(ISBLANK(BN1311),OR(NOT(ISBLANK(BP1311)),NOT(ISBLANK(BQ1311)))),#N/A,
IF(ISBLANK(BN1311),"",
IF(AND(NOT(ISERROR(VLOOKUP(BN1311,MonsterTable!$A:$B,MATCH(MonsterTable!$B$1,MonsterTable!$A$1:$B$1,0),0))),OR(ISBLANK(BP1311),ISBLANK(BQ1311))),#N/A,
IFERROR(VLOOKUP(BN1311,MonsterTable!$A:$B,MATCH(MonsterTable!$B$1,MonsterTable!$A$1:$B$1,0),0),
IF(OR(NOT(ISBLANK(BP1311)),ISBLANK(BQ1311)),#N/A,
IF(BN1311="empty","empty",
VLOOKUP(BN1311,MonsterGroupTable!$A:$A,1,0)))))))</f>
        <v/>
      </c>
      <c r="BV1311" s="2" t="str">
        <f>IF(AND(ISBLANK(BU1311),OR(NOT(ISBLANK(BW1311)),NOT(ISBLANK(BX1311)))),#N/A,
IF(ISBLANK(BU1311),"",
IF(AND(NOT(ISERROR(VLOOKUP(BU1311,MonsterTable!$A:$B,MATCH(MonsterTable!$B$1,MonsterTable!$A$1:$B$1,0),0))),OR(ISBLANK(BW1311),ISBLANK(BX1311))),#N/A,
IFERROR(VLOOKUP(BU1311,MonsterTable!$A:$B,MATCH(MonsterTable!$B$1,MonsterTable!$A$1:$B$1,0),0),
IF(OR(NOT(ISBLANK(BW1311)),ISBLANK(BX1311)),#N/A,
IF(BU1311="empty","empty",
VLOOKUP(BU1311,MonsterGroupTable!$A:$A,1,0)))))))</f>
        <v/>
      </c>
      <c r="CC1311" s="2" t="str">
        <f>IF(AND(ISBLANK(CB1311),OR(NOT(ISBLANK(CD1311)),NOT(ISBLANK(CE1311)))),#N/A,
IF(ISBLANK(CB1311),"",
IF(AND(NOT(ISERROR(VLOOKUP(CB1311,MonsterTable!$A:$B,MATCH(MonsterTable!$B$1,MonsterTable!$A$1:$B$1,0),0))),OR(ISBLANK(CD1311),ISBLANK(CE1311))),#N/A,
IFERROR(VLOOKUP(CB1311,MonsterTable!$A:$B,MATCH(MonsterTable!$B$1,MonsterTable!$A$1:$B$1,0),0),
IF(OR(NOT(ISBLANK(CD1311)),ISBLANK(CE1311)),#N/A,
IF(CB1311="empty","empty",
VLOOKUP(CB1311,MonsterGroupTable!$A:$A,1,0)))))))</f>
        <v/>
      </c>
      <c r="CJ1311" s="2" t="str">
        <f>IF(AND(ISBLANK(CI1311),OR(NOT(ISBLANK(CK1311)),NOT(ISBLANK(CL1311)))),#N/A,
IF(ISBLANK(CI1311),"",
IF(AND(NOT(ISERROR(VLOOKUP(CI1311,MonsterTable!$A:$B,MATCH(MonsterTable!$B$1,MonsterTable!$A$1:$B$1,0),0))),OR(ISBLANK(CK1311),ISBLANK(CL1311))),#N/A,
IFERROR(VLOOKUP(CI1311,MonsterTable!$A:$B,MATCH(MonsterTable!$B$1,MonsterTable!$A$1:$B$1,0),0),
IF(OR(NOT(ISBLANK(CK1311)),ISBLANK(CL1311)),#N/A,
IF(CI1311="empty","empty",
VLOOKUP(CI1311,MonsterGroupTable!$A:$A,1,0)))))))</f>
        <v/>
      </c>
    </row>
    <row r="1312" spans="1:88">
      <c r="A1312">
        <v>20613</v>
      </c>
      <c r="B1312">
        <f t="shared" si="40"/>
        <v>1.1000000000000001</v>
      </c>
      <c r="C1312">
        <f t="shared" si="40"/>
        <v>1.1000000000000001</v>
      </c>
      <c r="F1312">
        <v>5460</v>
      </c>
      <c r="G1312">
        <v>197643</v>
      </c>
      <c r="H1312">
        <v>0</v>
      </c>
      <c r="I1312">
        <v>0</v>
      </c>
      <c r="J1312">
        <v>0</v>
      </c>
      <c r="K1312" t="s">
        <v>28</v>
      </c>
      <c r="L1312" t="s">
        <v>243</v>
      </c>
      <c r="M1312" t="s">
        <v>79</v>
      </c>
      <c r="N1312" t="s">
        <v>80</v>
      </c>
      <c r="O1312">
        <v>0</v>
      </c>
      <c r="P1312">
        <v>-4.75</v>
      </c>
      <c r="Q1312">
        <v>-3.5</v>
      </c>
      <c r="R1312">
        <v>4.75</v>
      </c>
      <c r="S1312">
        <v>3</v>
      </c>
      <c r="T1312">
        <v>-13.5</v>
      </c>
      <c r="U1312">
        <v>2.5499999999999998</v>
      </c>
      <c r="V1312">
        <v>-6.75</v>
      </c>
      <c r="W1312" t="str">
        <f t="shared" si="41"/>
        <v>g102,5,empty,3,201,1,1,0</v>
      </c>
      <c r="X1312" s="1" t="s">
        <v>280</v>
      </c>
      <c r="Y1312" s="2" t="str">
        <f>IF(AND(ISBLANK(X1312),OR(NOT(ISBLANK(Z1312)),NOT(ISBLANK(AA1312)))),#N/A,
IF(ISBLANK(X1312),"",
IF(AND(NOT(ISERROR(VLOOKUP(X1312,MonsterTable!$A:$B,MATCH(MonsterTable!$B$1,MonsterTable!$A$1:$B$1,0),0))),OR(ISBLANK(Z1312),ISBLANK(AA1312))),#N/A,
IFERROR(VLOOKUP(X1312,MonsterTable!$A:$B,MATCH(MonsterTable!$B$1,MonsterTable!$A$1:$B$1,0),0),
IF(OR(NOT(ISBLANK(Z1312)),ISBLANK(AA1312)),#N/A,
IF(X1312="empty","empty",
VLOOKUP(X1312,MonsterGroupTable!$A:$A,1,0)))))))</f>
        <v>g102</v>
      </c>
      <c r="AA1312">
        <v>5</v>
      </c>
      <c r="AE1312" s="1" t="s">
        <v>74</v>
      </c>
      <c r="AF1312" s="2" t="str">
        <f>IF(AND(ISBLANK(AE1312),OR(NOT(ISBLANK(AG1312)),NOT(ISBLANK(AH1312)))),#N/A,
IF(ISBLANK(AE1312),"",
IF(AND(NOT(ISERROR(VLOOKUP(AE1312,MonsterTable!$A:$B,MATCH(MonsterTable!$B$1,MonsterTable!$A$1:$B$1,0),0))),OR(ISBLANK(AG1312),ISBLANK(AH1312))),#N/A,
IFERROR(VLOOKUP(AE1312,MonsterTable!$A:$B,MATCH(MonsterTable!$B$1,MonsterTable!$A$1:$B$1,0),0),
IF(OR(NOT(ISBLANK(AG1312)),ISBLANK(AH1312)),#N/A,
IF(AE1312="empty","empty",
VLOOKUP(AE1312,MonsterGroupTable!$A:$A,1,0)))))))</f>
        <v>empty</v>
      </c>
      <c r="AH1312">
        <v>3</v>
      </c>
      <c r="AL1312" s="1" t="s">
        <v>242</v>
      </c>
      <c r="AM1312" s="2">
        <f>IF(AND(ISBLANK(AL1312),OR(NOT(ISBLANK(AN1312)),NOT(ISBLANK(AO1312)))),#N/A,
IF(ISBLANK(AL1312),"",
IF(AND(NOT(ISERROR(VLOOKUP(AL1312,MonsterTable!$A:$B,MATCH(MonsterTable!$B$1,MonsterTable!$A$1:$B$1,0),0))),OR(ISBLANK(AN1312),ISBLANK(AO1312))),#N/A,
IFERROR(VLOOKUP(AL1312,MonsterTable!$A:$B,MATCH(MonsterTable!$B$1,MonsterTable!$A$1:$B$1,0),0),
IF(OR(NOT(ISBLANK(AN1312)),ISBLANK(AO1312)),#N/A,
IF(AL1312="empty","empty",
VLOOKUP(AL1312,MonsterGroupTable!$A:$A,1,0)))))))</f>
        <v>201</v>
      </c>
      <c r="AN1312">
        <v>1</v>
      </c>
      <c r="AO1312">
        <v>1</v>
      </c>
      <c r="AP1312">
        <v>0</v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BA1312" s="2" t="str">
        <f>IF(AND(ISBLANK(AZ1312),OR(NOT(ISBLANK(BB1312)),NOT(ISBLANK(BC1312)))),#N/A,
IF(ISBLANK(AZ1312),"",
IF(AND(NOT(ISERROR(VLOOKUP(AZ1312,MonsterTable!$A:$B,MATCH(MonsterTable!$B$1,MonsterTable!$A$1:$B$1,0),0))),OR(ISBLANK(BB1312),ISBLANK(BC1312))),#N/A,
IFERROR(VLOOKUP(AZ1312,MonsterTable!$A:$B,MATCH(MonsterTable!$B$1,MonsterTable!$A$1:$B$1,0),0),
IF(OR(NOT(ISBLANK(BB1312)),ISBLANK(BC1312)),#N/A,
IF(AZ1312="empty","empty",
VLOOKUP(AZ1312,MonsterGroupTable!$A:$A,1,0)))))))</f>
        <v/>
      </c>
      <c r="BH1312" s="2" t="str">
        <f>IF(AND(ISBLANK(BG1312),OR(NOT(ISBLANK(BI1312)),NOT(ISBLANK(BJ1312)))),#N/A,
IF(ISBLANK(BG1312),"",
IF(AND(NOT(ISERROR(VLOOKUP(BG1312,MonsterTable!$A:$B,MATCH(MonsterTable!$B$1,MonsterTable!$A$1:$B$1,0),0))),OR(ISBLANK(BI1312),ISBLANK(BJ1312))),#N/A,
IFERROR(VLOOKUP(BG1312,MonsterTable!$A:$B,MATCH(MonsterTable!$B$1,MonsterTable!$A$1:$B$1,0),0),
IF(OR(NOT(ISBLANK(BI1312)),ISBLANK(BJ1312)),#N/A,
IF(BG1312="empty","empty",
VLOOKUP(BG1312,MonsterGroupTable!$A:$A,1,0)))))))</f>
        <v/>
      </c>
      <c r="BO1312" s="2" t="str">
        <f>IF(AND(ISBLANK(BN1312),OR(NOT(ISBLANK(BP1312)),NOT(ISBLANK(BQ1312)))),#N/A,
IF(ISBLANK(BN1312),"",
IF(AND(NOT(ISERROR(VLOOKUP(BN1312,MonsterTable!$A:$B,MATCH(MonsterTable!$B$1,MonsterTable!$A$1:$B$1,0),0))),OR(ISBLANK(BP1312),ISBLANK(BQ1312))),#N/A,
IFERROR(VLOOKUP(BN1312,MonsterTable!$A:$B,MATCH(MonsterTable!$B$1,MonsterTable!$A$1:$B$1,0),0),
IF(OR(NOT(ISBLANK(BP1312)),ISBLANK(BQ1312)),#N/A,
IF(BN1312="empty","empty",
VLOOKUP(BN1312,MonsterGroupTable!$A:$A,1,0)))))))</f>
        <v/>
      </c>
      <c r="BV1312" s="2" t="str">
        <f>IF(AND(ISBLANK(BU1312),OR(NOT(ISBLANK(BW1312)),NOT(ISBLANK(BX1312)))),#N/A,
IF(ISBLANK(BU1312),"",
IF(AND(NOT(ISERROR(VLOOKUP(BU1312,MonsterTable!$A:$B,MATCH(MonsterTable!$B$1,MonsterTable!$A$1:$B$1,0),0))),OR(ISBLANK(BW1312),ISBLANK(BX1312))),#N/A,
IFERROR(VLOOKUP(BU1312,MonsterTable!$A:$B,MATCH(MonsterTable!$B$1,MonsterTable!$A$1:$B$1,0),0),
IF(OR(NOT(ISBLANK(BW1312)),ISBLANK(BX1312)),#N/A,
IF(BU1312="empty","empty",
VLOOKUP(BU1312,MonsterGroupTable!$A:$A,1,0)))))))</f>
        <v/>
      </c>
      <c r="CC1312" s="2" t="str">
        <f>IF(AND(ISBLANK(CB1312),OR(NOT(ISBLANK(CD1312)),NOT(ISBLANK(CE1312)))),#N/A,
IF(ISBLANK(CB1312),"",
IF(AND(NOT(ISERROR(VLOOKUP(CB1312,MonsterTable!$A:$B,MATCH(MonsterTable!$B$1,MonsterTable!$A$1:$B$1,0),0))),OR(ISBLANK(CD1312),ISBLANK(CE1312))),#N/A,
IFERROR(VLOOKUP(CB1312,MonsterTable!$A:$B,MATCH(MonsterTable!$B$1,MonsterTable!$A$1:$B$1,0),0),
IF(OR(NOT(ISBLANK(CD1312)),ISBLANK(CE1312)),#N/A,
IF(CB1312="empty","empty",
VLOOKUP(CB1312,MonsterGroupTable!$A:$A,1,0)))))))</f>
        <v/>
      </c>
      <c r="CJ1312" s="2" t="str">
        <f>IF(AND(ISBLANK(CI1312),OR(NOT(ISBLANK(CK1312)),NOT(ISBLANK(CL1312)))),#N/A,
IF(ISBLANK(CI1312),"",
IF(AND(NOT(ISERROR(VLOOKUP(CI1312,MonsterTable!$A:$B,MATCH(MonsterTable!$B$1,MonsterTable!$A$1:$B$1,0),0))),OR(ISBLANK(CK1312),ISBLANK(CL1312))),#N/A,
IFERROR(VLOOKUP(CI1312,MonsterTable!$A:$B,MATCH(MonsterTable!$B$1,MonsterTable!$A$1:$B$1,0),0),
IF(OR(NOT(ISBLANK(CK1312)),ISBLANK(CL1312)),#N/A,
IF(CI1312="empty","empty",
VLOOKUP(CI1312,MonsterGroupTable!$A:$A,1,0)))))))</f>
        <v/>
      </c>
    </row>
    <row r="1313" spans="1:88">
      <c r="A1313">
        <v>20614</v>
      </c>
      <c r="B1313">
        <f t="shared" si="40"/>
        <v>1.1000000000000001</v>
      </c>
      <c r="C1313">
        <f t="shared" si="40"/>
        <v>1.1000000000000001</v>
      </c>
      <c r="F1313">
        <v>5460</v>
      </c>
      <c r="G1313">
        <v>198462</v>
      </c>
      <c r="H1313">
        <v>0</v>
      </c>
      <c r="I1313">
        <v>0</v>
      </c>
      <c r="J1313">
        <v>0</v>
      </c>
      <c r="K1313" t="s">
        <v>28</v>
      </c>
      <c r="L1313" t="s">
        <v>243</v>
      </c>
      <c r="M1313" t="s">
        <v>79</v>
      </c>
      <c r="N1313" t="s">
        <v>80</v>
      </c>
      <c r="O1313">
        <v>0</v>
      </c>
      <c r="P1313">
        <v>-4.75</v>
      </c>
      <c r="Q1313">
        <v>-3.5</v>
      </c>
      <c r="R1313">
        <v>4.75</v>
      </c>
      <c r="S1313">
        <v>3</v>
      </c>
      <c r="T1313">
        <v>-13.5</v>
      </c>
      <c r="U1313">
        <v>2.5499999999999998</v>
      </c>
      <c r="V1313">
        <v>-6.75</v>
      </c>
      <c r="W1313" t="str">
        <f t="shared" si="41"/>
        <v>g102,5,empty,3,201,1,1,0</v>
      </c>
      <c r="X1313" s="1" t="s">
        <v>280</v>
      </c>
      <c r="Y1313" s="2" t="str">
        <f>IF(AND(ISBLANK(X1313),OR(NOT(ISBLANK(Z1313)),NOT(ISBLANK(AA1313)))),#N/A,
IF(ISBLANK(X1313),"",
IF(AND(NOT(ISERROR(VLOOKUP(X1313,MonsterTable!$A:$B,MATCH(MonsterTable!$B$1,MonsterTable!$A$1:$B$1,0),0))),OR(ISBLANK(Z1313),ISBLANK(AA1313))),#N/A,
IFERROR(VLOOKUP(X1313,MonsterTable!$A:$B,MATCH(MonsterTable!$B$1,MonsterTable!$A$1:$B$1,0),0),
IF(OR(NOT(ISBLANK(Z1313)),ISBLANK(AA1313)),#N/A,
IF(X1313="empty","empty",
VLOOKUP(X1313,MonsterGroupTable!$A:$A,1,0)))))))</f>
        <v>g102</v>
      </c>
      <c r="AA1313">
        <v>5</v>
      </c>
      <c r="AE1313" s="1" t="s">
        <v>74</v>
      </c>
      <c r="AF1313" s="2" t="str">
        <f>IF(AND(ISBLANK(AE1313),OR(NOT(ISBLANK(AG1313)),NOT(ISBLANK(AH1313)))),#N/A,
IF(ISBLANK(AE1313),"",
IF(AND(NOT(ISERROR(VLOOKUP(AE1313,MonsterTable!$A:$B,MATCH(MonsterTable!$B$1,MonsterTable!$A$1:$B$1,0),0))),OR(ISBLANK(AG1313),ISBLANK(AH1313))),#N/A,
IFERROR(VLOOKUP(AE1313,MonsterTable!$A:$B,MATCH(MonsterTable!$B$1,MonsterTable!$A$1:$B$1,0),0),
IF(OR(NOT(ISBLANK(AG1313)),ISBLANK(AH1313)),#N/A,
IF(AE1313="empty","empty",
VLOOKUP(AE1313,MonsterGroupTable!$A:$A,1,0)))))))</f>
        <v>empty</v>
      </c>
      <c r="AH1313">
        <v>3</v>
      </c>
      <c r="AL1313" s="1" t="s">
        <v>242</v>
      </c>
      <c r="AM1313" s="2">
        <f>IF(AND(ISBLANK(AL1313),OR(NOT(ISBLANK(AN1313)),NOT(ISBLANK(AO1313)))),#N/A,
IF(ISBLANK(AL1313),"",
IF(AND(NOT(ISERROR(VLOOKUP(AL1313,MonsterTable!$A:$B,MATCH(MonsterTable!$B$1,MonsterTable!$A$1:$B$1,0),0))),OR(ISBLANK(AN1313),ISBLANK(AO1313))),#N/A,
IFERROR(VLOOKUP(AL1313,MonsterTable!$A:$B,MATCH(MonsterTable!$B$1,MonsterTable!$A$1:$B$1,0),0),
IF(OR(NOT(ISBLANK(AN1313)),ISBLANK(AO1313)),#N/A,
IF(AL1313="empty","empty",
VLOOKUP(AL1313,MonsterGroupTable!$A:$A,1,0)))))))</f>
        <v>201</v>
      </c>
      <c r="AN1313">
        <v>1</v>
      </c>
      <c r="AO1313">
        <v>1</v>
      </c>
      <c r="AP1313">
        <v>0</v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BA1313" s="2" t="str">
        <f>IF(AND(ISBLANK(AZ1313),OR(NOT(ISBLANK(BB1313)),NOT(ISBLANK(BC1313)))),#N/A,
IF(ISBLANK(AZ1313),"",
IF(AND(NOT(ISERROR(VLOOKUP(AZ1313,MonsterTable!$A:$B,MATCH(MonsterTable!$B$1,MonsterTable!$A$1:$B$1,0),0))),OR(ISBLANK(BB1313),ISBLANK(BC1313))),#N/A,
IFERROR(VLOOKUP(AZ1313,MonsterTable!$A:$B,MATCH(MonsterTable!$B$1,MonsterTable!$A$1:$B$1,0),0),
IF(OR(NOT(ISBLANK(BB1313)),ISBLANK(BC1313)),#N/A,
IF(AZ1313="empty","empty",
VLOOKUP(AZ1313,MonsterGroupTable!$A:$A,1,0)))))))</f>
        <v/>
      </c>
      <c r="BH1313" s="2" t="str">
        <f>IF(AND(ISBLANK(BG1313),OR(NOT(ISBLANK(BI1313)),NOT(ISBLANK(BJ1313)))),#N/A,
IF(ISBLANK(BG1313),"",
IF(AND(NOT(ISERROR(VLOOKUP(BG1313,MonsterTable!$A:$B,MATCH(MonsterTable!$B$1,MonsterTable!$A$1:$B$1,0),0))),OR(ISBLANK(BI1313),ISBLANK(BJ1313))),#N/A,
IFERROR(VLOOKUP(BG1313,MonsterTable!$A:$B,MATCH(MonsterTable!$B$1,MonsterTable!$A$1:$B$1,0),0),
IF(OR(NOT(ISBLANK(BI1313)),ISBLANK(BJ1313)),#N/A,
IF(BG1313="empty","empty",
VLOOKUP(BG1313,MonsterGroupTable!$A:$A,1,0)))))))</f>
        <v/>
      </c>
      <c r="BO1313" s="2" t="str">
        <f>IF(AND(ISBLANK(BN1313),OR(NOT(ISBLANK(BP1313)),NOT(ISBLANK(BQ1313)))),#N/A,
IF(ISBLANK(BN1313),"",
IF(AND(NOT(ISERROR(VLOOKUP(BN1313,MonsterTable!$A:$B,MATCH(MonsterTable!$B$1,MonsterTable!$A$1:$B$1,0),0))),OR(ISBLANK(BP1313),ISBLANK(BQ1313))),#N/A,
IFERROR(VLOOKUP(BN1313,MonsterTable!$A:$B,MATCH(MonsterTable!$B$1,MonsterTable!$A$1:$B$1,0),0),
IF(OR(NOT(ISBLANK(BP1313)),ISBLANK(BQ1313)),#N/A,
IF(BN1313="empty","empty",
VLOOKUP(BN1313,MonsterGroupTable!$A:$A,1,0)))))))</f>
        <v/>
      </c>
      <c r="BV1313" s="2" t="str">
        <f>IF(AND(ISBLANK(BU1313),OR(NOT(ISBLANK(BW1313)),NOT(ISBLANK(BX1313)))),#N/A,
IF(ISBLANK(BU1313),"",
IF(AND(NOT(ISERROR(VLOOKUP(BU1313,MonsterTable!$A:$B,MATCH(MonsterTable!$B$1,MonsterTable!$A$1:$B$1,0),0))),OR(ISBLANK(BW1313),ISBLANK(BX1313))),#N/A,
IFERROR(VLOOKUP(BU1313,MonsterTable!$A:$B,MATCH(MonsterTable!$B$1,MonsterTable!$A$1:$B$1,0),0),
IF(OR(NOT(ISBLANK(BW1313)),ISBLANK(BX1313)),#N/A,
IF(BU1313="empty","empty",
VLOOKUP(BU1313,MonsterGroupTable!$A:$A,1,0)))))))</f>
        <v/>
      </c>
      <c r="CC1313" s="2" t="str">
        <f>IF(AND(ISBLANK(CB1313),OR(NOT(ISBLANK(CD1313)),NOT(ISBLANK(CE1313)))),#N/A,
IF(ISBLANK(CB1313),"",
IF(AND(NOT(ISERROR(VLOOKUP(CB1313,MonsterTable!$A:$B,MATCH(MonsterTable!$B$1,MonsterTable!$A$1:$B$1,0),0))),OR(ISBLANK(CD1313),ISBLANK(CE1313))),#N/A,
IFERROR(VLOOKUP(CB1313,MonsterTable!$A:$B,MATCH(MonsterTable!$B$1,MonsterTable!$A$1:$B$1,0),0),
IF(OR(NOT(ISBLANK(CD1313)),ISBLANK(CE1313)),#N/A,
IF(CB1313="empty","empty",
VLOOKUP(CB1313,MonsterGroupTable!$A:$A,1,0)))))))</f>
        <v/>
      </c>
      <c r="CJ1313" s="2" t="str">
        <f>IF(AND(ISBLANK(CI1313),OR(NOT(ISBLANK(CK1313)),NOT(ISBLANK(CL1313)))),#N/A,
IF(ISBLANK(CI1313),"",
IF(AND(NOT(ISERROR(VLOOKUP(CI1313,MonsterTable!$A:$B,MATCH(MonsterTable!$B$1,MonsterTable!$A$1:$B$1,0),0))),OR(ISBLANK(CK1313),ISBLANK(CL1313))),#N/A,
IFERROR(VLOOKUP(CI1313,MonsterTable!$A:$B,MATCH(MonsterTable!$B$1,MonsterTable!$A$1:$B$1,0),0),
IF(OR(NOT(ISBLANK(CK1313)),ISBLANK(CL1313)),#N/A,
IF(CI1313="empty","empty",
VLOOKUP(CI1313,MonsterGroupTable!$A:$A,1,0)))))))</f>
        <v/>
      </c>
    </row>
    <row r="1314" spans="1:88">
      <c r="A1314">
        <v>20615</v>
      </c>
      <c r="B1314">
        <f t="shared" si="40"/>
        <v>1.1000000000000001</v>
      </c>
      <c r="C1314">
        <f t="shared" si="40"/>
        <v>1.1000000000000001</v>
      </c>
      <c r="F1314">
        <v>5460</v>
      </c>
      <c r="G1314">
        <v>199281</v>
      </c>
      <c r="H1314">
        <v>0</v>
      </c>
      <c r="I1314">
        <v>0</v>
      </c>
      <c r="J1314">
        <v>0</v>
      </c>
      <c r="K1314" t="s">
        <v>28</v>
      </c>
      <c r="L1314" t="s">
        <v>243</v>
      </c>
      <c r="M1314" t="s">
        <v>79</v>
      </c>
      <c r="N1314" t="s">
        <v>80</v>
      </c>
      <c r="O1314">
        <v>0</v>
      </c>
      <c r="P1314">
        <v>-4.75</v>
      </c>
      <c r="Q1314">
        <v>-3.5</v>
      </c>
      <c r="R1314">
        <v>4.75</v>
      </c>
      <c r="S1314">
        <v>3</v>
      </c>
      <c r="T1314">
        <v>-13.5</v>
      </c>
      <c r="U1314">
        <v>2.5499999999999998</v>
      </c>
      <c r="V1314">
        <v>-6.75</v>
      </c>
      <c r="W1314" t="str">
        <f t="shared" si="41"/>
        <v>g102,5,empty,3,201,1,1,0</v>
      </c>
      <c r="X1314" s="1" t="s">
        <v>280</v>
      </c>
      <c r="Y1314" s="2" t="str">
        <f>IF(AND(ISBLANK(X1314),OR(NOT(ISBLANK(Z1314)),NOT(ISBLANK(AA1314)))),#N/A,
IF(ISBLANK(X1314),"",
IF(AND(NOT(ISERROR(VLOOKUP(X1314,MonsterTable!$A:$B,MATCH(MonsterTable!$B$1,MonsterTable!$A$1:$B$1,0),0))),OR(ISBLANK(Z1314),ISBLANK(AA1314))),#N/A,
IFERROR(VLOOKUP(X1314,MonsterTable!$A:$B,MATCH(MonsterTable!$B$1,MonsterTable!$A$1:$B$1,0),0),
IF(OR(NOT(ISBLANK(Z1314)),ISBLANK(AA1314)),#N/A,
IF(X1314="empty","empty",
VLOOKUP(X1314,MonsterGroupTable!$A:$A,1,0)))))))</f>
        <v>g102</v>
      </c>
      <c r="AA1314">
        <v>5</v>
      </c>
      <c r="AE1314" s="1" t="s">
        <v>74</v>
      </c>
      <c r="AF1314" s="2" t="str">
        <f>IF(AND(ISBLANK(AE1314),OR(NOT(ISBLANK(AG1314)),NOT(ISBLANK(AH1314)))),#N/A,
IF(ISBLANK(AE1314),"",
IF(AND(NOT(ISERROR(VLOOKUP(AE1314,MonsterTable!$A:$B,MATCH(MonsterTable!$B$1,MonsterTable!$A$1:$B$1,0),0))),OR(ISBLANK(AG1314),ISBLANK(AH1314))),#N/A,
IFERROR(VLOOKUP(AE1314,MonsterTable!$A:$B,MATCH(MonsterTable!$B$1,MonsterTable!$A$1:$B$1,0),0),
IF(OR(NOT(ISBLANK(AG1314)),ISBLANK(AH1314)),#N/A,
IF(AE1314="empty","empty",
VLOOKUP(AE1314,MonsterGroupTable!$A:$A,1,0)))))))</f>
        <v>empty</v>
      </c>
      <c r="AH1314">
        <v>3</v>
      </c>
      <c r="AL1314" s="1" t="s">
        <v>242</v>
      </c>
      <c r="AM1314" s="2">
        <f>IF(AND(ISBLANK(AL1314),OR(NOT(ISBLANK(AN1314)),NOT(ISBLANK(AO1314)))),#N/A,
IF(ISBLANK(AL1314),"",
IF(AND(NOT(ISERROR(VLOOKUP(AL1314,MonsterTable!$A:$B,MATCH(MonsterTable!$B$1,MonsterTable!$A$1:$B$1,0),0))),OR(ISBLANK(AN1314),ISBLANK(AO1314))),#N/A,
IFERROR(VLOOKUP(AL1314,MonsterTable!$A:$B,MATCH(MonsterTable!$B$1,MonsterTable!$A$1:$B$1,0),0),
IF(OR(NOT(ISBLANK(AN1314)),ISBLANK(AO1314)),#N/A,
IF(AL1314="empty","empty",
VLOOKUP(AL1314,MonsterGroupTable!$A:$A,1,0)))))))</f>
        <v>201</v>
      </c>
      <c r="AN1314">
        <v>1</v>
      </c>
      <c r="AO1314">
        <v>1</v>
      </c>
      <c r="AP1314">
        <v>0</v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BA1314" s="2" t="str">
        <f>IF(AND(ISBLANK(AZ1314),OR(NOT(ISBLANK(BB1314)),NOT(ISBLANK(BC1314)))),#N/A,
IF(ISBLANK(AZ1314),"",
IF(AND(NOT(ISERROR(VLOOKUP(AZ1314,MonsterTable!$A:$B,MATCH(MonsterTable!$B$1,MonsterTable!$A$1:$B$1,0),0))),OR(ISBLANK(BB1314),ISBLANK(BC1314))),#N/A,
IFERROR(VLOOKUP(AZ1314,MonsterTable!$A:$B,MATCH(MonsterTable!$B$1,MonsterTable!$A$1:$B$1,0),0),
IF(OR(NOT(ISBLANK(BB1314)),ISBLANK(BC1314)),#N/A,
IF(AZ1314="empty","empty",
VLOOKUP(AZ1314,MonsterGroupTable!$A:$A,1,0)))))))</f>
        <v/>
      </c>
      <c r="BH1314" s="2" t="str">
        <f>IF(AND(ISBLANK(BG1314),OR(NOT(ISBLANK(BI1314)),NOT(ISBLANK(BJ1314)))),#N/A,
IF(ISBLANK(BG1314),"",
IF(AND(NOT(ISERROR(VLOOKUP(BG1314,MonsterTable!$A:$B,MATCH(MonsterTable!$B$1,MonsterTable!$A$1:$B$1,0),0))),OR(ISBLANK(BI1314),ISBLANK(BJ1314))),#N/A,
IFERROR(VLOOKUP(BG1314,MonsterTable!$A:$B,MATCH(MonsterTable!$B$1,MonsterTable!$A$1:$B$1,0),0),
IF(OR(NOT(ISBLANK(BI1314)),ISBLANK(BJ1314)),#N/A,
IF(BG1314="empty","empty",
VLOOKUP(BG1314,MonsterGroupTable!$A:$A,1,0)))))))</f>
        <v/>
      </c>
      <c r="BO1314" s="2" t="str">
        <f>IF(AND(ISBLANK(BN1314),OR(NOT(ISBLANK(BP1314)),NOT(ISBLANK(BQ1314)))),#N/A,
IF(ISBLANK(BN1314),"",
IF(AND(NOT(ISERROR(VLOOKUP(BN1314,MonsterTable!$A:$B,MATCH(MonsterTable!$B$1,MonsterTable!$A$1:$B$1,0),0))),OR(ISBLANK(BP1314),ISBLANK(BQ1314))),#N/A,
IFERROR(VLOOKUP(BN1314,MonsterTable!$A:$B,MATCH(MonsterTable!$B$1,MonsterTable!$A$1:$B$1,0),0),
IF(OR(NOT(ISBLANK(BP1314)),ISBLANK(BQ1314)),#N/A,
IF(BN1314="empty","empty",
VLOOKUP(BN1314,MonsterGroupTable!$A:$A,1,0)))))))</f>
        <v/>
      </c>
      <c r="BV1314" s="2" t="str">
        <f>IF(AND(ISBLANK(BU1314),OR(NOT(ISBLANK(BW1314)),NOT(ISBLANK(BX1314)))),#N/A,
IF(ISBLANK(BU1314),"",
IF(AND(NOT(ISERROR(VLOOKUP(BU1314,MonsterTable!$A:$B,MATCH(MonsterTable!$B$1,MonsterTable!$A$1:$B$1,0),0))),OR(ISBLANK(BW1314),ISBLANK(BX1314))),#N/A,
IFERROR(VLOOKUP(BU1314,MonsterTable!$A:$B,MATCH(MonsterTable!$B$1,MonsterTable!$A$1:$B$1,0),0),
IF(OR(NOT(ISBLANK(BW1314)),ISBLANK(BX1314)),#N/A,
IF(BU1314="empty","empty",
VLOOKUP(BU1314,MonsterGroupTable!$A:$A,1,0)))))))</f>
        <v/>
      </c>
      <c r="CC1314" s="2" t="str">
        <f>IF(AND(ISBLANK(CB1314),OR(NOT(ISBLANK(CD1314)),NOT(ISBLANK(CE1314)))),#N/A,
IF(ISBLANK(CB1314),"",
IF(AND(NOT(ISERROR(VLOOKUP(CB1314,MonsterTable!$A:$B,MATCH(MonsterTable!$B$1,MonsterTable!$A$1:$B$1,0),0))),OR(ISBLANK(CD1314),ISBLANK(CE1314))),#N/A,
IFERROR(VLOOKUP(CB1314,MonsterTable!$A:$B,MATCH(MonsterTable!$B$1,MonsterTable!$A$1:$B$1,0),0),
IF(OR(NOT(ISBLANK(CD1314)),ISBLANK(CE1314)),#N/A,
IF(CB1314="empty","empty",
VLOOKUP(CB1314,MonsterGroupTable!$A:$A,1,0)))))))</f>
        <v/>
      </c>
      <c r="CJ1314" s="2" t="str">
        <f>IF(AND(ISBLANK(CI1314),OR(NOT(ISBLANK(CK1314)),NOT(ISBLANK(CL1314)))),#N/A,
IF(ISBLANK(CI1314),"",
IF(AND(NOT(ISERROR(VLOOKUP(CI1314,MonsterTable!$A:$B,MATCH(MonsterTable!$B$1,MonsterTable!$A$1:$B$1,0),0))),OR(ISBLANK(CK1314),ISBLANK(CL1314))),#N/A,
IFERROR(VLOOKUP(CI1314,MonsterTable!$A:$B,MATCH(MonsterTable!$B$1,MonsterTable!$A$1:$B$1,0),0),
IF(OR(NOT(ISBLANK(CK1314)),ISBLANK(CL1314)),#N/A,
IF(CI1314="empty","empty",
VLOOKUP(CI1314,MonsterGroupTable!$A:$A,1,0)))))))</f>
        <v/>
      </c>
    </row>
    <row r="1315" spans="1:88">
      <c r="A1315">
        <v>20616</v>
      </c>
      <c r="B1315">
        <f t="shared" si="40"/>
        <v>1.1000000000000001</v>
      </c>
      <c r="C1315">
        <f t="shared" si="40"/>
        <v>1.1000000000000001</v>
      </c>
      <c r="F1315">
        <v>5460</v>
      </c>
      <c r="G1315">
        <v>200100</v>
      </c>
      <c r="H1315">
        <v>0</v>
      </c>
      <c r="I1315">
        <v>0</v>
      </c>
      <c r="J1315">
        <v>0</v>
      </c>
      <c r="K1315" t="s">
        <v>28</v>
      </c>
      <c r="L1315" t="s">
        <v>243</v>
      </c>
      <c r="M1315" t="s">
        <v>79</v>
      </c>
      <c r="N1315" t="s">
        <v>80</v>
      </c>
      <c r="O1315">
        <v>0</v>
      </c>
      <c r="P1315">
        <v>-4.75</v>
      </c>
      <c r="Q1315">
        <v>-3.5</v>
      </c>
      <c r="R1315">
        <v>4.75</v>
      </c>
      <c r="S1315">
        <v>3</v>
      </c>
      <c r="T1315">
        <v>-13.5</v>
      </c>
      <c r="U1315">
        <v>2.5499999999999998</v>
      </c>
      <c r="V1315">
        <v>-6.75</v>
      </c>
      <c r="W1315" t="str">
        <f t="shared" si="41"/>
        <v>g102,5,empty,3,201,1,1,0</v>
      </c>
      <c r="X1315" s="1" t="s">
        <v>280</v>
      </c>
      <c r="Y1315" s="2" t="str">
        <f>IF(AND(ISBLANK(X1315),OR(NOT(ISBLANK(Z1315)),NOT(ISBLANK(AA1315)))),#N/A,
IF(ISBLANK(X1315),"",
IF(AND(NOT(ISERROR(VLOOKUP(X1315,MonsterTable!$A:$B,MATCH(MonsterTable!$B$1,MonsterTable!$A$1:$B$1,0),0))),OR(ISBLANK(Z1315),ISBLANK(AA1315))),#N/A,
IFERROR(VLOOKUP(X1315,MonsterTable!$A:$B,MATCH(MonsterTable!$B$1,MonsterTable!$A$1:$B$1,0),0),
IF(OR(NOT(ISBLANK(Z1315)),ISBLANK(AA1315)),#N/A,
IF(X1315="empty","empty",
VLOOKUP(X1315,MonsterGroupTable!$A:$A,1,0)))))))</f>
        <v>g102</v>
      </c>
      <c r="AA1315">
        <v>5</v>
      </c>
      <c r="AE1315" s="1" t="s">
        <v>74</v>
      </c>
      <c r="AF1315" s="2" t="str">
        <f>IF(AND(ISBLANK(AE1315),OR(NOT(ISBLANK(AG1315)),NOT(ISBLANK(AH1315)))),#N/A,
IF(ISBLANK(AE1315),"",
IF(AND(NOT(ISERROR(VLOOKUP(AE1315,MonsterTable!$A:$B,MATCH(MonsterTable!$B$1,MonsterTable!$A$1:$B$1,0),0))),OR(ISBLANK(AG1315),ISBLANK(AH1315))),#N/A,
IFERROR(VLOOKUP(AE1315,MonsterTable!$A:$B,MATCH(MonsterTable!$B$1,MonsterTable!$A$1:$B$1,0),0),
IF(OR(NOT(ISBLANK(AG1315)),ISBLANK(AH1315)),#N/A,
IF(AE1315="empty","empty",
VLOOKUP(AE1315,MonsterGroupTable!$A:$A,1,0)))))))</f>
        <v>empty</v>
      </c>
      <c r="AH1315">
        <v>3</v>
      </c>
      <c r="AL1315" s="1" t="s">
        <v>242</v>
      </c>
      <c r="AM1315" s="2">
        <f>IF(AND(ISBLANK(AL1315),OR(NOT(ISBLANK(AN1315)),NOT(ISBLANK(AO1315)))),#N/A,
IF(ISBLANK(AL1315),"",
IF(AND(NOT(ISERROR(VLOOKUP(AL1315,MonsterTable!$A:$B,MATCH(MonsterTable!$B$1,MonsterTable!$A$1:$B$1,0),0))),OR(ISBLANK(AN1315),ISBLANK(AO1315))),#N/A,
IFERROR(VLOOKUP(AL1315,MonsterTable!$A:$B,MATCH(MonsterTable!$B$1,MonsterTable!$A$1:$B$1,0),0),
IF(OR(NOT(ISBLANK(AN1315)),ISBLANK(AO1315)),#N/A,
IF(AL1315="empty","empty",
VLOOKUP(AL1315,MonsterGroupTable!$A:$A,1,0)))))))</f>
        <v>201</v>
      </c>
      <c r="AN1315">
        <v>1</v>
      </c>
      <c r="AO1315">
        <v>1</v>
      </c>
      <c r="AP1315">
        <v>0</v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BA1315" s="2" t="str">
        <f>IF(AND(ISBLANK(AZ1315),OR(NOT(ISBLANK(BB1315)),NOT(ISBLANK(BC1315)))),#N/A,
IF(ISBLANK(AZ1315),"",
IF(AND(NOT(ISERROR(VLOOKUP(AZ1315,MonsterTable!$A:$B,MATCH(MonsterTable!$B$1,MonsterTable!$A$1:$B$1,0),0))),OR(ISBLANK(BB1315),ISBLANK(BC1315))),#N/A,
IFERROR(VLOOKUP(AZ1315,MonsterTable!$A:$B,MATCH(MonsterTable!$B$1,MonsterTable!$A$1:$B$1,0),0),
IF(OR(NOT(ISBLANK(BB1315)),ISBLANK(BC1315)),#N/A,
IF(AZ1315="empty","empty",
VLOOKUP(AZ1315,MonsterGroupTable!$A:$A,1,0)))))))</f>
        <v/>
      </c>
      <c r="BH1315" s="2" t="str">
        <f>IF(AND(ISBLANK(BG1315),OR(NOT(ISBLANK(BI1315)),NOT(ISBLANK(BJ1315)))),#N/A,
IF(ISBLANK(BG1315),"",
IF(AND(NOT(ISERROR(VLOOKUP(BG1315,MonsterTable!$A:$B,MATCH(MonsterTable!$B$1,MonsterTable!$A$1:$B$1,0),0))),OR(ISBLANK(BI1315),ISBLANK(BJ1315))),#N/A,
IFERROR(VLOOKUP(BG1315,MonsterTable!$A:$B,MATCH(MonsterTable!$B$1,MonsterTable!$A$1:$B$1,0),0),
IF(OR(NOT(ISBLANK(BI1315)),ISBLANK(BJ1315)),#N/A,
IF(BG1315="empty","empty",
VLOOKUP(BG1315,MonsterGroupTable!$A:$A,1,0)))))))</f>
        <v/>
      </c>
      <c r="BO1315" s="2" t="str">
        <f>IF(AND(ISBLANK(BN1315),OR(NOT(ISBLANK(BP1315)),NOT(ISBLANK(BQ1315)))),#N/A,
IF(ISBLANK(BN1315),"",
IF(AND(NOT(ISERROR(VLOOKUP(BN1315,MonsterTable!$A:$B,MATCH(MonsterTable!$B$1,MonsterTable!$A$1:$B$1,0),0))),OR(ISBLANK(BP1315),ISBLANK(BQ1315))),#N/A,
IFERROR(VLOOKUP(BN1315,MonsterTable!$A:$B,MATCH(MonsterTable!$B$1,MonsterTable!$A$1:$B$1,0),0),
IF(OR(NOT(ISBLANK(BP1315)),ISBLANK(BQ1315)),#N/A,
IF(BN1315="empty","empty",
VLOOKUP(BN1315,MonsterGroupTable!$A:$A,1,0)))))))</f>
        <v/>
      </c>
      <c r="BV1315" s="2" t="str">
        <f>IF(AND(ISBLANK(BU1315),OR(NOT(ISBLANK(BW1315)),NOT(ISBLANK(BX1315)))),#N/A,
IF(ISBLANK(BU1315),"",
IF(AND(NOT(ISERROR(VLOOKUP(BU1315,MonsterTable!$A:$B,MATCH(MonsterTable!$B$1,MonsterTable!$A$1:$B$1,0),0))),OR(ISBLANK(BW1315),ISBLANK(BX1315))),#N/A,
IFERROR(VLOOKUP(BU1315,MonsterTable!$A:$B,MATCH(MonsterTable!$B$1,MonsterTable!$A$1:$B$1,0),0),
IF(OR(NOT(ISBLANK(BW1315)),ISBLANK(BX1315)),#N/A,
IF(BU1315="empty","empty",
VLOOKUP(BU1315,MonsterGroupTable!$A:$A,1,0)))))))</f>
        <v/>
      </c>
      <c r="CC1315" s="2" t="str">
        <f>IF(AND(ISBLANK(CB1315),OR(NOT(ISBLANK(CD1315)),NOT(ISBLANK(CE1315)))),#N/A,
IF(ISBLANK(CB1315),"",
IF(AND(NOT(ISERROR(VLOOKUP(CB1315,MonsterTable!$A:$B,MATCH(MonsterTable!$B$1,MonsterTable!$A$1:$B$1,0),0))),OR(ISBLANK(CD1315),ISBLANK(CE1315))),#N/A,
IFERROR(VLOOKUP(CB1315,MonsterTable!$A:$B,MATCH(MonsterTable!$B$1,MonsterTable!$A$1:$B$1,0),0),
IF(OR(NOT(ISBLANK(CD1315)),ISBLANK(CE1315)),#N/A,
IF(CB1315="empty","empty",
VLOOKUP(CB1315,MonsterGroupTable!$A:$A,1,0)))))))</f>
        <v/>
      </c>
      <c r="CJ1315" s="2" t="str">
        <f>IF(AND(ISBLANK(CI1315),OR(NOT(ISBLANK(CK1315)),NOT(ISBLANK(CL1315)))),#N/A,
IF(ISBLANK(CI1315),"",
IF(AND(NOT(ISERROR(VLOOKUP(CI1315,MonsterTable!$A:$B,MATCH(MonsterTable!$B$1,MonsterTable!$A$1:$B$1,0),0))),OR(ISBLANK(CK1315),ISBLANK(CL1315))),#N/A,
IFERROR(VLOOKUP(CI1315,MonsterTable!$A:$B,MATCH(MonsterTable!$B$1,MonsterTable!$A$1:$B$1,0),0),
IF(OR(NOT(ISBLANK(CK1315)),ISBLANK(CL1315)),#N/A,
IF(CI1315="empty","empty",
VLOOKUP(CI1315,MonsterGroupTable!$A:$A,1,0)))))))</f>
        <v/>
      </c>
    </row>
    <row r="1316" spans="1:88">
      <c r="A1316">
        <v>20617</v>
      </c>
      <c r="B1316">
        <f t="shared" si="40"/>
        <v>1.1000000000000001</v>
      </c>
      <c r="C1316">
        <f t="shared" si="40"/>
        <v>1.1000000000000001</v>
      </c>
      <c r="F1316">
        <v>5460</v>
      </c>
      <c r="G1316">
        <v>200919</v>
      </c>
      <c r="H1316">
        <v>0</v>
      </c>
      <c r="I1316">
        <v>0</v>
      </c>
      <c r="J1316">
        <v>0</v>
      </c>
      <c r="K1316" t="s">
        <v>28</v>
      </c>
      <c r="L1316" t="s">
        <v>243</v>
      </c>
      <c r="M1316" t="s">
        <v>79</v>
      </c>
      <c r="N1316" t="s">
        <v>80</v>
      </c>
      <c r="O1316">
        <v>0</v>
      </c>
      <c r="P1316">
        <v>-4.75</v>
      </c>
      <c r="Q1316">
        <v>-3.5</v>
      </c>
      <c r="R1316">
        <v>4.75</v>
      </c>
      <c r="S1316">
        <v>3</v>
      </c>
      <c r="T1316">
        <v>-13.5</v>
      </c>
      <c r="U1316">
        <v>2.5499999999999998</v>
      </c>
      <c r="V1316">
        <v>-6.75</v>
      </c>
      <c r="W1316" t="str">
        <f t="shared" si="41"/>
        <v>g102,5,empty,3,201,1,1,0</v>
      </c>
      <c r="X1316" s="1" t="s">
        <v>280</v>
      </c>
      <c r="Y1316" s="2" t="str">
        <f>IF(AND(ISBLANK(X1316),OR(NOT(ISBLANK(Z1316)),NOT(ISBLANK(AA1316)))),#N/A,
IF(ISBLANK(X1316),"",
IF(AND(NOT(ISERROR(VLOOKUP(X1316,MonsterTable!$A:$B,MATCH(MonsterTable!$B$1,MonsterTable!$A$1:$B$1,0),0))),OR(ISBLANK(Z1316),ISBLANK(AA1316))),#N/A,
IFERROR(VLOOKUP(X1316,MonsterTable!$A:$B,MATCH(MonsterTable!$B$1,MonsterTable!$A$1:$B$1,0),0),
IF(OR(NOT(ISBLANK(Z1316)),ISBLANK(AA1316)),#N/A,
IF(X1316="empty","empty",
VLOOKUP(X1316,MonsterGroupTable!$A:$A,1,0)))))))</f>
        <v>g102</v>
      </c>
      <c r="AA1316">
        <v>5</v>
      </c>
      <c r="AE1316" s="1" t="s">
        <v>74</v>
      </c>
      <c r="AF1316" s="2" t="str">
        <f>IF(AND(ISBLANK(AE1316),OR(NOT(ISBLANK(AG1316)),NOT(ISBLANK(AH1316)))),#N/A,
IF(ISBLANK(AE1316),"",
IF(AND(NOT(ISERROR(VLOOKUP(AE1316,MonsterTable!$A:$B,MATCH(MonsterTable!$B$1,MonsterTable!$A$1:$B$1,0),0))),OR(ISBLANK(AG1316),ISBLANK(AH1316))),#N/A,
IFERROR(VLOOKUP(AE1316,MonsterTable!$A:$B,MATCH(MonsterTable!$B$1,MonsterTable!$A$1:$B$1,0),0),
IF(OR(NOT(ISBLANK(AG1316)),ISBLANK(AH1316)),#N/A,
IF(AE1316="empty","empty",
VLOOKUP(AE1316,MonsterGroupTable!$A:$A,1,0)))))))</f>
        <v>empty</v>
      </c>
      <c r="AH1316">
        <v>3</v>
      </c>
      <c r="AL1316" s="1" t="s">
        <v>242</v>
      </c>
      <c r="AM1316" s="2">
        <f>IF(AND(ISBLANK(AL1316),OR(NOT(ISBLANK(AN1316)),NOT(ISBLANK(AO1316)))),#N/A,
IF(ISBLANK(AL1316),"",
IF(AND(NOT(ISERROR(VLOOKUP(AL1316,MonsterTable!$A:$B,MATCH(MonsterTable!$B$1,MonsterTable!$A$1:$B$1,0),0))),OR(ISBLANK(AN1316),ISBLANK(AO1316))),#N/A,
IFERROR(VLOOKUP(AL1316,MonsterTable!$A:$B,MATCH(MonsterTable!$B$1,MonsterTable!$A$1:$B$1,0),0),
IF(OR(NOT(ISBLANK(AN1316)),ISBLANK(AO1316)),#N/A,
IF(AL1316="empty","empty",
VLOOKUP(AL1316,MonsterGroupTable!$A:$A,1,0)))))))</f>
        <v>201</v>
      </c>
      <c r="AN1316">
        <v>1</v>
      </c>
      <c r="AO1316">
        <v>1</v>
      </c>
      <c r="AP1316">
        <v>0</v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BA1316" s="2" t="str">
        <f>IF(AND(ISBLANK(AZ1316),OR(NOT(ISBLANK(BB1316)),NOT(ISBLANK(BC1316)))),#N/A,
IF(ISBLANK(AZ1316),"",
IF(AND(NOT(ISERROR(VLOOKUP(AZ1316,MonsterTable!$A:$B,MATCH(MonsterTable!$B$1,MonsterTable!$A$1:$B$1,0),0))),OR(ISBLANK(BB1316),ISBLANK(BC1316))),#N/A,
IFERROR(VLOOKUP(AZ1316,MonsterTable!$A:$B,MATCH(MonsterTable!$B$1,MonsterTable!$A$1:$B$1,0),0),
IF(OR(NOT(ISBLANK(BB1316)),ISBLANK(BC1316)),#N/A,
IF(AZ1316="empty","empty",
VLOOKUP(AZ1316,MonsterGroupTable!$A:$A,1,0)))))))</f>
        <v/>
      </c>
      <c r="BH1316" s="2" t="str">
        <f>IF(AND(ISBLANK(BG1316),OR(NOT(ISBLANK(BI1316)),NOT(ISBLANK(BJ1316)))),#N/A,
IF(ISBLANK(BG1316),"",
IF(AND(NOT(ISERROR(VLOOKUP(BG1316,MonsterTable!$A:$B,MATCH(MonsterTable!$B$1,MonsterTable!$A$1:$B$1,0),0))),OR(ISBLANK(BI1316),ISBLANK(BJ1316))),#N/A,
IFERROR(VLOOKUP(BG1316,MonsterTable!$A:$B,MATCH(MonsterTable!$B$1,MonsterTable!$A$1:$B$1,0),0),
IF(OR(NOT(ISBLANK(BI1316)),ISBLANK(BJ1316)),#N/A,
IF(BG1316="empty","empty",
VLOOKUP(BG1316,MonsterGroupTable!$A:$A,1,0)))))))</f>
        <v/>
      </c>
      <c r="BO1316" s="2" t="str">
        <f>IF(AND(ISBLANK(BN1316),OR(NOT(ISBLANK(BP1316)),NOT(ISBLANK(BQ1316)))),#N/A,
IF(ISBLANK(BN1316),"",
IF(AND(NOT(ISERROR(VLOOKUP(BN1316,MonsterTable!$A:$B,MATCH(MonsterTable!$B$1,MonsterTable!$A$1:$B$1,0),0))),OR(ISBLANK(BP1316),ISBLANK(BQ1316))),#N/A,
IFERROR(VLOOKUP(BN1316,MonsterTable!$A:$B,MATCH(MonsterTable!$B$1,MonsterTable!$A$1:$B$1,0),0),
IF(OR(NOT(ISBLANK(BP1316)),ISBLANK(BQ1316)),#N/A,
IF(BN1316="empty","empty",
VLOOKUP(BN1316,MonsterGroupTable!$A:$A,1,0)))))))</f>
        <v/>
      </c>
      <c r="BV1316" s="2" t="str">
        <f>IF(AND(ISBLANK(BU1316),OR(NOT(ISBLANK(BW1316)),NOT(ISBLANK(BX1316)))),#N/A,
IF(ISBLANK(BU1316),"",
IF(AND(NOT(ISERROR(VLOOKUP(BU1316,MonsterTable!$A:$B,MATCH(MonsterTable!$B$1,MonsterTable!$A$1:$B$1,0),0))),OR(ISBLANK(BW1316),ISBLANK(BX1316))),#N/A,
IFERROR(VLOOKUP(BU1316,MonsterTable!$A:$B,MATCH(MonsterTable!$B$1,MonsterTable!$A$1:$B$1,0),0),
IF(OR(NOT(ISBLANK(BW1316)),ISBLANK(BX1316)),#N/A,
IF(BU1316="empty","empty",
VLOOKUP(BU1316,MonsterGroupTable!$A:$A,1,0)))))))</f>
        <v/>
      </c>
      <c r="CC1316" s="2" t="str">
        <f>IF(AND(ISBLANK(CB1316),OR(NOT(ISBLANK(CD1316)),NOT(ISBLANK(CE1316)))),#N/A,
IF(ISBLANK(CB1316),"",
IF(AND(NOT(ISERROR(VLOOKUP(CB1316,MonsterTable!$A:$B,MATCH(MonsterTable!$B$1,MonsterTable!$A$1:$B$1,0),0))),OR(ISBLANK(CD1316),ISBLANK(CE1316))),#N/A,
IFERROR(VLOOKUP(CB1316,MonsterTable!$A:$B,MATCH(MonsterTable!$B$1,MonsterTable!$A$1:$B$1,0),0),
IF(OR(NOT(ISBLANK(CD1316)),ISBLANK(CE1316)),#N/A,
IF(CB1316="empty","empty",
VLOOKUP(CB1316,MonsterGroupTable!$A:$A,1,0)))))))</f>
        <v/>
      </c>
      <c r="CJ1316" s="2" t="str">
        <f>IF(AND(ISBLANK(CI1316),OR(NOT(ISBLANK(CK1316)),NOT(ISBLANK(CL1316)))),#N/A,
IF(ISBLANK(CI1316),"",
IF(AND(NOT(ISERROR(VLOOKUP(CI1316,MonsterTable!$A:$B,MATCH(MonsterTable!$B$1,MonsterTable!$A$1:$B$1,0),0))),OR(ISBLANK(CK1316),ISBLANK(CL1316))),#N/A,
IFERROR(VLOOKUP(CI1316,MonsterTable!$A:$B,MATCH(MonsterTable!$B$1,MonsterTable!$A$1:$B$1,0),0),
IF(OR(NOT(ISBLANK(CK1316)),ISBLANK(CL1316)),#N/A,
IF(CI1316="empty","empty",
VLOOKUP(CI1316,MonsterGroupTable!$A:$A,1,0)))))))</f>
        <v/>
      </c>
    </row>
    <row r="1317" spans="1:88">
      <c r="A1317">
        <v>20618</v>
      </c>
      <c r="B1317">
        <f t="shared" si="40"/>
        <v>1.1000000000000001</v>
      </c>
      <c r="C1317">
        <f t="shared" si="40"/>
        <v>1.1000000000000001</v>
      </c>
      <c r="F1317">
        <v>5460</v>
      </c>
      <c r="G1317">
        <v>201738</v>
      </c>
      <c r="H1317">
        <v>0</v>
      </c>
      <c r="I1317">
        <v>0</v>
      </c>
      <c r="J1317">
        <v>0</v>
      </c>
      <c r="K1317" t="s">
        <v>28</v>
      </c>
      <c r="L1317" t="s">
        <v>243</v>
      </c>
      <c r="M1317" t="s">
        <v>79</v>
      </c>
      <c r="N1317" t="s">
        <v>80</v>
      </c>
      <c r="O1317">
        <v>0</v>
      </c>
      <c r="P1317">
        <v>-4.75</v>
      </c>
      <c r="Q1317">
        <v>-3.5</v>
      </c>
      <c r="R1317">
        <v>4.75</v>
      </c>
      <c r="S1317">
        <v>3</v>
      </c>
      <c r="T1317">
        <v>-13.5</v>
      </c>
      <c r="U1317">
        <v>2.5499999999999998</v>
      </c>
      <c r="V1317">
        <v>-6.75</v>
      </c>
      <c r="W1317" t="str">
        <f t="shared" si="41"/>
        <v>g102,5,empty,3,201,1,1,0</v>
      </c>
      <c r="X1317" s="1" t="s">
        <v>280</v>
      </c>
      <c r="Y1317" s="2" t="str">
        <f>IF(AND(ISBLANK(X1317),OR(NOT(ISBLANK(Z1317)),NOT(ISBLANK(AA1317)))),#N/A,
IF(ISBLANK(X1317),"",
IF(AND(NOT(ISERROR(VLOOKUP(X1317,MonsterTable!$A:$B,MATCH(MonsterTable!$B$1,MonsterTable!$A$1:$B$1,0),0))),OR(ISBLANK(Z1317),ISBLANK(AA1317))),#N/A,
IFERROR(VLOOKUP(X1317,MonsterTable!$A:$B,MATCH(MonsterTable!$B$1,MonsterTable!$A$1:$B$1,0),0),
IF(OR(NOT(ISBLANK(Z1317)),ISBLANK(AA1317)),#N/A,
IF(X1317="empty","empty",
VLOOKUP(X1317,MonsterGroupTable!$A:$A,1,0)))))))</f>
        <v>g102</v>
      </c>
      <c r="AA1317">
        <v>5</v>
      </c>
      <c r="AE1317" s="1" t="s">
        <v>74</v>
      </c>
      <c r="AF1317" s="2" t="str">
        <f>IF(AND(ISBLANK(AE1317),OR(NOT(ISBLANK(AG1317)),NOT(ISBLANK(AH1317)))),#N/A,
IF(ISBLANK(AE1317),"",
IF(AND(NOT(ISERROR(VLOOKUP(AE1317,MonsterTable!$A:$B,MATCH(MonsterTable!$B$1,MonsterTable!$A$1:$B$1,0),0))),OR(ISBLANK(AG1317),ISBLANK(AH1317))),#N/A,
IFERROR(VLOOKUP(AE1317,MonsterTable!$A:$B,MATCH(MonsterTable!$B$1,MonsterTable!$A$1:$B$1,0),0),
IF(OR(NOT(ISBLANK(AG1317)),ISBLANK(AH1317)),#N/A,
IF(AE1317="empty","empty",
VLOOKUP(AE1317,MonsterGroupTable!$A:$A,1,0)))))))</f>
        <v>empty</v>
      </c>
      <c r="AH1317">
        <v>3</v>
      </c>
      <c r="AL1317" s="1" t="s">
        <v>242</v>
      </c>
      <c r="AM1317" s="2">
        <f>IF(AND(ISBLANK(AL1317),OR(NOT(ISBLANK(AN1317)),NOT(ISBLANK(AO1317)))),#N/A,
IF(ISBLANK(AL1317),"",
IF(AND(NOT(ISERROR(VLOOKUP(AL1317,MonsterTable!$A:$B,MATCH(MonsterTable!$B$1,MonsterTable!$A$1:$B$1,0),0))),OR(ISBLANK(AN1317),ISBLANK(AO1317))),#N/A,
IFERROR(VLOOKUP(AL1317,MonsterTable!$A:$B,MATCH(MonsterTable!$B$1,MonsterTable!$A$1:$B$1,0),0),
IF(OR(NOT(ISBLANK(AN1317)),ISBLANK(AO1317)),#N/A,
IF(AL1317="empty","empty",
VLOOKUP(AL1317,MonsterGroupTable!$A:$A,1,0)))))))</f>
        <v>201</v>
      </c>
      <c r="AN1317">
        <v>1</v>
      </c>
      <c r="AO1317">
        <v>1</v>
      </c>
      <c r="AP1317">
        <v>0</v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BA1317" s="2" t="str">
        <f>IF(AND(ISBLANK(AZ1317),OR(NOT(ISBLANK(BB1317)),NOT(ISBLANK(BC1317)))),#N/A,
IF(ISBLANK(AZ1317),"",
IF(AND(NOT(ISERROR(VLOOKUP(AZ1317,MonsterTable!$A:$B,MATCH(MonsterTable!$B$1,MonsterTable!$A$1:$B$1,0),0))),OR(ISBLANK(BB1317),ISBLANK(BC1317))),#N/A,
IFERROR(VLOOKUP(AZ1317,MonsterTable!$A:$B,MATCH(MonsterTable!$B$1,MonsterTable!$A$1:$B$1,0),0),
IF(OR(NOT(ISBLANK(BB1317)),ISBLANK(BC1317)),#N/A,
IF(AZ1317="empty","empty",
VLOOKUP(AZ1317,MonsterGroupTable!$A:$A,1,0)))))))</f>
        <v/>
      </c>
      <c r="BH1317" s="2" t="str">
        <f>IF(AND(ISBLANK(BG1317),OR(NOT(ISBLANK(BI1317)),NOT(ISBLANK(BJ1317)))),#N/A,
IF(ISBLANK(BG1317),"",
IF(AND(NOT(ISERROR(VLOOKUP(BG1317,MonsterTable!$A:$B,MATCH(MonsterTable!$B$1,MonsterTable!$A$1:$B$1,0),0))),OR(ISBLANK(BI1317),ISBLANK(BJ1317))),#N/A,
IFERROR(VLOOKUP(BG1317,MonsterTable!$A:$B,MATCH(MonsterTable!$B$1,MonsterTable!$A$1:$B$1,0),0),
IF(OR(NOT(ISBLANK(BI1317)),ISBLANK(BJ1317)),#N/A,
IF(BG1317="empty","empty",
VLOOKUP(BG1317,MonsterGroupTable!$A:$A,1,0)))))))</f>
        <v/>
      </c>
      <c r="BO1317" s="2" t="str">
        <f>IF(AND(ISBLANK(BN1317),OR(NOT(ISBLANK(BP1317)),NOT(ISBLANK(BQ1317)))),#N/A,
IF(ISBLANK(BN1317),"",
IF(AND(NOT(ISERROR(VLOOKUP(BN1317,MonsterTable!$A:$B,MATCH(MonsterTable!$B$1,MonsterTable!$A$1:$B$1,0),0))),OR(ISBLANK(BP1317),ISBLANK(BQ1317))),#N/A,
IFERROR(VLOOKUP(BN1317,MonsterTable!$A:$B,MATCH(MonsterTable!$B$1,MonsterTable!$A$1:$B$1,0),0),
IF(OR(NOT(ISBLANK(BP1317)),ISBLANK(BQ1317)),#N/A,
IF(BN1317="empty","empty",
VLOOKUP(BN1317,MonsterGroupTable!$A:$A,1,0)))))))</f>
        <v/>
      </c>
      <c r="BV1317" s="2" t="str">
        <f>IF(AND(ISBLANK(BU1317),OR(NOT(ISBLANK(BW1317)),NOT(ISBLANK(BX1317)))),#N/A,
IF(ISBLANK(BU1317),"",
IF(AND(NOT(ISERROR(VLOOKUP(BU1317,MonsterTable!$A:$B,MATCH(MonsterTable!$B$1,MonsterTable!$A$1:$B$1,0),0))),OR(ISBLANK(BW1317),ISBLANK(BX1317))),#N/A,
IFERROR(VLOOKUP(BU1317,MonsterTable!$A:$B,MATCH(MonsterTable!$B$1,MonsterTable!$A$1:$B$1,0),0),
IF(OR(NOT(ISBLANK(BW1317)),ISBLANK(BX1317)),#N/A,
IF(BU1317="empty","empty",
VLOOKUP(BU1317,MonsterGroupTable!$A:$A,1,0)))))))</f>
        <v/>
      </c>
      <c r="CC1317" s="2" t="str">
        <f>IF(AND(ISBLANK(CB1317),OR(NOT(ISBLANK(CD1317)),NOT(ISBLANK(CE1317)))),#N/A,
IF(ISBLANK(CB1317),"",
IF(AND(NOT(ISERROR(VLOOKUP(CB1317,MonsterTable!$A:$B,MATCH(MonsterTable!$B$1,MonsterTable!$A$1:$B$1,0),0))),OR(ISBLANK(CD1317),ISBLANK(CE1317))),#N/A,
IFERROR(VLOOKUP(CB1317,MonsterTable!$A:$B,MATCH(MonsterTable!$B$1,MonsterTable!$A$1:$B$1,0),0),
IF(OR(NOT(ISBLANK(CD1317)),ISBLANK(CE1317)),#N/A,
IF(CB1317="empty","empty",
VLOOKUP(CB1317,MonsterGroupTable!$A:$A,1,0)))))))</f>
        <v/>
      </c>
      <c r="CJ1317" s="2" t="str">
        <f>IF(AND(ISBLANK(CI1317),OR(NOT(ISBLANK(CK1317)),NOT(ISBLANK(CL1317)))),#N/A,
IF(ISBLANK(CI1317),"",
IF(AND(NOT(ISERROR(VLOOKUP(CI1317,MonsterTable!$A:$B,MATCH(MonsterTable!$B$1,MonsterTable!$A$1:$B$1,0),0))),OR(ISBLANK(CK1317),ISBLANK(CL1317))),#N/A,
IFERROR(VLOOKUP(CI1317,MonsterTable!$A:$B,MATCH(MonsterTable!$B$1,MonsterTable!$A$1:$B$1,0),0),
IF(OR(NOT(ISBLANK(CK1317)),ISBLANK(CL1317)),#N/A,
IF(CI1317="empty","empty",
VLOOKUP(CI1317,MonsterGroupTable!$A:$A,1,0)))))))</f>
        <v/>
      </c>
    </row>
    <row r="1318" spans="1:88">
      <c r="A1318">
        <v>20619</v>
      </c>
      <c r="B1318">
        <f t="shared" si="40"/>
        <v>1.1000000000000001</v>
      </c>
      <c r="C1318">
        <f t="shared" si="40"/>
        <v>1.1000000000000001</v>
      </c>
      <c r="F1318">
        <v>5460</v>
      </c>
      <c r="G1318">
        <v>202557</v>
      </c>
      <c r="H1318">
        <v>0</v>
      </c>
      <c r="I1318">
        <v>0</v>
      </c>
      <c r="J1318">
        <v>0</v>
      </c>
      <c r="K1318" t="s">
        <v>28</v>
      </c>
      <c r="L1318" t="s">
        <v>243</v>
      </c>
      <c r="M1318" t="s">
        <v>79</v>
      </c>
      <c r="N1318" t="s">
        <v>80</v>
      </c>
      <c r="O1318">
        <v>0</v>
      </c>
      <c r="P1318">
        <v>-4.75</v>
      </c>
      <c r="Q1318">
        <v>-3.5</v>
      </c>
      <c r="R1318">
        <v>4.75</v>
      </c>
      <c r="S1318">
        <v>3</v>
      </c>
      <c r="T1318">
        <v>-13.5</v>
      </c>
      <c r="U1318">
        <v>2.5499999999999998</v>
      </c>
      <c r="V1318">
        <v>-6.75</v>
      </c>
      <c r="W1318" t="str">
        <f t="shared" si="41"/>
        <v>g102,5,empty,3,201,1,1,0</v>
      </c>
      <c r="X1318" s="1" t="s">
        <v>280</v>
      </c>
      <c r="Y1318" s="2" t="str">
        <f>IF(AND(ISBLANK(X1318),OR(NOT(ISBLANK(Z1318)),NOT(ISBLANK(AA1318)))),#N/A,
IF(ISBLANK(X1318),"",
IF(AND(NOT(ISERROR(VLOOKUP(X1318,MonsterTable!$A:$B,MATCH(MonsterTable!$B$1,MonsterTable!$A$1:$B$1,0),0))),OR(ISBLANK(Z1318),ISBLANK(AA1318))),#N/A,
IFERROR(VLOOKUP(X1318,MonsterTable!$A:$B,MATCH(MonsterTable!$B$1,MonsterTable!$A$1:$B$1,0),0),
IF(OR(NOT(ISBLANK(Z1318)),ISBLANK(AA1318)),#N/A,
IF(X1318="empty","empty",
VLOOKUP(X1318,MonsterGroupTable!$A:$A,1,0)))))))</f>
        <v>g102</v>
      </c>
      <c r="AA1318">
        <v>5</v>
      </c>
      <c r="AE1318" s="1" t="s">
        <v>74</v>
      </c>
      <c r="AF1318" s="2" t="str">
        <f>IF(AND(ISBLANK(AE1318),OR(NOT(ISBLANK(AG1318)),NOT(ISBLANK(AH1318)))),#N/A,
IF(ISBLANK(AE1318),"",
IF(AND(NOT(ISERROR(VLOOKUP(AE1318,MonsterTable!$A:$B,MATCH(MonsterTable!$B$1,MonsterTable!$A$1:$B$1,0),0))),OR(ISBLANK(AG1318),ISBLANK(AH1318))),#N/A,
IFERROR(VLOOKUP(AE1318,MonsterTable!$A:$B,MATCH(MonsterTable!$B$1,MonsterTable!$A$1:$B$1,0),0),
IF(OR(NOT(ISBLANK(AG1318)),ISBLANK(AH1318)),#N/A,
IF(AE1318="empty","empty",
VLOOKUP(AE1318,MonsterGroupTable!$A:$A,1,0)))))))</f>
        <v>empty</v>
      </c>
      <c r="AH1318">
        <v>3</v>
      </c>
      <c r="AL1318" s="1" t="s">
        <v>242</v>
      </c>
      <c r="AM1318" s="2">
        <f>IF(AND(ISBLANK(AL1318),OR(NOT(ISBLANK(AN1318)),NOT(ISBLANK(AO1318)))),#N/A,
IF(ISBLANK(AL1318),"",
IF(AND(NOT(ISERROR(VLOOKUP(AL1318,MonsterTable!$A:$B,MATCH(MonsterTable!$B$1,MonsterTable!$A$1:$B$1,0),0))),OR(ISBLANK(AN1318),ISBLANK(AO1318))),#N/A,
IFERROR(VLOOKUP(AL1318,MonsterTable!$A:$B,MATCH(MonsterTable!$B$1,MonsterTable!$A$1:$B$1,0),0),
IF(OR(NOT(ISBLANK(AN1318)),ISBLANK(AO1318)),#N/A,
IF(AL1318="empty","empty",
VLOOKUP(AL1318,MonsterGroupTable!$A:$A,1,0)))))))</f>
        <v>201</v>
      </c>
      <c r="AN1318">
        <v>1</v>
      </c>
      <c r="AO1318">
        <v>1</v>
      </c>
      <c r="AP1318">
        <v>0</v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BA1318" s="2" t="str">
        <f>IF(AND(ISBLANK(AZ1318),OR(NOT(ISBLANK(BB1318)),NOT(ISBLANK(BC1318)))),#N/A,
IF(ISBLANK(AZ1318),"",
IF(AND(NOT(ISERROR(VLOOKUP(AZ1318,MonsterTable!$A:$B,MATCH(MonsterTable!$B$1,MonsterTable!$A$1:$B$1,0),0))),OR(ISBLANK(BB1318),ISBLANK(BC1318))),#N/A,
IFERROR(VLOOKUP(AZ1318,MonsterTable!$A:$B,MATCH(MonsterTable!$B$1,MonsterTable!$A$1:$B$1,0),0),
IF(OR(NOT(ISBLANK(BB1318)),ISBLANK(BC1318)),#N/A,
IF(AZ1318="empty","empty",
VLOOKUP(AZ1318,MonsterGroupTable!$A:$A,1,0)))))))</f>
        <v/>
      </c>
      <c r="BH1318" s="2" t="str">
        <f>IF(AND(ISBLANK(BG1318),OR(NOT(ISBLANK(BI1318)),NOT(ISBLANK(BJ1318)))),#N/A,
IF(ISBLANK(BG1318),"",
IF(AND(NOT(ISERROR(VLOOKUP(BG1318,MonsterTable!$A:$B,MATCH(MonsterTable!$B$1,MonsterTable!$A$1:$B$1,0),0))),OR(ISBLANK(BI1318),ISBLANK(BJ1318))),#N/A,
IFERROR(VLOOKUP(BG1318,MonsterTable!$A:$B,MATCH(MonsterTable!$B$1,MonsterTable!$A$1:$B$1,0),0),
IF(OR(NOT(ISBLANK(BI1318)),ISBLANK(BJ1318)),#N/A,
IF(BG1318="empty","empty",
VLOOKUP(BG1318,MonsterGroupTable!$A:$A,1,0)))))))</f>
        <v/>
      </c>
      <c r="BO1318" s="2" t="str">
        <f>IF(AND(ISBLANK(BN1318),OR(NOT(ISBLANK(BP1318)),NOT(ISBLANK(BQ1318)))),#N/A,
IF(ISBLANK(BN1318),"",
IF(AND(NOT(ISERROR(VLOOKUP(BN1318,MonsterTable!$A:$B,MATCH(MonsterTable!$B$1,MonsterTable!$A$1:$B$1,0),0))),OR(ISBLANK(BP1318),ISBLANK(BQ1318))),#N/A,
IFERROR(VLOOKUP(BN1318,MonsterTable!$A:$B,MATCH(MonsterTable!$B$1,MonsterTable!$A$1:$B$1,0),0),
IF(OR(NOT(ISBLANK(BP1318)),ISBLANK(BQ1318)),#N/A,
IF(BN1318="empty","empty",
VLOOKUP(BN1318,MonsterGroupTable!$A:$A,1,0)))))))</f>
        <v/>
      </c>
      <c r="BV1318" s="2" t="str">
        <f>IF(AND(ISBLANK(BU1318),OR(NOT(ISBLANK(BW1318)),NOT(ISBLANK(BX1318)))),#N/A,
IF(ISBLANK(BU1318),"",
IF(AND(NOT(ISERROR(VLOOKUP(BU1318,MonsterTable!$A:$B,MATCH(MonsterTable!$B$1,MonsterTable!$A$1:$B$1,0),0))),OR(ISBLANK(BW1318),ISBLANK(BX1318))),#N/A,
IFERROR(VLOOKUP(BU1318,MonsterTable!$A:$B,MATCH(MonsterTable!$B$1,MonsterTable!$A$1:$B$1,0),0),
IF(OR(NOT(ISBLANK(BW1318)),ISBLANK(BX1318)),#N/A,
IF(BU1318="empty","empty",
VLOOKUP(BU1318,MonsterGroupTable!$A:$A,1,0)))))))</f>
        <v/>
      </c>
      <c r="CC1318" s="2" t="str">
        <f>IF(AND(ISBLANK(CB1318),OR(NOT(ISBLANK(CD1318)),NOT(ISBLANK(CE1318)))),#N/A,
IF(ISBLANK(CB1318),"",
IF(AND(NOT(ISERROR(VLOOKUP(CB1318,MonsterTable!$A:$B,MATCH(MonsterTable!$B$1,MonsterTable!$A$1:$B$1,0),0))),OR(ISBLANK(CD1318),ISBLANK(CE1318))),#N/A,
IFERROR(VLOOKUP(CB1318,MonsterTable!$A:$B,MATCH(MonsterTable!$B$1,MonsterTable!$A$1:$B$1,0),0),
IF(OR(NOT(ISBLANK(CD1318)),ISBLANK(CE1318)),#N/A,
IF(CB1318="empty","empty",
VLOOKUP(CB1318,MonsterGroupTable!$A:$A,1,0)))))))</f>
        <v/>
      </c>
      <c r="CJ1318" s="2" t="str">
        <f>IF(AND(ISBLANK(CI1318),OR(NOT(ISBLANK(CK1318)),NOT(ISBLANK(CL1318)))),#N/A,
IF(ISBLANK(CI1318),"",
IF(AND(NOT(ISERROR(VLOOKUP(CI1318,MonsterTable!$A:$B,MATCH(MonsterTable!$B$1,MonsterTable!$A$1:$B$1,0),0))),OR(ISBLANK(CK1318),ISBLANK(CL1318))),#N/A,
IFERROR(VLOOKUP(CI1318,MonsterTable!$A:$B,MATCH(MonsterTable!$B$1,MonsterTable!$A$1:$B$1,0),0),
IF(OR(NOT(ISBLANK(CK1318)),ISBLANK(CL1318)),#N/A,
IF(CI1318="empty","empty",
VLOOKUP(CI1318,MonsterGroupTable!$A:$A,1,0)))))))</f>
        <v/>
      </c>
    </row>
    <row r="1319" spans="1:88">
      <c r="A1319">
        <v>20620</v>
      </c>
      <c r="B1319">
        <f t="shared" si="40"/>
        <v>1.2</v>
      </c>
      <c r="C1319">
        <f t="shared" si="40"/>
        <v>1.1000000000000001</v>
      </c>
      <c r="F1319">
        <v>5460</v>
      </c>
      <c r="G1319">
        <v>203376</v>
      </c>
      <c r="H1319">
        <v>0</v>
      </c>
      <c r="I1319">
        <v>0</v>
      </c>
      <c r="J1319">
        <v>0</v>
      </c>
      <c r="K1319" t="s">
        <v>28</v>
      </c>
      <c r="L1319" t="s">
        <v>243</v>
      </c>
      <c r="M1319" t="s">
        <v>79</v>
      </c>
      <c r="N1319" t="s">
        <v>80</v>
      </c>
      <c r="O1319">
        <v>0</v>
      </c>
      <c r="P1319">
        <v>-4.75</v>
      </c>
      <c r="Q1319">
        <v>-3.5</v>
      </c>
      <c r="R1319">
        <v>4.75</v>
      </c>
      <c r="S1319">
        <v>3</v>
      </c>
      <c r="T1319">
        <v>-13.5</v>
      </c>
      <c r="U1319">
        <v>2.5499999999999998</v>
      </c>
      <c r="V1319">
        <v>-6.75</v>
      </c>
      <c r="W1319" t="str">
        <f t="shared" si="41"/>
        <v>g102,5,empty,3,201,1,1,0</v>
      </c>
      <c r="X1319" s="1" t="s">
        <v>280</v>
      </c>
      <c r="Y1319" s="2" t="str">
        <f>IF(AND(ISBLANK(X1319),OR(NOT(ISBLANK(Z1319)),NOT(ISBLANK(AA1319)))),#N/A,
IF(ISBLANK(X1319),"",
IF(AND(NOT(ISERROR(VLOOKUP(X1319,MonsterTable!$A:$B,MATCH(MonsterTable!$B$1,MonsterTable!$A$1:$B$1,0),0))),OR(ISBLANK(Z1319),ISBLANK(AA1319))),#N/A,
IFERROR(VLOOKUP(X1319,MonsterTable!$A:$B,MATCH(MonsterTable!$B$1,MonsterTable!$A$1:$B$1,0),0),
IF(OR(NOT(ISBLANK(Z1319)),ISBLANK(AA1319)),#N/A,
IF(X1319="empty","empty",
VLOOKUP(X1319,MonsterGroupTable!$A:$A,1,0)))))))</f>
        <v>g102</v>
      </c>
      <c r="AA1319">
        <v>5</v>
      </c>
      <c r="AE1319" s="1" t="s">
        <v>74</v>
      </c>
      <c r="AF1319" s="2" t="str">
        <f>IF(AND(ISBLANK(AE1319),OR(NOT(ISBLANK(AG1319)),NOT(ISBLANK(AH1319)))),#N/A,
IF(ISBLANK(AE1319),"",
IF(AND(NOT(ISERROR(VLOOKUP(AE1319,MonsterTable!$A:$B,MATCH(MonsterTable!$B$1,MonsterTable!$A$1:$B$1,0),0))),OR(ISBLANK(AG1319),ISBLANK(AH1319))),#N/A,
IFERROR(VLOOKUP(AE1319,MonsterTable!$A:$B,MATCH(MonsterTable!$B$1,MonsterTable!$A$1:$B$1,0),0),
IF(OR(NOT(ISBLANK(AG1319)),ISBLANK(AH1319)),#N/A,
IF(AE1319="empty","empty",
VLOOKUP(AE1319,MonsterGroupTable!$A:$A,1,0)))))))</f>
        <v>empty</v>
      </c>
      <c r="AH1319">
        <v>3</v>
      </c>
      <c r="AL1319" s="1" t="s">
        <v>242</v>
      </c>
      <c r="AM1319" s="2">
        <f>IF(AND(ISBLANK(AL1319),OR(NOT(ISBLANK(AN1319)),NOT(ISBLANK(AO1319)))),#N/A,
IF(ISBLANK(AL1319),"",
IF(AND(NOT(ISERROR(VLOOKUP(AL1319,MonsterTable!$A:$B,MATCH(MonsterTable!$B$1,MonsterTable!$A$1:$B$1,0),0))),OR(ISBLANK(AN1319),ISBLANK(AO1319))),#N/A,
IFERROR(VLOOKUP(AL1319,MonsterTable!$A:$B,MATCH(MonsterTable!$B$1,MonsterTable!$A$1:$B$1,0),0),
IF(OR(NOT(ISBLANK(AN1319)),ISBLANK(AO1319)),#N/A,
IF(AL1319="empty","empty",
VLOOKUP(AL1319,MonsterGroupTable!$A:$A,1,0)))))))</f>
        <v>201</v>
      </c>
      <c r="AN1319">
        <v>1</v>
      </c>
      <c r="AO1319">
        <v>1</v>
      </c>
      <c r="AP1319">
        <v>0</v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BA1319" s="2" t="str">
        <f>IF(AND(ISBLANK(AZ1319),OR(NOT(ISBLANK(BB1319)),NOT(ISBLANK(BC1319)))),#N/A,
IF(ISBLANK(AZ1319),"",
IF(AND(NOT(ISERROR(VLOOKUP(AZ1319,MonsterTable!$A:$B,MATCH(MonsterTable!$B$1,MonsterTable!$A$1:$B$1,0),0))),OR(ISBLANK(BB1319),ISBLANK(BC1319))),#N/A,
IFERROR(VLOOKUP(AZ1319,MonsterTable!$A:$B,MATCH(MonsterTable!$B$1,MonsterTable!$A$1:$B$1,0),0),
IF(OR(NOT(ISBLANK(BB1319)),ISBLANK(BC1319)),#N/A,
IF(AZ1319="empty","empty",
VLOOKUP(AZ1319,MonsterGroupTable!$A:$A,1,0)))))))</f>
        <v/>
      </c>
      <c r="BH1319" s="2" t="str">
        <f>IF(AND(ISBLANK(BG1319),OR(NOT(ISBLANK(BI1319)),NOT(ISBLANK(BJ1319)))),#N/A,
IF(ISBLANK(BG1319),"",
IF(AND(NOT(ISERROR(VLOOKUP(BG1319,MonsterTable!$A:$B,MATCH(MonsterTable!$B$1,MonsterTable!$A$1:$B$1,0),0))),OR(ISBLANK(BI1319),ISBLANK(BJ1319))),#N/A,
IFERROR(VLOOKUP(BG1319,MonsterTable!$A:$B,MATCH(MonsterTable!$B$1,MonsterTable!$A$1:$B$1,0),0),
IF(OR(NOT(ISBLANK(BI1319)),ISBLANK(BJ1319)),#N/A,
IF(BG1319="empty","empty",
VLOOKUP(BG1319,MonsterGroupTable!$A:$A,1,0)))))))</f>
        <v/>
      </c>
      <c r="BO1319" s="2" t="str">
        <f>IF(AND(ISBLANK(BN1319),OR(NOT(ISBLANK(BP1319)),NOT(ISBLANK(BQ1319)))),#N/A,
IF(ISBLANK(BN1319),"",
IF(AND(NOT(ISERROR(VLOOKUP(BN1319,MonsterTable!$A:$B,MATCH(MonsterTable!$B$1,MonsterTable!$A$1:$B$1,0),0))),OR(ISBLANK(BP1319),ISBLANK(BQ1319))),#N/A,
IFERROR(VLOOKUP(BN1319,MonsterTable!$A:$B,MATCH(MonsterTable!$B$1,MonsterTable!$A$1:$B$1,0),0),
IF(OR(NOT(ISBLANK(BP1319)),ISBLANK(BQ1319)),#N/A,
IF(BN1319="empty","empty",
VLOOKUP(BN1319,MonsterGroupTable!$A:$A,1,0)))))))</f>
        <v/>
      </c>
      <c r="BV1319" s="2" t="str">
        <f>IF(AND(ISBLANK(BU1319),OR(NOT(ISBLANK(BW1319)),NOT(ISBLANK(BX1319)))),#N/A,
IF(ISBLANK(BU1319),"",
IF(AND(NOT(ISERROR(VLOOKUP(BU1319,MonsterTable!$A:$B,MATCH(MonsterTable!$B$1,MonsterTable!$A$1:$B$1,0),0))),OR(ISBLANK(BW1319),ISBLANK(BX1319))),#N/A,
IFERROR(VLOOKUP(BU1319,MonsterTable!$A:$B,MATCH(MonsterTable!$B$1,MonsterTable!$A$1:$B$1,0),0),
IF(OR(NOT(ISBLANK(BW1319)),ISBLANK(BX1319)),#N/A,
IF(BU1319="empty","empty",
VLOOKUP(BU1319,MonsterGroupTable!$A:$A,1,0)))))))</f>
        <v/>
      </c>
      <c r="CC1319" s="2" t="str">
        <f>IF(AND(ISBLANK(CB1319),OR(NOT(ISBLANK(CD1319)),NOT(ISBLANK(CE1319)))),#N/A,
IF(ISBLANK(CB1319),"",
IF(AND(NOT(ISERROR(VLOOKUP(CB1319,MonsterTable!$A:$B,MATCH(MonsterTable!$B$1,MonsterTable!$A$1:$B$1,0),0))),OR(ISBLANK(CD1319),ISBLANK(CE1319))),#N/A,
IFERROR(VLOOKUP(CB1319,MonsterTable!$A:$B,MATCH(MonsterTable!$B$1,MonsterTable!$A$1:$B$1,0),0),
IF(OR(NOT(ISBLANK(CD1319)),ISBLANK(CE1319)),#N/A,
IF(CB1319="empty","empty",
VLOOKUP(CB1319,MonsterGroupTable!$A:$A,1,0)))))))</f>
        <v/>
      </c>
      <c r="CJ1319" s="2" t="str">
        <f>IF(AND(ISBLANK(CI1319),OR(NOT(ISBLANK(CK1319)),NOT(ISBLANK(CL1319)))),#N/A,
IF(ISBLANK(CI1319),"",
IF(AND(NOT(ISERROR(VLOOKUP(CI1319,MonsterTable!$A:$B,MATCH(MonsterTable!$B$1,MonsterTable!$A$1:$B$1,0),0))),OR(ISBLANK(CK1319),ISBLANK(CL1319))),#N/A,
IFERROR(VLOOKUP(CI1319,MonsterTable!$A:$B,MATCH(MonsterTable!$B$1,MonsterTable!$A$1:$B$1,0),0),
IF(OR(NOT(ISBLANK(CK1319)),ISBLANK(CL1319)),#N/A,
IF(CI1319="empty","empty",
VLOOKUP(CI1319,MonsterGroupTable!$A:$A,1,0)))))))</f>
        <v/>
      </c>
    </row>
    <row r="1320" spans="1:88">
      <c r="A1320">
        <v>20621</v>
      </c>
      <c r="B1320">
        <f t="shared" si="40"/>
        <v>1.1000000000000001</v>
      </c>
      <c r="C1320">
        <f t="shared" si="40"/>
        <v>1.1000000000000001</v>
      </c>
      <c r="F1320">
        <v>5460</v>
      </c>
      <c r="G1320">
        <v>204195</v>
      </c>
      <c r="H1320">
        <v>0</v>
      </c>
      <c r="I1320">
        <v>0</v>
      </c>
      <c r="J1320">
        <v>0</v>
      </c>
      <c r="K1320" t="s">
        <v>28</v>
      </c>
      <c r="L1320" t="s">
        <v>245</v>
      </c>
      <c r="M1320" t="s">
        <v>79</v>
      </c>
      <c r="N1320" t="s">
        <v>80</v>
      </c>
      <c r="O1320">
        <v>0</v>
      </c>
      <c r="P1320">
        <v>-4.75</v>
      </c>
      <c r="Q1320">
        <v>-3.5</v>
      </c>
      <c r="R1320">
        <v>4.75</v>
      </c>
      <c r="S1320">
        <v>3</v>
      </c>
      <c r="T1320">
        <v>-13.5</v>
      </c>
      <c r="U1320">
        <v>2.5499999999999998</v>
      </c>
      <c r="V1320">
        <v>-6.75</v>
      </c>
      <c r="W1320" t="str">
        <f t="shared" si="41"/>
        <v>g103,5,empty,3,203,1,1,0</v>
      </c>
      <c r="X1320" s="1" t="s">
        <v>320</v>
      </c>
      <c r="Y1320" s="2" t="str">
        <f>IF(AND(ISBLANK(X1320),OR(NOT(ISBLANK(Z1320)),NOT(ISBLANK(AA1320)))),#N/A,
IF(ISBLANK(X1320),"",
IF(AND(NOT(ISERROR(VLOOKUP(X1320,MonsterTable!$A:$B,MATCH(MonsterTable!$B$1,MonsterTable!$A$1:$B$1,0),0))),OR(ISBLANK(Z1320),ISBLANK(AA1320))),#N/A,
IFERROR(VLOOKUP(X1320,MonsterTable!$A:$B,MATCH(MonsterTable!$B$1,MonsterTable!$A$1:$B$1,0),0),
IF(OR(NOT(ISBLANK(Z1320)),ISBLANK(AA1320)),#N/A,
IF(X1320="empty","empty",
VLOOKUP(X1320,MonsterGroupTable!$A:$A,1,0)))))))</f>
        <v>g103</v>
      </c>
      <c r="AA1320">
        <v>5</v>
      </c>
      <c r="AE1320" s="1" t="s">
        <v>74</v>
      </c>
      <c r="AF1320" s="2" t="str">
        <f>IF(AND(ISBLANK(AE1320),OR(NOT(ISBLANK(AG1320)),NOT(ISBLANK(AH1320)))),#N/A,
IF(ISBLANK(AE1320),"",
IF(AND(NOT(ISERROR(VLOOKUP(AE1320,MonsterTable!$A:$B,MATCH(MonsterTable!$B$1,MonsterTable!$A$1:$B$1,0),0))),OR(ISBLANK(AG1320),ISBLANK(AH1320))),#N/A,
IFERROR(VLOOKUP(AE1320,MonsterTable!$A:$B,MATCH(MonsterTable!$B$1,MonsterTable!$A$1:$B$1,0),0),
IF(OR(NOT(ISBLANK(AG1320)),ISBLANK(AH1320)),#N/A,
IF(AE1320="empty","empty",
VLOOKUP(AE1320,MonsterGroupTable!$A:$A,1,0)))))))</f>
        <v>empty</v>
      </c>
      <c r="AH1320">
        <v>3</v>
      </c>
      <c r="AL1320" s="1" t="s">
        <v>339</v>
      </c>
      <c r="AM1320" s="2">
        <f>IF(AND(ISBLANK(AL1320),OR(NOT(ISBLANK(AN1320)),NOT(ISBLANK(AO1320)))),#N/A,
IF(ISBLANK(AL1320),"",
IF(AND(NOT(ISERROR(VLOOKUP(AL1320,MonsterTable!$A:$B,MATCH(MonsterTable!$B$1,MonsterTable!$A$1:$B$1,0),0))),OR(ISBLANK(AN1320),ISBLANK(AO1320))),#N/A,
IFERROR(VLOOKUP(AL1320,MonsterTable!$A:$B,MATCH(MonsterTable!$B$1,MonsterTable!$A$1:$B$1,0),0),
IF(OR(NOT(ISBLANK(AN1320)),ISBLANK(AO1320)),#N/A,
IF(AL1320="empty","empty",
VLOOKUP(AL1320,MonsterGroupTable!$A:$A,1,0)))))))</f>
        <v>203</v>
      </c>
      <c r="AN1320">
        <v>1</v>
      </c>
      <c r="AO1320">
        <v>1</v>
      </c>
      <c r="AP1320">
        <v>0</v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BA1320" s="2" t="str">
        <f>IF(AND(ISBLANK(AZ1320),OR(NOT(ISBLANK(BB1320)),NOT(ISBLANK(BC1320)))),#N/A,
IF(ISBLANK(AZ1320),"",
IF(AND(NOT(ISERROR(VLOOKUP(AZ1320,MonsterTable!$A:$B,MATCH(MonsterTable!$B$1,MonsterTable!$A$1:$B$1,0),0))),OR(ISBLANK(BB1320),ISBLANK(BC1320))),#N/A,
IFERROR(VLOOKUP(AZ1320,MonsterTable!$A:$B,MATCH(MonsterTable!$B$1,MonsterTable!$A$1:$B$1,0),0),
IF(OR(NOT(ISBLANK(BB1320)),ISBLANK(BC1320)),#N/A,
IF(AZ1320="empty","empty",
VLOOKUP(AZ1320,MonsterGroupTable!$A:$A,1,0)))))))</f>
        <v/>
      </c>
      <c r="BH1320" s="2" t="str">
        <f>IF(AND(ISBLANK(BG1320),OR(NOT(ISBLANK(BI1320)),NOT(ISBLANK(BJ1320)))),#N/A,
IF(ISBLANK(BG1320),"",
IF(AND(NOT(ISERROR(VLOOKUP(BG1320,MonsterTable!$A:$B,MATCH(MonsterTable!$B$1,MonsterTable!$A$1:$B$1,0),0))),OR(ISBLANK(BI1320),ISBLANK(BJ1320))),#N/A,
IFERROR(VLOOKUP(BG1320,MonsterTable!$A:$B,MATCH(MonsterTable!$B$1,MonsterTable!$A$1:$B$1,0),0),
IF(OR(NOT(ISBLANK(BI1320)),ISBLANK(BJ1320)),#N/A,
IF(BG1320="empty","empty",
VLOOKUP(BG1320,MonsterGroupTable!$A:$A,1,0)))))))</f>
        <v/>
      </c>
      <c r="BO1320" s="2" t="str">
        <f>IF(AND(ISBLANK(BN1320),OR(NOT(ISBLANK(BP1320)),NOT(ISBLANK(BQ1320)))),#N/A,
IF(ISBLANK(BN1320),"",
IF(AND(NOT(ISERROR(VLOOKUP(BN1320,MonsterTable!$A:$B,MATCH(MonsterTable!$B$1,MonsterTable!$A$1:$B$1,0),0))),OR(ISBLANK(BP1320),ISBLANK(BQ1320))),#N/A,
IFERROR(VLOOKUP(BN1320,MonsterTable!$A:$B,MATCH(MonsterTable!$B$1,MonsterTable!$A$1:$B$1,0),0),
IF(OR(NOT(ISBLANK(BP1320)),ISBLANK(BQ1320)),#N/A,
IF(BN1320="empty","empty",
VLOOKUP(BN1320,MonsterGroupTable!$A:$A,1,0)))))))</f>
        <v/>
      </c>
      <c r="BV1320" s="2" t="str">
        <f>IF(AND(ISBLANK(BU1320),OR(NOT(ISBLANK(BW1320)),NOT(ISBLANK(BX1320)))),#N/A,
IF(ISBLANK(BU1320),"",
IF(AND(NOT(ISERROR(VLOOKUP(BU1320,MonsterTable!$A:$B,MATCH(MonsterTable!$B$1,MonsterTable!$A$1:$B$1,0),0))),OR(ISBLANK(BW1320),ISBLANK(BX1320))),#N/A,
IFERROR(VLOOKUP(BU1320,MonsterTable!$A:$B,MATCH(MonsterTable!$B$1,MonsterTable!$A$1:$B$1,0),0),
IF(OR(NOT(ISBLANK(BW1320)),ISBLANK(BX1320)),#N/A,
IF(BU1320="empty","empty",
VLOOKUP(BU1320,MonsterGroupTable!$A:$A,1,0)))))))</f>
        <v/>
      </c>
      <c r="CC1320" s="2" t="str">
        <f>IF(AND(ISBLANK(CB1320),OR(NOT(ISBLANK(CD1320)),NOT(ISBLANK(CE1320)))),#N/A,
IF(ISBLANK(CB1320),"",
IF(AND(NOT(ISERROR(VLOOKUP(CB1320,MonsterTable!$A:$B,MATCH(MonsterTable!$B$1,MonsterTable!$A$1:$B$1,0),0))),OR(ISBLANK(CD1320),ISBLANK(CE1320))),#N/A,
IFERROR(VLOOKUP(CB1320,MonsterTable!$A:$B,MATCH(MonsterTable!$B$1,MonsterTable!$A$1:$B$1,0),0),
IF(OR(NOT(ISBLANK(CD1320)),ISBLANK(CE1320)),#N/A,
IF(CB1320="empty","empty",
VLOOKUP(CB1320,MonsterGroupTable!$A:$A,1,0)))))))</f>
        <v/>
      </c>
      <c r="CJ1320" s="2" t="str">
        <f>IF(AND(ISBLANK(CI1320),OR(NOT(ISBLANK(CK1320)),NOT(ISBLANK(CL1320)))),#N/A,
IF(ISBLANK(CI1320),"",
IF(AND(NOT(ISERROR(VLOOKUP(CI1320,MonsterTable!$A:$B,MATCH(MonsterTable!$B$1,MonsterTable!$A$1:$B$1,0),0))),OR(ISBLANK(CK1320),ISBLANK(CL1320))),#N/A,
IFERROR(VLOOKUP(CI1320,MonsterTable!$A:$B,MATCH(MonsterTable!$B$1,MonsterTable!$A$1:$B$1,0),0),
IF(OR(NOT(ISBLANK(CK1320)),ISBLANK(CL1320)),#N/A,
IF(CI1320="empty","empty",
VLOOKUP(CI1320,MonsterGroupTable!$A:$A,1,0)))))))</f>
        <v/>
      </c>
    </row>
    <row r="1321" spans="1:88">
      <c r="A1321">
        <v>20622</v>
      </c>
      <c r="B1321">
        <f t="shared" si="40"/>
        <v>1.1000000000000001</v>
      </c>
      <c r="C1321">
        <f t="shared" si="40"/>
        <v>1.1000000000000001</v>
      </c>
      <c r="F1321">
        <v>5460</v>
      </c>
      <c r="G1321">
        <v>205014</v>
      </c>
      <c r="H1321">
        <v>0</v>
      </c>
      <c r="I1321">
        <v>0</v>
      </c>
      <c r="J1321">
        <v>0</v>
      </c>
      <c r="K1321" t="s">
        <v>28</v>
      </c>
      <c r="L1321" t="s">
        <v>245</v>
      </c>
      <c r="M1321" t="s">
        <v>79</v>
      </c>
      <c r="N1321" t="s">
        <v>80</v>
      </c>
      <c r="O1321">
        <v>0</v>
      </c>
      <c r="P1321">
        <v>-4.75</v>
      </c>
      <c r="Q1321">
        <v>-3.5</v>
      </c>
      <c r="R1321">
        <v>4.75</v>
      </c>
      <c r="S1321">
        <v>3</v>
      </c>
      <c r="T1321">
        <v>-13.5</v>
      </c>
      <c r="U1321">
        <v>2.5499999999999998</v>
      </c>
      <c r="V1321">
        <v>-6.75</v>
      </c>
      <c r="W1321" t="str">
        <f t="shared" si="41"/>
        <v>g103,5,empty,3,203,1,1,0</v>
      </c>
      <c r="X1321" s="1" t="s">
        <v>320</v>
      </c>
      <c r="Y1321" s="2" t="str">
        <f>IF(AND(ISBLANK(X1321),OR(NOT(ISBLANK(Z1321)),NOT(ISBLANK(AA1321)))),#N/A,
IF(ISBLANK(X1321),"",
IF(AND(NOT(ISERROR(VLOOKUP(X1321,MonsterTable!$A:$B,MATCH(MonsterTable!$B$1,MonsterTable!$A$1:$B$1,0),0))),OR(ISBLANK(Z1321),ISBLANK(AA1321))),#N/A,
IFERROR(VLOOKUP(X1321,MonsterTable!$A:$B,MATCH(MonsterTable!$B$1,MonsterTable!$A$1:$B$1,0),0),
IF(OR(NOT(ISBLANK(Z1321)),ISBLANK(AA1321)),#N/A,
IF(X1321="empty","empty",
VLOOKUP(X1321,MonsterGroupTable!$A:$A,1,0)))))))</f>
        <v>g103</v>
      </c>
      <c r="AA1321">
        <v>5</v>
      </c>
      <c r="AE1321" s="1" t="s">
        <v>74</v>
      </c>
      <c r="AF1321" s="2" t="str">
        <f>IF(AND(ISBLANK(AE1321),OR(NOT(ISBLANK(AG1321)),NOT(ISBLANK(AH1321)))),#N/A,
IF(ISBLANK(AE1321),"",
IF(AND(NOT(ISERROR(VLOOKUP(AE1321,MonsterTable!$A:$B,MATCH(MonsterTable!$B$1,MonsterTable!$A$1:$B$1,0),0))),OR(ISBLANK(AG1321),ISBLANK(AH1321))),#N/A,
IFERROR(VLOOKUP(AE1321,MonsterTable!$A:$B,MATCH(MonsterTable!$B$1,MonsterTable!$A$1:$B$1,0),0),
IF(OR(NOT(ISBLANK(AG1321)),ISBLANK(AH1321)),#N/A,
IF(AE1321="empty","empty",
VLOOKUP(AE1321,MonsterGroupTable!$A:$A,1,0)))))))</f>
        <v>empty</v>
      </c>
      <c r="AH1321">
        <v>3</v>
      </c>
      <c r="AL1321" s="1" t="s">
        <v>339</v>
      </c>
      <c r="AM1321" s="2">
        <f>IF(AND(ISBLANK(AL1321),OR(NOT(ISBLANK(AN1321)),NOT(ISBLANK(AO1321)))),#N/A,
IF(ISBLANK(AL1321),"",
IF(AND(NOT(ISERROR(VLOOKUP(AL1321,MonsterTable!$A:$B,MATCH(MonsterTable!$B$1,MonsterTable!$A$1:$B$1,0),0))),OR(ISBLANK(AN1321),ISBLANK(AO1321))),#N/A,
IFERROR(VLOOKUP(AL1321,MonsterTable!$A:$B,MATCH(MonsterTable!$B$1,MonsterTable!$A$1:$B$1,0),0),
IF(OR(NOT(ISBLANK(AN1321)),ISBLANK(AO1321)),#N/A,
IF(AL1321="empty","empty",
VLOOKUP(AL1321,MonsterGroupTable!$A:$A,1,0)))))))</f>
        <v>203</v>
      </c>
      <c r="AN1321">
        <v>1</v>
      </c>
      <c r="AO1321">
        <v>1</v>
      </c>
      <c r="AP1321">
        <v>0</v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BA1321" s="2" t="str">
        <f>IF(AND(ISBLANK(AZ1321),OR(NOT(ISBLANK(BB1321)),NOT(ISBLANK(BC1321)))),#N/A,
IF(ISBLANK(AZ1321),"",
IF(AND(NOT(ISERROR(VLOOKUP(AZ1321,MonsterTable!$A:$B,MATCH(MonsterTable!$B$1,MonsterTable!$A$1:$B$1,0),0))),OR(ISBLANK(BB1321),ISBLANK(BC1321))),#N/A,
IFERROR(VLOOKUP(AZ1321,MonsterTable!$A:$B,MATCH(MonsterTable!$B$1,MonsterTable!$A$1:$B$1,0),0),
IF(OR(NOT(ISBLANK(BB1321)),ISBLANK(BC1321)),#N/A,
IF(AZ1321="empty","empty",
VLOOKUP(AZ1321,MonsterGroupTable!$A:$A,1,0)))))))</f>
        <v/>
      </c>
      <c r="BH1321" s="2" t="str">
        <f>IF(AND(ISBLANK(BG1321),OR(NOT(ISBLANK(BI1321)),NOT(ISBLANK(BJ1321)))),#N/A,
IF(ISBLANK(BG1321),"",
IF(AND(NOT(ISERROR(VLOOKUP(BG1321,MonsterTable!$A:$B,MATCH(MonsterTable!$B$1,MonsterTable!$A$1:$B$1,0),0))),OR(ISBLANK(BI1321),ISBLANK(BJ1321))),#N/A,
IFERROR(VLOOKUP(BG1321,MonsterTable!$A:$B,MATCH(MonsterTable!$B$1,MonsterTable!$A$1:$B$1,0),0),
IF(OR(NOT(ISBLANK(BI1321)),ISBLANK(BJ1321)),#N/A,
IF(BG1321="empty","empty",
VLOOKUP(BG1321,MonsterGroupTable!$A:$A,1,0)))))))</f>
        <v/>
      </c>
      <c r="BO1321" s="2" t="str">
        <f>IF(AND(ISBLANK(BN1321),OR(NOT(ISBLANK(BP1321)),NOT(ISBLANK(BQ1321)))),#N/A,
IF(ISBLANK(BN1321),"",
IF(AND(NOT(ISERROR(VLOOKUP(BN1321,MonsterTable!$A:$B,MATCH(MonsterTable!$B$1,MonsterTable!$A$1:$B$1,0),0))),OR(ISBLANK(BP1321),ISBLANK(BQ1321))),#N/A,
IFERROR(VLOOKUP(BN1321,MonsterTable!$A:$B,MATCH(MonsterTable!$B$1,MonsterTable!$A$1:$B$1,0),0),
IF(OR(NOT(ISBLANK(BP1321)),ISBLANK(BQ1321)),#N/A,
IF(BN1321="empty","empty",
VLOOKUP(BN1321,MonsterGroupTable!$A:$A,1,0)))))))</f>
        <v/>
      </c>
      <c r="BV1321" s="2" t="str">
        <f>IF(AND(ISBLANK(BU1321),OR(NOT(ISBLANK(BW1321)),NOT(ISBLANK(BX1321)))),#N/A,
IF(ISBLANK(BU1321),"",
IF(AND(NOT(ISERROR(VLOOKUP(BU1321,MonsterTable!$A:$B,MATCH(MonsterTable!$B$1,MonsterTable!$A$1:$B$1,0),0))),OR(ISBLANK(BW1321),ISBLANK(BX1321))),#N/A,
IFERROR(VLOOKUP(BU1321,MonsterTable!$A:$B,MATCH(MonsterTable!$B$1,MonsterTable!$A$1:$B$1,0),0),
IF(OR(NOT(ISBLANK(BW1321)),ISBLANK(BX1321)),#N/A,
IF(BU1321="empty","empty",
VLOOKUP(BU1321,MonsterGroupTable!$A:$A,1,0)))))))</f>
        <v/>
      </c>
      <c r="CC1321" s="2" t="str">
        <f>IF(AND(ISBLANK(CB1321),OR(NOT(ISBLANK(CD1321)),NOT(ISBLANK(CE1321)))),#N/A,
IF(ISBLANK(CB1321),"",
IF(AND(NOT(ISERROR(VLOOKUP(CB1321,MonsterTable!$A:$B,MATCH(MonsterTable!$B$1,MonsterTable!$A$1:$B$1,0),0))),OR(ISBLANK(CD1321),ISBLANK(CE1321))),#N/A,
IFERROR(VLOOKUP(CB1321,MonsterTable!$A:$B,MATCH(MonsterTable!$B$1,MonsterTable!$A$1:$B$1,0),0),
IF(OR(NOT(ISBLANK(CD1321)),ISBLANK(CE1321)),#N/A,
IF(CB1321="empty","empty",
VLOOKUP(CB1321,MonsterGroupTable!$A:$A,1,0)))))))</f>
        <v/>
      </c>
      <c r="CJ1321" s="2" t="str">
        <f>IF(AND(ISBLANK(CI1321),OR(NOT(ISBLANK(CK1321)),NOT(ISBLANK(CL1321)))),#N/A,
IF(ISBLANK(CI1321),"",
IF(AND(NOT(ISERROR(VLOOKUP(CI1321,MonsterTable!$A:$B,MATCH(MonsterTable!$B$1,MonsterTable!$A$1:$B$1,0),0))),OR(ISBLANK(CK1321),ISBLANK(CL1321))),#N/A,
IFERROR(VLOOKUP(CI1321,MonsterTable!$A:$B,MATCH(MonsterTable!$B$1,MonsterTable!$A$1:$B$1,0),0),
IF(OR(NOT(ISBLANK(CK1321)),ISBLANK(CL1321)),#N/A,
IF(CI1321="empty","empty",
VLOOKUP(CI1321,MonsterGroupTable!$A:$A,1,0)))))))</f>
        <v/>
      </c>
    </row>
    <row r="1322" spans="1:88">
      <c r="A1322">
        <v>20623</v>
      </c>
      <c r="B1322">
        <f t="shared" si="40"/>
        <v>1.1000000000000001</v>
      </c>
      <c r="C1322">
        <f t="shared" si="40"/>
        <v>1.1000000000000001</v>
      </c>
      <c r="F1322">
        <v>5460</v>
      </c>
      <c r="G1322">
        <v>205833</v>
      </c>
      <c r="H1322">
        <v>0</v>
      </c>
      <c r="I1322">
        <v>0</v>
      </c>
      <c r="J1322">
        <v>0</v>
      </c>
      <c r="K1322" t="s">
        <v>28</v>
      </c>
      <c r="L1322" t="s">
        <v>245</v>
      </c>
      <c r="M1322" t="s">
        <v>79</v>
      </c>
      <c r="N1322" t="s">
        <v>80</v>
      </c>
      <c r="O1322">
        <v>0</v>
      </c>
      <c r="P1322">
        <v>-4.75</v>
      </c>
      <c r="Q1322">
        <v>-3.5</v>
      </c>
      <c r="R1322">
        <v>4.75</v>
      </c>
      <c r="S1322">
        <v>3</v>
      </c>
      <c r="T1322">
        <v>-13.5</v>
      </c>
      <c r="U1322">
        <v>2.5499999999999998</v>
      </c>
      <c r="V1322">
        <v>-6.75</v>
      </c>
      <c r="W1322" t="str">
        <f t="shared" si="41"/>
        <v>g103,5,empty,3,203,1,1,0</v>
      </c>
      <c r="X1322" s="1" t="s">
        <v>320</v>
      </c>
      <c r="Y1322" s="2" t="str">
        <f>IF(AND(ISBLANK(X1322),OR(NOT(ISBLANK(Z1322)),NOT(ISBLANK(AA1322)))),#N/A,
IF(ISBLANK(X1322),"",
IF(AND(NOT(ISERROR(VLOOKUP(X1322,MonsterTable!$A:$B,MATCH(MonsterTable!$B$1,MonsterTable!$A$1:$B$1,0),0))),OR(ISBLANK(Z1322),ISBLANK(AA1322))),#N/A,
IFERROR(VLOOKUP(X1322,MonsterTable!$A:$B,MATCH(MonsterTable!$B$1,MonsterTable!$A$1:$B$1,0),0),
IF(OR(NOT(ISBLANK(Z1322)),ISBLANK(AA1322)),#N/A,
IF(X1322="empty","empty",
VLOOKUP(X1322,MonsterGroupTable!$A:$A,1,0)))))))</f>
        <v>g103</v>
      </c>
      <c r="AA1322">
        <v>5</v>
      </c>
      <c r="AE1322" s="1" t="s">
        <v>74</v>
      </c>
      <c r="AF1322" s="2" t="str">
        <f>IF(AND(ISBLANK(AE1322),OR(NOT(ISBLANK(AG1322)),NOT(ISBLANK(AH1322)))),#N/A,
IF(ISBLANK(AE1322),"",
IF(AND(NOT(ISERROR(VLOOKUP(AE1322,MonsterTable!$A:$B,MATCH(MonsterTable!$B$1,MonsterTable!$A$1:$B$1,0),0))),OR(ISBLANK(AG1322),ISBLANK(AH1322))),#N/A,
IFERROR(VLOOKUP(AE1322,MonsterTable!$A:$B,MATCH(MonsterTable!$B$1,MonsterTable!$A$1:$B$1,0),0),
IF(OR(NOT(ISBLANK(AG1322)),ISBLANK(AH1322)),#N/A,
IF(AE1322="empty","empty",
VLOOKUP(AE1322,MonsterGroupTable!$A:$A,1,0)))))))</f>
        <v>empty</v>
      </c>
      <c r="AH1322">
        <v>3</v>
      </c>
      <c r="AL1322" s="1" t="s">
        <v>339</v>
      </c>
      <c r="AM1322" s="2">
        <f>IF(AND(ISBLANK(AL1322),OR(NOT(ISBLANK(AN1322)),NOT(ISBLANK(AO1322)))),#N/A,
IF(ISBLANK(AL1322),"",
IF(AND(NOT(ISERROR(VLOOKUP(AL1322,MonsterTable!$A:$B,MATCH(MonsterTable!$B$1,MonsterTable!$A$1:$B$1,0),0))),OR(ISBLANK(AN1322),ISBLANK(AO1322))),#N/A,
IFERROR(VLOOKUP(AL1322,MonsterTable!$A:$B,MATCH(MonsterTable!$B$1,MonsterTable!$A$1:$B$1,0),0),
IF(OR(NOT(ISBLANK(AN1322)),ISBLANK(AO1322)),#N/A,
IF(AL1322="empty","empty",
VLOOKUP(AL1322,MonsterGroupTable!$A:$A,1,0)))))))</f>
        <v>203</v>
      </c>
      <c r="AN1322">
        <v>1</v>
      </c>
      <c r="AO1322">
        <v>1</v>
      </c>
      <c r="AP1322">
        <v>0</v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BA1322" s="2" t="str">
        <f>IF(AND(ISBLANK(AZ1322),OR(NOT(ISBLANK(BB1322)),NOT(ISBLANK(BC1322)))),#N/A,
IF(ISBLANK(AZ1322),"",
IF(AND(NOT(ISERROR(VLOOKUP(AZ1322,MonsterTable!$A:$B,MATCH(MonsterTable!$B$1,MonsterTable!$A$1:$B$1,0),0))),OR(ISBLANK(BB1322),ISBLANK(BC1322))),#N/A,
IFERROR(VLOOKUP(AZ1322,MonsterTable!$A:$B,MATCH(MonsterTable!$B$1,MonsterTable!$A$1:$B$1,0),0),
IF(OR(NOT(ISBLANK(BB1322)),ISBLANK(BC1322)),#N/A,
IF(AZ1322="empty","empty",
VLOOKUP(AZ1322,MonsterGroupTable!$A:$A,1,0)))))))</f>
        <v/>
      </c>
      <c r="BH1322" s="2" t="str">
        <f>IF(AND(ISBLANK(BG1322),OR(NOT(ISBLANK(BI1322)),NOT(ISBLANK(BJ1322)))),#N/A,
IF(ISBLANK(BG1322),"",
IF(AND(NOT(ISERROR(VLOOKUP(BG1322,MonsterTable!$A:$B,MATCH(MonsterTable!$B$1,MonsterTable!$A$1:$B$1,0),0))),OR(ISBLANK(BI1322),ISBLANK(BJ1322))),#N/A,
IFERROR(VLOOKUP(BG1322,MonsterTable!$A:$B,MATCH(MonsterTable!$B$1,MonsterTable!$A$1:$B$1,0),0),
IF(OR(NOT(ISBLANK(BI1322)),ISBLANK(BJ1322)),#N/A,
IF(BG1322="empty","empty",
VLOOKUP(BG1322,MonsterGroupTable!$A:$A,1,0)))))))</f>
        <v/>
      </c>
      <c r="BO1322" s="2" t="str">
        <f>IF(AND(ISBLANK(BN1322),OR(NOT(ISBLANK(BP1322)),NOT(ISBLANK(BQ1322)))),#N/A,
IF(ISBLANK(BN1322),"",
IF(AND(NOT(ISERROR(VLOOKUP(BN1322,MonsterTable!$A:$B,MATCH(MonsterTable!$B$1,MonsterTable!$A$1:$B$1,0),0))),OR(ISBLANK(BP1322),ISBLANK(BQ1322))),#N/A,
IFERROR(VLOOKUP(BN1322,MonsterTable!$A:$B,MATCH(MonsterTable!$B$1,MonsterTable!$A$1:$B$1,0),0),
IF(OR(NOT(ISBLANK(BP1322)),ISBLANK(BQ1322)),#N/A,
IF(BN1322="empty","empty",
VLOOKUP(BN1322,MonsterGroupTable!$A:$A,1,0)))))))</f>
        <v/>
      </c>
      <c r="BV1322" s="2" t="str">
        <f>IF(AND(ISBLANK(BU1322),OR(NOT(ISBLANK(BW1322)),NOT(ISBLANK(BX1322)))),#N/A,
IF(ISBLANK(BU1322),"",
IF(AND(NOT(ISERROR(VLOOKUP(BU1322,MonsterTable!$A:$B,MATCH(MonsterTable!$B$1,MonsterTable!$A$1:$B$1,0),0))),OR(ISBLANK(BW1322),ISBLANK(BX1322))),#N/A,
IFERROR(VLOOKUP(BU1322,MonsterTable!$A:$B,MATCH(MonsterTable!$B$1,MonsterTable!$A$1:$B$1,0),0),
IF(OR(NOT(ISBLANK(BW1322)),ISBLANK(BX1322)),#N/A,
IF(BU1322="empty","empty",
VLOOKUP(BU1322,MonsterGroupTable!$A:$A,1,0)))))))</f>
        <v/>
      </c>
      <c r="CC1322" s="2" t="str">
        <f>IF(AND(ISBLANK(CB1322),OR(NOT(ISBLANK(CD1322)),NOT(ISBLANK(CE1322)))),#N/A,
IF(ISBLANK(CB1322),"",
IF(AND(NOT(ISERROR(VLOOKUP(CB1322,MonsterTable!$A:$B,MATCH(MonsterTable!$B$1,MonsterTable!$A$1:$B$1,0),0))),OR(ISBLANK(CD1322),ISBLANK(CE1322))),#N/A,
IFERROR(VLOOKUP(CB1322,MonsterTable!$A:$B,MATCH(MonsterTable!$B$1,MonsterTable!$A$1:$B$1,0),0),
IF(OR(NOT(ISBLANK(CD1322)),ISBLANK(CE1322)),#N/A,
IF(CB1322="empty","empty",
VLOOKUP(CB1322,MonsterGroupTable!$A:$A,1,0)))))))</f>
        <v/>
      </c>
      <c r="CJ1322" s="2" t="str">
        <f>IF(AND(ISBLANK(CI1322),OR(NOT(ISBLANK(CK1322)),NOT(ISBLANK(CL1322)))),#N/A,
IF(ISBLANK(CI1322),"",
IF(AND(NOT(ISERROR(VLOOKUP(CI1322,MonsterTable!$A:$B,MATCH(MonsterTable!$B$1,MonsterTable!$A$1:$B$1,0),0))),OR(ISBLANK(CK1322),ISBLANK(CL1322))),#N/A,
IFERROR(VLOOKUP(CI1322,MonsterTable!$A:$B,MATCH(MonsterTable!$B$1,MonsterTable!$A$1:$B$1,0),0),
IF(OR(NOT(ISBLANK(CK1322)),ISBLANK(CL1322)),#N/A,
IF(CI1322="empty","empty",
VLOOKUP(CI1322,MonsterGroupTable!$A:$A,1,0)))))))</f>
        <v/>
      </c>
    </row>
    <row r="1323" spans="1:88">
      <c r="A1323">
        <v>20624</v>
      </c>
      <c r="B1323">
        <f t="shared" si="40"/>
        <v>1.1000000000000001</v>
      </c>
      <c r="C1323">
        <f t="shared" si="40"/>
        <v>1.1000000000000001</v>
      </c>
      <c r="F1323">
        <v>5460</v>
      </c>
      <c r="G1323">
        <v>206652</v>
      </c>
      <c r="H1323">
        <v>0</v>
      </c>
      <c r="I1323">
        <v>0</v>
      </c>
      <c r="J1323">
        <v>0</v>
      </c>
      <c r="K1323" t="s">
        <v>28</v>
      </c>
      <c r="L1323" t="s">
        <v>245</v>
      </c>
      <c r="M1323" t="s">
        <v>79</v>
      </c>
      <c r="N1323" t="s">
        <v>80</v>
      </c>
      <c r="O1323">
        <v>0</v>
      </c>
      <c r="P1323">
        <v>-4.75</v>
      </c>
      <c r="Q1323">
        <v>-3.5</v>
      </c>
      <c r="R1323">
        <v>4.75</v>
      </c>
      <c r="S1323">
        <v>3</v>
      </c>
      <c r="T1323">
        <v>-13.5</v>
      </c>
      <c r="U1323">
        <v>2.5499999999999998</v>
      </c>
      <c r="V1323">
        <v>-6.75</v>
      </c>
      <c r="W1323" t="str">
        <f t="shared" si="41"/>
        <v>g103,5,empty,3,203,1,1,0</v>
      </c>
      <c r="X1323" s="1" t="s">
        <v>320</v>
      </c>
      <c r="Y1323" s="2" t="str">
        <f>IF(AND(ISBLANK(X1323),OR(NOT(ISBLANK(Z1323)),NOT(ISBLANK(AA1323)))),#N/A,
IF(ISBLANK(X1323),"",
IF(AND(NOT(ISERROR(VLOOKUP(X1323,MonsterTable!$A:$B,MATCH(MonsterTable!$B$1,MonsterTable!$A$1:$B$1,0),0))),OR(ISBLANK(Z1323),ISBLANK(AA1323))),#N/A,
IFERROR(VLOOKUP(X1323,MonsterTable!$A:$B,MATCH(MonsterTable!$B$1,MonsterTable!$A$1:$B$1,0),0),
IF(OR(NOT(ISBLANK(Z1323)),ISBLANK(AA1323)),#N/A,
IF(X1323="empty","empty",
VLOOKUP(X1323,MonsterGroupTable!$A:$A,1,0)))))))</f>
        <v>g103</v>
      </c>
      <c r="AA1323">
        <v>5</v>
      </c>
      <c r="AE1323" s="1" t="s">
        <v>74</v>
      </c>
      <c r="AF1323" s="2" t="str">
        <f>IF(AND(ISBLANK(AE1323),OR(NOT(ISBLANK(AG1323)),NOT(ISBLANK(AH1323)))),#N/A,
IF(ISBLANK(AE1323),"",
IF(AND(NOT(ISERROR(VLOOKUP(AE1323,MonsterTable!$A:$B,MATCH(MonsterTable!$B$1,MonsterTable!$A$1:$B$1,0),0))),OR(ISBLANK(AG1323),ISBLANK(AH1323))),#N/A,
IFERROR(VLOOKUP(AE1323,MonsterTable!$A:$B,MATCH(MonsterTable!$B$1,MonsterTable!$A$1:$B$1,0),0),
IF(OR(NOT(ISBLANK(AG1323)),ISBLANK(AH1323)),#N/A,
IF(AE1323="empty","empty",
VLOOKUP(AE1323,MonsterGroupTable!$A:$A,1,0)))))))</f>
        <v>empty</v>
      </c>
      <c r="AH1323">
        <v>3</v>
      </c>
      <c r="AL1323" s="1" t="s">
        <v>339</v>
      </c>
      <c r="AM1323" s="2">
        <f>IF(AND(ISBLANK(AL1323),OR(NOT(ISBLANK(AN1323)),NOT(ISBLANK(AO1323)))),#N/A,
IF(ISBLANK(AL1323),"",
IF(AND(NOT(ISERROR(VLOOKUP(AL1323,MonsterTable!$A:$B,MATCH(MonsterTable!$B$1,MonsterTable!$A$1:$B$1,0),0))),OR(ISBLANK(AN1323),ISBLANK(AO1323))),#N/A,
IFERROR(VLOOKUP(AL1323,MonsterTable!$A:$B,MATCH(MonsterTable!$B$1,MonsterTable!$A$1:$B$1,0),0),
IF(OR(NOT(ISBLANK(AN1323)),ISBLANK(AO1323)),#N/A,
IF(AL1323="empty","empty",
VLOOKUP(AL1323,MonsterGroupTable!$A:$A,1,0)))))))</f>
        <v>203</v>
      </c>
      <c r="AN1323">
        <v>1</v>
      </c>
      <c r="AO1323">
        <v>1</v>
      </c>
      <c r="AP1323">
        <v>0</v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BA1323" s="2" t="str">
        <f>IF(AND(ISBLANK(AZ1323),OR(NOT(ISBLANK(BB1323)),NOT(ISBLANK(BC1323)))),#N/A,
IF(ISBLANK(AZ1323),"",
IF(AND(NOT(ISERROR(VLOOKUP(AZ1323,MonsterTable!$A:$B,MATCH(MonsterTable!$B$1,MonsterTable!$A$1:$B$1,0),0))),OR(ISBLANK(BB1323),ISBLANK(BC1323))),#N/A,
IFERROR(VLOOKUP(AZ1323,MonsterTable!$A:$B,MATCH(MonsterTable!$B$1,MonsterTable!$A$1:$B$1,0),0),
IF(OR(NOT(ISBLANK(BB1323)),ISBLANK(BC1323)),#N/A,
IF(AZ1323="empty","empty",
VLOOKUP(AZ1323,MonsterGroupTable!$A:$A,1,0)))))))</f>
        <v/>
      </c>
      <c r="BH1323" s="2" t="str">
        <f>IF(AND(ISBLANK(BG1323),OR(NOT(ISBLANK(BI1323)),NOT(ISBLANK(BJ1323)))),#N/A,
IF(ISBLANK(BG1323),"",
IF(AND(NOT(ISERROR(VLOOKUP(BG1323,MonsterTable!$A:$B,MATCH(MonsterTable!$B$1,MonsterTable!$A$1:$B$1,0),0))),OR(ISBLANK(BI1323),ISBLANK(BJ1323))),#N/A,
IFERROR(VLOOKUP(BG1323,MonsterTable!$A:$B,MATCH(MonsterTable!$B$1,MonsterTable!$A$1:$B$1,0),0),
IF(OR(NOT(ISBLANK(BI1323)),ISBLANK(BJ1323)),#N/A,
IF(BG1323="empty","empty",
VLOOKUP(BG1323,MonsterGroupTable!$A:$A,1,0)))))))</f>
        <v/>
      </c>
      <c r="BO1323" s="2" t="str">
        <f>IF(AND(ISBLANK(BN1323),OR(NOT(ISBLANK(BP1323)),NOT(ISBLANK(BQ1323)))),#N/A,
IF(ISBLANK(BN1323),"",
IF(AND(NOT(ISERROR(VLOOKUP(BN1323,MonsterTable!$A:$B,MATCH(MonsterTable!$B$1,MonsterTable!$A$1:$B$1,0),0))),OR(ISBLANK(BP1323),ISBLANK(BQ1323))),#N/A,
IFERROR(VLOOKUP(BN1323,MonsterTable!$A:$B,MATCH(MonsterTable!$B$1,MonsterTable!$A$1:$B$1,0),0),
IF(OR(NOT(ISBLANK(BP1323)),ISBLANK(BQ1323)),#N/A,
IF(BN1323="empty","empty",
VLOOKUP(BN1323,MonsterGroupTable!$A:$A,1,0)))))))</f>
        <v/>
      </c>
      <c r="BV1323" s="2" t="str">
        <f>IF(AND(ISBLANK(BU1323),OR(NOT(ISBLANK(BW1323)),NOT(ISBLANK(BX1323)))),#N/A,
IF(ISBLANK(BU1323),"",
IF(AND(NOT(ISERROR(VLOOKUP(BU1323,MonsterTable!$A:$B,MATCH(MonsterTable!$B$1,MonsterTable!$A$1:$B$1,0),0))),OR(ISBLANK(BW1323),ISBLANK(BX1323))),#N/A,
IFERROR(VLOOKUP(BU1323,MonsterTable!$A:$B,MATCH(MonsterTable!$B$1,MonsterTable!$A$1:$B$1,0),0),
IF(OR(NOT(ISBLANK(BW1323)),ISBLANK(BX1323)),#N/A,
IF(BU1323="empty","empty",
VLOOKUP(BU1323,MonsterGroupTable!$A:$A,1,0)))))))</f>
        <v/>
      </c>
      <c r="CC1323" s="2" t="str">
        <f>IF(AND(ISBLANK(CB1323),OR(NOT(ISBLANK(CD1323)),NOT(ISBLANK(CE1323)))),#N/A,
IF(ISBLANK(CB1323),"",
IF(AND(NOT(ISERROR(VLOOKUP(CB1323,MonsterTable!$A:$B,MATCH(MonsterTable!$B$1,MonsterTable!$A$1:$B$1,0),0))),OR(ISBLANK(CD1323),ISBLANK(CE1323))),#N/A,
IFERROR(VLOOKUP(CB1323,MonsterTable!$A:$B,MATCH(MonsterTable!$B$1,MonsterTable!$A$1:$B$1,0),0),
IF(OR(NOT(ISBLANK(CD1323)),ISBLANK(CE1323)),#N/A,
IF(CB1323="empty","empty",
VLOOKUP(CB1323,MonsterGroupTable!$A:$A,1,0)))))))</f>
        <v/>
      </c>
      <c r="CJ1323" s="2" t="str">
        <f>IF(AND(ISBLANK(CI1323),OR(NOT(ISBLANK(CK1323)),NOT(ISBLANK(CL1323)))),#N/A,
IF(ISBLANK(CI1323),"",
IF(AND(NOT(ISERROR(VLOOKUP(CI1323,MonsterTable!$A:$B,MATCH(MonsterTable!$B$1,MonsterTable!$A$1:$B$1,0),0))),OR(ISBLANK(CK1323),ISBLANK(CL1323))),#N/A,
IFERROR(VLOOKUP(CI1323,MonsterTable!$A:$B,MATCH(MonsterTable!$B$1,MonsterTable!$A$1:$B$1,0),0),
IF(OR(NOT(ISBLANK(CK1323)),ISBLANK(CL1323)),#N/A,
IF(CI1323="empty","empty",
VLOOKUP(CI1323,MonsterGroupTable!$A:$A,1,0)))))))</f>
        <v/>
      </c>
    </row>
    <row r="1324" spans="1:88">
      <c r="A1324">
        <v>20625</v>
      </c>
      <c r="B1324">
        <f t="shared" si="40"/>
        <v>1.1000000000000001</v>
      </c>
      <c r="C1324">
        <f t="shared" si="40"/>
        <v>1.1000000000000001</v>
      </c>
      <c r="F1324">
        <v>5460</v>
      </c>
      <c r="G1324">
        <v>207471</v>
      </c>
      <c r="H1324">
        <v>0</v>
      </c>
      <c r="I1324">
        <v>0</v>
      </c>
      <c r="J1324">
        <v>0</v>
      </c>
      <c r="K1324" t="s">
        <v>28</v>
      </c>
      <c r="L1324" t="s">
        <v>245</v>
      </c>
      <c r="M1324" t="s">
        <v>79</v>
      </c>
      <c r="N1324" t="s">
        <v>80</v>
      </c>
      <c r="O1324">
        <v>0</v>
      </c>
      <c r="P1324">
        <v>-4.75</v>
      </c>
      <c r="Q1324">
        <v>-3.5</v>
      </c>
      <c r="R1324">
        <v>4.75</v>
      </c>
      <c r="S1324">
        <v>3</v>
      </c>
      <c r="T1324">
        <v>-13.5</v>
      </c>
      <c r="U1324">
        <v>2.5499999999999998</v>
      </c>
      <c r="V1324">
        <v>-6.75</v>
      </c>
      <c r="W1324" t="str">
        <f t="shared" si="41"/>
        <v>g103,5,empty,3,203,1,1,0</v>
      </c>
      <c r="X1324" s="1" t="s">
        <v>320</v>
      </c>
      <c r="Y1324" s="2" t="str">
        <f>IF(AND(ISBLANK(X1324),OR(NOT(ISBLANK(Z1324)),NOT(ISBLANK(AA1324)))),#N/A,
IF(ISBLANK(X1324),"",
IF(AND(NOT(ISERROR(VLOOKUP(X1324,MonsterTable!$A:$B,MATCH(MonsterTable!$B$1,MonsterTable!$A$1:$B$1,0),0))),OR(ISBLANK(Z1324),ISBLANK(AA1324))),#N/A,
IFERROR(VLOOKUP(X1324,MonsterTable!$A:$B,MATCH(MonsterTable!$B$1,MonsterTable!$A$1:$B$1,0),0),
IF(OR(NOT(ISBLANK(Z1324)),ISBLANK(AA1324)),#N/A,
IF(X1324="empty","empty",
VLOOKUP(X1324,MonsterGroupTable!$A:$A,1,0)))))))</f>
        <v>g103</v>
      </c>
      <c r="AA1324">
        <v>5</v>
      </c>
      <c r="AE1324" s="1" t="s">
        <v>74</v>
      </c>
      <c r="AF1324" s="2" t="str">
        <f>IF(AND(ISBLANK(AE1324),OR(NOT(ISBLANK(AG1324)),NOT(ISBLANK(AH1324)))),#N/A,
IF(ISBLANK(AE1324),"",
IF(AND(NOT(ISERROR(VLOOKUP(AE1324,MonsterTable!$A:$B,MATCH(MonsterTable!$B$1,MonsterTable!$A$1:$B$1,0),0))),OR(ISBLANK(AG1324),ISBLANK(AH1324))),#N/A,
IFERROR(VLOOKUP(AE1324,MonsterTable!$A:$B,MATCH(MonsterTable!$B$1,MonsterTable!$A$1:$B$1,0),0),
IF(OR(NOT(ISBLANK(AG1324)),ISBLANK(AH1324)),#N/A,
IF(AE1324="empty","empty",
VLOOKUP(AE1324,MonsterGroupTable!$A:$A,1,0)))))))</f>
        <v>empty</v>
      </c>
      <c r="AH1324">
        <v>3</v>
      </c>
      <c r="AL1324" s="1" t="s">
        <v>339</v>
      </c>
      <c r="AM1324" s="2">
        <f>IF(AND(ISBLANK(AL1324),OR(NOT(ISBLANK(AN1324)),NOT(ISBLANK(AO1324)))),#N/A,
IF(ISBLANK(AL1324),"",
IF(AND(NOT(ISERROR(VLOOKUP(AL1324,MonsterTable!$A:$B,MATCH(MonsterTable!$B$1,MonsterTable!$A$1:$B$1,0),0))),OR(ISBLANK(AN1324),ISBLANK(AO1324))),#N/A,
IFERROR(VLOOKUP(AL1324,MonsterTable!$A:$B,MATCH(MonsterTable!$B$1,MonsterTable!$A$1:$B$1,0),0),
IF(OR(NOT(ISBLANK(AN1324)),ISBLANK(AO1324)),#N/A,
IF(AL1324="empty","empty",
VLOOKUP(AL1324,MonsterGroupTable!$A:$A,1,0)))))))</f>
        <v>203</v>
      </c>
      <c r="AN1324">
        <v>1</v>
      </c>
      <c r="AO1324">
        <v>1</v>
      </c>
      <c r="AP1324">
        <v>0</v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BA1324" s="2" t="str">
        <f>IF(AND(ISBLANK(AZ1324),OR(NOT(ISBLANK(BB1324)),NOT(ISBLANK(BC1324)))),#N/A,
IF(ISBLANK(AZ1324),"",
IF(AND(NOT(ISERROR(VLOOKUP(AZ1324,MonsterTable!$A:$B,MATCH(MonsterTable!$B$1,MonsterTable!$A$1:$B$1,0),0))),OR(ISBLANK(BB1324),ISBLANK(BC1324))),#N/A,
IFERROR(VLOOKUP(AZ1324,MonsterTable!$A:$B,MATCH(MonsterTable!$B$1,MonsterTable!$A$1:$B$1,0),0),
IF(OR(NOT(ISBLANK(BB1324)),ISBLANK(BC1324)),#N/A,
IF(AZ1324="empty","empty",
VLOOKUP(AZ1324,MonsterGroupTable!$A:$A,1,0)))))))</f>
        <v/>
      </c>
      <c r="BH1324" s="2" t="str">
        <f>IF(AND(ISBLANK(BG1324),OR(NOT(ISBLANK(BI1324)),NOT(ISBLANK(BJ1324)))),#N/A,
IF(ISBLANK(BG1324),"",
IF(AND(NOT(ISERROR(VLOOKUP(BG1324,MonsterTable!$A:$B,MATCH(MonsterTable!$B$1,MonsterTable!$A$1:$B$1,0),0))),OR(ISBLANK(BI1324),ISBLANK(BJ1324))),#N/A,
IFERROR(VLOOKUP(BG1324,MonsterTable!$A:$B,MATCH(MonsterTable!$B$1,MonsterTable!$A$1:$B$1,0),0),
IF(OR(NOT(ISBLANK(BI1324)),ISBLANK(BJ1324)),#N/A,
IF(BG1324="empty","empty",
VLOOKUP(BG1324,MonsterGroupTable!$A:$A,1,0)))))))</f>
        <v/>
      </c>
      <c r="BO1324" s="2" t="str">
        <f>IF(AND(ISBLANK(BN1324),OR(NOT(ISBLANK(BP1324)),NOT(ISBLANK(BQ1324)))),#N/A,
IF(ISBLANK(BN1324),"",
IF(AND(NOT(ISERROR(VLOOKUP(BN1324,MonsterTable!$A:$B,MATCH(MonsterTable!$B$1,MonsterTable!$A$1:$B$1,0),0))),OR(ISBLANK(BP1324),ISBLANK(BQ1324))),#N/A,
IFERROR(VLOOKUP(BN1324,MonsterTable!$A:$B,MATCH(MonsterTable!$B$1,MonsterTable!$A$1:$B$1,0),0),
IF(OR(NOT(ISBLANK(BP1324)),ISBLANK(BQ1324)),#N/A,
IF(BN1324="empty","empty",
VLOOKUP(BN1324,MonsterGroupTable!$A:$A,1,0)))))))</f>
        <v/>
      </c>
      <c r="BV1324" s="2" t="str">
        <f>IF(AND(ISBLANK(BU1324),OR(NOT(ISBLANK(BW1324)),NOT(ISBLANK(BX1324)))),#N/A,
IF(ISBLANK(BU1324),"",
IF(AND(NOT(ISERROR(VLOOKUP(BU1324,MonsterTable!$A:$B,MATCH(MonsterTable!$B$1,MonsterTable!$A$1:$B$1,0),0))),OR(ISBLANK(BW1324),ISBLANK(BX1324))),#N/A,
IFERROR(VLOOKUP(BU1324,MonsterTable!$A:$B,MATCH(MonsterTable!$B$1,MonsterTable!$A$1:$B$1,0),0),
IF(OR(NOT(ISBLANK(BW1324)),ISBLANK(BX1324)),#N/A,
IF(BU1324="empty","empty",
VLOOKUP(BU1324,MonsterGroupTable!$A:$A,1,0)))))))</f>
        <v/>
      </c>
      <c r="CC1324" s="2" t="str">
        <f>IF(AND(ISBLANK(CB1324),OR(NOT(ISBLANK(CD1324)),NOT(ISBLANK(CE1324)))),#N/A,
IF(ISBLANK(CB1324),"",
IF(AND(NOT(ISERROR(VLOOKUP(CB1324,MonsterTable!$A:$B,MATCH(MonsterTable!$B$1,MonsterTable!$A$1:$B$1,0),0))),OR(ISBLANK(CD1324),ISBLANK(CE1324))),#N/A,
IFERROR(VLOOKUP(CB1324,MonsterTable!$A:$B,MATCH(MonsterTable!$B$1,MonsterTable!$A$1:$B$1,0),0),
IF(OR(NOT(ISBLANK(CD1324)),ISBLANK(CE1324)),#N/A,
IF(CB1324="empty","empty",
VLOOKUP(CB1324,MonsterGroupTable!$A:$A,1,0)))))))</f>
        <v/>
      </c>
      <c r="CJ1324" s="2" t="str">
        <f>IF(AND(ISBLANK(CI1324),OR(NOT(ISBLANK(CK1324)),NOT(ISBLANK(CL1324)))),#N/A,
IF(ISBLANK(CI1324),"",
IF(AND(NOT(ISERROR(VLOOKUP(CI1324,MonsterTable!$A:$B,MATCH(MonsterTable!$B$1,MonsterTable!$A$1:$B$1,0),0))),OR(ISBLANK(CK1324),ISBLANK(CL1324))),#N/A,
IFERROR(VLOOKUP(CI1324,MonsterTable!$A:$B,MATCH(MonsterTable!$B$1,MonsterTable!$A$1:$B$1,0),0),
IF(OR(NOT(ISBLANK(CK1324)),ISBLANK(CL1324)),#N/A,
IF(CI1324="empty","empty",
VLOOKUP(CI1324,MonsterGroupTable!$A:$A,1,0)))))))</f>
        <v/>
      </c>
    </row>
    <row r="1325" spans="1:88">
      <c r="A1325">
        <v>20626</v>
      </c>
      <c r="B1325">
        <f t="shared" si="40"/>
        <v>1.1000000000000001</v>
      </c>
      <c r="C1325">
        <f t="shared" si="40"/>
        <v>1.1000000000000001</v>
      </c>
      <c r="F1325">
        <v>5460</v>
      </c>
      <c r="G1325">
        <v>208290</v>
      </c>
      <c r="H1325">
        <v>0</v>
      </c>
      <c r="I1325">
        <v>0</v>
      </c>
      <c r="J1325">
        <v>0</v>
      </c>
      <c r="K1325" t="s">
        <v>28</v>
      </c>
      <c r="L1325" t="s">
        <v>245</v>
      </c>
      <c r="M1325" t="s">
        <v>79</v>
      </c>
      <c r="N1325" t="s">
        <v>80</v>
      </c>
      <c r="O1325">
        <v>0</v>
      </c>
      <c r="P1325">
        <v>-4.75</v>
      </c>
      <c r="Q1325">
        <v>-3.5</v>
      </c>
      <c r="R1325">
        <v>4.75</v>
      </c>
      <c r="S1325">
        <v>3</v>
      </c>
      <c r="T1325">
        <v>-13.5</v>
      </c>
      <c r="U1325">
        <v>2.5499999999999998</v>
      </c>
      <c r="V1325">
        <v>-6.75</v>
      </c>
      <c r="W1325" t="str">
        <f t="shared" si="41"/>
        <v>g103,5,empty,3,203,1,1,0</v>
      </c>
      <c r="X1325" s="1" t="s">
        <v>320</v>
      </c>
      <c r="Y1325" s="2" t="str">
        <f>IF(AND(ISBLANK(X1325),OR(NOT(ISBLANK(Z1325)),NOT(ISBLANK(AA1325)))),#N/A,
IF(ISBLANK(X1325),"",
IF(AND(NOT(ISERROR(VLOOKUP(X1325,MonsterTable!$A:$B,MATCH(MonsterTable!$B$1,MonsterTable!$A$1:$B$1,0),0))),OR(ISBLANK(Z1325),ISBLANK(AA1325))),#N/A,
IFERROR(VLOOKUP(X1325,MonsterTable!$A:$B,MATCH(MonsterTable!$B$1,MonsterTable!$A$1:$B$1,0),0),
IF(OR(NOT(ISBLANK(Z1325)),ISBLANK(AA1325)),#N/A,
IF(X1325="empty","empty",
VLOOKUP(X1325,MonsterGroupTable!$A:$A,1,0)))))))</f>
        <v>g103</v>
      </c>
      <c r="AA1325">
        <v>5</v>
      </c>
      <c r="AE1325" s="1" t="s">
        <v>74</v>
      </c>
      <c r="AF1325" s="2" t="str">
        <f>IF(AND(ISBLANK(AE1325),OR(NOT(ISBLANK(AG1325)),NOT(ISBLANK(AH1325)))),#N/A,
IF(ISBLANK(AE1325),"",
IF(AND(NOT(ISERROR(VLOOKUP(AE1325,MonsterTable!$A:$B,MATCH(MonsterTable!$B$1,MonsterTable!$A$1:$B$1,0),0))),OR(ISBLANK(AG1325),ISBLANK(AH1325))),#N/A,
IFERROR(VLOOKUP(AE1325,MonsterTable!$A:$B,MATCH(MonsterTable!$B$1,MonsterTable!$A$1:$B$1,0),0),
IF(OR(NOT(ISBLANK(AG1325)),ISBLANK(AH1325)),#N/A,
IF(AE1325="empty","empty",
VLOOKUP(AE1325,MonsterGroupTable!$A:$A,1,0)))))))</f>
        <v>empty</v>
      </c>
      <c r="AH1325">
        <v>3</v>
      </c>
      <c r="AL1325" s="1" t="s">
        <v>339</v>
      </c>
      <c r="AM1325" s="2">
        <f>IF(AND(ISBLANK(AL1325),OR(NOT(ISBLANK(AN1325)),NOT(ISBLANK(AO1325)))),#N/A,
IF(ISBLANK(AL1325),"",
IF(AND(NOT(ISERROR(VLOOKUP(AL1325,MonsterTable!$A:$B,MATCH(MonsterTable!$B$1,MonsterTable!$A$1:$B$1,0),0))),OR(ISBLANK(AN1325),ISBLANK(AO1325))),#N/A,
IFERROR(VLOOKUP(AL1325,MonsterTable!$A:$B,MATCH(MonsterTable!$B$1,MonsterTable!$A$1:$B$1,0),0),
IF(OR(NOT(ISBLANK(AN1325)),ISBLANK(AO1325)),#N/A,
IF(AL1325="empty","empty",
VLOOKUP(AL1325,MonsterGroupTable!$A:$A,1,0)))))))</f>
        <v>203</v>
      </c>
      <c r="AN1325">
        <v>1</v>
      </c>
      <c r="AO1325">
        <v>1</v>
      </c>
      <c r="AP1325">
        <v>0</v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BA1325" s="2" t="str">
        <f>IF(AND(ISBLANK(AZ1325),OR(NOT(ISBLANK(BB1325)),NOT(ISBLANK(BC1325)))),#N/A,
IF(ISBLANK(AZ1325),"",
IF(AND(NOT(ISERROR(VLOOKUP(AZ1325,MonsterTable!$A:$B,MATCH(MonsterTable!$B$1,MonsterTable!$A$1:$B$1,0),0))),OR(ISBLANK(BB1325),ISBLANK(BC1325))),#N/A,
IFERROR(VLOOKUP(AZ1325,MonsterTable!$A:$B,MATCH(MonsterTable!$B$1,MonsterTable!$A$1:$B$1,0),0),
IF(OR(NOT(ISBLANK(BB1325)),ISBLANK(BC1325)),#N/A,
IF(AZ1325="empty","empty",
VLOOKUP(AZ1325,MonsterGroupTable!$A:$A,1,0)))))))</f>
        <v/>
      </c>
      <c r="BH1325" s="2" t="str">
        <f>IF(AND(ISBLANK(BG1325),OR(NOT(ISBLANK(BI1325)),NOT(ISBLANK(BJ1325)))),#N/A,
IF(ISBLANK(BG1325),"",
IF(AND(NOT(ISERROR(VLOOKUP(BG1325,MonsterTable!$A:$B,MATCH(MonsterTable!$B$1,MonsterTable!$A$1:$B$1,0),0))),OR(ISBLANK(BI1325),ISBLANK(BJ1325))),#N/A,
IFERROR(VLOOKUP(BG1325,MonsterTable!$A:$B,MATCH(MonsterTable!$B$1,MonsterTable!$A$1:$B$1,0),0),
IF(OR(NOT(ISBLANK(BI1325)),ISBLANK(BJ1325)),#N/A,
IF(BG1325="empty","empty",
VLOOKUP(BG1325,MonsterGroupTable!$A:$A,1,0)))))))</f>
        <v/>
      </c>
      <c r="BO1325" s="2" t="str">
        <f>IF(AND(ISBLANK(BN1325),OR(NOT(ISBLANK(BP1325)),NOT(ISBLANK(BQ1325)))),#N/A,
IF(ISBLANK(BN1325),"",
IF(AND(NOT(ISERROR(VLOOKUP(BN1325,MonsterTable!$A:$B,MATCH(MonsterTable!$B$1,MonsterTable!$A$1:$B$1,0),0))),OR(ISBLANK(BP1325),ISBLANK(BQ1325))),#N/A,
IFERROR(VLOOKUP(BN1325,MonsterTable!$A:$B,MATCH(MonsterTable!$B$1,MonsterTable!$A$1:$B$1,0),0),
IF(OR(NOT(ISBLANK(BP1325)),ISBLANK(BQ1325)),#N/A,
IF(BN1325="empty","empty",
VLOOKUP(BN1325,MonsterGroupTable!$A:$A,1,0)))))))</f>
        <v/>
      </c>
      <c r="BV1325" s="2" t="str">
        <f>IF(AND(ISBLANK(BU1325),OR(NOT(ISBLANK(BW1325)),NOT(ISBLANK(BX1325)))),#N/A,
IF(ISBLANK(BU1325),"",
IF(AND(NOT(ISERROR(VLOOKUP(BU1325,MonsterTable!$A:$B,MATCH(MonsterTable!$B$1,MonsterTable!$A$1:$B$1,0),0))),OR(ISBLANK(BW1325),ISBLANK(BX1325))),#N/A,
IFERROR(VLOOKUP(BU1325,MonsterTable!$A:$B,MATCH(MonsterTable!$B$1,MonsterTable!$A$1:$B$1,0),0),
IF(OR(NOT(ISBLANK(BW1325)),ISBLANK(BX1325)),#N/A,
IF(BU1325="empty","empty",
VLOOKUP(BU1325,MonsterGroupTable!$A:$A,1,0)))))))</f>
        <v/>
      </c>
      <c r="CC1325" s="2" t="str">
        <f>IF(AND(ISBLANK(CB1325),OR(NOT(ISBLANK(CD1325)),NOT(ISBLANK(CE1325)))),#N/A,
IF(ISBLANK(CB1325),"",
IF(AND(NOT(ISERROR(VLOOKUP(CB1325,MonsterTable!$A:$B,MATCH(MonsterTable!$B$1,MonsterTable!$A$1:$B$1,0),0))),OR(ISBLANK(CD1325),ISBLANK(CE1325))),#N/A,
IFERROR(VLOOKUP(CB1325,MonsterTable!$A:$B,MATCH(MonsterTable!$B$1,MonsterTable!$A$1:$B$1,0),0),
IF(OR(NOT(ISBLANK(CD1325)),ISBLANK(CE1325)),#N/A,
IF(CB1325="empty","empty",
VLOOKUP(CB1325,MonsterGroupTable!$A:$A,1,0)))))))</f>
        <v/>
      </c>
      <c r="CJ1325" s="2" t="str">
        <f>IF(AND(ISBLANK(CI1325),OR(NOT(ISBLANK(CK1325)),NOT(ISBLANK(CL1325)))),#N/A,
IF(ISBLANK(CI1325),"",
IF(AND(NOT(ISERROR(VLOOKUP(CI1325,MonsterTable!$A:$B,MATCH(MonsterTable!$B$1,MonsterTable!$A$1:$B$1,0),0))),OR(ISBLANK(CK1325),ISBLANK(CL1325))),#N/A,
IFERROR(VLOOKUP(CI1325,MonsterTable!$A:$B,MATCH(MonsterTable!$B$1,MonsterTable!$A$1:$B$1,0),0),
IF(OR(NOT(ISBLANK(CK1325)),ISBLANK(CL1325)),#N/A,
IF(CI1325="empty","empty",
VLOOKUP(CI1325,MonsterGroupTable!$A:$A,1,0)))))))</f>
        <v/>
      </c>
    </row>
    <row r="1326" spans="1:88">
      <c r="A1326">
        <v>20627</v>
      </c>
      <c r="B1326">
        <f t="shared" si="40"/>
        <v>1.1000000000000001</v>
      </c>
      <c r="C1326">
        <f t="shared" si="40"/>
        <v>1.1000000000000001</v>
      </c>
      <c r="F1326">
        <v>5460</v>
      </c>
      <c r="G1326">
        <v>209109</v>
      </c>
      <c r="H1326">
        <v>0</v>
      </c>
      <c r="I1326">
        <v>0</v>
      </c>
      <c r="J1326">
        <v>0</v>
      </c>
      <c r="K1326" t="s">
        <v>28</v>
      </c>
      <c r="L1326" t="s">
        <v>245</v>
      </c>
      <c r="M1326" t="s">
        <v>79</v>
      </c>
      <c r="N1326" t="s">
        <v>80</v>
      </c>
      <c r="O1326">
        <v>0</v>
      </c>
      <c r="P1326">
        <v>-4.75</v>
      </c>
      <c r="Q1326">
        <v>-3.5</v>
      </c>
      <c r="R1326">
        <v>4.75</v>
      </c>
      <c r="S1326">
        <v>3</v>
      </c>
      <c r="T1326">
        <v>-13.5</v>
      </c>
      <c r="U1326">
        <v>2.5499999999999998</v>
      </c>
      <c r="V1326">
        <v>-6.75</v>
      </c>
      <c r="W1326" t="str">
        <f t="shared" si="41"/>
        <v>g103,5,empty,3,203,1,1,0</v>
      </c>
      <c r="X1326" s="1" t="s">
        <v>320</v>
      </c>
      <c r="Y1326" s="2" t="str">
        <f>IF(AND(ISBLANK(X1326),OR(NOT(ISBLANK(Z1326)),NOT(ISBLANK(AA1326)))),#N/A,
IF(ISBLANK(X1326),"",
IF(AND(NOT(ISERROR(VLOOKUP(X1326,MonsterTable!$A:$B,MATCH(MonsterTable!$B$1,MonsterTable!$A$1:$B$1,0),0))),OR(ISBLANK(Z1326),ISBLANK(AA1326))),#N/A,
IFERROR(VLOOKUP(X1326,MonsterTable!$A:$B,MATCH(MonsterTable!$B$1,MonsterTable!$A$1:$B$1,0),0),
IF(OR(NOT(ISBLANK(Z1326)),ISBLANK(AA1326)),#N/A,
IF(X1326="empty","empty",
VLOOKUP(X1326,MonsterGroupTable!$A:$A,1,0)))))))</f>
        <v>g103</v>
      </c>
      <c r="AA1326">
        <v>5</v>
      </c>
      <c r="AE1326" s="1" t="s">
        <v>74</v>
      </c>
      <c r="AF1326" s="2" t="str">
        <f>IF(AND(ISBLANK(AE1326),OR(NOT(ISBLANK(AG1326)),NOT(ISBLANK(AH1326)))),#N/A,
IF(ISBLANK(AE1326),"",
IF(AND(NOT(ISERROR(VLOOKUP(AE1326,MonsterTable!$A:$B,MATCH(MonsterTable!$B$1,MonsterTable!$A$1:$B$1,0),0))),OR(ISBLANK(AG1326),ISBLANK(AH1326))),#N/A,
IFERROR(VLOOKUP(AE1326,MonsterTable!$A:$B,MATCH(MonsterTable!$B$1,MonsterTable!$A$1:$B$1,0),0),
IF(OR(NOT(ISBLANK(AG1326)),ISBLANK(AH1326)),#N/A,
IF(AE1326="empty","empty",
VLOOKUP(AE1326,MonsterGroupTable!$A:$A,1,0)))))))</f>
        <v>empty</v>
      </c>
      <c r="AH1326">
        <v>3</v>
      </c>
      <c r="AL1326" s="1" t="s">
        <v>339</v>
      </c>
      <c r="AM1326" s="2">
        <f>IF(AND(ISBLANK(AL1326),OR(NOT(ISBLANK(AN1326)),NOT(ISBLANK(AO1326)))),#N/A,
IF(ISBLANK(AL1326),"",
IF(AND(NOT(ISERROR(VLOOKUP(AL1326,MonsterTable!$A:$B,MATCH(MonsterTable!$B$1,MonsterTable!$A$1:$B$1,0),0))),OR(ISBLANK(AN1326),ISBLANK(AO1326))),#N/A,
IFERROR(VLOOKUP(AL1326,MonsterTable!$A:$B,MATCH(MonsterTable!$B$1,MonsterTable!$A$1:$B$1,0),0),
IF(OR(NOT(ISBLANK(AN1326)),ISBLANK(AO1326)),#N/A,
IF(AL1326="empty","empty",
VLOOKUP(AL1326,MonsterGroupTable!$A:$A,1,0)))))))</f>
        <v>203</v>
      </c>
      <c r="AN1326">
        <v>1</v>
      </c>
      <c r="AO1326">
        <v>1</v>
      </c>
      <c r="AP1326">
        <v>0</v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BA1326" s="2" t="str">
        <f>IF(AND(ISBLANK(AZ1326),OR(NOT(ISBLANK(BB1326)),NOT(ISBLANK(BC1326)))),#N/A,
IF(ISBLANK(AZ1326),"",
IF(AND(NOT(ISERROR(VLOOKUP(AZ1326,MonsterTable!$A:$B,MATCH(MonsterTable!$B$1,MonsterTable!$A$1:$B$1,0),0))),OR(ISBLANK(BB1326),ISBLANK(BC1326))),#N/A,
IFERROR(VLOOKUP(AZ1326,MonsterTable!$A:$B,MATCH(MonsterTable!$B$1,MonsterTable!$A$1:$B$1,0),0),
IF(OR(NOT(ISBLANK(BB1326)),ISBLANK(BC1326)),#N/A,
IF(AZ1326="empty","empty",
VLOOKUP(AZ1326,MonsterGroupTable!$A:$A,1,0)))))))</f>
        <v/>
      </c>
      <c r="BH1326" s="2" t="str">
        <f>IF(AND(ISBLANK(BG1326),OR(NOT(ISBLANK(BI1326)),NOT(ISBLANK(BJ1326)))),#N/A,
IF(ISBLANK(BG1326),"",
IF(AND(NOT(ISERROR(VLOOKUP(BG1326,MonsterTable!$A:$B,MATCH(MonsterTable!$B$1,MonsterTable!$A$1:$B$1,0),0))),OR(ISBLANK(BI1326),ISBLANK(BJ1326))),#N/A,
IFERROR(VLOOKUP(BG1326,MonsterTable!$A:$B,MATCH(MonsterTable!$B$1,MonsterTable!$A$1:$B$1,0),0),
IF(OR(NOT(ISBLANK(BI1326)),ISBLANK(BJ1326)),#N/A,
IF(BG1326="empty","empty",
VLOOKUP(BG1326,MonsterGroupTable!$A:$A,1,0)))))))</f>
        <v/>
      </c>
      <c r="BO1326" s="2" t="str">
        <f>IF(AND(ISBLANK(BN1326),OR(NOT(ISBLANK(BP1326)),NOT(ISBLANK(BQ1326)))),#N/A,
IF(ISBLANK(BN1326),"",
IF(AND(NOT(ISERROR(VLOOKUP(BN1326,MonsterTable!$A:$B,MATCH(MonsterTable!$B$1,MonsterTable!$A$1:$B$1,0),0))),OR(ISBLANK(BP1326),ISBLANK(BQ1326))),#N/A,
IFERROR(VLOOKUP(BN1326,MonsterTable!$A:$B,MATCH(MonsterTable!$B$1,MonsterTable!$A$1:$B$1,0),0),
IF(OR(NOT(ISBLANK(BP1326)),ISBLANK(BQ1326)),#N/A,
IF(BN1326="empty","empty",
VLOOKUP(BN1326,MonsterGroupTable!$A:$A,1,0)))))))</f>
        <v/>
      </c>
      <c r="BV1326" s="2" t="str">
        <f>IF(AND(ISBLANK(BU1326),OR(NOT(ISBLANK(BW1326)),NOT(ISBLANK(BX1326)))),#N/A,
IF(ISBLANK(BU1326),"",
IF(AND(NOT(ISERROR(VLOOKUP(BU1326,MonsterTable!$A:$B,MATCH(MonsterTable!$B$1,MonsterTable!$A$1:$B$1,0),0))),OR(ISBLANK(BW1326),ISBLANK(BX1326))),#N/A,
IFERROR(VLOOKUP(BU1326,MonsterTable!$A:$B,MATCH(MonsterTable!$B$1,MonsterTable!$A$1:$B$1,0),0),
IF(OR(NOT(ISBLANK(BW1326)),ISBLANK(BX1326)),#N/A,
IF(BU1326="empty","empty",
VLOOKUP(BU1326,MonsterGroupTable!$A:$A,1,0)))))))</f>
        <v/>
      </c>
      <c r="CC1326" s="2" t="str">
        <f>IF(AND(ISBLANK(CB1326),OR(NOT(ISBLANK(CD1326)),NOT(ISBLANK(CE1326)))),#N/A,
IF(ISBLANK(CB1326),"",
IF(AND(NOT(ISERROR(VLOOKUP(CB1326,MonsterTable!$A:$B,MATCH(MonsterTable!$B$1,MonsterTable!$A$1:$B$1,0),0))),OR(ISBLANK(CD1326),ISBLANK(CE1326))),#N/A,
IFERROR(VLOOKUP(CB1326,MonsterTable!$A:$B,MATCH(MonsterTable!$B$1,MonsterTable!$A$1:$B$1,0),0),
IF(OR(NOT(ISBLANK(CD1326)),ISBLANK(CE1326)),#N/A,
IF(CB1326="empty","empty",
VLOOKUP(CB1326,MonsterGroupTable!$A:$A,1,0)))))))</f>
        <v/>
      </c>
      <c r="CJ1326" s="2" t="str">
        <f>IF(AND(ISBLANK(CI1326),OR(NOT(ISBLANK(CK1326)),NOT(ISBLANK(CL1326)))),#N/A,
IF(ISBLANK(CI1326),"",
IF(AND(NOT(ISERROR(VLOOKUP(CI1326,MonsterTable!$A:$B,MATCH(MonsterTable!$B$1,MonsterTable!$A$1:$B$1,0),0))),OR(ISBLANK(CK1326),ISBLANK(CL1326))),#N/A,
IFERROR(VLOOKUP(CI1326,MonsterTable!$A:$B,MATCH(MonsterTable!$B$1,MonsterTable!$A$1:$B$1,0),0),
IF(OR(NOT(ISBLANK(CK1326)),ISBLANK(CL1326)),#N/A,
IF(CI1326="empty","empty",
VLOOKUP(CI1326,MonsterGroupTable!$A:$A,1,0)))))))</f>
        <v/>
      </c>
    </row>
    <row r="1327" spans="1:88">
      <c r="A1327">
        <v>20628</v>
      </c>
      <c r="B1327">
        <f t="shared" si="40"/>
        <v>1.1000000000000001</v>
      </c>
      <c r="C1327">
        <f t="shared" si="40"/>
        <v>1.1000000000000001</v>
      </c>
      <c r="F1327">
        <v>5460</v>
      </c>
      <c r="G1327">
        <v>209928</v>
      </c>
      <c r="H1327">
        <v>0</v>
      </c>
      <c r="I1327">
        <v>0</v>
      </c>
      <c r="J1327">
        <v>0</v>
      </c>
      <c r="K1327" t="s">
        <v>28</v>
      </c>
      <c r="L1327" t="s">
        <v>245</v>
      </c>
      <c r="M1327" t="s">
        <v>79</v>
      </c>
      <c r="N1327" t="s">
        <v>80</v>
      </c>
      <c r="O1327">
        <v>0</v>
      </c>
      <c r="P1327">
        <v>-4.75</v>
      </c>
      <c r="Q1327">
        <v>-3.5</v>
      </c>
      <c r="R1327">
        <v>4.75</v>
      </c>
      <c r="S1327">
        <v>3</v>
      </c>
      <c r="T1327">
        <v>-13.5</v>
      </c>
      <c r="U1327">
        <v>2.5499999999999998</v>
      </c>
      <c r="V1327">
        <v>-6.75</v>
      </c>
      <c r="W1327" t="str">
        <f t="shared" si="41"/>
        <v>g103,5,empty,3,203,1,1,0</v>
      </c>
      <c r="X1327" s="1" t="s">
        <v>320</v>
      </c>
      <c r="Y1327" s="2" t="str">
        <f>IF(AND(ISBLANK(X1327),OR(NOT(ISBLANK(Z1327)),NOT(ISBLANK(AA1327)))),#N/A,
IF(ISBLANK(X1327),"",
IF(AND(NOT(ISERROR(VLOOKUP(X1327,MonsterTable!$A:$B,MATCH(MonsterTable!$B$1,MonsterTable!$A$1:$B$1,0),0))),OR(ISBLANK(Z1327),ISBLANK(AA1327))),#N/A,
IFERROR(VLOOKUP(X1327,MonsterTable!$A:$B,MATCH(MonsterTable!$B$1,MonsterTable!$A$1:$B$1,0),0),
IF(OR(NOT(ISBLANK(Z1327)),ISBLANK(AA1327)),#N/A,
IF(X1327="empty","empty",
VLOOKUP(X1327,MonsterGroupTable!$A:$A,1,0)))))))</f>
        <v>g103</v>
      </c>
      <c r="AA1327">
        <v>5</v>
      </c>
      <c r="AE1327" s="1" t="s">
        <v>74</v>
      </c>
      <c r="AF1327" s="2" t="str">
        <f>IF(AND(ISBLANK(AE1327),OR(NOT(ISBLANK(AG1327)),NOT(ISBLANK(AH1327)))),#N/A,
IF(ISBLANK(AE1327),"",
IF(AND(NOT(ISERROR(VLOOKUP(AE1327,MonsterTable!$A:$B,MATCH(MonsterTable!$B$1,MonsterTable!$A$1:$B$1,0),0))),OR(ISBLANK(AG1327),ISBLANK(AH1327))),#N/A,
IFERROR(VLOOKUP(AE1327,MonsterTable!$A:$B,MATCH(MonsterTable!$B$1,MonsterTable!$A$1:$B$1,0),0),
IF(OR(NOT(ISBLANK(AG1327)),ISBLANK(AH1327)),#N/A,
IF(AE1327="empty","empty",
VLOOKUP(AE1327,MonsterGroupTable!$A:$A,1,0)))))))</f>
        <v>empty</v>
      </c>
      <c r="AH1327">
        <v>3</v>
      </c>
      <c r="AL1327" s="1" t="s">
        <v>339</v>
      </c>
      <c r="AM1327" s="2">
        <f>IF(AND(ISBLANK(AL1327),OR(NOT(ISBLANK(AN1327)),NOT(ISBLANK(AO1327)))),#N/A,
IF(ISBLANK(AL1327),"",
IF(AND(NOT(ISERROR(VLOOKUP(AL1327,MonsterTable!$A:$B,MATCH(MonsterTable!$B$1,MonsterTable!$A$1:$B$1,0),0))),OR(ISBLANK(AN1327),ISBLANK(AO1327))),#N/A,
IFERROR(VLOOKUP(AL1327,MonsterTable!$A:$B,MATCH(MonsterTable!$B$1,MonsterTable!$A$1:$B$1,0),0),
IF(OR(NOT(ISBLANK(AN1327)),ISBLANK(AO1327)),#N/A,
IF(AL1327="empty","empty",
VLOOKUP(AL1327,MonsterGroupTable!$A:$A,1,0)))))))</f>
        <v>203</v>
      </c>
      <c r="AN1327">
        <v>1</v>
      </c>
      <c r="AO1327">
        <v>1</v>
      </c>
      <c r="AP1327">
        <v>0</v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BA1327" s="2" t="str">
        <f>IF(AND(ISBLANK(AZ1327),OR(NOT(ISBLANK(BB1327)),NOT(ISBLANK(BC1327)))),#N/A,
IF(ISBLANK(AZ1327),"",
IF(AND(NOT(ISERROR(VLOOKUP(AZ1327,MonsterTable!$A:$B,MATCH(MonsterTable!$B$1,MonsterTable!$A$1:$B$1,0),0))),OR(ISBLANK(BB1327),ISBLANK(BC1327))),#N/A,
IFERROR(VLOOKUP(AZ1327,MonsterTable!$A:$B,MATCH(MonsterTable!$B$1,MonsterTable!$A$1:$B$1,0),0),
IF(OR(NOT(ISBLANK(BB1327)),ISBLANK(BC1327)),#N/A,
IF(AZ1327="empty","empty",
VLOOKUP(AZ1327,MonsterGroupTable!$A:$A,1,0)))))))</f>
        <v/>
      </c>
      <c r="BH1327" s="2" t="str">
        <f>IF(AND(ISBLANK(BG1327),OR(NOT(ISBLANK(BI1327)),NOT(ISBLANK(BJ1327)))),#N/A,
IF(ISBLANK(BG1327),"",
IF(AND(NOT(ISERROR(VLOOKUP(BG1327,MonsterTable!$A:$B,MATCH(MonsterTable!$B$1,MonsterTable!$A$1:$B$1,0),0))),OR(ISBLANK(BI1327),ISBLANK(BJ1327))),#N/A,
IFERROR(VLOOKUP(BG1327,MonsterTable!$A:$B,MATCH(MonsterTable!$B$1,MonsterTable!$A$1:$B$1,0),0),
IF(OR(NOT(ISBLANK(BI1327)),ISBLANK(BJ1327)),#N/A,
IF(BG1327="empty","empty",
VLOOKUP(BG1327,MonsterGroupTable!$A:$A,1,0)))))))</f>
        <v/>
      </c>
      <c r="BO1327" s="2" t="str">
        <f>IF(AND(ISBLANK(BN1327),OR(NOT(ISBLANK(BP1327)),NOT(ISBLANK(BQ1327)))),#N/A,
IF(ISBLANK(BN1327),"",
IF(AND(NOT(ISERROR(VLOOKUP(BN1327,MonsterTable!$A:$B,MATCH(MonsterTable!$B$1,MonsterTable!$A$1:$B$1,0),0))),OR(ISBLANK(BP1327),ISBLANK(BQ1327))),#N/A,
IFERROR(VLOOKUP(BN1327,MonsterTable!$A:$B,MATCH(MonsterTable!$B$1,MonsterTable!$A$1:$B$1,0),0),
IF(OR(NOT(ISBLANK(BP1327)),ISBLANK(BQ1327)),#N/A,
IF(BN1327="empty","empty",
VLOOKUP(BN1327,MonsterGroupTable!$A:$A,1,0)))))))</f>
        <v/>
      </c>
      <c r="BV1327" s="2" t="str">
        <f>IF(AND(ISBLANK(BU1327),OR(NOT(ISBLANK(BW1327)),NOT(ISBLANK(BX1327)))),#N/A,
IF(ISBLANK(BU1327),"",
IF(AND(NOT(ISERROR(VLOOKUP(BU1327,MonsterTable!$A:$B,MATCH(MonsterTable!$B$1,MonsterTable!$A$1:$B$1,0),0))),OR(ISBLANK(BW1327),ISBLANK(BX1327))),#N/A,
IFERROR(VLOOKUP(BU1327,MonsterTable!$A:$B,MATCH(MonsterTable!$B$1,MonsterTable!$A$1:$B$1,0),0),
IF(OR(NOT(ISBLANK(BW1327)),ISBLANK(BX1327)),#N/A,
IF(BU1327="empty","empty",
VLOOKUP(BU1327,MonsterGroupTable!$A:$A,1,0)))))))</f>
        <v/>
      </c>
      <c r="CC1327" s="2" t="str">
        <f>IF(AND(ISBLANK(CB1327),OR(NOT(ISBLANK(CD1327)),NOT(ISBLANK(CE1327)))),#N/A,
IF(ISBLANK(CB1327),"",
IF(AND(NOT(ISERROR(VLOOKUP(CB1327,MonsterTable!$A:$B,MATCH(MonsterTable!$B$1,MonsterTable!$A$1:$B$1,0),0))),OR(ISBLANK(CD1327),ISBLANK(CE1327))),#N/A,
IFERROR(VLOOKUP(CB1327,MonsterTable!$A:$B,MATCH(MonsterTable!$B$1,MonsterTable!$A$1:$B$1,0),0),
IF(OR(NOT(ISBLANK(CD1327)),ISBLANK(CE1327)),#N/A,
IF(CB1327="empty","empty",
VLOOKUP(CB1327,MonsterGroupTable!$A:$A,1,0)))))))</f>
        <v/>
      </c>
      <c r="CJ1327" s="2" t="str">
        <f>IF(AND(ISBLANK(CI1327),OR(NOT(ISBLANK(CK1327)),NOT(ISBLANK(CL1327)))),#N/A,
IF(ISBLANK(CI1327),"",
IF(AND(NOT(ISERROR(VLOOKUP(CI1327,MonsterTable!$A:$B,MATCH(MonsterTable!$B$1,MonsterTable!$A$1:$B$1,0),0))),OR(ISBLANK(CK1327),ISBLANK(CL1327))),#N/A,
IFERROR(VLOOKUP(CI1327,MonsterTable!$A:$B,MATCH(MonsterTable!$B$1,MonsterTable!$A$1:$B$1,0),0),
IF(OR(NOT(ISBLANK(CK1327)),ISBLANK(CL1327)),#N/A,
IF(CI1327="empty","empty",
VLOOKUP(CI1327,MonsterGroupTable!$A:$A,1,0)))))))</f>
        <v/>
      </c>
    </row>
    <row r="1328" spans="1:88">
      <c r="A1328">
        <v>20629</v>
      </c>
      <c r="B1328">
        <f t="shared" si="40"/>
        <v>1.1000000000000001</v>
      </c>
      <c r="C1328">
        <f t="shared" si="40"/>
        <v>1.1000000000000001</v>
      </c>
      <c r="F1328">
        <v>5460</v>
      </c>
      <c r="G1328">
        <v>210747</v>
      </c>
      <c r="H1328">
        <v>0</v>
      </c>
      <c r="I1328">
        <v>0</v>
      </c>
      <c r="J1328">
        <v>0</v>
      </c>
      <c r="K1328" t="s">
        <v>28</v>
      </c>
      <c r="L1328" t="s">
        <v>245</v>
      </c>
      <c r="M1328" t="s">
        <v>79</v>
      </c>
      <c r="N1328" t="s">
        <v>80</v>
      </c>
      <c r="O1328">
        <v>0</v>
      </c>
      <c r="P1328">
        <v>-4.75</v>
      </c>
      <c r="Q1328">
        <v>-3.5</v>
      </c>
      <c r="R1328">
        <v>4.75</v>
      </c>
      <c r="S1328">
        <v>3</v>
      </c>
      <c r="T1328">
        <v>-13.5</v>
      </c>
      <c r="U1328">
        <v>2.5499999999999998</v>
      </c>
      <c r="V1328">
        <v>-6.75</v>
      </c>
      <c r="W1328" t="str">
        <f t="shared" si="41"/>
        <v>g103,5,empty,3,203,1,1,0</v>
      </c>
      <c r="X1328" s="1" t="s">
        <v>320</v>
      </c>
      <c r="Y1328" s="2" t="str">
        <f>IF(AND(ISBLANK(X1328),OR(NOT(ISBLANK(Z1328)),NOT(ISBLANK(AA1328)))),#N/A,
IF(ISBLANK(X1328),"",
IF(AND(NOT(ISERROR(VLOOKUP(X1328,MonsterTable!$A:$B,MATCH(MonsterTable!$B$1,MonsterTable!$A$1:$B$1,0),0))),OR(ISBLANK(Z1328),ISBLANK(AA1328))),#N/A,
IFERROR(VLOOKUP(X1328,MonsterTable!$A:$B,MATCH(MonsterTable!$B$1,MonsterTable!$A$1:$B$1,0),0),
IF(OR(NOT(ISBLANK(Z1328)),ISBLANK(AA1328)),#N/A,
IF(X1328="empty","empty",
VLOOKUP(X1328,MonsterGroupTable!$A:$A,1,0)))))))</f>
        <v>g103</v>
      </c>
      <c r="AA1328">
        <v>5</v>
      </c>
      <c r="AE1328" s="1" t="s">
        <v>74</v>
      </c>
      <c r="AF1328" s="2" t="str">
        <f>IF(AND(ISBLANK(AE1328),OR(NOT(ISBLANK(AG1328)),NOT(ISBLANK(AH1328)))),#N/A,
IF(ISBLANK(AE1328),"",
IF(AND(NOT(ISERROR(VLOOKUP(AE1328,MonsterTable!$A:$B,MATCH(MonsterTable!$B$1,MonsterTable!$A$1:$B$1,0),0))),OR(ISBLANK(AG1328),ISBLANK(AH1328))),#N/A,
IFERROR(VLOOKUP(AE1328,MonsterTable!$A:$B,MATCH(MonsterTable!$B$1,MonsterTable!$A$1:$B$1,0),0),
IF(OR(NOT(ISBLANK(AG1328)),ISBLANK(AH1328)),#N/A,
IF(AE1328="empty","empty",
VLOOKUP(AE1328,MonsterGroupTable!$A:$A,1,0)))))))</f>
        <v>empty</v>
      </c>
      <c r="AH1328">
        <v>3</v>
      </c>
      <c r="AL1328" s="1" t="s">
        <v>339</v>
      </c>
      <c r="AM1328" s="2">
        <f>IF(AND(ISBLANK(AL1328),OR(NOT(ISBLANK(AN1328)),NOT(ISBLANK(AO1328)))),#N/A,
IF(ISBLANK(AL1328),"",
IF(AND(NOT(ISERROR(VLOOKUP(AL1328,MonsterTable!$A:$B,MATCH(MonsterTable!$B$1,MonsterTable!$A$1:$B$1,0),0))),OR(ISBLANK(AN1328),ISBLANK(AO1328))),#N/A,
IFERROR(VLOOKUP(AL1328,MonsterTable!$A:$B,MATCH(MonsterTable!$B$1,MonsterTable!$A$1:$B$1,0),0),
IF(OR(NOT(ISBLANK(AN1328)),ISBLANK(AO1328)),#N/A,
IF(AL1328="empty","empty",
VLOOKUP(AL1328,MonsterGroupTable!$A:$A,1,0)))))))</f>
        <v>203</v>
      </c>
      <c r="AN1328">
        <v>1</v>
      </c>
      <c r="AO1328">
        <v>1</v>
      </c>
      <c r="AP1328">
        <v>0</v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BA1328" s="2" t="str">
        <f>IF(AND(ISBLANK(AZ1328),OR(NOT(ISBLANK(BB1328)),NOT(ISBLANK(BC1328)))),#N/A,
IF(ISBLANK(AZ1328),"",
IF(AND(NOT(ISERROR(VLOOKUP(AZ1328,MonsterTable!$A:$B,MATCH(MonsterTable!$B$1,MonsterTable!$A$1:$B$1,0),0))),OR(ISBLANK(BB1328),ISBLANK(BC1328))),#N/A,
IFERROR(VLOOKUP(AZ1328,MonsterTable!$A:$B,MATCH(MonsterTable!$B$1,MonsterTable!$A$1:$B$1,0),0),
IF(OR(NOT(ISBLANK(BB1328)),ISBLANK(BC1328)),#N/A,
IF(AZ1328="empty","empty",
VLOOKUP(AZ1328,MonsterGroupTable!$A:$A,1,0)))))))</f>
        <v/>
      </c>
      <c r="BH1328" s="2" t="str">
        <f>IF(AND(ISBLANK(BG1328),OR(NOT(ISBLANK(BI1328)),NOT(ISBLANK(BJ1328)))),#N/A,
IF(ISBLANK(BG1328),"",
IF(AND(NOT(ISERROR(VLOOKUP(BG1328,MonsterTable!$A:$B,MATCH(MonsterTable!$B$1,MonsterTable!$A$1:$B$1,0),0))),OR(ISBLANK(BI1328),ISBLANK(BJ1328))),#N/A,
IFERROR(VLOOKUP(BG1328,MonsterTable!$A:$B,MATCH(MonsterTable!$B$1,MonsterTable!$A$1:$B$1,0),0),
IF(OR(NOT(ISBLANK(BI1328)),ISBLANK(BJ1328)),#N/A,
IF(BG1328="empty","empty",
VLOOKUP(BG1328,MonsterGroupTable!$A:$A,1,0)))))))</f>
        <v/>
      </c>
      <c r="BO1328" s="2" t="str">
        <f>IF(AND(ISBLANK(BN1328),OR(NOT(ISBLANK(BP1328)),NOT(ISBLANK(BQ1328)))),#N/A,
IF(ISBLANK(BN1328),"",
IF(AND(NOT(ISERROR(VLOOKUP(BN1328,MonsterTable!$A:$B,MATCH(MonsterTable!$B$1,MonsterTable!$A$1:$B$1,0),0))),OR(ISBLANK(BP1328),ISBLANK(BQ1328))),#N/A,
IFERROR(VLOOKUP(BN1328,MonsterTable!$A:$B,MATCH(MonsterTable!$B$1,MonsterTable!$A$1:$B$1,0),0),
IF(OR(NOT(ISBLANK(BP1328)),ISBLANK(BQ1328)),#N/A,
IF(BN1328="empty","empty",
VLOOKUP(BN1328,MonsterGroupTable!$A:$A,1,0)))))))</f>
        <v/>
      </c>
      <c r="BV1328" s="2" t="str">
        <f>IF(AND(ISBLANK(BU1328),OR(NOT(ISBLANK(BW1328)),NOT(ISBLANK(BX1328)))),#N/A,
IF(ISBLANK(BU1328),"",
IF(AND(NOT(ISERROR(VLOOKUP(BU1328,MonsterTable!$A:$B,MATCH(MonsterTable!$B$1,MonsterTable!$A$1:$B$1,0),0))),OR(ISBLANK(BW1328),ISBLANK(BX1328))),#N/A,
IFERROR(VLOOKUP(BU1328,MonsterTable!$A:$B,MATCH(MonsterTable!$B$1,MonsterTable!$A$1:$B$1,0),0),
IF(OR(NOT(ISBLANK(BW1328)),ISBLANK(BX1328)),#N/A,
IF(BU1328="empty","empty",
VLOOKUP(BU1328,MonsterGroupTable!$A:$A,1,0)))))))</f>
        <v/>
      </c>
      <c r="CC1328" s="2" t="str">
        <f>IF(AND(ISBLANK(CB1328),OR(NOT(ISBLANK(CD1328)),NOT(ISBLANK(CE1328)))),#N/A,
IF(ISBLANK(CB1328),"",
IF(AND(NOT(ISERROR(VLOOKUP(CB1328,MonsterTable!$A:$B,MATCH(MonsterTable!$B$1,MonsterTable!$A$1:$B$1,0),0))),OR(ISBLANK(CD1328),ISBLANK(CE1328))),#N/A,
IFERROR(VLOOKUP(CB1328,MonsterTable!$A:$B,MATCH(MonsterTable!$B$1,MonsterTable!$A$1:$B$1,0),0),
IF(OR(NOT(ISBLANK(CD1328)),ISBLANK(CE1328)),#N/A,
IF(CB1328="empty","empty",
VLOOKUP(CB1328,MonsterGroupTable!$A:$A,1,0)))))))</f>
        <v/>
      </c>
      <c r="CJ1328" s="2" t="str">
        <f>IF(AND(ISBLANK(CI1328),OR(NOT(ISBLANK(CK1328)),NOT(ISBLANK(CL1328)))),#N/A,
IF(ISBLANK(CI1328),"",
IF(AND(NOT(ISERROR(VLOOKUP(CI1328,MonsterTable!$A:$B,MATCH(MonsterTable!$B$1,MonsterTable!$A$1:$B$1,0),0))),OR(ISBLANK(CK1328),ISBLANK(CL1328))),#N/A,
IFERROR(VLOOKUP(CI1328,MonsterTable!$A:$B,MATCH(MonsterTable!$B$1,MonsterTable!$A$1:$B$1,0),0),
IF(OR(NOT(ISBLANK(CK1328)),ISBLANK(CL1328)),#N/A,
IF(CI1328="empty","empty",
VLOOKUP(CI1328,MonsterGroupTable!$A:$A,1,0)))))))</f>
        <v/>
      </c>
    </row>
    <row r="1329" spans="1:88">
      <c r="A1329">
        <v>20630</v>
      </c>
      <c r="B1329">
        <f t="shared" si="40"/>
        <v>1.2</v>
      </c>
      <c r="C1329">
        <f t="shared" si="40"/>
        <v>1.1000000000000001</v>
      </c>
      <c r="F1329">
        <v>5460</v>
      </c>
      <c r="G1329">
        <v>211566</v>
      </c>
      <c r="H1329">
        <v>0</v>
      </c>
      <c r="I1329">
        <v>0</v>
      </c>
      <c r="J1329">
        <v>0</v>
      </c>
      <c r="K1329" t="s">
        <v>28</v>
      </c>
      <c r="L1329" t="s">
        <v>245</v>
      </c>
      <c r="M1329" t="s">
        <v>79</v>
      </c>
      <c r="N1329" t="s">
        <v>80</v>
      </c>
      <c r="O1329">
        <v>0</v>
      </c>
      <c r="P1329">
        <v>-4.75</v>
      </c>
      <c r="Q1329">
        <v>-3.5</v>
      </c>
      <c r="R1329">
        <v>4.75</v>
      </c>
      <c r="S1329">
        <v>3</v>
      </c>
      <c r="T1329">
        <v>-13.5</v>
      </c>
      <c r="U1329">
        <v>2.5499999999999998</v>
      </c>
      <c r="V1329">
        <v>-6.75</v>
      </c>
      <c r="W1329" t="str">
        <f t="shared" si="41"/>
        <v>g103,5,empty,3,203,1,1,0</v>
      </c>
      <c r="X1329" s="1" t="s">
        <v>320</v>
      </c>
      <c r="Y1329" s="2" t="str">
        <f>IF(AND(ISBLANK(X1329),OR(NOT(ISBLANK(Z1329)),NOT(ISBLANK(AA1329)))),#N/A,
IF(ISBLANK(X1329),"",
IF(AND(NOT(ISERROR(VLOOKUP(X1329,MonsterTable!$A:$B,MATCH(MonsterTable!$B$1,MonsterTable!$A$1:$B$1,0),0))),OR(ISBLANK(Z1329),ISBLANK(AA1329))),#N/A,
IFERROR(VLOOKUP(X1329,MonsterTable!$A:$B,MATCH(MonsterTable!$B$1,MonsterTable!$A$1:$B$1,0),0),
IF(OR(NOT(ISBLANK(Z1329)),ISBLANK(AA1329)),#N/A,
IF(X1329="empty","empty",
VLOOKUP(X1329,MonsterGroupTable!$A:$A,1,0)))))))</f>
        <v>g103</v>
      </c>
      <c r="AA1329">
        <v>5</v>
      </c>
      <c r="AE1329" s="1" t="s">
        <v>74</v>
      </c>
      <c r="AF1329" s="2" t="str">
        <f>IF(AND(ISBLANK(AE1329),OR(NOT(ISBLANK(AG1329)),NOT(ISBLANK(AH1329)))),#N/A,
IF(ISBLANK(AE1329),"",
IF(AND(NOT(ISERROR(VLOOKUP(AE1329,MonsterTable!$A:$B,MATCH(MonsterTable!$B$1,MonsterTable!$A$1:$B$1,0),0))),OR(ISBLANK(AG1329),ISBLANK(AH1329))),#N/A,
IFERROR(VLOOKUP(AE1329,MonsterTable!$A:$B,MATCH(MonsterTable!$B$1,MonsterTable!$A$1:$B$1,0),0),
IF(OR(NOT(ISBLANK(AG1329)),ISBLANK(AH1329)),#N/A,
IF(AE1329="empty","empty",
VLOOKUP(AE1329,MonsterGroupTable!$A:$A,1,0)))))))</f>
        <v>empty</v>
      </c>
      <c r="AH1329">
        <v>3</v>
      </c>
      <c r="AL1329" s="1" t="s">
        <v>339</v>
      </c>
      <c r="AM1329" s="2">
        <f>IF(AND(ISBLANK(AL1329),OR(NOT(ISBLANK(AN1329)),NOT(ISBLANK(AO1329)))),#N/A,
IF(ISBLANK(AL1329),"",
IF(AND(NOT(ISERROR(VLOOKUP(AL1329,MonsterTable!$A:$B,MATCH(MonsterTable!$B$1,MonsterTable!$A$1:$B$1,0),0))),OR(ISBLANK(AN1329),ISBLANK(AO1329))),#N/A,
IFERROR(VLOOKUP(AL1329,MonsterTable!$A:$B,MATCH(MonsterTable!$B$1,MonsterTable!$A$1:$B$1,0),0),
IF(OR(NOT(ISBLANK(AN1329)),ISBLANK(AO1329)),#N/A,
IF(AL1329="empty","empty",
VLOOKUP(AL1329,MonsterGroupTable!$A:$A,1,0)))))))</f>
        <v>203</v>
      </c>
      <c r="AN1329">
        <v>1</v>
      </c>
      <c r="AO1329">
        <v>1</v>
      </c>
      <c r="AP1329">
        <v>0</v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BA1329" s="2" t="str">
        <f>IF(AND(ISBLANK(AZ1329),OR(NOT(ISBLANK(BB1329)),NOT(ISBLANK(BC1329)))),#N/A,
IF(ISBLANK(AZ1329),"",
IF(AND(NOT(ISERROR(VLOOKUP(AZ1329,MonsterTable!$A:$B,MATCH(MonsterTable!$B$1,MonsterTable!$A$1:$B$1,0),0))),OR(ISBLANK(BB1329),ISBLANK(BC1329))),#N/A,
IFERROR(VLOOKUP(AZ1329,MonsterTable!$A:$B,MATCH(MonsterTable!$B$1,MonsterTable!$A$1:$B$1,0),0),
IF(OR(NOT(ISBLANK(BB1329)),ISBLANK(BC1329)),#N/A,
IF(AZ1329="empty","empty",
VLOOKUP(AZ1329,MonsterGroupTable!$A:$A,1,0)))))))</f>
        <v/>
      </c>
      <c r="BH1329" s="2" t="str">
        <f>IF(AND(ISBLANK(BG1329),OR(NOT(ISBLANK(BI1329)),NOT(ISBLANK(BJ1329)))),#N/A,
IF(ISBLANK(BG1329),"",
IF(AND(NOT(ISERROR(VLOOKUP(BG1329,MonsterTable!$A:$B,MATCH(MonsterTable!$B$1,MonsterTable!$A$1:$B$1,0),0))),OR(ISBLANK(BI1329),ISBLANK(BJ1329))),#N/A,
IFERROR(VLOOKUP(BG1329,MonsterTable!$A:$B,MATCH(MonsterTable!$B$1,MonsterTable!$A$1:$B$1,0),0),
IF(OR(NOT(ISBLANK(BI1329)),ISBLANK(BJ1329)),#N/A,
IF(BG1329="empty","empty",
VLOOKUP(BG1329,MonsterGroupTable!$A:$A,1,0)))))))</f>
        <v/>
      </c>
      <c r="BO1329" s="2" t="str">
        <f>IF(AND(ISBLANK(BN1329),OR(NOT(ISBLANK(BP1329)),NOT(ISBLANK(BQ1329)))),#N/A,
IF(ISBLANK(BN1329),"",
IF(AND(NOT(ISERROR(VLOOKUP(BN1329,MonsterTable!$A:$B,MATCH(MonsterTable!$B$1,MonsterTable!$A$1:$B$1,0),0))),OR(ISBLANK(BP1329),ISBLANK(BQ1329))),#N/A,
IFERROR(VLOOKUP(BN1329,MonsterTable!$A:$B,MATCH(MonsterTable!$B$1,MonsterTable!$A$1:$B$1,0),0),
IF(OR(NOT(ISBLANK(BP1329)),ISBLANK(BQ1329)),#N/A,
IF(BN1329="empty","empty",
VLOOKUP(BN1329,MonsterGroupTable!$A:$A,1,0)))))))</f>
        <v/>
      </c>
      <c r="BV1329" s="2" t="str">
        <f>IF(AND(ISBLANK(BU1329),OR(NOT(ISBLANK(BW1329)),NOT(ISBLANK(BX1329)))),#N/A,
IF(ISBLANK(BU1329),"",
IF(AND(NOT(ISERROR(VLOOKUP(BU1329,MonsterTable!$A:$B,MATCH(MonsterTable!$B$1,MonsterTable!$A$1:$B$1,0),0))),OR(ISBLANK(BW1329),ISBLANK(BX1329))),#N/A,
IFERROR(VLOOKUP(BU1329,MonsterTable!$A:$B,MATCH(MonsterTable!$B$1,MonsterTable!$A$1:$B$1,0),0),
IF(OR(NOT(ISBLANK(BW1329)),ISBLANK(BX1329)),#N/A,
IF(BU1329="empty","empty",
VLOOKUP(BU1329,MonsterGroupTable!$A:$A,1,0)))))))</f>
        <v/>
      </c>
      <c r="CC1329" s="2" t="str">
        <f>IF(AND(ISBLANK(CB1329),OR(NOT(ISBLANK(CD1329)),NOT(ISBLANK(CE1329)))),#N/A,
IF(ISBLANK(CB1329),"",
IF(AND(NOT(ISERROR(VLOOKUP(CB1329,MonsterTable!$A:$B,MATCH(MonsterTable!$B$1,MonsterTable!$A$1:$B$1,0),0))),OR(ISBLANK(CD1329),ISBLANK(CE1329))),#N/A,
IFERROR(VLOOKUP(CB1329,MonsterTable!$A:$B,MATCH(MonsterTable!$B$1,MonsterTable!$A$1:$B$1,0),0),
IF(OR(NOT(ISBLANK(CD1329)),ISBLANK(CE1329)),#N/A,
IF(CB1329="empty","empty",
VLOOKUP(CB1329,MonsterGroupTable!$A:$A,1,0)))))))</f>
        <v/>
      </c>
      <c r="CJ1329" s="2" t="str">
        <f>IF(AND(ISBLANK(CI1329),OR(NOT(ISBLANK(CK1329)),NOT(ISBLANK(CL1329)))),#N/A,
IF(ISBLANK(CI1329),"",
IF(AND(NOT(ISERROR(VLOOKUP(CI1329,MonsterTable!$A:$B,MATCH(MonsterTable!$B$1,MonsterTable!$A$1:$B$1,0),0))),OR(ISBLANK(CK1329),ISBLANK(CL1329))),#N/A,
IFERROR(VLOOKUP(CI1329,MonsterTable!$A:$B,MATCH(MonsterTable!$B$1,MonsterTable!$A$1:$B$1,0),0),
IF(OR(NOT(ISBLANK(CK1329)),ISBLANK(CL1329)),#N/A,
IF(CI1329="empty","empty",
VLOOKUP(CI1329,MonsterGroupTable!$A:$A,1,0)))))))</f>
        <v/>
      </c>
    </row>
    <row r="1330" spans="1:88">
      <c r="A1330">
        <v>20631</v>
      </c>
      <c r="B1330">
        <f t="shared" si="40"/>
        <v>1.1000000000000001</v>
      </c>
      <c r="C1330">
        <f t="shared" si="40"/>
        <v>1.1000000000000001</v>
      </c>
      <c r="F1330">
        <v>5460</v>
      </c>
      <c r="G1330">
        <v>212385</v>
      </c>
      <c r="H1330">
        <v>0</v>
      </c>
      <c r="I1330">
        <v>0</v>
      </c>
      <c r="J1330">
        <v>0</v>
      </c>
      <c r="K1330" t="s">
        <v>28</v>
      </c>
      <c r="L1330" t="s">
        <v>247</v>
      </c>
      <c r="M1330" t="s">
        <v>79</v>
      </c>
      <c r="N1330" t="s">
        <v>80</v>
      </c>
      <c r="O1330">
        <v>0</v>
      </c>
      <c r="P1330">
        <v>-4.75</v>
      </c>
      <c r="Q1330">
        <v>-3.5</v>
      </c>
      <c r="R1330">
        <v>4.75</v>
      </c>
      <c r="S1330">
        <v>3</v>
      </c>
      <c r="T1330">
        <v>-13.5</v>
      </c>
      <c r="U1330">
        <v>2.5499999999999998</v>
      </c>
      <c r="V1330">
        <v>-6.75</v>
      </c>
      <c r="W1330" t="str">
        <f t="shared" si="41"/>
        <v>g104,5,empty,3,204,1,1,0</v>
      </c>
      <c r="X1330" s="1" t="s">
        <v>321</v>
      </c>
      <c r="Y1330" s="2" t="str">
        <f>IF(AND(ISBLANK(X1330),OR(NOT(ISBLANK(Z1330)),NOT(ISBLANK(AA1330)))),#N/A,
IF(ISBLANK(X1330),"",
IF(AND(NOT(ISERROR(VLOOKUP(X1330,MonsterTable!$A:$B,MATCH(MonsterTable!$B$1,MonsterTable!$A$1:$B$1,0),0))),OR(ISBLANK(Z1330),ISBLANK(AA1330))),#N/A,
IFERROR(VLOOKUP(X1330,MonsterTable!$A:$B,MATCH(MonsterTable!$B$1,MonsterTable!$A$1:$B$1,0),0),
IF(OR(NOT(ISBLANK(Z1330)),ISBLANK(AA1330)),#N/A,
IF(X1330="empty","empty",
VLOOKUP(X1330,MonsterGroupTable!$A:$A,1,0)))))))</f>
        <v>g104</v>
      </c>
      <c r="AA1330">
        <v>5</v>
      </c>
      <c r="AE1330" s="1" t="s">
        <v>74</v>
      </c>
      <c r="AF1330" s="2" t="str">
        <f>IF(AND(ISBLANK(AE1330),OR(NOT(ISBLANK(AG1330)),NOT(ISBLANK(AH1330)))),#N/A,
IF(ISBLANK(AE1330),"",
IF(AND(NOT(ISERROR(VLOOKUP(AE1330,MonsterTable!$A:$B,MATCH(MonsterTable!$B$1,MonsterTable!$A$1:$B$1,0),0))),OR(ISBLANK(AG1330),ISBLANK(AH1330))),#N/A,
IFERROR(VLOOKUP(AE1330,MonsterTable!$A:$B,MATCH(MonsterTable!$B$1,MonsterTable!$A$1:$B$1,0),0),
IF(OR(NOT(ISBLANK(AG1330)),ISBLANK(AH1330)),#N/A,
IF(AE1330="empty","empty",
VLOOKUP(AE1330,MonsterGroupTable!$A:$A,1,0)))))))</f>
        <v>empty</v>
      </c>
      <c r="AH1330">
        <v>3</v>
      </c>
      <c r="AL1330" s="1" t="s">
        <v>340</v>
      </c>
      <c r="AM1330" s="2">
        <f>IF(AND(ISBLANK(AL1330),OR(NOT(ISBLANK(AN1330)),NOT(ISBLANK(AO1330)))),#N/A,
IF(ISBLANK(AL1330),"",
IF(AND(NOT(ISERROR(VLOOKUP(AL1330,MonsterTable!$A:$B,MATCH(MonsterTable!$B$1,MonsterTable!$A$1:$B$1,0),0))),OR(ISBLANK(AN1330),ISBLANK(AO1330))),#N/A,
IFERROR(VLOOKUP(AL1330,MonsterTable!$A:$B,MATCH(MonsterTable!$B$1,MonsterTable!$A$1:$B$1,0),0),
IF(OR(NOT(ISBLANK(AN1330)),ISBLANK(AO1330)),#N/A,
IF(AL1330="empty","empty",
VLOOKUP(AL1330,MonsterGroupTable!$A:$A,1,0)))))))</f>
        <v>204</v>
      </c>
      <c r="AN1330">
        <v>1</v>
      </c>
      <c r="AO1330">
        <v>1</v>
      </c>
      <c r="AP1330">
        <v>0</v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BA1330" s="2" t="str">
        <f>IF(AND(ISBLANK(AZ1330),OR(NOT(ISBLANK(BB1330)),NOT(ISBLANK(BC1330)))),#N/A,
IF(ISBLANK(AZ1330),"",
IF(AND(NOT(ISERROR(VLOOKUP(AZ1330,MonsterTable!$A:$B,MATCH(MonsterTable!$B$1,MonsterTable!$A$1:$B$1,0),0))),OR(ISBLANK(BB1330),ISBLANK(BC1330))),#N/A,
IFERROR(VLOOKUP(AZ1330,MonsterTable!$A:$B,MATCH(MonsterTable!$B$1,MonsterTable!$A$1:$B$1,0),0),
IF(OR(NOT(ISBLANK(BB1330)),ISBLANK(BC1330)),#N/A,
IF(AZ1330="empty","empty",
VLOOKUP(AZ1330,MonsterGroupTable!$A:$A,1,0)))))))</f>
        <v/>
      </c>
      <c r="BH1330" s="2" t="str">
        <f>IF(AND(ISBLANK(BG1330),OR(NOT(ISBLANK(BI1330)),NOT(ISBLANK(BJ1330)))),#N/A,
IF(ISBLANK(BG1330),"",
IF(AND(NOT(ISERROR(VLOOKUP(BG1330,MonsterTable!$A:$B,MATCH(MonsterTable!$B$1,MonsterTable!$A$1:$B$1,0),0))),OR(ISBLANK(BI1330),ISBLANK(BJ1330))),#N/A,
IFERROR(VLOOKUP(BG1330,MonsterTable!$A:$B,MATCH(MonsterTable!$B$1,MonsterTable!$A$1:$B$1,0),0),
IF(OR(NOT(ISBLANK(BI1330)),ISBLANK(BJ1330)),#N/A,
IF(BG1330="empty","empty",
VLOOKUP(BG1330,MonsterGroupTable!$A:$A,1,0)))))))</f>
        <v/>
      </c>
      <c r="BO1330" s="2" t="str">
        <f>IF(AND(ISBLANK(BN1330),OR(NOT(ISBLANK(BP1330)),NOT(ISBLANK(BQ1330)))),#N/A,
IF(ISBLANK(BN1330),"",
IF(AND(NOT(ISERROR(VLOOKUP(BN1330,MonsterTable!$A:$B,MATCH(MonsterTable!$B$1,MonsterTable!$A$1:$B$1,0),0))),OR(ISBLANK(BP1330),ISBLANK(BQ1330))),#N/A,
IFERROR(VLOOKUP(BN1330,MonsterTable!$A:$B,MATCH(MonsterTable!$B$1,MonsterTable!$A$1:$B$1,0),0),
IF(OR(NOT(ISBLANK(BP1330)),ISBLANK(BQ1330)),#N/A,
IF(BN1330="empty","empty",
VLOOKUP(BN1330,MonsterGroupTable!$A:$A,1,0)))))))</f>
        <v/>
      </c>
      <c r="BV1330" s="2" t="str">
        <f>IF(AND(ISBLANK(BU1330),OR(NOT(ISBLANK(BW1330)),NOT(ISBLANK(BX1330)))),#N/A,
IF(ISBLANK(BU1330),"",
IF(AND(NOT(ISERROR(VLOOKUP(BU1330,MonsterTable!$A:$B,MATCH(MonsterTable!$B$1,MonsterTable!$A$1:$B$1,0),0))),OR(ISBLANK(BW1330),ISBLANK(BX1330))),#N/A,
IFERROR(VLOOKUP(BU1330,MonsterTable!$A:$B,MATCH(MonsterTable!$B$1,MonsterTable!$A$1:$B$1,0),0),
IF(OR(NOT(ISBLANK(BW1330)),ISBLANK(BX1330)),#N/A,
IF(BU1330="empty","empty",
VLOOKUP(BU1330,MonsterGroupTable!$A:$A,1,0)))))))</f>
        <v/>
      </c>
      <c r="CC1330" s="2" t="str">
        <f>IF(AND(ISBLANK(CB1330),OR(NOT(ISBLANK(CD1330)),NOT(ISBLANK(CE1330)))),#N/A,
IF(ISBLANK(CB1330),"",
IF(AND(NOT(ISERROR(VLOOKUP(CB1330,MonsterTable!$A:$B,MATCH(MonsterTable!$B$1,MonsterTable!$A$1:$B$1,0),0))),OR(ISBLANK(CD1330),ISBLANK(CE1330))),#N/A,
IFERROR(VLOOKUP(CB1330,MonsterTable!$A:$B,MATCH(MonsterTable!$B$1,MonsterTable!$A$1:$B$1,0),0),
IF(OR(NOT(ISBLANK(CD1330)),ISBLANK(CE1330)),#N/A,
IF(CB1330="empty","empty",
VLOOKUP(CB1330,MonsterGroupTable!$A:$A,1,0)))))))</f>
        <v/>
      </c>
      <c r="CJ1330" s="2" t="str">
        <f>IF(AND(ISBLANK(CI1330),OR(NOT(ISBLANK(CK1330)),NOT(ISBLANK(CL1330)))),#N/A,
IF(ISBLANK(CI1330),"",
IF(AND(NOT(ISERROR(VLOOKUP(CI1330,MonsterTable!$A:$B,MATCH(MonsterTable!$B$1,MonsterTable!$A$1:$B$1,0),0))),OR(ISBLANK(CK1330),ISBLANK(CL1330))),#N/A,
IFERROR(VLOOKUP(CI1330,MonsterTable!$A:$B,MATCH(MonsterTable!$B$1,MonsterTable!$A$1:$B$1,0),0),
IF(OR(NOT(ISBLANK(CK1330)),ISBLANK(CL1330)),#N/A,
IF(CI1330="empty","empty",
VLOOKUP(CI1330,MonsterGroupTable!$A:$A,1,0)))))))</f>
        <v/>
      </c>
    </row>
    <row r="1331" spans="1:88">
      <c r="A1331">
        <v>20632</v>
      </c>
      <c r="B1331">
        <f t="shared" si="40"/>
        <v>1.1000000000000001</v>
      </c>
      <c r="C1331">
        <f t="shared" si="40"/>
        <v>1.1000000000000001</v>
      </c>
      <c r="F1331">
        <v>5460</v>
      </c>
      <c r="G1331">
        <v>213204</v>
      </c>
      <c r="H1331">
        <v>0</v>
      </c>
      <c r="I1331">
        <v>0</v>
      </c>
      <c r="J1331">
        <v>0</v>
      </c>
      <c r="K1331" t="s">
        <v>28</v>
      </c>
      <c r="L1331" t="s">
        <v>247</v>
      </c>
      <c r="M1331" t="s">
        <v>79</v>
      </c>
      <c r="N1331" t="s">
        <v>80</v>
      </c>
      <c r="O1331">
        <v>0</v>
      </c>
      <c r="P1331">
        <v>-4.75</v>
      </c>
      <c r="Q1331">
        <v>-3.5</v>
      </c>
      <c r="R1331">
        <v>4.75</v>
      </c>
      <c r="S1331">
        <v>3</v>
      </c>
      <c r="T1331">
        <v>-13.5</v>
      </c>
      <c r="U1331">
        <v>2.5499999999999998</v>
      </c>
      <c r="V1331">
        <v>-6.75</v>
      </c>
      <c r="W1331" t="str">
        <f t="shared" si="41"/>
        <v>g104,5,empty,3,204,1,1,0</v>
      </c>
      <c r="X1331" s="1" t="s">
        <v>321</v>
      </c>
      <c r="Y1331" s="2" t="str">
        <f>IF(AND(ISBLANK(X1331),OR(NOT(ISBLANK(Z1331)),NOT(ISBLANK(AA1331)))),#N/A,
IF(ISBLANK(X1331),"",
IF(AND(NOT(ISERROR(VLOOKUP(X1331,MonsterTable!$A:$B,MATCH(MonsterTable!$B$1,MonsterTable!$A$1:$B$1,0),0))),OR(ISBLANK(Z1331),ISBLANK(AA1331))),#N/A,
IFERROR(VLOOKUP(X1331,MonsterTable!$A:$B,MATCH(MonsterTable!$B$1,MonsterTable!$A$1:$B$1,0),0),
IF(OR(NOT(ISBLANK(Z1331)),ISBLANK(AA1331)),#N/A,
IF(X1331="empty","empty",
VLOOKUP(X1331,MonsterGroupTable!$A:$A,1,0)))))))</f>
        <v>g104</v>
      </c>
      <c r="AA1331">
        <v>5</v>
      </c>
      <c r="AE1331" s="1" t="s">
        <v>74</v>
      </c>
      <c r="AF1331" s="2" t="str">
        <f>IF(AND(ISBLANK(AE1331),OR(NOT(ISBLANK(AG1331)),NOT(ISBLANK(AH1331)))),#N/A,
IF(ISBLANK(AE1331),"",
IF(AND(NOT(ISERROR(VLOOKUP(AE1331,MonsterTable!$A:$B,MATCH(MonsterTable!$B$1,MonsterTable!$A$1:$B$1,0),0))),OR(ISBLANK(AG1331),ISBLANK(AH1331))),#N/A,
IFERROR(VLOOKUP(AE1331,MonsterTable!$A:$B,MATCH(MonsterTable!$B$1,MonsterTable!$A$1:$B$1,0),0),
IF(OR(NOT(ISBLANK(AG1331)),ISBLANK(AH1331)),#N/A,
IF(AE1331="empty","empty",
VLOOKUP(AE1331,MonsterGroupTable!$A:$A,1,0)))))))</f>
        <v>empty</v>
      </c>
      <c r="AH1331">
        <v>3</v>
      </c>
      <c r="AL1331" s="1" t="s">
        <v>340</v>
      </c>
      <c r="AM1331" s="2">
        <f>IF(AND(ISBLANK(AL1331),OR(NOT(ISBLANK(AN1331)),NOT(ISBLANK(AO1331)))),#N/A,
IF(ISBLANK(AL1331),"",
IF(AND(NOT(ISERROR(VLOOKUP(AL1331,MonsterTable!$A:$B,MATCH(MonsterTable!$B$1,MonsterTable!$A$1:$B$1,0),0))),OR(ISBLANK(AN1331),ISBLANK(AO1331))),#N/A,
IFERROR(VLOOKUP(AL1331,MonsterTable!$A:$B,MATCH(MonsterTable!$B$1,MonsterTable!$A$1:$B$1,0),0),
IF(OR(NOT(ISBLANK(AN1331)),ISBLANK(AO1331)),#N/A,
IF(AL1331="empty","empty",
VLOOKUP(AL1331,MonsterGroupTable!$A:$A,1,0)))))))</f>
        <v>204</v>
      </c>
      <c r="AN1331">
        <v>1</v>
      </c>
      <c r="AO1331">
        <v>1</v>
      </c>
      <c r="AP1331">
        <v>0</v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BA1331" s="2" t="str">
        <f>IF(AND(ISBLANK(AZ1331),OR(NOT(ISBLANK(BB1331)),NOT(ISBLANK(BC1331)))),#N/A,
IF(ISBLANK(AZ1331),"",
IF(AND(NOT(ISERROR(VLOOKUP(AZ1331,MonsterTable!$A:$B,MATCH(MonsterTable!$B$1,MonsterTable!$A$1:$B$1,0),0))),OR(ISBLANK(BB1331),ISBLANK(BC1331))),#N/A,
IFERROR(VLOOKUP(AZ1331,MonsterTable!$A:$B,MATCH(MonsterTable!$B$1,MonsterTable!$A$1:$B$1,0),0),
IF(OR(NOT(ISBLANK(BB1331)),ISBLANK(BC1331)),#N/A,
IF(AZ1331="empty","empty",
VLOOKUP(AZ1331,MonsterGroupTable!$A:$A,1,0)))))))</f>
        <v/>
      </c>
      <c r="BH1331" s="2" t="str">
        <f>IF(AND(ISBLANK(BG1331),OR(NOT(ISBLANK(BI1331)),NOT(ISBLANK(BJ1331)))),#N/A,
IF(ISBLANK(BG1331),"",
IF(AND(NOT(ISERROR(VLOOKUP(BG1331,MonsterTable!$A:$B,MATCH(MonsterTable!$B$1,MonsterTable!$A$1:$B$1,0),0))),OR(ISBLANK(BI1331),ISBLANK(BJ1331))),#N/A,
IFERROR(VLOOKUP(BG1331,MonsterTable!$A:$B,MATCH(MonsterTable!$B$1,MonsterTable!$A$1:$B$1,0),0),
IF(OR(NOT(ISBLANK(BI1331)),ISBLANK(BJ1331)),#N/A,
IF(BG1331="empty","empty",
VLOOKUP(BG1331,MonsterGroupTable!$A:$A,1,0)))))))</f>
        <v/>
      </c>
      <c r="BO1331" s="2" t="str">
        <f>IF(AND(ISBLANK(BN1331),OR(NOT(ISBLANK(BP1331)),NOT(ISBLANK(BQ1331)))),#N/A,
IF(ISBLANK(BN1331),"",
IF(AND(NOT(ISERROR(VLOOKUP(BN1331,MonsterTable!$A:$B,MATCH(MonsterTable!$B$1,MonsterTable!$A$1:$B$1,0),0))),OR(ISBLANK(BP1331),ISBLANK(BQ1331))),#N/A,
IFERROR(VLOOKUP(BN1331,MonsterTable!$A:$B,MATCH(MonsterTable!$B$1,MonsterTable!$A$1:$B$1,0),0),
IF(OR(NOT(ISBLANK(BP1331)),ISBLANK(BQ1331)),#N/A,
IF(BN1331="empty","empty",
VLOOKUP(BN1331,MonsterGroupTable!$A:$A,1,0)))))))</f>
        <v/>
      </c>
      <c r="BV1331" s="2" t="str">
        <f>IF(AND(ISBLANK(BU1331),OR(NOT(ISBLANK(BW1331)),NOT(ISBLANK(BX1331)))),#N/A,
IF(ISBLANK(BU1331),"",
IF(AND(NOT(ISERROR(VLOOKUP(BU1331,MonsterTable!$A:$B,MATCH(MonsterTable!$B$1,MonsterTable!$A$1:$B$1,0),0))),OR(ISBLANK(BW1331),ISBLANK(BX1331))),#N/A,
IFERROR(VLOOKUP(BU1331,MonsterTable!$A:$B,MATCH(MonsterTable!$B$1,MonsterTable!$A$1:$B$1,0),0),
IF(OR(NOT(ISBLANK(BW1331)),ISBLANK(BX1331)),#N/A,
IF(BU1331="empty","empty",
VLOOKUP(BU1331,MonsterGroupTable!$A:$A,1,0)))))))</f>
        <v/>
      </c>
      <c r="CC1331" s="2" t="str">
        <f>IF(AND(ISBLANK(CB1331),OR(NOT(ISBLANK(CD1331)),NOT(ISBLANK(CE1331)))),#N/A,
IF(ISBLANK(CB1331),"",
IF(AND(NOT(ISERROR(VLOOKUP(CB1331,MonsterTable!$A:$B,MATCH(MonsterTable!$B$1,MonsterTable!$A$1:$B$1,0),0))),OR(ISBLANK(CD1331),ISBLANK(CE1331))),#N/A,
IFERROR(VLOOKUP(CB1331,MonsterTable!$A:$B,MATCH(MonsterTable!$B$1,MonsterTable!$A$1:$B$1,0),0),
IF(OR(NOT(ISBLANK(CD1331)),ISBLANK(CE1331)),#N/A,
IF(CB1331="empty","empty",
VLOOKUP(CB1331,MonsterGroupTable!$A:$A,1,0)))))))</f>
        <v/>
      </c>
      <c r="CJ1331" s="2" t="str">
        <f>IF(AND(ISBLANK(CI1331),OR(NOT(ISBLANK(CK1331)),NOT(ISBLANK(CL1331)))),#N/A,
IF(ISBLANK(CI1331),"",
IF(AND(NOT(ISERROR(VLOOKUP(CI1331,MonsterTable!$A:$B,MATCH(MonsterTable!$B$1,MonsterTable!$A$1:$B$1,0),0))),OR(ISBLANK(CK1331),ISBLANK(CL1331))),#N/A,
IFERROR(VLOOKUP(CI1331,MonsterTable!$A:$B,MATCH(MonsterTable!$B$1,MonsterTable!$A$1:$B$1,0),0),
IF(OR(NOT(ISBLANK(CK1331)),ISBLANK(CL1331)),#N/A,
IF(CI1331="empty","empty",
VLOOKUP(CI1331,MonsterGroupTable!$A:$A,1,0)))))))</f>
        <v/>
      </c>
    </row>
    <row r="1332" spans="1:88">
      <c r="A1332">
        <v>20633</v>
      </c>
      <c r="B1332">
        <f t="shared" si="40"/>
        <v>1.1000000000000001</v>
      </c>
      <c r="C1332">
        <f t="shared" si="40"/>
        <v>1.1000000000000001</v>
      </c>
      <c r="F1332">
        <v>5460</v>
      </c>
      <c r="G1332">
        <v>214023</v>
      </c>
      <c r="H1332">
        <v>0</v>
      </c>
      <c r="I1332">
        <v>0</v>
      </c>
      <c r="J1332">
        <v>0</v>
      </c>
      <c r="K1332" t="s">
        <v>28</v>
      </c>
      <c r="L1332" t="s">
        <v>247</v>
      </c>
      <c r="M1332" t="s">
        <v>79</v>
      </c>
      <c r="N1332" t="s">
        <v>80</v>
      </c>
      <c r="O1332">
        <v>0</v>
      </c>
      <c r="P1332">
        <v>-4.75</v>
      </c>
      <c r="Q1332">
        <v>-3.5</v>
      </c>
      <c r="R1332">
        <v>4.75</v>
      </c>
      <c r="S1332">
        <v>3</v>
      </c>
      <c r="T1332">
        <v>-13.5</v>
      </c>
      <c r="U1332">
        <v>2.5499999999999998</v>
      </c>
      <c r="V1332">
        <v>-6.75</v>
      </c>
      <c r="W1332" t="str">
        <f t="shared" si="41"/>
        <v>g104,5,empty,3,204,1,1,0</v>
      </c>
      <c r="X1332" s="1" t="s">
        <v>321</v>
      </c>
      <c r="Y1332" s="2" t="str">
        <f>IF(AND(ISBLANK(X1332),OR(NOT(ISBLANK(Z1332)),NOT(ISBLANK(AA1332)))),#N/A,
IF(ISBLANK(X1332),"",
IF(AND(NOT(ISERROR(VLOOKUP(X1332,MonsterTable!$A:$B,MATCH(MonsterTable!$B$1,MonsterTable!$A$1:$B$1,0),0))),OR(ISBLANK(Z1332),ISBLANK(AA1332))),#N/A,
IFERROR(VLOOKUP(X1332,MonsterTable!$A:$B,MATCH(MonsterTable!$B$1,MonsterTable!$A$1:$B$1,0),0),
IF(OR(NOT(ISBLANK(Z1332)),ISBLANK(AA1332)),#N/A,
IF(X1332="empty","empty",
VLOOKUP(X1332,MonsterGroupTable!$A:$A,1,0)))))))</f>
        <v>g104</v>
      </c>
      <c r="AA1332">
        <v>5</v>
      </c>
      <c r="AE1332" s="1" t="s">
        <v>74</v>
      </c>
      <c r="AF1332" s="2" t="str">
        <f>IF(AND(ISBLANK(AE1332),OR(NOT(ISBLANK(AG1332)),NOT(ISBLANK(AH1332)))),#N/A,
IF(ISBLANK(AE1332),"",
IF(AND(NOT(ISERROR(VLOOKUP(AE1332,MonsterTable!$A:$B,MATCH(MonsterTable!$B$1,MonsterTable!$A$1:$B$1,0),0))),OR(ISBLANK(AG1332),ISBLANK(AH1332))),#N/A,
IFERROR(VLOOKUP(AE1332,MonsterTable!$A:$B,MATCH(MonsterTable!$B$1,MonsterTable!$A$1:$B$1,0),0),
IF(OR(NOT(ISBLANK(AG1332)),ISBLANK(AH1332)),#N/A,
IF(AE1332="empty","empty",
VLOOKUP(AE1332,MonsterGroupTable!$A:$A,1,0)))))))</f>
        <v>empty</v>
      </c>
      <c r="AH1332">
        <v>3</v>
      </c>
      <c r="AL1332" s="1" t="s">
        <v>340</v>
      </c>
      <c r="AM1332" s="2">
        <f>IF(AND(ISBLANK(AL1332),OR(NOT(ISBLANK(AN1332)),NOT(ISBLANK(AO1332)))),#N/A,
IF(ISBLANK(AL1332),"",
IF(AND(NOT(ISERROR(VLOOKUP(AL1332,MonsterTable!$A:$B,MATCH(MonsterTable!$B$1,MonsterTable!$A$1:$B$1,0),0))),OR(ISBLANK(AN1332),ISBLANK(AO1332))),#N/A,
IFERROR(VLOOKUP(AL1332,MonsterTable!$A:$B,MATCH(MonsterTable!$B$1,MonsterTable!$A$1:$B$1,0),0),
IF(OR(NOT(ISBLANK(AN1332)),ISBLANK(AO1332)),#N/A,
IF(AL1332="empty","empty",
VLOOKUP(AL1332,MonsterGroupTable!$A:$A,1,0)))))))</f>
        <v>204</v>
      </c>
      <c r="AN1332">
        <v>1</v>
      </c>
      <c r="AO1332">
        <v>1</v>
      </c>
      <c r="AP1332">
        <v>0</v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BA1332" s="2" t="str">
        <f>IF(AND(ISBLANK(AZ1332),OR(NOT(ISBLANK(BB1332)),NOT(ISBLANK(BC1332)))),#N/A,
IF(ISBLANK(AZ1332),"",
IF(AND(NOT(ISERROR(VLOOKUP(AZ1332,MonsterTable!$A:$B,MATCH(MonsterTable!$B$1,MonsterTable!$A$1:$B$1,0),0))),OR(ISBLANK(BB1332),ISBLANK(BC1332))),#N/A,
IFERROR(VLOOKUP(AZ1332,MonsterTable!$A:$B,MATCH(MonsterTable!$B$1,MonsterTable!$A$1:$B$1,0),0),
IF(OR(NOT(ISBLANK(BB1332)),ISBLANK(BC1332)),#N/A,
IF(AZ1332="empty","empty",
VLOOKUP(AZ1332,MonsterGroupTable!$A:$A,1,0)))))))</f>
        <v/>
      </c>
      <c r="BH1332" s="2" t="str">
        <f>IF(AND(ISBLANK(BG1332),OR(NOT(ISBLANK(BI1332)),NOT(ISBLANK(BJ1332)))),#N/A,
IF(ISBLANK(BG1332),"",
IF(AND(NOT(ISERROR(VLOOKUP(BG1332,MonsterTable!$A:$B,MATCH(MonsterTable!$B$1,MonsterTable!$A$1:$B$1,0),0))),OR(ISBLANK(BI1332),ISBLANK(BJ1332))),#N/A,
IFERROR(VLOOKUP(BG1332,MonsterTable!$A:$B,MATCH(MonsterTable!$B$1,MonsterTable!$A$1:$B$1,0),0),
IF(OR(NOT(ISBLANK(BI1332)),ISBLANK(BJ1332)),#N/A,
IF(BG1332="empty","empty",
VLOOKUP(BG1332,MonsterGroupTable!$A:$A,1,0)))))))</f>
        <v/>
      </c>
      <c r="BO1332" s="2" t="str">
        <f>IF(AND(ISBLANK(BN1332),OR(NOT(ISBLANK(BP1332)),NOT(ISBLANK(BQ1332)))),#N/A,
IF(ISBLANK(BN1332),"",
IF(AND(NOT(ISERROR(VLOOKUP(BN1332,MonsterTable!$A:$B,MATCH(MonsterTable!$B$1,MonsterTable!$A$1:$B$1,0),0))),OR(ISBLANK(BP1332),ISBLANK(BQ1332))),#N/A,
IFERROR(VLOOKUP(BN1332,MonsterTable!$A:$B,MATCH(MonsterTable!$B$1,MonsterTable!$A$1:$B$1,0),0),
IF(OR(NOT(ISBLANK(BP1332)),ISBLANK(BQ1332)),#N/A,
IF(BN1332="empty","empty",
VLOOKUP(BN1332,MonsterGroupTable!$A:$A,1,0)))))))</f>
        <v/>
      </c>
      <c r="BV1332" s="2" t="str">
        <f>IF(AND(ISBLANK(BU1332),OR(NOT(ISBLANK(BW1332)),NOT(ISBLANK(BX1332)))),#N/A,
IF(ISBLANK(BU1332),"",
IF(AND(NOT(ISERROR(VLOOKUP(BU1332,MonsterTable!$A:$B,MATCH(MonsterTable!$B$1,MonsterTable!$A$1:$B$1,0),0))),OR(ISBLANK(BW1332),ISBLANK(BX1332))),#N/A,
IFERROR(VLOOKUP(BU1332,MonsterTable!$A:$B,MATCH(MonsterTable!$B$1,MonsterTable!$A$1:$B$1,0),0),
IF(OR(NOT(ISBLANK(BW1332)),ISBLANK(BX1332)),#N/A,
IF(BU1332="empty","empty",
VLOOKUP(BU1332,MonsterGroupTable!$A:$A,1,0)))))))</f>
        <v/>
      </c>
      <c r="CC1332" s="2" t="str">
        <f>IF(AND(ISBLANK(CB1332),OR(NOT(ISBLANK(CD1332)),NOT(ISBLANK(CE1332)))),#N/A,
IF(ISBLANK(CB1332),"",
IF(AND(NOT(ISERROR(VLOOKUP(CB1332,MonsterTable!$A:$B,MATCH(MonsterTable!$B$1,MonsterTable!$A$1:$B$1,0),0))),OR(ISBLANK(CD1332),ISBLANK(CE1332))),#N/A,
IFERROR(VLOOKUP(CB1332,MonsterTable!$A:$B,MATCH(MonsterTable!$B$1,MonsterTable!$A$1:$B$1,0),0),
IF(OR(NOT(ISBLANK(CD1332)),ISBLANK(CE1332)),#N/A,
IF(CB1332="empty","empty",
VLOOKUP(CB1332,MonsterGroupTable!$A:$A,1,0)))))))</f>
        <v/>
      </c>
      <c r="CJ1332" s="2" t="str">
        <f>IF(AND(ISBLANK(CI1332),OR(NOT(ISBLANK(CK1332)),NOT(ISBLANK(CL1332)))),#N/A,
IF(ISBLANK(CI1332),"",
IF(AND(NOT(ISERROR(VLOOKUP(CI1332,MonsterTable!$A:$B,MATCH(MonsterTable!$B$1,MonsterTable!$A$1:$B$1,0),0))),OR(ISBLANK(CK1332),ISBLANK(CL1332))),#N/A,
IFERROR(VLOOKUP(CI1332,MonsterTable!$A:$B,MATCH(MonsterTable!$B$1,MonsterTable!$A$1:$B$1,0),0),
IF(OR(NOT(ISBLANK(CK1332)),ISBLANK(CL1332)),#N/A,
IF(CI1332="empty","empty",
VLOOKUP(CI1332,MonsterGroupTable!$A:$A,1,0)))))))</f>
        <v/>
      </c>
    </row>
    <row r="1333" spans="1:88">
      <c r="A1333">
        <v>20634</v>
      </c>
      <c r="B1333">
        <f t="shared" si="40"/>
        <v>1.1000000000000001</v>
      </c>
      <c r="C1333">
        <f t="shared" si="40"/>
        <v>1.1000000000000001</v>
      </c>
      <c r="F1333">
        <v>5460</v>
      </c>
      <c r="G1333">
        <v>214842</v>
      </c>
      <c r="H1333">
        <v>0</v>
      </c>
      <c r="I1333">
        <v>0</v>
      </c>
      <c r="J1333">
        <v>0</v>
      </c>
      <c r="K1333" t="s">
        <v>28</v>
      </c>
      <c r="L1333" t="s">
        <v>247</v>
      </c>
      <c r="M1333" t="s">
        <v>79</v>
      </c>
      <c r="N1333" t="s">
        <v>80</v>
      </c>
      <c r="O1333">
        <v>0</v>
      </c>
      <c r="P1333">
        <v>-4.75</v>
      </c>
      <c r="Q1333">
        <v>-3.5</v>
      </c>
      <c r="R1333">
        <v>4.75</v>
      </c>
      <c r="S1333">
        <v>3</v>
      </c>
      <c r="T1333">
        <v>-13.5</v>
      </c>
      <c r="U1333">
        <v>2.5499999999999998</v>
      </c>
      <c r="V1333">
        <v>-6.75</v>
      </c>
      <c r="W1333" t="str">
        <f t="shared" si="41"/>
        <v>g104,5,empty,3,204,1,1,0</v>
      </c>
      <c r="X1333" s="1" t="s">
        <v>321</v>
      </c>
      <c r="Y1333" s="2" t="str">
        <f>IF(AND(ISBLANK(X1333),OR(NOT(ISBLANK(Z1333)),NOT(ISBLANK(AA1333)))),#N/A,
IF(ISBLANK(X1333),"",
IF(AND(NOT(ISERROR(VLOOKUP(X1333,MonsterTable!$A:$B,MATCH(MonsterTable!$B$1,MonsterTable!$A$1:$B$1,0),0))),OR(ISBLANK(Z1333),ISBLANK(AA1333))),#N/A,
IFERROR(VLOOKUP(X1333,MonsterTable!$A:$B,MATCH(MonsterTable!$B$1,MonsterTable!$A$1:$B$1,0),0),
IF(OR(NOT(ISBLANK(Z1333)),ISBLANK(AA1333)),#N/A,
IF(X1333="empty","empty",
VLOOKUP(X1333,MonsterGroupTable!$A:$A,1,0)))))))</f>
        <v>g104</v>
      </c>
      <c r="AA1333">
        <v>5</v>
      </c>
      <c r="AE1333" s="1" t="s">
        <v>74</v>
      </c>
      <c r="AF1333" s="2" t="str">
        <f>IF(AND(ISBLANK(AE1333),OR(NOT(ISBLANK(AG1333)),NOT(ISBLANK(AH1333)))),#N/A,
IF(ISBLANK(AE1333),"",
IF(AND(NOT(ISERROR(VLOOKUP(AE1333,MonsterTable!$A:$B,MATCH(MonsterTable!$B$1,MonsterTable!$A$1:$B$1,0),0))),OR(ISBLANK(AG1333),ISBLANK(AH1333))),#N/A,
IFERROR(VLOOKUP(AE1333,MonsterTable!$A:$B,MATCH(MonsterTable!$B$1,MonsterTable!$A$1:$B$1,0),0),
IF(OR(NOT(ISBLANK(AG1333)),ISBLANK(AH1333)),#N/A,
IF(AE1333="empty","empty",
VLOOKUP(AE1333,MonsterGroupTable!$A:$A,1,0)))))))</f>
        <v>empty</v>
      </c>
      <c r="AH1333">
        <v>3</v>
      </c>
      <c r="AL1333" s="1" t="s">
        <v>340</v>
      </c>
      <c r="AM1333" s="2">
        <f>IF(AND(ISBLANK(AL1333),OR(NOT(ISBLANK(AN1333)),NOT(ISBLANK(AO1333)))),#N/A,
IF(ISBLANK(AL1333),"",
IF(AND(NOT(ISERROR(VLOOKUP(AL1333,MonsterTable!$A:$B,MATCH(MonsterTable!$B$1,MonsterTable!$A$1:$B$1,0),0))),OR(ISBLANK(AN1333),ISBLANK(AO1333))),#N/A,
IFERROR(VLOOKUP(AL1333,MonsterTable!$A:$B,MATCH(MonsterTable!$B$1,MonsterTable!$A$1:$B$1,0),0),
IF(OR(NOT(ISBLANK(AN1333)),ISBLANK(AO1333)),#N/A,
IF(AL1333="empty","empty",
VLOOKUP(AL1333,MonsterGroupTable!$A:$A,1,0)))))))</f>
        <v>204</v>
      </c>
      <c r="AN1333">
        <v>1</v>
      </c>
      <c r="AO1333">
        <v>1</v>
      </c>
      <c r="AP1333">
        <v>0</v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BA1333" s="2" t="str">
        <f>IF(AND(ISBLANK(AZ1333),OR(NOT(ISBLANK(BB1333)),NOT(ISBLANK(BC1333)))),#N/A,
IF(ISBLANK(AZ1333),"",
IF(AND(NOT(ISERROR(VLOOKUP(AZ1333,MonsterTable!$A:$B,MATCH(MonsterTable!$B$1,MonsterTable!$A$1:$B$1,0),0))),OR(ISBLANK(BB1333),ISBLANK(BC1333))),#N/A,
IFERROR(VLOOKUP(AZ1333,MonsterTable!$A:$B,MATCH(MonsterTable!$B$1,MonsterTable!$A$1:$B$1,0),0),
IF(OR(NOT(ISBLANK(BB1333)),ISBLANK(BC1333)),#N/A,
IF(AZ1333="empty","empty",
VLOOKUP(AZ1333,MonsterGroupTable!$A:$A,1,0)))))))</f>
        <v/>
      </c>
      <c r="BH1333" s="2" t="str">
        <f>IF(AND(ISBLANK(BG1333),OR(NOT(ISBLANK(BI1333)),NOT(ISBLANK(BJ1333)))),#N/A,
IF(ISBLANK(BG1333),"",
IF(AND(NOT(ISERROR(VLOOKUP(BG1333,MonsterTable!$A:$B,MATCH(MonsterTable!$B$1,MonsterTable!$A$1:$B$1,0),0))),OR(ISBLANK(BI1333),ISBLANK(BJ1333))),#N/A,
IFERROR(VLOOKUP(BG1333,MonsterTable!$A:$B,MATCH(MonsterTable!$B$1,MonsterTable!$A$1:$B$1,0),0),
IF(OR(NOT(ISBLANK(BI1333)),ISBLANK(BJ1333)),#N/A,
IF(BG1333="empty","empty",
VLOOKUP(BG1333,MonsterGroupTable!$A:$A,1,0)))))))</f>
        <v/>
      </c>
      <c r="BO1333" s="2" t="str">
        <f>IF(AND(ISBLANK(BN1333),OR(NOT(ISBLANK(BP1333)),NOT(ISBLANK(BQ1333)))),#N/A,
IF(ISBLANK(BN1333),"",
IF(AND(NOT(ISERROR(VLOOKUP(BN1333,MonsterTable!$A:$B,MATCH(MonsterTable!$B$1,MonsterTable!$A$1:$B$1,0),0))),OR(ISBLANK(BP1333),ISBLANK(BQ1333))),#N/A,
IFERROR(VLOOKUP(BN1333,MonsterTable!$A:$B,MATCH(MonsterTable!$B$1,MonsterTable!$A$1:$B$1,0),0),
IF(OR(NOT(ISBLANK(BP1333)),ISBLANK(BQ1333)),#N/A,
IF(BN1333="empty","empty",
VLOOKUP(BN1333,MonsterGroupTable!$A:$A,1,0)))))))</f>
        <v/>
      </c>
      <c r="BV1333" s="2" t="str">
        <f>IF(AND(ISBLANK(BU1333),OR(NOT(ISBLANK(BW1333)),NOT(ISBLANK(BX1333)))),#N/A,
IF(ISBLANK(BU1333),"",
IF(AND(NOT(ISERROR(VLOOKUP(BU1333,MonsterTable!$A:$B,MATCH(MonsterTable!$B$1,MonsterTable!$A$1:$B$1,0),0))),OR(ISBLANK(BW1333),ISBLANK(BX1333))),#N/A,
IFERROR(VLOOKUP(BU1333,MonsterTable!$A:$B,MATCH(MonsterTable!$B$1,MonsterTable!$A$1:$B$1,0),0),
IF(OR(NOT(ISBLANK(BW1333)),ISBLANK(BX1333)),#N/A,
IF(BU1333="empty","empty",
VLOOKUP(BU1333,MonsterGroupTable!$A:$A,1,0)))))))</f>
        <v/>
      </c>
      <c r="CC1333" s="2" t="str">
        <f>IF(AND(ISBLANK(CB1333),OR(NOT(ISBLANK(CD1333)),NOT(ISBLANK(CE1333)))),#N/A,
IF(ISBLANK(CB1333),"",
IF(AND(NOT(ISERROR(VLOOKUP(CB1333,MonsterTable!$A:$B,MATCH(MonsterTable!$B$1,MonsterTable!$A$1:$B$1,0),0))),OR(ISBLANK(CD1333),ISBLANK(CE1333))),#N/A,
IFERROR(VLOOKUP(CB1333,MonsterTable!$A:$B,MATCH(MonsterTable!$B$1,MonsterTable!$A$1:$B$1,0),0),
IF(OR(NOT(ISBLANK(CD1333)),ISBLANK(CE1333)),#N/A,
IF(CB1333="empty","empty",
VLOOKUP(CB1333,MonsterGroupTable!$A:$A,1,0)))))))</f>
        <v/>
      </c>
      <c r="CJ1333" s="2" t="str">
        <f>IF(AND(ISBLANK(CI1333),OR(NOT(ISBLANK(CK1333)),NOT(ISBLANK(CL1333)))),#N/A,
IF(ISBLANK(CI1333),"",
IF(AND(NOT(ISERROR(VLOOKUP(CI1333,MonsterTable!$A:$B,MATCH(MonsterTable!$B$1,MonsterTable!$A$1:$B$1,0),0))),OR(ISBLANK(CK1333),ISBLANK(CL1333))),#N/A,
IFERROR(VLOOKUP(CI1333,MonsterTable!$A:$B,MATCH(MonsterTable!$B$1,MonsterTable!$A$1:$B$1,0),0),
IF(OR(NOT(ISBLANK(CK1333)),ISBLANK(CL1333)),#N/A,
IF(CI1333="empty","empty",
VLOOKUP(CI1333,MonsterGroupTable!$A:$A,1,0)))))))</f>
        <v/>
      </c>
    </row>
    <row r="1334" spans="1:88">
      <c r="A1334">
        <v>20635</v>
      </c>
      <c r="B1334">
        <f t="shared" si="40"/>
        <v>1.1000000000000001</v>
      </c>
      <c r="C1334">
        <f t="shared" si="40"/>
        <v>1.1000000000000001</v>
      </c>
      <c r="F1334">
        <v>5460</v>
      </c>
      <c r="G1334">
        <v>215661</v>
      </c>
      <c r="H1334">
        <v>0</v>
      </c>
      <c r="I1334">
        <v>0</v>
      </c>
      <c r="J1334">
        <v>0</v>
      </c>
      <c r="K1334" t="s">
        <v>28</v>
      </c>
      <c r="L1334" t="s">
        <v>247</v>
      </c>
      <c r="M1334" t="s">
        <v>79</v>
      </c>
      <c r="N1334" t="s">
        <v>80</v>
      </c>
      <c r="O1334">
        <v>0</v>
      </c>
      <c r="P1334">
        <v>-4.75</v>
      </c>
      <c r="Q1334">
        <v>-3.5</v>
      </c>
      <c r="R1334">
        <v>4.75</v>
      </c>
      <c r="S1334">
        <v>3</v>
      </c>
      <c r="T1334">
        <v>-13.5</v>
      </c>
      <c r="U1334">
        <v>2.5499999999999998</v>
      </c>
      <c r="V1334">
        <v>-6.75</v>
      </c>
      <c r="W1334" t="str">
        <f t="shared" si="41"/>
        <v>g104,5,empty,3,204,1,1,0</v>
      </c>
      <c r="X1334" s="1" t="s">
        <v>321</v>
      </c>
      <c r="Y1334" s="2" t="str">
        <f>IF(AND(ISBLANK(X1334),OR(NOT(ISBLANK(Z1334)),NOT(ISBLANK(AA1334)))),#N/A,
IF(ISBLANK(X1334),"",
IF(AND(NOT(ISERROR(VLOOKUP(X1334,MonsterTable!$A:$B,MATCH(MonsterTable!$B$1,MonsterTable!$A$1:$B$1,0),0))),OR(ISBLANK(Z1334),ISBLANK(AA1334))),#N/A,
IFERROR(VLOOKUP(X1334,MonsterTable!$A:$B,MATCH(MonsterTable!$B$1,MonsterTable!$A$1:$B$1,0),0),
IF(OR(NOT(ISBLANK(Z1334)),ISBLANK(AA1334)),#N/A,
IF(X1334="empty","empty",
VLOOKUP(X1334,MonsterGroupTable!$A:$A,1,0)))))))</f>
        <v>g104</v>
      </c>
      <c r="AA1334">
        <v>5</v>
      </c>
      <c r="AE1334" s="1" t="s">
        <v>74</v>
      </c>
      <c r="AF1334" s="2" t="str">
        <f>IF(AND(ISBLANK(AE1334),OR(NOT(ISBLANK(AG1334)),NOT(ISBLANK(AH1334)))),#N/A,
IF(ISBLANK(AE1334),"",
IF(AND(NOT(ISERROR(VLOOKUP(AE1334,MonsterTable!$A:$B,MATCH(MonsterTable!$B$1,MonsterTable!$A$1:$B$1,0),0))),OR(ISBLANK(AG1334),ISBLANK(AH1334))),#N/A,
IFERROR(VLOOKUP(AE1334,MonsterTable!$A:$B,MATCH(MonsterTable!$B$1,MonsterTable!$A$1:$B$1,0),0),
IF(OR(NOT(ISBLANK(AG1334)),ISBLANK(AH1334)),#N/A,
IF(AE1334="empty","empty",
VLOOKUP(AE1334,MonsterGroupTable!$A:$A,1,0)))))))</f>
        <v>empty</v>
      </c>
      <c r="AH1334">
        <v>3</v>
      </c>
      <c r="AL1334" s="1" t="s">
        <v>340</v>
      </c>
      <c r="AM1334" s="2">
        <f>IF(AND(ISBLANK(AL1334),OR(NOT(ISBLANK(AN1334)),NOT(ISBLANK(AO1334)))),#N/A,
IF(ISBLANK(AL1334),"",
IF(AND(NOT(ISERROR(VLOOKUP(AL1334,MonsterTable!$A:$B,MATCH(MonsterTable!$B$1,MonsterTable!$A$1:$B$1,0),0))),OR(ISBLANK(AN1334),ISBLANK(AO1334))),#N/A,
IFERROR(VLOOKUP(AL1334,MonsterTable!$A:$B,MATCH(MonsterTable!$B$1,MonsterTable!$A$1:$B$1,0),0),
IF(OR(NOT(ISBLANK(AN1334)),ISBLANK(AO1334)),#N/A,
IF(AL1334="empty","empty",
VLOOKUP(AL1334,MonsterGroupTable!$A:$A,1,0)))))))</f>
        <v>204</v>
      </c>
      <c r="AN1334">
        <v>1</v>
      </c>
      <c r="AO1334">
        <v>1</v>
      </c>
      <c r="AP1334">
        <v>0</v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BA1334" s="2" t="str">
        <f>IF(AND(ISBLANK(AZ1334),OR(NOT(ISBLANK(BB1334)),NOT(ISBLANK(BC1334)))),#N/A,
IF(ISBLANK(AZ1334),"",
IF(AND(NOT(ISERROR(VLOOKUP(AZ1334,MonsterTable!$A:$B,MATCH(MonsterTable!$B$1,MonsterTable!$A$1:$B$1,0),0))),OR(ISBLANK(BB1334),ISBLANK(BC1334))),#N/A,
IFERROR(VLOOKUP(AZ1334,MonsterTable!$A:$B,MATCH(MonsterTable!$B$1,MonsterTable!$A$1:$B$1,0),0),
IF(OR(NOT(ISBLANK(BB1334)),ISBLANK(BC1334)),#N/A,
IF(AZ1334="empty","empty",
VLOOKUP(AZ1334,MonsterGroupTable!$A:$A,1,0)))))))</f>
        <v/>
      </c>
      <c r="BH1334" s="2" t="str">
        <f>IF(AND(ISBLANK(BG1334),OR(NOT(ISBLANK(BI1334)),NOT(ISBLANK(BJ1334)))),#N/A,
IF(ISBLANK(BG1334),"",
IF(AND(NOT(ISERROR(VLOOKUP(BG1334,MonsterTable!$A:$B,MATCH(MonsterTable!$B$1,MonsterTable!$A$1:$B$1,0),0))),OR(ISBLANK(BI1334),ISBLANK(BJ1334))),#N/A,
IFERROR(VLOOKUP(BG1334,MonsterTable!$A:$B,MATCH(MonsterTable!$B$1,MonsterTable!$A$1:$B$1,0),0),
IF(OR(NOT(ISBLANK(BI1334)),ISBLANK(BJ1334)),#N/A,
IF(BG1334="empty","empty",
VLOOKUP(BG1334,MonsterGroupTable!$A:$A,1,0)))))))</f>
        <v/>
      </c>
      <c r="BO1334" s="2" t="str">
        <f>IF(AND(ISBLANK(BN1334),OR(NOT(ISBLANK(BP1334)),NOT(ISBLANK(BQ1334)))),#N/A,
IF(ISBLANK(BN1334),"",
IF(AND(NOT(ISERROR(VLOOKUP(BN1334,MonsterTable!$A:$B,MATCH(MonsterTable!$B$1,MonsterTable!$A$1:$B$1,0),0))),OR(ISBLANK(BP1334),ISBLANK(BQ1334))),#N/A,
IFERROR(VLOOKUP(BN1334,MonsterTable!$A:$B,MATCH(MonsterTable!$B$1,MonsterTable!$A$1:$B$1,0),0),
IF(OR(NOT(ISBLANK(BP1334)),ISBLANK(BQ1334)),#N/A,
IF(BN1334="empty","empty",
VLOOKUP(BN1334,MonsterGroupTable!$A:$A,1,0)))))))</f>
        <v/>
      </c>
      <c r="BV1334" s="2" t="str">
        <f>IF(AND(ISBLANK(BU1334),OR(NOT(ISBLANK(BW1334)),NOT(ISBLANK(BX1334)))),#N/A,
IF(ISBLANK(BU1334),"",
IF(AND(NOT(ISERROR(VLOOKUP(BU1334,MonsterTable!$A:$B,MATCH(MonsterTable!$B$1,MonsterTable!$A$1:$B$1,0),0))),OR(ISBLANK(BW1334),ISBLANK(BX1334))),#N/A,
IFERROR(VLOOKUP(BU1334,MonsterTable!$A:$B,MATCH(MonsterTable!$B$1,MonsterTable!$A$1:$B$1,0),0),
IF(OR(NOT(ISBLANK(BW1334)),ISBLANK(BX1334)),#N/A,
IF(BU1334="empty","empty",
VLOOKUP(BU1334,MonsterGroupTable!$A:$A,1,0)))))))</f>
        <v/>
      </c>
      <c r="CC1334" s="2" t="str">
        <f>IF(AND(ISBLANK(CB1334),OR(NOT(ISBLANK(CD1334)),NOT(ISBLANK(CE1334)))),#N/A,
IF(ISBLANK(CB1334),"",
IF(AND(NOT(ISERROR(VLOOKUP(CB1334,MonsterTable!$A:$B,MATCH(MonsterTable!$B$1,MonsterTable!$A$1:$B$1,0),0))),OR(ISBLANK(CD1334),ISBLANK(CE1334))),#N/A,
IFERROR(VLOOKUP(CB1334,MonsterTable!$A:$B,MATCH(MonsterTable!$B$1,MonsterTable!$A$1:$B$1,0),0),
IF(OR(NOT(ISBLANK(CD1334)),ISBLANK(CE1334)),#N/A,
IF(CB1334="empty","empty",
VLOOKUP(CB1334,MonsterGroupTable!$A:$A,1,0)))))))</f>
        <v/>
      </c>
      <c r="CJ1334" s="2" t="str">
        <f>IF(AND(ISBLANK(CI1334),OR(NOT(ISBLANK(CK1334)),NOT(ISBLANK(CL1334)))),#N/A,
IF(ISBLANK(CI1334),"",
IF(AND(NOT(ISERROR(VLOOKUP(CI1334,MonsterTable!$A:$B,MATCH(MonsterTable!$B$1,MonsterTable!$A$1:$B$1,0),0))),OR(ISBLANK(CK1334),ISBLANK(CL1334))),#N/A,
IFERROR(VLOOKUP(CI1334,MonsterTable!$A:$B,MATCH(MonsterTable!$B$1,MonsterTable!$A$1:$B$1,0),0),
IF(OR(NOT(ISBLANK(CK1334)),ISBLANK(CL1334)),#N/A,
IF(CI1334="empty","empty",
VLOOKUP(CI1334,MonsterGroupTable!$A:$A,1,0)))))))</f>
        <v/>
      </c>
    </row>
    <row r="1335" spans="1:88">
      <c r="A1335">
        <v>20636</v>
      </c>
      <c r="B1335">
        <f t="shared" si="40"/>
        <v>1.1000000000000001</v>
      </c>
      <c r="C1335">
        <f t="shared" si="40"/>
        <v>1.1000000000000001</v>
      </c>
      <c r="F1335">
        <v>5460</v>
      </c>
      <c r="G1335">
        <v>216480</v>
      </c>
      <c r="H1335">
        <v>0</v>
      </c>
      <c r="I1335">
        <v>0</v>
      </c>
      <c r="J1335">
        <v>0</v>
      </c>
      <c r="K1335" t="s">
        <v>28</v>
      </c>
      <c r="L1335" t="s">
        <v>247</v>
      </c>
      <c r="M1335" t="s">
        <v>79</v>
      </c>
      <c r="N1335" t="s">
        <v>80</v>
      </c>
      <c r="O1335">
        <v>0</v>
      </c>
      <c r="P1335">
        <v>-4.75</v>
      </c>
      <c r="Q1335">
        <v>-3.5</v>
      </c>
      <c r="R1335">
        <v>4.75</v>
      </c>
      <c r="S1335">
        <v>3</v>
      </c>
      <c r="T1335">
        <v>-13.5</v>
      </c>
      <c r="U1335">
        <v>2.5499999999999998</v>
      </c>
      <c r="V1335">
        <v>-6.75</v>
      </c>
      <c r="W1335" t="str">
        <f t="shared" si="41"/>
        <v>g104,5,empty,3,204,1,1,0</v>
      </c>
      <c r="X1335" s="1" t="s">
        <v>321</v>
      </c>
      <c r="Y1335" s="2" t="str">
        <f>IF(AND(ISBLANK(X1335),OR(NOT(ISBLANK(Z1335)),NOT(ISBLANK(AA1335)))),#N/A,
IF(ISBLANK(X1335),"",
IF(AND(NOT(ISERROR(VLOOKUP(X1335,MonsterTable!$A:$B,MATCH(MonsterTable!$B$1,MonsterTable!$A$1:$B$1,0),0))),OR(ISBLANK(Z1335),ISBLANK(AA1335))),#N/A,
IFERROR(VLOOKUP(X1335,MonsterTable!$A:$B,MATCH(MonsterTable!$B$1,MonsterTable!$A$1:$B$1,0),0),
IF(OR(NOT(ISBLANK(Z1335)),ISBLANK(AA1335)),#N/A,
IF(X1335="empty","empty",
VLOOKUP(X1335,MonsterGroupTable!$A:$A,1,0)))))))</f>
        <v>g104</v>
      </c>
      <c r="AA1335">
        <v>5</v>
      </c>
      <c r="AE1335" s="1" t="s">
        <v>74</v>
      </c>
      <c r="AF1335" s="2" t="str">
        <f>IF(AND(ISBLANK(AE1335),OR(NOT(ISBLANK(AG1335)),NOT(ISBLANK(AH1335)))),#N/A,
IF(ISBLANK(AE1335),"",
IF(AND(NOT(ISERROR(VLOOKUP(AE1335,MonsterTable!$A:$B,MATCH(MonsterTable!$B$1,MonsterTable!$A$1:$B$1,0),0))),OR(ISBLANK(AG1335),ISBLANK(AH1335))),#N/A,
IFERROR(VLOOKUP(AE1335,MonsterTable!$A:$B,MATCH(MonsterTable!$B$1,MonsterTable!$A$1:$B$1,0),0),
IF(OR(NOT(ISBLANK(AG1335)),ISBLANK(AH1335)),#N/A,
IF(AE1335="empty","empty",
VLOOKUP(AE1335,MonsterGroupTable!$A:$A,1,0)))))))</f>
        <v>empty</v>
      </c>
      <c r="AH1335">
        <v>3</v>
      </c>
      <c r="AL1335" s="1" t="s">
        <v>340</v>
      </c>
      <c r="AM1335" s="2">
        <f>IF(AND(ISBLANK(AL1335),OR(NOT(ISBLANK(AN1335)),NOT(ISBLANK(AO1335)))),#N/A,
IF(ISBLANK(AL1335),"",
IF(AND(NOT(ISERROR(VLOOKUP(AL1335,MonsterTable!$A:$B,MATCH(MonsterTable!$B$1,MonsterTable!$A$1:$B$1,0),0))),OR(ISBLANK(AN1335),ISBLANK(AO1335))),#N/A,
IFERROR(VLOOKUP(AL1335,MonsterTable!$A:$B,MATCH(MonsterTable!$B$1,MonsterTable!$A$1:$B$1,0),0),
IF(OR(NOT(ISBLANK(AN1335)),ISBLANK(AO1335)),#N/A,
IF(AL1335="empty","empty",
VLOOKUP(AL1335,MonsterGroupTable!$A:$A,1,0)))))))</f>
        <v>204</v>
      </c>
      <c r="AN1335">
        <v>1</v>
      </c>
      <c r="AO1335">
        <v>1</v>
      </c>
      <c r="AP1335">
        <v>0</v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BA1335" s="2" t="str">
        <f>IF(AND(ISBLANK(AZ1335),OR(NOT(ISBLANK(BB1335)),NOT(ISBLANK(BC1335)))),#N/A,
IF(ISBLANK(AZ1335),"",
IF(AND(NOT(ISERROR(VLOOKUP(AZ1335,MonsterTable!$A:$B,MATCH(MonsterTable!$B$1,MonsterTable!$A$1:$B$1,0),0))),OR(ISBLANK(BB1335),ISBLANK(BC1335))),#N/A,
IFERROR(VLOOKUP(AZ1335,MonsterTable!$A:$B,MATCH(MonsterTable!$B$1,MonsterTable!$A$1:$B$1,0),0),
IF(OR(NOT(ISBLANK(BB1335)),ISBLANK(BC1335)),#N/A,
IF(AZ1335="empty","empty",
VLOOKUP(AZ1335,MonsterGroupTable!$A:$A,1,0)))))))</f>
        <v/>
      </c>
      <c r="BH1335" s="2" t="str">
        <f>IF(AND(ISBLANK(BG1335),OR(NOT(ISBLANK(BI1335)),NOT(ISBLANK(BJ1335)))),#N/A,
IF(ISBLANK(BG1335),"",
IF(AND(NOT(ISERROR(VLOOKUP(BG1335,MonsterTable!$A:$B,MATCH(MonsterTable!$B$1,MonsterTable!$A$1:$B$1,0),0))),OR(ISBLANK(BI1335),ISBLANK(BJ1335))),#N/A,
IFERROR(VLOOKUP(BG1335,MonsterTable!$A:$B,MATCH(MonsterTable!$B$1,MonsterTable!$A$1:$B$1,0),0),
IF(OR(NOT(ISBLANK(BI1335)),ISBLANK(BJ1335)),#N/A,
IF(BG1335="empty","empty",
VLOOKUP(BG1335,MonsterGroupTable!$A:$A,1,0)))))))</f>
        <v/>
      </c>
      <c r="BO1335" s="2" t="str">
        <f>IF(AND(ISBLANK(BN1335),OR(NOT(ISBLANK(BP1335)),NOT(ISBLANK(BQ1335)))),#N/A,
IF(ISBLANK(BN1335),"",
IF(AND(NOT(ISERROR(VLOOKUP(BN1335,MonsterTable!$A:$B,MATCH(MonsterTable!$B$1,MonsterTable!$A$1:$B$1,0),0))),OR(ISBLANK(BP1335),ISBLANK(BQ1335))),#N/A,
IFERROR(VLOOKUP(BN1335,MonsterTable!$A:$B,MATCH(MonsterTable!$B$1,MonsterTable!$A$1:$B$1,0),0),
IF(OR(NOT(ISBLANK(BP1335)),ISBLANK(BQ1335)),#N/A,
IF(BN1335="empty","empty",
VLOOKUP(BN1335,MonsterGroupTable!$A:$A,1,0)))))))</f>
        <v/>
      </c>
      <c r="BV1335" s="2" t="str">
        <f>IF(AND(ISBLANK(BU1335),OR(NOT(ISBLANK(BW1335)),NOT(ISBLANK(BX1335)))),#N/A,
IF(ISBLANK(BU1335),"",
IF(AND(NOT(ISERROR(VLOOKUP(BU1335,MonsterTable!$A:$B,MATCH(MonsterTable!$B$1,MonsterTable!$A$1:$B$1,0),0))),OR(ISBLANK(BW1335),ISBLANK(BX1335))),#N/A,
IFERROR(VLOOKUP(BU1335,MonsterTable!$A:$B,MATCH(MonsterTable!$B$1,MonsterTable!$A$1:$B$1,0),0),
IF(OR(NOT(ISBLANK(BW1335)),ISBLANK(BX1335)),#N/A,
IF(BU1335="empty","empty",
VLOOKUP(BU1335,MonsterGroupTable!$A:$A,1,0)))))))</f>
        <v/>
      </c>
      <c r="CC1335" s="2" t="str">
        <f>IF(AND(ISBLANK(CB1335),OR(NOT(ISBLANK(CD1335)),NOT(ISBLANK(CE1335)))),#N/A,
IF(ISBLANK(CB1335),"",
IF(AND(NOT(ISERROR(VLOOKUP(CB1335,MonsterTable!$A:$B,MATCH(MonsterTable!$B$1,MonsterTable!$A$1:$B$1,0),0))),OR(ISBLANK(CD1335),ISBLANK(CE1335))),#N/A,
IFERROR(VLOOKUP(CB1335,MonsterTable!$A:$B,MATCH(MonsterTable!$B$1,MonsterTable!$A$1:$B$1,0),0),
IF(OR(NOT(ISBLANK(CD1335)),ISBLANK(CE1335)),#N/A,
IF(CB1335="empty","empty",
VLOOKUP(CB1335,MonsterGroupTable!$A:$A,1,0)))))))</f>
        <v/>
      </c>
      <c r="CJ1335" s="2" t="str">
        <f>IF(AND(ISBLANK(CI1335),OR(NOT(ISBLANK(CK1335)),NOT(ISBLANK(CL1335)))),#N/A,
IF(ISBLANK(CI1335),"",
IF(AND(NOT(ISERROR(VLOOKUP(CI1335,MonsterTable!$A:$B,MATCH(MonsterTable!$B$1,MonsterTable!$A$1:$B$1,0),0))),OR(ISBLANK(CK1335),ISBLANK(CL1335))),#N/A,
IFERROR(VLOOKUP(CI1335,MonsterTable!$A:$B,MATCH(MonsterTable!$B$1,MonsterTable!$A$1:$B$1,0),0),
IF(OR(NOT(ISBLANK(CK1335)),ISBLANK(CL1335)),#N/A,
IF(CI1335="empty","empty",
VLOOKUP(CI1335,MonsterGroupTable!$A:$A,1,0)))))))</f>
        <v/>
      </c>
    </row>
    <row r="1336" spans="1:88">
      <c r="A1336">
        <v>20637</v>
      </c>
      <c r="B1336">
        <f t="shared" si="40"/>
        <v>1.1000000000000001</v>
      </c>
      <c r="C1336">
        <f t="shared" si="40"/>
        <v>1.1000000000000001</v>
      </c>
      <c r="F1336">
        <v>5460</v>
      </c>
      <c r="G1336">
        <v>217299</v>
      </c>
      <c r="H1336">
        <v>0</v>
      </c>
      <c r="I1336">
        <v>0</v>
      </c>
      <c r="J1336">
        <v>0</v>
      </c>
      <c r="K1336" t="s">
        <v>28</v>
      </c>
      <c r="L1336" t="s">
        <v>247</v>
      </c>
      <c r="M1336" t="s">
        <v>79</v>
      </c>
      <c r="N1336" t="s">
        <v>80</v>
      </c>
      <c r="O1336">
        <v>0</v>
      </c>
      <c r="P1336">
        <v>-4.75</v>
      </c>
      <c r="Q1336">
        <v>-3.5</v>
      </c>
      <c r="R1336">
        <v>4.75</v>
      </c>
      <c r="S1336">
        <v>3</v>
      </c>
      <c r="T1336">
        <v>-13.5</v>
      </c>
      <c r="U1336">
        <v>2.5499999999999998</v>
      </c>
      <c r="V1336">
        <v>-6.75</v>
      </c>
      <c r="W1336" t="str">
        <f t="shared" si="41"/>
        <v>g104,5,empty,3,204,1,1,0</v>
      </c>
      <c r="X1336" s="1" t="s">
        <v>321</v>
      </c>
      <c r="Y1336" s="2" t="str">
        <f>IF(AND(ISBLANK(X1336),OR(NOT(ISBLANK(Z1336)),NOT(ISBLANK(AA1336)))),#N/A,
IF(ISBLANK(X1336),"",
IF(AND(NOT(ISERROR(VLOOKUP(X1336,MonsterTable!$A:$B,MATCH(MonsterTable!$B$1,MonsterTable!$A$1:$B$1,0),0))),OR(ISBLANK(Z1336),ISBLANK(AA1336))),#N/A,
IFERROR(VLOOKUP(X1336,MonsterTable!$A:$B,MATCH(MonsterTable!$B$1,MonsterTable!$A$1:$B$1,0),0),
IF(OR(NOT(ISBLANK(Z1336)),ISBLANK(AA1336)),#N/A,
IF(X1336="empty","empty",
VLOOKUP(X1336,MonsterGroupTable!$A:$A,1,0)))))))</f>
        <v>g104</v>
      </c>
      <c r="AA1336">
        <v>5</v>
      </c>
      <c r="AE1336" s="1" t="s">
        <v>74</v>
      </c>
      <c r="AF1336" s="2" t="str">
        <f>IF(AND(ISBLANK(AE1336),OR(NOT(ISBLANK(AG1336)),NOT(ISBLANK(AH1336)))),#N/A,
IF(ISBLANK(AE1336),"",
IF(AND(NOT(ISERROR(VLOOKUP(AE1336,MonsterTable!$A:$B,MATCH(MonsterTable!$B$1,MonsterTable!$A$1:$B$1,0),0))),OR(ISBLANK(AG1336),ISBLANK(AH1336))),#N/A,
IFERROR(VLOOKUP(AE1336,MonsterTable!$A:$B,MATCH(MonsterTable!$B$1,MonsterTable!$A$1:$B$1,0),0),
IF(OR(NOT(ISBLANK(AG1336)),ISBLANK(AH1336)),#N/A,
IF(AE1336="empty","empty",
VLOOKUP(AE1336,MonsterGroupTable!$A:$A,1,0)))))))</f>
        <v>empty</v>
      </c>
      <c r="AH1336">
        <v>3</v>
      </c>
      <c r="AL1336" s="1" t="s">
        <v>340</v>
      </c>
      <c r="AM1336" s="2">
        <f>IF(AND(ISBLANK(AL1336),OR(NOT(ISBLANK(AN1336)),NOT(ISBLANK(AO1336)))),#N/A,
IF(ISBLANK(AL1336),"",
IF(AND(NOT(ISERROR(VLOOKUP(AL1336,MonsterTable!$A:$B,MATCH(MonsterTable!$B$1,MonsterTable!$A$1:$B$1,0),0))),OR(ISBLANK(AN1336),ISBLANK(AO1336))),#N/A,
IFERROR(VLOOKUP(AL1336,MonsterTable!$A:$B,MATCH(MonsterTable!$B$1,MonsterTable!$A$1:$B$1,0),0),
IF(OR(NOT(ISBLANK(AN1336)),ISBLANK(AO1336)),#N/A,
IF(AL1336="empty","empty",
VLOOKUP(AL1336,MonsterGroupTable!$A:$A,1,0)))))))</f>
        <v>204</v>
      </c>
      <c r="AN1336">
        <v>1</v>
      </c>
      <c r="AO1336">
        <v>1</v>
      </c>
      <c r="AP1336">
        <v>0</v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BA1336" s="2" t="str">
        <f>IF(AND(ISBLANK(AZ1336),OR(NOT(ISBLANK(BB1336)),NOT(ISBLANK(BC1336)))),#N/A,
IF(ISBLANK(AZ1336),"",
IF(AND(NOT(ISERROR(VLOOKUP(AZ1336,MonsterTable!$A:$B,MATCH(MonsterTable!$B$1,MonsterTable!$A$1:$B$1,0),0))),OR(ISBLANK(BB1336),ISBLANK(BC1336))),#N/A,
IFERROR(VLOOKUP(AZ1336,MonsterTable!$A:$B,MATCH(MonsterTable!$B$1,MonsterTable!$A$1:$B$1,0),0),
IF(OR(NOT(ISBLANK(BB1336)),ISBLANK(BC1336)),#N/A,
IF(AZ1336="empty","empty",
VLOOKUP(AZ1336,MonsterGroupTable!$A:$A,1,0)))))))</f>
        <v/>
      </c>
      <c r="BH1336" s="2" t="str">
        <f>IF(AND(ISBLANK(BG1336),OR(NOT(ISBLANK(BI1336)),NOT(ISBLANK(BJ1336)))),#N/A,
IF(ISBLANK(BG1336),"",
IF(AND(NOT(ISERROR(VLOOKUP(BG1336,MonsterTable!$A:$B,MATCH(MonsterTable!$B$1,MonsterTable!$A$1:$B$1,0),0))),OR(ISBLANK(BI1336),ISBLANK(BJ1336))),#N/A,
IFERROR(VLOOKUP(BG1336,MonsterTable!$A:$B,MATCH(MonsterTable!$B$1,MonsterTable!$A$1:$B$1,0),0),
IF(OR(NOT(ISBLANK(BI1336)),ISBLANK(BJ1336)),#N/A,
IF(BG1336="empty","empty",
VLOOKUP(BG1336,MonsterGroupTable!$A:$A,1,0)))))))</f>
        <v/>
      </c>
      <c r="BO1336" s="2" t="str">
        <f>IF(AND(ISBLANK(BN1336),OR(NOT(ISBLANK(BP1336)),NOT(ISBLANK(BQ1336)))),#N/A,
IF(ISBLANK(BN1336),"",
IF(AND(NOT(ISERROR(VLOOKUP(BN1336,MonsterTable!$A:$B,MATCH(MonsterTable!$B$1,MonsterTable!$A$1:$B$1,0),0))),OR(ISBLANK(BP1336),ISBLANK(BQ1336))),#N/A,
IFERROR(VLOOKUP(BN1336,MonsterTable!$A:$B,MATCH(MonsterTable!$B$1,MonsterTable!$A$1:$B$1,0),0),
IF(OR(NOT(ISBLANK(BP1336)),ISBLANK(BQ1336)),#N/A,
IF(BN1336="empty","empty",
VLOOKUP(BN1336,MonsterGroupTable!$A:$A,1,0)))))))</f>
        <v/>
      </c>
      <c r="BV1336" s="2" t="str">
        <f>IF(AND(ISBLANK(BU1336),OR(NOT(ISBLANK(BW1336)),NOT(ISBLANK(BX1336)))),#N/A,
IF(ISBLANK(BU1336),"",
IF(AND(NOT(ISERROR(VLOOKUP(BU1336,MonsterTable!$A:$B,MATCH(MonsterTable!$B$1,MonsterTable!$A$1:$B$1,0),0))),OR(ISBLANK(BW1336),ISBLANK(BX1336))),#N/A,
IFERROR(VLOOKUP(BU1336,MonsterTable!$A:$B,MATCH(MonsterTable!$B$1,MonsterTable!$A$1:$B$1,0),0),
IF(OR(NOT(ISBLANK(BW1336)),ISBLANK(BX1336)),#N/A,
IF(BU1336="empty","empty",
VLOOKUP(BU1336,MonsterGroupTable!$A:$A,1,0)))))))</f>
        <v/>
      </c>
      <c r="CC1336" s="2" t="str">
        <f>IF(AND(ISBLANK(CB1336),OR(NOT(ISBLANK(CD1336)),NOT(ISBLANK(CE1336)))),#N/A,
IF(ISBLANK(CB1336),"",
IF(AND(NOT(ISERROR(VLOOKUP(CB1336,MonsterTable!$A:$B,MATCH(MonsterTable!$B$1,MonsterTable!$A$1:$B$1,0),0))),OR(ISBLANK(CD1336),ISBLANK(CE1336))),#N/A,
IFERROR(VLOOKUP(CB1336,MonsterTable!$A:$B,MATCH(MonsterTable!$B$1,MonsterTable!$A$1:$B$1,0),0),
IF(OR(NOT(ISBLANK(CD1336)),ISBLANK(CE1336)),#N/A,
IF(CB1336="empty","empty",
VLOOKUP(CB1336,MonsterGroupTable!$A:$A,1,0)))))))</f>
        <v/>
      </c>
      <c r="CJ1336" s="2" t="str">
        <f>IF(AND(ISBLANK(CI1336),OR(NOT(ISBLANK(CK1336)),NOT(ISBLANK(CL1336)))),#N/A,
IF(ISBLANK(CI1336),"",
IF(AND(NOT(ISERROR(VLOOKUP(CI1336,MonsterTable!$A:$B,MATCH(MonsterTable!$B$1,MonsterTable!$A$1:$B$1,0),0))),OR(ISBLANK(CK1336),ISBLANK(CL1336))),#N/A,
IFERROR(VLOOKUP(CI1336,MonsterTable!$A:$B,MATCH(MonsterTable!$B$1,MonsterTable!$A$1:$B$1,0),0),
IF(OR(NOT(ISBLANK(CK1336)),ISBLANK(CL1336)),#N/A,
IF(CI1336="empty","empty",
VLOOKUP(CI1336,MonsterGroupTable!$A:$A,1,0)))))))</f>
        <v/>
      </c>
    </row>
    <row r="1337" spans="1:88">
      <c r="A1337">
        <v>20638</v>
      </c>
      <c r="B1337">
        <f t="shared" si="40"/>
        <v>1.1000000000000001</v>
      </c>
      <c r="C1337">
        <f t="shared" si="40"/>
        <v>1.1000000000000001</v>
      </c>
      <c r="F1337">
        <v>5460</v>
      </c>
      <c r="G1337">
        <v>218118</v>
      </c>
      <c r="H1337">
        <v>0</v>
      </c>
      <c r="I1337">
        <v>0</v>
      </c>
      <c r="J1337">
        <v>0</v>
      </c>
      <c r="K1337" t="s">
        <v>28</v>
      </c>
      <c r="L1337" t="s">
        <v>247</v>
      </c>
      <c r="M1337" t="s">
        <v>79</v>
      </c>
      <c r="N1337" t="s">
        <v>80</v>
      </c>
      <c r="O1337">
        <v>0</v>
      </c>
      <c r="P1337">
        <v>-4.75</v>
      </c>
      <c r="Q1337">
        <v>-3.5</v>
      </c>
      <c r="R1337">
        <v>4.75</v>
      </c>
      <c r="S1337">
        <v>3</v>
      </c>
      <c r="T1337">
        <v>-13.5</v>
      </c>
      <c r="U1337">
        <v>2.5499999999999998</v>
      </c>
      <c r="V1337">
        <v>-6.75</v>
      </c>
      <c r="W1337" t="str">
        <f t="shared" si="41"/>
        <v>g104,5,empty,3,204,1,1,0</v>
      </c>
      <c r="X1337" s="1" t="s">
        <v>321</v>
      </c>
      <c r="Y1337" s="2" t="str">
        <f>IF(AND(ISBLANK(X1337),OR(NOT(ISBLANK(Z1337)),NOT(ISBLANK(AA1337)))),#N/A,
IF(ISBLANK(X1337),"",
IF(AND(NOT(ISERROR(VLOOKUP(X1337,MonsterTable!$A:$B,MATCH(MonsterTable!$B$1,MonsterTable!$A$1:$B$1,0),0))),OR(ISBLANK(Z1337),ISBLANK(AA1337))),#N/A,
IFERROR(VLOOKUP(X1337,MonsterTable!$A:$B,MATCH(MonsterTable!$B$1,MonsterTable!$A$1:$B$1,0),0),
IF(OR(NOT(ISBLANK(Z1337)),ISBLANK(AA1337)),#N/A,
IF(X1337="empty","empty",
VLOOKUP(X1337,MonsterGroupTable!$A:$A,1,0)))))))</f>
        <v>g104</v>
      </c>
      <c r="AA1337">
        <v>5</v>
      </c>
      <c r="AE1337" s="1" t="s">
        <v>74</v>
      </c>
      <c r="AF1337" s="2" t="str">
        <f>IF(AND(ISBLANK(AE1337),OR(NOT(ISBLANK(AG1337)),NOT(ISBLANK(AH1337)))),#N/A,
IF(ISBLANK(AE1337),"",
IF(AND(NOT(ISERROR(VLOOKUP(AE1337,MonsterTable!$A:$B,MATCH(MonsterTable!$B$1,MonsterTable!$A$1:$B$1,0),0))),OR(ISBLANK(AG1337),ISBLANK(AH1337))),#N/A,
IFERROR(VLOOKUP(AE1337,MonsterTable!$A:$B,MATCH(MonsterTable!$B$1,MonsterTable!$A$1:$B$1,0),0),
IF(OR(NOT(ISBLANK(AG1337)),ISBLANK(AH1337)),#N/A,
IF(AE1337="empty","empty",
VLOOKUP(AE1337,MonsterGroupTable!$A:$A,1,0)))))))</f>
        <v>empty</v>
      </c>
      <c r="AH1337">
        <v>3</v>
      </c>
      <c r="AL1337" s="1" t="s">
        <v>340</v>
      </c>
      <c r="AM1337" s="2">
        <f>IF(AND(ISBLANK(AL1337),OR(NOT(ISBLANK(AN1337)),NOT(ISBLANK(AO1337)))),#N/A,
IF(ISBLANK(AL1337),"",
IF(AND(NOT(ISERROR(VLOOKUP(AL1337,MonsterTable!$A:$B,MATCH(MonsterTable!$B$1,MonsterTable!$A$1:$B$1,0),0))),OR(ISBLANK(AN1337),ISBLANK(AO1337))),#N/A,
IFERROR(VLOOKUP(AL1337,MonsterTable!$A:$B,MATCH(MonsterTable!$B$1,MonsterTable!$A$1:$B$1,0),0),
IF(OR(NOT(ISBLANK(AN1337)),ISBLANK(AO1337)),#N/A,
IF(AL1337="empty","empty",
VLOOKUP(AL1337,MonsterGroupTable!$A:$A,1,0)))))))</f>
        <v>204</v>
      </c>
      <c r="AN1337">
        <v>1</v>
      </c>
      <c r="AO1337">
        <v>1</v>
      </c>
      <c r="AP1337">
        <v>0</v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BA1337" s="2" t="str">
        <f>IF(AND(ISBLANK(AZ1337),OR(NOT(ISBLANK(BB1337)),NOT(ISBLANK(BC1337)))),#N/A,
IF(ISBLANK(AZ1337),"",
IF(AND(NOT(ISERROR(VLOOKUP(AZ1337,MonsterTable!$A:$B,MATCH(MonsterTable!$B$1,MonsterTable!$A$1:$B$1,0),0))),OR(ISBLANK(BB1337),ISBLANK(BC1337))),#N/A,
IFERROR(VLOOKUP(AZ1337,MonsterTable!$A:$B,MATCH(MonsterTable!$B$1,MonsterTable!$A$1:$B$1,0),0),
IF(OR(NOT(ISBLANK(BB1337)),ISBLANK(BC1337)),#N/A,
IF(AZ1337="empty","empty",
VLOOKUP(AZ1337,MonsterGroupTable!$A:$A,1,0)))))))</f>
        <v/>
      </c>
      <c r="BH1337" s="2" t="str">
        <f>IF(AND(ISBLANK(BG1337),OR(NOT(ISBLANK(BI1337)),NOT(ISBLANK(BJ1337)))),#N/A,
IF(ISBLANK(BG1337),"",
IF(AND(NOT(ISERROR(VLOOKUP(BG1337,MonsterTable!$A:$B,MATCH(MonsterTable!$B$1,MonsterTable!$A$1:$B$1,0),0))),OR(ISBLANK(BI1337),ISBLANK(BJ1337))),#N/A,
IFERROR(VLOOKUP(BG1337,MonsterTable!$A:$B,MATCH(MonsterTable!$B$1,MonsterTable!$A$1:$B$1,0),0),
IF(OR(NOT(ISBLANK(BI1337)),ISBLANK(BJ1337)),#N/A,
IF(BG1337="empty","empty",
VLOOKUP(BG1337,MonsterGroupTable!$A:$A,1,0)))))))</f>
        <v/>
      </c>
      <c r="BO1337" s="2" t="str">
        <f>IF(AND(ISBLANK(BN1337),OR(NOT(ISBLANK(BP1337)),NOT(ISBLANK(BQ1337)))),#N/A,
IF(ISBLANK(BN1337),"",
IF(AND(NOT(ISERROR(VLOOKUP(BN1337,MonsterTable!$A:$B,MATCH(MonsterTable!$B$1,MonsterTable!$A$1:$B$1,0),0))),OR(ISBLANK(BP1337),ISBLANK(BQ1337))),#N/A,
IFERROR(VLOOKUP(BN1337,MonsterTable!$A:$B,MATCH(MonsterTable!$B$1,MonsterTable!$A$1:$B$1,0),0),
IF(OR(NOT(ISBLANK(BP1337)),ISBLANK(BQ1337)),#N/A,
IF(BN1337="empty","empty",
VLOOKUP(BN1337,MonsterGroupTable!$A:$A,1,0)))))))</f>
        <v/>
      </c>
      <c r="BV1337" s="2" t="str">
        <f>IF(AND(ISBLANK(BU1337),OR(NOT(ISBLANK(BW1337)),NOT(ISBLANK(BX1337)))),#N/A,
IF(ISBLANK(BU1337),"",
IF(AND(NOT(ISERROR(VLOOKUP(BU1337,MonsterTable!$A:$B,MATCH(MonsterTable!$B$1,MonsterTable!$A$1:$B$1,0),0))),OR(ISBLANK(BW1337),ISBLANK(BX1337))),#N/A,
IFERROR(VLOOKUP(BU1337,MonsterTable!$A:$B,MATCH(MonsterTable!$B$1,MonsterTable!$A$1:$B$1,0),0),
IF(OR(NOT(ISBLANK(BW1337)),ISBLANK(BX1337)),#N/A,
IF(BU1337="empty","empty",
VLOOKUP(BU1337,MonsterGroupTable!$A:$A,1,0)))))))</f>
        <v/>
      </c>
      <c r="CC1337" s="2" t="str">
        <f>IF(AND(ISBLANK(CB1337),OR(NOT(ISBLANK(CD1337)),NOT(ISBLANK(CE1337)))),#N/A,
IF(ISBLANK(CB1337),"",
IF(AND(NOT(ISERROR(VLOOKUP(CB1337,MonsterTable!$A:$B,MATCH(MonsterTable!$B$1,MonsterTable!$A$1:$B$1,0),0))),OR(ISBLANK(CD1337),ISBLANK(CE1337))),#N/A,
IFERROR(VLOOKUP(CB1337,MonsterTable!$A:$B,MATCH(MonsterTable!$B$1,MonsterTable!$A$1:$B$1,0),0),
IF(OR(NOT(ISBLANK(CD1337)),ISBLANK(CE1337)),#N/A,
IF(CB1337="empty","empty",
VLOOKUP(CB1337,MonsterGroupTable!$A:$A,1,0)))))))</f>
        <v/>
      </c>
      <c r="CJ1337" s="2" t="str">
        <f>IF(AND(ISBLANK(CI1337),OR(NOT(ISBLANK(CK1337)),NOT(ISBLANK(CL1337)))),#N/A,
IF(ISBLANK(CI1337),"",
IF(AND(NOT(ISERROR(VLOOKUP(CI1337,MonsterTable!$A:$B,MATCH(MonsterTable!$B$1,MonsterTable!$A$1:$B$1,0),0))),OR(ISBLANK(CK1337),ISBLANK(CL1337))),#N/A,
IFERROR(VLOOKUP(CI1337,MonsterTable!$A:$B,MATCH(MonsterTable!$B$1,MonsterTable!$A$1:$B$1,0),0),
IF(OR(NOT(ISBLANK(CK1337)),ISBLANK(CL1337)),#N/A,
IF(CI1337="empty","empty",
VLOOKUP(CI1337,MonsterGroupTable!$A:$A,1,0)))))))</f>
        <v/>
      </c>
    </row>
    <row r="1338" spans="1:88">
      <c r="A1338">
        <v>20639</v>
      </c>
      <c r="B1338">
        <f t="shared" si="40"/>
        <v>1.1000000000000001</v>
      </c>
      <c r="C1338">
        <f t="shared" si="40"/>
        <v>1.1000000000000001</v>
      </c>
      <c r="F1338">
        <v>5460</v>
      </c>
      <c r="G1338">
        <v>218937</v>
      </c>
      <c r="H1338">
        <v>0</v>
      </c>
      <c r="I1338">
        <v>0</v>
      </c>
      <c r="J1338">
        <v>0</v>
      </c>
      <c r="K1338" t="s">
        <v>28</v>
      </c>
      <c r="L1338" t="s">
        <v>247</v>
      </c>
      <c r="M1338" t="s">
        <v>79</v>
      </c>
      <c r="N1338" t="s">
        <v>80</v>
      </c>
      <c r="O1338">
        <v>0</v>
      </c>
      <c r="P1338">
        <v>-4.75</v>
      </c>
      <c r="Q1338">
        <v>-3.5</v>
      </c>
      <c r="R1338">
        <v>4.75</v>
      </c>
      <c r="S1338">
        <v>3</v>
      </c>
      <c r="T1338">
        <v>-13.5</v>
      </c>
      <c r="U1338">
        <v>2.5499999999999998</v>
      </c>
      <c r="V1338">
        <v>-6.75</v>
      </c>
      <c r="W1338" t="str">
        <f t="shared" si="41"/>
        <v>g104,5,empty,3,204,1,1,0</v>
      </c>
      <c r="X1338" s="1" t="s">
        <v>321</v>
      </c>
      <c r="Y1338" s="2" t="str">
        <f>IF(AND(ISBLANK(X1338),OR(NOT(ISBLANK(Z1338)),NOT(ISBLANK(AA1338)))),#N/A,
IF(ISBLANK(X1338),"",
IF(AND(NOT(ISERROR(VLOOKUP(X1338,MonsterTable!$A:$B,MATCH(MonsterTable!$B$1,MonsterTable!$A$1:$B$1,0),0))),OR(ISBLANK(Z1338),ISBLANK(AA1338))),#N/A,
IFERROR(VLOOKUP(X1338,MonsterTable!$A:$B,MATCH(MonsterTable!$B$1,MonsterTable!$A$1:$B$1,0),0),
IF(OR(NOT(ISBLANK(Z1338)),ISBLANK(AA1338)),#N/A,
IF(X1338="empty","empty",
VLOOKUP(X1338,MonsterGroupTable!$A:$A,1,0)))))))</f>
        <v>g104</v>
      </c>
      <c r="AA1338">
        <v>5</v>
      </c>
      <c r="AE1338" s="1" t="s">
        <v>74</v>
      </c>
      <c r="AF1338" s="2" t="str">
        <f>IF(AND(ISBLANK(AE1338),OR(NOT(ISBLANK(AG1338)),NOT(ISBLANK(AH1338)))),#N/A,
IF(ISBLANK(AE1338),"",
IF(AND(NOT(ISERROR(VLOOKUP(AE1338,MonsterTable!$A:$B,MATCH(MonsterTable!$B$1,MonsterTable!$A$1:$B$1,0),0))),OR(ISBLANK(AG1338),ISBLANK(AH1338))),#N/A,
IFERROR(VLOOKUP(AE1338,MonsterTable!$A:$B,MATCH(MonsterTable!$B$1,MonsterTable!$A$1:$B$1,0),0),
IF(OR(NOT(ISBLANK(AG1338)),ISBLANK(AH1338)),#N/A,
IF(AE1338="empty","empty",
VLOOKUP(AE1338,MonsterGroupTable!$A:$A,1,0)))))))</f>
        <v>empty</v>
      </c>
      <c r="AH1338">
        <v>3</v>
      </c>
      <c r="AL1338" s="1" t="s">
        <v>340</v>
      </c>
      <c r="AM1338" s="2">
        <f>IF(AND(ISBLANK(AL1338),OR(NOT(ISBLANK(AN1338)),NOT(ISBLANK(AO1338)))),#N/A,
IF(ISBLANK(AL1338),"",
IF(AND(NOT(ISERROR(VLOOKUP(AL1338,MonsterTable!$A:$B,MATCH(MonsterTable!$B$1,MonsterTable!$A$1:$B$1,0),0))),OR(ISBLANK(AN1338),ISBLANK(AO1338))),#N/A,
IFERROR(VLOOKUP(AL1338,MonsterTable!$A:$B,MATCH(MonsterTable!$B$1,MonsterTable!$A$1:$B$1,0),0),
IF(OR(NOT(ISBLANK(AN1338)),ISBLANK(AO1338)),#N/A,
IF(AL1338="empty","empty",
VLOOKUP(AL1338,MonsterGroupTable!$A:$A,1,0)))))))</f>
        <v>204</v>
      </c>
      <c r="AN1338">
        <v>1</v>
      </c>
      <c r="AO1338">
        <v>1</v>
      </c>
      <c r="AP1338">
        <v>0</v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BA1338" s="2" t="str">
        <f>IF(AND(ISBLANK(AZ1338),OR(NOT(ISBLANK(BB1338)),NOT(ISBLANK(BC1338)))),#N/A,
IF(ISBLANK(AZ1338),"",
IF(AND(NOT(ISERROR(VLOOKUP(AZ1338,MonsterTable!$A:$B,MATCH(MonsterTable!$B$1,MonsterTable!$A$1:$B$1,0),0))),OR(ISBLANK(BB1338),ISBLANK(BC1338))),#N/A,
IFERROR(VLOOKUP(AZ1338,MonsterTable!$A:$B,MATCH(MonsterTable!$B$1,MonsterTable!$A$1:$B$1,0),0),
IF(OR(NOT(ISBLANK(BB1338)),ISBLANK(BC1338)),#N/A,
IF(AZ1338="empty","empty",
VLOOKUP(AZ1338,MonsterGroupTable!$A:$A,1,0)))))))</f>
        <v/>
      </c>
      <c r="BH1338" s="2" t="str">
        <f>IF(AND(ISBLANK(BG1338),OR(NOT(ISBLANK(BI1338)),NOT(ISBLANK(BJ1338)))),#N/A,
IF(ISBLANK(BG1338),"",
IF(AND(NOT(ISERROR(VLOOKUP(BG1338,MonsterTable!$A:$B,MATCH(MonsterTable!$B$1,MonsterTable!$A$1:$B$1,0),0))),OR(ISBLANK(BI1338),ISBLANK(BJ1338))),#N/A,
IFERROR(VLOOKUP(BG1338,MonsterTable!$A:$B,MATCH(MonsterTable!$B$1,MonsterTable!$A$1:$B$1,0),0),
IF(OR(NOT(ISBLANK(BI1338)),ISBLANK(BJ1338)),#N/A,
IF(BG1338="empty","empty",
VLOOKUP(BG1338,MonsterGroupTable!$A:$A,1,0)))))))</f>
        <v/>
      </c>
      <c r="BO1338" s="2" t="str">
        <f>IF(AND(ISBLANK(BN1338),OR(NOT(ISBLANK(BP1338)),NOT(ISBLANK(BQ1338)))),#N/A,
IF(ISBLANK(BN1338),"",
IF(AND(NOT(ISERROR(VLOOKUP(BN1338,MonsterTable!$A:$B,MATCH(MonsterTable!$B$1,MonsterTable!$A$1:$B$1,0),0))),OR(ISBLANK(BP1338),ISBLANK(BQ1338))),#N/A,
IFERROR(VLOOKUP(BN1338,MonsterTable!$A:$B,MATCH(MonsterTable!$B$1,MonsterTable!$A$1:$B$1,0),0),
IF(OR(NOT(ISBLANK(BP1338)),ISBLANK(BQ1338)),#N/A,
IF(BN1338="empty","empty",
VLOOKUP(BN1338,MonsterGroupTable!$A:$A,1,0)))))))</f>
        <v/>
      </c>
      <c r="BV1338" s="2" t="str">
        <f>IF(AND(ISBLANK(BU1338),OR(NOT(ISBLANK(BW1338)),NOT(ISBLANK(BX1338)))),#N/A,
IF(ISBLANK(BU1338),"",
IF(AND(NOT(ISERROR(VLOOKUP(BU1338,MonsterTable!$A:$B,MATCH(MonsterTable!$B$1,MonsterTable!$A$1:$B$1,0),0))),OR(ISBLANK(BW1338),ISBLANK(BX1338))),#N/A,
IFERROR(VLOOKUP(BU1338,MonsterTable!$A:$B,MATCH(MonsterTable!$B$1,MonsterTable!$A$1:$B$1,0),0),
IF(OR(NOT(ISBLANK(BW1338)),ISBLANK(BX1338)),#N/A,
IF(BU1338="empty","empty",
VLOOKUP(BU1338,MonsterGroupTable!$A:$A,1,0)))))))</f>
        <v/>
      </c>
      <c r="CC1338" s="2" t="str">
        <f>IF(AND(ISBLANK(CB1338),OR(NOT(ISBLANK(CD1338)),NOT(ISBLANK(CE1338)))),#N/A,
IF(ISBLANK(CB1338),"",
IF(AND(NOT(ISERROR(VLOOKUP(CB1338,MonsterTable!$A:$B,MATCH(MonsterTable!$B$1,MonsterTable!$A$1:$B$1,0),0))),OR(ISBLANK(CD1338),ISBLANK(CE1338))),#N/A,
IFERROR(VLOOKUP(CB1338,MonsterTable!$A:$B,MATCH(MonsterTable!$B$1,MonsterTable!$A$1:$B$1,0),0),
IF(OR(NOT(ISBLANK(CD1338)),ISBLANK(CE1338)),#N/A,
IF(CB1338="empty","empty",
VLOOKUP(CB1338,MonsterGroupTable!$A:$A,1,0)))))))</f>
        <v/>
      </c>
      <c r="CJ1338" s="2" t="str">
        <f>IF(AND(ISBLANK(CI1338),OR(NOT(ISBLANK(CK1338)),NOT(ISBLANK(CL1338)))),#N/A,
IF(ISBLANK(CI1338),"",
IF(AND(NOT(ISERROR(VLOOKUP(CI1338,MonsterTable!$A:$B,MATCH(MonsterTable!$B$1,MonsterTable!$A$1:$B$1,0),0))),OR(ISBLANK(CK1338),ISBLANK(CL1338))),#N/A,
IFERROR(VLOOKUP(CI1338,MonsterTable!$A:$B,MATCH(MonsterTable!$B$1,MonsterTable!$A$1:$B$1,0),0),
IF(OR(NOT(ISBLANK(CK1338)),ISBLANK(CL1338)),#N/A,
IF(CI1338="empty","empty",
VLOOKUP(CI1338,MonsterGroupTable!$A:$A,1,0)))))))</f>
        <v/>
      </c>
    </row>
    <row r="1339" spans="1:88">
      <c r="A1339">
        <v>20640</v>
      </c>
      <c r="B1339">
        <f t="shared" si="40"/>
        <v>1.2</v>
      </c>
      <c r="C1339">
        <f t="shared" si="40"/>
        <v>1.1000000000000001</v>
      </c>
      <c r="F1339">
        <v>5460</v>
      </c>
      <c r="G1339">
        <v>219756</v>
      </c>
      <c r="H1339">
        <v>0</v>
      </c>
      <c r="I1339">
        <v>0</v>
      </c>
      <c r="J1339">
        <v>0</v>
      </c>
      <c r="K1339" t="s">
        <v>28</v>
      </c>
      <c r="L1339" t="s">
        <v>247</v>
      </c>
      <c r="M1339" t="s">
        <v>79</v>
      </c>
      <c r="N1339" t="s">
        <v>80</v>
      </c>
      <c r="O1339">
        <v>0</v>
      </c>
      <c r="P1339">
        <v>-4.75</v>
      </c>
      <c r="Q1339">
        <v>-3.5</v>
      </c>
      <c r="R1339">
        <v>4.75</v>
      </c>
      <c r="S1339">
        <v>3</v>
      </c>
      <c r="T1339">
        <v>-13.5</v>
      </c>
      <c r="U1339">
        <v>2.5499999999999998</v>
      </c>
      <c r="V1339">
        <v>-6.75</v>
      </c>
      <c r="W1339" t="str">
        <f t="shared" si="41"/>
        <v>g104,5,empty,3,204,1,1,0</v>
      </c>
      <c r="X1339" s="1" t="s">
        <v>321</v>
      </c>
      <c r="Y1339" s="2" t="str">
        <f>IF(AND(ISBLANK(X1339),OR(NOT(ISBLANK(Z1339)),NOT(ISBLANK(AA1339)))),#N/A,
IF(ISBLANK(X1339),"",
IF(AND(NOT(ISERROR(VLOOKUP(X1339,MonsterTable!$A:$B,MATCH(MonsterTable!$B$1,MonsterTable!$A$1:$B$1,0),0))),OR(ISBLANK(Z1339),ISBLANK(AA1339))),#N/A,
IFERROR(VLOOKUP(X1339,MonsterTable!$A:$B,MATCH(MonsterTable!$B$1,MonsterTable!$A$1:$B$1,0),0),
IF(OR(NOT(ISBLANK(Z1339)),ISBLANK(AA1339)),#N/A,
IF(X1339="empty","empty",
VLOOKUP(X1339,MonsterGroupTable!$A:$A,1,0)))))))</f>
        <v>g104</v>
      </c>
      <c r="AA1339">
        <v>5</v>
      </c>
      <c r="AE1339" s="1" t="s">
        <v>74</v>
      </c>
      <c r="AF1339" s="2" t="str">
        <f>IF(AND(ISBLANK(AE1339),OR(NOT(ISBLANK(AG1339)),NOT(ISBLANK(AH1339)))),#N/A,
IF(ISBLANK(AE1339),"",
IF(AND(NOT(ISERROR(VLOOKUP(AE1339,MonsterTable!$A:$B,MATCH(MonsterTable!$B$1,MonsterTable!$A$1:$B$1,0),0))),OR(ISBLANK(AG1339),ISBLANK(AH1339))),#N/A,
IFERROR(VLOOKUP(AE1339,MonsterTable!$A:$B,MATCH(MonsterTable!$B$1,MonsterTable!$A$1:$B$1,0),0),
IF(OR(NOT(ISBLANK(AG1339)),ISBLANK(AH1339)),#N/A,
IF(AE1339="empty","empty",
VLOOKUP(AE1339,MonsterGroupTable!$A:$A,1,0)))))))</f>
        <v>empty</v>
      </c>
      <c r="AH1339">
        <v>3</v>
      </c>
      <c r="AL1339" s="1" t="s">
        <v>340</v>
      </c>
      <c r="AM1339" s="2">
        <f>IF(AND(ISBLANK(AL1339),OR(NOT(ISBLANK(AN1339)),NOT(ISBLANK(AO1339)))),#N/A,
IF(ISBLANK(AL1339),"",
IF(AND(NOT(ISERROR(VLOOKUP(AL1339,MonsterTable!$A:$B,MATCH(MonsterTable!$B$1,MonsterTable!$A$1:$B$1,0),0))),OR(ISBLANK(AN1339),ISBLANK(AO1339))),#N/A,
IFERROR(VLOOKUP(AL1339,MonsterTable!$A:$B,MATCH(MonsterTable!$B$1,MonsterTable!$A$1:$B$1,0),0),
IF(OR(NOT(ISBLANK(AN1339)),ISBLANK(AO1339)),#N/A,
IF(AL1339="empty","empty",
VLOOKUP(AL1339,MonsterGroupTable!$A:$A,1,0)))))))</f>
        <v>204</v>
      </c>
      <c r="AN1339">
        <v>1</v>
      </c>
      <c r="AO1339">
        <v>1</v>
      </c>
      <c r="AP1339">
        <v>0</v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BA1339" s="2" t="str">
        <f>IF(AND(ISBLANK(AZ1339),OR(NOT(ISBLANK(BB1339)),NOT(ISBLANK(BC1339)))),#N/A,
IF(ISBLANK(AZ1339),"",
IF(AND(NOT(ISERROR(VLOOKUP(AZ1339,MonsterTable!$A:$B,MATCH(MonsterTable!$B$1,MonsterTable!$A$1:$B$1,0),0))),OR(ISBLANK(BB1339),ISBLANK(BC1339))),#N/A,
IFERROR(VLOOKUP(AZ1339,MonsterTable!$A:$B,MATCH(MonsterTable!$B$1,MonsterTable!$A$1:$B$1,0),0),
IF(OR(NOT(ISBLANK(BB1339)),ISBLANK(BC1339)),#N/A,
IF(AZ1339="empty","empty",
VLOOKUP(AZ1339,MonsterGroupTable!$A:$A,1,0)))))))</f>
        <v/>
      </c>
      <c r="BH1339" s="2" t="str">
        <f>IF(AND(ISBLANK(BG1339),OR(NOT(ISBLANK(BI1339)),NOT(ISBLANK(BJ1339)))),#N/A,
IF(ISBLANK(BG1339),"",
IF(AND(NOT(ISERROR(VLOOKUP(BG1339,MonsterTable!$A:$B,MATCH(MonsterTable!$B$1,MonsterTable!$A$1:$B$1,0),0))),OR(ISBLANK(BI1339),ISBLANK(BJ1339))),#N/A,
IFERROR(VLOOKUP(BG1339,MonsterTable!$A:$B,MATCH(MonsterTable!$B$1,MonsterTable!$A$1:$B$1,0),0),
IF(OR(NOT(ISBLANK(BI1339)),ISBLANK(BJ1339)),#N/A,
IF(BG1339="empty","empty",
VLOOKUP(BG1339,MonsterGroupTable!$A:$A,1,0)))))))</f>
        <v/>
      </c>
      <c r="BO1339" s="2" t="str">
        <f>IF(AND(ISBLANK(BN1339),OR(NOT(ISBLANK(BP1339)),NOT(ISBLANK(BQ1339)))),#N/A,
IF(ISBLANK(BN1339),"",
IF(AND(NOT(ISERROR(VLOOKUP(BN1339,MonsterTable!$A:$B,MATCH(MonsterTable!$B$1,MonsterTable!$A$1:$B$1,0),0))),OR(ISBLANK(BP1339),ISBLANK(BQ1339))),#N/A,
IFERROR(VLOOKUP(BN1339,MonsterTable!$A:$B,MATCH(MonsterTable!$B$1,MonsterTable!$A$1:$B$1,0),0),
IF(OR(NOT(ISBLANK(BP1339)),ISBLANK(BQ1339)),#N/A,
IF(BN1339="empty","empty",
VLOOKUP(BN1339,MonsterGroupTable!$A:$A,1,0)))))))</f>
        <v/>
      </c>
      <c r="BV1339" s="2" t="str">
        <f>IF(AND(ISBLANK(BU1339),OR(NOT(ISBLANK(BW1339)),NOT(ISBLANK(BX1339)))),#N/A,
IF(ISBLANK(BU1339),"",
IF(AND(NOT(ISERROR(VLOOKUP(BU1339,MonsterTable!$A:$B,MATCH(MonsterTable!$B$1,MonsterTable!$A$1:$B$1,0),0))),OR(ISBLANK(BW1339),ISBLANK(BX1339))),#N/A,
IFERROR(VLOOKUP(BU1339,MonsterTable!$A:$B,MATCH(MonsterTable!$B$1,MonsterTable!$A$1:$B$1,0),0),
IF(OR(NOT(ISBLANK(BW1339)),ISBLANK(BX1339)),#N/A,
IF(BU1339="empty","empty",
VLOOKUP(BU1339,MonsterGroupTable!$A:$A,1,0)))))))</f>
        <v/>
      </c>
      <c r="CC1339" s="2" t="str">
        <f>IF(AND(ISBLANK(CB1339),OR(NOT(ISBLANK(CD1339)),NOT(ISBLANK(CE1339)))),#N/A,
IF(ISBLANK(CB1339),"",
IF(AND(NOT(ISERROR(VLOOKUP(CB1339,MonsterTable!$A:$B,MATCH(MonsterTable!$B$1,MonsterTable!$A$1:$B$1,0),0))),OR(ISBLANK(CD1339),ISBLANK(CE1339))),#N/A,
IFERROR(VLOOKUP(CB1339,MonsterTable!$A:$B,MATCH(MonsterTable!$B$1,MonsterTable!$A$1:$B$1,0),0),
IF(OR(NOT(ISBLANK(CD1339)),ISBLANK(CE1339)),#N/A,
IF(CB1339="empty","empty",
VLOOKUP(CB1339,MonsterGroupTable!$A:$A,1,0)))))))</f>
        <v/>
      </c>
      <c r="CJ1339" s="2" t="str">
        <f>IF(AND(ISBLANK(CI1339),OR(NOT(ISBLANK(CK1339)),NOT(ISBLANK(CL1339)))),#N/A,
IF(ISBLANK(CI1339),"",
IF(AND(NOT(ISERROR(VLOOKUP(CI1339,MonsterTable!$A:$B,MATCH(MonsterTable!$B$1,MonsterTable!$A$1:$B$1,0),0))),OR(ISBLANK(CK1339),ISBLANK(CL1339))),#N/A,
IFERROR(VLOOKUP(CI1339,MonsterTable!$A:$B,MATCH(MonsterTable!$B$1,MonsterTable!$A$1:$B$1,0),0),
IF(OR(NOT(ISBLANK(CK1339)),ISBLANK(CL1339)),#N/A,
IF(CI1339="empty","empty",
VLOOKUP(CI1339,MonsterGroupTable!$A:$A,1,0)))))))</f>
        <v/>
      </c>
    </row>
    <row r="1340" spans="1:88">
      <c r="A1340">
        <v>20641</v>
      </c>
      <c r="B1340">
        <f t="shared" si="40"/>
        <v>1.1000000000000001</v>
      </c>
      <c r="C1340">
        <f t="shared" si="40"/>
        <v>1.1000000000000001</v>
      </c>
      <c r="F1340">
        <v>5460</v>
      </c>
      <c r="G1340">
        <v>220575</v>
      </c>
      <c r="H1340">
        <v>0</v>
      </c>
      <c r="I1340">
        <v>0</v>
      </c>
      <c r="J1340">
        <v>0</v>
      </c>
      <c r="K1340" t="s">
        <v>28</v>
      </c>
      <c r="L1340" t="s">
        <v>249</v>
      </c>
      <c r="M1340" t="s">
        <v>79</v>
      </c>
      <c r="N1340" t="s">
        <v>80</v>
      </c>
      <c r="O1340">
        <v>0</v>
      </c>
      <c r="P1340">
        <v>-4.75</v>
      </c>
      <c r="Q1340">
        <v>-3.5</v>
      </c>
      <c r="R1340">
        <v>4.75</v>
      </c>
      <c r="S1340">
        <v>3</v>
      </c>
      <c r="T1340">
        <v>-13.5</v>
      </c>
      <c r="U1340">
        <v>2.5499999999999998</v>
      </c>
      <c r="V1340">
        <v>-6.75</v>
      </c>
      <c r="W1340" t="str">
        <f t="shared" si="41"/>
        <v>g105,5,empty,3,205,1,1,0</v>
      </c>
      <c r="X1340" s="1" t="s">
        <v>322</v>
      </c>
      <c r="Y1340" s="2" t="str">
        <f>IF(AND(ISBLANK(X1340),OR(NOT(ISBLANK(Z1340)),NOT(ISBLANK(AA1340)))),#N/A,
IF(ISBLANK(X1340),"",
IF(AND(NOT(ISERROR(VLOOKUP(X1340,MonsterTable!$A:$B,MATCH(MonsterTable!$B$1,MonsterTable!$A$1:$B$1,0),0))),OR(ISBLANK(Z1340),ISBLANK(AA1340))),#N/A,
IFERROR(VLOOKUP(X1340,MonsterTable!$A:$B,MATCH(MonsterTable!$B$1,MonsterTable!$A$1:$B$1,0),0),
IF(OR(NOT(ISBLANK(Z1340)),ISBLANK(AA1340)),#N/A,
IF(X1340="empty","empty",
VLOOKUP(X1340,MonsterGroupTable!$A:$A,1,0)))))))</f>
        <v>g105</v>
      </c>
      <c r="AA1340">
        <v>5</v>
      </c>
      <c r="AE1340" s="1" t="s">
        <v>74</v>
      </c>
      <c r="AF1340" s="2" t="str">
        <f>IF(AND(ISBLANK(AE1340),OR(NOT(ISBLANK(AG1340)),NOT(ISBLANK(AH1340)))),#N/A,
IF(ISBLANK(AE1340),"",
IF(AND(NOT(ISERROR(VLOOKUP(AE1340,MonsterTable!$A:$B,MATCH(MonsterTable!$B$1,MonsterTable!$A$1:$B$1,0),0))),OR(ISBLANK(AG1340),ISBLANK(AH1340))),#N/A,
IFERROR(VLOOKUP(AE1340,MonsterTable!$A:$B,MATCH(MonsterTable!$B$1,MonsterTable!$A$1:$B$1,0),0),
IF(OR(NOT(ISBLANK(AG1340)),ISBLANK(AH1340)),#N/A,
IF(AE1340="empty","empty",
VLOOKUP(AE1340,MonsterGroupTable!$A:$A,1,0)))))))</f>
        <v>empty</v>
      </c>
      <c r="AH1340">
        <v>3</v>
      </c>
      <c r="AL1340" s="1" t="s">
        <v>341</v>
      </c>
      <c r="AM1340" s="2">
        <f>IF(AND(ISBLANK(AL1340),OR(NOT(ISBLANK(AN1340)),NOT(ISBLANK(AO1340)))),#N/A,
IF(ISBLANK(AL1340),"",
IF(AND(NOT(ISERROR(VLOOKUP(AL1340,MonsterTable!$A:$B,MATCH(MonsterTable!$B$1,MonsterTable!$A$1:$B$1,0),0))),OR(ISBLANK(AN1340),ISBLANK(AO1340))),#N/A,
IFERROR(VLOOKUP(AL1340,MonsterTable!$A:$B,MATCH(MonsterTable!$B$1,MonsterTable!$A$1:$B$1,0),0),
IF(OR(NOT(ISBLANK(AN1340)),ISBLANK(AO1340)),#N/A,
IF(AL1340="empty","empty",
VLOOKUP(AL1340,MonsterGroupTable!$A:$A,1,0)))))))</f>
        <v>205</v>
      </c>
      <c r="AN1340">
        <v>1</v>
      </c>
      <c r="AO1340">
        <v>1</v>
      </c>
      <c r="AP1340">
        <v>0</v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BA1340" s="2" t="str">
        <f>IF(AND(ISBLANK(AZ1340),OR(NOT(ISBLANK(BB1340)),NOT(ISBLANK(BC1340)))),#N/A,
IF(ISBLANK(AZ1340),"",
IF(AND(NOT(ISERROR(VLOOKUP(AZ1340,MonsterTable!$A:$B,MATCH(MonsterTable!$B$1,MonsterTable!$A$1:$B$1,0),0))),OR(ISBLANK(BB1340),ISBLANK(BC1340))),#N/A,
IFERROR(VLOOKUP(AZ1340,MonsterTable!$A:$B,MATCH(MonsterTable!$B$1,MonsterTable!$A$1:$B$1,0),0),
IF(OR(NOT(ISBLANK(BB1340)),ISBLANK(BC1340)),#N/A,
IF(AZ1340="empty","empty",
VLOOKUP(AZ1340,MonsterGroupTable!$A:$A,1,0)))))))</f>
        <v/>
      </c>
      <c r="BH1340" s="2" t="str">
        <f>IF(AND(ISBLANK(BG1340),OR(NOT(ISBLANK(BI1340)),NOT(ISBLANK(BJ1340)))),#N/A,
IF(ISBLANK(BG1340),"",
IF(AND(NOT(ISERROR(VLOOKUP(BG1340,MonsterTable!$A:$B,MATCH(MonsterTable!$B$1,MonsterTable!$A$1:$B$1,0),0))),OR(ISBLANK(BI1340),ISBLANK(BJ1340))),#N/A,
IFERROR(VLOOKUP(BG1340,MonsterTable!$A:$B,MATCH(MonsterTable!$B$1,MonsterTable!$A$1:$B$1,0),0),
IF(OR(NOT(ISBLANK(BI1340)),ISBLANK(BJ1340)),#N/A,
IF(BG1340="empty","empty",
VLOOKUP(BG1340,MonsterGroupTable!$A:$A,1,0)))))))</f>
        <v/>
      </c>
      <c r="BO1340" s="2" t="str">
        <f>IF(AND(ISBLANK(BN1340),OR(NOT(ISBLANK(BP1340)),NOT(ISBLANK(BQ1340)))),#N/A,
IF(ISBLANK(BN1340),"",
IF(AND(NOT(ISERROR(VLOOKUP(BN1340,MonsterTable!$A:$B,MATCH(MonsterTable!$B$1,MonsterTable!$A$1:$B$1,0),0))),OR(ISBLANK(BP1340),ISBLANK(BQ1340))),#N/A,
IFERROR(VLOOKUP(BN1340,MonsterTable!$A:$B,MATCH(MonsterTable!$B$1,MonsterTable!$A$1:$B$1,0),0),
IF(OR(NOT(ISBLANK(BP1340)),ISBLANK(BQ1340)),#N/A,
IF(BN1340="empty","empty",
VLOOKUP(BN1340,MonsterGroupTable!$A:$A,1,0)))))))</f>
        <v/>
      </c>
      <c r="BV1340" s="2" t="str">
        <f>IF(AND(ISBLANK(BU1340),OR(NOT(ISBLANK(BW1340)),NOT(ISBLANK(BX1340)))),#N/A,
IF(ISBLANK(BU1340),"",
IF(AND(NOT(ISERROR(VLOOKUP(BU1340,MonsterTable!$A:$B,MATCH(MonsterTable!$B$1,MonsterTable!$A$1:$B$1,0),0))),OR(ISBLANK(BW1340),ISBLANK(BX1340))),#N/A,
IFERROR(VLOOKUP(BU1340,MonsterTable!$A:$B,MATCH(MonsterTable!$B$1,MonsterTable!$A$1:$B$1,0),0),
IF(OR(NOT(ISBLANK(BW1340)),ISBLANK(BX1340)),#N/A,
IF(BU1340="empty","empty",
VLOOKUP(BU1340,MonsterGroupTable!$A:$A,1,0)))))))</f>
        <v/>
      </c>
      <c r="CC1340" s="2" t="str">
        <f>IF(AND(ISBLANK(CB1340),OR(NOT(ISBLANK(CD1340)),NOT(ISBLANK(CE1340)))),#N/A,
IF(ISBLANK(CB1340),"",
IF(AND(NOT(ISERROR(VLOOKUP(CB1340,MonsterTable!$A:$B,MATCH(MonsterTable!$B$1,MonsterTable!$A$1:$B$1,0),0))),OR(ISBLANK(CD1340),ISBLANK(CE1340))),#N/A,
IFERROR(VLOOKUP(CB1340,MonsterTable!$A:$B,MATCH(MonsterTable!$B$1,MonsterTable!$A$1:$B$1,0),0),
IF(OR(NOT(ISBLANK(CD1340)),ISBLANK(CE1340)),#N/A,
IF(CB1340="empty","empty",
VLOOKUP(CB1340,MonsterGroupTable!$A:$A,1,0)))))))</f>
        <v/>
      </c>
      <c r="CJ1340" s="2" t="str">
        <f>IF(AND(ISBLANK(CI1340),OR(NOT(ISBLANK(CK1340)),NOT(ISBLANK(CL1340)))),#N/A,
IF(ISBLANK(CI1340),"",
IF(AND(NOT(ISERROR(VLOOKUP(CI1340,MonsterTable!$A:$B,MATCH(MonsterTable!$B$1,MonsterTable!$A$1:$B$1,0),0))),OR(ISBLANK(CK1340),ISBLANK(CL1340))),#N/A,
IFERROR(VLOOKUP(CI1340,MonsterTable!$A:$B,MATCH(MonsterTable!$B$1,MonsterTable!$A$1:$B$1,0),0),
IF(OR(NOT(ISBLANK(CK1340)),ISBLANK(CL1340)),#N/A,
IF(CI1340="empty","empty",
VLOOKUP(CI1340,MonsterGroupTable!$A:$A,1,0)))))))</f>
        <v/>
      </c>
    </row>
    <row r="1341" spans="1:88">
      <c r="A1341">
        <v>20642</v>
      </c>
      <c r="B1341">
        <f t="shared" si="40"/>
        <v>1.1000000000000001</v>
      </c>
      <c r="C1341">
        <f t="shared" si="40"/>
        <v>1.1000000000000001</v>
      </c>
      <c r="F1341">
        <v>5460</v>
      </c>
      <c r="G1341">
        <v>221394</v>
      </c>
      <c r="H1341">
        <v>0</v>
      </c>
      <c r="I1341">
        <v>0</v>
      </c>
      <c r="J1341">
        <v>0</v>
      </c>
      <c r="K1341" t="s">
        <v>28</v>
      </c>
      <c r="L1341" t="s">
        <v>249</v>
      </c>
      <c r="M1341" t="s">
        <v>79</v>
      </c>
      <c r="N1341" t="s">
        <v>80</v>
      </c>
      <c r="O1341">
        <v>0</v>
      </c>
      <c r="P1341">
        <v>-4.75</v>
      </c>
      <c r="Q1341">
        <v>-3.5</v>
      </c>
      <c r="R1341">
        <v>4.75</v>
      </c>
      <c r="S1341">
        <v>3</v>
      </c>
      <c r="T1341">
        <v>-13.5</v>
      </c>
      <c r="U1341">
        <v>2.5499999999999998</v>
      </c>
      <c r="V1341">
        <v>-6.75</v>
      </c>
      <c r="W1341" t="str">
        <f t="shared" si="41"/>
        <v>g105,5,empty,3,205,1,1,0</v>
      </c>
      <c r="X1341" s="1" t="s">
        <v>322</v>
      </c>
      <c r="Y1341" s="2" t="str">
        <f>IF(AND(ISBLANK(X1341),OR(NOT(ISBLANK(Z1341)),NOT(ISBLANK(AA1341)))),#N/A,
IF(ISBLANK(X1341),"",
IF(AND(NOT(ISERROR(VLOOKUP(X1341,MonsterTable!$A:$B,MATCH(MonsterTable!$B$1,MonsterTable!$A$1:$B$1,0),0))),OR(ISBLANK(Z1341),ISBLANK(AA1341))),#N/A,
IFERROR(VLOOKUP(X1341,MonsterTable!$A:$B,MATCH(MonsterTable!$B$1,MonsterTable!$A$1:$B$1,0),0),
IF(OR(NOT(ISBLANK(Z1341)),ISBLANK(AA1341)),#N/A,
IF(X1341="empty","empty",
VLOOKUP(X1341,MonsterGroupTable!$A:$A,1,0)))))))</f>
        <v>g105</v>
      </c>
      <c r="AA1341">
        <v>5</v>
      </c>
      <c r="AE1341" s="1" t="s">
        <v>74</v>
      </c>
      <c r="AF1341" s="2" t="str">
        <f>IF(AND(ISBLANK(AE1341),OR(NOT(ISBLANK(AG1341)),NOT(ISBLANK(AH1341)))),#N/A,
IF(ISBLANK(AE1341),"",
IF(AND(NOT(ISERROR(VLOOKUP(AE1341,MonsterTable!$A:$B,MATCH(MonsterTable!$B$1,MonsterTable!$A$1:$B$1,0),0))),OR(ISBLANK(AG1341),ISBLANK(AH1341))),#N/A,
IFERROR(VLOOKUP(AE1341,MonsterTable!$A:$B,MATCH(MonsterTable!$B$1,MonsterTable!$A$1:$B$1,0),0),
IF(OR(NOT(ISBLANK(AG1341)),ISBLANK(AH1341)),#N/A,
IF(AE1341="empty","empty",
VLOOKUP(AE1341,MonsterGroupTable!$A:$A,1,0)))))))</f>
        <v>empty</v>
      </c>
      <c r="AH1341">
        <v>3</v>
      </c>
      <c r="AL1341" s="1" t="s">
        <v>341</v>
      </c>
      <c r="AM1341" s="2">
        <f>IF(AND(ISBLANK(AL1341),OR(NOT(ISBLANK(AN1341)),NOT(ISBLANK(AO1341)))),#N/A,
IF(ISBLANK(AL1341),"",
IF(AND(NOT(ISERROR(VLOOKUP(AL1341,MonsterTable!$A:$B,MATCH(MonsterTable!$B$1,MonsterTable!$A$1:$B$1,0),0))),OR(ISBLANK(AN1341),ISBLANK(AO1341))),#N/A,
IFERROR(VLOOKUP(AL1341,MonsterTable!$A:$B,MATCH(MonsterTable!$B$1,MonsterTable!$A$1:$B$1,0),0),
IF(OR(NOT(ISBLANK(AN1341)),ISBLANK(AO1341)),#N/A,
IF(AL1341="empty","empty",
VLOOKUP(AL1341,MonsterGroupTable!$A:$A,1,0)))))))</f>
        <v>205</v>
      </c>
      <c r="AN1341">
        <v>1</v>
      </c>
      <c r="AO1341">
        <v>1</v>
      </c>
      <c r="AP1341">
        <v>0</v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BA1341" s="2" t="str">
        <f>IF(AND(ISBLANK(AZ1341),OR(NOT(ISBLANK(BB1341)),NOT(ISBLANK(BC1341)))),#N/A,
IF(ISBLANK(AZ1341),"",
IF(AND(NOT(ISERROR(VLOOKUP(AZ1341,MonsterTable!$A:$B,MATCH(MonsterTable!$B$1,MonsterTable!$A$1:$B$1,0),0))),OR(ISBLANK(BB1341),ISBLANK(BC1341))),#N/A,
IFERROR(VLOOKUP(AZ1341,MonsterTable!$A:$B,MATCH(MonsterTable!$B$1,MonsterTable!$A$1:$B$1,0),0),
IF(OR(NOT(ISBLANK(BB1341)),ISBLANK(BC1341)),#N/A,
IF(AZ1341="empty","empty",
VLOOKUP(AZ1341,MonsterGroupTable!$A:$A,1,0)))))))</f>
        <v/>
      </c>
      <c r="BH1341" s="2" t="str">
        <f>IF(AND(ISBLANK(BG1341),OR(NOT(ISBLANK(BI1341)),NOT(ISBLANK(BJ1341)))),#N/A,
IF(ISBLANK(BG1341),"",
IF(AND(NOT(ISERROR(VLOOKUP(BG1341,MonsterTable!$A:$B,MATCH(MonsterTable!$B$1,MonsterTable!$A$1:$B$1,0),0))),OR(ISBLANK(BI1341),ISBLANK(BJ1341))),#N/A,
IFERROR(VLOOKUP(BG1341,MonsterTable!$A:$B,MATCH(MonsterTable!$B$1,MonsterTable!$A$1:$B$1,0),0),
IF(OR(NOT(ISBLANK(BI1341)),ISBLANK(BJ1341)),#N/A,
IF(BG1341="empty","empty",
VLOOKUP(BG1341,MonsterGroupTable!$A:$A,1,0)))))))</f>
        <v/>
      </c>
      <c r="BO1341" s="2" t="str">
        <f>IF(AND(ISBLANK(BN1341),OR(NOT(ISBLANK(BP1341)),NOT(ISBLANK(BQ1341)))),#N/A,
IF(ISBLANK(BN1341),"",
IF(AND(NOT(ISERROR(VLOOKUP(BN1341,MonsterTable!$A:$B,MATCH(MonsterTable!$B$1,MonsterTable!$A$1:$B$1,0),0))),OR(ISBLANK(BP1341),ISBLANK(BQ1341))),#N/A,
IFERROR(VLOOKUP(BN1341,MonsterTable!$A:$B,MATCH(MonsterTable!$B$1,MonsterTable!$A$1:$B$1,0),0),
IF(OR(NOT(ISBLANK(BP1341)),ISBLANK(BQ1341)),#N/A,
IF(BN1341="empty","empty",
VLOOKUP(BN1341,MonsterGroupTable!$A:$A,1,0)))))))</f>
        <v/>
      </c>
      <c r="BV1341" s="2" t="str">
        <f>IF(AND(ISBLANK(BU1341),OR(NOT(ISBLANK(BW1341)),NOT(ISBLANK(BX1341)))),#N/A,
IF(ISBLANK(BU1341),"",
IF(AND(NOT(ISERROR(VLOOKUP(BU1341,MonsterTable!$A:$B,MATCH(MonsterTable!$B$1,MonsterTable!$A$1:$B$1,0),0))),OR(ISBLANK(BW1341),ISBLANK(BX1341))),#N/A,
IFERROR(VLOOKUP(BU1341,MonsterTable!$A:$B,MATCH(MonsterTable!$B$1,MonsterTable!$A$1:$B$1,0),0),
IF(OR(NOT(ISBLANK(BW1341)),ISBLANK(BX1341)),#N/A,
IF(BU1341="empty","empty",
VLOOKUP(BU1341,MonsterGroupTable!$A:$A,1,0)))))))</f>
        <v/>
      </c>
      <c r="CC1341" s="2" t="str">
        <f>IF(AND(ISBLANK(CB1341),OR(NOT(ISBLANK(CD1341)),NOT(ISBLANK(CE1341)))),#N/A,
IF(ISBLANK(CB1341),"",
IF(AND(NOT(ISERROR(VLOOKUP(CB1341,MonsterTable!$A:$B,MATCH(MonsterTable!$B$1,MonsterTable!$A$1:$B$1,0),0))),OR(ISBLANK(CD1341),ISBLANK(CE1341))),#N/A,
IFERROR(VLOOKUP(CB1341,MonsterTable!$A:$B,MATCH(MonsterTable!$B$1,MonsterTable!$A$1:$B$1,0),0),
IF(OR(NOT(ISBLANK(CD1341)),ISBLANK(CE1341)),#N/A,
IF(CB1341="empty","empty",
VLOOKUP(CB1341,MonsterGroupTable!$A:$A,1,0)))))))</f>
        <v/>
      </c>
      <c r="CJ1341" s="2" t="str">
        <f>IF(AND(ISBLANK(CI1341),OR(NOT(ISBLANK(CK1341)),NOT(ISBLANK(CL1341)))),#N/A,
IF(ISBLANK(CI1341),"",
IF(AND(NOT(ISERROR(VLOOKUP(CI1341,MonsterTable!$A:$B,MATCH(MonsterTable!$B$1,MonsterTable!$A$1:$B$1,0),0))),OR(ISBLANK(CK1341),ISBLANK(CL1341))),#N/A,
IFERROR(VLOOKUP(CI1341,MonsterTable!$A:$B,MATCH(MonsterTable!$B$1,MonsterTable!$A$1:$B$1,0),0),
IF(OR(NOT(ISBLANK(CK1341)),ISBLANK(CL1341)),#N/A,
IF(CI1341="empty","empty",
VLOOKUP(CI1341,MonsterGroupTable!$A:$A,1,0)))))))</f>
        <v/>
      </c>
    </row>
    <row r="1342" spans="1:88">
      <c r="A1342">
        <v>20643</v>
      </c>
      <c r="B1342">
        <f t="shared" si="40"/>
        <v>1.1000000000000001</v>
      </c>
      <c r="C1342">
        <f t="shared" si="40"/>
        <v>1.1000000000000001</v>
      </c>
      <c r="F1342">
        <v>5460</v>
      </c>
      <c r="G1342">
        <v>222213</v>
      </c>
      <c r="H1342">
        <v>0</v>
      </c>
      <c r="I1342">
        <v>0</v>
      </c>
      <c r="J1342">
        <v>0</v>
      </c>
      <c r="K1342" t="s">
        <v>28</v>
      </c>
      <c r="L1342" t="s">
        <v>249</v>
      </c>
      <c r="M1342" t="s">
        <v>79</v>
      </c>
      <c r="N1342" t="s">
        <v>80</v>
      </c>
      <c r="O1342">
        <v>0</v>
      </c>
      <c r="P1342">
        <v>-4.75</v>
      </c>
      <c r="Q1342">
        <v>-3.5</v>
      </c>
      <c r="R1342">
        <v>4.75</v>
      </c>
      <c r="S1342">
        <v>3</v>
      </c>
      <c r="T1342">
        <v>-13.5</v>
      </c>
      <c r="U1342">
        <v>2.5499999999999998</v>
      </c>
      <c r="V1342">
        <v>-6.75</v>
      </c>
      <c r="W1342" t="str">
        <f t="shared" si="41"/>
        <v>g105,5,empty,3,205,1,1,0</v>
      </c>
      <c r="X1342" s="1" t="s">
        <v>322</v>
      </c>
      <c r="Y1342" s="2" t="str">
        <f>IF(AND(ISBLANK(X1342),OR(NOT(ISBLANK(Z1342)),NOT(ISBLANK(AA1342)))),#N/A,
IF(ISBLANK(X1342),"",
IF(AND(NOT(ISERROR(VLOOKUP(X1342,MonsterTable!$A:$B,MATCH(MonsterTable!$B$1,MonsterTable!$A$1:$B$1,0),0))),OR(ISBLANK(Z1342),ISBLANK(AA1342))),#N/A,
IFERROR(VLOOKUP(X1342,MonsterTable!$A:$B,MATCH(MonsterTable!$B$1,MonsterTable!$A$1:$B$1,0),0),
IF(OR(NOT(ISBLANK(Z1342)),ISBLANK(AA1342)),#N/A,
IF(X1342="empty","empty",
VLOOKUP(X1342,MonsterGroupTable!$A:$A,1,0)))))))</f>
        <v>g105</v>
      </c>
      <c r="AA1342">
        <v>5</v>
      </c>
      <c r="AE1342" s="1" t="s">
        <v>74</v>
      </c>
      <c r="AF1342" s="2" t="str">
        <f>IF(AND(ISBLANK(AE1342),OR(NOT(ISBLANK(AG1342)),NOT(ISBLANK(AH1342)))),#N/A,
IF(ISBLANK(AE1342),"",
IF(AND(NOT(ISERROR(VLOOKUP(AE1342,MonsterTable!$A:$B,MATCH(MonsterTable!$B$1,MonsterTable!$A$1:$B$1,0),0))),OR(ISBLANK(AG1342),ISBLANK(AH1342))),#N/A,
IFERROR(VLOOKUP(AE1342,MonsterTable!$A:$B,MATCH(MonsterTable!$B$1,MonsterTable!$A$1:$B$1,0),0),
IF(OR(NOT(ISBLANK(AG1342)),ISBLANK(AH1342)),#N/A,
IF(AE1342="empty","empty",
VLOOKUP(AE1342,MonsterGroupTable!$A:$A,1,0)))))))</f>
        <v>empty</v>
      </c>
      <c r="AH1342">
        <v>3</v>
      </c>
      <c r="AL1342" s="1" t="s">
        <v>341</v>
      </c>
      <c r="AM1342" s="2">
        <f>IF(AND(ISBLANK(AL1342),OR(NOT(ISBLANK(AN1342)),NOT(ISBLANK(AO1342)))),#N/A,
IF(ISBLANK(AL1342),"",
IF(AND(NOT(ISERROR(VLOOKUP(AL1342,MonsterTable!$A:$B,MATCH(MonsterTable!$B$1,MonsterTable!$A$1:$B$1,0),0))),OR(ISBLANK(AN1342),ISBLANK(AO1342))),#N/A,
IFERROR(VLOOKUP(AL1342,MonsterTable!$A:$B,MATCH(MonsterTable!$B$1,MonsterTable!$A$1:$B$1,0),0),
IF(OR(NOT(ISBLANK(AN1342)),ISBLANK(AO1342)),#N/A,
IF(AL1342="empty","empty",
VLOOKUP(AL1342,MonsterGroupTable!$A:$A,1,0)))))))</f>
        <v>205</v>
      </c>
      <c r="AN1342">
        <v>1</v>
      </c>
      <c r="AO1342">
        <v>1</v>
      </c>
      <c r="AP1342">
        <v>0</v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BA1342" s="2" t="str">
        <f>IF(AND(ISBLANK(AZ1342),OR(NOT(ISBLANK(BB1342)),NOT(ISBLANK(BC1342)))),#N/A,
IF(ISBLANK(AZ1342),"",
IF(AND(NOT(ISERROR(VLOOKUP(AZ1342,MonsterTable!$A:$B,MATCH(MonsterTable!$B$1,MonsterTable!$A$1:$B$1,0),0))),OR(ISBLANK(BB1342),ISBLANK(BC1342))),#N/A,
IFERROR(VLOOKUP(AZ1342,MonsterTable!$A:$B,MATCH(MonsterTable!$B$1,MonsterTable!$A$1:$B$1,0),0),
IF(OR(NOT(ISBLANK(BB1342)),ISBLANK(BC1342)),#N/A,
IF(AZ1342="empty","empty",
VLOOKUP(AZ1342,MonsterGroupTable!$A:$A,1,0)))))))</f>
        <v/>
      </c>
      <c r="BH1342" s="2" t="str">
        <f>IF(AND(ISBLANK(BG1342),OR(NOT(ISBLANK(BI1342)),NOT(ISBLANK(BJ1342)))),#N/A,
IF(ISBLANK(BG1342),"",
IF(AND(NOT(ISERROR(VLOOKUP(BG1342,MonsterTable!$A:$B,MATCH(MonsterTable!$B$1,MonsterTable!$A$1:$B$1,0),0))),OR(ISBLANK(BI1342),ISBLANK(BJ1342))),#N/A,
IFERROR(VLOOKUP(BG1342,MonsterTable!$A:$B,MATCH(MonsterTable!$B$1,MonsterTable!$A$1:$B$1,0),0),
IF(OR(NOT(ISBLANK(BI1342)),ISBLANK(BJ1342)),#N/A,
IF(BG1342="empty","empty",
VLOOKUP(BG1342,MonsterGroupTable!$A:$A,1,0)))))))</f>
        <v/>
      </c>
      <c r="BO1342" s="2" t="str">
        <f>IF(AND(ISBLANK(BN1342),OR(NOT(ISBLANK(BP1342)),NOT(ISBLANK(BQ1342)))),#N/A,
IF(ISBLANK(BN1342),"",
IF(AND(NOT(ISERROR(VLOOKUP(BN1342,MonsterTable!$A:$B,MATCH(MonsterTable!$B$1,MonsterTable!$A$1:$B$1,0),0))),OR(ISBLANK(BP1342),ISBLANK(BQ1342))),#N/A,
IFERROR(VLOOKUP(BN1342,MonsterTable!$A:$B,MATCH(MonsterTable!$B$1,MonsterTable!$A$1:$B$1,0),0),
IF(OR(NOT(ISBLANK(BP1342)),ISBLANK(BQ1342)),#N/A,
IF(BN1342="empty","empty",
VLOOKUP(BN1342,MonsterGroupTable!$A:$A,1,0)))))))</f>
        <v/>
      </c>
      <c r="BV1342" s="2" t="str">
        <f>IF(AND(ISBLANK(BU1342),OR(NOT(ISBLANK(BW1342)),NOT(ISBLANK(BX1342)))),#N/A,
IF(ISBLANK(BU1342),"",
IF(AND(NOT(ISERROR(VLOOKUP(BU1342,MonsterTable!$A:$B,MATCH(MonsterTable!$B$1,MonsterTable!$A$1:$B$1,0),0))),OR(ISBLANK(BW1342),ISBLANK(BX1342))),#N/A,
IFERROR(VLOOKUP(BU1342,MonsterTable!$A:$B,MATCH(MonsterTable!$B$1,MonsterTable!$A$1:$B$1,0),0),
IF(OR(NOT(ISBLANK(BW1342)),ISBLANK(BX1342)),#N/A,
IF(BU1342="empty","empty",
VLOOKUP(BU1342,MonsterGroupTable!$A:$A,1,0)))))))</f>
        <v/>
      </c>
      <c r="CC1342" s="2" t="str">
        <f>IF(AND(ISBLANK(CB1342),OR(NOT(ISBLANK(CD1342)),NOT(ISBLANK(CE1342)))),#N/A,
IF(ISBLANK(CB1342),"",
IF(AND(NOT(ISERROR(VLOOKUP(CB1342,MonsterTable!$A:$B,MATCH(MonsterTable!$B$1,MonsterTable!$A$1:$B$1,0),0))),OR(ISBLANK(CD1342),ISBLANK(CE1342))),#N/A,
IFERROR(VLOOKUP(CB1342,MonsterTable!$A:$B,MATCH(MonsterTable!$B$1,MonsterTable!$A$1:$B$1,0),0),
IF(OR(NOT(ISBLANK(CD1342)),ISBLANK(CE1342)),#N/A,
IF(CB1342="empty","empty",
VLOOKUP(CB1342,MonsterGroupTable!$A:$A,1,0)))))))</f>
        <v/>
      </c>
      <c r="CJ1342" s="2" t="str">
        <f>IF(AND(ISBLANK(CI1342),OR(NOT(ISBLANK(CK1342)),NOT(ISBLANK(CL1342)))),#N/A,
IF(ISBLANK(CI1342),"",
IF(AND(NOT(ISERROR(VLOOKUP(CI1342,MonsterTable!$A:$B,MATCH(MonsterTable!$B$1,MonsterTable!$A$1:$B$1,0),0))),OR(ISBLANK(CK1342),ISBLANK(CL1342))),#N/A,
IFERROR(VLOOKUP(CI1342,MonsterTable!$A:$B,MATCH(MonsterTable!$B$1,MonsterTable!$A$1:$B$1,0),0),
IF(OR(NOT(ISBLANK(CK1342)),ISBLANK(CL1342)),#N/A,
IF(CI1342="empty","empty",
VLOOKUP(CI1342,MonsterGroupTable!$A:$A,1,0)))))))</f>
        <v/>
      </c>
    </row>
    <row r="1343" spans="1:88">
      <c r="A1343">
        <v>20644</v>
      </c>
      <c r="B1343">
        <f t="shared" si="40"/>
        <v>1.1000000000000001</v>
      </c>
      <c r="C1343">
        <f t="shared" si="40"/>
        <v>1.1000000000000001</v>
      </c>
      <c r="F1343">
        <v>5460</v>
      </c>
      <c r="G1343">
        <v>223032</v>
      </c>
      <c r="H1343">
        <v>0</v>
      </c>
      <c r="I1343">
        <v>0</v>
      </c>
      <c r="J1343">
        <v>0</v>
      </c>
      <c r="K1343" t="s">
        <v>28</v>
      </c>
      <c r="L1343" t="s">
        <v>249</v>
      </c>
      <c r="M1343" t="s">
        <v>79</v>
      </c>
      <c r="N1343" t="s">
        <v>80</v>
      </c>
      <c r="O1343">
        <v>0</v>
      </c>
      <c r="P1343">
        <v>-4.75</v>
      </c>
      <c r="Q1343">
        <v>-3.5</v>
      </c>
      <c r="R1343">
        <v>4.75</v>
      </c>
      <c r="S1343">
        <v>3</v>
      </c>
      <c r="T1343">
        <v>-13.5</v>
      </c>
      <c r="U1343">
        <v>2.5499999999999998</v>
      </c>
      <c r="V1343">
        <v>-6.75</v>
      </c>
      <c r="W1343" t="str">
        <f t="shared" si="41"/>
        <v>g105,5,empty,3,205,1,1,0</v>
      </c>
      <c r="X1343" s="1" t="s">
        <v>322</v>
      </c>
      <c r="Y1343" s="2" t="str">
        <f>IF(AND(ISBLANK(X1343),OR(NOT(ISBLANK(Z1343)),NOT(ISBLANK(AA1343)))),#N/A,
IF(ISBLANK(X1343),"",
IF(AND(NOT(ISERROR(VLOOKUP(X1343,MonsterTable!$A:$B,MATCH(MonsterTable!$B$1,MonsterTable!$A$1:$B$1,0),0))),OR(ISBLANK(Z1343),ISBLANK(AA1343))),#N/A,
IFERROR(VLOOKUP(X1343,MonsterTable!$A:$B,MATCH(MonsterTable!$B$1,MonsterTable!$A$1:$B$1,0),0),
IF(OR(NOT(ISBLANK(Z1343)),ISBLANK(AA1343)),#N/A,
IF(X1343="empty","empty",
VLOOKUP(X1343,MonsterGroupTable!$A:$A,1,0)))))))</f>
        <v>g105</v>
      </c>
      <c r="AA1343">
        <v>5</v>
      </c>
      <c r="AE1343" s="1" t="s">
        <v>74</v>
      </c>
      <c r="AF1343" s="2" t="str">
        <f>IF(AND(ISBLANK(AE1343),OR(NOT(ISBLANK(AG1343)),NOT(ISBLANK(AH1343)))),#N/A,
IF(ISBLANK(AE1343),"",
IF(AND(NOT(ISERROR(VLOOKUP(AE1343,MonsterTable!$A:$B,MATCH(MonsterTable!$B$1,MonsterTable!$A$1:$B$1,0),0))),OR(ISBLANK(AG1343),ISBLANK(AH1343))),#N/A,
IFERROR(VLOOKUP(AE1343,MonsterTable!$A:$B,MATCH(MonsterTable!$B$1,MonsterTable!$A$1:$B$1,0),0),
IF(OR(NOT(ISBLANK(AG1343)),ISBLANK(AH1343)),#N/A,
IF(AE1343="empty","empty",
VLOOKUP(AE1343,MonsterGroupTable!$A:$A,1,0)))))))</f>
        <v>empty</v>
      </c>
      <c r="AH1343">
        <v>3</v>
      </c>
      <c r="AL1343" s="1" t="s">
        <v>341</v>
      </c>
      <c r="AM1343" s="2">
        <f>IF(AND(ISBLANK(AL1343),OR(NOT(ISBLANK(AN1343)),NOT(ISBLANK(AO1343)))),#N/A,
IF(ISBLANK(AL1343),"",
IF(AND(NOT(ISERROR(VLOOKUP(AL1343,MonsterTable!$A:$B,MATCH(MonsterTable!$B$1,MonsterTable!$A$1:$B$1,0),0))),OR(ISBLANK(AN1343),ISBLANK(AO1343))),#N/A,
IFERROR(VLOOKUP(AL1343,MonsterTable!$A:$B,MATCH(MonsterTable!$B$1,MonsterTable!$A$1:$B$1,0),0),
IF(OR(NOT(ISBLANK(AN1343)),ISBLANK(AO1343)),#N/A,
IF(AL1343="empty","empty",
VLOOKUP(AL1343,MonsterGroupTable!$A:$A,1,0)))))))</f>
        <v>205</v>
      </c>
      <c r="AN1343">
        <v>1</v>
      </c>
      <c r="AO1343">
        <v>1</v>
      </c>
      <c r="AP1343">
        <v>0</v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BA1343" s="2" t="str">
        <f>IF(AND(ISBLANK(AZ1343),OR(NOT(ISBLANK(BB1343)),NOT(ISBLANK(BC1343)))),#N/A,
IF(ISBLANK(AZ1343),"",
IF(AND(NOT(ISERROR(VLOOKUP(AZ1343,MonsterTable!$A:$B,MATCH(MonsterTable!$B$1,MonsterTable!$A$1:$B$1,0),0))),OR(ISBLANK(BB1343),ISBLANK(BC1343))),#N/A,
IFERROR(VLOOKUP(AZ1343,MonsterTable!$A:$B,MATCH(MonsterTable!$B$1,MonsterTable!$A$1:$B$1,0),0),
IF(OR(NOT(ISBLANK(BB1343)),ISBLANK(BC1343)),#N/A,
IF(AZ1343="empty","empty",
VLOOKUP(AZ1343,MonsterGroupTable!$A:$A,1,0)))))))</f>
        <v/>
      </c>
      <c r="BH1343" s="2" t="str">
        <f>IF(AND(ISBLANK(BG1343),OR(NOT(ISBLANK(BI1343)),NOT(ISBLANK(BJ1343)))),#N/A,
IF(ISBLANK(BG1343),"",
IF(AND(NOT(ISERROR(VLOOKUP(BG1343,MonsterTable!$A:$B,MATCH(MonsterTable!$B$1,MonsterTable!$A$1:$B$1,0),0))),OR(ISBLANK(BI1343),ISBLANK(BJ1343))),#N/A,
IFERROR(VLOOKUP(BG1343,MonsterTable!$A:$B,MATCH(MonsterTable!$B$1,MonsterTable!$A$1:$B$1,0),0),
IF(OR(NOT(ISBLANK(BI1343)),ISBLANK(BJ1343)),#N/A,
IF(BG1343="empty","empty",
VLOOKUP(BG1343,MonsterGroupTable!$A:$A,1,0)))))))</f>
        <v/>
      </c>
      <c r="BO1343" s="2" t="str">
        <f>IF(AND(ISBLANK(BN1343),OR(NOT(ISBLANK(BP1343)),NOT(ISBLANK(BQ1343)))),#N/A,
IF(ISBLANK(BN1343),"",
IF(AND(NOT(ISERROR(VLOOKUP(BN1343,MonsterTable!$A:$B,MATCH(MonsterTable!$B$1,MonsterTable!$A$1:$B$1,0),0))),OR(ISBLANK(BP1343),ISBLANK(BQ1343))),#N/A,
IFERROR(VLOOKUP(BN1343,MonsterTable!$A:$B,MATCH(MonsterTable!$B$1,MonsterTable!$A$1:$B$1,0),0),
IF(OR(NOT(ISBLANK(BP1343)),ISBLANK(BQ1343)),#N/A,
IF(BN1343="empty","empty",
VLOOKUP(BN1343,MonsterGroupTable!$A:$A,1,0)))))))</f>
        <v/>
      </c>
      <c r="BV1343" s="2" t="str">
        <f>IF(AND(ISBLANK(BU1343),OR(NOT(ISBLANK(BW1343)),NOT(ISBLANK(BX1343)))),#N/A,
IF(ISBLANK(BU1343),"",
IF(AND(NOT(ISERROR(VLOOKUP(BU1343,MonsterTable!$A:$B,MATCH(MonsterTable!$B$1,MonsterTable!$A$1:$B$1,0),0))),OR(ISBLANK(BW1343),ISBLANK(BX1343))),#N/A,
IFERROR(VLOOKUP(BU1343,MonsterTable!$A:$B,MATCH(MonsterTable!$B$1,MonsterTable!$A$1:$B$1,0),0),
IF(OR(NOT(ISBLANK(BW1343)),ISBLANK(BX1343)),#N/A,
IF(BU1343="empty","empty",
VLOOKUP(BU1343,MonsterGroupTable!$A:$A,1,0)))))))</f>
        <v/>
      </c>
      <c r="CC1343" s="2" t="str">
        <f>IF(AND(ISBLANK(CB1343),OR(NOT(ISBLANK(CD1343)),NOT(ISBLANK(CE1343)))),#N/A,
IF(ISBLANK(CB1343),"",
IF(AND(NOT(ISERROR(VLOOKUP(CB1343,MonsterTable!$A:$B,MATCH(MonsterTable!$B$1,MonsterTable!$A$1:$B$1,0),0))),OR(ISBLANK(CD1343),ISBLANK(CE1343))),#N/A,
IFERROR(VLOOKUP(CB1343,MonsterTable!$A:$B,MATCH(MonsterTable!$B$1,MonsterTable!$A$1:$B$1,0),0),
IF(OR(NOT(ISBLANK(CD1343)),ISBLANK(CE1343)),#N/A,
IF(CB1343="empty","empty",
VLOOKUP(CB1343,MonsterGroupTable!$A:$A,1,0)))))))</f>
        <v/>
      </c>
      <c r="CJ1343" s="2" t="str">
        <f>IF(AND(ISBLANK(CI1343),OR(NOT(ISBLANK(CK1343)),NOT(ISBLANK(CL1343)))),#N/A,
IF(ISBLANK(CI1343),"",
IF(AND(NOT(ISERROR(VLOOKUP(CI1343,MonsterTable!$A:$B,MATCH(MonsterTable!$B$1,MonsterTable!$A$1:$B$1,0),0))),OR(ISBLANK(CK1343),ISBLANK(CL1343))),#N/A,
IFERROR(VLOOKUP(CI1343,MonsterTable!$A:$B,MATCH(MonsterTable!$B$1,MonsterTable!$A$1:$B$1,0),0),
IF(OR(NOT(ISBLANK(CK1343)),ISBLANK(CL1343)),#N/A,
IF(CI1343="empty","empty",
VLOOKUP(CI1343,MonsterGroupTable!$A:$A,1,0)))))))</f>
        <v/>
      </c>
    </row>
    <row r="1344" spans="1:88">
      <c r="A1344">
        <v>20645</v>
      </c>
      <c r="B1344">
        <f t="shared" si="40"/>
        <v>1.1000000000000001</v>
      </c>
      <c r="C1344">
        <f t="shared" si="40"/>
        <v>1.1000000000000001</v>
      </c>
      <c r="F1344">
        <v>5460</v>
      </c>
      <c r="G1344">
        <v>223851</v>
      </c>
      <c r="H1344">
        <v>0</v>
      </c>
      <c r="I1344">
        <v>0</v>
      </c>
      <c r="J1344">
        <v>0</v>
      </c>
      <c r="K1344" t="s">
        <v>28</v>
      </c>
      <c r="L1344" t="s">
        <v>249</v>
      </c>
      <c r="M1344" t="s">
        <v>79</v>
      </c>
      <c r="N1344" t="s">
        <v>80</v>
      </c>
      <c r="O1344">
        <v>0</v>
      </c>
      <c r="P1344">
        <v>-4.75</v>
      </c>
      <c r="Q1344">
        <v>-3.5</v>
      </c>
      <c r="R1344">
        <v>4.75</v>
      </c>
      <c r="S1344">
        <v>3</v>
      </c>
      <c r="T1344">
        <v>-13.5</v>
      </c>
      <c r="U1344">
        <v>2.5499999999999998</v>
      </c>
      <c r="V1344">
        <v>-6.75</v>
      </c>
      <c r="W1344" t="str">
        <f t="shared" si="41"/>
        <v>g105,5,empty,3,205,1,1,0</v>
      </c>
      <c r="X1344" s="1" t="s">
        <v>322</v>
      </c>
      <c r="Y1344" s="2" t="str">
        <f>IF(AND(ISBLANK(X1344),OR(NOT(ISBLANK(Z1344)),NOT(ISBLANK(AA1344)))),#N/A,
IF(ISBLANK(X1344),"",
IF(AND(NOT(ISERROR(VLOOKUP(X1344,MonsterTable!$A:$B,MATCH(MonsterTable!$B$1,MonsterTable!$A$1:$B$1,0),0))),OR(ISBLANK(Z1344),ISBLANK(AA1344))),#N/A,
IFERROR(VLOOKUP(X1344,MonsterTable!$A:$B,MATCH(MonsterTable!$B$1,MonsterTable!$A$1:$B$1,0),0),
IF(OR(NOT(ISBLANK(Z1344)),ISBLANK(AA1344)),#N/A,
IF(X1344="empty","empty",
VLOOKUP(X1344,MonsterGroupTable!$A:$A,1,0)))))))</f>
        <v>g105</v>
      </c>
      <c r="AA1344">
        <v>5</v>
      </c>
      <c r="AE1344" s="1" t="s">
        <v>74</v>
      </c>
      <c r="AF1344" s="2" t="str">
        <f>IF(AND(ISBLANK(AE1344),OR(NOT(ISBLANK(AG1344)),NOT(ISBLANK(AH1344)))),#N/A,
IF(ISBLANK(AE1344),"",
IF(AND(NOT(ISERROR(VLOOKUP(AE1344,MonsterTable!$A:$B,MATCH(MonsterTable!$B$1,MonsterTable!$A$1:$B$1,0),0))),OR(ISBLANK(AG1344),ISBLANK(AH1344))),#N/A,
IFERROR(VLOOKUP(AE1344,MonsterTable!$A:$B,MATCH(MonsterTable!$B$1,MonsterTable!$A$1:$B$1,0),0),
IF(OR(NOT(ISBLANK(AG1344)),ISBLANK(AH1344)),#N/A,
IF(AE1344="empty","empty",
VLOOKUP(AE1344,MonsterGroupTable!$A:$A,1,0)))))))</f>
        <v>empty</v>
      </c>
      <c r="AH1344">
        <v>3</v>
      </c>
      <c r="AL1344" s="1" t="s">
        <v>341</v>
      </c>
      <c r="AM1344" s="2">
        <f>IF(AND(ISBLANK(AL1344),OR(NOT(ISBLANK(AN1344)),NOT(ISBLANK(AO1344)))),#N/A,
IF(ISBLANK(AL1344),"",
IF(AND(NOT(ISERROR(VLOOKUP(AL1344,MonsterTable!$A:$B,MATCH(MonsterTable!$B$1,MonsterTable!$A$1:$B$1,0),0))),OR(ISBLANK(AN1344),ISBLANK(AO1344))),#N/A,
IFERROR(VLOOKUP(AL1344,MonsterTable!$A:$B,MATCH(MonsterTable!$B$1,MonsterTable!$A$1:$B$1,0),0),
IF(OR(NOT(ISBLANK(AN1344)),ISBLANK(AO1344)),#N/A,
IF(AL1344="empty","empty",
VLOOKUP(AL1344,MonsterGroupTable!$A:$A,1,0)))))))</f>
        <v>205</v>
      </c>
      <c r="AN1344">
        <v>1</v>
      </c>
      <c r="AO1344">
        <v>1</v>
      </c>
      <c r="AP1344">
        <v>0</v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BA1344" s="2" t="str">
        <f>IF(AND(ISBLANK(AZ1344),OR(NOT(ISBLANK(BB1344)),NOT(ISBLANK(BC1344)))),#N/A,
IF(ISBLANK(AZ1344),"",
IF(AND(NOT(ISERROR(VLOOKUP(AZ1344,MonsterTable!$A:$B,MATCH(MonsterTable!$B$1,MonsterTable!$A$1:$B$1,0),0))),OR(ISBLANK(BB1344),ISBLANK(BC1344))),#N/A,
IFERROR(VLOOKUP(AZ1344,MonsterTable!$A:$B,MATCH(MonsterTable!$B$1,MonsterTable!$A$1:$B$1,0),0),
IF(OR(NOT(ISBLANK(BB1344)),ISBLANK(BC1344)),#N/A,
IF(AZ1344="empty","empty",
VLOOKUP(AZ1344,MonsterGroupTable!$A:$A,1,0)))))))</f>
        <v/>
      </c>
      <c r="BH1344" s="2" t="str">
        <f>IF(AND(ISBLANK(BG1344),OR(NOT(ISBLANK(BI1344)),NOT(ISBLANK(BJ1344)))),#N/A,
IF(ISBLANK(BG1344),"",
IF(AND(NOT(ISERROR(VLOOKUP(BG1344,MonsterTable!$A:$B,MATCH(MonsterTable!$B$1,MonsterTable!$A$1:$B$1,0),0))),OR(ISBLANK(BI1344),ISBLANK(BJ1344))),#N/A,
IFERROR(VLOOKUP(BG1344,MonsterTable!$A:$B,MATCH(MonsterTable!$B$1,MonsterTable!$A$1:$B$1,0),0),
IF(OR(NOT(ISBLANK(BI1344)),ISBLANK(BJ1344)),#N/A,
IF(BG1344="empty","empty",
VLOOKUP(BG1344,MonsterGroupTable!$A:$A,1,0)))))))</f>
        <v/>
      </c>
      <c r="BO1344" s="2" t="str">
        <f>IF(AND(ISBLANK(BN1344),OR(NOT(ISBLANK(BP1344)),NOT(ISBLANK(BQ1344)))),#N/A,
IF(ISBLANK(BN1344),"",
IF(AND(NOT(ISERROR(VLOOKUP(BN1344,MonsterTable!$A:$B,MATCH(MonsterTable!$B$1,MonsterTable!$A$1:$B$1,0),0))),OR(ISBLANK(BP1344),ISBLANK(BQ1344))),#N/A,
IFERROR(VLOOKUP(BN1344,MonsterTable!$A:$B,MATCH(MonsterTable!$B$1,MonsterTable!$A$1:$B$1,0),0),
IF(OR(NOT(ISBLANK(BP1344)),ISBLANK(BQ1344)),#N/A,
IF(BN1344="empty","empty",
VLOOKUP(BN1344,MonsterGroupTable!$A:$A,1,0)))))))</f>
        <v/>
      </c>
      <c r="BV1344" s="2" t="str">
        <f>IF(AND(ISBLANK(BU1344),OR(NOT(ISBLANK(BW1344)),NOT(ISBLANK(BX1344)))),#N/A,
IF(ISBLANK(BU1344),"",
IF(AND(NOT(ISERROR(VLOOKUP(BU1344,MonsterTable!$A:$B,MATCH(MonsterTable!$B$1,MonsterTable!$A$1:$B$1,0),0))),OR(ISBLANK(BW1344),ISBLANK(BX1344))),#N/A,
IFERROR(VLOOKUP(BU1344,MonsterTable!$A:$B,MATCH(MonsterTable!$B$1,MonsterTable!$A$1:$B$1,0),0),
IF(OR(NOT(ISBLANK(BW1344)),ISBLANK(BX1344)),#N/A,
IF(BU1344="empty","empty",
VLOOKUP(BU1344,MonsterGroupTable!$A:$A,1,0)))))))</f>
        <v/>
      </c>
      <c r="CC1344" s="2" t="str">
        <f>IF(AND(ISBLANK(CB1344),OR(NOT(ISBLANK(CD1344)),NOT(ISBLANK(CE1344)))),#N/A,
IF(ISBLANK(CB1344),"",
IF(AND(NOT(ISERROR(VLOOKUP(CB1344,MonsterTable!$A:$B,MATCH(MonsterTable!$B$1,MonsterTable!$A$1:$B$1,0),0))),OR(ISBLANK(CD1344),ISBLANK(CE1344))),#N/A,
IFERROR(VLOOKUP(CB1344,MonsterTable!$A:$B,MATCH(MonsterTable!$B$1,MonsterTable!$A$1:$B$1,0),0),
IF(OR(NOT(ISBLANK(CD1344)),ISBLANK(CE1344)),#N/A,
IF(CB1344="empty","empty",
VLOOKUP(CB1344,MonsterGroupTable!$A:$A,1,0)))))))</f>
        <v/>
      </c>
      <c r="CJ1344" s="2" t="str">
        <f>IF(AND(ISBLANK(CI1344),OR(NOT(ISBLANK(CK1344)),NOT(ISBLANK(CL1344)))),#N/A,
IF(ISBLANK(CI1344),"",
IF(AND(NOT(ISERROR(VLOOKUP(CI1344,MonsterTable!$A:$B,MATCH(MonsterTable!$B$1,MonsterTable!$A$1:$B$1,0),0))),OR(ISBLANK(CK1344),ISBLANK(CL1344))),#N/A,
IFERROR(VLOOKUP(CI1344,MonsterTable!$A:$B,MATCH(MonsterTable!$B$1,MonsterTable!$A$1:$B$1,0),0),
IF(OR(NOT(ISBLANK(CK1344)),ISBLANK(CL1344)),#N/A,
IF(CI1344="empty","empty",
VLOOKUP(CI1344,MonsterGroupTable!$A:$A,1,0)))))))</f>
        <v/>
      </c>
    </row>
    <row r="1345" spans="1:88">
      <c r="A1345">
        <v>20646</v>
      </c>
      <c r="B1345">
        <f t="shared" si="40"/>
        <v>1.1000000000000001</v>
      </c>
      <c r="C1345">
        <f t="shared" si="40"/>
        <v>1.1000000000000001</v>
      </c>
      <c r="F1345">
        <v>5460</v>
      </c>
      <c r="G1345">
        <v>224670</v>
      </c>
      <c r="H1345">
        <v>0</v>
      </c>
      <c r="I1345">
        <v>0</v>
      </c>
      <c r="J1345">
        <v>0</v>
      </c>
      <c r="K1345" t="s">
        <v>28</v>
      </c>
      <c r="L1345" t="s">
        <v>249</v>
      </c>
      <c r="M1345" t="s">
        <v>79</v>
      </c>
      <c r="N1345" t="s">
        <v>80</v>
      </c>
      <c r="O1345">
        <v>0</v>
      </c>
      <c r="P1345">
        <v>-4.75</v>
      </c>
      <c r="Q1345">
        <v>-3.5</v>
      </c>
      <c r="R1345">
        <v>4.75</v>
      </c>
      <c r="S1345">
        <v>3</v>
      </c>
      <c r="T1345">
        <v>-13.5</v>
      </c>
      <c r="U1345">
        <v>2.5499999999999998</v>
      </c>
      <c r="V1345">
        <v>-6.75</v>
      </c>
      <c r="W1345" t="str">
        <f t="shared" si="41"/>
        <v>g105,5,empty,3,205,1,1,0</v>
      </c>
      <c r="X1345" s="1" t="s">
        <v>322</v>
      </c>
      <c r="Y1345" s="2" t="str">
        <f>IF(AND(ISBLANK(X1345),OR(NOT(ISBLANK(Z1345)),NOT(ISBLANK(AA1345)))),#N/A,
IF(ISBLANK(X1345),"",
IF(AND(NOT(ISERROR(VLOOKUP(X1345,MonsterTable!$A:$B,MATCH(MonsterTable!$B$1,MonsterTable!$A$1:$B$1,0),0))),OR(ISBLANK(Z1345),ISBLANK(AA1345))),#N/A,
IFERROR(VLOOKUP(X1345,MonsterTable!$A:$B,MATCH(MonsterTable!$B$1,MonsterTable!$A$1:$B$1,0),0),
IF(OR(NOT(ISBLANK(Z1345)),ISBLANK(AA1345)),#N/A,
IF(X1345="empty","empty",
VLOOKUP(X1345,MonsterGroupTable!$A:$A,1,0)))))))</f>
        <v>g105</v>
      </c>
      <c r="AA1345">
        <v>5</v>
      </c>
      <c r="AE1345" s="1" t="s">
        <v>74</v>
      </c>
      <c r="AF1345" s="2" t="str">
        <f>IF(AND(ISBLANK(AE1345),OR(NOT(ISBLANK(AG1345)),NOT(ISBLANK(AH1345)))),#N/A,
IF(ISBLANK(AE1345),"",
IF(AND(NOT(ISERROR(VLOOKUP(AE1345,MonsterTable!$A:$B,MATCH(MonsterTable!$B$1,MonsterTable!$A$1:$B$1,0),0))),OR(ISBLANK(AG1345),ISBLANK(AH1345))),#N/A,
IFERROR(VLOOKUP(AE1345,MonsterTable!$A:$B,MATCH(MonsterTable!$B$1,MonsterTable!$A$1:$B$1,0),0),
IF(OR(NOT(ISBLANK(AG1345)),ISBLANK(AH1345)),#N/A,
IF(AE1345="empty","empty",
VLOOKUP(AE1345,MonsterGroupTable!$A:$A,1,0)))))))</f>
        <v>empty</v>
      </c>
      <c r="AH1345">
        <v>3</v>
      </c>
      <c r="AL1345" s="1" t="s">
        <v>341</v>
      </c>
      <c r="AM1345" s="2">
        <f>IF(AND(ISBLANK(AL1345),OR(NOT(ISBLANK(AN1345)),NOT(ISBLANK(AO1345)))),#N/A,
IF(ISBLANK(AL1345),"",
IF(AND(NOT(ISERROR(VLOOKUP(AL1345,MonsterTable!$A:$B,MATCH(MonsterTable!$B$1,MonsterTable!$A$1:$B$1,0),0))),OR(ISBLANK(AN1345),ISBLANK(AO1345))),#N/A,
IFERROR(VLOOKUP(AL1345,MonsterTable!$A:$B,MATCH(MonsterTable!$B$1,MonsterTable!$A$1:$B$1,0),0),
IF(OR(NOT(ISBLANK(AN1345)),ISBLANK(AO1345)),#N/A,
IF(AL1345="empty","empty",
VLOOKUP(AL1345,MonsterGroupTable!$A:$A,1,0)))))))</f>
        <v>205</v>
      </c>
      <c r="AN1345">
        <v>1</v>
      </c>
      <c r="AO1345">
        <v>1</v>
      </c>
      <c r="AP1345">
        <v>0</v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BA1345" s="2" t="str">
        <f>IF(AND(ISBLANK(AZ1345),OR(NOT(ISBLANK(BB1345)),NOT(ISBLANK(BC1345)))),#N/A,
IF(ISBLANK(AZ1345),"",
IF(AND(NOT(ISERROR(VLOOKUP(AZ1345,MonsterTable!$A:$B,MATCH(MonsterTable!$B$1,MonsterTable!$A$1:$B$1,0),0))),OR(ISBLANK(BB1345),ISBLANK(BC1345))),#N/A,
IFERROR(VLOOKUP(AZ1345,MonsterTable!$A:$B,MATCH(MonsterTable!$B$1,MonsterTable!$A$1:$B$1,0),0),
IF(OR(NOT(ISBLANK(BB1345)),ISBLANK(BC1345)),#N/A,
IF(AZ1345="empty","empty",
VLOOKUP(AZ1345,MonsterGroupTable!$A:$A,1,0)))))))</f>
        <v/>
      </c>
      <c r="BH1345" s="2" t="str">
        <f>IF(AND(ISBLANK(BG1345),OR(NOT(ISBLANK(BI1345)),NOT(ISBLANK(BJ1345)))),#N/A,
IF(ISBLANK(BG1345),"",
IF(AND(NOT(ISERROR(VLOOKUP(BG1345,MonsterTable!$A:$B,MATCH(MonsterTable!$B$1,MonsterTable!$A$1:$B$1,0),0))),OR(ISBLANK(BI1345),ISBLANK(BJ1345))),#N/A,
IFERROR(VLOOKUP(BG1345,MonsterTable!$A:$B,MATCH(MonsterTable!$B$1,MonsterTable!$A$1:$B$1,0),0),
IF(OR(NOT(ISBLANK(BI1345)),ISBLANK(BJ1345)),#N/A,
IF(BG1345="empty","empty",
VLOOKUP(BG1345,MonsterGroupTable!$A:$A,1,0)))))))</f>
        <v/>
      </c>
      <c r="BO1345" s="2" t="str">
        <f>IF(AND(ISBLANK(BN1345),OR(NOT(ISBLANK(BP1345)),NOT(ISBLANK(BQ1345)))),#N/A,
IF(ISBLANK(BN1345),"",
IF(AND(NOT(ISERROR(VLOOKUP(BN1345,MonsterTable!$A:$B,MATCH(MonsterTable!$B$1,MonsterTable!$A$1:$B$1,0),0))),OR(ISBLANK(BP1345),ISBLANK(BQ1345))),#N/A,
IFERROR(VLOOKUP(BN1345,MonsterTable!$A:$B,MATCH(MonsterTable!$B$1,MonsterTable!$A$1:$B$1,0),0),
IF(OR(NOT(ISBLANK(BP1345)),ISBLANK(BQ1345)),#N/A,
IF(BN1345="empty","empty",
VLOOKUP(BN1345,MonsterGroupTable!$A:$A,1,0)))))))</f>
        <v/>
      </c>
      <c r="BV1345" s="2" t="str">
        <f>IF(AND(ISBLANK(BU1345),OR(NOT(ISBLANK(BW1345)),NOT(ISBLANK(BX1345)))),#N/A,
IF(ISBLANK(BU1345),"",
IF(AND(NOT(ISERROR(VLOOKUP(BU1345,MonsterTable!$A:$B,MATCH(MonsterTable!$B$1,MonsterTable!$A$1:$B$1,0),0))),OR(ISBLANK(BW1345),ISBLANK(BX1345))),#N/A,
IFERROR(VLOOKUP(BU1345,MonsterTable!$A:$B,MATCH(MonsterTable!$B$1,MonsterTable!$A$1:$B$1,0),0),
IF(OR(NOT(ISBLANK(BW1345)),ISBLANK(BX1345)),#N/A,
IF(BU1345="empty","empty",
VLOOKUP(BU1345,MonsterGroupTable!$A:$A,1,0)))))))</f>
        <v/>
      </c>
      <c r="CC1345" s="2" t="str">
        <f>IF(AND(ISBLANK(CB1345),OR(NOT(ISBLANK(CD1345)),NOT(ISBLANK(CE1345)))),#N/A,
IF(ISBLANK(CB1345),"",
IF(AND(NOT(ISERROR(VLOOKUP(CB1345,MonsterTable!$A:$B,MATCH(MonsterTable!$B$1,MonsterTable!$A$1:$B$1,0),0))),OR(ISBLANK(CD1345),ISBLANK(CE1345))),#N/A,
IFERROR(VLOOKUP(CB1345,MonsterTable!$A:$B,MATCH(MonsterTable!$B$1,MonsterTable!$A$1:$B$1,0),0),
IF(OR(NOT(ISBLANK(CD1345)),ISBLANK(CE1345)),#N/A,
IF(CB1345="empty","empty",
VLOOKUP(CB1345,MonsterGroupTable!$A:$A,1,0)))))))</f>
        <v/>
      </c>
      <c r="CJ1345" s="2" t="str">
        <f>IF(AND(ISBLANK(CI1345),OR(NOT(ISBLANK(CK1345)),NOT(ISBLANK(CL1345)))),#N/A,
IF(ISBLANK(CI1345),"",
IF(AND(NOT(ISERROR(VLOOKUP(CI1345,MonsterTable!$A:$B,MATCH(MonsterTable!$B$1,MonsterTable!$A$1:$B$1,0),0))),OR(ISBLANK(CK1345),ISBLANK(CL1345))),#N/A,
IFERROR(VLOOKUP(CI1345,MonsterTable!$A:$B,MATCH(MonsterTable!$B$1,MonsterTable!$A$1:$B$1,0),0),
IF(OR(NOT(ISBLANK(CK1345)),ISBLANK(CL1345)),#N/A,
IF(CI1345="empty","empty",
VLOOKUP(CI1345,MonsterGroupTable!$A:$A,1,0)))))))</f>
        <v/>
      </c>
    </row>
    <row r="1346" spans="1:88">
      <c r="A1346">
        <v>20647</v>
      </c>
      <c r="B1346">
        <f t="shared" si="40"/>
        <v>1.1000000000000001</v>
      </c>
      <c r="C1346">
        <f t="shared" si="40"/>
        <v>1.1000000000000001</v>
      </c>
      <c r="F1346">
        <v>5460</v>
      </c>
      <c r="G1346">
        <v>225489</v>
      </c>
      <c r="H1346">
        <v>0</v>
      </c>
      <c r="I1346">
        <v>0</v>
      </c>
      <c r="J1346">
        <v>0</v>
      </c>
      <c r="K1346" t="s">
        <v>28</v>
      </c>
      <c r="L1346" t="s">
        <v>249</v>
      </c>
      <c r="M1346" t="s">
        <v>79</v>
      </c>
      <c r="N1346" t="s">
        <v>80</v>
      </c>
      <c r="O1346">
        <v>0</v>
      </c>
      <c r="P1346">
        <v>-4.75</v>
      </c>
      <c r="Q1346">
        <v>-3.5</v>
      </c>
      <c r="R1346">
        <v>4.75</v>
      </c>
      <c r="S1346">
        <v>3</v>
      </c>
      <c r="T1346">
        <v>-13.5</v>
      </c>
      <c r="U1346">
        <v>2.5499999999999998</v>
      </c>
      <c r="V1346">
        <v>-6.75</v>
      </c>
      <c r="W1346" t="str">
        <f t="shared" si="41"/>
        <v>g105,5,empty,3,205,1,1,0</v>
      </c>
      <c r="X1346" s="1" t="s">
        <v>322</v>
      </c>
      <c r="Y1346" s="2" t="str">
        <f>IF(AND(ISBLANK(X1346),OR(NOT(ISBLANK(Z1346)),NOT(ISBLANK(AA1346)))),#N/A,
IF(ISBLANK(X1346),"",
IF(AND(NOT(ISERROR(VLOOKUP(X1346,MonsterTable!$A:$B,MATCH(MonsterTable!$B$1,MonsterTable!$A$1:$B$1,0),0))),OR(ISBLANK(Z1346),ISBLANK(AA1346))),#N/A,
IFERROR(VLOOKUP(X1346,MonsterTable!$A:$B,MATCH(MonsterTable!$B$1,MonsterTable!$A$1:$B$1,0),0),
IF(OR(NOT(ISBLANK(Z1346)),ISBLANK(AA1346)),#N/A,
IF(X1346="empty","empty",
VLOOKUP(X1346,MonsterGroupTable!$A:$A,1,0)))))))</f>
        <v>g105</v>
      </c>
      <c r="AA1346">
        <v>5</v>
      </c>
      <c r="AE1346" s="1" t="s">
        <v>74</v>
      </c>
      <c r="AF1346" s="2" t="str">
        <f>IF(AND(ISBLANK(AE1346),OR(NOT(ISBLANK(AG1346)),NOT(ISBLANK(AH1346)))),#N/A,
IF(ISBLANK(AE1346),"",
IF(AND(NOT(ISERROR(VLOOKUP(AE1346,MonsterTable!$A:$B,MATCH(MonsterTable!$B$1,MonsterTable!$A$1:$B$1,0),0))),OR(ISBLANK(AG1346),ISBLANK(AH1346))),#N/A,
IFERROR(VLOOKUP(AE1346,MonsterTable!$A:$B,MATCH(MonsterTable!$B$1,MonsterTable!$A$1:$B$1,0),0),
IF(OR(NOT(ISBLANK(AG1346)),ISBLANK(AH1346)),#N/A,
IF(AE1346="empty","empty",
VLOOKUP(AE1346,MonsterGroupTable!$A:$A,1,0)))))))</f>
        <v>empty</v>
      </c>
      <c r="AH1346">
        <v>3</v>
      </c>
      <c r="AL1346" s="1" t="s">
        <v>341</v>
      </c>
      <c r="AM1346" s="2">
        <f>IF(AND(ISBLANK(AL1346),OR(NOT(ISBLANK(AN1346)),NOT(ISBLANK(AO1346)))),#N/A,
IF(ISBLANK(AL1346),"",
IF(AND(NOT(ISERROR(VLOOKUP(AL1346,MonsterTable!$A:$B,MATCH(MonsterTable!$B$1,MonsterTable!$A$1:$B$1,0),0))),OR(ISBLANK(AN1346),ISBLANK(AO1346))),#N/A,
IFERROR(VLOOKUP(AL1346,MonsterTable!$A:$B,MATCH(MonsterTable!$B$1,MonsterTable!$A$1:$B$1,0),0),
IF(OR(NOT(ISBLANK(AN1346)),ISBLANK(AO1346)),#N/A,
IF(AL1346="empty","empty",
VLOOKUP(AL1346,MonsterGroupTable!$A:$A,1,0)))))))</f>
        <v>205</v>
      </c>
      <c r="AN1346">
        <v>1</v>
      </c>
      <c r="AO1346">
        <v>1</v>
      </c>
      <c r="AP1346">
        <v>0</v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BA1346" s="2" t="str">
        <f>IF(AND(ISBLANK(AZ1346),OR(NOT(ISBLANK(BB1346)),NOT(ISBLANK(BC1346)))),#N/A,
IF(ISBLANK(AZ1346),"",
IF(AND(NOT(ISERROR(VLOOKUP(AZ1346,MonsterTable!$A:$B,MATCH(MonsterTable!$B$1,MonsterTable!$A$1:$B$1,0),0))),OR(ISBLANK(BB1346),ISBLANK(BC1346))),#N/A,
IFERROR(VLOOKUP(AZ1346,MonsterTable!$A:$B,MATCH(MonsterTable!$B$1,MonsterTable!$A$1:$B$1,0),0),
IF(OR(NOT(ISBLANK(BB1346)),ISBLANK(BC1346)),#N/A,
IF(AZ1346="empty","empty",
VLOOKUP(AZ1346,MonsterGroupTable!$A:$A,1,0)))))))</f>
        <v/>
      </c>
      <c r="BH1346" s="2" t="str">
        <f>IF(AND(ISBLANK(BG1346),OR(NOT(ISBLANK(BI1346)),NOT(ISBLANK(BJ1346)))),#N/A,
IF(ISBLANK(BG1346),"",
IF(AND(NOT(ISERROR(VLOOKUP(BG1346,MonsterTable!$A:$B,MATCH(MonsterTable!$B$1,MonsterTable!$A$1:$B$1,0),0))),OR(ISBLANK(BI1346),ISBLANK(BJ1346))),#N/A,
IFERROR(VLOOKUP(BG1346,MonsterTable!$A:$B,MATCH(MonsterTable!$B$1,MonsterTable!$A$1:$B$1,0),0),
IF(OR(NOT(ISBLANK(BI1346)),ISBLANK(BJ1346)),#N/A,
IF(BG1346="empty","empty",
VLOOKUP(BG1346,MonsterGroupTable!$A:$A,1,0)))))))</f>
        <v/>
      </c>
      <c r="BO1346" s="2" t="str">
        <f>IF(AND(ISBLANK(BN1346),OR(NOT(ISBLANK(BP1346)),NOT(ISBLANK(BQ1346)))),#N/A,
IF(ISBLANK(BN1346),"",
IF(AND(NOT(ISERROR(VLOOKUP(BN1346,MonsterTable!$A:$B,MATCH(MonsterTable!$B$1,MonsterTable!$A$1:$B$1,0),0))),OR(ISBLANK(BP1346),ISBLANK(BQ1346))),#N/A,
IFERROR(VLOOKUP(BN1346,MonsterTable!$A:$B,MATCH(MonsterTable!$B$1,MonsterTable!$A$1:$B$1,0),0),
IF(OR(NOT(ISBLANK(BP1346)),ISBLANK(BQ1346)),#N/A,
IF(BN1346="empty","empty",
VLOOKUP(BN1346,MonsterGroupTable!$A:$A,1,0)))))))</f>
        <v/>
      </c>
      <c r="BV1346" s="2" t="str">
        <f>IF(AND(ISBLANK(BU1346),OR(NOT(ISBLANK(BW1346)),NOT(ISBLANK(BX1346)))),#N/A,
IF(ISBLANK(BU1346),"",
IF(AND(NOT(ISERROR(VLOOKUP(BU1346,MonsterTable!$A:$B,MATCH(MonsterTable!$B$1,MonsterTable!$A$1:$B$1,0),0))),OR(ISBLANK(BW1346),ISBLANK(BX1346))),#N/A,
IFERROR(VLOOKUP(BU1346,MonsterTable!$A:$B,MATCH(MonsterTable!$B$1,MonsterTable!$A$1:$B$1,0),0),
IF(OR(NOT(ISBLANK(BW1346)),ISBLANK(BX1346)),#N/A,
IF(BU1346="empty","empty",
VLOOKUP(BU1346,MonsterGroupTable!$A:$A,1,0)))))))</f>
        <v/>
      </c>
      <c r="CC1346" s="2" t="str">
        <f>IF(AND(ISBLANK(CB1346),OR(NOT(ISBLANK(CD1346)),NOT(ISBLANK(CE1346)))),#N/A,
IF(ISBLANK(CB1346),"",
IF(AND(NOT(ISERROR(VLOOKUP(CB1346,MonsterTable!$A:$B,MATCH(MonsterTable!$B$1,MonsterTable!$A$1:$B$1,0),0))),OR(ISBLANK(CD1346),ISBLANK(CE1346))),#N/A,
IFERROR(VLOOKUP(CB1346,MonsterTable!$A:$B,MATCH(MonsterTable!$B$1,MonsterTable!$A$1:$B$1,0),0),
IF(OR(NOT(ISBLANK(CD1346)),ISBLANK(CE1346)),#N/A,
IF(CB1346="empty","empty",
VLOOKUP(CB1346,MonsterGroupTable!$A:$A,1,0)))))))</f>
        <v/>
      </c>
      <c r="CJ1346" s="2" t="str">
        <f>IF(AND(ISBLANK(CI1346),OR(NOT(ISBLANK(CK1346)),NOT(ISBLANK(CL1346)))),#N/A,
IF(ISBLANK(CI1346),"",
IF(AND(NOT(ISERROR(VLOOKUP(CI1346,MonsterTable!$A:$B,MATCH(MonsterTable!$B$1,MonsterTable!$A$1:$B$1,0),0))),OR(ISBLANK(CK1346),ISBLANK(CL1346))),#N/A,
IFERROR(VLOOKUP(CI1346,MonsterTable!$A:$B,MATCH(MonsterTable!$B$1,MonsterTable!$A$1:$B$1,0),0),
IF(OR(NOT(ISBLANK(CK1346)),ISBLANK(CL1346)),#N/A,
IF(CI1346="empty","empty",
VLOOKUP(CI1346,MonsterGroupTable!$A:$A,1,0)))))))</f>
        <v/>
      </c>
    </row>
    <row r="1347" spans="1:88">
      <c r="A1347">
        <v>20648</v>
      </c>
      <c r="B1347">
        <f t="shared" ref="B1347:C1397" si="42">IF(MOD(A1347,10)=0,1.2,1.1)</f>
        <v>1.1000000000000001</v>
      </c>
      <c r="C1347">
        <f t="shared" si="42"/>
        <v>1.1000000000000001</v>
      </c>
      <c r="F1347">
        <v>5460</v>
      </c>
      <c r="G1347">
        <v>226308</v>
      </c>
      <c r="H1347">
        <v>0</v>
      </c>
      <c r="I1347">
        <v>0</v>
      </c>
      <c r="J1347">
        <v>0</v>
      </c>
      <c r="K1347" t="s">
        <v>28</v>
      </c>
      <c r="L1347" t="s">
        <v>249</v>
      </c>
      <c r="M1347" t="s">
        <v>79</v>
      </c>
      <c r="N1347" t="s">
        <v>80</v>
      </c>
      <c r="O1347">
        <v>0</v>
      </c>
      <c r="P1347">
        <v>-4.75</v>
      </c>
      <c r="Q1347">
        <v>-3.5</v>
      </c>
      <c r="R1347">
        <v>4.75</v>
      </c>
      <c r="S1347">
        <v>3</v>
      </c>
      <c r="T1347">
        <v>-13.5</v>
      </c>
      <c r="U1347">
        <v>2.5499999999999998</v>
      </c>
      <c r="V1347">
        <v>-6.75</v>
      </c>
      <c r="W1347" t="str">
        <f t="shared" ref="W1347:W1410" si="43">Y1347&amp;IF(ISBLANK(Z1347),"",","&amp;Z1347)&amp;IF(ISBLANK(AA1347),"",","&amp;AA1347)&amp;IF(ISBLANK(AB1347),"",","&amp;AB1347)&amp;IF(ISBLANK(AC1347),"",","&amp;AC1347)&amp;IF(ISBLANK(AD1347),"",","&amp;AD1347)
&amp;IF(LEN(AF1347)=0,"",","&amp;AF1347)&amp;IF(ISBLANK(AG1347),"",","&amp;AG1347)&amp;IF(ISBLANK(AH1347),"",","&amp;AH1347)&amp;IF(ISBLANK(AI1347),"",","&amp;AI1347)&amp;IF(ISBLANK(AJ1347),"",","&amp;AJ1347)&amp;IF(ISBLANK(AK1347),"",","&amp;AK1347)
&amp;IF(LEN(AM1347)=0,"",","&amp;AM1347)&amp;IF(ISBLANK(AN1347),"",","&amp;AN1347)&amp;IF(ISBLANK(AO1347),"",","&amp;AO1347)&amp;IF(ISBLANK(AP1347),"",","&amp;AP1347)&amp;IF(ISBLANK(AQ1347),"",","&amp;AQ1347)&amp;IF(ISBLANK(AR1347),"",","&amp;AR1347)
&amp;IF(LEN(AT1347)=0,"",","&amp;AT1347)&amp;IF(ISBLANK(AU1347),"",","&amp;AU1347)&amp;IF(ISBLANK(AV1347),"",","&amp;AV1347)&amp;IF(ISBLANK(AW1347),"",","&amp;AW1347)&amp;IF(ISBLANK(AX1347),"",","&amp;AX1347)&amp;IF(ISBLANK(AY1347),"",","&amp;AY1347)
&amp;IF(LEN(BA1347)=0,"",","&amp;BA1347)&amp;IF(ISBLANK(BB1347),"",","&amp;BB1347)&amp;IF(ISBLANK(BC1347),"",","&amp;BC1347)&amp;IF(ISBLANK(BD1347),"",","&amp;BD1347)&amp;IF(ISBLANK(BE1347),"",","&amp;BE1347)&amp;IF(ISBLANK(BF1347),"",","&amp;BF1347)
&amp;IF(LEN(BH1347)=0,"",","&amp;BH1347)&amp;IF(ISBLANK(BI1347),"",","&amp;BI1347)&amp;IF(ISBLANK(BJ1347),"",","&amp;BJ1347)&amp;IF(ISBLANK(BK1347),"",","&amp;BK1347)&amp;IF(ISBLANK(BL1347),"",","&amp;BL1347)&amp;IF(ISBLANK(BM1347),"",","&amp;BM1347)
&amp;IF(LEN(BO1347)=0,"",","&amp;BO1347)&amp;IF(ISBLANK(BP1347),"",","&amp;BP1347)&amp;IF(ISBLANK(BQ1347),"",","&amp;BQ1347)&amp;IF(ISBLANK(BR1347),"",","&amp;BR1347)&amp;IF(ISBLANK(BS1347),"",","&amp;BS1347)&amp;IF(ISBLANK(BT1347),"",","&amp;BT1347)
&amp;IF(LEN(BV1347)=0,"",","&amp;BV1347)&amp;IF(ISBLANK(BW1347),"",","&amp;BW1347)&amp;IF(ISBLANK(BX1347),"",","&amp;BX1347)&amp;IF(ISBLANK(BY1347),"",","&amp;BY1347)&amp;IF(ISBLANK(BZ1347),"",","&amp;BZ1347)&amp;IF(ISBLANK(CA1347),"",","&amp;CA1347)
&amp;IF(LEN(CC1347)=0,"",","&amp;CC1347)&amp;IF(ISBLANK(CD1347),"",","&amp;CD1347)&amp;IF(ISBLANK(CE1347),"",","&amp;CE1347)&amp;IF(ISBLANK(CF1347),"",","&amp;CF1347)&amp;IF(ISBLANK(CG1347),"",","&amp;CG1347)&amp;IF(ISBLANK(CH1347),"",","&amp;CH1347)
&amp;IF(LEN(CJ1347)=0,"",","&amp;CJ1347)&amp;IF(ISBLANK(CK1347),"",","&amp;CK1347)&amp;IF(ISBLANK(CL1347),"",","&amp;CL1347)&amp;IF(ISBLANK(CM1347),"",","&amp;CM1347)&amp;IF(ISBLANK(CN1347),"",","&amp;CN1347)&amp;IF(ISBLANK(CO1347),"",","&amp;CO1347)</f>
        <v>g105,5,empty,3,205,1,1,0</v>
      </c>
      <c r="X1347" s="1" t="s">
        <v>322</v>
      </c>
      <c r="Y1347" s="2" t="str">
        <f>IF(AND(ISBLANK(X1347),OR(NOT(ISBLANK(Z1347)),NOT(ISBLANK(AA1347)))),#N/A,
IF(ISBLANK(X1347),"",
IF(AND(NOT(ISERROR(VLOOKUP(X1347,MonsterTable!$A:$B,MATCH(MonsterTable!$B$1,MonsterTable!$A$1:$B$1,0),0))),OR(ISBLANK(Z1347),ISBLANK(AA1347))),#N/A,
IFERROR(VLOOKUP(X1347,MonsterTable!$A:$B,MATCH(MonsterTable!$B$1,MonsterTable!$A$1:$B$1,0),0),
IF(OR(NOT(ISBLANK(Z1347)),ISBLANK(AA1347)),#N/A,
IF(X1347="empty","empty",
VLOOKUP(X1347,MonsterGroupTable!$A:$A,1,0)))))))</f>
        <v>g105</v>
      </c>
      <c r="AA1347">
        <v>5</v>
      </c>
      <c r="AE1347" s="1" t="s">
        <v>74</v>
      </c>
      <c r="AF1347" s="2" t="str">
        <f>IF(AND(ISBLANK(AE1347),OR(NOT(ISBLANK(AG1347)),NOT(ISBLANK(AH1347)))),#N/A,
IF(ISBLANK(AE1347),"",
IF(AND(NOT(ISERROR(VLOOKUP(AE1347,MonsterTable!$A:$B,MATCH(MonsterTable!$B$1,MonsterTable!$A$1:$B$1,0),0))),OR(ISBLANK(AG1347),ISBLANK(AH1347))),#N/A,
IFERROR(VLOOKUP(AE1347,MonsterTable!$A:$B,MATCH(MonsterTable!$B$1,MonsterTable!$A$1:$B$1,0),0),
IF(OR(NOT(ISBLANK(AG1347)),ISBLANK(AH1347)),#N/A,
IF(AE1347="empty","empty",
VLOOKUP(AE1347,MonsterGroupTable!$A:$A,1,0)))))))</f>
        <v>empty</v>
      </c>
      <c r="AH1347">
        <v>3</v>
      </c>
      <c r="AL1347" s="1" t="s">
        <v>341</v>
      </c>
      <c r="AM1347" s="2">
        <f>IF(AND(ISBLANK(AL1347),OR(NOT(ISBLANK(AN1347)),NOT(ISBLANK(AO1347)))),#N/A,
IF(ISBLANK(AL1347),"",
IF(AND(NOT(ISERROR(VLOOKUP(AL1347,MonsterTable!$A:$B,MATCH(MonsterTable!$B$1,MonsterTable!$A$1:$B$1,0),0))),OR(ISBLANK(AN1347),ISBLANK(AO1347))),#N/A,
IFERROR(VLOOKUP(AL1347,MonsterTable!$A:$B,MATCH(MonsterTable!$B$1,MonsterTable!$A$1:$B$1,0),0),
IF(OR(NOT(ISBLANK(AN1347)),ISBLANK(AO1347)),#N/A,
IF(AL1347="empty","empty",
VLOOKUP(AL1347,MonsterGroupTable!$A:$A,1,0)))))))</f>
        <v>205</v>
      </c>
      <c r="AN1347">
        <v>1</v>
      </c>
      <c r="AO1347">
        <v>1</v>
      </c>
      <c r="AP1347">
        <v>0</v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BA1347" s="2" t="str">
        <f>IF(AND(ISBLANK(AZ1347),OR(NOT(ISBLANK(BB1347)),NOT(ISBLANK(BC1347)))),#N/A,
IF(ISBLANK(AZ1347),"",
IF(AND(NOT(ISERROR(VLOOKUP(AZ1347,MonsterTable!$A:$B,MATCH(MonsterTable!$B$1,MonsterTable!$A$1:$B$1,0),0))),OR(ISBLANK(BB1347),ISBLANK(BC1347))),#N/A,
IFERROR(VLOOKUP(AZ1347,MonsterTable!$A:$B,MATCH(MonsterTable!$B$1,MonsterTable!$A$1:$B$1,0),0),
IF(OR(NOT(ISBLANK(BB1347)),ISBLANK(BC1347)),#N/A,
IF(AZ1347="empty","empty",
VLOOKUP(AZ1347,MonsterGroupTable!$A:$A,1,0)))))))</f>
        <v/>
      </c>
      <c r="BH1347" s="2" t="str">
        <f>IF(AND(ISBLANK(BG1347),OR(NOT(ISBLANK(BI1347)),NOT(ISBLANK(BJ1347)))),#N/A,
IF(ISBLANK(BG1347),"",
IF(AND(NOT(ISERROR(VLOOKUP(BG1347,MonsterTable!$A:$B,MATCH(MonsterTable!$B$1,MonsterTable!$A$1:$B$1,0),0))),OR(ISBLANK(BI1347),ISBLANK(BJ1347))),#N/A,
IFERROR(VLOOKUP(BG1347,MonsterTable!$A:$B,MATCH(MonsterTable!$B$1,MonsterTable!$A$1:$B$1,0),0),
IF(OR(NOT(ISBLANK(BI1347)),ISBLANK(BJ1347)),#N/A,
IF(BG1347="empty","empty",
VLOOKUP(BG1347,MonsterGroupTable!$A:$A,1,0)))))))</f>
        <v/>
      </c>
      <c r="BO1347" s="2" t="str">
        <f>IF(AND(ISBLANK(BN1347),OR(NOT(ISBLANK(BP1347)),NOT(ISBLANK(BQ1347)))),#N/A,
IF(ISBLANK(BN1347),"",
IF(AND(NOT(ISERROR(VLOOKUP(BN1347,MonsterTable!$A:$B,MATCH(MonsterTable!$B$1,MonsterTable!$A$1:$B$1,0),0))),OR(ISBLANK(BP1347),ISBLANK(BQ1347))),#N/A,
IFERROR(VLOOKUP(BN1347,MonsterTable!$A:$B,MATCH(MonsterTable!$B$1,MonsterTable!$A$1:$B$1,0),0),
IF(OR(NOT(ISBLANK(BP1347)),ISBLANK(BQ1347)),#N/A,
IF(BN1347="empty","empty",
VLOOKUP(BN1347,MonsterGroupTable!$A:$A,1,0)))))))</f>
        <v/>
      </c>
      <c r="BV1347" s="2" t="str">
        <f>IF(AND(ISBLANK(BU1347),OR(NOT(ISBLANK(BW1347)),NOT(ISBLANK(BX1347)))),#N/A,
IF(ISBLANK(BU1347),"",
IF(AND(NOT(ISERROR(VLOOKUP(BU1347,MonsterTable!$A:$B,MATCH(MonsterTable!$B$1,MonsterTable!$A$1:$B$1,0),0))),OR(ISBLANK(BW1347),ISBLANK(BX1347))),#N/A,
IFERROR(VLOOKUP(BU1347,MonsterTable!$A:$B,MATCH(MonsterTable!$B$1,MonsterTable!$A$1:$B$1,0),0),
IF(OR(NOT(ISBLANK(BW1347)),ISBLANK(BX1347)),#N/A,
IF(BU1347="empty","empty",
VLOOKUP(BU1347,MonsterGroupTable!$A:$A,1,0)))))))</f>
        <v/>
      </c>
      <c r="CC1347" s="2" t="str">
        <f>IF(AND(ISBLANK(CB1347),OR(NOT(ISBLANK(CD1347)),NOT(ISBLANK(CE1347)))),#N/A,
IF(ISBLANK(CB1347),"",
IF(AND(NOT(ISERROR(VLOOKUP(CB1347,MonsterTable!$A:$B,MATCH(MonsterTable!$B$1,MonsterTable!$A$1:$B$1,0),0))),OR(ISBLANK(CD1347),ISBLANK(CE1347))),#N/A,
IFERROR(VLOOKUP(CB1347,MonsterTable!$A:$B,MATCH(MonsterTable!$B$1,MonsterTable!$A$1:$B$1,0),0),
IF(OR(NOT(ISBLANK(CD1347)),ISBLANK(CE1347)),#N/A,
IF(CB1347="empty","empty",
VLOOKUP(CB1347,MonsterGroupTable!$A:$A,1,0)))))))</f>
        <v/>
      </c>
      <c r="CJ1347" s="2" t="str">
        <f>IF(AND(ISBLANK(CI1347),OR(NOT(ISBLANK(CK1347)),NOT(ISBLANK(CL1347)))),#N/A,
IF(ISBLANK(CI1347),"",
IF(AND(NOT(ISERROR(VLOOKUP(CI1347,MonsterTable!$A:$B,MATCH(MonsterTable!$B$1,MonsterTable!$A$1:$B$1,0),0))),OR(ISBLANK(CK1347),ISBLANK(CL1347))),#N/A,
IFERROR(VLOOKUP(CI1347,MonsterTable!$A:$B,MATCH(MonsterTable!$B$1,MonsterTable!$A$1:$B$1,0),0),
IF(OR(NOT(ISBLANK(CK1347)),ISBLANK(CL1347)),#N/A,
IF(CI1347="empty","empty",
VLOOKUP(CI1347,MonsterGroupTable!$A:$A,1,0)))))))</f>
        <v/>
      </c>
    </row>
    <row r="1348" spans="1:88">
      <c r="A1348">
        <v>20649</v>
      </c>
      <c r="B1348">
        <f t="shared" si="42"/>
        <v>1.1000000000000001</v>
      </c>
      <c r="C1348">
        <f t="shared" si="42"/>
        <v>1.1000000000000001</v>
      </c>
      <c r="F1348">
        <v>5460</v>
      </c>
      <c r="G1348">
        <v>227127</v>
      </c>
      <c r="H1348">
        <v>0</v>
      </c>
      <c r="I1348">
        <v>0</v>
      </c>
      <c r="J1348">
        <v>0</v>
      </c>
      <c r="K1348" t="s">
        <v>28</v>
      </c>
      <c r="L1348" t="s">
        <v>249</v>
      </c>
      <c r="M1348" t="s">
        <v>79</v>
      </c>
      <c r="N1348" t="s">
        <v>80</v>
      </c>
      <c r="O1348">
        <v>0</v>
      </c>
      <c r="P1348">
        <v>-4.75</v>
      </c>
      <c r="Q1348">
        <v>-3.5</v>
      </c>
      <c r="R1348">
        <v>4.75</v>
      </c>
      <c r="S1348">
        <v>3</v>
      </c>
      <c r="T1348">
        <v>-13.5</v>
      </c>
      <c r="U1348">
        <v>2.5499999999999998</v>
      </c>
      <c r="V1348">
        <v>-6.75</v>
      </c>
      <c r="W1348" t="str">
        <f t="shared" si="43"/>
        <v>g105,5,empty,3,205,1,1,0</v>
      </c>
      <c r="X1348" s="1" t="s">
        <v>322</v>
      </c>
      <c r="Y1348" s="2" t="str">
        <f>IF(AND(ISBLANK(X1348),OR(NOT(ISBLANK(Z1348)),NOT(ISBLANK(AA1348)))),#N/A,
IF(ISBLANK(X1348),"",
IF(AND(NOT(ISERROR(VLOOKUP(X1348,MonsterTable!$A:$B,MATCH(MonsterTable!$B$1,MonsterTable!$A$1:$B$1,0),0))),OR(ISBLANK(Z1348),ISBLANK(AA1348))),#N/A,
IFERROR(VLOOKUP(X1348,MonsterTable!$A:$B,MATCH(MonsterTable!$B$1,MonsterTable!$A$1:$B$1,0),0),
IF(OR(NOT(ISBLANK(Z1348)),ISBLANK(AA1348)),#N/A,
IF(X1348="empty","empty",
VLOOKUP(X1348,MonsterGroupTable!$A:$A,1,0)))))))</f>
        <v>g105</v>
      </c>
      <c r="AA1348">
        <v>5</v>
      </c>
      <c r="AE1348" s="1" t="s">
        <v>74</v>
      </c>
      <c r="AF1348" s="2" t="str">
        <f>IF(AND(ISBLANK(AE1348),OR(NOT(ISBLANK(AG1348)),NOT(ISBLANK(AH1348)))),#N/A,
IF(ISBLANK(AE1348),"",
IF(AND(NOT(ISERROR(VLOOKUP(AE1348,MonsterTable!$A:$B,MATCH(MonsterTable!$B$1,MonsterTable!$A$1:$B$1,0),0))),OR(ISBLANK(AG1348),ISBLANK(AH1348))),#N/A,
IFERROR(VLOOKUP(AE1348,MonsterTable!$A:$B,MATCH(MonsterTable!$B$1,MonsterTable!$A$1:$B$1,0),0),
IF(OR(NOT(ISBLANK(AG1348)),ISBLANK(AH1348)),#N/A,
IF(AE1348="empty","empty",
VLOOKUP(AE1348,MonsterGroupTable!$A:$A,1,0)))))))</f>
        <v>empty</v>
      </c>
      <c r="AH1348">
        <v>3</v>
      </c>
      <c r="AL1348" s="1" t="s">
        <v>341</v>
      </c>
      <c r="AM1348" s="2">
        <f>IF(AND(ISBLANK(AL1348),OR(NOT(ISBLANK(AN1348)),NOT(ISBLANK(AO1348)))),#N/A,
IF(ISBLANK(AL1348),"",
IF(AND(NOT(ISERROR(VLOOKUP(AL1348,MonsterTable!$A:$B,MATCH(MonsterTable!$B$1,MonsterTable!$A$1:$B$1,0),0))),OR(ISBLANK(AN1348),ISBLANK(AO1348))),#N/A,
IFERROR(VLOOKUP(AL1348,MonsterTable!$A:$B,MATCH(MonsterTable!$B$1,MonsterTable!$A$1:$B$1,0),0),
IF(OR(NOT(ISBLANK(AN1348)),ISBLANK(AO1348)),#N/A,
IF(AL1348="empty","empty",
VLOOKUP(AL1348,MonsterGroupTable!$A:$A,1,0)))))))</f>
        <v>205</v>
      </c>
      <c r="AN1348">
        <v>1</v>
      </c>
      <c r="AO1348">
        <v>1</v>
      </c>
      <c r="AP1348">
        <v>0</v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BA1348" s="2" t="str">
        <f>IF(AND(ISBLANK(AZ1348),OR(NOT(ISBLANK(BB1348)),NOT(ISBLANK(BC1348)))),#N/A,
IF(ISBLANK(AZ1348),"",
IF(AND(NOT(ISERROR(VLOOKUP(AZ1348,MonsterTable!$A:$B,MATCH(MonsterTable!$B$1,MonsterTable!$A$1:$B$1,0),0))),OR(ISBLANK(BB1348),ISBLANK(BC1348))),#N/A,
IFERROR(VLOOKUP(AZ1348,MonsterTable!$A:$B,MATCH(MonsterTable!$B$1,MonsterTable!$A$1:$B$1,0),0),
IF(OR(NOT(ISBLANK(BB1348)),ISBLANK(BC1348)),#N/A,
IF(AZ1348="empty","empty",
VLOOKUP(AZ1348,MonsterGroupTable!$A:$A,1,0)))))))</f>
        <v/>
      </c>
      <c r="BH1348" s="2" t="str">
        <f>IF(AND(ISBLANK(BG1348),OR(NOT(ISBLANK(BI1348)),NOT(ISBLANK(BJ1348)))),#N/A,
IF(ISBLANK(BG1348),"",
IF(AND(NOT(ISERROR(VLOOKUP(BG1348,MonsterTable!$A:$B,MATCH(MonsterTable!$B$1,MonsterTable!$A$1:$B$1,0),0))),OR(ISBLANK(BI1348),ISBLANK(BJ1348))),#N/A,
IFERROR(VLOOKUP(BG1348,MonsterTable!$A:$B,MATCH(MonsterTable!$B$1,MonsterTable!$A$1:$B$1,0),0),
IF(OR(NOT(ISBLANK(BI1348)),ISBLANK(BJ1348)),#N/A,
IF(BG1348="empty","empty",
VLOOKUP(BG1348,MonsterGroupTable!$A:$A,1,0)))))))</f>
        <v/>
      </c>
      <c r="BO1348" s="2" t="str">
        <f>IF(AND(ISBLANK(BN1348),OR(NOT(ISBLANK(BP1348)),NOT(ISBLANK(BQ1348)))),#N/A,
IF(ISBLANK(BN1348),"",
IF(AND(NOT(ISERROR(VLOOKUP(BN1348,MonsterTable!$A:$B,MATCH(MonsterTable!$B$1,MonsterTable!$A$1:$B$1,0),0))),OR(ISBLANK(BP1348),ISBLANK(BQ1348))),#N/A,
IFERROR(VLOOKUP(BN1348,MonsterTable!$A:$B,MATCH(MonsterTable!$B$1,MonsterTable!$A$1:$B$1,0),0),
IF(OR(NOT(ISBLANK(BP1348)),ISBLANK(BQ1348)),#N/A,
IF(BN1348="empty","empty",
VLOOKUP(BN1348,MonsterGroupTable!$A:$A,1,0)))))))</f>
        <v/>
      </c>
      <c r="BV1348" s="2" t="str">
        <f>IF(AND(ISBLANK(BU1348),OR(NOT(ISBLANK(BW1348)),NOT(ISBLANK(BX1348)))),#N/A,
IF(ISBLANK(BU1348),"",
IF(AND(NOT(ISERROR(VLOOKUP(BU1348,MonsterTable!$A:$B,MATCH(MonsterTable!$B$1,MonsterTable!$A$1:$B$1,0),0))),OR(ISBLANK(BW1348),ISBLANK(BX1348))),#N/A,
IFERROR(VLOOKUP(BU1348,MonsterTable!$A:$B,MATCH(MonsterTable!$B$1,MonsterTable!$A$1:$B$1,0),0),
IF(OR(NOT(ISBLANK(BW1348)),ISBLANK(BX1348)),#N/A,
IF(BU1348="empty","empty",
VLOOKUP(BU1348,MonsterGroupTable!$A:$A,1,0)))))))</f>
        <v/>
      </c>
      <c r="CC1348" s="2" t="str">
        <f>IF(AND(ISBLANK(CB1348),OR(NOT(ISBLANK(CD1348)),NOT(ISBLANK(CE1348)))),#N/A,
IF(ISBLANK(CB1348),"",
IF(AND(NOT(ISERROR(VLOOKUP(CB1348,MonsterTable!$A:$B,MATCH(MonsterTable!$B$1,MonsterTable!$A$1:$B$1,0),0))),OR(ISBLANK(CD1348),ISBLANK(CE1348))),#N/A,
IFERROR(VLOOKUP(CB1348,MonsterTable!$A:$B,MATCH(MonsterTable!$B$1,MonsterTable!$A$1:$B$1,0),0),
IF(OR(NOT(ISBLANK(CD1348)),ISBLANK(CE1348)),#N/A,
IF(CB1348="empty","empty",
VLOOKUP(CB1348,MonsterGroupTable!$A:$A,1,0)))))))</f>
        <v/>
      </c>
      <c r="CJ1348" s="2" t="str">
        <f>IF(AND(ISBLANK(CI1348),OR(NOT(ISBLANK(CK1348)),NOT(ISBLANK(CL1348)))),#N/A,
IF(ISBLANK(CI1348),"",
IF(AND(NOT(ISERROR(VLOOKUP(CI1348,MonsterTable!$A:$B,MATCH(MonsterTable!$B$1,MonsterTable!$A$1:$B$1,0),0))),OR(ISBLANK(CK1348),ISBLANK(CL1348))),#N/A,
IFERROR(VLOOKUP(CI1348,MonsterTable!$A:$B,MATCH(MonsterTable!$B$1,MonsterTable!$A$1:$B$1,0),0),
IF(OR(NOT(ISBLANK(CK1348)),ISBLANK(CL1348)),#N/A,
IF(CI1348="empty","empty",
VLOOKUP(CI1348,MonsterGroupTable!$A:$A,1,0)))))))</f>
        <v/>
      </c>
    </row>
    <row r="1349" spans="1:88">
      <c r="A1349">
        <v>20650</v>
      </c>
      <c r="B1349">
        <f t="shared" si="42"/>
        <v>1.2</v>
      </c>
      <c r="C1349">
        <f t="shared" si="42"/>
        <v>1.1000000000000001</v>
      </c>
      <c r="F1349">
        <v>5460</v>
      </c>
      <c r="G1349">
        <v>231420</v>
      </c>
      <c r="H1349">
        <v>0</v>
      </c>
      <c r="I1349">
        <v>0</v>
      </c>
      <c r="J1349">
        <v>0</v>
      </c>
      <c r="K1349" t="s">
        <v>28</v>
      </c>
      <c r="L1349" t="s">
        <v>249</v>
      </c>
      <c r="M1349" t="s">
        <v>79</v>
      </c>
      <c r="N1349" t="s">
        <v>80</v>
      </c>
      <c r="O1349">
        <v>0</v>
      </c>
      <c r="P1349">
        <v>-4.75</v>
      </c>
      <c r="Q1349">
        <v>-3.5</v>
      </c>
      <c r="R1349">
        <v>4.75</v>
      </c>
      <c r="S1349">
        <v>3</v>
      </c>
      <c r="T1349">
        <v>-13.5</v>
      </c>
      <c r="U1349">
        <v>2.5499999999999998</v>
      </c>
      <c r="V1349">
        <v>-6.75</v>
      </c>
      <c r="W1349" t="str">
        <f t="shared" si="43"/>
        <v>g105,5,empty,3,205,1,1,0</v>
      </c>
      <c r="X1349" s="1" t="s">
        <v>322</v>
      </c>
      <c r="Y1349" s="2" t="str">
        <f>IF(AND(ISBLANK(X1349),OR(NOT(ISBLANK(Z1349)),NOT(ISBLANK(AA1349)))),#N/A,
IF(ISBLANK(X1349),"",
IF(AND(NOT(ISERROR(VLOOKUP(X1349,MonsterTable!$A:$B,MATCH(MonsterTable!$B$1,MonsterTable!$A$1:$B$1,0),0))),OR(ISBLANK(Z1349),ISBLANK(AA1349))),#N/A,
IFERROR(VLOOKUP(X1349,MonsterTable!$A:$B,MATCH(MonsterTable!$B$1,MonsterTable!$A$1:$B$1,0),0),
IF(OR(NOT(ISBLANK(Z1349)),ISBLANK(AA1349)),#N/A,
IF(X1349="empty","empty",
VLOOKUP(X1349,MonsterGroupTable!$A:$A,1,0)))))))</f>
        <v>g105</v>
      </c>
      <c r="AA1349">
        <v>5</v>
      </c>
      <c r="AE1349" s="1" t="s">
        <v>74</v>
      </c>
      <c r="AF1349" s="2" t="str">
        <f>IF(AND(ISBLANK(AE1349),OR(NOT(ISBLANK(AG1349)),NOT(ISBLANK(AH1349)))),#N/A,
IF(ISBLANK(AE1349),"",
IF(AND(NOT(ISERROR(VLOOKUP(AE1349,MonsterTable!$A:$B,MATCH(MonsterTable!$B$1,MonsterTable!$A$1:$B$1,0),0))),OR(ISBLANK(AG1349),ISBLANK(AH1349))),#N/A,
IFERROR(VLOOKUP(AE1349,MonsterTable!$A:$B,MATCH(MonsterTable!$B$1,MonsterTable!$A$1:$B$1,0),0),
IF(OR(NOT(ISBLANK(AG1349)),ISBLANK(AH1349)),#N/A,
IF(AE1349="empty","empty",
VLOOKUP(AE1349,MonsterGroupTable!$A:$A,1,0)))))))</f>
        <v>empty</v>
      </c>
      <c r="AH1349">
        <v>3</v>
      </c>
      <c r="AL1349" s="1" t="s">
        <v>341</v>
      </c>
      <c r="AM1349" s="2">
        <f>IF(AND(ISBLANK(AL1349),OR(NOT(ISBLANK(AN1349)),NOT(ISBLANK(AO1349)))),#N/A,
IF(ISBLANK(AL1349),"",
IF(AND(NOT(ISERROR(VLOOKUP(AL1349,MonsterTable!$A:$B,MATCH(MonsterTable!$B$1,MonsterTable!$A$1:$B$1,0),0))),OR(ISBLANK(AN1349),ISBLANK(AO1349))),#N/A,
IFERROR(VLOOKUP(AL1349,MonsterTable!$A:$B,MATCH(MonsterTable!$B$1,MonsterTable!$A$1:$B$1,0),0),
IF(OR(NOT(ISBLANK(AN1349)),ISBLANK(AO1349)),#N/A,
IF(AL1349="empty","empty",
VLOOKUP(AL1349,MonsterGroupTable!$A:$A,1,0)))))))</f>
        <v>205</v>
      </c>
      <c r="AN1349">
        <v>1</v>
      </c>
      <c r="AO1349">
        <v>1</v>
      </c>
      <c r="AP1349">
        <v>0</v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BA1349" s="2" t="str">
        <f>IF(AND(ISBLANK(AZ1349),OR(NOT(ISBLANK(BB1349)),NOT(ISBLANK(BC1349)))),#N/A,
IF(ISBLANK(AZ1349),"",
IF(AND(NOT(ISERROR(VLOOKUP(AZ1349,MonsterTable!$A:$B,MATCH(MonsterTable!$B$1,MonsterTable!$A$1:$B$1,0),0))),OR(ISBLANK(BB1349),ISBLANK(BC1349))),#N/A,
IFERROR(VLOOKUP(AZ1349,MonsterTable!$A:$B,MATCH(MonsterTable!$B$1,MonsterTable!$A$1:$B$1,0),0),
IF(OR(NOT(ISBLANK(BB1349)),ISBLANK(BC1349)),#N/A,
IF(AZ1349="empty","empty",
VLOOKUP(AZ1349,MonsterGroupTable!$A:$A,1,0)))))))</f>
        <v/>
      </c>
      <c r="BH1349" s="2" t="str">
        <f>IF(AND(ISBLANK(BG1349),OR(NOT(ISBLANK(BI1349)),NOT(ISBLANK(BJ1349)))),#N/A,
IF(ISBLANK(BG1349),"",
IF(AND(NOT(ISERROR(VLOOKUP(BG1349,MonsterTable!$A:$B,MATCH(MonsterTable!$B$1,MonsterTable!$A$1:$B$1,0),0))),OR(ISBLANK(BI1349),ISBLANK(BJ1349))),#N/A,
IFERROR(VLOOKUP(BG1349,MonsterTable!$A:$B,MATCH(MonsterTable!$B$1,MonsterTable!$A$1:$B$1,0),0),
IF(OR(NOT(ISBLANK(BI1349)),ISBLANK(BJ1349)),#N/A,
IF(BG1349="empty","empty",
VLOOKUP(BG1349,MonsterGroupTable!$A:$A,1,0)))))))</f>
        <v/>
      </c>
      <c r="BO1349" s="2" t="str">
        <f>IF(AND(ISBLANK(BN1349),OR(NOT(ISBLANK(BP1349)),NOT(ISBLANK(BQ1349)))),#N/A,
IF(ISBLANK(BN1349),"",
IF(AND(NOT(ISERROR(VLOOKUP(BN1349,MonsterTable!$A:$B,MATCH(MonsterTable!$B$1,MonsterTable!$A$1:$B$1,0),0))),OR(ISBLANK(BP1349),ISBLANK(BQ1349))),#N/A,
IFERROR(VLOOKUP(BN1349,MonsterTable!$A:$B,MATCH(MonsterTable!$B$1,MonsterTable!$A$1:$B$1,0),0),
IF(OR(NOT(ISBLANK(BP1349)),ISBLANK(BQ1349)),#N/A,
IF(BN1349="empty","empty",
VLOOKUP(BN1349,MonsterGroupTable!$A:$A,1,0)))))))</f>
        <v/>
      </c>
      <c r="BV1349" s="2" t="str">
        <f>IF(AND(ISBLANK(BU1349),OR(NOT(ISBLANK(BW1349)),NOT(ISBLANK(BX1349)))),#N/A,
IF(ISBLANK(BU1349),"",
IF(AND(NOT(ISERROR(VLOOKUP(BU1349,MonsterTable!$A:$B,MATCH(MonsterTable!$B$1,MonsterTable!$A$1:$B$1,0),0))),OR(ISBLANK(BW1349),ISBLANK(BX1349))),#N/A,
IFERROR(VLOOKUP(BU1349,MonsterTable!$A:$B,MATCH(MonsterTable!$B$1,MonsterTable!$A$1:$B$1,0),0),
IF(OR(NOT(ISBLANK(BW1349)),ISBLANK(BX1349)),#N/A,
IF(BU1349="empty","empty",
VLOOKUP(BU1349,MonsterGroupTable!$A:$A,1,0)))))))</f>
        <v/>
      </c>
      <c r="CC1349" s="2" t="str">
        <f>IF(AND(ISBLANK(CB1349),OR(NOT(ISBLANK(CD1349)),NOT(ISBLANK(CE1349)))),#N/A,
IF(ISBLANK(CB1349),"",
IF(AND(NOT(ISERROR(VLOOKUP(CB1349,MonsterTable!$A:$B,MATCH(MonsterTable!$B$1,MonsterTable!$A$1:$B$1,0),0))),OR(ISBLANK(CD1349),ISBLANK(CE1349))),#N/A,
IFERROR(VLOOKUP(CB1349,MonsterTable!$A:$B,MATCH(MonsterTable!$B$1,MonsterTable!$A$1:$B$1,0),0),
IF(OR(NOT(ISBLANK(CD1349)),ISBLANK(CE1349)),#N/A,
IF(CB1349="empty","empty",
VLOOKUP(CB1349,MonsterGroupTable!$A:$A,1,0)))))))</f>
        <v/>
      </c>
      <c r="CJ1349" s="2" t="str">
        <f>IF(AND(ISBLANK(CI1349),OR(NOT(ISBLANK(CK1349)),NOT(ISBLANK(CL1349)))),#N/A,
IF(ISBLANK(CI1349),"",
IF(AND(NOT(ISERROR(VLOOKUP(CI1349,MonsterTable!$A:$B,MATCH(MonsterTable!$B$1,MonsterTable!$A$1:$B$1,0),0))),OR(ISBLANK(CK1349),ISBLANK(CL1349))),#N/A,
IFERROR(VLOOKUP(CI1349,MonsterTable!$A:$B,MATCH(MonsterTable!$B$1,MonsterTable!$A$1:$B$1,0),0),
IF(OR(NOT(ISBLANK(CK1349)),ISBLANK(CL1349)),#N/A,
IF(CI1349="empty","empty",
VLOOKUP(CI1349,MonsterGroupTable!$A:$A,1,0)))))))</f>
        <v/>
      </c>
    </row>
    <row r="1350" spans="1:88">
      <c r="A1350">
        <v>20651</v>
      </c>
      <c r="B1350">
        <f t="shared" si="42"/>
        <v>1.1000000000000001</v>
      </c>
      <c r="C1350">
        <f t="shared" si="42"/>
        <v>1.1000000000000001</v>
      </c>
      <c r="F1350">
        <v>5600</v>
      </c>
      <c r="G1350">
        <v>232239</v>
      </c>
      <c r="H1350">
        <v>0</v>
      </c>
      <c r="I1350">
        <v>0</v>
      </c>
      <c r="J1350">
        <v>0</v>
      </c>
      <c r="K1350" t="s">
        <v>28</v>
      </c>
      <c r="L1350" t="s">
        <v>251</v>
      </c>
      <c r="M1350" t="s">
        <v>79</v>
      </c>
      <c r="N1350" t="s">
        <v>80</v>
      </c>
      <c r="O1350">
        <v>0</v>
      </c>
      <c r="P1350">
        <v>-4.75</v>
      </c>
      <c r="Q1350">
        <v>-3.5</v>
      </c>
      <c r="R1350">
        <v>4.75</v>
      </c>
      <c r="S1350">
        <v>3</v>
      </c>
      <c r="T1350">
        <v>-13.5</v>
      </c>
      <c r="U1350">
        <v>2.5499999999999998</v>
      </c>
      <c r="V1350">
        <v>-6.75</v>
      </c>
      <c r="W1350" t="str">
        <f t="shared" si="43"/>
        <v>g106,5,empty,3,202,1,1,0</v>
      </c>
      <c r="X1350" s="1" t="s">
        <v>323</v>
      </c>
      <c r="Y1350" s="2" t="str">
        <f>IF(AND(ISBLANK(X1350),OR(NOT(ISBLANK(Z1350)),NOT(ISBLANK(AA1350)))),#N/A,
IF(ISBLANK(X1350),"",
IF(AND(NOT(ISERROR(VLOOKUP(X1350,MonsterTable!$A:$B,MATCH(MonsterTable!$B$1,MonsterTable!$A$1:$B$1,0),0))),OR(ISBLANK(Z1350),ISBLANK(AA1350))),#N/A,
IFERROR(VLOOKUP(X1350,MonsterTable!$A:$B,MATCH(MonsterTable!$B$1,MonsterTable!$A$1:$B$1,0),0),
IF(OR(NOT(ISBLANK(Z1350)),ISBLANK(AA1350)),#N/A,
IF(X1350="empty","empty",
VLOOKUP(X1350,MonsterGroupTable!$A:$A,1,0)))))))</f>
        <v>g106</v>
      </c>
      <c r="AA1350">
        <v>5</v>
      </c>
      <c r="AE1350" s="1" t="s">
        <v>74</v>
      </c>
      <c r="AF1350" s="2" t="str">
        <f>IF(AND(ISBLANK(AE1350),OR(NOT(ISBLANK(AG1350)),NOT(ISBLANK(AH1350)))),#N/A,
IF(ISBLANK(AE1350),"",
IF(AND(NOT(ISERROR(VLOOKUP(AE1350,MonsterTable!$A:$B,MATCH(MonsterTable!$B$1,MonsterTable!$A$1:$B$1,0),0))),OR(ISBLANK(AG1350),ISBLANK(AH1350))),#N/A,
IFERROR(VLOOKUP(AE1350,MonsterTable!$A:$B,MATCH(MonsterTable!$B$1,MonsterTable!$A$1:$B$1,0),0),
IF(OR(NOT(ISBLANK(AG1350)),ISBLANK(AH1350)),#N/A,
IF(AE1350="empty","empty",
VLOOKUP(AE1350,MonsterGroupTable!$A:$A,1,0)))))))</f>
        <v>empty</v>
      </c>
      <c r="AH1350">
        <v>3</v>
      </c>
      <c r="AL1350" s="1" t="s">
        <v>338</v>
      </c>
      <c r="AM1350" s="2">
        <f>IF(AND(ISBLANK(AL1350),OR(NOT(ISBLANK(AN1350)),NOT(ISBLANK(AO1350)))),#N/A,
IF(ISBLANK(AL1350),"",
IF(AND(NOT(ISERROR(VLOOKUP(AL1350,MonsterTable!$A:$B,MATCH(MonsterTable!$B$1,MonsterTable!$A$1:$B$1,0),0))),OR(ISBLANK(AN1350),ISBLANK(AO1350))),#N/A,
IFERROR(VLOOKUP(AL1350,MonsterTable!$A:$B,MATCH(MonsterTable!$B$1,MonsterTable!$A$1:$B$1,0),0),
IF(OR(NOT(ISBLANK(AN1350)),ISBLANK(AO1350)),#N/A,
IF(AL1350="empty","empty",
VLOOKUP(AL1350,MonsterGroupTable!$A:$A,1,0)))))))</f>
        <v>202</v>
      </c>
      <c r="AN1350">
        <v>1</v>
      </c>
      <c r="AO1350">
        <v>1</v>
      </c>
      <c r="AP1350">
        <v>0</v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BA1350" s="2" t="str">
        <f>IF(AND(ISBLANK(AZ1350),OR(NOT(ISBLANK(BB1350)),NOT(ISBLANK(BC1350)))),#N/A,
IF(ISBLANK(AZ1350),"",
IF(AND(NOT(ISERROR(VLOOKUP(AZ1350,MonsterTable!$A:$B,MATCH(MonsterTable!$B$1,MonsterTable!$A$1:$B$1,0),0))),OR(ISBLANK(BB1350),ISBLANK(BC1350))),#N/A,
IFERROR(VLOOKUP(AZ1350,MonsterTable!$A:$B,MATCH(MonsterTable!$B$1,MonsterTable!$A$1:$B$1,0),0),
IF(OR(NOT(ISBLANK(BB1350)),ISBLANK(BC1350)),#N/A,
IF(AZ1350="empty","empty",
VLOOKUP(AZ1350,MonsterGroupTable!$A:$A,1,0)))))))</f>
        <v/>
      </c>
      <c r="BH1350" s="2" t="str">
        <f>IF(AND(ISBLANK(BG1350),OR(NOT(ISBLANK(BI1350)),NOT(ISBLANK(BJ1350)))),#N/A,
IF(ISBLANK(BG1350),"",
IF(AND(NOT(ISERROR(VLOOKUP(BG1350,MonsterTable!$A:$B,MATCH(MonsterTable!$B$1,MonsterTable!$A$1:$B$1,0),0))),OR(ISBLANK(BI1350),ISBLANK(BJ1350))),#N/A,
IFERROR(VLOOKUP(BG1350,MonsterTable!$A:$B,MATCH(MonsterTable!$B$1,MonsterTable!$A$1:$B$1,0),0),
IF(OR(NOT(ISBLANK(BI1350)),ISBLANK(BJ1350)),#N/A,
IF(BG1350="empty","empty",
VLOOKUP(BG1350,MonsterGroupTable!$A:$A,1,0)))))))</f>
        <v/>
      </c>
      <c r="BO1350" s="2" t="str">
        <f>IF(AND(ISBLANK(BN1350),OR(NOT(ISBLANK(BP1350)),NOT(ISBLANK(BQ1350)))),#N/A,
IF(ISBLANK(BN1350),"",
IF(AND(NOT(ISERROR(VLOOKUP(BN1350,MonsterTable!$A:$B,MATCH(MonsterTable!$B$1,MonsterTable!$A$1:$B$1,0),0))),OR(ISBLANK(BP1350),ISBLANK(BQ1350))),#N/A,
IFERROR(VLOOKUP(BN1350,MonsterTable!$A:$B,MATCH(MonsterTable!$B$1,MonsterTable!$A$1:$B$1,0),0),
IF(OR(NOT(ISBLANK(BP1350)),ISBLANK(BQ1350)),#N/A,
IF(BN1350="empty","empty",
VLOOKUP(BN1350,MonsterGroupTable!$A:$A,1,0)))))))</f>
        <v/>
      </c>
      <c r="BV1350" s="2" t="str">
        <f>IF(AND(ISBLANK(BU1350),OR(NOT(ISBLANK(BW1350)),NOT(ISBLANK(BX1350)))),#N/A,
IF(ISBLANK(BU1350),"",
IF(AND(NOT(ISERROR(VLOOKUP(BU1350,MonsterTable!$A:$B,MATCH(MonsterTable!$B$1,MonsterTable!$A$1:$B$1,0),0))),OR(ISBLANK(BW1350),ISBLANK(BX1350))),#N/A,
IFERROR(VLOOKUP(BU1350,MonsterTable!$A:$B,MATCH(MonsterTable!$B$1,MonsterTable!$A$1:$B$1,0),0),
IF(OR(NOT(ISBLANK(BW1350)),ISBLANK(BX1350)),#N/A,
IF(BU1350="empty","empty",
VLOOKUP(BU1350,MonsterGroupTable!$A:$A,1,0)))))))</f>
        <v/>
      </c>
      <c r="CC1350" s="2" t="str">
        <f>IF(AND(ISBLANK(CB1350),OR(NOT(ISBLANK(CD1350)),NOT(ISBLANK(CE1350)))),#N/A,
IF(ISBLANK(CB1350),"",
IF(AND(NOT(ISERROR(VLOOKUP(CB1350,MonsterTable!$A:$B,MATCH(MonsterTable!$B$1,MonsterTable!$A$1:$B$1,0),0))),OR(ISBLANK(CD1350),ISBLANK(CE1350))),#N/A,
IFERROR(VLOOKUP(CB1350,MonsterTable!$A:$B,MATCH(MonsterTable!$B$1,MonsterTable!$A$1:$B$1,0),0),
IF(OR(NOT(ISBLANK(CD1350)),ISBLANK(CE1350)),#N/A,
IF(CB1350="empty","empty",
VLOOKUP(CB1350,MonsterGroupTable!$A:$A,1,0)))))))</f>
        <v/>
      </c>
      <c r="CJ1350" s="2" t="str">
        <f>IF(AND(ISBLANK(CI1350),OR(NOT(ISBLANK(CK1350)),NOT(ISBLANK(CL1350)))),#N/A,
IF(ISBLANK(CI1350),"",
IF(AND(NOT(ISERROR(VLOOKUP(CI1350,MonsterTable!$A:$B,MATCH(MonsterTable!$B$1,MonsterTable!$A$1:$B$1,0),0))),OR(ISBLANK(CK1350),ISBLANK(CL1350))),#N/A,
IFERROR(VLOOKUP(CI1350,MonsterTable!$A:$B,MATCH(MonsterTable!$B$1,MonsterTable!$A$1:$B$1,0),0),
IF(OR(NOT(ISBLANK(CK1350)),ISBLANK(CL1350)),#N/A,
IF(CI1350="empty","empty",
VLOOKUP(CI1350,MonsterGroupTable!$A:$A,1,0)))))))</f>
        <v/>
      </c>
    </row>
    <row r="1351" spans="1:88">
      <c r="A1351">
        <v>20652</v>
      </c>
      <c r="B1351">
        <f t="shared" si="42"/>
        <v>1.1000000000000001</v>
      </c>
      <c r="C1351">
        <f t="shared" si="42"/>
        <v>1.1000000000000001</v>
      </c>
      <c r="F1351">
        <v>5740</v>
      </c>
      <c r="G1351">
        <v>233058</v>
      </c>
      <c r="H1351">
        <v>0</v>
      </c>
      <c r="I1351">
        <v>0</v>
      </c>
      <c r="J1351">
        <v>0</v>
      </c>
      <c r="K1351" t="s">
        <v>28</v>
      </c>
      <c r="L1351" t="s">
        <v>251</v>
      </c>
      <c r="M1351" t="s">
        <v>79</v>
      </c>
      <c r="N1351" t="s">
        <v>80</v>
      </c>
      <c r="O1351">
        <v>0</v>
      </c>
      <c r="P1351">
        <v>-4.75</v>
      </c>
      <c r="Q1351">
        <v>-3.5</v>
      </c>
      <c r="R1351">
        <v>4.75</v>
      </c>
      <c r="S1351">
        <v>3</v>
      </c>
      <c r="T1351">
        <v>-13.5</v>
      </c>
      <c r="U1351">
        <v>2.5499999999999998</v>
      </c>
      <c r="V1351">
        <v>-6.75</v>
      </c>
      <c r="W1351" t="str">
        <f t="shared" si="43"/>
        <v>g106,5,empty,3,202,1,1,0</v>
      </c>
      <c r="X1351" s="1" t="s">
        <v>323</v>
      </c>
      <c r="Y1351" s="2" t="str">
        <f>IF(AND(ISBLANK(X1351),OR(NOT(ISBLANK(Z1351)),NOT(ISBLANK(AA1351)))),#N/A,
IF(ISBLANK(X1351),"",
IF(AND(NOT(ISERROR(VLOOKUP(X1351,MonsterTable!$A:$B,MATCH(MonsterTable!$B$1,MonsterTable!$A$1:$B$1,0),0))),OR(ISBLANK(Z1351),ISBLANK(AA1351))),#N/A,
IFERROR(VLOOKUP(X1351,MonsterTable!$A:$B,MATCH(MonsterTable!$B$1,MonsterTable!$A$1:$B$1,0),0),
IF(OR(NOT(ISBLANK(Z1351)),ISBLANK(AA1351)),#N/A,
IF(X1351="empty","empty",
VLOOKUP(X1351,MonsterGroupTable!$A:$A,1,0)))))))</f>
        <v>g106</v>
      </c>
      <c r="AA1351">
        <v>5</v>
      </c>
      <c r="AE1351" s="1" t="s">
        <v>74</v>
      </c>
      <c r="AF1351" s="2" t="str">
        <f>IF(AND(ISBLANK(AE1351),OR(NOT(ISBLANK(AG1351)),NOT(ISBLANK(AH1351)))),#N/A,
IF(ISBLANK(AE1351),"",
IF(AND(NOT(ISERROR(VLOOKUP(AE1351,MonsterTable!$A:$B,MATCH(MonsterTable!$B$1,MonsterTable!$A$1:$B$1,0),0))),OR(ISBLANK(AG1351),ISBLANK(AH1351))),#N/A,
IFERROR(VLOOKUP(AE1351,MonsterTable!$A:$B,MATCH(MonsterTable!$B$1,MonsterTable!$A$1:$B$1,0),0),
IF(OR(NOT(ISBLANK(AG1351)),ISBLANK(AH1351)),#N/A,
IF(AE1351="empty","empty",
VLOOKUP(AE1351,MonsterGroupTable!$A:$A,1,0)))))))</f>
        <v>empty</v>
      </c>
      <c r="AH1351">
        <v>3</v>
      </c>
      <c r="AL1351" s="1" t="s">
        <v>338</v>
      </c>
      <c r="AM1351" s="2">
        <f>IF(AND(ISBLANK(AL1351),OR(NOT(ISBLANK(AN1351)),NOT(ISBLANK(AO1351)))),#N/A,
IF(ISBLANK(AL1351),"",
IF(AND(NOT(ISERROR(VLOOKUP(AL1351,MonsterTable!$A:$B,MATCH(MonsterTable!$B$1,MonsterTable!$A$1:$B$1,0),0))),OR(ISBLANK(AN1351),ISBLANK(AO1351))),#N/A,
IFERROR(VLOOKUP(AL1351,MonsterTable!$A:$B,MATCH(MonsterTable!$B$1,MonsterTable!$A$1:$B$1,0),0),
IF(OR(NOT(ISBLANK(AN1351)),ISBLANK(AO1351)),#N/A,
IF(AL1351="empty","empty",
VLOOKUP(AL1351,MonsterGroupTable!$A:$A,1,0)))))))</f>
        <v>202</v>
      </c>
      <c r="AN1351">
        <v>1</v>
      </c>
      <c r="AO1351">
        <v>1</v>
      </c>
      <c r="AP1351">
        <v>0</v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BA1351" s="2" t="str">
        <f>IF(AND(ISBLANK(AZ1351),OR(NOT(ISBLANK(BB1351)),NOT(ISBLANK(BC1351)))),#N/A,
IF(ISBLANK(AZ1351),"",
IF(AND(NOT(ISERROR(VLOOKUP(AZ1351,MonsterTable!$A:$B,MATCH(MonsterTable!$B$1,MonsterTable!$A$1:$B$1,0),0))),OR(ISBLANK(BB1351),ISBLANK(BC1351))),#N/A,
IFERROR(VLOOKUP(AZ1351,MonsterTable!$A:$B,MATCH(MonsterTable!$B$1,MonsterTable!$A$1:$B$1,0),0),
IF(OR(NOT(ISBLANK(BB1351)),ISBLANK(BC1351)),#N/A,
IF(AZ1351="empty","empty",
VLOOKUP(AZ1351,MonsterGroupTable!$A:$A,1,0)))))))</f>
        <v/>
      </c>
      <c r="BH1351" s="2" t="str">
        <f>IF(AND(ISBLANK(BG1351),OR(NOT(ISBLANK(BI1351)),NOT(ISBLANK(BJ1351)))),#N/A,
IF(ISBLANK(BG1351),"",
IF(AND(NOT(ISERROR(VLOOKUP(BG1351,MonsterTable!$A:$B,MATCH(MonsterTable!$B$1,MonsterTable!$A$1:$B$1,0),0))),OR(ISBLANK(BI1351),ISBLANK(BJ1351))),#N/A,
IFERROR(VLOOKUP(BG1351,MonsterTable!$A:$B,MATCH(MonsterTable!$B$1,MonsterTable!$A$1:$B$1,0),0),
IF(OR(NOT(ISBLANK(BI1351)),ISBLANK(BJ1351)),#N/A,
IF(BG1351="empty","empty",
VLOOKUP(BG1351,MonsterGroupTable!$A:$A,1,0)))))))</f>
        <v/>
      </c>
      <c r="BO1351" s="2" t="str">
        <f>IF(AND(ISBLANK(BN1351),OR(NOT(ISBLANK(BP1351)),NOT(ISBLANK(BQ1351)))),#N/A,
IF(ISBLANK(BN1351),"",
IF(AND(NOT(ISERROR(VLOOKUP(BN1351,MonsterTable!$A:$B,MATCH(MonsterTable!$B$1,MonsterTable!$A$1:$B$1,0),0))),OR(ISBLANK(BP1351),ISBLANK(BQ1351))),#N/A,
IFERROR(VLOOKUP(BN1351,MonsterTable!$A:$B,MATCH(MonsterTable!$B$1,MonsterTable!$A$1:$B$1,0),0),
IF(OR(NOT(ISBLANK(BP1351)),ISBLANK(BQ1351)),#N/A,
IF(BN1351="empty","empty",
VLOOKUP(BN1351,MonsterGroupTable!$A:$A,1,0)))))))</f>
        <v/>
      </c>
      <c r="BV1351" s="2" t="str">
        <f>IF(AND(ISBLANK(BU1351),OR(NOT(ISBLANK(BW1351)),NOT(ISBLANK(BX1351)))),#N/A,
IF(ISBLANK(BU1351),"",
IF(AND(NOT(ISERROR(VLOOKUP(BU1351,MonsterTable!$A:$B,MATCH(MonsterTable!$B$1,MonsterTable!$A$1:$B$1,0),0))),OR(ISBLANK(BW1351),ISBLANK(BX1351))),#N/A,
IFERROR(VLOOKUP(BU1351,MonsterTable!$A:$B,MATCH(MonsterTable!$B$1,MonsterTable!$A$1:$B$1,0),0),
IF(OR(NOT(ISBLANK(BW1351)),ISBLANK(BX1351)),#N/A,
IF(BU1351="empty","empty",
VLOOKUP(BU1351,MonsterGroupTable!$A:$A,1,0)))))))</f>
        <v/>
      </c>
      <c r="CC1351" s="2" t="str">
        <f>IF(AND(ISBLANK(CB1351),OR(NOT(ISBLANK(CD1351)),NOT(ISBLANK(CE1351)))),#N/A,
IF(ISBLANK(CB1351),"",
IF(AND(NOT(ISERROR(VLOOKUP(CB1351,MonsterTable!$A:$B,MATCH(MonsterTable!$B$1,MonsterTable!$A$1:$B$1,0),0))),OR(ISBLANK(CD1351),ISBLANK(CE1351))),#N/A,
IFERROR(VLOOKUP(CB1351,MonsterTable!$A:$B,MATCH(MonsterTable!$B$1,MonsterTable!$A$1:$B$1,0),0),
IF(OR(NOT(ISBLANK(CD1351)),ISBLANK(CE1351)),#N/A,
IF(CB1351="empty","empty",
VLOOKUP(CB1351,MonsterGroupTable!$A:$A,1,0)))))))</f>
        <v/>
      </c>
      <c r="CJ1351" s="2" t="str">
        <f>IF(AND(ISBLANK(CI1351),OR(NOT(ISBLANK(CK1351)),NOT(ISBLANK(CL1351)))),#N/A,
IF(ISBLANK(CI1351),"",
IF(AND(NOT(ISERROR(VLOOKUP(CI1351,MonsterTable!$A:$B,MATCH(MonsterTable!$B$1,MonsterTable!$A$1:$B$1,0),0))),OR(ISBLANK(CK1351),ISBLANK(CL1351))),#N/A,
IFERROR(VLOOKUP(CI1351,MonsterTable!$A:$B,MATCH(MonsterTable!$B$1,MonsterTable!$A$1:$B$1,0),0),
IF(OR(NOT(ISBLANK(CK1351)),ISBLANK(CL1351)),#N/A,
IF(CI1351="empty","empty",
VLOOKUP(CI1351,MonsterGroupTable!$A:$A,1,0)))))))</f>
        <v/>
      </c>
    </row>
    <row r="1352" spans="1:88">
      <c r="A1352">
        <v>20653</v>
      </c>
      <c r="B1352">
        <f t="shared" si="42"/>
        <v>1.1000000000000001</v>
      </c>
      <c r="C1352">
        <f t="shared" si="42"/>
        <v>1.1000000000000001</v>
      </c>
      <c r="F1352">
        <v>5880</v>
      </c>
      <c r="G1352">
        <v>233877</v>
      </c>
      <c r="H1352">
        <v>0</v>
      </c>
      <c r="I1352">
        <v>0</v>
      </c>
      <c r="J1352">
        <v>0</v>
      </c>
      <c r="K1352" t="s">
        <v>28</v>
      </c>
      <c r="L1352" t="s">
        <v>251</v>
      </c>
      <c r="M1352" t="s">
        <v>79</v>
      </c>
      <c r="N1352" t="s">
        <v>80</v>
      </c>
      <c r="O1352">
        <v>0</v>
      </c>
      <c r="P1352">
        <v>-4.75</v>
      </c>
      <c r="Q1352">
        <v>-3.5</v>
      </c>
      <c r="R1352">
        <v>4.75</v>
      </c>
      <c r="S1352">
        <v>3</v>
      </c>
      <c r="T1352">
        <v>-13.5</v>
      </c>
      <c r="U1352">
        <v>2.5499999999999998</v>
      </c>
      <c r="V1352">
        <v>-6.75</v>
      </c>
      <c r="W1352" t="str">
        <f t="shared" si="43"/>
        <v>g106,5,empty,3,202,1,1,0</v>
      </c>
      <c r="X1352" s="1" t="s">
        <v>323</v>
      </c>
      <c r="Y1352" s="2" t="str">
        <f>IF(AND(ISBLANK(X1352),OR(NOT(ISBLANK(Z1352)),NOT(ISBLANK(AA1352)))),#N/A,
IF(ISBLANK(X1352),"",
IF(AND(NOT(ISERROR(VLOOKUP(X1352,MonsterTable!$A:$B,MATCH(MonsterTable!$B$1,MonsterTable!$A$1:$B$1,0),0))),OR(ISBLANK(Z1352),ISBLANK(AA1352))),#N/A,
IFERROR(VLOOKUP(X1352,MonsterTable!$A:$B,MATCH(MonsterTable!$B$1,MonsterTable!$A$1:$B$1,0),0),
IF(OR(NOT(ISBLANK(Z1352)),ISBLANK(AA1352)),#N/A,
IF(X1352="empty","empty",
VLOOKUP(X1352,MonsterGroupTable!$A:$A,1,0)))))))</f>
        <v>g106</v>
      </c>
      <c r="AA1352">
        <v>5</v>
      </c>
      <c r="AE1352" s="1" t="s">
        <v>74</v>
      </c>
      <c r="AF1352" s="2" t="str">
        <f>IF(AND(ISBLANK(AE1352),OR(NOT(ISBLANK(AG1352)),NOT(ISBLANK(AH1352)))),#N/A,
IF(ISBLANK(AE1352),"",
IF(AND(NOT(ISERROR(VLOOKUP(AE1352,MonsterTable!$A:$B,MATCH(MonsterTable!$B$1,MonsterTable!$A$1:$B$1,0),0))),OR(ISBLANK(AG1352),ISBLANK(AH1352))),#N/A,
IFERROR(VLOOKUP(AE1352,MonsterTable!$A:$B,MATCH(MonsterTable!$B$1,MonsterTable!$A$1:$B$1,0),0),
IF(OR(NOT(ISBLANK(AG1352)),ISBLANK(AH1352)),#N/A,
IF(AE1352="empty","empty",
VLOOKUP(AE1352,MonsterGroupTable!$A:$A,1,0)))))))</f>
        <v>empty</v>
      </c>
      <c r="AH1352">
        <v>3</v>
      </c>
      <c r="AL1352" s="1" t="s">
        <v>338</v>
      </c>
      <c r="AM1352" s="2">
        <f>IF(AND(ISBLANK(AL1352),OR(NOT(ISBLANK(AN1352)),NOT(ISBLANK(AO1352)))),#N/A,
IF(ISBLANK(AL1352),"",
IF(AND(NOT(ISERROR(VLOOKUP(AL1352,MonsterTable!$A:$B,MATCH(MonsterTable!$B$1,MonsterTable!$A$1:$B$1,0),0))),OR(ISBLANK(AN1352),ISBLANK(AO1352))),#N/A,
IFERROR(VLOOKUP(AL1352,MonsterTable!$A:$B,MATCH(MonsterTable!$B$1,MonsterTable!$A$1:$B$1,0),0),
IF(OR(NOT(ISBLANK(AN1352)),ISBLANK(AO1352)),#N/A,
IF(AL1352="empty","empty",
VLOOKUP(AL1352,MonsterGroupTable!$A:$A,1,0)))))))</f>
        <v>202</v>
      </c>
      <c r="AN1352">
        <v>1</v>
      </c>
      <c r="AO1352">
        <v>1</v>
      </c>
      <c r="AP1352">
        <v>0</v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BA1352" s="2" t="str">
        <f>IF(AND(ISBLANK(AZ1352),OR(NOT(ISBLANK(BB1352)),NOT(ISBLANK(BC1352)))),#N/A,
IF(ISBLANK(AZ1352),"",
IF(AND(NOT(ISERROR(VLOOKUP(AZ1352,MonsterTable!$A:$B,MATCH(MonsterTable!$B$1,MonsterTable!$A$1:$B$1,0),0))),OR(ISBLANK(BB1352),ISBLANK(BC1352))),#N/A,
IFERROR(VLOOKUP(AZ1352,MonsterTable!$A:$B,MATCH(MonsterTable!$B$1,MonsterTable!$A$1:$B$1,0),0),
IF(OR(NOT(ISBLANK(BB1352)),ISBLANK(BC1352)),#N/A,
IF(AZ1352="empty","empty",
VLOOKUP(AZ1352,MonsterGroupTable!$A:$A,1,0)))))))</f>
        <v/>
      </c>
      <c r="BH1352" s="2" t="str">
        <f>IF(AND(ISBLANK(BG1352),OR(NOT(ISBLANK(BI1352)),NOT(ISBLANK(BJ1352)))),#N/A,
IF(ISBLANK(BG1352),"",
IF(AND(NOT(ISERROR(VLOOKUP(BG1352,MonsterTable!$A:$B,MATCH(MonsterTable!$B$1,MonsterTable!$A$1:$B$1,0),0))),OR(ISBLANK(BI1352),ISBLANK(BJ1352))),#N/A,
IFERROR(VLOOKUP(BG1352,MonsterTable!$A:$B,MATCH(MonsterTable!$B$1,MonsterTable!$A$1:$B$1,0),0),
IF(OR(NOT(ISBLANK(BI1352)),ISBLANK(BJ1352)),#N/A,
IF(BG1352="empty","empty",
VLOOKUP(BG1352,MonsterGroupTable!$A:$A,1,0)))))))</f>
        <v/>
      </c>
      <c r="BO1352" s="2" t="str">
        <f>IF(AND(ISBLANK(BN1352),OR(NOT(ISBLANK(BP1352)),NOT(ISBLANK(BQ1352)))),#N/A,
IF(ISBLANK(BN1352),"",
IF(AND(NOT(ISERROR(VLOOKUP(BN1352,MonsterTable!$A:$B,MATCH(MonsterTable!$B$1,MonsterTable!$A$1:$B$1,0),0))),OR(ISBLANK(BP1352),ISBLANK(BQ1352))),#N/A,
IFERROR(VLOOKUP(BN1352,MonsterTable!$A:$B,MATCH(MonsterTable!$B$1,MonsterTable!$A$1:$B$1,0),0),
IF(OR(NOT(ISBLANK(BP1352)),ISBLANK(BQ1352)),#N/A,
IF(BN1352="empty","empty",
VLOOKUP(BN1352,MonsterGroupTable!$A:$A,1,0)))))))</f>
        <v/>
      </c>
      <c r="BV1352" s="2" t="str">
        <f>IF(AND(ISBLANK(BU1352),OR(NOT(ISBLANK(BW1352)),NOT(ISBLANK(BX1352)))),#N/A,
IF(ISBLANK(BU1352),"",
IF(AND(NOT(ISERROR(VLOOKUP(BU1352,MonsterTable!$A:$B,MATCH(MonsterTable!$B$1,MonsterTable!$A$1:$B$1,0),0))),OR(ISBLANK(BW1352),ISBLANK(BX1352))),#N/A,
IFERROR(VLOOKUP(BU1352,MonsterTable!$A:$B,MATCH(MonsterTable!$B$1,MonsterTable!$A$1:$B$1,0),0),
IF(OR(NOT(ISBLANK(BW1352)),ISBLANK(BX1352)),#N/A,
IF(BU1352="empty","empty",
VLOOKUP(BU1352,MonsterGroupTable!$A:$A,1,0)))))))</f>
        <v/>
      </c>
      <c r="CC1352" s="2" t="str">
        <f>IF(AND(ISBLANK(CB1352),OR(NOT(ISBLANK(CD1352)),NOT(ISBLANK(CE1352)))),#N/A,
IF(ISBLANK(CB1352),"",
IF(AND(NOT(ISERROR(VLOOKUP(CB1352,MonsterTable!$A:$B,MATCH(MonsterTable!$B$1,MonsterTable!$A$1:$B$1,0),0))),OR(ISBLANK(CD1352),ISBLANK(CE1352))),#N/A,
IFERROR(VLOOKUP(CB1352,MonsterTable!$A:$B,MATCH(MonsterTable!$B$1,MonsterTable!$A$1:$B$1,0),0),
IF(OR(NOT(ISBLANK(CD1352)),ISBLANK(CE1352)),#N/A,
IF(CB1352="empty","empty",
VLOOKUP(CB1352,MonsterGroupTable!$A:$A,1,0)))))))</f>
        <v/>
      </c>
      <c r="CJ1352" s="2" t="str">
        <f>IF(AND(ISBLANK(CI1352),OR(NOT(ISBLANK(CK1352)),NOT(ISBLANK(CL1352)))),#N/A,
IF(ISBLANK(CI1352),"",
IF(AND(NOT(ISERROR(VLOOKUP(CI1352,MonsterTable!$A:$B,MATCH(MonsterTable!$B$1,MonsterTable!$A$1:$B$1,0),0))),OR(ISBLANK(CK1352),ISBLANK(CL1352))),#N/A,
IFERROR(VLOOKUP(CI1352,MonsterTable!$A:$B,MATCH(MonsterTable!$B$1,MonsterTable!$A$1:$B$1,0),0),
IF(OR(NOT(ISBLANK(CK1352)),ISBLANK(CL1352)),#N/A,
IF(CI1352="empty","empty",
VLOOKUP(CI1352,MonsterGroupTable!$A:$A,1,0)))))))</f>
        <v/>
      </c>
    </row>
    <row r="1353" spans="1:88">
      <c r="A1353">
        <v>20654</v>
      </c>
      <c r="B1353">
        <f t="shared" si="42"/>
        <v>1.1000000000000001</v>
      </c>
      <c r="C1353">
        <f t="shared" si="42"/>
        <v>1.1000000000000001</v>
      </c>
      <c r="F1353">
        <v>6020</v>
      </c>
      <c r="G1353">
        <v>234696</v>
      </c>
      <c r="H1353">
        <v>0</v>
      </c>
      <c r="I1353">
        <v>0</v>
      </c>
      <c r="J1353">
        <v>0</v>
      </c>
      <c r="K1353" t="s">
        <v>28</v>
      </c>
      <c r="L1353" t="s">
        <v>251</v>
      </c>
      <c r="M1353" t="s">
        <v>79</v>
      </c>
      <c r="N1353" t="s">
        <v>80</v>
      </c>
      <c r="O1353">
        <v>0</v>
      </c>
      <c r="P1353">
        <v>-4.75</v>
      </c>
      <c r="Q1353">
        <v>-3.5</v>
      </c>
      <c r="R1353">
        <v>4.75</v>
      </c>
      <c r="S1353">
        <v>3</v>
      </c>
      <c r="T1353">
        <v>-13.5</v>
      </c>
      <c r="U1353">
        <v>2.5499999999999998</v>
      </c>
      <c r="V1353">
        <v>-6.75</v>
      </c>
      <c r="W1353" t="str">
        <f t="shared" si="43"/>
        <v>g106,5,empty,3,202,1,1,0</v>
      </c>
      <c r="X1353" s="1" t="s">
        <v>323</v>
      </c>
      <c r="Y1353" s="2" t="str">
        <f>IF(AND(ISBLANK(X1353),OR(NOT(ISBLANK(Z1353)),NOT(ISBLANK(AA1353)))),#N/A,
IF(ISBLANK(X1353),"",
IF(AND(NOT(ISERROR(VLOOKUP(X1353,MonsterTable!$A:$B,MATCH(MonsterTable!$B$1,MonsterTable!$A$1:$B$1,0),0))),OR(ISBLANK(Z1353),ISBLANK(AA1353))),#N/A,
IFERROR(VLOOKUP(X1353,MonsterTable!$A:$B,MATCH(MonsterTable!$B$1,MonsterTable!$A$1:$B$1,0),0),
IF(OR(NOT(ISBLANK(Z1353)),ISBLANK(AA1353)),#N/A,
IF(X1353="empty","empty",
VLOOKUP(X1353,MonsterGroupTable!$A:$A,1,0)))))))</f>
        <v>g106</v>
      </c>
      <c r="AA1353">
        <v>5</v>
      </c>
      <c r="AE1353" s="1" t="s">
        <v>74</v>
      </c>
      <c r="AF1353" s="2" t="str">
        <f>IF(AND(ISBLANK(AE1353),OR(NOT(ISBLANK(AG1353)),NOT(ISBLANK(AH1353)))),#N/A,
IF(ISBLANK(AE1353),"",
IF(AND(NOT(ISERROR(VLOOKUP(AE1353,MonsterTable!$A:$B,MATCH(MonsterTable!$B$1,MonsterTable!$A$1:$B$1,0),0))),OR(ISBLANK(AG1353),ISBLANK(AH1353))),#N/A,
IFERROR(VLOOKUP(AE1353,MonsterTable!$A:$B,MATCH(MonsterTable!$B$1,MonsterTable!$A$1:$B$1,0),0),
IF(OR(NOT(ISBLANK(AG1353)),ISBLANK(AH1353)),#N/A,
IF(AE1353="empty","empty",
VLOOKUP(AE1353,MonsterGroupTable!$A:$A,1,0)))))))</f>
        <v>empty</v>
      </c>
      <c r="AH1353">
        <v>3</v>
      </c>
      <c r="AL1353" s="1" t="s">
        <v>338</v>
      </c>
      <c r="AM1353" s="2">
        <f>IF(AND(ISBLANK(AL1353),OR(NOT(ISBLANK(AN1353)),NOT(ISBLANK(AO1353)))),#N/A,
IF(ISBLANK(AL1353),"",
IF(AND(NOT(ISERROR(VLOOKUP(AL1353,MonsterTable!$A:$B,MATCH(MonsterTable!$B$1,MonsterTable!$A$1:$B$1,0),0))),OR(ISBLANK(AN1353),ISBLANK(AO1353))),#N/A,
IFERROR(VLOOKUP(AL1353,MonsterTable!$A:$B,MATCH(MonsterTable!$B$1,MonsterTable!$A$1:$B$1,0),0),
IF(OR(NOT(ISBLANK(AN1353)),ISBLANK(AO1353)),#N/A,
IF(AL1353="empty","empty",
VLOOKUP(AL1353,MonsterGroupTable!$A:$A,1,0)))))))</f>
        <v>202</v>
      </c>
      <c r="AN1353">
        <v>1</v>
      </c>
      <c r="AO1353">
        <v>1</v>
      </c>
      <c r="AP1353">
        <v>0</v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BA1353" s="2" t="str">
        <f>IF(AND(ISBLANK(AZ1353),OR(NOT(ISBLANK(BB1353)),NOT(ISBLANK(BC1353)))),#N/A,
IF(ISBLANK(AZ1353),"",
IF(AND(NOT(ISERROR(VLOOKUP(AZ1353,MonsterTable!$A:$B,MATCH(MonsterTable!$B$1,MonsterTable!$A$1:$B$1,0),0))),OR(ISBLANK(BB1353),ISBLANK(BC1353))),#N/A,
IFERROR(VLOOKUP(AZ1353,MonsterTable!$A:$B,MATCH(MonsterTable!$B$1,MonsterTable!$A$1:$B$1,0),0),
IF(OR(NOT(ISBLANK(BB1353)),ISBLANK(BC1353)),#N/A,
IF(AZ1353="empty","empty",
VLOOKUP(AZ1353,MonsterGroupTable!$A:$A,1,0)))))))</f>
        <v/>
      </c>
      <c r="BH1353" s="2" t="str">
        <f>IF(AND(ISBLANK(BG1353),OR(NOT(ISBLANK(BI1353)),NOT(ISBLANK(BJ1353)))),#N/A,
IF(ISBLANK(BG1353),"",
IF(AND(NOT(ISERROR(VLOOKUP(BG1353,MonsterTable!$A:$B,MATCH(MonsterTable!$B$1,MonsterTable!$A$1:$B$1,0),0))),OR(ISBLANK(BI1353),ISBLANK(BJ1353))),#N/A,
IFERROR(VLOOKUP(BG1353,MonsterTable!$A:$B,MATCH(MonsterTable!$B$1,MonsterTable!$A$1:$B$1,0),0),
IF(OR(NOT(ISBLANK(BI1353)),ISBLANK(BJ1353)),#N/A,
IF(BG1353="empty","empty",
VLOOKUP(BG1353,MonsterGroupTable!$A:$A,1,0)))))))</f>
        <v/>
      </c>
      <c r="BO1353" s="2" t="str">
        <f>IF(AND(ISBLANK(BN1353),OR(NOT(ISBLANK(BP1353)),NOT(ISBLANK(BQ1353)))),#N/A,
IF(ISBLANK(BN1353),"",
IF(AND(NOT(ISERROR(VLOOKUP(BN1353,MonsterTable!$A:$B,MATCH(MonsterTable!$B$1,MonsterTable!$A$1:$B$1,0),0))),OR(ISBLANK(BP1353),ISBLANK(BQ1353))),#N/A,
IFERROR(VLOOKUP(BN1353,MonsterTable!$A:$B,MATCH(MonsterTable!$B$1,MonsterTable!$A$1:$B$1,0),0),
IF(OR(NOT(ISBLANK(BP1353)),ISBLANK(BQ1353)),#N/A,
IF(BN1353="empty","empty",
VLOOKUP(BN1353,MonsterGroupTable!$A:$A,1,0)))))))</f>
        <v/>
      </c>
      <c r="BV1353" s="2" t="str">
        <f>IF(AND(ISBLANK(BU1353),OR(NOT(ISBLANK(BW1353)),NOT(ISBLANK(BX1353)))),#N/A,
IF(ISBLANK(BU1353),"",
IF(AND(NOT(ISERROR(VLOOKUP(BU1353,MonsterTable!$A:$B,MATCH(MonsterTable!$B$1,MonsterTable!$A$1:$B$1,0),0))),OR(ISBLANK(BW1353),ISBLANK(BX1353))),#N/A,
IFERROR(VLOOKUP(BU1353,MonsterTable!$A:$B,MATCH(MonsterTable!$B$1,MonsterTable!$A$1:$B$1,0),0),
IF(OR(NOT(ISBLANK(BW1353)),ISBLANK(BX1353)),#N/A,
IF(BU1353="empty","empty",
VLOOKUP(BU1353,MonsterGroupTable!$A:$A,1,0)))))))</f>
        <v/>
      </c>
      <c r="CC1353" s="2" t="str">
        <f>IF(AND(ISBLANK(CB1353),OR(NOT(ISBLANK(CD1353)),NOT(ISBLANK(CE1353)))),#N/A,
IF(ISBLANK(CB1353),"",
IF(AND(NOT(ISERROR(VLOOKUP(CB1353,MonsterTable!$A:$B,MATCH(MonsterTable!$B$1,MonsterTable!$A$1:$B$1,0),0))),OR(ISBLANK(CD1353),ISBLANK(CE1353))),#N/A,
IFERROR(VLOOKUP(CB1353,MonsterTable!$A:$B,MATCH(MonsterTable!$B$1,MonsterTable!$A$1:$B$1,0),0),
IF(OR(NOT(ISBLANK(CD1353)),ISBLANK(CE1353)),#N/A,
IF(CB1353="empty","empty",
VLOOKUP(CB1353,MonsterGroupTable!$A:$A,1,0)))))))</f>
        <v/>
      </c>
      <c r="CJ1353" s="2" t="str">
        <f>IF(AND(ISBLANK(CI1353),OR(NOT(ISBLANK(CK1353)),NOT(ISBLANK(CL1353)))),#N/A,
IF(ISBLANK(CI1353),"",
IF(AND(NOT(ISERROR(VLOOKUP(CI1353,MonsterTable!$A:$B,MATCH(MonsterTable!$B$1,MonsterTable!$A$1:$B$1,0),0))),OR(ISBLANK(CK1353),ISBLANK(CL1353))),#N/A,
IFERROR(VLOOKUP(CI1353,MonsterTable!$A:$B,MATCH(MonsterTable!$B$1,MonsterTable!$A$1:$B$1,0),0),
IF(OR(NOT(ISBLANK(CK1353)),ISBLANK(CL1353)),#N/A,
IF(CI1353="empty","empty",
VLOOKUP(CI1353,MonsterGroupTable!$A:$A,1,0)))))))</f>
        <v/>
      </c>
    </row>
    <row r="1354" spans="1:88">
      <c r="A1354">
        <v>20655</v>
      </c>
      <c r="B1354">
        <f t="shared" si="42"/>
        <v>1.1000000000000001</v>
      </c>
      <c r="C1354">
        <f t="shared" si="42"/>
        <v>1.1000000000000001</v>
      </c>
      <c r="F1354">
        <v>6160</v>
      </c>
      <c r="G1354">
        <v>235515</v>
      </c>
      <c r="H1354">
        <v>0</v>
      </c>
      <c r="I1354">
        <v>0</v>
      </c>
      <c r="J1354">
        <v>0</v>
      </c>
      <c r="K1354" t="s">
        <v>28</v>
      </c>
      <c r="L1354" t="s">
        <v>251</v>
      </c>
      <c r="M1354" t="s">
        <v>79</v>
      </c>
      <c r="N1354" t="s">
        <v>80</v>
      </c>
      <c r="O1354">
        <v>0</v>
      </c>
      <c r="P1354">
        <v>-4.75</v>
      </c>
      <c r="Q1354">
        <v>-3.5</v>
      </c>
      <c r="R1354">
        <v>4.75</v>
      </c>
      <c r="S1354">
        <v>3</v>
      </c>
      <c r="T1354">
        <v>-13.5</v>
      </c>
      <c r="U1354">
        <v>2.5499999999999998</v>
      </c>
      <c r="V1354">
        <v>-6.75</v>
      </c>
      <c r="W1354" t="str">
        <f t="shared" si="43"/>
        <v>g106,5,empty,3,202,1,1,0</v>
      </c>
      <c r="X1354" s="1" t="s">
        <v>323</v>
      </c>
      <c r="Y1354" s="2" t="str">
        <f>IF(AND(ISBLANK(X1354),OR(NOT(ISBLANK(Z1354)),NOT(ISBLANK(AA1354)))),#N/A,
IF(ISBLANK(X1354),"",
IF(AND(NOT(ISERROR(VLOOKUP(X1354,MonsterTable!$A:$B,MATCH(MonsterTable!$B$1,MonsterTable!$A$1:$B$1,0),0))),OR(ISBLANK(Z1354),ISBLANK(AA1354))),#N/A,
IFERROR(VLOOKUP(X1354,MonsterTable!$A:$B,MATCH(MonsterTable!$B$1,MonsterTable!$A$1:$B$1,0),0),
IF(OR(NOT(ISBLANK(Z1354)),ISBLANK(AA1354)),#N/A,
IF(X1354="empty","empty",
VLOOKUP(X1354,MonsterGroupTable!$A:$A,1,0)))))))</f>
        <v>g106</v>
      </c>
      <c r="AA1354">
        <v>5</v>
      </c>
      <c r="AE1354" s="1" t="s">
        <v>74</v>
      </c>
      <c r="AF1354" s="2" t="str">
        <f>IF(AND(ISBLANK(AE1354),OR(NOT(ISBLANK(AG1354)),NOT(ISBLANK(AH1354)))),#N/A,
IF(ISBLANK(AE1354),"",
IF(AND(NOT(ISERROR(VLOOKUP(AE1354,MonsterTable!$A:$B,MATCH(MonsterTable!$B$1,MonsterTable!$A$1:$B$1,0),0))),OR(ISBLANK(AG1354),ISBLANK(AH1354))),#N/A,
IFERROR(VLOOKUP(AE1354,MonsterTable!$A:$B,MATCH(MonsterTable!$B$1,MonsterTable!$A$1:$B$1,0),0),
IF(OR(NOT(ISBLANK(AG1354)),ISBLANK(AH1354)),#N/A,
IF(AE1354="empty","empty",
VLOOKUP(AE1354,MonsterGroupTable!$A:$A,1,0)))))))</f>
        <v>empty</v>
      </c>
      <c r="AH1354">
        <v>3</v>
      </c>
      <c r="AL1354" s="1" t="s">
        <v>338</v>
      </c>
      <c r="AM1354" s="2">
        <f>IF(AND(ISBLANK(AL1354),OR(NOT(ISBLANK(AN1354)),NOT(ISBLANK(AO1354)))),#N/A,
IF(ISBLANK(AL1354),"",
IF(AND(NOT(ISERROR(VLOOKUP(AL1354,MonsterTable!$A:$B,MATCH(MonsterTable!$B$1,MonsterTable!$A$1:$B$1,0),0))),OR(ISBLANK(AN1354),ISBLANK(AO1354))),#N/A,
IFERROR(VLOOKUP(AL1354,MonsterTable!$A:$B,MATCH(MonsterTable!$B$1,MonsterTable!$A$1:$B$1,0),0),
IF(OR(NOT(ISBLANK(AN1354)),ISBLANK(AO1354)),#N/A,
IF(AL1354="empty","empty",
VLOOKUP(AL1354,MonsterGroupTable!$A:$A,1,0)))))))</f>
        <v>202</v>
      </c>
      <c r="AN1354">
        <v>1</v>
      </c>
      <c r="AO1354">
        <v>1</v>
      </c>
      <c r="AP1354">
        <v>0</v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BA1354" s="2" t="str">
        <f>IF(AND(ISBLANK(AZ1354),OR(NOT(ISBLANK(BB1354)),NOT(ISBLANK(BC1354)))),#N/A,
IF(ISBLANK(AZ1354),"",
IF(AND(NOT(ISERROR(VLOOKUP(AZ1354,MonsterTable!$A:$B,MATCH(MonsterTable!$B$1,MonsterTable!$A$1:$B$1,0),0))),OR(ISBLANK(BB1354),ISBLANK(BC1354))),#N/A,
IFERROR(VLOOKUP(AZ1354,MonsterTable!$A:$B,MATCH(MonsterTable!$B$1,MonsterTable!$A$1:$B$1,0),0),
IF(OR(NOT(ISBLANK(BB1354)),ISBLANK(BC1354)),#N/A,
IF(AZ1354="empty","empty",
VLOOKUP(AZ1354,MonsterGroupTable!$A:$A,1,0)))))))</f>
        <v/>
      </c>
      <c r="BH1354" s="2" t="str">
        <f>IF(AND(ISBLANK(BG1354),OR(NOT(ISBLANK(BI1354)),NOT(ISBLANK(BJ1354)))),#N/A,
IF(ISBLANK(BG1354),"",
IF(AND(NOT(ISERROR(VLOOKUP(BG1354,MonsterTable!$A:$B,MATCH(MonsterTable!$B$1,MonsterTable!$A$1:$B$1,0),0))),OR(ISBLANK(BI1354),ISBLANK(BJ1354))),#N/A,
IFERROR(VLOOKUP(BG1354,MonsterTable!$A:$B,MATCH(MonsterTable!$B$1,MonsterTable!$A$1:$B$1,0),0),
IF(OR(NOT(ISBLANK(BI1354)),ISBLANK(BJ1354)),#N/A,
IF(BG1354="empty","empty",
VLOOKUP(BG1354,MonsterGroupTable!$A:$A,1,0)))))))</f>
        <v/>
      </c>
      <c r="BO1354" s="2" t="str">
        <f>IF(AND(ISBLANK(BN1354),OR(NOT(ISBLANK(BP1354)),NOT(ISBLANK(BQ1354)))),#N/A,
IF(ISBLANK(BN1354),"",
IF(AND(NOT(ISERROR(VLOOKUP(BN1354,MonsterTable!$A:$B,MATCH(MonsterTable!$B$1,MonsterTable!$A$1:$B$1,0),0))),OR(ISBLANK(BP1354),ISBLANK(BQ1354))),#N/A,
IFERROR(VLOOKUP(BN1354,MonsterTable!$A:$B,MATCH(MonsterTable!$B$1,MonsterTable!$A$1:$B$1,0),0),
IF(OR(NOT(ISBLANK(BP1354)),ISBLANK(BQ1354)),#N/A,
IF(BN1354="empty","empty",
VLOOKUP(BN1354,MonsterGroupTable!$A:$A,1,0)))))))</f>
        <v/>
      </c>
      <c r="BV1354" s="2" t="str">
        <f>IF(AND(ISBLANK(BU1354),OR(NOT(ISBLANK(BW1354)),NOT(ISBLANK(BX1354)))),#N/A,
IF(ISBLANK(BU1354),"",
IF(AND(NOT(ISERROR(VLOOKUP(BU1354,MonsterTable!$A:$B,MATCH(MonsterTable!$B$1,MonsterTable!$A$1:$B$1,0),0))),OR(ISBLANK(BW1354),ISBLANK(BX1354))),#N/A,
IFERROR(VLOOKUP(BU1354,MonsterTable!$A:$B,MATCH(MonsterTable!$B$1,MonsterTable!$A$1:$B$1,0),0),
IF(OR(NOT(ISBLANK(BW1354)),ISBLANK(BX1354)),#N/A,
IF(BU1354="empty","empty",
VLOOKUP(BU1354,MonsterGroupTable!$A:$A,1,0)))))))</f>
        <v/>
      </c>
      <c r="CC1354" s="2" t="str">
        <f>IF(AND(ISBLANK(CB1354),OR(NOT(ISBLANK(CD1354)),NOT(ISBLANK(CE1354)))),#N/A,
IF(ISBLANK(CB1354),"",
IF(AND(NOT(ISERROR(VLOOKUP(CB1354,MonsterTable!$A:$B,MATCH(MonsterTable!$B$1,MonsterTable!$A$1:$B$1,0),0))),OR(ISBLANK(CD1354),ISBLANK(CE1354))),#N/A,
IFERROR(VLOOKUP(CB1354,MonsterTable!$A:$B,MATCH(MonsterTable!$B$1,MonsterTable!$A$1:$B$1,0),0),
IF(OR(NOT(ISBLANK(CD1354)),ISBLANK(CE1354)),#N/A,
IF(CB1354="empty","empty",
VLOOKUP(CB1354,MonsterGroupTable!$A:$A,1,0)))))))</f>
        <v/>
      </c>
      <c r="CJ1354" s="2" t="str">
        <f>IF(AND(ISBLANK(CI1354),OR(NOT(ISBLANK(CK1354)),NOT(ISBLANK(CL1354)))),#N/A,
IF(ISBLANK(CI1354),"",
IF(AND(NOT(ISERROR(VLOOKUP(CI1354,MonsterTable!$A:$B,MATCH(MonsterTable!$B$1,MonsterTable!$A$1:$B$1,0),0))),OR(ISBLANK(CK1354),ISBLANK(CL1354))),#N/A,
IFERROR(VLOOKUP(CI1354,MonsterTable!$A:$B,MATCH(MonsterTable!$B$1,MonsterTable!$A$1:$B$1,0),0),
IF(OR(NOT(ISBLANK(CK1354)),ISBLANK(CL1354)),#N/A,
IF(CI1354="empty","empty",
VLOOKUP(CI1354,MonsterGroupTable!$A:$A,1,0)))))))</f>
        <v/>
      </c>
    </row>
    <row r="1355" spans="1:88">
      <c r="A1355">
        <v>20656</v>
      </c>
      <c r="B1355">
        <f t="shared" si="42"/>
        <v>1.1000000000000001</v>
      </c>
      <c r="C1355">
        <f t="shared" si="42"/>
        <v>1.1000000000000001</v>
      </c>
      <c r="F1355">
        <v>6300</v>
      </c>
      <c r="G1355">
        <v>236334</v>
      </c>
      <c r="H1355">
        <v>0</v>
      </c>
      <c r="I1355">
        <v>0</v>
      </c>
      <c r="J1355">
        <v>0</v>
      </c>
      <c r="K1355" t="s">
        <v>28</v>
      </c>
      <c r="L1355" t="s">
        <v>251</v>
      </c>
      <c r="M1355" t="s">
        <v>79</v>
      </c>
      <c r="N1355" t="s">
        <v>80</v>
      </c>
      <c r="O1355">
        <v>0</v>
      </c>
      <c r="P1355">
        <v>-4.75</v>
      </c>
      <c r="Q1355">
        <v>-3.5</v>
      </c>
      <c r="R1355">
        <v>4.75</v>
      </c>
      <c r="S1355">
        <v>3</v>
      </c>
      <c r="T1355">
        <v>-13.5</v>
      </c>
      <c r="U1355">
        <v>2.5499999999999998</v>
      </c>
      <c r="V1355">
        <v>-6.75</v>
      </c>
      <c r="W1355" t="str">
        <f t="shared" si="43"/>
        <v>g106,5,empty,3,202,1,1,0</v>
      </c>
      <c r="X1355" s="1" t="s">
        <v>323</v>
      </c>
      <c r="Y1355" s="2" t="str">
        <f>IF(AND(ISBLANK(X1355),OR(NOT(ISBLANK(Z1355)),NOT(ISBLANK(AA1355)))),#N/A,
IF(ISBLANK(X1355),"",
IF(AND(NOT(ISERROR(VLOOKUP(X1355,MonsterTable!$A:$B,MATCH(MonsterTable!$B$1,MonsterTable!$A$1:$B$1,0),0))),OR(ISBLANK(Z1355),ISBLANK(AA1355))),#N/A,
IFERROR(VLOOKUP(X1355,MonsterTable!$A:$B,MATCH(MonsterTable!$B$1,MonsterTable!$A$1:$B$1,0),0),
IF(OR(NOT(ISBLANK(Z1355)),ISBLANK(AA1355)),#N/A,
IF(X1355="empty","empty",
VLOOKUP(X1355,MonsterGroupTable!$A:$A,1,0)))))))</f>
        <v>g106</v>
      </c>
      <c r="AA1355">
        <v>5</v>
      </c>
      <c r="AE1355" s="1" t="s">
        <v>74</v>
      </c>
      <c r="AF1355" s="2" t="str">
        <f>IF(AND(ISBLANK(AE1355),OR(NOT(ISBLANK(AG1355)),NOT(ISBLANK(AH1355)))),#N/A,
IF(ISBLANK(AE1355),"",
IF(AND(NOT(ISERROR(VLOOKUP(AE1355,MonsterTable!$A:$B,MATCH(MonsterTable!$B$1,MonsterTable!$A$1:$B$1,0),0))),OR(ISBLANK(AG1355),ISBLANK(AH1355))),#N/A,
IFERROR(VLOOKUP(AE1355,MonsterTable!$A:$B,MATCH(MonsterTable!$B$1,MonsterTable!$A$1:$B$1,0),0),
IF(OR(NOT(ISBLANK(AG1355)),ISBLANK(AH1355)),#N/A,
IF(AE1355="empty","empty",
VLOOKUP(AE1355,MonsterGroupTable!$A:$A,1,0)))))))</f>
        <v>empty</v>
      </c>
      <c r="AH1355">
        <v>3</v>
      </c>
      <c r="AL1355" s="1" t="s">
        <v>338</v>
      </c>
      <c r="AM1355" s="2">
        <f>IF(AND(ISBLANK(AL1355),OR(NOT(ISBLANK(AN1355)),NOT(ISBLANK(AO1355)))),#N/A,
IF(ISBLANK(AL1355),"",
IF(AND(NOT(ISERROR(VLOOKUP(AL1355,MonsterTable!$A:$B,MATCH(MonsterTable!$B$1,MonsterTable!$A$1:$B$1,0),0))),OR(ISBLANK(AN1355),ISBLANK(AO1355))),#N/A,
IFERROR(VLOOKUP(AL1355,MonsterTable!$A:$B,MATCH(MonsterTable!$B$1,MonsterTable!$A$1:$B$1,0),0),
IF(OR(NOT(ISBLANK(AN1355)),ISBLANK(AO1355)),#N/A,
IF(AL1355="empty","empty",
VLOOKUP(AL1355,MonsterGroupTable!$A:$A,1,0)))))))</f>
        <v>202</v>
      </c>
      <c r="AN1355">
        <v>1</v>
      </c>
      <c r="AO1355">
        <v>1</v>
      </c>
      <c r="AP1355">
        <v>0</v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BA1355" s="2" t="str">
        <f>IF(AND(ISBLANK(AZ1355),OR(NOT(ISBLANK(BB1355)),NOT(ISBLANK(BC1355)))),#N/A,
IF(ISBLANK(AZ1355),"",
IF(AND(NOT(ISERROR(VLOOKUP(AZ1355,MonsterTable!$A:$B,MATCH(MonsterTable!$B$1,MonsterTable!$A$1:$B$1,0),0))),OR(ISBLANK(BB1355),ISBLANK(BC1355))),#N/A,
IFERROR(VLOOKUP(AZ1355,MonsterTable!$A:$B,MATCH(MonsterTable!$B$1,MonsterTable!$A$1:$B$1,0),0),
IF(OR(NOT(ISBLANK(BB1355)),ISBLANK(BC1355)),#N/A,
IF(AZ1355="empty","empty",
VLOOKUP(AZ1355,MonsterGroupTable!$A:$A,1,0)))))))</f>
        <v/>
      </c>
      <c r="BH1355" s="2" t="str">
        <f>IF(AND(ISBLANK(BG1355),OR(NOT(ISBLANK(BI1355)),NOT(ISBLANK(BJ1355)))),#N/A,
IF(ISBLANK(BG1355),"",
IF(AND(NOT(ISERROR(VLOOKUP(BG1355,MonsterTable!$A:$B,MATCH(MonsterTable!$B$1,MonsterTable!$A$1:$B$1,0),0))),OR(ISBLANK(BI1355),ISBLANK(BJ1355))),#N/A,
IFERROR(VLOOKUP(BG1355,MonsterTable!$A:$B,MATCH(MonsterTable!$B$1,MonsterTable!$A$1:$B$1,0),0),
IF(OR(NOT(ISBLANK(BI1355)),ISBLANK(BJ1355)),#N/A,
IF(BG1355="empty","empty",
VLOOKUP(BG1355,MonsterGroupTable!$A:$A,1,0)))))))</f>
        <v/>
      </c>
      <c r="BO1355" s="2" t="str">
        <f>IF(AND(ISBLANK(BN1355),OR(NOT(ISBLANK(BP1355)),NOT(ISBLANK(BQ1355)))),#N/A,
IF(ISBLANK(BN1355),"",
IF(AND(NOT(ISERROR(VLOOKUP(BN1355,MonsterTable!$A:$B,MATCH(MonsterTable!$B$1,MonsterTable!$A$1:$B$1,0),0))),OR(ISBLANK(BP1355),ISBLANK(BQ1355))),#N/A,
IFERROR(VLOOKUP(BN1355,MonsterTable!$A:$B,MATCH(MonsterTable!$B$1,MonsterTable!$A$1:$B$1,0),0),
IF(OR(NOT(ISBLANK(BP1355)),ISBLANK(BQ1355)),#N/A,
IF(BN1355="empty","empty",
VLOOKUP(BN1355,MonsterGroupTable!$A:$A,1,0)))))))</f>
        <v/>
      </c>
      <c r="BV1355" s="2" t="str">
        <f>IF(AND(ISBLANK(BU1355),OR(NOT(ISBLANK(BW1355)),NOT(ISBLANK(BX1355)))),#N/A,
IF(ISBLANK(BU1355),"",
IF(AND(NOT(ISERROR(VLOOKUP(BU1355,MonsterTable!$A:$B,MATCH(MonsterTable!$B$1,MonsterTable!$A$1:$B$1,0),0))),OR(ISBLANK(BW1355),ISBLANK(BX1355))),#N/A,
IFERROR(VLOOKUP(BU1355,MonsterTable!$A:$B,MATCH(MonsterTable!$B$1,MonsterTable!$A$1:$B$1,0),0),
IF(OR(NOT(ISBLANK(BW1355)),ISBLANK(BX1355)),#N/A,
IF(BU1355="empty","empty",
VLOOKUP(BU1355,MonsterGroupTable!$A:$A,1,0)))))))</f>
        <v/>
      </c>
      <c r="CC1355" s="2" t="str">
        <f>IF(AND(ISBLANK(CB1355),OR(NOT(ISBLANK(CD1355)),NOT(ISBLANK(CE1355)))),#N/A,
IF(ISBLANK(CB1355),"",
IF(AND(NOT(ISERROR(VLOOKUP(CB1355,MonsterTable!$A:$B,MATCH(MonsterTable!$B$1,MonsterTable!$A$1:$B$1,0),0))),OR(ISBLANK(CD1355),ISBLANK(CE1355))),#N/A,
IFERROR(VLOOKUP(CB1355,MonsterTable!$A:$B,MATCH(MonsterTable!$B$1,MonsterTable!$A$1:$B$1,0),0),
IF(OR(NOT(ISBLANK(CD1355)),ISBLANK(CE1355)),#N/A,
IF(CB1355="empty","empty",
VLOOKUP(CB1355,MonsterGroupTable!$A:$A,1,0)))))))</f>
        <v/>
      </c>
      <c r="CJ1355" s="2" t="str">
        <f>IF(AND(ISBLANK(CI1355),OR(NOT(ISBLANK(CK1355)),NOT(ISBLANK(CL1355)))),#N/A,
IF(ISBLANK(CI1355),"",
IF(AND(NOT(ISERROR(VLOOKUP(CI1355,MonsterTable!$A:$B,MATCH(MonsterTable!$B$1,MonsterTable!$A$1:$B$1,0),0))),OR(ISBLANK(CK1355),ISBLANK(CL1355))),#N/A,
IFERROR(VLOOKUP(CI1355,MonsterTable!$A:$B,MATCH(MonsterTable!$B$1,MonsterTable!$A$1:$B$1,0),0),
IF(OR(NOT(ISBLANK(CK1355)),ISBLANK(CL1355)),#N/A,
IF(CI1355="empty","empty",
VLOOKUP(CI1355,MonsterGroupTable!$A:$A,1,0)))))))</f>
        <v/>
      </c>
    </row>
    <row r="1356" spans="1:88">
      <c r="A1356">
        <v>20657</v>
      </c>
      <c r="B1356">
        <f t="shared" si="42"/>
        <v>1.1000000000000001</v>
      </c>
      <c r="C1356">
        <f t="shared" si="42"/>
        <v>1.1000000000000001</v>
      </c>
      <c r="F1356">
        <v>6300</v>
      </c>
      <c r="G1356">
        <v>237279</v>
      </c>
      <c r="H1356">
        <v>0</v>
      </c>
      <c r="I1356">
        <v>0</v>
      </c>
      <c r="J1356">
        <v>0</v>
      </c>
      <c r="K1356" t="s">
        <v>28</v>
      </c>
      <c r="L1356" t="s">
        <v>251</v>
      </c>
      <c r="M1356" t="s">
        <v>79</v>
      </c>
      <c r="N1356" t="s">
        <v>80</v>
      </c>
      <c r="O1356">
        <v>0</v>
      </c>
      <c r="P1356">
        <v>-4.75</v>
      </c>
      <c r="Q1356">
        <v>-3.5</v>
      </c>
      <c r="R1356">
        <v>4.75</v>
      </c>
      <c r="S1356">
        <v>3</v>
      </c>
      <c r="T1356">
        <v>-13.5</v>
      </c>
      <c r="U1356">
        <v>2.5499999999999998</v>
      </c>
      <c r="V1356">
        <v>-6.75</v>
      </c>
      <c r="W1356" t="str">
        <f t="shared" si="43"/>
        <v>g106,5,empty,3,202,1,1,0</v>
      </c>
      <c r="X1356" s="1" t="s">
        <v>323</v>
      </c>
      <c r="Y1356" s="2" t="str">
        <f>IF(AND(ISBLANK(X1356),OR(NOT(ISBLANK(Z1356)),NOT(ISBLANK(AA1356)))),#N/A,
IF(ISBLANK(X1356),"",
IF(AND(NOT(ISERROR(VLOOKUP(X1356,MonsterTable!$A:$B,MATCH(MonsterTable!$B$1,MonsterTable!$A$1:$B$1,0),0))),OR(ISBLANK(Z1356),ISBLANK(AA1356))),#N/A,
IFERROR(VLOOKUP(X1356,MonsterTable!$A:$B,MATCH(MonsterTable!$B$1,MonsterTable!$A$1:$B$1,0),0),
IF(OR(NOT(ISBLANK(Z1356)),ISBLANK(AA1356)),#N/A,
IF(X1356="empty","empty",
VLOOKUP(X1356,MonsterGroupTable!$A:$A,1,0)))))))</f>
        <v>g106</v>
      </c>
      <c r="AA1356">
        <v>5</v>
      </c>
      <c r="AE1356" s="1" t="s">
        <v>74</v>
      </c>
      <c r="AF1356" s="2" t="str">
        <f>IF(AND(ISBLANK(AE1356),OR(NOT(ISBLANK(AG1356)),NOT(ISBLANK(AH1356)))),#N/A,
IF(ISBLANK(AE1356),"",
IF(AND(NOT(ISERROR(VLOOKUP(AE1356,MonsterTable!$A:$B,MATCH(MonsterTable!$B$1,MonsterTable!$A$1:$B$1,0),0))),OR(ISBLANK(AG1356),ISBLANK(AH1356))),#N/A,
IFERROR(VLOOKUP(AE1356,MonsterTable!$A:$B,MATCH(MonsterTable!$B$1,MonsterTable!$A$1:$B$1,0),0),
IF(OR(NOT(ISBLANK(AG1356)),ISBLANK(AH1356)),#N/A,
IF(AE1356="empty","empty",
VLOOKUP(AE1356,MonsterGroupTable!$A:$A,1,0)))))))</f>
        <v>empty</v>
      </c>
      <c r="AH1356">
        <v>3</v>
      </c>
      <c r="AL1356" s="1" t="s">
        <v>338</v>
      </c>
      <c r="AM1356" s="2">
        <f>IF(AND(ISBLANK(AL1356),OR(NOT(ISBLANK(AN1356)),NOT(ISBLANK(AO1356)))),#N/A,
IF(ISBLANK(AL1356),"",
IF(AND(NOT(ISERROR(VLOOKUP(AL1356,MonsterTable!$A:$B,MATCH(MonsterTable!$B$1,MonsterTable!$A$1:$B$1,0),0))),OR(ISBLANK(AN1356),ISBLANK(AO1356))),#N/A,
IFERROR(VLOOKUP(AL1356,MonsterTable!$A:$B,MATCH(MonsterTable!$B$1,MonsterTable!$A$1:$B$1,0),0),
IF(OR(NOT(ISBLANK(AN1356)),ISBLANK(AO1356)),#N/A,
IF(AL1356="empty","empty",
VLOOKUP(AL1356,MonsterGroupTable!$A:$A,1,0)))))))</f>
        <v>202</v>
      </c>
      <c r="AN1356">
        <v>1</v>
      </c>
      <c r="AO1356">
        <v>1</v>
      </c>
      <c r="AP1356">
        <v>0</v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BA1356" s="2" t="str">
        <f>IF(AND(ISBLANK(AZ1356),OR(NOT(ISBLANK(BB1356)),NOT(ISBLANK(BC1356)))),#N/A,
IF(ISBLANK(AZ1356),"",
IF(AND(NOT(ISERROR(VLOOKUP(AZ1356,MonsterTable!$A:$B,MATCH(MonsterTable!$B$1,MonsterTable!$A$1:$B$1,0),0))),OR(ISBLANK(BB1356),ISBLANK(BC1356))),#N/A,
IFERROR(VLOOKUP(AZ1356,MonsterTable!$A:$B,MATCH(MonsterTable!$B$1,MonsterTable!$A$1:$B$1,0),0),
IF(OR(NOT(ISBLANK(BB1356)),ISBLANK(BC1356)),#N/A,
IF(AZ1356="empty","empty",
VLOOKUP(AZ1356,MonsterGroupTable!$A:$A,1,0)))))))</f>
        <v/>
      </c>
      <c r="BH1356" s="2" t="str">
        <f>IF(AND(ISBLANK(BG1356),OR(NOT(ISBLANK(BI1356)),NOT(ISBLANK(BJ1356)))),#N/A,
IF(ISBLANK(BG1356),"",
IF(AND(NOT(ISERROR(VLOOKUP(BG1356,MonsterTable!$A:$B,MATCH(MonsterTable!$B$1,MonsterTable!$A$1:$B$1,0),0))),OR(ISBLANK(BI1356),ISBLANK(BJ1356))),#N/A,
IFERROR(VLOOKUP(BG1356,MonsterTable!$A:$B,MATCH(MonsterTable!$B$1,MonsterTable!$A$1:$B$1,0),0),
IF(OR(NOT(ISBLANK(BI1356)),ISBLANK(BJ1356)),#N/A,
IF(BG1356="empty","empty",
VLOOKUP(BG1356,MonsterGroupTable!$A:$A,1,0)))))))</f>
        <v/>
      </c>
      <c r="BO1356" s="2" t="str">
        <f>IF(AND(ISBLANK(BN1356),OR(NOT(ISBLANK(BP1356)),NOT(ISBLANK(BQ1356)))),#N/A,
IF(ISBLANK(BN1356),"",
IF(AND(NOT(ISERROR(VLOOKUP(BN1356,MonsterTable!$A:$B,MATCH(MonsterTable!$B$1,MonsterTable!$A$1:$B$1,0),0))),OR(ISBLANK(BP1356),ISBLANK(BQ1356))),#N/A,
IFERROR(VLOOKUP(BN1356,MonsterTable!$A:$B,MATCH(MonsterTable!$B$1,MonsterTable!$A$1:$B$1,0),0),
IF(OR(NOT(ISBLANK(BP1356)),ISBLANK(BQ1356)),#N/A,
IF(BN1356="empty","empty",
VLOOKUP(BN1356,MonsterGroupTable!$A:$A,1,0)))))))</f>
        <v/>
      </c>
      <c r="BV1356" s="2" t="str">
        <f>IF(AND(ISBLANK(BU1356),OR(NOT(ISBLANK(BW1356)),NOT(ISBLANK(BX1356)))),#N/A,
IF(ISBLANK(BU1356),"",
IF(AND(NOT(ISERROR(VLOOKUP(BU1356,MonsterTable!$A:$B,MATCH(MonsterTable!$B$1,MonsterTable!$A$1:$B$1,0),0))),OR(ISBLANK(BW1356),ISBLANK(BX1356))),#N/A,
IFERROR(VLOOKUP(BU1356,MonsterTable!$A:$B,MATCH(MonsterTable!$B$1,MonsterTable!$A$1:$B$1,0),0),
IF(OR(NOT(ISBLANK(BW1356)),ISBLANK(BX1356)),#N/A,
IF(BU1356="empty","empty",
VLOOKUP(BU1356,MonsterGroupTable!$A:$A,1,0)))))))</f>
        <v/>
      </c>
      <c r="CC1356" s="2" t="str">
        <f>IF(AND(ISBLANK(CB1356),OR(NOT(ISBLANK(CD1356)),NOT(ISBLANK(CE1356)))),#N/A,
IF(ISBLANK(CB1356),"",
IF(AND(NOT(ISERROR(VLOOKUP(CB1356,MonsterTable!$A:$B,MATCH(MonsterTable!$B$1,MonsterTable!$A$1:$B$1,0),0))),OR(ISBLANK(CD1356),ISBLANK(CE1356))),#N/A,
IFERROR(VLOOKUP(CB1356,MonsterTable!$A:$B,MATCH(MonsterTable!$B$1,MonsterTable!$A$1:$B$1,0),0),
IF(OR(NOT(ISBLANK(CD1356)),ISBLANK(CE1356)),#N/A,
IF(CB1356="empty","empty",
VLOOKUP(CB1356,MonsterGroupTable!$A:$A,1,0)))))))</f>
        <v/>
      </c>
      <c r="CJ1356" s="2" t="str">
        <f>IF(AND(ISBLANK(CI1356),OR(NOT(ISBLANK(CK1356)),NOT(ISBLANK(CL1356)))),#N/A,
IF(ISBLANK(CI1356),"",
IF(AND(NOT(ISERROR(VLOOKUP(CI1356,MonsterTable!$A:$B,MATCH(MonsterTable!$B$1,MonsterTable!$A$1:$B$1,0),0))),OR(ISBLANK(CK1356),ISBLANK(CL1356))),#N/A,
IFERROR(VLOOKUP(CI1356,MonsterTable!$A:$B,MATCH(MonsterTable!$B$1,MonsterTable!$A$1:$B$1,0),0),
IF(OR(NOT(ISBLANK(CK1356)),ISBLANK(CL1356)),#N/A,
IF(CI1356="empty","empty",
VLOOKUP(CI1356,MonsterGroupTable!$A:$A,1,0)))))))</f>
        <v/>
      </c>
    </row>
    <row r="1357" spans="1:88">
      <c r="A1357">
        <v>20658</v>
      </c>
      <c r="B1357">
        <f t="shared" si="42"/>
        <v>1.1000000000000001</v>
      </c>
      <c r="C1357">
        <f t="shared" si="42"/>
        <v>1.1000000000000001</v>
      </c>
      <c r="F1357">
        <v>6300</v>
      </c>
      <c r="G1357">
        <v>238224</v>
      </c>
      <c r="H1357">
        <v>0</v>
      </c>
      <c r="I1357">
        <v>0</v>
      </c>
      <c r="J1357">
        <v>0</v>
      </c>
      <c r="K1357" t="s">
        <v>28</v>
      </c>
      <c r="L1357" t="s">
        <v>251</v>
      </c>
      <c r="M1357" t="s">
        <v>79</v>
      </c>
      <c r="N1357" t="s">
        <v>80</v>
      </c>
      <c r="O1357">
        <v>0</v>
      </c>
      <c r="P1357">
        <v>-4.75</v>
      </c>
      <c r="Q1357">
        <v>-3.5</v>
      </c>
      <c r="R1357">
        <v>4.75</v>
      </c>
      <c r="S1357">
        <v>3</v>
      </c>
      <c r="T1357">
        <v>-13.5</v>
      </c>
      <c r="U1357">
        <v>2.5499999999999998</v>
      </c>
      <c r="V1357">
        <v>-6.75</v>
      </c>
      <c r="W1357" t="str">
        <f t="shared" si="43"/>
        <v>g106,5,empty,3,202,1,1,0</v>
      </c>
      <c r="X1357" s="1" t="s">
        <v>323</v>
      </c>
      <c r="Y1357" s="2" t="str">
        <f>IF(AND(ISBLANK(X1357),OR(NOT(ISBLANK(Z1357)),NOT(ISBLANK(AA1357)))),#N/A,
IF(ISBLANK(X1357),"",
IF(AND(NOT(ISERROR(VLOOKUP(X1357,MonsterTable!$A:$B,MATCH(MonsterTable!$B$1,MonsterTable!$A$1:$B$1,0),0))),OR(ISBLANK(Z1357),ISBLANK(AA1357))),#N/A,
IFERROR(VLOOKUP(X1357,MonsterTable!$A:$B,MATCH(MonsterTable!$B$1,MonsterTable!$A$1:$B$1,0),0),
IF(OR(NOT(ISBLANK(Z1357)),ISBLANK(AA1357)),#N/A,
IF(X1357="empty","empty",
VLOOKUP(X1357,MonsterGroupTable!$A:$A,1,0)))))))</f>
        <v>g106</v>
      </c>
      <c r="AA1357">
        <v>5</v>
      </c>
      <c r="AE1357" s="1" t="s">
        <v>74</v>
      </c>
      <c r="AF1357" s="2" t="str">
        <f>IF(AND(ISBLANK(AE1357),OR(NOT(ISBLANK(AG1357)),NOT(ISBLANK(AH1357)))),#N/A,
IF(ISBLANK(AE1357),"",
IF(AND(NOT(ISERROR(VLOOKUP(AE1357,MonsterTable!$A:$B,MATCH(MonsterTable!$B$1,MonsterTable!$A$1:$B$1,0),0))),OR(ISBLANK(AG1357),ISBLANK(AH1357))),#N/A,
IFERROR(VLOOKUP(AE1357,MonsterTable!$A:$B,MATCH(MonsterTable!$B$1,MonsterTable!$A$1:$B$1,0),0),
IF(OR(NOT(ISBLANK(AG1357)),ISBLANK(AH1357)),#N/A,
IF(AE1357="empty","empty",
VLOOKUP(AE1357,MonsterGroupTable!$A:$A,1,0)))))))</f>
        <v>empty</v>
      </c>
      <c r="AH1357">
        <v>3</v>
      </c>
      <c r="AL1357" s="1" t="s">
        <v>338</v>
      </c>
      <c r="AM1357" s="2">
        <f>IF(AND(ISBLANK(AL1357),OR(NOT(ISBLANK(AN1357)),NOT(ISBLANK(AO1357)))),#N/A,
IF(ISBLANK(AL1357),"",
IF(AND(NOT(ISERROR(VLOOKUP(AL1357,MonsterTable!$A:$B,MATCH(MonsterTable!$B$1,MonsterTable!$A$1:$B$1,0),0))),OR(ISBLANK(AN1357),ISBLANK(AO1357))),#N/A,
IFERROR(VLOOKUP(AL1357,MonsterTable!$A:$B,MATCH(MonsterTable!$B$1,MonsterTable!$A$1:$B$1,0),0),
IF(OR(NOT(ISBLANK(AN1357)),ISBLANK(AO1357)),#N/A,
IF(AL1357="empty","empty",
VLOOKUP(AL1357,MonsterGroupTable!$A:$A,1,0)))))))</f>
        <v>202</v>
      </c>
      <c r="AN1357">
        <v>1</v>
      </c>
      <c r="AO1357">
        <v>1</v>
      </c>
      <c r="AP1357">
        <v>0</v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BA1357" s="2" t="str">
        <f>IF(AND(ISBLANK(AZ1357),OR(NOT(ISBLANK(BB1357)),NOT(ISBLANK(BC1357)))),#N/A,
IF(ISBLANK(AZ1357),"",
IF(AND(NOT(ISERROR(VLOOKUP(AZ1357,MonsterTable!$A:$B,MATCH(MonsterTable!$B$1,MonsterTable!$A$1:$B$1,0),0))),OR(ISBLANK(BB1357),ISBLANK(BC1357))),#N/A,
IFERROR(VLOOKUP(AZ1357,MonsterTable!$A:$B,MATCH(MonsterTable!$B$1,MonsterTable!$A$1:$B$1,0),0),
IF(OR(NOT(ISBLANK(BB1357)),ISBLANK(BC1357)),#N/A,
IF(AZ1357="empty","empty",
VLOOKUP(AZ1357,MonsterGroupTable!$A:$A,1,0)))))))</f>
        <v/>
      </c>
      <c r="BH1357" s="2" t="str">
        <f>IF(AND(ISBLANK(BG1357),OR(NOT(ISBLANK(BI1357)),NOT(ISBLANK(BJ1357)))),#N/A,
IF(ISBLANK(BG1357),"",
IF(AND(NOT(ISERROR(VLOOKUP(BG1357,MonsterTable!$A:$B,MATCH(MonsterTable!$B$1,MonsterTable!$A$1:$B$1,0),0))),OR(ISBLANK(BI1357),ISBLANK(BJ1357))),#N/A,
IFERROR(VLOOKUP(BG1357,MonsterTable!$A:$B,MATCH(MonsterTable!$B$1,MonsterTable!$A$1:$B$1,0),0),
IF(OR(NOT(ISBLANK(BI1357)),ISBLANK(BJ1357)),#N/A,
IF(BG1357="empty","empty",
VLOOKUP(BG1357,MonsterGroupTable!$A:$A,1,0)))))))</f>
        <v/>
      </c>
      <c r="BO1357" s="2" t="str">
        <f>IF(AND(ISBLANK(BN1357),OR(NOT(ISBLANK(BP1357)),NOT(ISBLANK(BQ1357)))),#N/A,
IF(ISBLANK(BN1357),"",
IF(AND(NOT(ISERROR(VLOOKUP(BN1357,MonsterTable!$A:$B,MATCH(MonsterTable!$B$1,MonsterTable!$A$1:$B$1,0),0))),OR(ISBLANK(BP1357),ISBLANK(BQ1357))),#N/A,
IFERROR(VLOOKUP(BN1357,MonsterTable!$A:$B,MATCH(MonsterTable!$B$1,MonsterTable!$A$1:$B$1,0),0),
IF(OR(NOT(ISBLANK(BP1357)),ISBLANK(BQ1357)),#N/A,
IF(BN1357="empty","empty",
VLOOKUP(BN1357,MonsterGroupTable!$A:$A,1,0)))))))</f>
        <v/>
      </c>
      <c r="BV1357" s="2" t="str">
        <f>IF(AND(ISBLANK(BU1357),OR(NOT(ISBLANK(BW1357)),NOT(ISBLANK(BX1357)))),#N/A,
IF(ISBLANK(BU1357),"",
IF(AND(NOT(ISERROR(VLOOKUP(BU1357,MonsterTable!$A:$B,MATCH(MonsterTable!$B$1,MonsterTable!$A$1:$B$1,0),0))),OR(ISBLANK(BW1357),ISBLANK(BX1357))),#N/A,
IFERROR(VLOOKUP(BU1357,MonsterTable!$A:$B,MATCH(MonsterTable!$B$1,MonsterTable!$A$1:$B$1,0),0),
IF(OR(NOT(ISBLANK(BW1357)),ISBLANK(BX1357)),#N/A,
IF(BU1357="empty","empty",
VLOOKUP(BU1357,MonsterGroupTable!$A:$A,1,0)))))))</f>
        <v/>
      </c>
      <c r="CC1357" s="2" t="str">
        <f>IF(AND(ISBLANK(CB1357),OR(NOT(ISBLANK(CD1357)),NOT(ISBLANK(CE1357)))),#N/A,
IF(ISBLANK(CB1357),"",
IF(AND(NOT(ISERROR(VLOOKUP(CB1357,MonsterTable!$A:$B,MATCH(MonsterTable!$B$1,MonsterTable!$A$1:$B$1,0),0))),OR(ISBLANK(CD1357),ISBLANK(CE1357))),#N/A,
IFERROR(VLOOKUP(CB1357,MonsterTable!$A:$B,MATCH(MonsterTable!$B$1,MonsterTable!$A$1:$B$1,0),0),
IF(OR(NOT(ISBLANK(CD1357)),ISBLANK(CE1357)),#N/A,
IF(CB1357="empty","empty",
VLOOKUP(CB1357,MonsterGroupTable!$A:$A,1,0)))))))</f>
        <v/>
      </c>
      <c r="CJ1357" s="2" t="str">
        <f>IF(AND(ISBLANK(CI1357),OR(NOT(ISBLANK(CK1357)),NOT(ISBLANK(CL1357)))),#N/A,
IF(ISBLANK(CI1357),"",
IF(AND(NOT(ISERROR(VLOOKUP(CI1357,MonsterTable!$A:$B,MATCH(MonsterTable!$B$1,MonsterTable!$A$1:$B$1,0),0))),OR(ISBLANK(CK1357),ISBLANK(CL1357))),#N/A,
IFERROR(VLOOKUP(CI1357,MonsterTable!$A:$B,MATCH(MonsterTable!$B$1,MonsterTable!$A$1:$B$1,0),0),
IF(OR(NOT(ISBLANK(CK1357)),ISBLANK(CL1357)),#N/A,
IF(CI1357="empty","empty",
VLOOKUP(CI1357,MonsterGroupTable!$A:$A,1,0)))))))</f>
        <v/>
      </c>
    </row>
    <row r="1358" spans="1:88">
      <c r="A1358">
        <v>20659</v>
      </c>
      <c r="B1358">
        <f t="shared" si="42"/>
        <v>1.1000000000000001</v>
      </c>
      <c r="C1358">
        <f t="shared" si="42"/>
        <v>1.1000000000000001</v>
      </c>
      <c r="F1358">
        <v>6300</v>
      </c>
      <c r="G1358">
        <v>239169</v>
      </c>
      <c r="H1358">
        <v>0</v>
      </c>
      <c r="I1358">
        <v>0</v>
      </c>
      <c r="J1358">
        <v>0</v>
      </c>
      <c r="K1358" t="s">
        <v>28</v>
      </c>
      <c r="L1358" t="s">
        <v>251</v>
      </c>
      <c r="M1358" t="s">
        <v>79</v>
      </c>
      <c r="N1358" t="s">
        <v>80</v>
      </c>
      <c r="O1358">
        <v>0</v>
      </c>
      <c r="P1358">
        <v>-4.75</v>
      </c>
      <c r="Q1358">
        <v>-3.5</v>
      </c>
      <c r="R1358">
        <v>4.75</v>
      </c>
      <c r="S1358">
        <v>3</v>
      </c>
      <c r="T1358">
        <v>-13.5</v>
      </c>
      <c r="U1358">
        <v>2.5499999999999998</v>
      </c>
      <c r="V1358">
        <v>-6.75</v>
      </c>
      <c r="W1358" t="str">
        <f t="shared" si="43"/>
        <v>g106,5,empty,3,202,1,1,0</v>
      </c>
      <c r="X1358" s="1" t="s">
        <v>323</v>
      </c>
      <c r="Y1358" s="2" t="str">
        <f>IF(AND(ISBLANK(X1358),OR(NOT(ISBLANK(Z1358)),NOT(ISBLANK(AA1358)))),#N/A,
IF(ISBLANK(X1358),"",
IF(AND(NOT(ISERROR(VLOOKUP(X1358,MonsterTable!$A:$B,MATCH(MonsterTable!$B$1,MonsterTable!$A$1:$B$1,0),0))),OR(ISBLANK(Z1358),ISBLANK(AA1358))),#N/A,
IFERROR(VLOOKUP(X1358,MonsterTable!$A:$B,MATCH(MonsterTable!$B$1,MonsterTable!$A$1:$B$1,0),0),
IF(OR(NOT(ISBLANK(Z1358)),ISBLANK(AA1358)),#N/A,
IF(X1358="empty","empty",
VLOOKUP(X1358,MonsterGroupTable!$A:$A,1,0)))))))</f>
        <v>g106</v>
      </c>
      <c r="AA1358">
        <v>5</v>
      </c>
      <c r="AE1358" s="1" t="s">
        <v>74</v>
      </c>
      <c r="AF1358" s="2" t="str">
        <f>IF(AND(ISBLANK(AE1358),OR(NOT(ISBLANK(AG1358)),NOT(ISBLANK(AH1358)))),#N/A,
IF(ISBLANK(AE1358),"",
IF(AND(NOT(ISERROR(VLOOKUP(AE1358,MonsterTable!$A:$B,MATCH(MonsterTable!$B$1,MonsterTable!$A$1:$B$1,0),0))),OR(ISBLANK(AG1358),ISBLANK(AH1358))),#N/A,
IFERROR(VLOOKUP(AE1358,MonsterTable!$A:$B,MATCH(MonsterTable!$B$1,MonsterTable!$A$1:$B$1,0),0),
IF(OR(NOT(ISBLANK(AG1358)),ISBLANK(AH1358)),#N/A,
IF(AE1358="empty","empty",
VLOOKUP(AE1358,MonsterGroupTable!$A:$A,1,0)))))))</f>
        <v>empty</v>
      </c>
      <c r="AH1358">
        <v>3</v>
      </c>
      <c r="AL1358" s="1" t="s">
        <v>338</v>
      </c>
      <c r="AM1358" s="2">
        <f>IF(AND(ISBLANK(AL1358),OR(NOT(ISBLANK(AN1358)),NOT(ISBLANK(AO1358)))),#N/A,
IF(ISBLANK(AL1358),"",
IF(AND(NOT(ISERROR(VLOOKUP(AL1358,MonsterTable!$A:$B,MATCH(MonsterTable!$B$1,MonsterTable!$A$1:$B$1,0),0))),OR(ISBLANK(AN1358),ISBLANK(AO1358))),#N/A,
IFERROR(VLOOKUP(AL1358,MonsterTable!$A:$B,MATCH(MonsterTable!$B$1,MonsterTable!$A$1:$B$1,0),0),
IF(OR(NOT(ISBLANK(AN1358)),ISBLANK(AO1358)),#N/A,
IF(AL1358="empty","empty",
VLOOKUP(AL1358,MonsterGroupTable!$A:$A,1,0)))))))</f>
        <v>202</v>
      </c>
      <c r="AN1358">
        <v>1</v>
      </c>
      <c r="AO1358">
        <v>1</v>
      </c>
      <c r="AP1358">
        <v>0</v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BA1358" s="2" t="str">
        <f>IF(AND(ISBLANK(AZ1358),OR(NOT(ISBLANK(BB1358)),NOT(ISBLANK(BC1358)))),#N/A,
IF(ISBLANK(AZ1358),"",
IF(AND(NOT(ISERROR(VLOOKUP(AZ1358,MonsterTable!$A:$B,MATCH(MonsterTable!$B$1,MonsterTable!$A$1:$B$1,0),0))),OR(ISBLANK(BB1358),ISBLANK(BC1358))),#N/A,
IFERROR(VLOOKUP(AZ1358,MonsterTable!$A:$B,MATCH(MonsterTable!$B$1,MonsterTable!$A$1:$B$1,0),0),
IF(OR(NOT(ISBLANK(BB1358)),ISBLANK(BC1358)),#N/A,
IF(AZ1358="empty","empty",
VLOOKUP(AZ1358,MonsterGroupTable!$A:$A,1,0)))))))</f>
        <v/>
      </c>
      <c r="BH1358" s="2" t="str">
        <f>IF(AND(ISBLANK(BG1358),OR(NOT(ISBLANK(BI1358)),NOT(ISBLANK(BJ1358)))),#N/A,
IF(ISBLANK(BG1358),"",
IF(AND(NOT(ISERROR(VLOOKUP(BG1358,MonsterTable!$A:$B,MATCH(MonsterTable!$B$1,MonsterTable!$A$1:$B$1,0),0))),OR(ISBLANK(BI1358),ISBLANK(BJ1358))),#N/A,
IFERROR(VLOOKUP(BG1358,MonsterTable!$A:$B,MATCH(MonsterTable!$B$1,MonsterTable!$A$1:$B$1,0),0),
IF(OR(NOT(ISBLANK(BI1358)),ISBLANK(BJ1358)),#N/A,
IF(BG1358="empty","empty",
VLOOKUP(BG1358,MonsterGroupTable!$A:$A,1,0)))))))</f>
        <v/>
      </c>
      <c r="BO1358" s="2" t="str">
        <f>IF(AND(ISBLANK(BN1358),OR(NOT(ISBLANK(BP1358)),NOT(ISBLANK(BQ1358)))),#N/A,
IF(ISBLANK(BN1358),"",
IF(AND(NOT(ISERROR(VLOOKUP(BN1358,MonsterTable!$A:$B,MATCH(MonsterTable!$B$1,MonsterTable!$A$1:$B$1,0),0))),OR(ISBLANK(BP1358),ISBLANK(BQ1358))),#N/A,
IFERROR(VLOOKUP(BN1358,MonsterTable!$A:$B,MATCH(MonsterTable!$B$1,MonsterTable!$A$1:$B$1,0),0),
IF(OR(NOT(ISBLANK(BP1358)),ISBLANK(BQ1358)),#N/A,
IF(BN1358="empty","empty",
VLOOKUP(BN1358,MonsterGroupTable!$A:$A,1,0)))))))</f>
        <v/>
      </c>
      <c r="BV1358" s="2" t="str">
        <f>IF(AND(ISBLANK(BU1358),OR(NOT(ISBLANK(BW1358)),NOT(ISBLANK(BX1358)))),#N/A,
IF(ISBLANK(BU1358),"",
IF(AND(NOT(ISERROR(VLOOKUP(BU1358,MonsterTable!$A:$B,MATCH(MonsterTable!$B$1,MonsterTable!$A$1:$B$1,0),0))),OR(ISBLANK(BW1358),ISBLANK(BX1358))),#N/A,
IFERROR(VLOOKUP(BU1358,MonsterTable!$A:$B,MATCH(MonsterTable!$B$1,MonsterTable!$A$1:$B$1,0),0),
IF(OR(NOT(ISBLANK(BW1358)),ISBLANK(BX1358)),#N/A,
IF(BU1358="empty","empty",
VLOOKUP(BU1358,MonsterGroupTable!$A:$A,1,0)))))))</f>
        <v/>
      </c>
      <c r="CC1358" s="2" t="str">
        <f>IF(AND(ISBLANK(CB1358),OR(NOT(ISBLANK(CD1358)),NOT(ISBLANK(CE1358)))),#N/A,
IF(ISBLANK(CB1358),"",
IF(AND(NOT(ISERROR(VLOOKUP(CB1358,MonsterTable!$A:$B,MATCH(MonsterTable!$B$1,MonsterTable!$A$1:$B$1,0),0))),OR(ISBLANK(CD1358),ISBLANK(CE1358))),#N/A,
IFERROR(VLOOKUP(CB1358,MonsterTable!$A:$B,MATCH(MonsterTable!$B$1,MonsterTable!$A$1:$B$1,0),0),
IF(OR(NOT(ISBLANK(CD1358)),ISBLANK(CE1358)),#N/A,
IF(CB1358="empty","empty",
VLOOKUP(CB1358,MonsterGroupTable!$A:$A,1,0)))))))</f>
        <v/>
      </c>
      <c r="CJ1358" s="2" t="str">
        <f>IF(AND(ISBLANK(CI1358),OR(NOT(ISBLANK(CK1358)),NOT(ISBLANK(CL1358)))),#N/A,
IF(ISBLANK(CI1358),"",
IF(AND(NOT(ISERROR(VLOOKUP(CI1358,MonsterTable!$A:$B,MATCH(MonsterTable!$B$1,MonsterTable!$A$1:$B$1,0),0))),OR(ISBLANK(CK1358),ISBLANK(CL1358))),#N/A,
IFERROR(VLOOKUP(CI1358,MonsterTable!$A:$B,MATCH(MonsterTable!$B$1,MonsterTable!$A$1:$B$1,0),0),
IF(OR(NOT(ISBLANK(CK1358)),ISBLANK(CL1358)),#N/A,
IF(CI1358="empty","empty",
VLOOKUP(CI1358,MonsterGroupTable!$A:$A,1,0)))))))</f>
        <v/>
      </c>
    </row>
    <row r="1359" spans="1:88">
      <c r="A1359">
        <v>20660</v>
      </c>
      <c r="B1359">
        <f t="shared" si="42"/>
        <v>1.2</v>
      </c>
      <c r="C1359">
        <f t="shared" si="42"/>
        <v>1.1000000000000001</v>
      </c>
      <c r="F1359">
        <v>6300</v>
      </c>
      <c r="G1359">
        <v>240114</v>
      </c>
      <c r="H1359">
        <v>0</v>
      </c>
      <c r="I1359">
        <v>0</v>
      </c>
      <c r="J1359">
        <v>0</v>
      </c>
      <c r="K1359" t="s">
        <v>28</v>
      </c>
      <c r="L1359" t="s">
        <v>251</v>
      </c>
      <c r="M1359" t="s">
        <v>79</v>
      </c>
      <c r="N1359" t="s">
        <v>80</v>
      </c>
      <c r="O1359">
        <v>0</v>
      </c>
      <c r="P1359">
        <v>-4.75</v>
      </c>
      <c r="Q1359">
        <v>-3.5</v>
      </c>
      <c r="R1359">
        <v>4.75</v>
      </c>
      <c r="S1359">
        <v>3</v>
      </c>
      <c r="T1359">
        <v>-13.5</v>
      </c>
      <c r="U1359">
        <v>2.5499999999999998</v>
      </c>
      <c r="V1359">
        <v>-6.75</v>
      </c>
      <c r="W1359" t="str">
        <f t="shared" si="43"/>
        <v>g106,5,empty,3,202,1,1,0</v>
      </c>
      <c r="X1359" s="1" t="s">
        <v>323</v>
      </c>
      <c r="Y1359" s="2" t="str">
        <f>IF(AND(ISBLANK(X1359),OR(NOT(ISBLANK(Z1359)),NOT(ISBLANK(AA1359)))),#N/A,
IF(ISBLANK(X1359),"",
IF(AND(NOT(ISERROR(VLOOKUP(X1359,MonsterTable!$A:$B,MATCH(MonsterTable!$B$1,MonsterTable!$A$1:$B$1,0),0))),OR(ISBLANK(Z1359),ISBLANK(AA1359))),#N/A,
IFERROR(VLOOKUP(X1359,MonsterTable!$A:$B,MATCH(MonsterTable!$B$1,MonsterTable!$A$1:$B$1,0),0),
IF(OR(NOT(ISBLANK(Z1359)),ISBLANK(AA1359)),#N/A,
IF(X1359="empty","empty",
VLOOKUP(X1359,MonsterGroupTable!$A:$A,1,0)))))))</f>
        <v>g106</v>
      </c>
      <c r="AA1359">
        <v>5</v>
      </c>
      <c r="AE1359" s="1" t="s">
        <v>74</v>
      </c>
      <c r="AF1359" s="2" t="str">
        <f>IF(AND(ISBLANK(AE1359),OR(NOT(ISBLANK(AG1359)),NOT(ISBLANK(AH1359)))),#N/A,
IF(ISBLANK(AE1359),"",
IF(AND(NOT(ISERROR(VLOOKUP(AE1359,MonsterTable!$A:$B,MATCH(MonsterTable!$B$1,MonsterTable!$A$1:$B$1,0),0))),OR(ISBLANK(AG1359),ISBLANK(AH1359))),#N/A,
IFERROR(VLOOKUP(AE1359,MonsterTable!$A:$B,MATCH(MonsterTable!$B$1,MonsterTable!$A$1:$B$1,0),0),
IF(OR(NOT(ISBLANK(AG1359)),ISBLANK(AH1359)),#N/A,
IF(AE1359="empty","empty",
VLOOKUP(AE1359,MonsterGroupTable!$A:$A,1,0)))))))</f>
        <v>empty</v>
      </c>
      <c r="AH1359">
        <v>3</v>
      </c>
      <c r="AL1359" s="1" t="s">
        <v>338</v>
      </c>
      <c r="AM1359" s="2">
        <f>IF(AND(ISBLANK(AL1359),OR(NOT(ISBLANK(AN1359)),NOT(ISBLANK(AO1359)))),#N/A,
IF(ISBLANK(AL1359),"",
IF(AND(NOT(ISERROR(VLOOKUP(AL1359,MonsterTable!$A:$B,MATCH(MonsterTable!$B$1,MonsterTable!$A$1:$B$1,0),0))),OR(ISBLANK(AN1359),ISBLANK(AO1359))),#N/A,
IFERROR(VLOOKUP(AL1359,MonsterTable!$A:$B,MATCH(MonsterTable!$B$1,MonsterTable!$A$1:$B$1,0),0),
IF(OR(NOT(ISBLANK(AN1359)),ISBLANK(AO1359)),#N/A,
IF(AL1359="empty","empty",
VLOOKUP(AL1359,MonsterGroupTable!$A:$A,1,0)))))))</f>
        <v>202</v>
      </c>
      <c r="AN1359">
        <v>1</v>
      </c>
      <c r="AO1359">
        <v>1</v>
      </c>
      <c r="AP1359">
        <v>0</v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BA1359" s="2" t="str">
        <f>IF(AND(ISBLANK(AZ1359),OR(NOT(ISBLANK(BB1359)),NOT(ISBLANK(BC1359)))),#N/A,
IF(ISBLANK(AZ1359),"",
IF(AND(NOT(ISERROR(VLOOKUP(AZ1359,MonsterTable!$A:$B,MATCH(MonsterTable!$B$1,MonsterTable!$A$1:$B$1,0),0))),OR(ISBLANK(BB1359),ISBLANK(BC1359))),#N/A,
IFERROR(VLOOKUP(AZ1359,MonsterTable!$A:$B,MATCH(MonsterTable!$B$1,MonsterTable!$A$1:$B$1,0),0),
IF(OR(NOT(ISBLANK(BB1359)),ISBLANK(BC1359)),#N/A,
IF(AZ1359="empty","empty",
VLOOKUP(AZ1359,MonsterGroupTable!$A:$A,1,0)))))))</f>
        <v/>
      </c>
      <c r="BH1359" s="2" t="str">
        <f>IF(AND(ISBLANK(BG1359),OR(NOT(ISBLANK(BI1359)),NOT(ISBLANK(BJ1359)))),#N/A,
IF(ISBLANK(BG1359),"",
IF(AND(NOT(ISERROR(VLOOKUP(BG1359,MonsterTable!$A:$B,MATCH(MonsterTable!$B$1,MonsterTable!$A$1:$B$1,0),0))),OR(ISBLANK(BI1359),ISBLANK(BJ1359))),#N/A,
IFERROR(VLOOKUP(BG1359,MonsterTable!$A:$B,MATCH(MonsterTable!$B$1,MonsterTable!$A$1:$B$1,0),0),
IF(OR(NOT(ISBLANK(BI1359)),ISBLANK(BJ1359)),#N/A,
IF(BG1359="empty","empty",
VLOOKUP(BG1359,MonsterGroupTable!$A:$A,1,0)))))))</f>
        <v/>
      </c>
      <c r="BO1359" s="2" t="str">
        <f>IF(AND(ISBLANK(BN1359),OR(NOT(ISBLANK(BP1359)),NOT(ISBLANK(BQ1359)))),#N/A,
IF(ISBLANK(BN1359),"",
IF(AND(NOT(ISERROR(VLOOKUP(BN1359,MonsterTable!$A:$B,MATCH(MonsterTable!$B$1,MonsterTable!$A$1:$B$1,0),0))),OR(ISBLANK(BP1359),ISBLANK(BQ1359))),#N/A,
IFERROR(VLOOKUP(BN1359,MonsterTable!$A:$B,MATCH(MonsterTable!$B$1,MonsterTable!$A$1:$B$1,0),0),
IF(OR(NOT(ISBLANK(BP1359)),ISBLANK(BQ1359)),#N/A,
IF(BN1359="empty","empty",
VLOOKUP(BN1359,MonsterGroupTable!$A:$A,1,0)))))))</f>
        <v/>
      </c>
      <c r="BV1359" s="2" t="str">
        <f>IF(AND(ISBLANK(BU1359),OR(NOT(ISBLANK(BW1359)),NOT(ISBLANK(BX1359)))),#N/A,
IF(ISBLANK(BU1359),"",
IF(AND(NOT(ISERROR(VLOOKUP(BU1359,MonsterTable!$A:$B,MATCH(MonsterTable!$B$1,MonsterTable!$A$1:$B$1,0),0))),OR(ISBLANK(BW1359),ISBLANK(BX1359))),#N/A,
IFERROR(VLOOKUP(BU1359,MonsterTable!$A:$B,MATCH(MonsterTable!$B$1,MonsterTable!$A$1:$B$1,0),0),
IF(OR(NOT(ISBLANK(BW1359)),ISBLANK(BX1359)),#N/A,
IF(BU1359="empty","empty",
VLOOKUP(BU1359,MonsterGroupTable!$A:$A,1,0)))))))</f>
        <v/>
      </c>
      <c r="CC1359" s="2" t="str">
        <f>IF(AND(ISBLANK(CB1359),OR(NOT(ISBLANK(CD1359)),NOT(ISBLANK(CE1359)))),#N/A,
IF(ISBLANK(CB1359),"",
IF(AND(NOT(ISERROR(VLOOKUP(CB1359,MonsterTable!$A:$B,MATCH(MonsterTable!$B$1,MonsterTable!$A$1:$B$1,0),0))),OR(ISBLANK(CD1359),ISBLANK(CE1359))),#N/A,
IFERROR(VLOOKUP(CB1359,MonsterTable!$A:$B,MATCH(MonsterTable!$B$1,MonsterTable!$A$1:$B$1,0),0),
IF(OR(NOT(ISBLANK(CD1359)),ISBLANK(CE1359)),#N/A,
IF(CB1359="empty","empty",
VLOOKUP(CB1359,MonsterGroupTable!$A:$A,1,0)))))))</f>
        <v/>
      </c>
      <c r="CJ1359" s="2" t="str">
        <f>IF(AND(ISBLANK(CI1359),OR(NOT(ISBLANK(CK1359)),NOT(ISBLANK(CL1359)))),#N/A,
IF(ISBLANK(CI1359),"",
IF(AND(NOT(ISERROR(VLOOKUP(CI1359,MonsterTable!$A:$B,MATCH(MonsterTable!$B$1,MonsterTable!$A$1:$B$1,0),0))),OR(ISBLANK(CK1359),ISBLANK(CL1359))),#N/A,
IFERROR(VLOOKUP(CI1359,MonsterTable!$A:$B,MATCH(MonsterTable!$B$1,MonsterTable!$A$1:$B$1,0),0),
IF(OR(NOT(ISBLANK(CK1359)),ISBLANK(CL1359)),#N/A,
IF(CI1359="empty","empty",
VLOOKUP(CI1359,MonsterGroupTable!$A:$A,1,0)))))))</f>
        <v/>
      </c>
    </row>
    <row r="1360" spans="1:88">
      <c r="A1360">
        <v>20661</v>
      </c>
      <c r="B1360">
        <f t="shared" si="42"/>
        <v>1.1000000000000001</v>
      </c>
      <c r="C1360">
        <f t="shared" si="42"/>
        <v>1.1000000000000001</v>
      </c>
      <c r="F1360">
        <v>6300</v>
      </c>
      <c r="G1360">
        <v>241059</v>
      </c>
      <c r="H1360">
        <v>0</v>
      </c>
      <c r="I1360">
        <v>0</v>
      </c>
      <c r="J1360">
        <v>0</v>
      </c>
      <c r="K1360" t="s">
        <v>28</v>
      </c>
      <c r="L1360" t="s">
        <v>253</v>
      </c>
      <c r="M1360" t="s">
        <v>79</v>
      </c>
      <c r="N1360" t="s">
        <v>80</v>
      </c>
      <c r="O1360">
        <v>0</v>
      </c>
      <c r="P1360">
        <v>-4.75</v>
      </c>
      <c r="Q1360">
        <v>-3.5</v>
      </c>
      <c r="R1360">
        <v>4.75</v>
      </c>
      <c r="S1360">
        <v>3</v>
      </c>
      <c r="T1360">
        <v>-13.5</v>
      </c>
      <c r="U1360">
        <v>2.5499999999999998</v>
      </c>
      <c r="V1360">
        <v>-6.75</v>
      </c>
      <c r="W1360" t="str">
        <f t="shared" si="43"/>
        <v>g107,5,empty,3,203,1,1,0</v>
      </c>
      <c r="X1360" s="1" t="s">
        <v>324</v>
      </c>
      <c r="Y1360" s="2" t="str">
        <f>IF(AND(ISBLANK(X1360),OR(NOT(ISBLANK(Z1360)),NOT(ISBLANK(AA1360)))),#N/A,
IF(ISBLANK(X1360),"",
IF(AND(NOT(ISERROR(VLOOKUP(X1360,MonsterTable!$A:$B,MATCH(MonsterTable!$B$1,MonsterTable!$A$1:$B$1,0),0))),OR(ISBLANK(Z1360),ISBLANK(AA1360))),#N/A,
IFERROR(VLOOKUP(X1360,MonsterTable!$A:$B,MATCH(MonsterTable!$B$1,MonsterTable!$A$1:$B$1,0),0),
IF(OR(NOT(ISBLANK(Z1360)),ISBLANK(AA1360)),#N/A,
IF(X1360="empty","empty",
VLOOKUP(X1360,MonsterGroupTable!$A:$A,1,0)))))))</f>
        <v>g107</v>
      </c>
      <c r="AA1360">
        <v>5</v>
      </c>
      <c r="AE1360" s="1" t="s">
        <v>74</v>
      </c>
      <c r="AF1360" s="2" t="str">
        <f>IF(AND(ISBLANK(AE1360),OR(NOT(ISBLANK(AG1360)),NOT(ISBLANK(AH1360)))),#N/A,
IF(ISBLANK(AE1360),"",
IF(AND(NOT(ISERROR(VLOOKUP(AE1360,MonsterTable!$A:$B,MATCH(MonsterTable!$B$1,MonsterTable!$A$1:$B$1,0),0))),OR(ISBLANK(AG1360),ISBLANK(AH1360))),#N/A,
IFERROR(VLOOKUP(AE1360,MonsterTable!$A:$B,MATCH(MonsterTable!$B$1,MonsterTable!$A$1:$B$1,0),0),
IF(OR(NOT(ISBLANK(AG1360)),ISBLANK(AH1360)),#N/A,
IF(AE1360="empty","empty",
VLOOKUP(AE1360,MonsterGroupTable!$A:$A,1,0)))))))</f>
        <v>empty</v>
      </c>
      <c r="AH1360">
        <v>3</v>
      </c>
      <c r="AL1360" s="1" t="s">
        <v>339</v>
      </c>
      <c r="AM1360" s="2">
        <f>IF(AND(ISBLANK(AL1360),OR(NOT(ISBLANK(AN1360)),NOT(ISBLANK(AO1360)))),#N/A,
IF(ISBLANK(AL1360),"",
IF(AND(NOT(ISERROR(VLOOKUP(AL1360,MonsterTable!$A:$B,MATCH(MonsterTable!$B$1,MonsterTable!$A$1:$B$1,0),0))),OR(ISBLANK(AN1360),ISBLANK(AO1360))),#N/A,
IFERROR(VLOOKUP(AL1360,MonsterTable!$A:$B,MATCH(MonsterTable!$B$1,MonsterTable!$A$1:$B$1,0),0),
IF(OR(NOT(ISBLANK(AN1360)),ISBLANK(AO1360)),#N/A,
IF(AL1360="empty","empty",
VLOOKUP(AL1360,MonsterGroupTable!$A:$A,1,0)))))))</f>
        <v>203</v>
      </c>
      <c r="AN1360">
        <v>1</v>
      </c>
      <c r="AO1360">
        <v>1</v>
      </c>
      <c r="AP1360">
        <v>0</v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BA1360" s="2" t="str">
        <f>IF(AND(ISBLANK(AZ1360),OR(NOT(ISBLANK(BB1360)),NOT(ISBLANK(BC1360)))),#N/A,
IF(ISBLANK(AZ1360),"",
IF(AND(NOT(ISERROR(VLOOKUP(AZ1360,MonsterTable!$A:$B,MATCH(MonsterTable!$B$1,MonsterTable!$A$1:$B$1,0),0))),OR(ISBLANK(BB1360),ISBLANK(BC1360))),#N/A,
IFERROR(VLOOKUP(AZ1360,MonsterTable!$A:$B,MATCH(MonsterTable!$B$1,MonsterTable!$A$1:$B$1,0),0),
IF(OR(NOT(ISBLANK(BB1360)),ISBLANK(BC1360)),#N/A,
IF(AZ1360="empty","empty",
VLOOKUP(AZ1360,MonsterGroupTable!$A:$A,1,0)))))))</f>
        <v/>
      </c>
      <c r="BH1360" s="2" t="str">
        <f>IF(AND(ISBLANK(BG1360),OR(NOT(ISBLANK(BI1360)),NOT(ISBLANK(BJ1360)))),#N/A,
IF(ISBLANK(BG1360),"",
IF(AND(NOT(ISERROR(VLOOKUP(BG1360,MonsterTable!$A:$B,MATCH(MonsterTable!$B$1,MonsterTable!$A$1:$B$1,0),0))),OR(ISBLANK(BI1360),ISBLANK(BJ1360))),#N/A,
IFERROR(VLOOKUP(BG1360,MonsterTable!$A:$B,MATCH(MonsterTable!$B$1,MonsterTable!$A$1:$B$1,0),0),
IF(OR(NOT(ISBLANK(BI1360)),ISBLANK(BJ1360)),#N/A,
IF(BG1360="empty","empty",
VLOOKUP(BG1360,MonsterGroupTable!$A:$A,1,0)))))))</f>
        <v/>
      </c>
      <c r="BO1360" s="2" t="str">
        <f>IF(AND(ISBLANK(BN1360),OR(NOT(ISBLANK(BP1360)),NOT(ISBLANK(BQ1360)))),#N/A,
IF(ISBLANK(BN1360),"",
IF(AND(NOT(ISERROR(VLOOKUP(BN1360,MonsterTable!$A:$B,MATCH(MonsterTable!$B$1,MonsterTable!$A$1:$B$1,0),0))),OR(ISBLANK(BP1360),ISBLANK(BQ1360))),#N/A,
IFERROR(VLOOKUP(BN1360,MonsterTable!$A:$B,MATCH(MonsterTable!$B$1,MonsterTable!$A$1:$B$1,0),0),
IF(OR(NOT(ISBLANK(BP1360)),ISBLANK(BQ1360)),#N/A,
IF(BN1360="empty","empty",
VLOOKUP(BN1360,MonsterGroupTable!$A:$A,1,0)))))))</f>
        <v/>
      </c>
      <c r="BV1360" s="2" t="str">
        <f>IF(AND(ISBLANK(BU1360),OR(NOT(ISBLANK(BW1360)),NOT(ISBLANK(BX1360)))),#N/A,
IF(ISBLANK(BU1360),"",
IF(AND(NOT(ISERROR(VLOOKUP(BU1360,MonsterTable!$A:$B,MATCH(MonsterTable!$B$1,MonsterTable!$A$1:$B$1,0),0))),OR(ISBLANK(BW1360),ISBLANK(BX1360))),#N/A,
IFERROR(VLOOKUP(BU1360,MonsterTable!$A:$B,MATCH(MonsterTable!$B$1,MonsterTable!$A$1:$B$1,0),0),
IF(OR(NOT(ISBLANK(BW1360)),ISBLANK(BX1360)),#N/A,
IF(BU1360="empty","empty",
VLOOKUP(BU1360,MonsterGroupTable!$A:$A,1,0)))))))</f>
        <v/>
      </c>
      <c r="CC1360" s="2" t="str">
        <f>IF(AND(ISBLANK(CB1360),OR(NOT(ISBLANK(CD1360)),NOT(ISBLANK(CE1360)))),#N/A,
IF(ISBLANK(CB1360),"",
IF(AND(NOT(ISERROR(VLOOKUP(CB1360,MonsterTable!$A:$B,MATCH(MonsterTable!$B$1,MonsterTable!$A$1:$B$1,0),0))),OR(ISBLANK(CD1360),ISBLANK(CE1360))),#N/A,
IFERROR(VLOOKUP(CB1360,MonsterTable!$A:$B,MATCH(MonsterTable!$B$1,MonsterTable!$A$1:$B$1,0),0),
IF(OR(NOT(ISBLANK(CD1360)),ISBLANK(CE1360)),#N/A,
IF(CB1360="empty","empty",
VLOOKUP(CB1360,MonsterGroupTable!$A:$A,1,0)))))))</f>
        <v/>
      </c>
      <c r="CJ1360" s="2" t="str">
        <f>IF(AND(ISBLANK(CI1360),OR(NOT(ISBLANK(CK1360)),NOT(ISBLANK(CL1360)))),#N/A,
IF(ISBLANK(CI1360),"",
IF(AND(NOT(ISERROR(VLOOKUP(CI1360,MonsterTable!$A:$B,MATCH(MonsterTable!$B$1,MonsterTable!$A$1:$B$1,0),0))),OR(ISBLANK(CK1360),ISBLANK(CL1360))),#N/A,
IFERROR(VLOOKUP(CI1360,MonsterTable!$A:$B,MATCH(MonsterTable!$B$1,MonsterTable!$A$1:$B$1,0),0),
IF(OR(NOT(ISBLANK(CK1360)),ISBLANK(CL1360)),#N/A,
IF(CI1360="empty","empty",
VLOOKUP(CI1360,MonsterGroupTable!$A:$A,1,0)))))))</f>
        <v/>
      </c>
    </row>
    <row r="1361" spans="1:88">
      <c r="A1361">
        <v>20662</v>
      </c>
      <c r="B1361">
        <f t="shared" si="42"/>
        <v>1.1000000000000001</v>
      </c>
      <c r="C1361">
        <f t="shared" si="42"/>
        <v>1.1000000000000001</v>
      </c>
      <c r="F1361">
        <v>6300</v>
      </c>
      <c r="G1361">
        <v>242004</v>
      </c>
      <c r="H1361">
        <v>0</v>
      </c>
      <c r="I1361">
        <v>0</v>
      </c>
      <c r="J1361">
        <v>0</v>
      </c>
      <c r="K1361" t="s">
        <v>28</v>
      </c>
      <c r="L1361" t="s">
        <v>253</v>
      </c>
      <c r="M1361" t="s">
        <v>79</v>
      </c>
      <c r="N1361" t="s">
        <v>80</v>
      </c>
      <c r="O1361">
        <v>0</v>
      </c>
      <c r="P1361">
        <v>-4.75</v>
      </c>
      <c r="Q1361">
        <v>-3.5</v>
      </c>
      <c r="R1361">
        <v>4.75</v>
      </c>
      <c r="S1361">
        <v>3</v>
      </c>
      <c r="T1361">
        <v>-13.5</v>
      </c>
      <c r="U1361">
        <v>2.5499999999999998</v>
      </c>
      <c r="V1361">
        <v>-6.75</v>
      </c>
      <c r="W1361" t="str">
        <f t="shared" si="43"/>
        <v>g107,5,empty,3,203,1,1,0</v>
      </c>
      <c r="X1361" s="1" t="s">
        <v>324</v>
      </c>
      <c r="Y1361" s="2" t="str">
        <f>IF(AND(ISBLANK(X1361),OR(NOT(ISBLANK(Z1361)),NOT(ISBLANK(AA1361)))),#N/A,
IF(ISBLANK(X1361),"",
IF(AND(NOT(ISERROR(VLOOKUP(X1361,MonsterTable!$A:$B,MATCH(MonsterTable!$B$1,MonsterTable!$A$1:$B$1,0),0))),OR(ISBLANK(Z1361),ISBLANK(AA1361))),#N/A,
IFERROR(VLOOKUP(X1361,MonsterTable!$A:$B,MATCH(MonsterTable!$B$1,MonsterTable!$A$1:$B$1,0),0),
IF(OR(NOT(ISBLANK(Z1361)),ISBLANK(AA1361)),#N/A,
IF(X1361="empty","empty",
VLOOKUP(X1361,MonsterGroupTable!$A:$A,1,0)))))))</f>
        <v>g107</v>
      </c>
      <c r="AA1361">
        <v>5</v>
      </c>
      <c r="AE1361" s="1" t="s">
        <v>74</v>
      </c>
      <c r="AF1361" s="2" t="str">
        <f>IF(AND(ISBLANK(AE1361),OR(NOT(ISBLANK(AG1361)),NOT(ISBLANK(AH1361)))),#N/A,
IF(ISBLANK(AE1361),"",
IF(AND(NOT(ISERROR(VLOOKUP(AE1361,MonsterTable!$A:$B,MATCH(MonsterTable!$B$1,MonsterTable!$A$1:$B$1,0),0))),OR(ISBLANK(AG1361),ISBLANK(AH1361))),#N/A,
IFERROR(VLOOKUP(AE1361,MonsterTable!$A:$B,MATCH(MonsterTable!$B$1,MonsterTable!$A$1:$B$1,0),0),
IF(OR(NOT(ISBLANK(AG1361)),ISBLANK(AH1361)),#N/A,
IF(AE1361="empty","empty",
VLOOKUP(AE1361,MonsterGroupTable!$A:$A,1,0)))))))</f>
        <v>empty</v>
      </c>
      <c r="AH1361">
        <v>3</v>
      </c>
      <c r="AL1361" s="1" t="s">
        <v>339</v>
      </c>
      <c r="AM1361" s="2">
        <f>IF(AND(ISBLANK(AL1361),OR(NOT(ISBLANK(AN1361)),NOT(ISBLANK(AO1361)))),#N/A,
IF(ISBLANK(AL1361),"",
IF(AND(NOT(ISERROR(VLOOKUP(AL1361,MonsterTable!$A:$B,MATCH(MonsterTable!$B$1,MonsterTable!$A$1:$B$1,0),0))),OR(ISBLANK(AN1361),ISBLANK(AO1361))),#N/A,
IFERROR(VLOOKUP(AL1361,MonsterTable!$A:$B,MATCH(MonsterTable!$B$1,MonsterTable!$A$1:$B$1,0),0),
IF(OR(NOT(ISBLANK(AN1361)),ISBLANK(AO1361)),#N/A,
IF(AL1361="empty","empty",
VLOOKUP(AL1361,MonsterGroupTable!$A:$A,1,0)))))))</f>
        <v>203</v>
      </c>
      <c r="AN1361">
        <v>1</v>
      </c>
      <c r="AO1361">
        <v>1</v>
      </c>
      <c r="AP1361">
        <v>0</v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BA1361" s="2" t="str">
        <f>IF(AND(ISBLANK(AZ1361),OR(NOT(ISBLANK(BB1361)),NOT(ISBLANK(BC1361)))),#N/A,
IF(ISBLANK(AZ1361),"",
IF(AND(NOT(ISERROR(VLOOKUP(AZ1361,MonsterTable!$A:$B,MATCH(MonsterTable!$B$1,MonsterTable!$A$1:$B$1,0),0))),OR(ISBLANK(BB1361),ISBLANK(BC1361))),#N/A,
IFERROR(VLOOKUP(AZ1361,MonsterTable!$A:$B,MATCH(MonsterTable!$B$1,MonsterTable!$A$1:$B$1,0),0),
IF(OR(NOT(ISBLANK(BB1361)),ISBLANK(BC1361)),#N/A,
IF(AZ1361="empty","empty",
VLOOKUP(AZ1361,MonsterGroupTable!$A:$A,1,0)))))))</f>
        <v/>
      </c>
      <c r="BH1361" s="2" t="str">
        <f>IF(AND(ISBLANK(BG1361),OR(NOT(ISBLANK(BI1361)),NOT(ISBLANK(BJ1361)))),#N/A,
IF(ISBLANK(BG1361),"",
IF(AND(NOT(ISERROR(VLOOKUP(BG1361,MonsterTable!$A:$B,MATCH(MonsterTable!$B$1,MonsterTable!$A$1:$B$1,0),0))),OR(ISBLANK(BI1361),ISBLANK(BJ1361))),#N/A,
IFERROR(VLOOKUP(BG1361,MonsterTable!$A:$B,MATCH(MonsterTable!$B$1,MonsterTable!$A$1:$B$1,0),0),
IF(OR(NOT(ISBLANK(BI1361)),ISBLANK(BJ1361)),#N/A,
IF(BG1361="empty","empty",
VLOOKUP(BG1361,MonsterGroupTable!$A:$A,1,0)))))))</f>
        <v/>
      </c>
      <c r="BO1361" s="2" t="str">
        <f>IF(AND(ISBLANK(BN1361),OR(NOT(ISBLANK(BP1361)),NOT(ISBLANK(BQ1361)))),#N/A,
IF(ISBLANK(BN1361),"",
IF(AND(NOT(ISERROR(VLOOKUP(BN1361,MonsterTable!$A:$B,MATCH(MonsterTable!$B$1,MonsterTable!$A$1:$B$1,0),0))),OR(ISBLANK(BP1361),ISBLANK(BQ1361))),#N/A,
IFERROR(VLOOKUP(BN1361,MonsterTable!$A:$B,MATCH(MonsterTable!$B$1,MonsterTable!$A$1:$B$1,0),0),
IF(OR(NOT(ISBLANK(BP1361)),ISBLANK(BQ1361)),#N/A,
IF(BN1361="empty","empty",
VLOOKUP(BN1361,MonsterGroupTable!$A:$A,1,0)))))))</f>
        <v/>
      </c>
      <c r="BV1361" s="2" t="str">
        <f>IF(AND(ISBLANK(BU1361),OR(NOT(ISBLANK(BW1361)),NOT(ISBLANK(BX1361)))),#N/A,
IF(ISBLANK(BU1361),"",
IF(AND(NOT(ISERROR(VLOOKUP(BU1361,MonsterTable!$A:$B,MATCH(MonsterTable!$B$1,MonsterTable!$A$1:$B$1,0),0))),OR(ISBLANK(BW1361),ISBLANK(BX1361))),#N/A,
IFERROR(VLOOKUP(BU1361,MonsterTable!$A:$B,MATCH(MonsterTable!$B$1,MonsterTable!$A$1:$B$1,0),0),
IF(OR(NOT(ISBLANK(BW1361)),ISBLANK(BX1361)),#N/A,
IF(BU1361="empty","empty",
VLOOKUP(BU1361,MonsterGroupTable!$A:$A,1,0)))))))</f>
        <v/>
      </c>
      <c r="CC1361" s="2" t="str">
        <f>IF(AND(ISBLANK(CB1361),OR(NOT(ISBLANK(CD1361)),NOT(ISBLANK(CE1361)))),#N/A,
IF(ISBLANK(CB1361),"",
IF(AND(NOT(ISERROR(VLOOKUP(CB1361,MonsterTable!$A:$B,MATCH(MonsterTable!$B$1,MonsterTable!$A$1:$B$1,0),0))),OR(ISBLANK(CD1361),ISBLANK(CE1361))),#N/A,
IFERROR(VLOOKUP(CB1361,MonsterTable!$A:$B,MATCH(MonsterTable!$B$1,MonsterTable!$A$1:$B$1,0),0),
IF(OR(NOT(ISBLANK(CD1361)),ISBLANK(CE1361)),#N/A,
IF(CB1361="empty","empty",
VLOOKUP(CB1361,MonsterGroupTable!$A:$A,1,0)))))))</f>
        <v/>
      </c>
      <c r="CJ1361" s="2" t="str">
        <f>IF(AND(ISBLANK(CI1361),OR(NOT(ISBLANK(CK1361)),NOT(ISBLANK(CL1361)))),#N/A,
IF(ISBLANK(CI1361),"",
IF(AND(NOT(ISERROR(VLOOKUP(CI1361,MonsterTable!$A:$B,MATCH(MonsterTable!$B$1,MonsterTable!$A$1:$B$1,0),0))),OR(ISBLANK(CK1361),ISBLANK(CL1361))),#N/A,
IFERROR(VLOOKUP(CI1361,MonsterTable!$A:$B,MATCH(MonsterTable!$B$1,MonsterTable!$A$1:$B$1,0),0),
IF(OR(NOT(ISBLANK(CK1361)),ISBLANK(CL1361)),#N/A,
IF(CI1361="empty","empty",
VLOOKUP(CI1361,MonsterGroupTable!$A:$A,1,0)))))))</f>
        <v/>
      </c>
    </row>
    <row r="1362" spans="1:88">
      <c r="A1362">
        <v>20663</v>
      </c>
      <c r="B1362">
        <f t="shared" si="42"/>
        <v>1.1000000000000001</v>
      </c>
      <c r="C1362">
        <f t="shared" si="42"/>
        <v>1.1000000000000001</v>
      </c>
      <c r="F1362">
        <v>6300</v>
      </c>
      <c r="G1362">
        <v>242949</v>
      </c>
      <c r="H1362">
        <v>0</v>
      </c>
      <c r="I1362">
        <v>0</v>
      </c>
      <c r="J1362">
        <v>0</v>
      </c>
      <c r="K1362" t="s">
        <v>28</v>
      </c>
      <c r="L1362" t="s">
        <v>253</v>
      </c>
      <c r="M1362" t="s">
        <v>79</v>
      </c>
      <c r="N1362" t="s">
        <v>80</v>
      </c>
      <c r="O1362">
        <v>0</v>
      </c>
      <c r="P1362">
        <v>-4.75</v>
      </c>
      <c r="Q1362">
        <v>-3.5</v>
      </c>
      <c r="R1362">
        <v>4.75</v>
      </c>
      <c r="S1362">
        <v>3</v>
      </c>
      <c r="T1362">
        <v>-13.5</v>
      </c>
      <c r="U1362">
        <v>2.5499999999999998</v>
      </c>
      <c r="V1362">
        <v>-6.75</v>
      </c>
      <c r="W1362" t="str">
        <f t="shared" si="43"/>
        <v>g107,5,empty,3,203,1,1,0</v>
      </c>
      <c r="X1362" s="1" t="s">
        <v>324</v>
      </c>
      <c r="Y1362" s="2" t="str">
        <f>IF(AND(ISBLANK(X1362),OR(NOT(ISBLANK(Z1362)),NOT(ISBLANK(AA1362)))),#N/A,
IF(ISBLANK(X1362),"",
IF(AND(NOT(ISERROR(VLOOKUP(X1362,MonsterTable!$A:$B,MATCH(MonsterTable!$B$1,MonsterTable!$A$1:$B$1,0),0))),OR(ISBLANK(Z1362),ISBLANK(AA1362))),#N/A,
IFERROR(VLOOKUP(X1362,MonsterTable!$A:$B,MATCH(MonsterTable!$B$1,MonsterTable!$A$1:$B$1,0),0),
IF(OR(NOT(ISBLANK(Z1362)),ISBLANK(AA1362)),#N/A,
IF(X1362="empty","empty",
VLOOKUP(X1362,MonsterGroupTable!$A:$A,1,0)))))))</f>
        <v>g107</v>
      </c>
      <c r="AA1362">
        <v>5</v>
      </c>
      <c r="AE1362" s="1" t="s">
        <v>74</v>
      </c>
      <c r="AF1362" s="2" t="str">
        <f>IF(AND(ISBLANK(AE1362),OR(NOT(ISBLANK(AG1362)),NOT(ISBLANK(AH1362)))),#N/A,
IF(ISBLANK(AE1362),"",
IF(AND(NOT(ISERROR(VLOOKUP(AE1362,MonsterTable!$A:$B,MATCH(MonsterTable!$B$1,MonsterTable!$A$1:$B$1,0),0))),OR(ISBLANK(AG1362),ISBLANK(AH1362))),#N/A,
IFERROR(VLOOKUP(AE1362,MonsterTable!$A:$B,MATCH(MonsterTable!$B$1,MonsterTable!$A$1:$B$1,0),0),
IF(OR(NOT(ISBLANK(AG1362)),ISBLANK(AH1362)),#N/A,
IF(AE1362="empty","empty",
VLOOKUP(AE1362,MonsterGroupTable!$A:$A,1,0)))))))</f>
        <v>empty</v>
      </c>
      <c r="AH1362">
        <v>3</v>
      </c>
      <c r="AL1362" s="1" t="s">
        <v>339</v>
      </c>
      <c r="AM1362" s="2">
        <f>IF(AND(ISBLANK(AL1362),OR(NOT(ISBLANK(AN1362)),NOT(ISBLANK(AO1362)))),#N/A,
IF(ISBLANK(AL1362),"",
IF(AND(NOT(ISERROR(VLOOKUP(AL1362,MonsterTable!$A:$B,MATCH(MonsterTable!$B$1,MonsterTable!$A$1:$B$1,0),0))),OR(ISBLANK(AN1362),ISBLANK(AO1362))),#N/A,
IFERROR(VLOOKUP(AL1362,MonsterTable!$A:$B,MATCH(MonsterTable!$B$1,MonsterTable!$A$1:$B$1,0),0),
IF(OR(NOT(ISBLANK(AN1362)),ISBLANK(AO1362)),#N/A,
IF(AL1362="empty","empty",
VLOOKUP(AL1362,MonsterGroupTable!$A:$A,1,0)))))))</f>
        <v>203</v>
      </c>
      <c r="AN1362">
        <v>1</v>
      </c>
      <c r="AO1362">
        <v>1</v>
      </c>
      <c r="AP1362">
        <v>0</v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BA1362" s="2" t="str">
        <f>IF(AND(ISBLANK(AZ1362),OR(NOT(ISBLANK(BB1362)),NOT(ISBLANK(BC1362)))),#N/A,
IF(ISBLANK(AZ1362),"",
IF(AND(NOT(ISERROR(VLOOKUP(AZ1362,MonsterTable!$A:$B,MATCH(MonsterTable!$B$1,MonsterTable!$A$1:$B$1,0),0))),OR(ISBLANK(BB1362),ISBLANK(BC1362))),#N/A,
IFERROR(VLOOKUP(AZ1362,MonsterTable!$A:$B,MATCH(MonsterTable!$B$1,MonsterTable!$A$1:$B$1,0),0),
IF(OR(NOT(ISBLANK(BB1362)),ISBLANK(BC1362)),#N/A,
IF(AZ1362="empty","empty",
VLOOKUP(AZ1362,MonsterGroupTable!$A:$A,1,0)))))))</f>
        <v/>
      </c>
      <c r="BH1362" s="2" t="str">
        <f>IF(AND(ISBLANK(BG1362),OR(NOT(ISBLANK(BI1362)),NOT(ISBLANK(BJ1362)))),#N/A,
IF(ISBLANK(BG1362),"",
IF(AND(NOT(ISERROR(VLOOKUP(BG1362,MonsterTable!$A:$B,MATCH(MonsterTable!$B$1,MonsterTable!$A$1:$B$1,0),0))),OR(ISBLANK(BI1362),ISBLANK(BJ1362))),#N/A,
IFERROR(VLOOKUP(BG1362,MonsterTable!$A:$B,MATCH(MonsterTable!$B$1,MonsterTable!$A$1:$B$1,0),0),
IF(OR(NOT(ISBLANK(BI1362)),ISBLANK(BJ1362)),#N/A,
IF(BG1362="empty","empty",
VLOOKUP(BG1362,MonsterGroupTable!$A:$A,1,0)))))))</f>
        <v/>
      </c>
      <c r="BO1362" s="2" t="str">
        <f>IF(AND(ISBLANK(BN1362),OR(NOT(ISBLANK(BP1362)),NOT(ISBLANK(BQ1362)))),#N/A,
IF(ISBLANK(BN1362),"",
IF(AND(NOT(ISERROR(VLOOKUP(BN1362,MonsterTable!$A:$B,MATCH(MonsterTable!$B$1,MonsterTable!$A$1:$B$1,0),0))),OR(ISBLANK(BP1362),ISBLANK(BQ1362))),#N/A,
IFERROR(VLOOKUP(BN1362,MonsterTable!$A:$B,MATCH(MonsterTable!$B$1,MonsterTable!$A$1:$B$1,0),0),
IF(OR(NOT(ISBLANK(BP1362)),ISBLANK(BQ1362)),#N/A,
IF(BN1362="empty","empty",
VLOOKUP(BN1362,MonsterGroupTable!$A:$A,1,0)))))))</f>
        <v/>
      </c>
      <c r="BV1362" s="2" t="str">
        <f>IF(AND(ISBLANK(BU1362),OR(NOT(ISBLANK(BW1362)),NOT(ISBLANK(BX1362)))),#N/A,
IF(ISBLANK(BU1362),"",
IF(AND(NOT(ISERROR(VLOOKUP(BU1362,MonsterTable!$A:$B,MATCH(MonsterTable!$B$1,MonsterTable!$A$1:$B$1,0),0))),OR(ISBLANK(BW1362),ISBLANK(BX1362))),#N/A,
IFERROR(VLOOKUP(BU1362,MonsterTable!$A:$B,MATCH(MonsterTable!$B$1,MonsterTable!$A$1:$B$1,0),0),
IF(OR(NOT(ISBLANK(BW1362)),ISBLANK(BX1362)),#N/A,
IF(BU1362="empty","empty",
VLOOKUP(BU1362,MonsterGroupTable!$A:$A,1,0)))))))</f>
        <v/>
      </c>
      <c r="CC1362" s="2" t="str">
        <f>IF(AND(ISBLANK(CB1362),OR(NOT(ISBLANK(CD1362)),NOT(ISBLANK(CE1362)))),#N/A,
IF(ISBLANK(CB1362),"",
IF(AND(NOT(ISERROR(VLOOKUP(CB1362,MonsterTable!$A:$B,MATCH(MonsterTable!$B$1,MonsterTable!$A$1:$B$1,0),0))),OR(ISBLANK(CD1362),ISBLANK(CE1362))),#N/A,
IFERROR(VLOOKUP(CB1362,MonsterTable!$A:$B,MATCH(MonsterTable!$B$1,MonsterTable!$A$1:$B$1,0),0),
IF(OR(NOT(ISBLANK(CD1362)),ISBLANK(CE1362)),#N/A,
IF(CB1362="empty","empty",
VLOOKUP(CB1362,MonsterGroupTable!$A:$A,1,0)))))))</f>
        <v/>
      </c>
      <c r="CJ1362" s="2" t="str">
        <f>IF(AND(ISBLANK(CI1362),OR(NOT(ISBLANK(CK1362)),NOT(ISBLANK(CL1362)))),#N/A,
IF(ISBLANK(CI1362),"",
IF(AND(NOT(ISERROR(VLOOKUP(CI1362,MonsterTable!$A:$B,MATCH(MonsterTable!$B$1,MonsterTable!$A$1:$B$1,0),0))),OR(ISBLANK(CK1362),ISBLANK(CL1362))),#N/A,
IFERROR(VLOOKUP(CI1362,MonsterTable!$A:$B,MATCH(MonsterTable!$B$1,MonsterTable!$A$1:$B$1,0),0),
IF(OR(NOT(ISBLANK(CK1362)),ISBLANK(CL1362)),#N/A,
IF(CI1362="empty","empty",
VLOOKUP(CI1362,MonsterGroupTable!$A:$A,1,0)))))))</f>
        <v/>
      </c>
    </row>
    <row r="1363" spans="1:88">
      <c r="A1363">
        <v>20664</v>
      </c>
      <c r="B1363">
        <f t="shared" si="42"/>
        <v>1.1000000000000001</v>
      </c>
      <c r="C1363">
        <f t="shared" si="42"/>
        <v>1.1000000000000001</v>
      </c>
      <c r="F1363">
        <v>6300</v>
      </c>
      <c r="G1363">
        <v>243894</v>
      </c>
      <c r="H1363">
        <v>0</v>
      </c>
      <c r="I1363">
        <v>0</v>
      </c>
      <c r="J1363">
        <v>0</v>
      </c>
      <c r="K1363" t="s">
        <v>28</v>
      </c>
      <c r="L1363" t="s">
        <v>253</v>
      </c>
      <c r="M1363" t="s">
        <v>79</v>
      </c>
      <c r="N1363" t="s">
        <v>80</v>
      </c>
      <c r="O1363">
        <v>0</v>
      </c>
      <c r="P1363">
        <v>-4.75</v>
      </c>
      <c r="Q1363">
        <v>-3.5</v>
      </c>
      <c r="R1363">
        <v>4.75</v>
      </c>
      <c r="S1363">
        <v>3</v>
      </c>
      <c r="T1363">
        <v>-13.5</v>
      </c>
      <c r="U1363">
        <v>2.5499999999999998</v>
      </c>
      <c r="V1363">
        <v>-6.75</v>
      </c>
      <c r="W1363" t="str">
        <f t="shared" si="43"/>
        <v>g107,5,empty,3,203,1,1,0</v>
      </c>
      <c r="X1363" s="1" t="s">
        <v>324</v>
      </c>
      <c r="Y1363" s="2" t="str">
        <f>IF(AND(ISBLANK(X1363),OR(NOT(ISBLANK(Z1363)),NOT(ISBLANK(AA1363)))),#N/A,
IF(ISBLANK(X1363),"",
IF(AND(NOT(ISERROR(VLOOKUP(X1363,MonsterTable!$A:$B,MATCH(MonsterTable!$B$1,MonsterTable!$A$1:$B$1,0),0))),OR(ISBLANK(Z1363),ISBLANK(AA1363))),#N/A,
IFERROR(VLOOKUP(X1363,MonsterTable!$A:$B,MATCH(MonsterTable!$B$1,MonsterTable!$A$1:$B$1,0),0),
IF(OR(NOT(ISBLANK(Z1363)),ISBLANK(AA1363)),#N/A,
IF(X1363="empty","empty",
VLOOKUP(X1363,MonsterGroupTable!$A:$A,1,0)))))))</f>
        <v>g107</v>
      </c>
      <c r="AA1363">
        <v>5</v>
      </c>
      <c r="AE1363" s="1" t="s">
        <v>74</v>
      </c>
      <c r="AF1363" s="2" t="str">
        <f>IF(AND(ISBLANK(AE1363),OR(NOT(ISBLANK(AG1363)),NOT(ISBLANK(AH1363)))),#N/A,
IF(ISBLANK(AE1363),"",
IF(AND(NOT(ISERROR(VLOOKUP(AE1363,MonsterTable!$A:$B,MATCH(MonsterTable!$B$1,MonsterTable!$A$1:$B$1,0),0))),OR(ISBLANK(AG1363),ISBLANK(AH1363))),#N/A,
IFERROR(VLOOKUP(AE1363,MonsterTable!$A:$B,MATCH(MonsterTable!$B$1,MonsterTable!$A$1:$B$1,0),0),
IF(OR(NOT(ISBLANK(AG1363)),ISBLANK(AH1363)),#N/A,
IF(AE1363="empty","empty",
VLOOKUP(AE1363,MonsterGroupTable!$A:$A,1,0)))))))</f>
        <v>empty</v>
      </c>
      <c r="AH1363">
        <v>3</v>
      </c>
      <c r="AL1363" s="1" t="s">
        <v>339</v>
      </c>
      <c r="AM1363" s="2">
        <f>IF(AND(ISBLANK(AL1363),OR(NOT(ISBLANK(AN1363)),NOT(ISBLANK(AO1363)))),#N/A,
IF(ISBLANK(AL1363),"",
IF(AND(NOT(ISERROR(VLOOKUP(AL1363,MonsterTable!$A:$B,MATCH(MonsterTable!$B$1,MonsterTable!$A$1:$B$1,0),0))),OR(ISBLANK(AN1363),ISBLANK(AO1363))),#N/A,
IFERROR(VLOOKUP(AL1363,MonsterTable!$A:$B,MATCH(MonsterTable!$B$1,MonsterTable!$A$1:$B$1,0),0),
IF(OR(NOT(ISBLANK(AN1363)),ISBLANK(AO1363)),#N/A,
IF(AL1363="empty","empty",
VLOOKUP(AL1363,MonsterGroupTable!$A:$A,1,0)))))))</f>
        <v>203</v>
      </c>
      <c r="AN1363">
        <v>1</v>
      </c>
      <c r="AO1363">
        <v>1</v>
      </c>
      <c r="AP1363">
        <v>0</v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BA1363" s="2" t="str">
        <f>IF(AND(ISBLANK(AZ1363),OR(NOT(ISBLANK(BB1363)),NOT(ISBLANK(BC1363)))),#N/A,
IF(ISBLANK(AZ1363),"",
IF(AND(NOT(ISERROR(VLOOKUP(AZ1363,MonsterTable!$A:$B,MATCH(MonsterTable!$B$1,MonsterTable!$A$1:$B$1,0),0))),OR(ISBLANK(BB1363),ISBLANK(BC1363))),#N/A,
IFERROR(VLOOKUP(AZ1363,MonsterTable!$A:$B,MATCH(MonsterTable!$B$1,MonsterTable!$A$1:$B$1,0),0),
IF(OR(NOT(ISBLANK(BB1363)),ISBLANK(BC1363)),#N/A,
IF(AZ1363="empty","empty",
VLOOKUP(AZ1363,MonsterGroupTable!$A:$A,1,0)))))))</f>
        <v/>
      </c>
      <c r="BH1363" s="2" t="str">
        <f>IF(AND(ISBLANK(BG1363),OR(NOT(ISBLANK(BI1363)),NOT(ISBLANK(BJ1363)))),#N/A,
IF(ISBLANK(BG1363),"",
IF(AND(NOT(ISERROR(VLOOKUP(BG1363,MonsterTable!$A:$B,MATCH(MonsterTable!$B$1,MonsterTable!$A$1:$B$1,0),0))),OR(ISBLANK(BI1363),ISBLANK(BJ1363))),#N/A,
IFERROR(VLOOKUP(BG1363,MonsterTable!$A:$B,MATCH(MonsterTable!$B$1,MonsterTable!$A$1:$B$1,0),0),
IF(OR(NOT(ISBLANK(BI1363)),ISBLANK(BJ1363)),#N/A,
IF(BG1363="empty","empty",
VLOOKUP(BG1363,MonsterGroupTable!$A:$A,1,0)))))))</f>
        <v/>
      </c>
      <c r="BO1363" s="2" t="str">
        <f>IF(AND(ISBLANK(BN1363),OR(NOT(ISBLANK(BP1363)),NOT(ISBLANK(BQ1363)))),#N/A,
IF(ISBLANK(BN1363),"",
IF(AND(NOT(ISERROR(VLOOKUP(BN1363,MonsterTable!$A:$B,MATCH(MonsterTable!$B$1,MonsterTable!$A$1:$B$1,0),0))),OR(ISBLANK(BP1363),ISBLANK(BQ1363))),#N/A,
IFERROR(VLOOKUP(BN1363,MonsterTable!$A:$B,MATCH(MonsterTable!$B$1,MonsterTable!$A$1:$B$1,0),0),
IF(OR(NOT(ISBLANK(BP1363)),ISBLANK(BQ1363)),#N/A,
IF(BN1363="empty","empty",
VLOOKUP(BN1363,MonsterGroupTable!$A:$A,1,0)))))))</f>
        <v/>
      </c>
      <c r="BV1363" s="2" t="str">
        <f>IF(AND(ISBLANK(BU1363),OR(NOT(ISBLANK(BW1363)),NOT(ISBLANK(BX1363)))),#N/A,
IF(ISBLANK(BU1363),"",
IF(AND(NOT(ISERROR(VLOOKUP(BU1363,MonsterTable!$A:$B,MATCH(MonsterTable!$B$1,MonsterTable!$A$1:$B$1,0),0))),OR(ISBLANK(BW1363),ISBLANK(BX1363))),#N/A,
IFERROR(VLOOKUP(BU1363,MonsterTable!$A:$B,MATCH(MonsterTable!$B$1,MonsterTable!$A$1:$B$1,0),0),
IF(OR(NOT(ISBLANK(BW1363)),ISBLANK(BX1363)),#N/A,
IF(BU1363="empty","empty",
VLOOKUP(BU1363,MonsterGroupTable!$A:$A,1,0)))))))</f>
        <v/>
      </c>
      <c r="CC1363" s="2" t="str">
        <f>IF(AND(ISBLANK(CB1363),OR(NOT(ISBLANK(CD1363)),NOT(ISBLANK(CE1363)))),#N/A,
IF(ISBLANK(CB1363),"",
IF(AND(NOT(ISERROR(VLOOKUP(CB1363,MonsterTable!$A:$B,MATCH(MonsterTable!$B$1,MonsterTable!$A$1:$B$1,0),0))),OR(ISBLANK(CD1363),ISBLANK(CE1363))),#N/A,
IFERROR(VLOOKUP(CB1363,MonsterTable!$A:$B,MATCH(MonsterTable!$B$1,MonsterTable!$A$1:$B$1,0),0),
IF(OR(NOT(ISBLANK(CD1363)),ISBLANK(CE1363)),#N/A,
IF(CB1363="empty","empty",
VLOOKUP(CB1363,MonsterGroupTable!$A:$A,1,0)))))))</f>
        <v/>
      </c>
      <c r="CJ1363" s="2" t="str">
        <f>IF(AND(ISBLANK(CI1363),OR(NOT(ISBLANK(CK1363)),NOT(ISBLANK(CL1363)))),#N/A,
IF(ISBLANK(CI1363),"",
IF(AND(NOT(ISERROR(VLOOKUP(CI1363,MonsterTable!$A:$B,MATCH(MonsterTable!$B$1,MonsterTable!$A$1:$B$1,0),0))),OR(ISBLANK(CK1363),ISBLANK(CL1363))),#N/A,
IFERROR(VLOOKUP(CI1363,MonsterTable!$A:$B,MATCH(MonsterTable!$B$1,MonsterTable!$A$1:$B$1,0),0),
IF(OR(NOT(ISBLANK(CK1363)),ISBLANK(CL1363)),#N/A,
IF(CI1363="empty","empty",
VLOOKUP(CI1363,MonsterGroupTable!$A:$A,1,0)))))))</f>
        <v/>
      </c>
    </row>
    <row r="1364" spans="1:88">
      <c r="A1364">
        <v>20665</v>
      </c>
      <c r="B1364">
        <f t="shared" si="42"/>
        <v>1.1000000000000001</v>
      </c>
      <c r="C1364">
        <f t="shared" si="42"/>
        <v>1.1000000000000001</v>
      </c>
      <c r="F1364">
        <v>6300</v>
      </c>
      <c r="G1364">
        <v>244839</v>
      </c>
      <c r="H1364">
        <v>0</v>
      </c>
      <c r="I1364">
        <v>0</v>
      </c>
      <c r="J1364">
        <v>0</v>
      </c>
      <c r="K1364" t="s">
        <v>28</v>
      </c>
      <c r="L1364" t="s">
        <v>253</v>
      </c>
      <c r="M1364" t="s">
        <v>79</v>
      </c>
      <c r="N1364" t="s">
        <v>80</v>
      </c>
      <c r="O1364">
        <v>0</v>
      </c>
      <c r="P1364">
        <v>-4.75</v>
      </c>
      <c r="Q1364">
        <v>-3.5</v>
      </c>
      <c r="R1364">
        <v>4.75</v>
      </c>
      <c r="S1364">
        <v>3</v>
      </c>
      <c r="T1364">
        <v>-13.5</v>
      </c>
      <c r="U1364">
        <v>2.5499999999999998</v>
      </c>
      <c r="V1364">
        <v>-6.75</v>
      </c>
      <c r="W1364" t="str">
        <f t="shared" si="43"/>
        <v>g107,5,empty,3,203,1,1,0</v>
      </c>
      <c r="X1364" s="1" t="s">
        <v>324</v>
      </c>
      <c r="Y1364" s="2" t="str">
        <f>IF(AND(ISBLANK(X1364),OR(NOT(ISBLANK(Z1364)),NOT(ISBLANK(AA1364)))),#N/A,
IF(ISBLANK(X1364),"",
IF(AND(NOT(ISERROR(VLOOKUP(X1364,MonsterTable!$A:$B,MATCH(MonsterTable!$B$1,MonsterTable!$A$1:$B$1,0),0))),OR(ISBLANK(Z1364),ISBLANK(AA1364))),#N/A,
IFERROR(VLOOKUP(X1364,MonsterTable!$A:$B,MATCH(MonsterTable!$B$1,MonsterTable!$A$1:$B$1,0),0),
IF(OR(NOT(ISBLANK(Z1364)),ISBLANK(AA1364)),#N/A,
IF(X1364="empty","empty",
VLOOKUP(X1364,MonsterGroupTable!$A:$A,1,0)))))))</f>
        <v>g107</v>
      </c>
      <c r="AA1364">
        <v>5</v>
      </c>
      <c r="AE1364" s="1" t="s">
        <v>74</v>
      </c>
      <c r="AF1364" s="2" t="str">
        <f>IF(AND(ISBLANK(AE1364),OR(NOT(ISBLANK(AG1364)),NOT(ISBLANK(AH1364)))),#N/A,
IF(ISBLANK(AE1364),"",
IF(AND(NOT(ISERROR(VLOOKUP(AE1364,MonsterTable!$A:$B,MATCH(MonsterTable!$B$1,MonsterTable!$A$1:$B$1,0),0))),OR(ISBLANK(AG1364),ISBLANK(AH1364))),#N/A,
IFERROR(VLOOKUP(AE1364,MonsterTable!$A:$B,MATCH(MonsterTable!$B$1,MonsterTable!$A$1:$B$1,0),0),
IF(OR(NOT(ISBLANK(AG1364)),ISBLANK(AH1364)),#N/A,
IF(AE1364="empty","empty",
VLOOKUP(AE1364,MonsterGroupTable!$A:$A,1,0)))))))</f>
        <v>empty</v>
      </c>
      <c r="AH1364">
        <v>3</v>
      </c>
      <c r="AL1364" s="1" t="s">
        <v>339</v>
      </c>
      <c r="AM1364" s="2">
        <f>IF(AND(ISBLANK(AL1364),OR(NOT(ISBLANK(AN1364)),NOT(ISBLANK(AO1364)))),#N/A,
IF(ISBLANK(AL1364),"",
IF(AND(NOT(ISERROR(VLOOKUP(AL1364,MonsterTable!$A:$B,MATCH(MonsterTable!$B$1,MonsterTable!$A$1:$B$1,0),0))),OR(ISBLANK(AN1364),ISBLANK(AO1364))),#N/A,
IFERROR(VLOOKUP(AL1364,MonsterTable!$A:$B,MATCH(MonsterTable!$B$1,MonsterTable!$A$1:$B$1,0),0),
IF(OR(NOT(ISBLANK(AN1364)),ISBLANK(AO1364)),#N/A,
IF(AL1364="empty","empty",
VLOOKUP(AL1364,MonsterGroupTable!$A:$A,1,0)))))))</f>
        <v>203</v>
      </c>
      <c r="AN1364">
        <v>1</v>
      </c>
      <c r="AO1364">
        <v>1</v>
      </c>
      <c r="AP1364">
        <v>0</v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BA1364" s="2" t="str">
        <f>IF(AND(ISBLANK(AZ1364),OR(NOT(ISBLANK(BB1364)),NOT(ISBLANK(BC1364)))),#N/A,
IF(ISBLANK(AZ1364),"",
IF(AND(NOT(ISERROR(VLOOKUP(AZ1364,MonsterTable!$A:$B,MATCH(MonsterTable!$B$1,MonsterTable!$A$1:$B$1,0),0))),OR(ISBLANK(BB1364),ISBLANK(BC1364))),#N/A,
IFERROR(VLOOKUP(AZ1364,MonsterTable!$A:$B,MATCH(MonsterTable!$B$1,MonsterTable!$A$1:$B$1,0),0),
IF(OR(NOT(ISBLANK(BB1364)),ISBLANK(BC1364)),#N/A,
IF(AZ1364="empty","empty",
VLOOKUP(AZ1364,MonsterGroupTable!$A:$A,1,0)))))))</f>
        <v/>
      </c>
      <c r="BH1364" s="2" t="str">
        <f>IF(AND(ISBLANK(BG1364),OR(NOT(ISBLANK(BI1364)),NOT(ISBLANK(BJ1364)))),#N/A,
IF(ISBLANK(BG1364),"",
IF(AND(NOT(ISERROR(VLOOKUP(BG1364,MonsterTable!$A:$B,MATCH(MonsterTable!$B$1,MonsterTable!$A$1:$B$1,0),0))),OR(ISBLANK(BI1364),ISBLANK(BJ1364))),#N/A,
IFERROR(VLOOKUP(BG1364,MonsterTable!$A:$B,MATCH(MonsterTable!$B$1,MonsterTable!$A$1:$B$1,0),0),
IF(OR(NOT(ISBLANK(BI1364)),ISBLANK(BJ1364)),#N/A,
IF(BG1364="empty","empty",
VLOOKUP(BG1364,MonsterGroupTable!$A:$A,1,0)))))))</f>
        <v/>
      </c>
      <c r="BO1364" s="2" t="str">
        <f>IF(AND(ISBLANK(BN1364),OR(NOT(ISBLANK(BP1364)),NOT(ISBLANK(BQ1364)))),#N/A,
IF(ISBLANK(BN1364),"",
IF(AND(NOT(ISERROR(VLOOKUP(BN1364,MonsterTable!$A:$B,MATCH(MonsterTable!$B$1,MonsterTable!$A$1:$B$1,0),0))),OR(ISBLANK(BP1364),ISBLANK(BQ1364))),#N/A,
IFERROR(VLOOKUP(BN1364,MonsterTable!$A:$B,MATCH(MonsterTable!$B$1,MonsterTable!$A$1:$B$1,0),0),
IF(OR(NOT(ISBLANK(BP1364)),ISBLANK(BQ1364)),#N/A,
IF(BN1364="empty","empty",
VLOOKUP(BN1364,MonsterGroupTable!$A:$A,1,0)))))))</f>
        <v/>
      </c>
      <c r="BV1364" s="2" t="str">
        <f>IF(AND(ISBLANK(BU1364),OR(NOT(ISBLANK(BW1364)),NOT(ISBLANK(BX1364)))),#N/A,
IF(ISBLANK(BU1364),"",
IF(AND(NOT(ISERROR(VLOOKUP(BU1364,MonsterTable!$A:$B,MATCH(MonsterTable!$B$1,MonsterTable!$A$1:$B$1,0),0))),OR(ISBLANK(BW1364),ISBLANK(BX1364))),#N/A,
IFERROR(VLOOKUP(BU1364,MonsterTable!$A:$B,MATCH(MonsterTable!$B$1,MonsterTable!$A$1:$B$1,0),0),
IF(OR(NOT(ISBLANK(BW1364)),ISBLANK(BX1364)),#N/A,
IF(BU1364="empty","empty",
VLOOKUP(BU1364,MonsterGroupTable!$A:$A,1,0)))))))</f>
        <v/>
      </c>
      <c r="CC1364" s="2" t="str">
        <f>IF(AND(ISBLANK(CB1364),OR(NOT(ISBLANK(CD1364)),NOT(ISBLANK(CE1364)))),#N/A,
IF(ISBLANK(CB1364),"",
IF(AND(NOT(ISERROR(VLOOKUP(CB1364,MonsterTable!$A:$B,MATCH(MonsterTable!$B$1,MonsterTable!$A$1:$B$1,0),0))),OR(ISBLANK(CD1364),ISBLANK(CE1364))),#N/A,
IFERROR(VLOOKUP(CB1364,MonsterTable!$A:$B,MATCH(MonsterTable!$B$1,MonsterTable!$A$1:$B$1,0),0),
IF(OR(NOT(ISBLANK(CD1364)),ISBLANK(CE1364)),#N/A,
IF(CB1364="empty","empty",
VLOOKUP(CB1364,MonsterGroupTable!$A:$A,1,0)))))))</f>
        <v/>
      </c>
      <c r="CJ1364" s="2" t="str">
        <f>IF(AND(ISBLANK(CI1364),OR(NOT(ISBLANK(CK1364)),NOT(ISBLANK(CL1364)))),#N/A,
IF(ISBLANK(CI1364),"",
IF(AND(NOT(ISERROR(VLOOKUP(CI1364,MonsterTable!$A:$B,MATCH(MonsterTable!$B$1,MonsterTable!$A$1:$B$1,0),0))),OR(ISBLANK(CK1364),ISBLANK(CL1364))),#N/A,
IFERROR(VLOOKUP(CI1364,MonsterTable!$A:$B,MATCH(MonsterTable!$B$1,MonsterTable!$A$1:$B$1,0),0),
IF(OR(NOT(ISBLANK(CK1364)),ISBLANK(CL1364)),#N/A,
IF(CI1364="empty","empty",
VLOOKUP(CI1364,MonsterGroupTable!$A:$A,1,0)))))))</f>
        <v/>
      </c>
    </row>
    <row r="1365" spans="1:88">
      <c r="A1365">
        <v>20666</v>
      </c>
      <c r="B1365">
        <f t="shared" si="42"/>
        <v>1.1000000000000001</v>
      </c>
      <c r="C1365">
        <f t="shared" si="42"/>
        <v>1.1000000000000001</v>
      </c>
      <c r="F1365">
        <v>6300</v>
      </c>
      <c r="G1365">
        <v>245784</v>
      </c>
      <c r="H1365">
        <v>0</v>
      </c>
      <c r="I1365">
        <v>0</v>
      </c>
      <c r="J1365">
        <v>0</v>
      </c>
      <c r="K1365" t="s">
        <v>28</v>
      </c>
      <c r="L1365" t="s">
        <v>253</v>
      </c>
      <c r="M1365" t="s">
        <v>79</v>
      </c>
      <c r="N1365" t="s">
        <v>80</v>
      </c>
      <c r="O1365">
        <v>0</v>
      </c>
      <c r="P1365">
        <v>-4.75</v>
      </c>
      <c r="Q1365">
        <v>-3.5</v>
      </c>
      <c r="R1365">
        <v>4.75</v>
      </c>
      <c r="S1365">
        <v>3</v>
      </c>
      <c r="T1365">
        <v>-13.5</v>
      </c>
      <c r="U1365">
        <v>2.5499999999999998</v>
      </c>
      <c r="V1365">
        <v>-6.75</v>
      </c>
      <c r="W1365" t="str">
        <f t="shared" si="43"/>
        <v>g107,5,empty,3,203,1,1,0</v>
      </c>
      <c r="X1365" s="1" t="s">
        <v>324</v>
      </c>
      <c r="Y1365" s="2" t="str">
        <f>IF(AND(ISBLANK(X1365),OR(NOT(ISBLANK(Z1365)),NOT(ISBLANK(AA1365)))),#N/A,
IF(ISBLANK(X1365),"",
IF(AND(NOT(ISERROR(VLOOKUP(X1365,MonsterTable!$A:$B,MATCH(MonsterTable!$B$1,MonsterTable!$A$1:$B$1,0),0))),OR(ISBLANK(Z1365),ISBLANK(AA1365))),#N/A,
IFERROR(VLOOKUP(X1365,MonsterTable!$A:$B,MATCH(MonsterTable!$B$1,MonsterTable!$A$1:$B$1,0),0),
IF(OR(NOT(ISBLANK(Z1365)),ISBLANK(AA1365)),#N/A,
IF(X1365="empty","empty",
VLOOKUP(X1365,MonsterGroupTable!$A:$A,1,0)))))))</f>
        <v>g107</v>
      </c>
      <c r="AA1365">
        <v>5</v>
      </c>
      <c r="AE1365" s="1" t="s">
        <v>74</v>
      </c>
      <c r="AF1365" s="2" t="str">
        <f>IF(AND(ISBLANK(AE1365),OR(NOT(ISBLANK(AG1365)),NOT(ISBLANK(AH1365)))),#N/A,
IF(ISBLANK(AE1365),"",
IF(AND(NOT(ISERROR(VLOOKUP(AE1365,MonsterTable!$A:$B,MATCH(MonsterTable!$B$1,MonsterTable!$A$1:$B$1,0),0))),OR(ISBLANK(AG1365),ISBLANK(AH1365))),#N/A,
IFERROR(VLOOKUP(AE1365,MonsterTable!$A:$B,MATCH(MonsterTable!$B$1,MonsterTable!$A$1:$B$1,0),0),
IF(OR(NOT(ISBLANK(AG1365)),ISBLANK(AH1365)),#N/A,
IF(AE1365="empty","empty",
VLOOKUP(AE1365,MonsterGroupTable!$A:$A,1,0)))))))</f>
        <v>empty</v>
      </c>
      <c r="AH1365">
        <v>3</v>
      </c>
      <c r="AL1365" s="1" t="s">
        <v>339</v>
      </c>
      <c r="AM1365" s="2">
        <f>IF(AND(ISBLANK(AL1365),OR(NOT(ISBLANK(AN1365)),NOT(ISBLANK(AO1365)))),#N/A,
IF(ISBLANK(AL1365),"",
IF(AND(NOT(ISERROR(VLOOKUP(AL1365,MonsterTable!$A:$B,MATCH(MonsterTable!$B$1,MonsterTable!$A$1:$B$1,0),0))),OR(ISBLANK(AN1365),ISBLANK(AO1365))),#N/A,
IFERROR(VLOOKUP(AL1365,MonsterTable!$A:$B,MATCH(MonsterTable!$B$1,MonsterTable!$A$1:$B$1,0),0),
IF(OR(NOT(ISBLANK(AN1365)),ISBLANK(AO1365)),#N/A,
IF(AL1365="empty","empty",
VLOOKUP(AL1365,MonsterGroupTable!$A:$A,1,0)))))))</f>
        <v>203</v>
      </c>
      <c r="AN1365">
        <v>1</v>
      </c>
      <c r="AO1365">
        <v>1</v>
      </c>
      <c r="AP1365">
        <v>0</v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BA1365" s="2" t="str">
        <f>IF(AND(ISBLANK(AZ1365),OR(NOT(ISBLANK(BB1365)),NOT(ISBLANK(BC1365)))),#N/A,
IF(ISBLANK(AZ1365),"",
IF(AND(NOT(ISERROR(VLOOKUP(AZ1365,MonsterTable!$A:$B,MATCH(MonsterTable!$B$1,MonsterTable!$A$1:$B$1,0),0))),OR(ISBLANK(BB1365),ISBLANK(BC1365))),#N/A,
IFERROR(VLOOKUP(AZ1365,MonsterTable!$A:$B,MATCH(MonsterTable!$B$1,MonsterTable!$A$1:$B$1,0),0),
IF(OR(NOT(ISBLANK(BB1365)),ISBLANK(BC1365)),#N/A,
IF(AZ1365="empty","empty",
VLOOKUP(AZ1365,MonsterGroupTable!$A:$A,1,0)))))))</f>
        <v/>
      </c>
      <c r="BH1365" s="2" t="str">
        <f>IF(AND(ISBLANK(BG1365),OR(NOT(ISBLANK(BI1365)),NOT(ISBLANK(BJ1365)))),#N/A,
IF(ISBLANK(BG1365),"",
IF(AND(NOT(ISERROR(VLOOKUP(BG1365,MonsterTable!$A:$B,MATCH(MonsterTable!$B$1,MonsterTable!$A$1:$B$1,0),0))),OR(ISBLANK(BI1365),ISBLANK(BJ1365))),#N/A,
IFERROR(VLOOKUP(BG1365,MonsterTable!$A:$B,MATCH(MonsterTable!$B$1,MonsterTable!$A$1:$B$1,0),0),
IF(OR(NOT(ISBLANK(BI1365)),ISBLANK(BJ1365)),#N/A,
IF(BG1365="empty","empty",
VLOOKUP(BG1365,MonsterGroupTable!$A:$A,1,0)))))))</f>
        <v/>
      </c>
      <c r="BO1365" s="2" t="str">
        <f>IF(AND(ISBLANK(BN1365),OR(NOT(ISBLANK(BP1365)),NOT(ISBLANK(BQ1365)))),#N/A,
IF(ISBLANK(BN1365),"",
IF(AND(NOT(ISERROR(VLOOKUP(BN1365,MonsterTable!$A:$B,MATCH(MonsterTable!$B$1,MonsterTable!$A$1:$B$1,0),0))),OR(ISBLANK(BP1365),ISBLANK(BQ1365))),#N/A,
IFERROR(VLOOKUP(BN1365,MonsterTable!$A:$B,MATCH(MonsterTable!$B$1,MonsterTable!$A$1:$B$1,0),0),
IF(OR(NOT(ISBLANK(BP1365)),ISBLANK(BQ1365)),#N/A,
IF(BN1365="empty","empty",
VLOOKUP(BN1365,MonsterGroupTable!$A:$A,1,0)))))))</f>
        <v/>
      </c>
      <c r="BV1365" s="2" t="str">
        <f>IF(AND(ISBLANK(BU1365),OR(NOT(ISBLANK(BW1365)),NOT(ISBLANK(BX1365)))),#N/A,
IF(ISBLANK(BU1365),"",
IF(AND(NOT(ISERROR(VLOOKUP(BU1365,MonsterTable!$A:$B,MATCH(MonsterTable!$B$1,MonsterTable!$A$1:$B$1,0),0))),OR(ISBLANK(BW1365),ISBLANK(BX1365))),#N/A,
IFERROR(VLOOKUP(BU1365,MonsterTable!$A:$B,MATCH(MonsterTable!$B$1,MonsterTable!$A$1:$B$1,0),0),
IF(OR(NOT(ISBLANK(BW1365)),ISBLANK(BX1365)),#N/A,
IF(BU1365="empty","empty",
VLOOKUP(BU1365,MonsterGroupTable!$A:$A,1,0)))))))</f>
        <v/>
      </c>
      <c r="CC1365" s="2" t="str">
        <f>IF(AND(ISBLANK(CB1365),OR(NOT(ISBLANK(CD1365)),NOT(ISBLANK(CE1365)))),#N/A,
IF(ISBLANK(CB1365),"",
IF(AND(NOT(ISERROR(VLOOKUP(CB1365,MonsterTable!$A:$B,MATCH(MonsterTable!$B$1,MonsterTable!$A$1:$B$1,0),0))),OR(ISBLANK(CD1365),ISBLANK(CE1365))),#N/A,
IFERROR(VLOOKUP(CB1365,MonsterTable!$A:$B,MATCH(MonsterTable!$B$1,MonsterTable!$A$1:$B$1,0),0),
IF(OR(NOT(ISBLANK(CD1365)),ISBLANK(CE1365)),#N/A,
IF(CB1365="empty","empty",
VLOOKUP(CB1365,MonsterGroupTable!$A:$A,1,0)))))))</f>
        <v/>
      </c>
      <c r="CJ1365" s="2" t="str">
        <f>IF(AND(ISBLANK(CI1365),OR(NOT(ISBLANK(CK1365)),NOT(ISBLANK(CL1365)))),#N/A,
IF(ISBLANK(CI1365),"",
IF(AND(NOT(ISERROR(VLOOKUP(CI1365,MonsterTable!$A:$B,MATCH(MonsterTable!$B$1,MonsterTable!$A$1:$B$1,0),0))),OR(ISBLANK(CK1365),ISBLANK(CL1365))),#N/A,
IFERROR(VLOOKUP(CI1365,MonsterTable!$A:$B,MATCH(MonsterTable!$B$1,MonsterTable!$A$1:$B$1,0),0),
IF(OR(NOT(ISBLANK(CK1365)),ISBLANK(CL1365)),#N/A,
IF(CI1365="empty","empty",
VLOOKUP(CI1365,MonsterGroupTable!$A:$A,1,0)))))))</f>
        <v/>
      </c>
    </row>
    <row r="1366" spans="1:88">
      <c r="A1366">
        <v>20667</v>
      </c>
      <c r="B1366">
        <f t="shared" si="42"/>
        <v>1.1000000000000001</v>
      </c>
      <c r="C1366">
        <f t="shared" si="42"/>
        <v>1.1000000000000001</v>
      </c>
      <c r="F1366">
        <v>6300</v>
      </c>
      <c r="G1366">
        <v>246729</v>
      </c>
      <c r="H1366">
        <v>0</v>
      </c>
      <c r="I1366">
        <v>0</v>
      </c>
      <c r="J1366">
        <v>0</v>
      </c>
      <c r="K1366" t="s">
        <v>28</v>
      </c>
      <c r="L1366" t="s">
        <v>253</v>
      </c>
      <c r="M1366" t="s">
        <v>79</v>
      </c>
      <c r="N1366" t="s">
        <v>80</v>
      </c>
      <c r="O1366">
        <v>0</v>
      </c>
      <c r="P1366">
        <v>-4.75</v>
      </c>
      <c r="Q1366">
        <v>-3.5</v>
      </c>
      <c r="R1366">
        <v>4.75</v>
      </c>
      <c r="S1366">
        <v>3</v>
      </c>
      <c r="T1366">
        <v>-13.5</v>
      </c>
      <c r="U1366">
        <v>2.5499999999999998</v>
      </c>
      <c r="V1366">
        <v>-6.75</v>
      </c>
      <c r="W1366" t="str">
        <f t="shared" si="43"/>
        <v>g107,5,empty,3,203,1,1,0</v>
      </c>
      <c r="X1366" s="1" t="s">
        <v>324</v>
      </c>
      <c r="Y1366" s="2" t="str">
        <f>IF(AND(ISBLANK(X1366),OR(NOT(ISBLANK(Z1366)),NOT(ISBLANK(AA1366)))),#N/A,
IF(ISBLANK(X1366),"",
IF(AND(NOT(ISERROR(VLOOKUP(X1366,MonsterTable!$A:$B,MATCH(MonsterTable!$B$1,MonsterTable!$A$1:$B$1,0),0))),OR(ISBLANK(Z1366),ISBLANK(AA1366))),#N/A,
IFERROR(VLOOKUP(X1366,MonsterTable!$A:$B,MATCH(MonsterTable!$B$1,MonsterTable!$A$1:$B$1,0),0),
IF(OR(NOT(ISBLANK(Z1366)),ISBLANK(AA1366)),#N/A,
IF(X1366="empty","empty",
VLOOKUP(X1366,MonsterGroupTable!$A:$A,1,0)))))))</f>
        <v>g107</v>
      </c>
      <c r="AA1366">
        <v>5</v>
      </c>
      <c r="AE1366" s="1" t="s">
        <v>74</v>
      </c>
      <c r="AF1366" s="2" t="str">
        <f>IF(AND(ISBLANK(AE1366),OR(NOT(ISBLANK(AG1366)),NOT(ISBLANK(AH1366)))),#N/A,
IF(ISBLANK(AE1366),"",
IF(AND(NOT(ISERROR(VLOOKUP(AE1366,MonsterTable!$A:$B,MATCH(MonsterTable!$B$1,MonsterTable!$A$1:$B$1,0),0))),OR(ISBLANK(AG1366),ISBLANK(AH1366))),#N/A,
IFERROR(VLOOKUP(AE1366,MonsterTable!$A:$B,MATCH(MonsterTable!$B$1,MonsterTable!$A$1:$B$1,0),0),
IF(OR(NOT(ISBLANK(AG1366)),ISBLANK(AH1366)),#N/A,
IF(AE1366="empty","empty",
VLOOKUP(AE1366,MonsterGroupTable!$A:$A,1,0)))))))</f>
        <v>empty</v>
      </c>
      <c r="AH1366">
        <v>3</v>
      </c>
      <c r="AL1366" s="1" t="s">
        <v>339</v>
      </c>
      <c r="AM1366" s="2">
        <f>IF(AND(ISBLANK(AL1366),OR(NOT(ISBLANK(AN1366)),NOT(ISBLANK(AO1366)))),#N/A,
IF(ISBLANK(AL1366),"",
IF(AND(NOT(ISERROR(VLOOKUP(AL1366,MonsterTable!$A:$B,MATCH(MonsterTable!$B$1,MonsterTable!$A$1:$B$1,0),0))),OR(ISBLANK(AN1366),ISBLANK(AO1366))),#N/A,
IFERROR(VLOOKUP(AL1366,MonsterTable!$A:$B,MATCH(MonsterTable!$B$1,MonsterTable!$A$1:$B$1,0),0),
IF(OR(NOT(ISBLANK(AN1366)),ISBLANK(AO1366)),#N/A,
IF(AL1366="empty","empty",
VLOOKUP(AL1366,MonsterGroupTable!$A:$A,1,0)))))))</f>
        <v>203</v>
      </c>
      <c r="AN1366">
        <v>1</v>
      </c>
      <c r="AO1366">
        <v>1</v>
      </c>
      <c r="AP1366">
        <v>0</v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BA1366" s="2" t="str">
        <f>IF(AND(ISBLANK(AZ1366),OR(NOT(ISBLANK(BB1366)),NOT(ISBLANK(BC1366)))),#N/A,
IF(ISBLANK(AZ1366),"",
IF(AND(NOT(ISERROR(VLOOKUP(AZ1366,MonsterTable!$A:$B,MATCH(MonsterTable!$B$1,MonsterTable!$A$1:$B$1,0),0))),OR(ISBLANK(BB1366),ISBLANK(BC1366))),#N/A,
IFERROR(VLOOKUP(AZ1366,MonsterTable!$A:$B,MATCH(MonsterTable!$B$1,MonsterTable!$A$1:$B$1,0),0),
IF(OR(NOT(ISBLANK(BB1366)),ISBLANK(BC1366)),#N/A,
IF(AZ1366="empty","empty",
VLOOKUP(AZ1366,MonsterGroupTable!$A:$A,1,0)))))))</f>
        <v/>
      </c>
      <c r="BH1366" s="2" t="str">
        <f>IF(AND(ISBLANK(BG1366),OR(NOT(ISBLANK(BI1366)),NOT(ISBLANK(BJ1366)))),#N/A,
IF(ISBLANK(BG1366),"",
IF(AND(NOT(ISERROR(VLOOKUP(BG1366,MonsterTable!$A:$B,MATCH(MonsterTable!$B$1,MonsterTable!$A$1:$B$1,0),0))),OR(ISBLANK(BI1366),ISBLANK(BJ1366))),#N/A,
IFERROR(VLOOKUP(BG1366,MonsterTable!$A:$B,MATCH(MonsterTable!$B$1,MonsterTable!$A$1:$B$1,0),0),
IF(OR(NOT(ISBLANK(BI1366)),ISBLANK(BJ1366)),#N/A,
IF(BG1366="empty","empty",
VLOOKUP(BG1366,MonsterGroupTable!$A:$A,1,0)))))))</f>
        <v/>
      </c>
      <c r="BO1366" s="2" t="str">
        <f>IF(AND(ISBLANK(BN1366),OR(NOT(ISBLANK(BP1366)),NOT(ISBLANK(BQ1366)))),#N/A,
IF(ISBLANK(BN1366),"",
IF(AND(NOT(ISERROR(VLOOKUP(BN1366,MonsterTable!$A:$B,MATCH(MonsterTable!$B$1,MonsterTable!$A$1:$B$1,0),0))),OR(ISBLANK(BP1366),ISBLANK(BQ1366))),#N/A,
IFERROR(VLOOKUP(BN1366,MonsterTable!$A:$B,MATCH(MonsterTable!$B$1,MonsterTable!$A$1:$B$1,0),0),
IF(OR(NOT(ISBLANK(BP1366)),ISBLANK(BQ1366)),#N/A,
IF(BN1366="empty","empty",
VLOOKUP(BN1366,MonsterGroupTable!$A:$A,1,0)))))))</f>
        <v/>
      </c>
      <c r="BV1366" s="2" t="str">
        <f>IF(AND(ISBLANK(BU1366),OR(NOT(ISBLANK(BW1366)),NOT(ISBLANK(BX1366)))),#N/A,
IF(ISBLANK(BU1366),"",
IF(AND(NOT(ISERROR(VLOOKUP(BU1366,MonsterTable!$A:$B,MATCH(MonsterTable!$B$1,MonsterTable!$A$1:$B$1,0),0))),OR(ISBLANK(BW1366),ISBLANK(BX1366))),#N/A,
IFERROR(VLOOKUP(BU1366,MonsterTable!$A:$B,MATCH(MonsterTable!$B$1,MonsterTable!$A$1:$B$1,0),0),
IF(OR(NOT(ISBLANK(BW1366)),ISBLANK(BX1366)),#N/A,
IF(BU1366="empty","empty",
VLOOKUP(BU1366,MonsterGroupTable!$A:$A,1,0)))))))</f>
        <v/>
      </c>
      <c r="CC1366" s="2" t="str">
        <f>IF(AND(ISBLANK(CB1366),OR(NOT(ISBLANK(CD1366)),NOT(ISBLANK(CE1366)))),#N/A,
IF(ISBLANK(CB1366),"",
IF(AND(NOT(ISERROR(VLOOKUP(CB1366,MonsterTable!$A:$B,MATCH(MonsterTable!$B$1,MonsterTable!$A$1:$B$1,0),0))),OR(ISBLANK(CD1366),ISBLANK(CE1366))),#N/A,
IFERROR(VLOOKUP(CB1366,MonsterTable!$A:$B,MATCH(MonsterTable!$B$1,MonsterTable!$A$1:$B$1,0),0),
IF(OR(NOT(ISBLANK(CD1366)),ISBLANK(CE1366)),#N/A,
IF(CB1366="empty","empty",
VLOOKUP(CB1366,MonsterGroupTable!$A:$A,1,0)))))))</f>
        <v/>
      </c>
      <c r="CJ1366" s="2" t="str">
        <f>IF(AND(ISBLANK(CI1366),OR(NOT(ISBLANK(CK1366)),NOT(ISBLANK(CL1366)))),#N/A,
IF(ISBLANK(CI1366),"",
IF(AND(NOT(ISERROR(VLOOKUP(CI1366,MonsterTable!$A:$B,MATCH(MonsterTable!$B$1,MonsterTable!$A$1:$B$1,0),0))),OR(ISBLANK(CK1366),ISBLANK(CL1366))),#N/A,
IFERROR(VLOOKUP(CI1366,MonsterTable!$A:$B,MATCH(MonsterTable!$B$1,MonsterTable!$A$1:$B$1,0),0),
IF(OR(NOT(ISBLANK(CK1366)),ISBLANK(CL1366)),#N/A,
IF(CI1366="empty","empty",
VLOOKUP(CI1366,MonsterGroupTable!$A:$A,1,0)))))))</f>
        <v/>
      </c>
    </row>
    <row r="1367" spans="1:88">
      <c r="A1367">
        <v>20668</v>
      </c>
      <c r="B1367">
        <f t="shared" si="42"/>
        <v>1.1000000000000001</v>
      </c>
      <c r="C1367">
        <f t="shared" si="42"/>
        <v>1.1000000000000001</v>
      </c>
      <c r="F1367">
        <v>6300</v>
      </c>
      <c r="G1367">
        <v>247674</v>
      </c>
      <c r="H1367">
        <v>0</v>
      </c>
      <c r="I1367">
        <v>0</v>
      </c>
      <c r="J1367">
        <v>0</v>
      </c>
      <c r="K1367" t="s">
        <v>28</v>
      </c>
      <c r="L1367" t="s">
        <v>253</v>
      </c>
      <c r="M1367" t="s">
        <v>79</v>
      </c>
      <c r="N1367" t="s">
        <v>80</v>
      </c>
      <c r="O1367">
        <v>0</v>
      </c>
      <c r="P1367">
        <v>-4.75</v>
      </c>
      <c r="Q1367">
        <v>-3.5</v>
      </c>
      <c r="R1367">
        <v>4.75</v>
      </c>
      <c r="S1367">
        <v>3</v>
      </c>
      <c r="T1367">
        <v>-13.5</v>
      </c>
      <c r="U1367">
        <v>2.5499999999999998</v>
      </c>
      <c r="V1367">
        <v>-6.75</v>
      </c>
      <c r="W1367" t="str">
        <f t="shared" si="43"/>
        <v>g107,5,empty,3,203,1,1,0</v>
      </c>
      <c r="X1367" s="1" t="s">
        <v>324</v>
      </c>
      <c r="Y1367" s="2" t="str">
        <f>IF(AND(ISBLANK(X1367),OR(NOT(ISBLANK(Z1367)),NOT(ISBLANK(AA1367)))),#N/A,
IF(ISBLANK(X1367),"",
IF(AND(NOT(ISERROR(VLOOKUP(X1367,MonsterTable!$A:$B,MATCH(MonsterTable!$B$1,MonsterTable!$A$1:$B$1,0),0))),OR(ISBLANK(Z1367),ISBLANK(AA1367))),#N/A,
IFERROR(VLOOKUP(X1367,MonsterTable!$A:$B,MATCH(MonsterTable!$B$1,MonsterTable!$A$1:$B$1,0),0),
IF(OR(NOT(ISBLANK(Z1367)),ISBLANK(AA1367)),#N/A,
IF(X1367="empty","empty",
VLOOKUP(X1367,MonsterGroupTable!$A:$A,1,0)))))))</f>
        <v>g107</v>
      </c>
      <c r="AA1367">
        <v>5</v>
      </c>
      <c r="AE1367" s="1" t="s">
        <v>74</v>
      </c>
      <c r="AF1367" s="2" t="str">
        <f>IF(AND(ISBLANK(AE1367),OR(NOT(ISBLANK(AG1367)),NOT(ISBLANK(AH1367)))),#N/A,
IF(ISBLANK(AE1367),"",
IF(AND(NOT(ISERROR(VLOOKUP(AE1367,MonsterTable!$A:$B,MATCH(MonsterTable!$B$1,MonsterTable!$A$1:$B$1,0),0))),OR(ISBLANK(AG1367),ISBLANK(AH1367))),#N/A,
IFERROR(VLOOKUP(AE1367,MonsterTable!$A:$B,MATCH(MonsterTable!$B$1,MonsterTable!$A$1:$B$1,0),0),
IF(OR(NOT(ISBLANK(AG1367)),ISBLANK(AH1367)),#N/A,
IF(AE1367="empty","empty",
VLOOKUP(AE1367,MonsterGroupTable!$A:$A,1,0)))))))</f>
        <v>empty</v>
      </c>
      <c r="AH1367">
        <v>3</v>
      </c>
      <c r="AL1367" s="1" t="s">
        <v>339</v>
      </c>
      <c r="AM1367" s="2">
        <f>IF(AND(ISBLANK(AL1367),OR(NOT(ISBLANK(AN1367)),NOT(ISBLANK(AO1367)))),#N/A,
IF(ISBLANK(AL1367),"",
IF(AND(NOT(ISERROR(VLOOKUP(AL1367,MonsterTable!$A:$B,MATCH(MonsterTable!$B$1,MonsterTable!$A$1:$B$1,0),0))),OR(ISBLANK(AN1367),ISBLANK(AO1367))),#N/A,
IFERROR(VLOOKUP(AL1367,MonsterTable!$A:$B,MATCH(MonsterTable!$B$1,MonsterTable!$A$1:$B$1,0),0),
IF(OR(NOT(ISBLANK(AN1367)),ISBLANK(AO1367)),#N/A,
IF(AL1367="empty","empty",
VLOOKUP(AL1367,MonsterGroupTable!$A:$A,1,0)))))))</f>
        <v>203</v>
      </c>
      <c r="AN1367">
        <v>1</v>
      </c>
      <c r="AO1367">
        <v>1</v>
      </c>
      <c r="AP1367">
        <v>0</v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BA1367" s="2" t="str">
        <f>IF(AND(ISBLANK(AZ1367),OR(NOT(ISBLANK(BB1367)),NOT(ISBLANK(BC1367)))),#N/A,
IF(ISBLANK(AZ1367),"",
IF(AND(NOT(ISERROR(VLOOKUP(AZ1367,MonsterTable!$A:$B,MATCH(MonsterTable!$B$1,MonsterTable!$A$1:$B$1,0),0))),OR(ISBLANK(BB1367),ISBLANK(BC1367))),#N/A,
IFERROR(VLOOKUP(AZ1367,MonsterTable!$A:$B,MATCH(MonsterTable!$B$1,MonsterTable!$A$1:$B$1,0),0),
IF(OR(NOT(ISBLANK(BB1367)),ISBLANK(BC1367)),#N/A,
IF(AZ1367="empty","empty",
VLOOKUP(AZ1367,MonsterGroupTable!$A:$A,1,0)))))))</f>
        <v/>
      </c>
      <c r="BH1367" s="2" t="str">
        <f>IF(AND(ISBLANK(BG1367),OR(NOT(ISBLANK(BI1367)),NOT(ISBLANK(BJ1367)))),#N/A,
IF(ISBLANK(BG1367),"",
IF(AND(NOT(ISERROR(VLOOKUP(BG1367,MonsterTable!$A:$B,MATCH(MonsterTable!$B$1,MonsterTable!$A$1:$B$1,0),0))),OR(ISBLANK(BI1367),ISBLANK(BJ1367))),#N/A,
IFERROR(VLOOKUP(BG1367,MonsterTable!$A:$B,MATCH(MonsterTable!$B$1,MonsterTable!$A$1:$B$1,0),0),
IF(OR(NOT(ISBLANK(BI1367)),ISBLANK(BJ1367)),#N/A,
IF(BG1367="empty","empty",
VLOOKUP(BG1367,MonsterGroupTable!$A:$A,1,0)))))))</f>
        <v/>
      </c>
      <c r="BO1367" s="2" t="str">
        <f>IF(AND(ISBLANK(BN1367),OR(NOT(ISBLANK(BP1367)),NOT(ISBLANK(BQ1367)))),#N/A,
IF(ISBLANK(BN1367),"",
IF(AND(NOT(ISERROR(VLOOKUP(BN1367,MonsterTable!$A:$B,MATCH(MonsterTable!$B$1,MonsterTable!$A$1:$B$1,0),0))),OR(ISBLANK(BP1367),ISBLANK(BQ1367))),#N/A,
IFERROR(VLOOKUP(BN1367,MonsterTable!$A:$B,MATCH(MonsterTable!$B$1,MonsterTable!$A$1:$B$1,0),0),
IF(OR(NOT(ISBLANK(BP1367)),ISBLANK(BQ1367)),#N/A,
IF(BN1367="empty","empty",
VLOOKUP(BN1367,MonsterGroupTable!$A:$A,1,0)))))))</f>
        <v/>
      </c>
      <c r="BV1367" s="2" t="str">
        <f>IF(AND(ISBLANK(BU1367),OR(NOT(ISBLANK(BW1367)),NOT(ISBLANK(BX1367)))),#N/A,
IF(ISBLANK(BU1367),"",
IF(AND(NOT(ISERROR(VLOOKUP(BU1367,MonsterTable!$A:$B,MATCH(MonsterTable!$B$1,MonsterTable!$A$1:$B$1,0),0))),OR(ISBLANK(BW1367),ISBLANK(BX1367))),#N/A,
IFERROR(VLOOKUP(BU1367,MonsterTable!$A:$B,MATCH(MonsterTable!$B$1,MonsterTable!$A$1:$B$1,0),0),
IF(OR(NOT(ISBLANK(BW1367)),ISBLANK(BX1367)),#N/A,
IF(BU1367="empty","empty",
VLOOKUP(BU1367,MonsterGroupTable!$A:$A,1,0)))))))</f>
        <v/>
      </c>
      <c r="CC1367" s="2" t="str">
        <f>IF(AND(ISBLANK(CB1367),OR(NOT(ISBLANK(CD1367)),NOT(ISBLANK(CE1367)))),#N/A,
IF(ISBLANK(CB1367),"",
IF(AND(NOT(ISERROR(VLOOKUP(CB1367,MonsterTable!$A:$B,MATCH(MonsterTable!$B$1,MonsterTable!$A$1:$B$1,0),0))),OR(ISBLANK(CD1367),ISBLANK(CE1367))),#N/A,
IFERROR(VLOOKUP(CB1367,MonsterTable!$A:$B,MATCH(MonsterTable!$B$1,MonsterTable!$A$1:$B$1,0),0),
IF(OR(NOT(ISBLANK(CD1367)),ISBLANK(CE1367)),#N/A,
IF(CB1367="empty","empty",
VLOOKUP(CB1367,MonsterGroupTable!$A:$A,1,0)))))))</f>
        <v/>
      </c>
      <c r="CJ1367" s="2" t="str">
        <f>IF(AND(ISBLANK(CI1367),OR(NOT(ISBLANK(CK1367)),NOT(ISBLANK(CL1367)))),#N/A,
IF(ISBLANK(CI1367),"",
IF(AND(NOT(ISERROR(VLOOKUP(CI1367,MonsterTable!$A:$B,MATCH(MonsterTable!$B$1,MonsterTable!$A$1:$B$1,0),0))),OR(ISBLANK(CK1367),ISBLANK(CL1367))),#N/A,
IFERROR(VLOOKUP(CI1367,MonsterTable!$A:$B,MATCH(MonsterTable!$B$1,MonsterTable!$A$1:$B$1,0),0),
IF(OR(NOT(ISBLANK(CK1367)),ISBLANK(CL1367)),#N/A,
IF(CI1367="empty","empty",
VLOOKUP(CI1367,MonsterGroupTable!$A:$A,1,0)))))))</f>
        <v/>
      </c>
    </row>
    <row r="1368" spans="1:88">
      <c r="A1368">
        <v>20669</v>
      </c>
      <c r="B1368">
        <f t="shared" si="42"/>
        <v>1.1000000000000001</v>
      </c>
      <c r="C1368">
        <f t="shared" si="42"/>
        <v>1.1000000000000001</v>
      </c>
      <c r="F1368">
        <v>6300</v>
      </c>
      <c r="G1368">
        <v>248619</v>
      </c>
      <c r="H1368">
        <v>0</v>
      </c>
      <c r="I1368">
        <v>0</v>
      </c>
      <c r="J1368">
        <v>0</v>
      </c>
      <c r="K1368" t="s">
        <v>28</v>
      </c>
      <c r="L1368" t="s">
        <v>253</v>
      </c>
      <c r="M1368" t="s">
        <v>79</v>
      </c>
      <c r="N1368" t="s">
        <v>80</v>
      </c>
      <c r="O1368">
        <v>0</v>
      </c>
      <c r="P1368">
        <v>-4.75</v>
      </c>
      <c r="Q1368">
        <v>-3.5</v>
      </c>
      <c r="R1368">
        <v>4.75</v>
      </c>
      <c r="S1368">
        <v>3</v>
      </c>
      <c r="T1368">
        <v>-13.5</v>
      </c>
      <c r="U1368">
        <v>2.5499999999999998</v>
      </c>
      <c r="V1368">
        <v>-6.75</v>
      </c>
      <c r="W1368" t="str">
        <f t="shared" si="43"/>
        <v>g107,5,empty,3,203,1,1,0</v>
      </c>
      <c r="X1368" s="1" t="s">
        <v>324</v>
      </c>
      <c r="Y1368" s="2" t="str">
        <f>IF(AND(ISBLANK(X1368),OR(NOT(ISBLANK(Z1368)),NOT(ISBLANK(AA1368)))),#N/A,
IF(ISBLANK(X1368),"",
IF(AND(NOT(ISERROR(VLOOKUP(X1368,MonsterTable!$A:$B,MATCH(MonsterTable!$B$1,MonsterTable!$A$1:$B$1,0),0))),OR(ISBLANK(Z1368),ISBLANK(AA1368))),#N/A,
IFERROR(VLOOKUP(X1368,MonsterTable!$A:$B,MATCH(MonsterTable!$B$1,MonsterTable!$A$1:$B$1,0),0),
IF(OR(NOT(ISBLANK(Z1368)),ISBLANK(AA1368)),#N/A,
IF(X1368="empty","empty",
VLOOKUP(X1368,MonsterGroupTable!$A:$A,1,0)))))))</f>
        <v>g107</v>
      </c>
      <c r="AA1368">
        <v>5</v>
      </c>
      <c r="AE1368" s="1" t="s">
        <v>74</v>
      </c>
      <c r="AF1368" s="2" t="str">
        <f>IF(AND(ISBLANK(AE1368),OR(NOT(ISBLANK(AG1368)),NOT(ISBLANK(AH1368)))),#N/A,
IF(ISBLANK(AE1368),"",
IF(AND(NOT(ISERROR(VLOOKUP(AE1368,MonsterTable!$A:$B,MATCH(MonsterTable!$B$1,MonsterTable!$A$1:$B$1,0),0))),OR(ISBLANK(AG1368),ISBLANK(AH1368))),#N/A,
IFERROR(VLOOKUP(AE1368,MonsterTable!$A:$B,MATCH(MonsterTable!$B$1,MonsterTable!$A$1:$B$1,0),0),
IF(OR(NOT(ISBLANK(AG1368)),ISBLANK(AH1368)),#N/A,
IF(AE1368="empty","empty",
VLOOKUP(AE1368,MonsterGroupTable!$A:$A,1,0)))))))</f>
        <v>empty</v>
      </c>
      <c r="AH1368">
        <v>3</v>
      </c>
      <c r="AL1368" s="1" t="s">
        <v>339</v>
      </c>
      <c r="AM1368" s="2">
        <f>IF(AND(ISBLANK(AL1368),OR(NOT(ISBLANK(AN1368)),NOT(ISBLANK(AO1368)))),#N/A,
IF(ISBLANK(AL1368),"",
IF(AND(NOT(ISERROR(VLOOKUP(AL1368,MonsterTable!$A:$B,MATCH(MonsterTable!$B$1,MonsterTable!$A$1:$B$1,0),0))),OR(ISBLANK(AN1368),ISBLANK(AO1368))),#N/A,
IFERROR(VLOOKUP(AL1368,MonsterTable!$A:$B,MATCH(MonsterTable!$B$1,MonsterTable!$A$1:$B$1,0),0),
IF(OR(NOT(ISBLANK(AN1368)),ISBLANK(AO1368)),#N/A,
IF(AL1368="empty","empty",
VLOOKUP(AL1368,MonsterGroupTable!$A:$A,1,0)))))))</f>
        <v>203</v>
      </c>
      <c r="AN1368">
        <v>1</v>
      </c>
      <c r="AO1368">
        <v>1</v>
      </c>
      <c r="AP1368">
        <v>0</v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BA1368" s="2" t="str">
        <f>IF(AND(ISBLANK(AZ1368),OR(NOT(ISBLANK(BB1368)),NOT(ISBLANK(BC1368)))),#N/A,
IF(ISBLANK(AZ1368),"",
IF(AND(NOT(ISERROR(VLOOKUP(AZ1368,MonsterTable!$A:$B,MATCH(MonsterTable!$B$1,MonsterTable!$A$1:$B$1,0),0))),OR(ISBLANK(BB1368),ISBLANK(BC1368))),#N/A,
IFERROR(VLOOKUP(AZ1368,MonsterTable!$A:$B,MATCH(MonsterTable!$B$1,MonsterTable!$A$1:$B$1,0),0),
IF(OR(NOT(ISBLANK(BB1368)),ISBLANK(BC1368)),#N/A,
IF(AZ1368="empty","empty",
VLOOKUP(AZ1368,MonsterGroupTable!$A:$A,1,0)))))))</f>
        <v/>
      </c>
      <c r="BH1368" s="2" t="str">
        <f>IF(AND(ISBLANK(BG1368),OR(NOT(ISBLANK(BI1368)),NOT(ISBLANK(BJ1368)))),#N/A,
IF(ISBLANK(BG1368),"",
IF(AND(NOT(ISERROR(VLOOKUP(BG1368,MonsterTable!$A:$B,MATCH(MonsterTable!$B$1,MonsterTable!$A$1:$B$1,0),0))),OR(ISBLANK(BI1368),ISBLANK(BJ1368))),#N/A,
IFERROR(VLOOKUP(BG1368,MonsterTable!$A:$B,MATCH(MonsterTable!$B$1,MonsterTable!$A$1:$B$1,0),0),
IF(OR(NOT(ISBLANK(BI1368)),ISBLANK(BJ1368)),#N/A,
IF(BG1368="empty","empty",
VLOOKUP(BG1368,MonsterGroupTable!$A:$A,1,0)))))))</f>
        <v/>
      </c>
      <c r="BO1368" s="2" t="str">
        <f>IF(AND(ISBLANK(BN1368),OR(NOT(ISBLANK(BP1368)),NOT(ISBLANK(BQ1368)))),#N/A,
IF(ISBLANK(BN1368),"",
IF(AND(NOT(ISERROR(VLOOKUP(BN1368,MonsterTable!$A:$B,MATCH(MonsterTable!$B$1,MonsterTable!$A$1:$B$1,0),0))),OR(ISBLANK(BP1368),ISBLANK(BQ1368))),#N/A,
IFERROR(VLOOKUP(BN1368,MonsterTable!$A:$B,MATCH(MonsterTable!$B$1,MonsterTable!$A$1:$B$1,0),0),
IF(OR(NOT(ISBLANK(BP1368)),ISBLANK(BQ1368)),#N/A,
IF(BN1368="empty","empty",
VLOOKUP(BN1368,MonsterGroupTable!$A:$A,1,0)))))))</f>
        <v/>
      </c>
      <c r="BV1368" s="2" t="str">
        <f>IF(AND(ISBLANK(BU1368),OR(NOT(ISBLANK(BW1368)),NOT(ISBLANK(BX1368)))),#N/A,
IF(ISBLANK(BU1368),"",
IF(AND(NOT(ISERROR(VLOOKUP(BU1368,MonsterTable!$A:$B,MATCH(MonsterTable!$B$1,MonsterTable!$A$1:$B$1,0),0))),OR(ISBLANK(BW1368),ISBLANK(BX1368))),#N/A,
IFERROR(VLOOKUP(BU1368,MonsterTable!$A:$B,MATCH(MonsterTable!$B$1,MonsterTable!$A$1:$B$1,0),0),
IF(OR(NOT(ISBLANK(BW1368)),ISBLANK(BX1368)),#N/A,
IF(BU1368="empty","empty",
VLOOKUP(BU1368,MonsterGroupTable!$A:$A,1,0)))))))</f>
        <v/>
      </c>
      <c r="CC1368" s="2" t="str">
        <f>IF(AND(ISBLANK(CB1368),OR(NOT(ISBLANK(CD1368)),NOT(ISBLANK(CE1368)))),#N/A,
IF(ISBLANK(CB1368),"",
IF(AND(NOT(ISERROR(VLOOKUP(CB1368,MonsterTable!$A:$B,MATCH(MonsterTable!$B$1,MonsterTable!$A$1:$B$1,0),0))),OR(ISBLANK(CD1368),ISBLANK(CE1368))),#N/A,
IFERROR(VLOOKUP(CB1368,MonsterTable!$A:$B,MATCH(MonsterTable!$B$1,MonsterTable!$A$1:$B$1,0),0),
IF(OR(NOT(ISBLANK(CD1368)),ISBLANK(CE1368)),#N/A,
IF(CB1368="empty","empty",
VLOOKUP(CB1368,MonsterGroupTable!$A:$A,1,0)))))))</f>
        <v/>
      </c>
      <c r="CJ1368" s="2" t="str">
        <f>IF(AND(ISBLANK(CI1368),OR(NOT(ISBLANK(CK1368)),NOT(ISBLANK(CL1368)))),#N/A,
IF(ISBLANK(CI1368),"",
IF(AND(NOT(ISERROR(VLOOKUP(CI1368,MonsterTable!$A:$B,MATCH(MonsterTable!$B$1,MonsterTable!$A$1:$B$1,0),0))),OR(ISBLANK(CK1368),ISBLANK(CL1368))),#N/A,
IFERROR(VLOOKUP(CI1368,MonsterTable!$A:$B,MATCH(MonsterTable!$B$1,MonsterTable!$A$1:$B$1,0),0),
IF(OR(NOT(ISBLANK(CK1368)),ISBLANK(CL1368)),#N/A,
IF(CI1368="empty","empty",
VLOOKUP(CI1368,MonsterGroupTable!$A:$A,1,0)))))))</f>
        <v/>
      </c>
    </row>
    <row r="1369" spans="1:88">
      <c r="A1369">
        <v>20670</v>
      </c>
      <c r="B1369">
        <f t="shared" si="42"/>
        <v>1.2</v>
      </c>
      <c r="C1369">
        <f t="shared" si="42"/>
        <v>1.1000000000000001</v>
      </c>
      <c r="F1369">
        <v>6300</v>
      </c>
      <c r="G1369">
        <v>249564</v>
      </c>
      <c r="H1369">
        <v>0</v>
      </c>
      <c r="I1369">
        <v>0</v>
      </c>
      <c r="J1369">
        <v>0</v>
      </c>
      <c r="K1369" t="s">
        <v>28</v>
      </c>
      <c r="L1369" t="s">
        <v>253</v>
      </c>
      <c r="M1369" t="s">
        <v>79</v>
      </c>
      <c r="N1369" t="s">
        <v>80</v>
      </c>
      <c r="O1369">
        <v>0</v>
      </c>
      <c r="P1369">
        <v>-4.75</v>
      </c>
      <c r="Q1369">
        <v>-3.5</v>
      </c>
      <c r="R1369">
        <v>4.75</v>
      </c>
      <c r="S1369">
        <v>3</v>
      </c>
      <c r="T1369">
        <v>-13.5</v>
      </c>
      <c r="U1369">
        <v>2.5499999999999998</v>
      </c>
      <c r="V1369">
        <v>-6.75</v>
      </c>
      <c r="W1369" t="str">
        <f t="shared" si="43"/>
        <v>g107,5,empty,3,203,1,1,0</v>
      </c>
      <c r="X1369" s="1" t="s">
        <v>324</v>
      </c>
      <c r="Y1369" s="2" t="str">
        <f>IF(AND(ISBLANK(X1369),OR(NOT(ISBLANK(Z1369)),NOT(ISBLANK(AA1369)))),#N/A,
IF(ISBLANK(X1369),"",
IF(AND(NOT(ISERROR(VLOOKUP(X1369,MonsterTable!$A:$B,MATCH(MonsterTable!$B$1,MonsterTable!$A$1:$B$1,0),0))),OR(ISBLANK(Z1369),ISBLANK(AA1369))),#N/A,
IFERROR(VLOOKUP(X1369,MonsterTable!$A:$B,MATCH(MonsterTable!$B$1,MonsterTable!$A$1:$B$1,0),0),
IF(OR(NOT(ISBLANK(Z1369)),ISBLANK(AA1369)),#N/A,
IF(X1369="empty","empty",
VLOOKUP(X1369,MonsterGroupTable!$A:$A,1,0)))))))</f>
        <v>g107</v>
      </c>
      <c r="AA1369">
        <v>5</v>
      </c>
      <c r="AE1369" s="1" t="s">
        <v>74</v>
      </c>
      <c r="AF1369" s="2" t="str">
        <f>IF(AND(ISBLANK(AE1369),OR(NOT(ISBLANK(AG1369)),NOT(ISBLANK(AH1369)))),#N/A,
IF(ISBLANK(AE1369),"",
IF(AND(NOT(ISERROR(VLOOKUP(AE1369,MonsterTable!$A:$B,MATCH(MonsterTable!$B$1,MonsterTable!$A$1:$B$1,0),0))),OR(ISBLANK(AG1369),ISBLANK(AH1369))),#N/A,
IFERROR(VLOOKUP(AE1369,MonsterTable!$A:$B,MATCH(MonsterTable!$B$1,MonsterTable!$A$1:$B$1,0),0),
IF(OR(NOT(ISBLANK(AG1369)),ISBLANK(AH1369)),#N/A,
IF(AE1369="empty","empty",
VLOOKUP(AE1369,MonsterGroupTable!$A:$A,1,0)))))))</f>
        <v>empty</v>
      </c>
      <c r="AH1369">
        <v>3</v>
      </c>
      <c r="AL1369" s="1" t="s">
        <v>339</v>
      </c>
      <c r="AM1369" s="2">
        <f>IF(AND(ISBLANK(AL1369),OR(NOT(ISBLANK(AN1369)),NOT(ISBLANK(AO1369)))),#N/A,
IF(ISBLANK(AL1369),"",
IF(AND(NOT(ISERROR(VLOOKUP(AL1369,MonsterTable!$A:$B,MATCH(MonsterTable!$B$1,MonsterTable!$A$1:$B$1,0),0))),OR(ISBLANK(AN1369),ISBLANK(AO1369))),#N/A,
IFERROR(VLOOKUP(AL1369,MonsterTable!$A:$B,MATCH(MonsterTable!$B$1,MonsterTable!$A$1:$B$1,0),0),
IF(OR(NOT(ISBLANK(AN1369)),ISBLANK(AO1369)),#N/A,
IF(AL1369="empty","empty",
VLOOKUP(AL1369,MonsterGroupTable!$A:$A,1,0)))))))</f>
        <v>203</v>
      </c>
      <c r="AN1369">
        <v>1</v>
      </c>
      <c r="AO1369">
        <v>1</v>
      </c>
      <c r="AP1369">
        <v>0</v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BA1369" s="2" t="str">
        <f>IF(AND(ISBLANK(AZ1369),OR(NOT(ISBLANK(BB1369)),NOT(ISBLANK(BC1369)))),#N/A,
IF(ISBLANK(AZ1369),"",
IF(AND(NOT(ISERROR(VLOOKUP(AZ1369,MonsterTable!$A:$B,MATCH(MonsterTable!$B$1,MonsterTable!$A$1:$B$1,0),0))),OR(ISBLANK(BB1369),ISBLANK(BC1369))),#N/A,
IFERROR(VLOOKUP(AZ1369,MonsterTable!$A:$B,MATCH(MonsterTable!$B$1,MonsterTable!$A$1:$B$1,0),0),
IF(OR(NOT(ISBLANK(BB1369)),ISBLANK(BC1369)),#N/A,
IF(AZ1369="empty","empty",
VLOOKUP(AZ1369,MonsterGroupTable!$A:$A,1,0)))))))</f>
        <v/>
      </c>
      <c r="BH1369" s="2" t="str">
        <f>IF(AND(ISBLANK(BG1369),OR(NOT(ISBLANK(BI1369)),NOT(ISBLANK(BJ1369)))),#N/A,
IF(ISBLANK(BG1369),"",
IF(AND(NOT(ISERROR(VLOOKUP(BG1369,MonsterTable!$A:$B,MATCH(MonsterTable!$B$1,MonsterTable!$A$1:$B$1,0),0))),OR(ISBLANK(BI1369),ISBLANK(BJ1369))),#N/A,
IFERROR(VLOOKUP(BG1369,MonsterTable!$A:$B,MATCH(MonsterTable!$B$1,MonsterTable!$A$1:$B$1,0),0),
IF(OR(NOT(ISBLANK(BI1369)),ISBLANK(BJ1369)),#N/A,
IF(BG1369="empty","empty",
VLOOKUP(BG1369,MonsterGroupTable!$A:$A,1,0)))))))</f>
        <v/>
      </c>
      <c r="BO1369" s="2" t="str">
        <f>IF(AND(ISBLANK(BN1369),OR(NOT(ISBLANK(BP1369)),NOT(ISBLANK(BQ1369)))),#N/A,
IF(ISBLANK(BN1369),"",
IF(AND(NOT(ISERROR(VLOOKUP(BN1369,MonsterTable!$A:$B,MATCH(MonsterTable!$B$1,MonsterTable!$A$1:$B$1,0),0))),OR(ISBLANK(BP1369),ISBLANK(BQ1369))),#N/A,
IFERROR(VLOOKUP(BN1369,MonsterTable!$A:$B,MATCH(MonsterTable!$B$1,MonsterTable!$A$1:$B$1,0),0),
IF(OR(NOT(ISBLANK(BP1369)),ISBLANK(BQ1369)),#N/A,
IF(BN1369="empty","empty",
VLOOKUP(BN1369,MonsterGroupTable!$A:$A,1,0)))))))</f>
        <v/>
      </c>
      <c r="BV1369" s="2" t="str">
        <f>IF(AND(ISBLANK(BU1369),OR(NOT(ISBLANK(BW1369)),NOT(ISBLANK(BX1369)))),#N/A,
IF(ISBLANK(BU1369),"",
IF(AND(NOT(ISERROR(VLOOKUP(BU1369,MonsterTable!$A:$B,MATCH(MonsterTable!$B$1,MonsterTable!$A$1:$B$1,0),0))),OR(ISBLANK(BW1369),ISBLANK(BX1369))),#N/A,
IFERROR(VLOOKUP(BU1369,MonsterTable!$A:$B,MATCH(MonsterTable!$B$1,MonsterTable!$A$1:$B$1,0),0),
IF(OR(NOT(ISBLANK(BW1369)),ISBLANK(BX1369)),#N/A,
IF(BU1369="empty","empty",
VLOOKUP(BU1369,MonsterGroupTable!$A:$A,1,0)))))))</f>
        <v/>
      </c>
      <c r="CC1369" s="2" t="str">
        <f>IF(AND(ISBLANK(CB1369),OR(NOT(ISBLANK(CD1369)),NOT(ISBLANK(CE1369)))),#N/A,
IF(ISBLANK(CB1369),"",
IF(AND(NOT(ISERROR(VLOOKUP(CB1369,MonsterTable!$A:$B,MATCH(MonsterTable!$B$1,MonsterTable!$A$1:$B$1,0),0))),OR(ISBLANK(CD1369),ISBLANK(CE1369))),#N/A,
IFERROR(VLOOKUP(CB1369,MonsterTable!$A:$B,MATCH(MonsterTable!$B$1,MonsterTable!$A$1:$B$1,0),0),
IF(OR(NOT(ISBLANK(CD1369)),ISBLANK(CE1369)),#N/A,
IF(CB1369="empty","empty",
VLOOKUP(CB1369,MonsterGroupTable!$A:$A,1,0)))))))</f>
        <v/>
      </c>
      <c r="CJ1369" s="2" t="str">
        <f>IF(AND(ISBLANK(CI1369),OR(NOT(ISBLANK(CK1369)),NOT(ISBLANK(CL1369)))),#N/A,
IF(ISBLANK(CI1369),"",
IF(AND(NOT(ISERROR(VLOOKUP(CI1369,MonsterTable!$A:$B,MATCH(MonsterTable!$B$1,MonsterTable!$A$1:$B$1,0),0))),OR(ISBLANK(CK1369),ISBLANK(CL1369))),#N/A,
IFERROR(VLOOKUP(CI1369,MonsterTable!$A:$B,MATCH(MonsterTable!$B$1,MonsterTable!$A$1:$B$1,0),0),
IF(OR(NOT(ISBLANK(CK1369)),ISBLANK(CL1369)),#N/A,
IF(CI1369="empty","empty",
VLOOKUP(CI1369,MonsterGroupTable!$A:$A,1,0)))))))</f>
        <v/>
      </c>
    </row>
    <row r="1370" spans="1:88">
      <c r="A1370">
        <v>20671</v>
      </c>
      <c r="B1370">
        <f t="shared" si="42"/>
        <v>1.1000000000000001</v>
      </c>
      <c r="C1370">
        <f t="shared" si="42"/>
        <v>1.1000000000000001</v>
      </c>
      <c r="F1370">
        <v>6300</v>
      </c>
      <c r="G1370">
        <v>250509</v>
      </c>
      <c r="H1370">
        <v>0</v>
      </c>
      <c r="I1370">
        <v>0</v>
      </c>
      <c r="J1370">
        <v>0</v>
      </c>
      <c r="K1370" t="s">
        <v>28</v>
      </c>
      <c r="L1370" t="s">
        <v>254</v>
      </c>
      <c r="M1370" t="s">
        <v>79</v>
      </c>
      <c r="N1370" t="s">
        <v>80</v>
      </c>
      <c r="O1370">
        <v>0</v>
      </c>
      <c r="P1370">
        <v>-4.75</v>
      </c>
      <c r="Q1370">
        <v>-3.5</v>
      </c>
      <c r="R1370">
        <v>4.75</v>
      </c>
      <c r="S1370">
        <v>3</v>
      </c>
      <c r="T1370">
        <v>-13.5</v>
      </c>
      <c r="U1370">
        <v>2.5499999999999998</v>
      </c>
      <c r="V1370">
        <v>-6.75</v>
      </c>
      <c r="W1370" t="str">
        <f t="shared" si="43"/>
        <v>g108,5,empty,3,201,1,1,0</v>
      </c>
      <c r="X1370" s="1" t="s">
        <v>325</v>
      </c>
      <c r="Y1370" s="2" t="str">
        <f>IF(AND(ISBLANK(X1370),OR(NOT(ISBLANK(Z1370)),NOT(ISBLANK(AA1370)))),#N/A,
IF(ISBLANK(X1370),"",
IF(AND(NOT(ISERROR(VLOOKUP(X1370,MonsterTable!$A:$B,MATCH(MonsterTable!$B$1,MonsterTable!$A$1:$B$1,0),0))),OR(ISBLANK(Z1370),ISBLANK(AA1370))),#N/A,
IFERROR(VLOOKUP(X1370,MonsterTable!$A:$B,MATCH(MonsterTable!$B$1,MonsterTable!$A$1:$B$1,0),0),
IF(OR(NOT(ISBLANK(Z1370)),ISBLANK(AA1370)),#N/A,
IF(X1370="empty","empty",
VLOOKUP(X1370,MonsterGroupTable!$A:$A,1,0)))))))</f>
        <v>g108</v>
      </c>
      <c r="AA1370">
        <v>5</v>
      </c>
      <c r="AE1370" s="1" t="s">
        <v>74</v>
      </c>
      <c r="AF1370" s="2" t="str">
        <f>IF(AND(ISBLANK(AE1370),OR(NOT(ISBLANK(AG1370)),NOT(ISBLANK(AH1370)))),#N/A,
IF(ISBLANK(AE1370),"",
IF(AND(NOT(ISERROR(VLOOKUP(AE1370,MonsterTable!$A:$B,MATCH(MonsterTable!$B$1,MonsterTable!$A$1:$B$1,0),0))),OR(ISBLANK(AG1370),ISBLANK(AH1370))),#N/A,
IFERROR(VLOOKUP(AE1370,MonsterTable!$A:$B,MATCH(MonsterTable!$B$1,MonsterTable!$A$1:$B$1,0),0),
IF(OR(NOT(ISBLANK(AG1370)),ISBLANK(AH1370)),#N/A,
IF(AE1370="empty","empty",
VLOOKUP(AE1370,MonsterGroupTable!$A:$A,1,0)))))))</f>
        <v>empty</v>
      </c>
      <c r="AH1370">
        <v>3</v>
      </c>
      <c r="AL1370" s="1" t="s">
        <v>242</v>
      </c>
      <c r="AM1370" s="2">
        <f>IF(AND(ISBLANK(AL1370),OR(NOT(ISBLANK(AN1370)),NOT(ISBLANK(AO1370)))),#N/A,
IF(ISBLANK(AL1370),"",
IF(AND(NOT(ISERROR(VLOOKUP(AL1370,MonsterTable!$A:$B,MATCH(MonsterTable!$B$1,MonsterTable!$A$1:$B$1,0),0))),OR(ISBLANK(AN1370),ISBLANK(AO1370))),#N/A,
IFERROR(VLOOKUP(AL1370,MonsterTable!$A:$B,MATCH(MonsterTable!$B$1,MonsterTable!$A$1:$B$1,0),0),
IF(OR(NOT(ISBLANK(AN1370)),ISBLANK(AO1370)),#N/A,
IF(AL1370="empty","empty",
VLOOKUP(AL1370,MonsterGroupTable!$A:$A,1,0)))))))</f>
        <v>201</v>
      </c>
      <c r="AN1370">
        <v>1</v>
      </c>
      <c r="AO1370">
        <v>1</v>
      </c>
      <c r="AP1370">
        <v>0</v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BA1370" s="2" t="str">
        <f>IF(AND(ISBLANK(AZ1370),OR(NOT(ISBLANK(BB1370)),NOT(ISBLANK(BC1370)))),#N/A,
IF(ISBLANK(AZ1370),"",
IF(AND(NOT(ISERROR(VLOOKUP(AZ1370,MonsterTable!$A:$B,MATCH(MonsterTable!$B$1,MonsterTable!$A$1:$B$1,0),0))),OR(ISBLANK(BB1370),ISBLANK(BC1370))),#N/A,
IFERROR(VLOOKUP(AZ1370,MonsterTable!$A:$B,MATCH(MonsterTable!$B$1,MonsterTable!$A$1:$B$1,0),0),
IF(OR(NOT(ISBLANK(BB1370)),ISBLANK(BC1370)),#N/A,
IF(AZ1370="empty","empty",
VLOOKUP(AZ1370,MonsterGroupTable!$A:$A,1,0)))))))</f>
        <v/>
      </c>
      <c r="BH1370" s="2" t="str">
        <f>IF(AND(ISBLANK(BG1370),OR(NOT(ISBLANK(BI1370)),NOT(ISBLANK(BJ1370)))),#N/A,
IF(ISBLANK(BG1370),"",
IF(AND(NOT(ISERROR(VLOOKUP(BG1370,MonsterTable!$A:$B,MATCH(MonsterTable!$B$1,MonsterTable!$A$1:$B$1,0),0))),OR(ISBLANK(BI1370),ISBLANK(BJ1370))),#N/A,
IFERROR(VLOOKUP(BG1370,MonsterTable!$A:$B,MATCH(MonsterTable!$B$1,MonsterTable!$A$1:$B$1,0),0),
IF(OR(NOT(ISBLANK(BI1370)),ISBLANK(BJ1370)),#N/A,
IF(BG1370="empty","empty",
VLOOKUP(BG1370,MonsterGroupTable!$A:$A,1,0)))))))</f>
        <v/>
      </c>
      <c r="BO1370" s="2" t="str">
        <f>IF(AND(ISBLANK(BN1370),OR(NOT(ISBLANK(BP1370)),NOT(ISBLANK(BQ1370)))),#N/A,
IF(ISBLANK(BN1370),"",
IF(AND(NOT(ISERROR(VLOOKUP(BN1370,MonsterTable!$A:$B,MATCH(MonsterTable!$B$1,MonsterTable!$A$1:$B$1,0),0))),OR(ISBLANK(BP1370),ISBLANK(BQ1370))),#N/A,
IFERROR(VLOOKUP(BN1370,MonsterTable!$A:$B,MATCH(MonsterTable!$B$1,MonsterTable!$A$1:$B$1,0),0),
IF(OR(NOT(ISBLANK(BP1370)),ISBLANK(BQ1370)),#N/A,
IF(BN1370="empty","empty",
VLOOKUP(BN1370,MonsterGroupTable!$A:$A,1,0)))))))</f>
        <v/>
      </c>
      <c r="BV1370" s="2" t="str">
        <f>IF(AND(ISBLANK(BU1370),OR(NOT(ISBLANK(BW1370)),NOT(ISBLANK(BX1370)))),#N/A,
IF(ISBLANK(BU1370),"",
IF(AND(NOT(ISERROR(VLOOKUP(BU1370,MonsterTable!$A:$B,MATCH(MonsterTable!$B$1,MonsterTable!$A$1:$B$1,0),0))),OR(ISBLANK(BW1370),ISBLANK(BX1370))),#N/A,
IFERROR(VLOOKUP(BU1370,MonsterTable!$A:$B,MATCH(MonsterTable!$B$1,MonsterTable!$A$1:$B$1,0),0),
IF(OR(NOT(ISBLANK(BW1370)),ISBLANK(BX1370)),#N/A,
IF(BU1370="empty","empty",
VLOOKUP(BU1370,MonsterGroupTable!$A:$A,1,0)))))))</f>
        <v/>
      </c>
      <c r="CC1370" s="2" t="str">
        <f>IF(AND(ISBLANK(CB1370),OR(NOT(ISBLANK(CD1370)),NOT(ISBLANK(CE1370)))),#N/A,
IF(ISBLANK(CB1370),"",
IF(AND(NOT(ISERROR(VLOOKUP(CB1370,MonsterTable!$A:$B,MATCH(MonsterTable!$B$1,MonsterTable!$A$1:$B$1,0),0))),OR(ISBLANK(CD1370),ISBLANK(CE1370))),#N/A,
IFERROR(VLOOKUP(CB1370,MonsterTable!$A:$B,MATCH(MonsterTable!$B$1,MonsterTable!$A$1:$B$1,0),0),
IF(OR(NOT(ISBLANK(CD1370)),ISBLANK(CE1370)),#N/A,
IF(CB1370="empty","empty",
VLOOKUP(CB1370,MonsterGroupTable!$A:$A,1,0)))))))</f>
        <v/>
      </c>
      <c r="CJ1370" s="2" t="str">
        <f>IF(AND(ISBLANK(CI1370),OR(NOT(ISBLANK(CK1370)),NOT(ISBLANK(CL1370)))),#N/A,
IF(ISBLANK(CI1370),"",
IF(AND(NOT(ISERROR(VLOOKUP(CI1370,MonsterTable!$A:$B,MATCH(MonsterTable!$B$1,MonsterTable!$A$1:$B$1,0),0))),OR(ISBLANK(CK1370),ISBLANK(CL1370))),#N/A,
IFERROR(VLOOKUP(CI1370,MonsterTable!$A:$B,MATCH(MonsterTable!$B$1,MonsterTable!$A$1:$B$1,0),0),
IF(OR(NOT(ISBLANK(CK1370)),ISBLANK(CL1370)),#N/A,
IF(CI1370="empty","empty",
VLOOKUP(CI1370,MonsterGroupTable!$A:$A,1,0)))))))</f>
        <v/>
      </c>
    </row>
    <row r="1371" spans="1:88">
      <c r="A1371">
        <v>20672</v>
      </c>
      <c r="B1371">
        <f t="shared" si="42"/>
        <v>1.1000000000000001</v>
      </c>
      <c r="C1371">
        <f t="shared" si="42"/>
        <v>1.1000000000000001</v>
      </c>
      <c r="F1371">
        <v>6300</v>
      </c>
      <c r="G1371">
        <v>251454</v>
      </c>
      <c r="H1371">
        <v>0</v>
      </c>
      <c r="I1371">
        <v>0</v>
      </c>
      <c r="J1371">
        <v>0</v>
      </c>
      <c r="K1371" t="s">
        <v>28</v>
      </c>
      <c r="L1371" t="s">
        <v>254</v>
      </c>
      <c r="M1371" t="s">
        <v>79</v>
      </c>
      <c r="N1371" t="s">
        <v>80</v>
      </c>
      <c r="O1371">
        <v>0</v>
      </c>
      <c r="P1371">
        <v>-4.75</v>
      </c>
      <c r="Q1371">
        <v>-3.5</v>
      </c>
      <c r="R1371">
        <v>4.75</v>
      </c>
      <c r="S1371">
        <v>3</v>
      </c>
      <c r="T1371">
        <v>-13.5</v>
      </c>
      <c r="U1371">
        <v>2.5499999999999998</v>
      </c>
      <c r="V1371">
        <v>-6.75</v>
      </c>
      <c r="W1371" t="str">
        <f t="shared" si="43"/>
        <v>g108,5,empty,3,201,1,1,0</v>
      </c>
      <c r="X1371" s="1" t="s">
        <v>325</v>
      </c>
      <c r="Y1371" s="2" t="str">
        <f>IF(AND(ISBLANK(X1371),OR(NOT(ISBLANK(Z1371)),NOT(ISBLANK(AA1371)))),#N/A,
IF(ISBLANK(X1371),"",
IF(AND(NOT(ISERROR(VLOOKUP(X1371,MonsterTable!$A:$B,MATCH(MonsterTable!$B$1,MonsterTable!$A$1:$B$1,0),0))),OR(ISBLANK(Z1371),ISBLANK(AA1371))),#N/A,
IFERROR(VLOOKUP(X1371,MonsterTable!$A:$B,MATCH(MonsterTable!$B$1,MonsterTable!$A$1:$B$1,0),0),
IF(OR(NOT(ISBLANK(Z1371)),ISBLANK(AA1371)),#N/A,
IF(X1371="empty","empty",
VLOOKUP(X1371,MonsterGroupTable!$A:$A,1,0)))))))</f>
        <v>g108</v>
      </c>
      <c r="AA1371">
        <v>5</v>
      </c>
      <c r="AE1371" s="1" t="s">
        <v>74</v>
      </c>
      <c r="AF1371" s="2" t="str">
        <f>IF(AND(ISBLANK(AE1371),OR(NOT(ISBLANK(AG1371)),NOT(ISBLANK(AH1371)))),#N/A,
IF(ISBLANK(AE1371),"",
IF(AND(NOT(ISERROR(VLOOKUP(AE1371,MonsterTable!$A:$B,MATCH(MonsterTable!$B$1,MonsterTable!$A$1:$B$1,0),0))),OR(ISBLANK(AG1371),ISBLANK(AH1371))),#N/A,
IFERROR(VLOOKUP(AE1371,MonsterTable!$A:$B,MATCH(MonsterTable!$B$1,MonsterTable!$A$1:$B$1,0),0),
IF(OR(NOT(ISBLANK(AG1371)),ISBLANK(AH1371)),#N/A,
IF(AE1371="empty","empty",
VLOOKUP(AE1371,MonsterGroupTable!$A:$A,1,0)))))))</f>
        <v>empty</v>
      </c>
      <c r="AH1371">
        <v>3</v>
      </c>
      <c r="AL1371" s="1" t="s">
        <v>242</v>
      </c>
      <c r="AM1371" s="2">
        <f>IF(AND(ISBLANK(AL1371),OR(NOT(ISBLANK(AN1371)),NOT(ISBLANK(AO1371)))),#N/A,
IF(ISBLANK(AL1371),"",
IF(AND(NOT(ISERROR(VLOOKUP(AL1371,MonsterTable!$A:$B,MATCH(MonsterTable!$B$1,MonsterTable!$A$1:$B$1,0),0))),OR(ISBLANK(AN1371),ISBLANK(AO1371))),#N/A,
IFERROR(VLOOKUP(AL1371,MonsterTable!$A:$B,MATCH(MonsterTable!$B$1,MonsterTable!$A$1:$B$1,0),0),
IF(OR(NOT(ISBLANK(AN1371)),ISBLANK(AO1371)),#N/A,
IF(AL1371="empty","empty",
VLOOKUP(AL1371,MonsterGroupTable!$A:$A,1,0)))))))</f>
        <v>201</v>
      </c>
      <c r="AN1371">
        <v>1</v>
      </c>
      <c r="AO1371">
        <v>1</v>
      </c>
      <c r="AP1371">
        <v>0</v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BA1371" s="2" t="str">
        <f>IF(AND(ISBLANK(AZ1371),OR(NOT(ISBLANK(BB1371)),NOT(ISBLANK(BC1371)))),#N/A,
IF(ISBLANK(AZ1371),"",
IF(AND(NOT(ISERROR(VLOOKUP(AZ1371,MonsterTable!$A:$B,MATCH(MonsterTable!$B$1,MonsterTable!$A$1:$B$1,0),0))),OR(ISBLANK(BB1371),ISBLANK(BC1371))),#N/A,
IFERROR(VLOOKUP(AZ1371,MonsterTable!$A:$B,MATCH(MonsterTable!$B$1,MonsterTable!$A$1:$B$1,0),0),
IF(OR(NOT(ISBLANK(BB1371)),ISBLANK(BC1371)),#N/A,
IF(AZ1371="empty","empty",
VLOOKUP(AZ1371,MonsterGroupTable!$A:$A,1,0)))))))</f>
        <v/>
      </c>
      <c r="BH1371" s="2" t="str">
        <f>IF(AND(ISBLANK(BG1371),OR(NOT(ISBLANK(BI1371)),NOT(ISBLANK(BJ1371)))),#N/A,
IF(ISBLANK(BG1371),"",
IF(AND(NOT(ISERROR(VLOOKUP(BG1371,MonsterTable!$A:$B,MATCH(MonsterTable!$B$1,MonsterTable!$A$1:$B$1,0),0))),OR(ISBLANK(BI1371),ISBLANK(BJ1371))),#N/A,
IFERROR(VLOOKUP(BG1371,MonsterTable!$A:$B,MATCH(MonsterTable!$B$1,MonsterTable!$A$1:$B$1,0),0),
IF(OR(NOT(ISBLANK(BI1371)),ISBLANK(BJ1371)),#N/A,
IF(BG1371="empty","empty",
VLOOKUP(BG1371,MonsterGroupTable!$A:$A,1,0)))))))</f>
        <v/>
      </c>
      <c r="BO1371" s="2" t="str">
        <f>IF(AND(ISBLANK(BN1371),OR(NOT(ISBLANK(BP1371)),NOT(ISBLANK(BQ1371)))),#N/A,
IF(ISBLANK(BN1371),"",
IF(AND(NOT(ISERROR(VLOOKUP(BN1371,MonsterTable!$A:$B,MATCH(MonsterTable!$B$1,MonsterTable!$A$1:$B$1,0),0))),OR(ISBLANK(BP1371),ISBLANK(BQ1371))),#N/A,
IFERROR(VLOOKUP(BN1371,MonsterTable!$A:$B,MATCH(MonsterTable!$B$1,MonsterTable!$A$1:$B$1,0),0),
IF(OR(NOT(ISBLANK(BP1371)),ISBLANK(BQ1371)),#N/A,
IF(BN1371="empty","empty",
VLOOKUP(BN1371,MonsterGroupTable!$A:$A,1,0)))))))</f>
        <v/>
      </c>
      <c r="BV1371" s="2" t="str">
        <f>IF(AND(ISBLANK(BU1371),OR(NOT(ISBLANK(BW1371)),NOT(ISBLANK(BX1371)))),#N/A,
IF(ISBLANK(BU1371),"",
IF(AND(NOT(ISERROR(VLOOKUP(BU1371,MonsterTable!$A:$B,MATCH(MonsterTable!$B$1,MonsterTable!$A$1:$B$1,0),0))),OR(ISBLANK(BW1371),ISBLANK(BX1371))),#N/A,
IFERROR(VLOOKUP(BU1371,MonsterTable!$A:$B,MATCH(MonsterTable!$B$1,MonsterTable!$A$1:$B$1,0),0),
IF(OR(NOT(ISBLANK(BW1371)),ISBLANK(BX1371)),#N/A,
IF(BU1371="empty","empty",
VLOOKUP(BU1371,MonsterGroupTable!$A:$A,1,0)))))))</f>
        <v/>
      </c>
      <c r="CC1371" s="2" t="str">
        <f>IF(AND(ISBLANK(CB1371),OR(NOT(ISBLANK(CD1371)),NOT(ISBLANK(CE1371)))),#N/A,
IF(ISBLANK(CB1371),"",
IF(AND(NOT(ISERROR(VLOOKUP(CB1371,MonsterTable!$A:$B,MATCH(MonsterTable!$B$1,MonsterTable!$A$1:$B$1,0),0))),OR(ISBLANK(CD1371),ISBLANK(CE1371))),#N/A,
IFERROR(VLOOKUP(CB1371,MonsterTable!$A:$B,MATCH(MonsterTable!$B$1,MonsterTable!$A$1:$B$1,0),0),
IF(OR(NOT(ISBLANK(CD1371)),ISBLANK(CE1371)),#N/A,
IF(CB1371="empty","empty",
VLOOKUP(CB1371,MonsterGroupTable!$A:$A,1,0)))))))</f>
        <v/>
      </c>
      <c r="CJ1371" s="2" t="str">
        <f>IF(AND(ISBLANK(CI1371),OR(NOT(ISBLANK(CK1371)),NOT(ISBLANK(CL1371)))),#N/A,
IF(ISBLANK(CI1371),"",
IF(AND(NOT(ISERROR(VLOOKUP(CI1371,MonsterTable!$A:$B,MATCH(MonsterTable!$B$1,MonsterTable!$A$1:$B$1,0),0))),OR(ISBLANK(CK1371),ISBLANK(CL1371))),#N/A,
IFERROR(VLOOKUP(CI1371,MonsterTable!$A:$B,MATCH(MonsterTable!$B$1,MonsterTable!$A$1:$B$1,0),0),
IF(OR(NOT(ISBLANK(CK1371)),ISBLANK(CL1371)),#N/A,
IF(CI1371="empty","empty",
VLOOKUP(CI1371,MonsterGroupTable!$A:$A,1,0)))))))</f>
        <v/>
      </c>
    </row>
    <row r="1372" spans="1:88">
      <c r="A1372">
        <v>20673</v>
      </c>
      <c r="B1372">
        <f t="shared" si="42"/>
        <v>1.1000000000000001</v>
      </c>
      <c r="C1372">
        <f t="shared" si="42"/>
        <v>1.1000000000000001</v>
      </c>
      <c r="F1372">
        <v>6300</v>
      </c>
      <c r="G1372">
        <v>252399</v>
      </c>
      <c r="H1372">
        <v>0</v>
      </c>
      <c r="I1372">
        <v>0</v>
      </c>
      <c r="J1372">
        <v>0</v>
      </c>
      <c r="K1372" t="s">
        <v>28</v>
      </c>
      <c r="L1372" t="s">
        <v>254</v>
      </c>
      <c r="M1372" t="s">
        <v>79</v>
      </c>
      <c r="N1372" t="s">
        <v>80</v>
      </c>
      <c r="O1372">
        <v>0</v>
      </c>
      <c r="P1372">
        <v>-4.75</v>
      </c>
      <c r="Q1372">
        <v>-3.5</v>
      </c>
      <c r="R1372">
        <v>4.75</v>
      </c>
      <c r="S1372">
        <v>3</v>
      </c>
      <c r="T1372">
        <v>-13.5</v>
      </c>
      <c r="U1372">
        <v>2.5499999999999998</v>
      </c>
      <c r="V1372">
        <v>-6.75</v>
      </c>
      <c r="W1372" t="str">
        <f t="shared" si="43"/>
        <v>g108,5,empty,3,201,1,1,0</v>
      </c>
      <c r="X1372" s="1" t="s">
        <v>325</v>
      </c>
      <c r="Y1372" s="2" t="str">
        <f>IF(AND(ISBLANK(X1372),OR(NOT(ISBLANK(Z1372)),NOT(ISBLANK(AA1372)))),#N/A,
IF(ISBLANK(X1372),"",
IF(AND(NOT(ISERROR(VLOOKUP(X1372,MonsterTable!$A:$B,MATCH(MonsterTable!$B$1,MonsterTable!$A$1:$B$1,0),0))),OR(ISBLANK(Z1372),ISBLANK(AA1372))),#N/A,
IFERROR(VLOOKUP(X1372,MonsterTable!$A:$B,MATCH(MonsterTable!$B$1,MonsterTable!$A$1:$B$1,0),0),
IF(OR(NOT(ISBLANK(Z1372)),ISBLANK(AA1372)),#N/A,
IF(X1372="empty","empty",
VLOOKUP(X1372,MonsterGroupTable!$A:$A,1,0)))))))</f>
        <v>g108</v>
      </c>
      <c r="AA1372">
        <v>5</v>
      </c>
      <c r="AE1372" s="1" t="s">
        <v>74</v>
      </c>
      <c r="AF1372" s="2" t="str">
        <f>IF(AND(ISBLANK(AE1372),OR(NOT(ISBLANK(AG1372)),NOT(ISBLANK(AH1372)))),#N/A,
IF(ISBLANK(AE1372),"",
IF(AND(NOT(ISERROR(VLOOKUP(AE1372,MonsterTable!$A:$B,MATCH(MonsterTable!$B$1,MonsterTable!$A$1:$B$1,0),0))),OR(ISBLANK(AG1372),ISBLANK(AH1372))),#N/A,
IFERROR(VLOOKUP(AE1372,MonsterTable!$A:$B,MATCH(MonsterTable!$B$1,MonsterTable!$A$1:$B$1,0),0),
IF(OR(NOT(ISBLANK(AG1372)),ISBLANK(AH1372)),#N/A,
IF(AE1372="empty","empty",
VLOOKUP(AE1372,MonsterGroupTable!$A:$A,1,0)))))))</f>
        <v>empty</v>
      </c>
      <c r="AH1372">
        <v>3</v>
      </c>
      <c r="AL1372" s="1" t="s">
        <v>242</v>
      </c>
      <c r="AM1372" s="2">
        <f>IF(AND(ISBLANK(AL1372),OR(NOT(ISBLANK(AN1372)),NOT(ISBLANK(AO1372)))),#N/A,
IF(ISBLANK(AL1372),"",
IF(AND(NOT(ISERROR(VLOOKUP(AL1372,MonsterTable!$A:$B,MATCH(MonsterTable!$B$1,MonsterTable!$A$1:$B$1,0),0))),OR(ISBLANK(AN1372),ISBLANK(AO1372))),#N/A,
IFERROR(VLOOKUP(AL1372,MonsterTable!$A:$B,MATCH(MonsterTable!$B$1,MonsterTable!$A$1:$B$1,0),0),
IF(OR(NOT(ISBLANK(AN1372)),ISBLANK(AO1372)),#N/A,
IF(AL1372="empty","empty",
VLOOKUP(AL1372,MonsterGroupTable!$A:$A,1,0)))))))</f>
        <v>201</v>
      </c>
      <c r="AN1372">
        <v>1</v>
      </c>
      <c r="AO1372">
        <v>1</v>
      </c>
      <c r="AP1372">
        <v>0</v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BA1372" s="2" t="str">
        <f>IF(AND(ISBLANK(AZ1372),OR(NOT(ISBLANK(BB1372)),NOT(ISBLANK(BC1372)))),#N/A,
IF(ISBLANK(AZ1372),"",
IF(AND(NOT(ISERROR(VLOOKUP(AZ1372,MonsterTable!$A:$B,MATCH(MonsterTable!$B$1,MonsterTable!$A$1:$B$1,0),0))),OR(ISBLANK(BB1372),ISBLANK(BC1372))),#N/A,
IFERROR(VLOOKUP(AZ1372,MonsterTable!$A:$B,MATCH(MonsterTable!$B$1,MonsterTable!$A$1:$B$1,0),0),
IF(OR(NOT(ISBLANK(BB1372)),ISBLANK(BC1372)),#N/A,
IF(AZ1372="empty","empty",
VLOOKUP(AZ1372,MonsterGroupTable!$A:$A,1,0)))))))</f>
        <v/>
      </c>
      <c r="BH1372" s="2" t="str">
        <f>IF(AND(ISBLANK(BG1372),OR(NOT(ISBLANK(BI1372)),NOT(ISBLANK(BJ1372)))),#N/A,
IF(ISBLANK(BG1372),"",
IF(AND(NOT(ISERROR(VLOOKUP(BG1372,MonsterTable!$A:$B,MATCH(MonsterTable!$B$1,MonsterTable!$A$1:$B$1,0),0))),OR(ISBLANK(BI1372),ISBLANK(BJ1372))),#N/A,
IFERROR(VLOOKUP(BG1372,MonsterTable!$A:$B,MATCH(MonsterTable!$B$1,MonsterTable!$A$1:$B$1,0),0),
IF(OR(NOT(ISBLANK(BI1372)),ISBLANK(BJ1372)),#N/A,
IF(BG1372="empty","empty",
VLOOKUP(BG1372,MonsterGroupTable!$A:$A,1,0)))))))</f>
        <v/>
      </c>
      <c r="BO1372" s="2" t="str">
        <f>IF(AND(ISBLANK(BN1372),OR(NOT(ISBLANK(BP1372)),NOT(ISBLANK(BQ1372)))),#N/A,
IF(ISBLANK(BN1372),"",
IF(AND(NOT(ISERROR(VLOOKUP(BN1372,MonsterTable!$A:$B,MATCH(MonsterTable!$B$1,MonsterTable!$A$1:$B$1,0),0))),OR(ISBLANK(BP1372),ISBLANK(BQ1372))),#N/A,
IFERROR(VLOOKUP(BN1372,MonsterTable!$A:$B,MATCH(MonsterTable!$B$1,MonsterTable!$A$1:$B$1,0),0),
IF(OR(NOT(ISBLANK(BP1372)),ISBLANK(BQ1372)),#N/A,
IF(BN1372="empty","empty",
VLOOKUP(BN1372,MonsterGroupTable!$A:$A,1,0)))))))</f>
        <v/>
      </c>
      <c r="BV1372" s="2" t="str">
        <f>IF(AND(ISBLANK(BU1372),OR(NOT(ISBLANK(BW1372)),NOT(ISBLANK(BX1372)))),#N/A,
IF(ISBLANK(BU1372),"",
IF(AND(NOT(ISERROR(VLOOKUP(BU1372,MonsterTable!$A:$B,MATCH(MonsterTable!$B$1,MonsterTable!$A$1:$B$1,0),0))),OR(ISBLANK(BW1372),ISBLANK(BX1372))),#N/A,
IFERROR(VLOOKUP(BU1372,MonsterTable!$A:$B,MATCH(MonsterTable!$B$1,MonsterTable!$A$1:$B$1,0),0),
IF(OR(NOT(ISBLANK(BW1372)),ISBLANK(BX1372)),#N/A,
IF(BU1372="empty","empty",
VLOOKUP(BU1372,MonsterGroupTable!$A:$A,1,0)))))))</f>
        <v/>
      </c>
      <c r="CC1372" s="2" t="str">
        <f>IF(AND(ISBLANK(CB1372),OR(NOT(ISBLANK(CD1372)),NOT(ISBLANK(CE1372)))),#N/A,
IF(ISBLANK(CB1372),"",
IF(AND(NOT(ISERROR(VLOOKUP(CB1372,MonsterTable!$A:$B,MATCH(MonsterTable!$B$1,MonsterTable!$A$1:$B$1,0),0))),OR(ISBLANK(CD1372),ISBLANK(CE1372))),#N/A,
IFERROR(VLOOKUP(CB1372,MonsterTable!$A:$B,MATCH(MonsterTable!$B$1,MonsterTable!$A$1:$B$1,0),0),
IF(OR(NOT(ISBLANK(CD1372)),ISBLANK(CE1372)),#N/A,
IF(CB1372="empty","empty",
VLOOKUP(CB1372,MonsterGroupTable!$A:$A,1,0)))))))</f>
        <v/>
      </c>
      <c r="CJ1372" s="2" t="str">
        <f>IF(AND(ISBLANK(CI1372),OR(NOT(ISBLANK(CK1372)),NOT(ISBLANK(CL1372)))),#N/A,
IF(ISBLANK(CI1372),"",
IF(AND(NOT(ISERROR(VLOOKUP(CI1372,MonsterTable!$A:$B,MATCH(MonsterTable!$B$1,MonsterTable!$A$1:$B$1,0),0))),OR(ISBLANK(CK1372),ISBLANK(CL1372))),#N/A,
IFERROR(VLOOKUP(CI1372,MonsterTable!$A:$B,MATCH(MonsterTable!$B$1,MonsterTable!$A$1:$B$1,0),0),
IF(OR(NOT(ISBLANK(CK1372)),ISBLANK(CL1372)),#N/A,
IF(CI1372="empty","empty",
VLOOKUP(CI1372,MonsterGroupTable!$A:$A,1,0)))))))</f>
        <v/>
      </c>
    </row>
    <row r="1373" spans="1:88">
      <c r="A1373">
        <v>20674</v>
      </c>
      <c r="B1373">
        <f t="shared" si="42"/>
        <v>1.1000000000000001</v>
      </c>
      <c r="C1373">
        <f t="shared" si="42"/>
        <v>1.1000000000000001</v>
      </c>
      <c r="F1373">
        <v>6300</v>
      </c>
      <c r="G1373">
        <v>253344</v>
      </c>
      <c r="H1373">
        <v>0</v>
      </c>
      <c r="I1373">
        <v>0</v>
      </c>
      <c r="J1373">
        <v>0</v>
      </c>
      <c r="K1373" t="s">
        <v>28</v>
      </c>
      <c r="L1373" t="s">
        <v>254</v>
      </c>
      <c r="M1373" t="s">
        <v>79</v>
      </c>
      <c r="N1373" t="s">
        <v>80</v>
      </c>
      <c r="O1373">
        <v>0</v>
      </c>
      <c r="P1373">
        <v>-4.75</v>
      </c>
      <c r="Q1373">
        <v>-3.5</v>
      </c>
      <c r="R1373">
        <v>4.75</v>
      </c>
      <c r="S1373">
        <v>3</v>
      </c>
      <c r="T1373">
        <v>-13.5</v>
      </c>
      <c r="U1373">
        <v>2.5499999999999998</v>
      </c>
      <c r="V1373">
        <v>-6.75</v>
      </c>
      <c r="W1373" t="str">
        <f t="shared" si="43"/>
        <v>g108,5,empty,3,201,1,1,0</v>
      </c>
      <c r="X1373" s="1" t="s">
        <v>325</v>
      </c>
      <c r="Y1373" s="2" t="str">
        <f>IF(AND(ISBLANK(X1373),OR(NOT(ISBLANK(Z1373)),NOT(ISBLANK(AA1373)))),#N/A,
IF(ISBLANK(X1373),"",
IF(AND(NOT(ISERROR(VLOOKUP(X1373,MonsterTable!$A:$B,MATCH(MonsterTable!$B$1,MonsterTable!$A$1:$B$1,0),0))),OR(ISBLANK(Z1373),ISBLANK(AA1373))),#N/A,
IFERROR(VLOOKUP(X1373,MonsterTable!$A:$B,MATCH(MonsterTable!$B$1,MonsterTable!$A$1:$B$1,0),0),
IF(OR(NOT(ISBLANK(Z1373)),ISBLANK(AA1373)),#N/A,
IF(X1373="empty","empty",
VLOOKUP(X1373,MonsterGroupTable!$A:$A,1,0)))))))</f>
        <v>g108</v>
      </c>
      <c r="AA1373">
        <v>5</v>
      </c>
      <c r="AE1373" s="1" t="s">
        <v>74</v>
      </c>
      <c r="AF1373" s="2" t="str">
        <f>IF(AND(ISBLANK(AE1373),OR(NOT(ISBLANK(AG1373)),NOT(ISBLANK(AH1373)))),#N/A,
IF(ISBLANK(AE1373),"",
IF(AND(NOT(ISERROR(VLOOKUP(AE1373,MonsterTable!$A:$B,MATCH(MonsterTable!$B$1,MonsterTable!$A$1:$B$1,0),0))),OR(ISBLANK(AG1373),ISBLANK(AH1373))),#N/A,
IFERROR(VLOOKUP(AE1373,MonsterTable!$A:$B,MATCH(MonsterTable!$B$1,MonsterTable!$A$1:$B$1,0),0),
IF(OR(NOT(ISBLANK(AG1373)),ISBLANK(AH1373)),#N/A,
IF(AE1373="empty","empty",
VLOOKUP(AE1373,MonsterGroupTable!$A:$A,1,0)))))))</f>
        <v>empty</v>
      </c>
      <c r="AH1373">
        <v>3</v>
      </c>
      <c r="AL1373" s="1" t="s">
        <v>242</v>
      </c>
      <c r="AM1373" s="2">
        <f>IF(AND(ISBLANK(AL1373),OR(NOT(ISBLANK(AN1373)),NOT(ISBLANK(AO1373)))),#N/A,
IF(ISBLANK(AL1373),"",
IF(AND(NOT(ISERROR(VLOOKUP(AL1373,MonsterTable!$A:$B,MATCH(MonsterTable!$B$1,MonsterTable!$A$1:$B$1,0),0))),OR(ISBLANK(AN1373),ISBLANK(AO1373))),#N/A,
IFERROR(VLOOKUP(AL1373,MonsterTable!$A:$B,MATCH(MonsterTable!$B$1,MonsterTable!$A$1:$B$1,0),0),
IF(OR(NOT(ISBLANK(AN1373)),ISBLANK(AO1373)),#N/A,
IF(AL1373="empty","empty",
VLOOKUP(AL1373,MonsterGroupTable!$A:$A,1,0)))))))</f>
        <v>201</v>
      </c>
      <c r="AN1373">
        <v>1</v>
      </c>
      <c r="AO1373">
        <v>1</v>
      </c>
      <c r="AP1373">
        <v>0</v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BA1373" s="2" t="str">
        <f>IF(AND(ISBLANK(AZ1373),OR(NOT(ISBLANK(BB1373)),NOT(ISBLANK(BC1373)))),#N/A,
IF(ISBLANK(AZ1373),"",
IF(AND(NOT(ISERROR(VLOOKUP(AZ1373,MonsterTable!$A:$B,MATCH(MonsterTable!$B$1,MonsterTable!$A$1:$B$1,0),0))),OR(ISBLANK(BB1373),ISBLANK(BC1373))),#N/A,
IFERROR(VLOOKUP(AZ1373,MonsterTable!$A:$B,MATCH(MonsterTable!$B$1,MonsterTable!$A$1:$B$1,0),0),
IF(OR(NOT(ISBLANK(BB1373)),ISBLANK(BC1373)),#N/A,
IF(AZ1373="empty","empty",
VLOOKUP(AZ1373,MonsterGroupTable!$A:$A,1,0)))))))</f>
        <v/>
      </c>
      <c r="BH1373" s="2" t="str">
        <f>IF(AND(ISBLANK(BG1373),OR(NOT(ISBLANK(BI1373)),NOT(ISBLANK(BJ1373)))),#N/A,
IF(ISBLANK(BG1373),"",
IF(AND(NOT(ISERROR(VLOOKUP(BG1373,MonsterTable!$A:$B,MATCH(MonsterTable!$B$1,MonsterTable!$A$1:$B$1,0),0))),OR(ISBLANK(BI1373),ISBLANK(BJ1373))),#N/A,
IFERROR(VLOOKUP(BG1373,MonsterTable!$A:$B,MATCH(MonsterTable!$B$1,MonsterTable!$A$1:$B$1,0),0),
IF(OR(NOT(ISBLANK(BI1373)),ISBLANK(BJ1373)),#N/A,
IF(BG1373="empty","empty",
VLOOKUP(BG1373,MonsterGroupTable!$A:$A,1,0)))))))</f>
        <v/>
      </c>
      <c r="BO1373" s="2" t="str">
        <f>IF(AND(ISBLANK(BN1373),OR(NOT(ISBLANK(BP1373)),NOT(ISBLANK(BQ1373)))),#N/A,
IF(ISBLANK(BN1373),"",
IF(AND(NOT(ISERROR(VLOOKUP(BN1373,MonsterTable!$A:$B,MATCH(MonsterTable!$B$1,MonsterTable!$A$1:$B$1,0),0))),OR(ISBLANK(BP1373),ISBLANK(BQ1373))),#N/A,
IFERROR(VLOOKUP(BN1373,MonsterTable!$A:$B,MATCH(MonsterTable!$B$1,MonsterTable!$A$1:$B$1,0),0),
IF(OR(NOT(ISBLANK(BP1373)),ISBLANK(BQ1373)),#N/A,
IF(BN1373="empty","empty",
VLOOKUP(BN1373,MonsterGroupTable!$A:$A,1,0)))))))</f>
        <v/>
      </c>
      <c r="BV1373" s="2" t="str">
        <f>IF(AND(ISBLANK(BU1373),OR(NOT(ISBLANK(BW1373)),NOT(ISBLANK(BX1373)))),#N/A,
IF(ISBLANK(BU1373),"",
IF(AND(NOT(ISERROR(VLOOKUP(BU1373,MonsterTable!$A:$B,MATCH(MonsterTable!$B$1,MonsterTable!$A$1:$B$1,0),0))),OR(ISBLANK(BW1373),ISBLANK(BX1373))),#N/A,
IFERROR(VLOOKUP(BU1373,MonsterTable!$A:$B,MATCH(MonsterTable!$B$1,MonsterTable!$A$1:$B$1,0),0),
IF(OR(NOT(ISBLANK(BW1373)),ISBLANK(BX1373)),#N/A,
IF(BU1373="empty","empty",
VLOOKUP(BU1373,MonsterGroupTable!$A:$A,1,0)))))))</f>
        <v/>
      </c>
      <c r="CC1373" s="2" t="str">
        <f>IF(AND(ISBLANK(CB1373),OR(NOT(ISBLANK(CD1373)),NOT(ISBLANK(CE1373)))),#N/A,
IF(ISBLANK(CB1373),"",
IF(AND(NOT(ISERROR(VLOOKUP(CB1373,MonsterTable!$A:$B,MATCH(MonsterTable!$B$1,MonsterTable!$A$1:$B$1,0),0))),OR(ISBLANK(CD1373),ISBLANK(CE1373))),#N/A,
IFERROR(VLOOKUP(CB1373,MonsterTable!$A:$B,MATCH(MonsterTable!$B$1,MonsterTable!$A$1:$B$1,0),0),
IF(OR(NOT(ISBLANK(CD1373)),ISBLANK(CE1373)),#N/A,
IF(CB1373="empty","empty",
VLOOKUP(CB1373,MonsterGroupTable!$A:$A,1,0)))))))</f>
        <v/>
      </c>
      <c r="CJ1373" s="2" t="str">
        <f>IF(AND(ISBLANK(CI1373),OR(NOT(ISBLANK(CK1373)),NOT(ISBLANK(CL1373)))),#N/A,
IF(ISBLANK(CI1373),"",
IF(AND(NOT(ISERROR(VLOOKUP(CI1373,MonsterTable!$A:$B,MATCH(MonsterTable!$B$1,MonsterTable!$A$1:$B$1,0),0))),OR(ISBLANK(CK1373),ISBLANK(CL1373))),#N/A,
IFERROR(VLOOKUP(CI1373,MonsterTable!$A:$B,MATCH(MonsterTable!$B$1,MonsterTable!$A$1:$B$1,0),0),
IF(OR(NOT(ISBLANK(CK1373)),ISBLANK(CL1373)),#N/A,
IF(CI1373="empty","empty",
VLOOKUP(CI1373,MonsterGroupTable!$A:$A,1,0)))))))</f>
        <v/>
      </c>
    </row>
    <row r="1374" spans="1:88">
      <c r="A1374">
        <v>20675</v>
      </c>
      <c r="B1374">
        <f t="shared" si="42"/>
        <v>1.1000000000000001</v>
      </c>
      <c r="C1374">
        <f t="shared" si="42"/>
        <v>1.1000000000000001</v>
      </c>
      <c r="F1374">
        <v>6300</v>
      </c>
      <c r="G1374">
        <v>254289</v>
      </c>
      <c r="H1374">
        <v>0</v>
      </c>
      <c r="I1374">
        <v>0</v>
      </c>
      <c r="J1374">
        <v>0</v>
      </c>
      <c r="K1374" t="s">
        <v>28</v>
      </c>
      <c r="L1374" t="s">
        <v>254</v>
      </c>
      <c r="M1374" t="s">
        <v>79</v>
      </c>
      <c r="N1374" t="s">
        <v>80</v>
      </c>
      <c r="O1374">
        <v>0</v>
      </c>
      <c r="P1374">
        <v>-4.75</v>
      </c>
      <c r="Q1374">
        <v>-3.5</v>
      </c>
      <c r="R1374">
        <v>4.75</v>
      </c>
      <c r="S1374">
        <v>3</v>
      </c>
      <c r="T1374">
        <v>-13.5</v>
      </c>
      <c r="U1374">
        <v>2.5499999999999998</v>
      </c>
      <c r="V1374">
        <v>-6.75</v>
      </c>
      <c r="W1374" t="str">
        <f t="shared" si="43"/>
        <v>g108,5,empty,3,201,1,1,0</v>
      </c>
      <c r="X1374" s="1" t="s">
        <v>325</v>
      </c>
      <c r="Y1374" s="2" t="str">
        <f>IF(AND(ISBLANK(X1374),OR(NOT(ISBLANK(Z1374)),NOT(ISBLANK(AA1374)))),#N/A,
IF(ISBLANK(X1374),"",
IF(AND(NOT(ISERROR(VLOOKUP(X1374,MonsterTable!$A:$B,MATCH(MonsterTable!$B$1,MonsterTable!$A$1:$B$1,0),0))),OR(ISBLANK(Z1374),ISBLANK(AA1374))),#N/A,
IFERROR(VLOOKUP(X1374,MonsterTable!$A:$B,MATCH(MonsterTable!$B$1,MonsterTable!$A$1:$B$1,0),0),
IF(OR(NOT(ISBLANK(Z1374)),ISBLANK(AA1374)),#N/A,
IF(X1374="empty","empty",
VLOOKUP(X1374,MonsterGroupTable!$A:$A,1,0)))))))</f>
        <v>g108</v>
      </c>
      <c r="AA1374">
        <v>5</v>
      </c>
      <c r="AE1374" s="1" t="s">
        <v>74</v>
      </c>
      <c r="AF1374" s="2" t="str">
        <f>IF(AND(ISBLANK(AE1374),OR(NOT(ISBLANK(AG1374)),NOT(ISBLANK(AH1374)))),#N/A,
IF(ISBLANK(AE1374),"",
IF(AND(NOT(ISERROR(VLOOKUP(AE1374,MonsterTable!$A:$B,MATCH(MonsterTable!$B$1,MonsterTable!$A$1:$B$1,0),0))),OR(ISBLANK(AG1374),ISBLANK(AH1374))),#N/A,
IFERROR(VLOOKUP(AE1374,MonsterTable!$A:$B,MATCH(MonsterTable!$B$1,MonsterTable!$A$1:$B$1,0),0),
IF(OR(NOT(ISBLANK(AG1374)),ISBLANK(AH1374)),#N/A,
IF(AE1374="empty","empty",
VLOOKUP(AE1374,MonsterGroupTable!$A:$A,1,0)))))))</f>
        <v>empty</v>
      </c>
      <c r="AH1374">
        <v>3</v>
      </c>
      <c r="AL1374" s="1" t="s">
        <v>242</v>
      </c>
      <c r="AM1374" s="2">
        <f>IF(AND(ISBLANK(AL1374),OR(NOT(ISBLANK(AN1374)),NOT(ISBLANK(AO1374)))),#N/A,
IF(ISBLANK(AL1374),"",
IF(AND(NOT(ISERROR(VLOOKUP(AL1374,MonsterTable!$A:$B,MATCH(MonsterTable!$B$1,MonsterTable!$A$1:$B$1,0),0))),OR(ISBLANK(AN1374),ISBLANK(AO1374))),#N/A,
IFERROR(VLOOKUP(AL1374,MonsterTable!$A:$B,MATCH(MonsterTable!$B$1,MonsterTable!$A$1:$B$1,0),0),
IF(OR(NOT(ISBLANK(AN1374)),ISBLANK(AO1374)),#N/A,
IF(AL1374="empty","empty",
VLOOKUP(AL1374,MonsterGroupTable!$A:$A,1,0)))))))</f>
        <v>201</v>
      </c>
      <c r="AN1374">
        <v>1</v>
      </c>
      <c r="AO1374">
        <v>1</v>
      </c>
      <c r="AP1374">
        <v>0</v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BA1374" s="2" t="str">
        <f>IF(AND(ISBLANK(AZ1374),OR(NOT(ISBLANK(BB1374)),NOT(ISBLANK(BC1374)))),#N/A,
IF(ISBLANK(AZ1374),"",
IF(AND(NOT(ISERROR(VLOOKUP(AZ1374,MonsterTable!$A:$B,MATCH(MonsterTable!$B$1,MonsterTable!$A$1:$B$1,0),0))),OR(ISBLANK(BB1374),ISBLANK(BC1374))),#N/A,
IFERROR(VLOOKUP(AZ1374,MonsterTable!$A:$B,MATCH(MonsterTable!$B$1,MonsterTable!$A$1:$B$1,0),0),
IF(OR(NOT(ISBLANK(BB1374)),ISBLANK(BC1374)),#N/A,
IF(AZ1374="empty","empty",
VLOOKUP(AZ1374,MonsterGroupTable!$A:$A,1,0)))))))</f>
        <v/>
      </c>
      <c r="BH1374" s="2" t="str">
        <f>IF(AND(ISBLANK(BG1374),OR(NOT(ISBLANK(BI1374)),NOT(ISBLANK(BJ1374)))),#N/A,
IF(ISBLANK(BG1374),"",
IF(AND(NOT(ISERROR(VLOOKUP(BG1374,MonsterTable!$A:$B,MATCH(MonsterTable!$B$1,MonsterTable!$A$1:$B$1,0),0))),OR(ISBLANK(BI1374),ISBLANK(BJ1374))),#N/A,
IFERROR(VLOOKUP(BG1374,MonsterTable!$A:$B,MATCH(MonsterTable!$B$1,MonsterTable!$A$1:$B$1,0),0),
IF(OR(NOT(ISBLANK(BI1374)),ISBLANK(BJ1374)),#N/A,
IF(BG1374="empty","empty",
VLOOKUP(BG1374,MonsterGroupTable!$A:$A,1,0)))))))</f>
        <v/>
      </c>
      <c r="BO1374" s="2" t="str">
        <f>IF(AND(ISBLANK(BN1374),OR(NOT(ISBLANK(BP1374)),NOT(ISBLANK(BQ1374)))),#N/A,
IF(ISBLANK(BN1374),"",
IF(AND(NOT(ISERROR(VLOOKUP(BN1374,MonsterTable!$A:$B,MATCH(MonsterTable!$B$1,MonsterTable!$A$1:$B$1,0),0))),OR(ISBLANK(BP1374),ISBLANK(BQ1374))),#N/A,
IFERROR(VLOOKUP(BN1374,MonsterTable!$A:$B,MATCH(MonsterTable!$B$1,MonsterTable!$A$1:$B$1,0),0),
IF(OR(NOT(ISBLANK(BP1374)),ISBLANK(BQ1374)),#N/A,
IF(BN1374="empty","empty",
VLOOKUP(BN1374,MonsterGroupTable!$A:$A,1,0)))))))</f>
        <v/>
      </c>
      <c r="BV1374" s="2" t="str">
        <f>IF(AND(ISBLANK(BU1374),OR(NOT(ISBLANK(BW1374)),NOT(ISBLANK(BX1374)))),#N/A,
IF(ISBLANK(BU1374),"",
IF(AND(NOT(ISERROR(VLOOKUP(BU1374,MonsterTable!$A:$B,MATCH(MonsterTable!$B$1,MonsterTable!$A$1:$B$1,0),0))),OR(ISBLANK(BW1374),ISBLANK(BX1374))),#N/A,
IFERROR(VLOOKUP(BU1374,MonsterTable!$A:$B,MATCH(MonsterTable!$B$1,MonsterTable!$A$1:$B$1,0),0),
IF(OR(NOT(ISBLANK(BW1374)),ISBLANK(BX1374)),#N/A,
IF(BU1374="empty","empty",
VLOOKUP(BU1374,MonsterGroupTable!$A:$A,1,0)))))))</f>
        <v/>
      </c>
      <c r="CC1374" s="2" t="str">
        <f>IF(AND(ISBLANK(CB1374),OR(NOT(ISBLANK(CD1374)),NOT(ISBLANK(CE1374)))),#N/A,
IF(ISBLANK(CB1374),"",
IF(AND(NOT(ISERROR(VLOOKUP(CB1374,MonsterTable!$A:$B,MATCH(MonsterTable!$B$1,MonsterTable!$A$1:$B$1,0),0))),OR(ISBLANK(CD1374),ISBLANK(CE1374))),#N/A,
IFERROR(VLOOKUP(CB1374,MonsterTable!$A:$B,MATCH(MonsterTable!$B$1,MonsterTable!$A$1:$B$1,0),0),
IF(OR(NOT(ISBLANK(CD1374)),ISBLANK(CE1374)),#N/A,
IF(CB1374="empty","empty",
VLOOKUP(CB1374,MonsterGroupTable!$A:$A,1,0)))))))</f>
        <v/>
      </c>
      <c r="CJ1374" s="2" t="str">
        <f>IF(AND(ISBLANK(CI1374),OR(NOT(ISBLANK(CK1374)),NOT(ISBLANK(CL1374)))),#N/A,
IF(ISBLANK(CI1374),"",
IF(AND(NOT(ISERROR(VLOOKUP(CI1374,MonsterTable!$A:$B,MATCH(MonsterTable!$B$1,MonsterTable!$A$1:$B$1,0),0))),OR(ISBLANK(CK1374),ISBLANK(CL1374))),#N/A,
IFERROR(VLOOKUP(CI1374,MonsterTable!$A:$B,MATCH(MonsterTable!$B$1,MonsterTable!$A$1:$B$1,0),0),
IF(OR(NOT(ISBLANK(CK1374)),ISBLANK(CL1374)),#N/A,
IF(CI1374="empty","empty",
VLOOKUP(CI1374,MonsterGroupTable!$A:$A,1,0)))))))</f>
        <v/>
      </c>
    </row>
    <row r="1375" spans="1:88">
      <c r="A1375">
        <v>20676</v>
      </c>
      <c r="B1375">
        <f t="shared" si="42"/>
        <v>1.1000000000000001</v>
      </c>
      <c r="C1375">
        <f t="shared" si="42"/>
        <v>1.1000000000000001</v>
      </c>
      <c r="F1375">
        <v>6300</v>
      </c>
      <c r="G1375">
        <v>255234</v>
      </c>
      <c r="H1375">
        <v>0</v>
      </c>
      <c r="I1375">
        <v>0</v>
      </c>
      <c r="J1375">
        <v>0</v>
      </c>
      <c r="K1375" t="s">
        <v>28</v>
      </c>
      <c r="L1375" t="s">
        <v>254</v>
      </c>
      <c r="M1375" t="s">
        <v>79</v>
      </c>
      <c r="N1375" t="s">
        <v>80</v>
      </c>
      <c r="O1375">
        <v>0</v>
      </c>
      <c r="P1375">
        <v>-4.75</v>
      </c>
      <c r="Q1375">
        <v>-3.5</v>
      </c>
      <c r="R1375">
        <v>4.75</v>
      </c>
      <c r="S1375">
        <v>3</v>
      </c>
      <c r="T1375">
        <v>-13.5</v>
      </c>
      <c r="U1375">
        <v>2.5499999999999998</v>
      </c>
      <c r="V1375">
        <v>-6.75</v>
      </c>
      <c r="W1375" t="str">
        <f t="shared" si="43"/>
        <v>g108,5,empty,3,201,1,1,0</v>
      </c>
      <c r="X1375" s="1" t="s">
        <v>325</v>
      </c>
      <c r="Y1375" s="2" t="str">
        <f>IF(AND(ISBLANK(X1375),OR(NOT(ISBLANK(Z1375)),NOT(ISBLANK(AA1375)))),#N/A,
IF(ISBLANK(X1375),"",
IF(AND(NOT(ISERROR(VLOOKUP(X1375,MonsterTable!$A:$B,MATCH(MonsterTable!$B$1,MonsterTable!$A$1:$B$1,0),0))),OR(ISBLANK(Z1375),ISBLANK(AA1375))),#N/A,
IFERROR(VLOOKUP(X1375,MonsterTable!$A:$B,MATCH(MonsterTable!$B$1,MonsterTable!$A$1:$B$1,0),0),
IF(OR(NOT(ISBLANK(Z1375)),ISBLANK(AA1375)),#N/A,
IF(X1375="empty","empty",
VLOOKUP(X1375,MonsterGroupTable!$A:$A,1,0)))))))</f>
        <v>g108</v>
      </c>
      <c r="AA1375">
        <v>5</v>
      </c>
      <c r="AE1375" s="1" t="s">
        <v>74</v>
      </c>
      <c r="AF1375" s="2" t="str">
        <f>IF(AND(ISBLANK(AE1375),OR(NOT(ISBLANK(AG1375)),NOT(ISBLANK(AH1375)))),#N/A,
IF(ISBLANK(AE1375),"",
IF(AND(NOT(ISERROR(VLOOKUP(AE1375,MonsterTable!$A:$B,MATCH(MonsterTable!$B$1,MonsterTable!$A$1:$B$1,0),0))),OR(ISBLANK(AG1375),ISBLANK(AH1375))),#N/A,
IFERROR(VLOOKUP(AE1375,MonsterTable!$A:$B,MATCH(MonsterTable!$B$1,MonsterTable!$A$1:$B$1,0),0),
IF(OR(NOT(ISBLANK(AG1375)),ISBLANK(AH1375)),#N/A,
IF(AE1375="empty","empty",
VLOOKUP(AE1375,MonsterGroupTable!$A:$A,1,0)))))))</f>
        <v>empty</v>
      </c>
      <c r="AH1375">
        <v>3</v>
      </c>
      <c r="AL1375" s="1" t="s">
        <v>242</v>
      </c>
      <c r="AM1375" s="2">
        <f>IF(AND(ISBLANK(AL1375),OR(NOT(ISBLANK(AN1375)),NOT(ISBLANK(AO1375)))),#N/A,
IF(ISBLANK(AL1375),"",
IF(AND(NOT(ISERROR(VLOOKUP(AL1375,MonsterTable!$A:$B,MATCH(MonsterTable!$B$1,MonsterTable!$A$1:$B$1,0),0))),OR(ISBLANK(AN1375),ISBLANK(AO1375))),#N/A,
IFERROR(VLOOKUP(AL1375,MonsterTable!$A:$B,MATCH(MonsterTable!$B$1,MonsterTable!$A$1:$B$1,0),0),
IF(OR(NOT(ISBLANK(AN1375)),ISBLANK(AO1375)),#N/A,
IF(AL1375="empty","empty",
VLOOKUP(AL1375,MonsterGroupTable!$A:$A,1,0)))))))</f>
        <v>201</v>
      </c>
      <c r="AN1375">
        <v>1</v>
      </c>
      <c r="AO1375">
        <v>1</v>
      </c>
      <c r="AP1375">
        <v>0</v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BA1375" s="2" t="str">
        <f>IF(AND(ISBLANK(AZ1375),OR(NOT(ISBLANK(BB1375)),NOT(ISBLANK(BC1375)))),#N/A,
IF(ISBLANK(AZ1375),"",
IF(AND(NOT(ISERROR(VLOOKUP(AZ1375,MonsterTable!$A:$B,MATCH(MonsterTable!$B$1,MonsterTable!$A$1:$B$1,0),0))),OR(ISBLANK(BB1375),ISBLANK(BC1375))),#N/A,
IFERROR(VLOOKUP(AZ1375,MonsterTable!$A:$B,MATCH(MonsterTable!$B$1,MonsterTable!$A$1:$B$1,0),0),
IF(OR(NOT(ISBLANK(BB1375)),ISBLANK(BC1375)),#N/A,
IF(AZ1375="empty","empty",
VLOOKUP(AZ1375,MonsterGroupTable!$A:$A,1,0)))))))</f>
        <v/>
      </c>
      <c r="BH1375" s="2" t="str">
        <f>IF(AND(ISBLANK(BG1375),OR(NOT(ISBLANK(BI1375)),NOT(ISBLANK(BJ1375)))),#N/A,
IF(ISBLANK(BG1375),"",
IF(AND(NOT(ISERROR(VLOOKUP(BG1375,MonsterTable!$A:$B,MATCH(MonsterTable!$B$1,MonsterTable!$A$1:$B$1,0),0))),OR(ISBLANK(BI1375),ISBLANK(BJ1375))),#N/A,
IFERROR(VLOOKUP(BG1375,MonsterTable!$A:$B,MATCH(MonsterTable!$B$1,MonsterTable!$A$1:$B$1,0),0),
IF(OR(NOT(ISBLANK(BI1375)),ISBLANK(BJ1375)),#N/A,
IF(BG1375="empty","empty",
VLOOKUP(BG1375,MonsterGroupTable!$A:$A,1,0)))))))</f>
        <v/>
      </c>
      <c r="BO1375" s="2" t="str">
        <f>IF(AND(ISBLANK(BN1375),OR(NOT(ISBLANK(BP1375)),NOT(ISBLANK(BQ1375)))),#N/A,
IF(ISBLANK(BN1375),"",
IF(AND(NOT(ISERROR(VLOOKUP(BN1375,MonsterTable!$A:$B,MATCH(MonsterTable!$B$1,MonsterTable!$A$1:$B$1,0),0))),OR(ISBLANK(BP1375),ISBLANK(BQ1375))),#N/A,
IFERROR(VLOOKUP(BN1375,MonsterTable!$A:$B,MATCH(MonsterTable!$B$1,MonsterTable!$A$1:$B$1,0),0),
IF(OR(NOT(ISBLANK(BP1375)),ISBLANK(BQ1375)),#N/A,
IF(BN1375="empty","empty",
VLOOKUP(BN1375,MonsterGroupTable!$A:$A,1,0)))))))</f>
        <v/>
      </c>
      <c r="BV1375" s="2" t="str">
        <f>IF(AND(ISBLANK(BU1375),OR(NOT(ISBLANK(BW1375)),NOT(ISBLANK(BX1375)))),#N/A,
IF(ISBLANK(BU1375),"",
IF(AND(NOT(ISERROR(VLOOKUP(BU1375,MonsterTable!$A:$B,MATCH(MonsterTable!$B$1,MonsterTable!$A$1:$B$1,0),0))),OR(ISBLANK(BW1375),ISBLANK(BX1375))),#N/A,
IFERROR(VLOOKUP(BU1375,MonsterTable!$A:$B,MATCH(MonsterTable!$B$1,MonsterTable!$A$1:$B$1,0),0),
IF(OR(NOT(ISBLANK(BW1375)),ISBLANK(BX1375)),#N/A,
IF(BU1375="empty","empty",
VLOOKUP(BU1375,MonsterGroupTable!$A:$A,1,0)))))))</f>
        <v/>
      </c>
      <c r="CC1375" s="2" t="str">
        <f>IF(AND(ISBLANK(CB1375),OR(NOT(ISBLANK(CD1375)),NOT(ISBLANK(CE1375)))),#N/A,
IF(ISBLANK(CB1375),"",
IF(AND(NOT(ISERROR(VLOOKUP(CB1375,MonsterTable!$A:$B,MATCH(MonsterTable!$B$1,MonsterTable!$A$1:$B$1,0),0))),OR(ISBLANK(CD1375),ISBLANK(CE1375))),#N/A,
IFERROR(VLOOKUP(CB1375,MonsterTable!$A:$B,MATCH(MonsterTable!$B$1,MonsterTable!$A$1:$B$1,0),0),
IF(OR(NOT(ISBLANK(CD1375)),ISBLANK(CE1375)),#N/A,
IF(CB1375="empty","empty",
VLOOKUP(CB1375,MonsterGroupTable!$A:$A,1,0)))))))</f>
        <v/>
      </c>
      <c r="CJ1375" s="2" t="str">
        <f>IF(AND(ISBLANK(CI1375),OR(NOT(ISBLANK(CK1375)),NOT(ISBLANK(CL1375)))),#N/A,
IF(ISBLANK(CI1375),"",
IF(AND(NOT(ISERROR(VLOOKUP(CI1375,MonsterTable!$A:$B,MATCH(MonsterTable!$B$1,MonsterTable!$A$1:$B$1,0),0))),OR(ISBLANK(CK1375),ISBLANK(CL1375))),#N/A,
IFERROR(VLOOKUP(CI1375,MonsterTable!$A:$B,MATCH(MonsterTable!$B$1,MonsterTable!$A$1:$B$1,0),0),
IF(OR(NOT(ISBLANK(CK1375)),ISBLANK(CL1375)),#N/A,
IF(CI1375="empty","empty",
VLOOKUP(CI1375,MonsterGroupTable!$A:$A,1,0)))))))</f>
        <v/>
      </c>
    </row>
    <row r="1376" spans="1:88">
      <c r="A1376">
        <v>20677</v>
      </c>
      <c r="B1376">
        <f t="shared" si="42"/>
        <v>1.1000000000000001</v>
      </c>
      <c r="C1376">
        <f t="shared" si="42"/>
        <v>1.1000000000000001</v>
      </c>
      <c r="F1376">
        <v>6300</v>
      </c>
      <c r="G1376">
        <v>256179</v>
      </c>
      <c r="H1376">
        <v>0</v>
      </c>
      <c r="I1376">
        <v>0</v>
      </c>
      <c r="J1376">
        <v>0</v>
      </c>
      <c r="K1376" t="s">
        <v>28</v>
      </c>
      <c r="L1376" t="s">
        <v>254</v>
      </c>
      <c r="M1376" t="s">
        <v>79</v>
      </c>
      <c r="N1376" t="s">
        <v>80</v>
      </c>
      <c r="O1376">
        <v>0</v>
      </c>
      <c r="P1376">
        <v>-4.75</v>
      </c>
      <c r="Q1376">
        <v>-3.5</v>
      </c>
      <c r="R1376">
        <v>4.75</v>
      </c>
      <c r="S1376">
        <v>3</v>
      </c>
      <c r="T1376">
        <v>-13.5</v>
      </c>
      <c r="U1376">
        <v>2.5499999999999998</v>
      </c>
      <c r="V1376">
        <v>-6.75</v>
      </c>
      <c r="W1376" t="str">
        <f t="shared" si="43"/>
        <v>g108,5,empty,3,201,1,1,0</v>
      </c>
      <c r="X1376" s="1" t="s">
        <v>325</v>
      </c>
      <c r="Y1376" s="2" t="str">
        <f>IF(AND(ISBLANK(X1376),OR(NOT(ISBLANK(Z1376)),NOT(ISBLANK(AA1376)))),#N/A,
IF(ISBLANK(X1376),"",
IF(AND(NOT(ISERROR(VLOOKUP(X1376,MonsterTable!$A:$B,MATCH(MonsterTable!$B$1,MonsterTable!$A$1:$B$1,0),0))),OR(ISBLANK(Z1376),ISBLANK(AA1376))),#N/A,
IFERROR(VLOOKUP(X1376,MonsterTable!$A:$B,MATCH(MonsterTable!$B$1,MonsterTable!$A$1:$B$1,0),0),
IF(OR(NOT(ISBLANK(Z1376)),ISBLANK(AA1376)),#N/A,
IF(X1376="empty","empty",
VLOOKUP(X1376,MonsterGroupTable!$A:$A,1,0)))))))</f>
        <v>g108</v>
      </c>
      <c r="AA1376">
        <v>5</v>
      </c>
      <c r="AE1376" s="1" t="s">
        <v>74</v>
      </c>
      <c r="AF1376" s="2" t="str">
        <f>IF(AND(ISBLANK(AE1376),OR(NOT(ISBLANK(AG1376)),NOT(ISBLANK(AH1376)))),#N/A,
IF(ISBLANK(AE1376),"",
IF(AND(NOT(ISERROR(VLOOKUP(AE1376,MonsterTable!$A:$B,MATCH(MonsterTable!$B$1,MonsterTable!$A$1:$B$1,0),0))),OR(ISBLANK(AG1376),ISBLANK(AH1376))),#N/A,
IFERROR(VLOOKUP(AE1376,MonsterTable!$A:$B,MATCH(MonsterTable!$B$1,MonsterTable!$A$1:$B$1,0),0),
IF(OR(NOT(ISBLANK(AG1376)),ISBLANK(AH1376)),#N/A,
IF(AE1376="empty","empty",
VLOOKUP(AE1376,MonsterGroupTable!$A:$A,1,0)))))))</f>
        <v>empty</v>
      </c>
      <c r="AH1376">
        <v>3</v>
      </c>
      <c r="AL1376" s="1" t="s">
        <v>242</v>
      </c>
      <c r="AM1376" s="2">
        <f>IF(AND(ISBLANK(AL1376),OR(NOT(ISBLANK(AN1376)),NOT(ISBLANK(AO1376)))),#N/A,
IF(ISBLANK(AL1376),"",
IF(AND(NOT(ISERROR(VLOOKUP(AL1376,MonsterTable!$A:$B,MATCH(MonsterTable!$B$1,MonsterTable!$A$1:$B$1,0),0))),OR(ISBLANK(AN1376),ISBLANK(AO1376))),#N/A,
IFERROR(VLOOKUP(AL1376,MonsterTable!$A:$B,MATCH(MonsterTable!$B$1,MonsterTable!$A$1:$B$1,0),0),
IF(OR(NOT(ISBLANK(AN1376)),ISBLANK(AO1376)),#N/A,
IF(AL1376="empty","empty",
VLOOKUP(AL1376,MonsterGroupTable!$A:$A,1,0)))))))</f>
        <v>201</v>
      </c>
      <c r="AN1376">
        <v>1</v>
      </c>
      <c r="AO1376">
        <v>1</v>
      </c>
      <c r="AP1376">
        <v>0</v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BA1376" s="2" t="str">
        <f>IF(AND(ISBLANK(AZ1376),OR(NOT(ISBLANK(BB1376)),NOT(ISBLANK(BC1376)))),#N/A,
IF(ISBLANK(AZ1376),"",
IF(AND(NOT(ISERROR(VLOOKUP(AZ1376,MonsterTable!$A:$B,MATCH(MonsterTable!$B$1,MonsterTable!$A$1:$B$1,0),0))),OR(ISBLANK(BB1376),ISBLANK(BC1376))),#N/A,
IFERROR(VLOOKUP(AZ1376,MonsterTable!$A:$B,MATCH(MonsterTable!$B$1,MonsterTable!$A$1:$B$1,0),0),
IF(OR(NOT(ISBLANK(BB1376)),ISBLANK(BC1376)),#N/A,
IF(AZ1376="empty","empty",
VLOOKUP(AZ1376,MonsterGroupTable!$A:$A,1,0)))))))</f>
        <v/>
      </c>
      <c r="BH1376" s="2" t="str">
        <f>IF(AND(ISBLANK(BG1376),OR(NOT(ISBLANK(BI1376)),NOT(ISBLANK(BJ1376)))),#N/A,
IF(ISBLANK(BG1376),"",
IF(AND(NOT(ISERROR(VLOOKUP(BG1376,MonsterTable!$A:$B,MATCH(MonsterTable!$B$1,MonsterTable!$A$1:$B$1,0),0))),OR(ISBLANK(BI1376),ISBLANK(BJ1376))),#N/A,
IFERROR(VLOOKUP(BG1376,MonsterTable!$A:$B,MATCH(MonsterTable!$B$1,MonsterTable!$A$1:$B$1,0),0),
IF(OR(NOT(ISBLANK(BI1376)),ISBLANK(BJ1376)),#N/A,
IF(BG1376="empty","empty",
VLOOKUP(BG1376,MonsterGroupTable!$A:$A,1,0)))))))</f>
        <v/>
      </c>
      <c r="BO1376" s="2" t="str">
        <f>IF(AND(ISBLANK(BN1376),OR(NOT(ISBLANK(BP1376)),NOT(ISBLANK(BQ1376)))),#N/A,
IF(ISBLANK(BN1376),"",
IF(AND(NOT(ISERROR(VLOOKUP(BN1376,MonsterTable!$A:$B,MATCH(MonsterTable!$B$1,MonsterTable!$A$1:$B$1,0),0))),OR(ISBLANK(BP1376),ISBLANK(BQ1376))),#N/A,
IFERROR(VLOOKUP(BN1376,MonsterTable!$A:$B,MATCH(MonsterTable!$B$1,MonsterTable!$A$1:$B$1,0),0),
IF(OR(NOT(ISBLANK(BP1376)),ISBLANK(BQ1376)),#N/A,
IF(BN1376="empty","empty",
VLOOKUP(BN1376,MonsterGroupTable!$A:$A,1,0)))))))</f>
        <v/>
      </c>
      <c r="BV1376" s="2" t="str">
        <f>IF(AND(ISBLANK(BU1376),OR(NOT(ISBLANK(BW1376)),NOT(ISBLANK(BX1376)))),#N/A,
IF(ISBLANK(BU1376),"",
IF(AND(NOT(ISERROR(VLOOKUP(BU1376,MonsterTable!$A:$B,MATCH(MonsterTable!$B$1,MonsterTable!$A$1:$B$1,0),0))),OR(ISBLANK(BW1376),ISBLANK(BX1376))),#N/A,
IFERROR(VLOOKUP(BU1376,MonsterTable!$A:$B,MATCH(MonsterTable!$B$1,MonsterTable!$A$1:$B$1,0),0),
IF(OR(NOT(ISBLANK(BW1376)),ISBLANK(BX1376)),#N/A,
IF(BU1376="empty","empty",
VLOOKUP(BU1376,MonsterGroupTable!$A:$A,1,0)))))))</f>
        <v/>
      </c>
      <c r="CC1376" s="2" t="str">
        <f>IF(AND(ISBLANK(CB1376),OR(NOT(ISBLANK(CD1376)),NOT(ISBLANK(CE1376)))),#N/A,
IF(ISBLANK(CB1376),"",
IF(AND(NOT(ISERROR(VLOOKUP(CB1376,MonsterTable!$A:$B,MATCH(MonsterTable!$B$1,MonsterTable!$A$1:$B$1,0),0))),OR(ISBLANK(CD1376),ISBLANK(CE1376))),#N/A,
IFERROR(VLOOKUP(CB1376,MonsterTable!$A:$B,MATCH(MonsterTable!$B$1,MonsterTable!$A$1:$B$1,0),0),
IF(OR(NOT(ISBLANK(CD1376)),ISBLANK(CE1376)),#N/A,
IF(CB1376="empty","empty",
VLOOKUP(CB1376,MonsterGroupTable!$A:$A,1,0)))))))</f>
        <v/>
      </c>
      <c r="CJ1376" s="2" t="str">
        <f>IF(AND(ISBLANK(CI1376),OR(NOT(ISBLANK(CK1376)),NOT(ISBLANK(CL1376)))),#N/A,
IF(ISBLANK(CI1376),"",
IF(AND(NOT(ISERROR(VLOOKUP(CI1376,MonsterTable!$A:$B,MATCH(MonsterTable!$B$1,MonsterTable!$A$1:$B$1,0),0))),OR(ISBLANK(CK1376),ISBLANK(CL1376))),#N/A,
IFERROR(VLOOKUP(CI1376,MonsterTable!$A:$B,MATCH(MonsterTable!$B$1,MonsterTable!$A$1:$B$1,0),0),
IF(OR(NOT(ISBLANK(CK1376)),ISBLANK(CL1376)),#N/A,
IF(CI1376="empty","empty",
VLOOKUP(CI1376,MonsterGroupTable!$A:$A,1,0)))))))</f>
        <v/>
      </c>
    </row>
    <row r="1377" spans="1:88">
      <c r="A1377">
        <v>20678</v>
      </c>
      <c r="B1377">
        <f t="shared" si="42"/>
        <v>1.1000000000000001</v>
      </c>
      <c r="C1377">
        <f t="shared" si="42"/>
        <v>1.1000000000000001</v>
      </c>
      <c r="F1377">
        <v>6300</v>
      </c>
      <c r="G1377">
        <v>257124</v>
      </c>
      <c r="H1377">
        <v>0</v>
      </c>
      <c r="I1377">
        <v>0</v>
      </c>
      <c r="J1377">
        <v>0</v>
      </c>
      <c r="K1377" t="s">
        <v>28</v>
      </c>
      <c r="L1377" t="s">
        <v>254</v>
      </c>
      <c r="M1377" t="s">
        <v>79</v>
      </c>
      <c r="N1377" t="s">
        <v>80</v>
      </c>
      <c r="O1377">
        <v>0</v>
      </c>
      <c r="P1377">
        <v>-4.75</v>
      </c>
      <c r="Q1377">
        <v>-3.5</v>
      </c>
      <c r="R1377">
        <v>4.75</v>
      </c>
      <c r="S1377">
        <v>3</v>
      </c>
      <c r="T1377">
        <v>-13.5</v>
      </c>
      <c r="U1377">
        <v>2.5499999999999998</v>
      </c>
      <c r="V1377">
        <v>-6.75</v>
      </c>
      <c r="W1377" t="str">
        <f t="shared" si="43"/>
        <v>g108,5,empty,3,201,1,1,0</v>
      </c>
      <c r="X1377" s="1" t="s">
        <v>325</v>
      </c>
      <c r="Y1377" s="2" t="str">
        <f>IF(AND(ISBLANK(X1377),OR(NOT(ISBLANK(Z1377)),NOT(ISBLANK(AA1377)))),#N/A,
IF(ISBLANK(X1377),"",
IF(AND(NOT(ISERROR(VLOOKUP(X1377,MonsterTable!$A:$B,MATCH(MonsterTable!$B$1,MonsterTable!$A$1:$B$1,0),0))),OR(ISBLANK(Z1377),ISBLANK(AA1377))),#N/A,
IFERROR(VLOOKUP(X1377,MonsterTable!$A:$B,MATCH(MonsterTable!$B$1,MonsterTable!$A$1:$B$1,0),0),
IF(OR(NOT(ISBLANK(Z1377)),ISBLANK(AA1377)),#N/A,
IF(X1377="empty","empty",
VLOOKUP(X1377,MonsterGroupTable!$A:$A,1,0)))))))</f>
        <v>g108</v>
      </c>
      <c r="AA1377">
        <v>5</v>
      </c>
      <c r="AE1377" s="1" t="s">
        <v>74</v>
      </c>
      <c r="AF1377" s="2" t="str">
        <f>IF(AND(ISBLANK(AE1377),OR(NOT(ISBLANK(AG1377)),NOT(ISBLANK(AH1377)))),#N/A,
IF(ISBLANK(AE1377),"",
IF(AND(NOT(ISERROR(VLOOKUP(AE1377,MonsterTable!$A:$B,MATCH(MonsterTable!$B$1,MonsterTable!$A$1:$B$1,0),0))),OR(ISBLANK(AG1377),ISBLANK(AH1377))),#N/A,
IFERROR(VLOOKUP(AE1377,MonsterTable!$A:$B,MATCH(MonsterTable!$B$1,MonsterTable!$A$1:$B$1,0),0),
IF(OR(NOT(ISBLANK(AG1377)),ISBLANK(AH1377)),#N/A,
IF(AE1377="empty","empty",
VLOOKUP(AE1377,MonsterGroupTable!$A:$A,1,0)))))))</f>
        <v>empty</v>
      </c>
      <c r="AH1377">
        <v>3</v>
      </c>
      <c r="AL1377" s="1" t="s">
        <v>242</v>
      </c>
      <c r="AM1377" s="2">
        <f>IF(AND(ISBLANK(AL1377),OR(NOT(ISBLANK(AN1377)),NOT(ISBLANK(AO1377)))),#N/A,
IF(ISBLANK(AL1377),"",
IF(AND(NOT(ISERROR(VLOOKUP(AL1377,MonsterTable!$A:$B,MATCH(MonsterTable!$B$1,MonsterTable!$A$1:$B$1,0),0))),OR(ISBLANK(AN1377),ISBLANK(AO1377))),#N/A,
IFERROR(VLOOKUP(AL1377,MonsterTable!$A:$B,MATCH(MonsterTable!$B$1,MonsterTable!$A$1:$B$1,0),0),
IF(OR(NOT(ISBLANK(AN1377)),ISBLANK(AO1377)),#N/A,
IF(AL1377="empty","empty",
VLOOKUP(AL1377,MonsterGroupTable!$A:$A,1,0)))))))</f>
        <v>201</v>
      </c>
      <c r="AN1377">
        <v>1</v>
      </c>
      <c r="AO1377">
        <v>1</v>
      </c>
      <c r="AP1377">
        <v>0</v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BA1377" s="2" t="str">
        <f>IF(AND(ISBLANK(AZ1377),OR(NOT(ISBLANK(BB1377)),NOT(ISBLANK(BC1377)))),#N/A,
IF(ISBLANK(AZ1377),"",
IF(AND(NOT(ISERROR(VLOOKUP(AZ1377,MonsterTable!$A:$B,MATCH(MonsterTable!$B$1,MonsterTable!$A$1:$B$1,0),0))),OR(ISBLANK(BB1377),ISBLANK(BC1377))),#N/A,
IFERROR(VLOOKUP(AZ1377,MonsterTable!$A:$B,MATCH(MonsterTable!$B$1,MonsterTable!$A$1:$B$1,0),0),
IF(OR(NOT(ISBLANK(BB1377)),ISBLANK(BC1377)),#N/A,
IF(AZ1377="empty","empty",
VLOOKUP(AZ1377,MonsterGroupTable!$A:$A,1,0)))))))</f>
        <v/>
      </c>
      <c r="BH1377" s="2" t="str">
        <f>IF(AND(ISBLANK(BG1377),OR(NOT(ISBLANK(BI1377)),NOT(ISBLANK(BJ1377)))),#N/A,
IF(ISBLANK(BG1377),"",
IF(AND(NOT(ISERROR(VLOOKUP(BG1377,MonsterTable!$A:$B,MATCH(MonsterTable!$B$1,MonsterTable!$A$1:$B$1,0),0))),OR(ISBLANK(BI1377),ISBLANK(BJ1377))),#N/A,
IFERROR(VLOOKUP(BG1377,MonsterTable!$A:$B,MATCH(MonsterTable!$B$1,MonsterTable!$A$1:$B$1,0),0),
IF(OR(NOT(ISBLANK(BI1377)),ISBLANK(BJ1377)),#N/A,
IF(BG1377="empty","empty",
VLOOKUP(BG1377,MonsterGroupTable!$A:$A,1,0)))))))</f>
        <v/>
      </c>
      <c r="BO1377" s="2" t="str">
        <f>IF(AND(ISBLANK(BN1377),OR(NOT(ISBLANK(BP1377)),NOT(ISBLANK(BQ1377)))),#N/A,
IF(ISBLANK(BN1377),"",
IF(AND(NOT(ISERROR(VLOOKUP(BN1377,MonsterTable!$A:$B,MATCH(MonsterTable!$B$1,MonsterTable!$A$1:$B$1,0),0))),OR(ISBLANK(BP1377),ISBLANK(BQ1377))),#N/A,
IFERROR(VLOOKUP(BN1377,MonsterTable!$A:$B,MATCH(MonsterTable!$B$1,MonsterTable!$A$1:$B$1,0),0),
IF(OR(NOT(ISBLANK(BP1377)),ISBLANK(BQ1377)),#N/A,
IF(BN1377="empty","empty",
VLOOKUP(BN1377,MonsterGroupTable!$A:$A,1,0)))))))</f>
        <v/>
      </c>
      <c r="BV1377" s="2" t="str">
        <f>IF(AND(ISBLANK(BU1377),OR(NOT(ISBLANK(BW1377)),NOT(ISBLANK(BX1377)))),#N/A,
IF(ISBLANK(BU1377),"",
IF(AND(NOT(ISERROR(VLOOKUP(BU1377,MonsterTable!$A:$B,MATCH(MonsterTable!$B$1,MonsterTable!$A$1:$B$1,0),0))),OR(ISBLANK(BW1377),ISBLANK(BX1377))),#N/A,
IFERROR(VLOOKUP(BU1377,MonsterTable!$A:$B,MATCH(MonsterTable!$B$1,MonsterTable!$A$1:$B$1,0),0),
IF(OR(NOT(ISBLANK(BW1377)),ISBLANK(BX1377)),#N/A,
IF(BU1377="empty","empty",
VLOOKUP(BU1377,MonsterGroupTable!$A:$A,1,0)))))))</f>
        <v/>
      </c>
      <c r="CC1377" s="2" t="str">
        <f>IF(AND(ISBLANK(CB1377),OR(NOT(ISBLANK(CD1377)),NOT(ISBLANK(CE1377)))),#N/A,
IF(ISBLANK(CB1377),"",
IF(AND(NOT(ISERROR(VLOOKUP(CB1377,MonsterTable!$A:$B,MATCH(MonsterTable!$B$1,MonsterTable!$A$1:$B$1,0),0))),OR(ISBLANK(CD1377),ISBLANK(CE1377))),#N/A,
IFERROR(VLOOKUP(CB1377,MonsterTable!$A:$B,MATCH(MonsterTable!$B$1,MonsterTable!$A$1:$B$1,0),0),
IF(OR(NOT(ISBLANK(CD1377)),ISBLANK(CE1377)),#N/A,
IF(CB1377="empty","empty",
VLOOKUP(CB1377,MonsterGroupTable!$A:$A,1,0)))))))</f>
        <v/>
      </c>
      <c r="CJ1377" s="2" t="str">
        <f>IF(AND(ISBLANK(CI1377),OR(NOT(ISBLANK(CK1377)),NOT(ISBLANK(CL1377)))),#N/A,
IF(ISBLANK(CI1377),"",
IF(AND(NOT(ISERROR(VLOOKUP(CI1377,MonsterTable!$A:$B,MATCH(MonsterTable!$B$1,MonsterTable!$A$1:$B$1,0),0))),OR(ISBLANK(CK1377),ISBLANK(CL1377))),#N/A,
IFERROR(VLOOKUP(CI1377,MonsterTable!$A:$B,MATCH(MonsterTable!$B$1,MonsterTable!$A$1:$B$1,0),0),
IF(OR(NOT(ISBLANK(CK1377)),ISBLANK(CL1377)),#N/A,
IF(CI1377="empty","empty",
VLOOKUP(CI1377,MonsterGroupTable!$A:$A,1,0)))))))</f>
        <v/>
      </c>
    </row>
    <row r="1378" spans="1:88">
      <c r="A1378">
        <v>20679</v>
      </c>
      <c r="B1378">
        <f t="shared" si="42"/>
        <v>1.1000000000000001</v>
      </c>
      <c r="C1378">
        <f t="shared" si="42"/>
        <v>1.1000000000000001</v>
      </c>
      <c r="F1378">
        <v>6300</v>
      </c>
      <c r="G1378">
        <v>258069</v>
      </c>
      <c r="H1378">
        <v>0</v>
      </c>
      <c r="I1378">
        <v>0</v>
      </c>
      <c r="J1378">
        <v>0</v>
      </c>
      <c r="K1378" t="s">
        <v>28</v>
      </c>
      <c r="L1378" t="s">
        <v>254</v>
      </c>
      <c r="M1378" t="s">
        <v>79</v>
      </c>
      <c r="N1378" t="s">
        <v>80</v>
      </c>
      <c r="O1378">
        <v>0</v>
      </c>
      <c r="P1378">
        <v>-4.75</v>
      </c>
      <c r="Q1378">
        <v>-3.5</v>
      </c>
      <c r="R1378">
        <v>4.75</v>
      </c>
      <c r="S1378">
        <v>3</v>
      </c>
      <c r="T1378">
        <v>-13.5</v>
      </c>
      <c r="U1378">
        <v>2.5499999999999998</v>
      </c>
      <c r="V1378">
        <v>-6.75</v>
      </c>
      <c r="W1378" t="str">
        <f t="shared" si="43"/>
        <v>g108,5,empty,3,201,1,1,0</v>
      </c>
      <c r="X1378" s="1" t="s">
        <v>325</v>
      </c>
      <c r="Y1378" s="2" t="str">
        <f>IF(AND(ISBLANK(X1378),OR(NOT(ISBLANK(Z1378)),NOT(ISBLANK(AA1378)))),#N/A,
IF(ISBLANK(X1378),"",
IF(AND(NOT(ISERROR(VLOOKUP(X1378,MonsterTable!$A:$B,MATCH(MonsterTable!$B$1,MonsterTable!$A$1:$B$1,0),0))),OR(ISBLANK(Z1378),ISBLANK(AA1378))),#N/A,
IFERROR(VLOOKUP(X1378,MonsterTable!$A:$B,MATCH(MonsterTable!$B$1,MonsterTable!$A$1:$B$1,0),0),
IF(OR(NOT(ISBLANK(Z1378)),ISBLANK(AA1378)),#N/A,
IF(X1378="empty","empty",
VLOOKUP(X1378,MonsterGroupTable!$A:$A,1,0)))))))</f>
        <v>g108</v>
      </c>
      <c r="AA1378">
        <v>5</v>
      </c>
      <c r="AE1378" s="1" t="s">
        <v>74</v>
      </c>
      <c r="AF1378" s="2" t="str">
        <f>IF(AND(ISBLANK(AE1378),OR(NOT(ISBLANK(AG1378)),NOT(ISBLANK(AH1378)))),#N/A,
IF(ISBLANK(AE1378),"",
IF(AND(NOT(ISERROR(VLOOKUP(AE1378,MonsterTable!$A:$B,MATCH(MonsterTable!$B$1,MonsterTable!$A$1:$B$1,0),0))),OR(ISBLANK(AG1378),ISBLANK(AH1378))),#N/A,
IFERROR(VLOOKUP(AE1378,MonsterTable!$A:$B,MATCH(MonsterTable!$B$1,MonsterTable!$A$1:$B$1,0),0),
IF(OR(NOT(ISBLANK(AG1378)),ISBLANK(AH1378)),#N/A,
IF(AE1378="empty","empty",
VLOOKUP(AE1378,MonsterGroupTable!$A:$A,1,0)))))))</f>
        <v>empty</v>
      </c>
      <c r="AH1378">
        <v>3</v>
      </c>
      <c r="AL1378" s="1" t="s">
        <v>242</v>
      </c>
      <c r="AM1378" s="2">
        <f>IF(AND(ISBLANK(AL1378),OR(NOT(ISBLANK(AN1378)),NOT(ISBLANK(AO1378)))),#N/A,
IF(ISBLANK(AL1378),"",
IF(AND(NOT(ISERROR(VLOOKUP(AL1378,MonsterTable!$A:$B,MATCH(MonsterTable!$B$1,MonsterTable!$A$1:$B$1,0),0))),OR(ISBLANK(AN1378),ISBLANK(AO1378))),#N/A,
IFERROR(VLOOKUP(AL1378,MonsterTable!$A:$B,MATCH(MonsterTable!$B$1,MonsterTable!$A$1:$B$1,0),0),
IF(OR(NOT(ISBLANK(AN1378)),ISBLANK(AO1378)),#N/A,
IF(AL1378="empty","empty",
VLOOKUP(AL1378,MonsterGroupTable!$A:$A,1,0)))))))</f>
        <v>201</v>
      </c>
      <c r="AN1378">
        <v>1</v>
      </c>
      <c r="AO1378">
        <v>1</v>
      </c>
      <c r="AP1378">
        <v>0</v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BA1378" s="2" t="str">
        <f>IF(AND(ISBLANK(AZ1378),OR(NOT(ISBLANK(BB1378)),NOT(ISBLANK(BC1378)))),#N/A,
IF(ISBLANK(AZ1378),"",
IF(AND(NOT(ISERROR(VLOOKUP(AZ1378,MonsterTable!$A:$B,MATCH(MonsterTable!$B$1,MonsterTable!$A$1:$B$1,0),0))),OR(ISBLANK(BB1378),ISBLANK(BC1378))),#N/A,
IFERROR(VLOOKUP(AZ1378,MonsterTable!$A:$B,MATCH(MonsterTable!$B$1,MonsterTable!$A$1:$B$1,0),0),
IF(OR(NOT(ISBLANK(BB1378)),ISBLANK(BC1378)),#N/A,
IF(AZ1378="empty","empty",
VLOOKUP(AZ1378,MonsterGroupTable!$A:$A,1,0)))))))</f>
        <v/>
      </c>
      <c r="BH1378" s="2" t="str">
        <f>IF(AND(ISBLANK(BG1378),OR(NOT(ISBLANK(BI1378)),NOT(ISBLANK(BJ1378)))),#N/A,
IF(ISBLANK(BG1378),"",
IF(AND(NOT(ISERROR(VLOOKUP(BG1378,MonsterTable!$A:$B,MATCH(MonsterTable!$B$1,MonsterTable!$A$1:$B$1,0),0))),OR(ISBLANK(BI1378),ISBLANK(BJ1378))),#N/A,
IFERROR(VLOOKUP(BG1378,MonsterTable!$A:$B,MATCH(MonsterTable!$B$1,MonsterTable!$A$1:$B$1,0),0),
IF(OR(NOT(ISBLANK(BI1378)),ISBLANK(BJ1378)),#N/A,
IF(BG1378="empty","empty",
VLOOKUP(BG1378,MonsterGroupTable!$A:$A,1,0)))))))</f>
        <v/>
      </c>
      <c r="BO1378" s="2" t="str">
        <f>IF(AND(ISBLANK(BN1378),OR(NOT(ISBLANK(BP1378)),NOT(ISBLANK(BQ1378)))),#N/A,
IF(ISBLANK(BN1378),"",
IF(AND(NOT(ISERROR(VLOOKUP(BN1378,MonsterTable!$A:$B,MATCH(MonsterTable!$B$1,MonsterTable!$A$1:$B$1,0),0))),OR(ISBLANK(BP1378),ISBLANK(BQ1378))),#N/A,
IFERROR(VLOOKUP(BN1378,MonsterTable!$A:$B,MATCH(MonsterTable!$B$1,MonsterTable!$A$1:$B$1,0),0),
IF(OR(NOT(ISBLANK(BP1378)),ISBLANK(BQ1378)),#N/A,
IF(BN1378="empty","empty",
VLOOKUP(BN1378,MonsterGroupTable!$A:$A,1,0)))))))</f>
        <v/>
      </c>
      <c r="BV1378" s="2" t="str">
        <f>IF(AND(ISBLANK(BU1378),OR(NOT(ISBLANK(BW1378)),NOT(ISBLANK(BX1378)))),#N/A,
IF(ISBLANK(BU1378),"",
IF(AND(NOT(ISERROR(VLOOKUP(BU1378,MonsterTable!$A:$B,MATCH(MonsterTable!$B$1,MonsterTable!$A$1:$B$1,0),0))),OR(ISBLANK(BW1378),ISBLANK(BX1378))),#N/A,
IFERROR(VLOOKUP(BU1378,MonsterTable!$A:$B,MATCH(MonsterTable!$B$1,MonsterTable!$A$1:$B$1,0),0),
IF(OR(NOT(ISBLANK(BW1378)),ISBLANK(BX1378)),#N/A,
IF(BU1378="empty","empty",
VLOOKUP(BU1378,MonsterGroupTable!$A:$A,1,0)))))))</f>
        <v/>
      </c>
      <c r="CC1378" s="2" t="str">
        <f>IF(AND(ISBLANK(CB1378),OR(NOT(ISBLANK(CD1378)),NOT(ISBLANK(CE1378)))),#N/A,
IF(ISBLANK(CB1378),"",
IF(AND(NOT(ISERROR(VLOOKUP(CB1378,MonsterTable!$A:$B,MATCH(MonsterTable!$B$1,MonsterTable!$A$1:$B$1,0),0))),OR(ISBLANK(CD1378),ISBLANK(CE1378))),#N/A,
IFERROR(VLOOKUP(CB1378,MonsterTable!$A:$B,MATCH(MonsterTable!$B$1,MonsterTable!$A$1:$B$1,0),0),
IF(OR(NOT(ISBLANK(CD1378)),ISBLANK(CE1378)),#N/A,
IF(CB1378="empty","empty",
VLOOKUP(CB1378,MonsterGroupTable!$A:$A,1,0)))))))</f>
        <v/>
      </c>
      <c r="CJ1378" s="2" t="str">
        <f>IF(AND(ISBLANK(CI1378),OR(NOT(ISBLANK(CK1378)),NOT(ISBLANK(CL1378)))),#N/A,
IF(ISBLANK(CI1378),"",
IF(AND(NOT(ISERROR(VLOOKUP(CI1378,MonsterTable!$A:$B,MATCH(MonsterTable!$B$1,MonsterTable!$A$1:$B$1,0),0))),OR(ISBLANK(CK1378),ISBLANK(CL1378))),#N/A,
IFERROR(VLOOKUP(CI1378,MonsterTable!$A:$B,MATCH(MonsterTable!$B$1,MonsterTable!$A$1:$B$1,0),0),
IF(OR(NOT(ISBLANK(CK1378)),ISBLANK(CL1378)),#N/A,
IF(CI1378="empty","empty",
VLOOKUP(CI1378,MonsterGroupTable!$A:$A,1,0)))))))</f>
        <v/>
      </c>
    </row>
    <row r="1379" spans="1:88">
      <c r="A1379">
        <v>20680</v>
      </c>
      <c r="B1379">
        <f t="shared" si="42"/>
        <v>1.2</v>
      </c>
      <c r="C1379">
        <f t="shared" si="42"/>
        <v>1.1000000000000001</v>
      </c>
      <c r="F1379">
        <v>6300</v>
      </c>
      <c r="G1379">
        <v>259014</v>
      </c>
      <c r="H1379">
        <v>0</v>
      </c>
      <c r="I1379">
        <v>0</v>
      </c>
      <c r="J1379">
        <v>0</v>
      </c>
      <c r="K1379" t="s">
        <v>28</v>
      </c>
      <c r="L1379" t="s">
        <v>254</v>
      </c>
      <c r="M1379" t="s">
        <v>79</v>
      </c>
      <c r="N1379" t="s">
        <v>80</v>
      </c>
      <c r="O1379">
        <v>0</v>
      </c>
      <c r="P1379">
        <v>-4.75</v>
      </c>
      <c r="Q1379">
        <v>-3.5</v>
      </c>
      <c r="R1379">
        <v>4.75</v>
      </c>
      <c r="S1379">
        <v>3</v>
      </c>
      <c r="T1379">
        <v>-13.5</v>
      </c>
      <c r="U1379">
        <v>2.5499999999999998</v>
      </c>
      <c r="V1379">
        <v>-6.75</v>
      </c>
      <c r="W1379" t="str">
        <f t="shared" si="43"/>
        <v>g108,5,empty,3,201,1,1,0</v>
      </c>
      <c r="X1379" s="1" t="s">
        <v>325</v>
      </c>
      <c r="Y1379" s="2" t="str">
        <f>IF(AND(ISBLANK(X1379),OR(NOT(ISBLANK(Z1379)),NOT(ISBLANK(AA1379)))),#N/A,
IF(ISBLANK(X1379),"",
IF(AND(NOT(ISERROR(VLOOKUP(X1379,MonsterTable!$A:$B,MATCH(MonsterTable!$B$1,MonsterTable!$A$1:$B$1,0),0))),OR(ISBLANK(Z1379),ISBLANK(AA1379))),#N/A,
IFERROR(VLOOKUP(X1379,MonsterTable!$A:$B,MATCH(MonsterTable!$B$1,MonsterTable!$A$1:$B$1,0),0),
IF(OR(NOT(ISBLANK(Z1379)),ISBLANK(AA1379)),#N/A,
IF(X1379="empty","empty",
VLOOKUP(X1379,MonsterGroupTable!$A:$A,1,0)))))))</f>
        <v>g108</v>
      </c>
      <c r="AA1379">
        <v>5</v>
      </c>
      <c r="AE1379" s="1" t="s">
        <v>74</v>
      </c>
      <c r="AF1379" s="2" t="str">
        <f>IF(AND(ISBLANK(AE1379),OR(NOT(ISBLANK(AG1379)),NOT(ISBLANK(AH1379)))),#N/A,
IF(ISBLANK(AE1379),"",
IF(AND(NOT(ISERROR(VLOOKUP(AE1379,MonsterTable!$A:$B,MATCH(MonsterTable!$B$1,MonsterTable!$A$1:$B$1,0),0))),OR(ISBLANK(AG1379),ISBLANK(AH1379))),#N/A,
IFERROR(VLOOKUP(AE1379,MonsterTable!$A:$B,MATCH(MonsterTable!$B$1,MonsterTable!$A$1:$B$1,0),0),
IF(OR(NOT(ISBLANK(AG1379)),ISBLANK(AH1379)),#N/A,
IF(AE1379="empty","empty",
VLOOKUP(AE1379,MonsterGroupTable!$A:$A,1,0)))))))</f>
        <v>empty</v>
      </c>
      <c r="AH1379">
        <v>3</v>
      </c>
      <c r="AL1379" s="1" t="s">
        <v>242</v>
      </c>
      <c r="AM1379" s="2">
        <f>IF(AND(ISBLANK(AL1379),OR(NOT(ISBLANK(AN1379)),NOT(ISBLANK(AO1379)))),#N/A,
IF(ISBLANK(AL1379),"",
IF(AND(NOT(ISERROR(VLOOKUP(AL1379,MonsterTable!$A:$B,MATCH(MonsterTable!$B$1,MonsterTable!$A$1:$B$1,0),0))),OR(ISBLANK(AN1379),ISBLANK(AO1379))),#N/A,
IFERROR(VLOOKUP(AL1379,MonsterTable!$A:$B,MATCH(MonsterTable!$B$1,MonsterTable!$A$1:$B$1,0),0),
IF(OR(NOT(ISBLANK(AN1379)),ISBLANK(AO1379)),#N/A,
IF(AL1379="empty","empty",
VLOOKUP(AL1379,MonsterGroupTable!$A:$A,1,0)))))))</f>
        <v>201</v>
      </c>
      <c r="AN1379">
        <v>1</v>
      </c>
      <c r="AO1379">
        <v>1</v>
      </c>
      <c r="AP1379">
        <v>0</v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BA1379" s="2" t="str">
        <f>IF(AND(ISBLANK(AZ1379),OR(NOT(ISBLANK(BB1379)),NOT(ISBLANK(BC1379)))),#N/A,
IF(ISBLANK(AZ1379),"",
IF(AND(NOT(ISERROR(VLOOKUP(AZ1379,MonsterTable!$A:$B,MATCH(MonsterTable!$B$1,MonsterTable!$A$1:$B$1,0),0))),OR(ISBLANK(BB1379),ISBLANK(BC1379))),#N/A,
IFERROR(VLOOKUP(AZ1379,MonsterTable!$A:$B,MATCH(MonsterTable!$B$1,MonsterTable!$A$1:$B$1,0),0),
IF(OR(NOT(ISBLANK(BB1379)),ISBLANK(BC1379)),#N/A,
IF(AZ1379="empty","empty",
VLOOKUP(AZ1379,MonsterGroupTable!$A:$A,1,0)))))))</f>
        <v/>
      </c>
      <c r="BH1379" s="2" t="str">
        <f>IF(AND(ISBLANK(BG1379),OR(NOT(ISBLANK(BI1379)),NOT(ISBLANK(BJ1379)))),#N/A,
IF(ISBLANK(BG1379),"",
IF(AND(NOT(ISERROR(VLOOKUP(BG1379,MonsterTable!$A:$B,MATCH(MonsterTable!$B$1,MonsterTable!$A$1:$B$1,0),0))),OR(ISBLANK(BI1379),ISBLANK(BJ1379))),#N/A,
IFERROR(VLOOKUP(BG1379,MonsterTable!$A:$B,MATCH(MonsterTable!$B$1,MonsterTable!$A$1:$B$1,0),0),
IF(OR(NOT(ISBLANK(BI1379)),ISBLANK(BJ1379)),#N/A,
IF(BG1379="empty","empty",
VLOOKUP(BG1379,MonsterGroupTable!$A:$A,1,0)))))))</f>
        <v/>
      </c>
      <c r="BO1379" s="2" t="str">
        <f>IF(AND(ISBLANK(BN1379),OR(NOT(ISBLANK(BP1379)),NOT(ISBLANK(BQ1379)))),#N/A,
IF(ISBLANK(BN1379),"",
IF(AND(NOT(ISERROR(VLOOKUP(BN1379,MonsterTable!$A:$B,MATCH(MonsterTable!$B$1,MonsterTable!$A$1:$B$1,0),0))),OR(ISBLANK(BP1379),ISBLANK(BQ1379))),#N/A,
IFERROR(VLOOKUP(BN1379,MonsterTable!$A:$B,MATCH(MonsterTable!$B$1,MonsterTable!$A$1:$B$1,0),0),
IF(OR(NOT(ISBLANK(BP1379)),ISBLANK(BQ1379)),#N/A,
IF(BN1379="empty","empty",
VLOOKUP(BN1379,MonsterGroupTable!$A:$A,1,0)))))))</f>
        <v/>
      </c>
      <c r="BV1379" s="2" t="str">
        <f>IF(AND(ISBLANK(BU1379),OR(NOT(ISBLANK(BW1379)),NOT(ISBLANK(BX1379)))),#N/A,
IF(ISBLANK(BU1379),"",
IF(AND(NOT(ISERROR(VLOOKUP(BU1379,MonsterTable!$A:$B,MATCH(MonsterTable!$B$1,MonsterTable!$A$1:$B$1,0),0))),OR(ISBLANK(BW1379),ISBLANK(BX1379))),#N/A,
IFERROR(VLOOKUP(BU1379,MonsterTable!$A:$B,MATCH(MonsterTable!$B$1,MonsterTable!$A$1:$B$1,0),0),
IF(OR(NOT(ISBLANK(BW1379)),ISBLANK(BX1379)),#N/A,
IF(BU1379="empty","empty",
VLOOKUP(BU1379,MonsterGroupTable!$A:$A,1,0)))))))</f>
        <v/>
      </c>
      <c r="CC1379" s="2" t="str">
        <f>IF(AND(ISBLANK(CB1379),OR(NOT(ISBLANK(CD1379)),NOT(ISBLANK(CE1379)))),#N/A,
IF(ISBLANK(CB1379),"",
IF(AND(NOT(ISERROR(VLOOKUP(CB1379,MonsterTable!$A:$B,MATCH(MonsterTable!$B$1,MonsterTable!$A$1:$B$1,0),0))),OR(ISBLANK(CD1379),ISBLANK(CE1379))),#N/A,
IFERROR(VLOOKUP(CB1379,MonsterTable!$A:$B,MATCH(MonsterTable!$B$1,MonsterTable!$A$1:$B$1,0),0),
IF(OR(NOT(ISBLANK(CD1379)),ISBLANK(CE1379)),#N/A,
IF(CB1379="empty","empty",
VLOOKUP(CB1379,MonsterGroupTable!$A:$A,1,0)))))))</f>
        <v/>
      </c>
      <c r="CJ1379" s="2" t="str">
        <f>IF(AND(ISBLANK(CI1379),OR(NOT(ISBLANK(CK1379)),NOT(ISBLANK(CL1379)))),#N/A,
IF(ISBLANK(CI1379),"",
IF(AND(NOT(ISERROR(VLOOKUP(CI1379,MonsterTable!$A:$B,MATCH(MonsterTable!$B$1,MonsterTable!$A$1:$B$1,0),0))),OR(ISBLANK(CK1379),ISBLANK(CL1379))),#N/A,
IFERROR(VLOOKUP(CI1379,MonsterTable!$A:$B,MATCH(MonsterTable!$B$1,MonsterTable!$A$1:$B$1,0),0),
IF(OR(NOT(ISBLANK(CK1379)),ISBLANK(CL1379)),#N/A,
IF(CI1379="empty","empty",
VLOOKUP(CI1379,MonsterGroupTable!$A:$A,1,0)))))))</f>
        <v/>
      </c>
    </row>
    <row r="1380" spans="1:88">
      <c r="A1380">
        <v>20681</v>
      </c>
      <c r="B1380">
        <f t="shared" si="42"/>
        <v>1.1000000000000001</v>
      </c>
      <c r="C1380">
        <f t="shared" si="42"/>
        <v>1.1000000000000001</v>
      </c>
      <c r="F1380">
        <v>6300</v>
      </c>
      <c r="G1380">
        <v>259959</v>
      </c>
      <c r="H1380">
        <v>0</v>
      </c>
      <c r="I1380">
        <v>0</v>
      </c>
      <c r="J1380">
        <v>0</v>
      </c>
      <c r="K1380" t="s">
        <v>28</v>
      </c>
      <c r="L1380" t="s">
        <v>255</v>
      </c>
      <c r="M1380" t="s">
        <v>79</v>
      </c>
      <c r="N1380" t="s">
        <v>80</v>
      </c>
      <c r="O1380">
        <v>0</v>
      </c>
      <c r="P1380">
        <v>-4.75</v>
      </c>
      <c r="Q1380">
        <v>-3.5</v>
      </c>
      <c r="R1380">
        <v>4.75</v>
      </c>
      <c r="S1380">
        <v>3</v>
      </c>
      <c r="T1380">
        <v>-13.5</v>
      </c>
      <c r="U1380">
        <v>2.5499999999999998</v>
      </c>
      <c r="V1380">
        <v>-6.75</v>
      </c>
      <c r="W1380" t="str">
        <f t="shared" si="43"/>
        <v>g109,5,empty,3,204,1,1,0</v>
      </c>
      <c r="X1380" s="1" t="s">
        <v>326</v>
      </c>
      <c r="Y1380" s="2" t="str">
        <f>IF(AND(ISBLANK(X1380),OR(NOT(ISBLANK(Z1380)),NOT(ISBLANK(AA1380)))),#N/A,
IF(ISBLANK(X1380),"",
IF(AND(NOT(ISERROR(VLOOKUP(X1380,MonsterTable!$A:$B,MATCH(MonsterTable!$B$1,MonsterTable!$A$1:$B$1,0),0))),OR(ISBLANK(Z1380),ISBLANK(AA1380))),#N/A,
IFERROR(VLOOKUP(X1380,MonsterTable!$A:$B,MATCH(MonsterTable!$B$1,MonsterTable!$A$1:$B$1,0),0),
IF(OR(NOT(ISBLANK(Z1380)),ISBLANK(AA1380)),#N/A,
IF(X1380="empty","empty",
VLOOKUP(X1380,MonsterGroupTable!$A:$A,1,0)))))))</f>
        <v>g109</v>
      </c>
      <c r="AA1380">
        <v>5</v>
      </c>
      <c r="AE1380" s="1" t="s">
        <v>74</v>
      </c>
      <c r="AF1380" s="2" t="str">
        <f>IF(AND(ISBLANK(AE1380),OR(NOT(ISBLANK(AG1380)),NOT(ISBLANK(AH1380)))),#N/A,
IF(ISBLANK(AE1380),"",
IF(AND(NOT(ISERROR(VLOOKUP(AE1380,MonsterTable!$A:$B,MATCH(MonsterTable!$B$1,MonsterTable!$A$1:$B$1,0),0))),OR(ISBLANK(AG1380),ISBLANK(AH1380))),#N/A,
IFERROR(VLOOKUP(AE1380,MonsterTable!$A:$B,MATCH(MonsterTable!$B$1,MonsterTable!$A$1:$B$1,0),0),
IF(OR(NOT(ISBLANK(AG1380)),ISBLANK(AH1380)),#N/A,
IF(AE1380="empty","empty",
VLOOKUP(AE1380,MonsterGroupTable!$A:$A,1,0)))))))</f>
        <v>empty</v>
      </c>
      <c r="AH1380">
        <v>3</v>
      </c>
      <c r="AL1380" s="1" t="s">
        <v>340</v>
      </c>
      <c r="AM1380" s="2">
        <f>IF(AND(ISBLANK(AL1380),OR(NOT(ISBLANK(AN1380)),NOT(ISBLANK(AO1380)))),#N/A,
IF(ISBLANK(AL1380),"",
IF(AND(NOT(ISERROR(VLOOKUP(AL1380,MonsterTable!$A:$B,MATCH(MonsterTable!$B$1,MonsterTable!$A$1:$B$1,0),0))),OR(ISBLANK(AN1380),ISBLANK(AO1380))),#N/A,
IFERROR(VLOOKUP(AL1380,MonsterTable!$A:$B,MATCH(MonsterTable!$B$1,MonsterTable!$A$1:$B$1,0),0),
IF(OR(NOT(ISBLANK(AN1380)),ISBLANK(AO1380)),#N/A,
IF(AL1380="empty","empty",
VLOOKUP(AL1380,MonsterGroupTable!$A:$A,1,0)))))))</f>
        <v>204</v>
      </c>
      <c r="AN1380">
        <v>1</v>
      </c>
      <c r="AO1380">
        <v>1</v>
      </c>
      <c r="AP1380">
        <v>0</v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BA1380" s="2" t="str">
        <f>IF(AND(ISBLANK(AZ1380),OR(NOT(ISBLANK(BB1380)),NOT(ISBLANK(BC1380)))),#N/A,
IF(ISBLANK(AZ1380),"",
IF(AND(NOT(ISERROR(VLOOKUP(AZ1380,MonsterTable!$A:$B,MATCH(MonsterTable!$B$1,MonsterTable!$A$1:$B$1,0),0))),OR(ISBLANK(BB1380),ISBLANK(BC1380))),#N/A,
IFERROR(VLOOKUP(AZ1380,MonsterTable!$A:$B,MATCH(MonsterTable!$B$1,MonsterTable!$A$1:$B$1,0),0),
IF(OR(NOT(ISBLANK(BB1380)),ISBLANK(BC1380)),#N/A,
IF(AZ1380="empty","empty",
VLOOKUP(AZ1380,MonsterGroupTable!$A:$A,1,0)))))))</f>
        <v/>
      </c>
      <c r="BH1380" s="2" t="str">
        <f>IF(AND(ISBLANK(BG1380),OR(NOT(ISBLANK(BI1380)),NOT(ISBLANK(BJ1380)))),#N/A,
IF(ISBLANK(BG1380),"",
IF(AND(NOT(ISERROR(VLOOKUP(BG1380,MonsterTable!$A:$B,MATCH(MonsterTable!$B$1,MonsterTable!$A$1:$B$1,0),0))),OR(ISBLANK(BI1380),ISBLANK(BJ1380))),#N/A,
IFERROR(VLOOKUP(BG1380,MonsterTable!$A:$B,MATCH(MonsterTable!$B$1,MonsterTable!$A$1:$B$1,0),0),
IF(OR(NOT(ISBLANK(BI1380)),ISBLANK(BJ1380)),#N/A,
IF(BG1380="empty","empty",
VLOOKUP(BG1380,MonsterGroupTable!$A:$A,1,0)))))))</f>
        <v/>
      </c>
      <c r="BO1380" s="2" t="str">
        <f>IF(AND(ISBLANK(BN1380),OR(NOT(ISBLANK(BP1380)),NOT(ISBLANK(BQ1380)))),#N/A,
IF(ISBLANK(BN1380),"",
IF(AND(NOT(ISERROR(VLOOKUP(BN1380,MonsterTable!$A:$B,MATCH(MonsterTable!$B$1,MonsterTable!$A$1:$B$1,0),0))),OR(ISBLANK(BP1380),ISBLANK(BQ1380))),#N/A,
IFERROR(VLOOKUP(BN1380,MonsterTable!$A:$B,MATCH(MonsterTable!$B$1,MonsterTable!$A$1:$B$1,0),0),
IF(OR(NOT(ISBLANK(BP1380)),ISBLANK(BQ1380)),#N/A,
IF(BN1380="empty","empty",
VLOOKUP(BN1380,MonsterGroupTable!$A:$A,1,0)))))))</f>
        <v/>
      </c>
      <c r="BV1380" s="2" t="str">
        <f>IF(AND(ISBLANK(BU1380),OR(NOT(ISBLANK(BW1380)),NOT(ISBLANK(BX1380)))),#N/A,
IF(ISBLANK(BU1380),"",
IF(AND(NOT(ISERROR(VLOOKUP(BU1380,MonsterTable!$A:$B,MATCH(MonsterTable!$B$1,MonsterTable!$A$1:$B$1,0),0))),OR(ISBLANK(BW1380),ISBLANK(BX1380))),#N/A,
IFERROR(VLOOKUP(BU1380,MonsterTable!$A:$B,MATCH(MonsterTable!$B$1,MonsterTable!$A$1:$B$1,0),0),
IF(OR(NOT(ISBLANK(BW1380)),ISBLANK(BX1380)),#N/A,
IF(BU1380="empty","empty",
VLOOKUP(BU1380,MonsterGroupTable!$A:$A,1,0)))))))</f>
        <v/>
      </c>
      <c r="CC1380" s="2" t="str">
        <f>IF(AND(ISBLANK(CB1380),OR(NOT(ISBLANK(CD1380)),NOT(ISBLANK(CE1380)))),#N/A,
IF(ISBLANK(CB1380),"",
IF(AND(NOT(ISERROR(VLOOKUP(CB1380,MonsterTable!$A:$B,MATCH(MonsterTable!$B$1,MonsterTable!$A$1:$B$1,0),0))),OR(ISBLANK(CD1380),ISBLANK(CE1380))),#N/A,
IFERROR(VLOOKUP(CB1380,MonsterTable!$A:$B,MATCH(MonsterTable!$B$1,MonsterTable!$A$1:$B$1,0),0),
IF(OR(NOT(ISBLANK(CD1380)),ISBLANK(CE1380)),#N/A,
IF(CB1380="empty","empty",
VLOOKUP(CB1380,MonsterGroupTable!$A:$A,1,0)))))))</f>
        <v/>
      </c>
      <c r="CJ1380" s="2" t="str">
        <f>IF(AND(ISBLANK(CI1380),OR(NOT(ISBLANK(CK1380)),NOT(ISBLANK(CL1380)))),#N/A,
IF(ISBLANK(CI1380),"",
IF(AND(NOT(ISERROR(VLOOKUP(CI1380,MonsterTable!$A:$B,MATCH(MonsterTable!$B$1,MonsterTable!$A$1:$B$1,0),0))),OR(ISBLANK(CK1380),ISBLANK(CL1380))),#N/A,
IFERROR(VLOOKUP(CI1380,MonsterTable!$A:$B,MATCH(MonsterTable!$B$1,MonsterTable!$A$1:$B$1,0),0),
IF(OR(NOT(ISBLANK(CK1380)),ISBLANK(CL1380)),#N/A,
IF(CI1380="empty","empty",
VLOOKUP(CI1380,MonsterGroupTable!$A:$A,1,0)))))))</f>
        <v/>
      </c>
    </row>
    <row r="1381" spans="1:88">
      <c r="A1381">
        <v>20682</v>
      </c>
      <c r="B1381">
        <f t="shared" si="42"/>
        <v>1.1000000000000001</v>
      </c>
      <c r="C1381">
        <f t="shared" si="42"/>
        <v>1.1000000000000001</v>
      </c>
      <c r="F1381">
        <v>6300</v>
      </c>
      <c r="G1381">
        <v>260904</v>
      </c>
      <c r="H1381">
        <v>0</v>
      </c>
      <c r="I1381">
        <v>0</v>
      </c>
      <c r="J1381">
        <v>0</v>
      </c>
      <c r="K1381" t="s">
        <v>28</v>
      </c>
      <c r="L1381" t="s">
        <v>255</v>
      </c>
      <c r="M1381" t="s">
        <v>79</v>
      </c>
      <c r="N1381" t="s">
        <v>80</v>
      </c>
      <c r="O1381">
        <v>0</v>
      </c>
      <c r="P1381">
        <v>-4.75</v>
      </c>
      <c r="Q1381">
        <v>-3.5</v>
      </c>
      <c r="R1381">
        <v>4.75</v>
      </c>
      <c r="S1381">
        <v>3</v>
      </c>
      <c r="T1381">
        <v>-13.5</v>
      </c>
      <c r="U1381">
        <v>2.5499999999999998</v>
      </c>
      <c r="V1381">
        <v>-6.75</v>
      </c>
      <c r="W1381" t="str">
        <f t="shared" si="43"/>
        <v>g109,5,empty,3,204,1,1,0</v>
      </c>
      <c r="X1381" s="1" t="s">
        <v>326</v>
      </c>
      <c r="Y1381" s="2" t="str">
        <f>IF(AND(ISBLANK(X1381),OR(NOT(ISBLANK(Z1381)),NOT(ISBLANK(AA1381)))),#N/A,
IF(ISBLANK(X1381),"",
IF(AND(NOT(ISERROR(VLOOKUP(X1381,MonsterTable!$A:$B,MATCH(MonsterTable!$B$1,MonsterTable!$A$1:$B$1,0),0))),OR(ISBLANK(Z1381),ISBLANK(AA1381))),#N/A,
IFERROR(VLOOKUP(X1381,MonsterTable!$A:$B,MATCH(MonsterTable!$B$1,MonsterTable!$A$1:$B$1,0),0),
IF(OR(NOT(ISBLANK(Z1381)),ISBLANK(AA1381)),#N/A,
IF(X1381="empty","empty",
VLOOKUP(X1381,MonsterGroupTable!$A:$A,1,0)))))))</f>
        <v>g109</v>
      </c>
      <c r="AA1381">
        <v>5</v>
      </c>
      <c r="AE1381" s="1" t="s">
        <v>74</v>
      </c>
      <c r="AF1381" s="2" t="str">
        <f>IF(AND(ISBLANK(AE1381),OR(NOT(ISBLANK(AG1381)),NOT(ISBLANK(AH1381)))),#N/A,
IF(ISBLANK(AE1381),"",
IF(AND(NOT(ISERROR(VLOOKUP(AE1381,MonsterTable!$A:$B,MATCH(MonsterTable!$B$1,MonsterTable!$A$1:$B$1,0),0))),OR(ISBLANK(AG1381),ISBLANK(AH1381))),#N/A,
IFERROR(VLOOKUP(AE1381,MonsterTable!$A:$B,MATCH(MonsterTable!$B$1,MonsterTable!$A$1:$B$1,0),0),
IF(OR(NOT(ISBLANK(AG1381)),ISBLANK(AH1381)),#N/A,
IF(AE1381="empty","empty",
VLOOKUP(AE1381,MonsterGroupTable!$A:$A,1,0)))))))</f>
        <v>empty</v>
      </c>
      <c r="AH1381">
        <v>3</v>
      </c>
      <c r="AL1381" s="1" t="s">
        <v>340</v>
      </c>
      <c r="AM1381" s="2">
        <f>IF(AND(ISBLANK(AL1381),OR(NOT(ISBLANK(AN1381)),NOT(ISBLANK(AO1381)))),#N/A,
IF(ISBLANK(AL1381),"",
IF(AND(NOT(ISERROR(VLOOKUP(AL1381,MonsterTable!$A:$B,MATCH(MonsterTable!$B$1,MonsterTable!$A$1:$B$1,0),0))),OR(ISBLANK(AN1381),ISBLANK(AO1381))),#N/A,
IFERROR(VLOOKUP(AL1381,MonsterTable!$A:$B,MATCH(MonsterTable!$B$1,MonsterTable!$A$1:$B$1,0),0),
IF(OR(NOT(ISBLANK(AN1381)),ISBLANK(AO1381)),#N/A,
IF(AL1381="empty","empty",
VLOOKUP(AL1381,MonsterGroupTable!$A:$A,1,0)))))))</f>
        <v>204</v>
      </c>
      <c r="AN1381">
        <v>1</v>
      </c>
      <c r="AO1381">
        <v>1</v>
      </c>
      <c r="AP1381">
        <v>0</v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BA1381" s="2" t="str">
        <f>IF(AND(ISBLANK(AZ1381),OR(NOT(ISBLANK(BB1381)),NOT(ISBLANK(BC1381)))),#N/A,
IF(ISBLANK(AZ1381),"",
IF(AND(NOT(ISERROR(VLOOKUP(AZ1381,MonsterTable!$A:$B,MATCH(MonsterTable!$B$1,MonsterTable!$A$1:$B$1,0),0))),OR(ISBLANK(BB1381),ISBLANK(BC1381))),#N/A,
IFERROR(VLOOKUP(AZ1381,MonsterTable!$A:$B,MATCH(MonsterTable!$B$1,MonsterTable!$A$1:$B$1,0),0),
IF(OR(NOT(ISBLANK(BB1381)),ISBLANK(BC1381)),#N/A,
IF(AZ1381="empty","empty",
VLOOKUP(AZ1381,MonsterGroupTable!$A:$A,1,0)))))))</f>
        <v/>
      </c>
      <c r="BH1381" s="2" t="str">
        <f>IF(AND(ISBLANK(BG1381),OR(NOT(ISBLANK(BI1381)),NOT(ISBLANK(BJ1381)))),#N/A,
IF(ISBLANK(BG1381),"",
IF(AND(NOT(ISERROR(VLOOKUP(BG1381,MonsterTable!$A:$B,MATCH(MonsterTable!$B$1,MonsterTable!$A$1:$B$1,0),0))),OR(ISBLANK(BI1381),ISBLANK(BJ1381))),#N/A,
IFERROR(VLOOKUP(BG1381,MonsterTable!$A:$B,MATCH(MonsterTable!$B$1,MonsterTable!$A$1:$B$1,0),0),
IF(OR(NOT(ISBLANK(BI1381)),ISBLANK(BJ1381)),#N/A,
IF(BG1381="empty","empty",
VLOOKUP(BG1381,MonsterGroupTable!$A:$A,1,0)))))))</f>
        <v/>
      </c>
      <c r="BO1381" s="2" t="str">
        <f>IF(AND(ISBLANK(BN1381),OR(NOT(ISBLANK(BP1381)),NOT(ISBLANK(BQ1381)))),#N/A,
IF(ISBLANK(BN1381),"",
IF(AND(NOT(ISERROR(VLOOKUP(BN1381,MonsterTable!$A:$B,MATCH(MonsterTable!$B$1,MonsterTable!$A$1:$B$1,0),0))),OR(ISBLANK(BP1381),ISBLANK(BQ1381))),#N/A,
IFERROR(VLOOKUP(BN1381,MonsterTable!$A:$B,MATCH(MonsterTable!$B$1,MonsterTable!$A$1:$B$1,0),0),
IF(OR(NOT(ISBLANK(BP1381)),ISBLANK(BQ1381)),#N/A,
IF(BN1381="empty","empty",
VLOOKUP(BN1381,MonsterGroupTable!$A:$A,1,0)))))))</f>
        <v/>
      </c>
      <c r="BV1381" s="2" t="str">
        <f>IF(AND(ISBLANK(BU1381),OR(NOT(ISBLANK(BW1381)),NOT(ISBLANK(BX1381)))),#N/A,
IF(ISBLANK(BU1381),"",
IF(AND(NOT(ISERROR(VLOOKUP(BU1381,MonsterTable!$A:$B,MATCH(MonsterTable!$B$1,MonsterTable!$A$1:$B$1,0),0))),OR(ISBLANK(BW1381),ISBLANK(BX1381))),#N/A,
IFERROR(VLOOKUP(BU1381,MonsterTable!$A:$B,MATCH(MonsterTable!$B$1,MonsterTable!$A$1:$B$1,0),0),
IF(OR(NOT(ISBLANK(BW1381)),ISBLANK(BX1381)),#N/A,
IF(BU1381="empty","empty",
VLOOKUP(BU1381,MonsterGroupTable!$A:$A,1,0)))))))</f>
        <v/>
      </c>
      <c r="CC1381" s="2" t="str">
        <f>IF(AND(ISBLANK(CB1381),OR(NOT(ISBLANK(CD1381)),NOT(ISBLANK(CE1381)))),#N/A,
IF(ISBLANK(CB1381),"",
IF(AND(NOT(ISERROR(VLOOKUP(CB1381,MonsterTable!$A:$B,MATCH(MonsterTable!$B$1,MonsterTable!$A$1:$B$1,0),0))),OR(ISBLANK(CD1381),ISBLANK(CE1381))),#N/A,
IFERROR(VLOOKUP(CB1381,MonsterTable!$A:$B,MATCH(MonsterTable!$B$1,MonsterTable!$A$1:$B$1,0),0),
IF(OR(NOT(ISBLANK(CD1381)),ISBLANK(CE1381)),#N/A,
IF(CB1381="empty","empty",
VLOOKUP(CB1381,MonsterGroupTable!$A:$A,1,0)))))))</f>
        <v/>
      </c>
      <c r="CJ1381" s="2" t="str">
        <f>IF(AND(ISBLANK(CI1381),OR(NOT(ISBLANK(CK1381)),NOT(ISBLANK(CL1381)))),#N/A,
IF(ISBLANK(CI1381),"",
IF(AND(NOT(ISERROR(VLOOKUP(CI1381,MonsterTable!$A:$B,MATCH(MonsterTable!$B$1,MonsterTable!$A$1:$B$1,0),0))),OR(ISBLANK(CK1381),ISBLANK(CL1381))),#N/A,
IFERROR(VLOOKUP(CI1381,MonsterTable!$A:$B,MATCH(MonsterTable!$B$1,MonsterTable!$A$1:$B$1,0),0),
IF(OR(NOT(ISBLANK(CK1381)),ISBLANK(CL1381)),#N/A,
IF(CI1381="empty","empty",
VLOOKUP(CI1381,MonsterGroupTable!$A:$A,1,0)))))))</f>
        <v/>
      </c>
    </row>
    <row r="1382" spans="1:88">
      <c r="A1382">
        <v>20683</v>
      </c>
      <c r="B1382">
        <f t="shared" si="42"/>
        <v>1.1000000000000001</v>
      </c>
      <c r="C1382">
        <f t="shared" si="42"/>
        <v>1.1000000000000001</v>
      </c>
      <c r="F1382">
        <v>6300</v>
      </c>
      <c r="G1382">
        <v>261849</v>
      </c>
      <c r="H1382">
        <v>0</v>
      </c>
      <c r="I1382">
        <v>0</v>
      </c>
      <c r="J1382">
        <v>0</v>
      </c>
      <c r="K1382" t="s">
        <v>28</v>
      </c>
      <c r="L1382" t="s">
        <v>255</v>
      </c>
      <c r="M1382" t="s">
        <v>79</v>
      </c>
      <c r="N1382" t="s">
        <v>80</v>
      </c>
      <c r="O1382">
        <v>0</v>
      </c>
      <c r="P1382">
        <v>-4.75</v>
      </c>
      <c r="Q1382">
        <v>-3.5</v>
      </c>
      <c r="R1382">
        <v>4.75</v>
      </c>
      <c r="S1382">
        <v>3</v>
      </c>
      <c r="T1382">
        <v>-13.5</v>
      </c>
      <c r="U1382">
        <v>2.5499999999999998</v>
      </c>
      <c r="V1382">
        <v>-6.75</v>
      </c>
      <c r="W1382" t="str">
        <f t="shared" si="43"/>
        <v>g109,5,empty,3,204,1,1,0</v>
      </c>
      <c r="X1382" s="1" t="s">
        <v>326</v>
      </c>
      <c r="Y1382" s="2" t="str">
        <f>IF(AND(ISBLANK(X1382),OR(NOT(ISBLANK(Z1382)),NOT(ISBLANK(AA1382)))),#N/A,
IF(ISBLANK(X1382),"",
IF(AND(NOT(ISERROR(VLOOKUP(X1382,MonsterTable!$A:$B,MATCH(MonsterTable!$B$1,MonsterTable!$A$1:$B$1,0),0))),OR(ISBLANK(Z1382),ISBLANK(AA1382))),#N/A,
IFERROR(VLOOKUP(X1382,MonsterTable!$A:$B,MATCH(MonsterTable!$B$1,MonsterTable!$A$1:$B$1,0),0),
IF(OR(NOT(ISBLANK(Z1382)),ISBLANK(AA1382)),#N/A,
IF(X1382="empty","empty",
VLOOKUP(X1382,MonsterGroupTable!$A:$A,1,0)))))))</f>
        <v>g109</v>
      </c>
      <c r="AA1382">
        <v>5</v>
      </c>
      <c r="AE1382" s="1" t="s">
        <v>74</v>
      </c>
      <c r="AF1382" s="2" t="str">
        <f>IF(AND(ISBLANK(AE1382),OR(NOT(ISBLANK(AG1382)),NOT(ISBLANK(AH1382)))),#N/A,
IF(ISBLANK(AE1382),"",
IF(AND(NOT(ISERROR(VLOOKUP(AE1382,MonsterTable!$A:$B,MATCH(MonsterTable!$B$1,MonsterTable!$A$1:$B$1,0),0))),OR(ISBLANK(AG1382),ISBLANK(AH1382))),#N/A,
IFERROR(VLOOKUP(AE1382,MonsterTable!$A:$B,MATCH(MonsterTable!$B$1,MonsterTable!$A$1:$B$1,0),0),
IF(OR(NOT(ISBLANK(AG1382)),ISBLANK(AH1382)),#N/A,
IF(AE1382="empty","empty",
VLOOKUP(AE1382,MonsterGroupTable!$A:$A,1,0)))))))</f>
        <v>empty</v>
      </c>
      <c r="AH1382">
        <v>3</v>
      </c>
      <c r="AL1382" s="1" t="s">
        <v>340</v>
      </c>
      <c r="AM1382" s="2">
        <f>IF(AND(ISBLANK(AL1382),OR(NOT(ISBLANK(AN1382)),NOT(ISBLANK(AO1382)))),#N/A,
IF(ISBLANK(AL1382),"",
IF(AND(NOT(ISERROR(VLOOKUP(AL1382,MonsterTable!$A:$B,MATCH(MonsterTable!$B$1,MonsterTable!$A$1:$B$1,0),0))),OR(ISBLANK(AN1382),ISBLANK(AO1382))),#N/A,
IFERROR(VLOOKUP(AL1382,MonsterTable!$A:$B,MATCH(MonsterTable!$B$1,MonsterTable!$A$1:$B$1,0),0),
IF(OR(NOT(ISBLANK(AN1382)),ISBLANK(AO1382)),#N/A,
IF(AL1382="empty","empty",
VLOOKUP(AL1382,MonsterGroupTable!$A:$A,1,0)))))))</f>
        <v>204</v>
      </c>
      <c r="AN1382">
        <v>1</v>
      </c>
      <c r="AO1382">
        <v>1</v>
      </c>
      <c r="AP1382">
        <v>0</v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BA1382" s="2" t="str">
        <f>IF(AND(ISBLANK(AZ1382),OR(NOT(ISBLANK(BB1382)),NOT(ISBLANK(BC1382)))),#N/A,
IF(ISBLANK(AZ1382),"",
IF(AND(NOT(ISERROR(VLOOKUP(AZ1382,MonsterTable!$A:$B,MATCH(MonsterTable!$B$1,MonsterTable!$A$1:$B$1,0),0))),OR(ISBLANK(BB1382),ISBLANK(BC1382))),#N/A,
IFERROR(VLOOKUP(AZ1382,MonsterTable!$A:$B,MATCH(MonsterTable!$B$1,MonsterTable!$A$1:$B$1,0),0),
IF(OR(NOT(ISBLANK(BB1382)),ISBLANK(BC1382)),#N/A,
IF(AZ1382="empty","empty",
VLOOKUP(AZ1382,MonsterGroupTable!$A:$A,1,0)))))))</f>
        <v/>
      </c>
      <c r="BH1382" s="2" t="str">
        <f>IF(AND(ISBLANK(BG1382),OR(NOT(ISBLANK(BI1382)),NOT(ISBLANK(BJ1382)))),#N/A,
IF(ISBLANK(BG1382),"",
IF(AND(NOT(ISERROR(VLOOKUP(BG1382,MonsterTable!$A:$B,MATCH(MonsterTable!$B$1,MonsterTable!$A$1:$B$1,0),0))),OR(ISBLANK(BI1382),ISBLANK(BJ1382))),#N/A,
IFERROR(VLOOKUP(BG1382,MonsterTable!$A:$B,MATCH(MonsterTable!$B$1,MonsterTable!$A$1:$B$1,0),0),
IF(OR(NOT(ISBLANK(BI1382)),ISBLANK(BJ1382)),#N/A,
IF(BG1382="empty","empty",
VLOOKUP(BG1382,MonsterGroupTable!$A:$A,1,0)))))))</f>
        <v/>
      </c>
      <c r="BO1382" s="2" t="str">
        <f>IF(AND(ISBLANK(BN1382),OR(NOT(ISBLANK(BP1382)),NOT(ISBLANK(BQ1382)))),#N/A,
IF(ISBLANK(BN1382),"",
IF(AND(NOT(ISERROR(VLOOKUP(BN1382,MonsterTable!$A:$B,MATCH(MonsterTable!$B$1,MonsterTable!$A$1:$B$1,0),0))),OR(ISBLANK(BP1382),ISBLANK(BQ1382))),#N/A,
IFERROR(VLOOKUP(BN1382,MonsterTable!$A:$B,MATCH(MonsterTable!$B$1,MonsterTable!$A$1:$B$1,0),0),
IF(OR(NOT(ISBLANK(BP1382)),ISBLANK(BQ1382)),#N/A,
IF(BN1382="empty","empty",
VLOOKUP(BN1382,MonsterGroupTable!$A:$A,1,0)))))))</f>
        <v/>
      </c>
      <c r="BV1382" s="2" t="str">
        <f>IF(AND(ISBLANK(BU1382),OR(NOT(ISBLANK(BW1382)),NOT(ISBLANK(BX1382)))),#N/A,
IF(ISBLANK(BU1382),"",
IF(AND(NOT(ISERROR(VLOOKUP(BU1382,MonsterTable!$A:$B,MATCH(MonsterTable!$B$1,MonsterTable!$A$1:$B$1,0),0))),OR(ISBLANK(BW1382),ISBLANK(BX1382))),#N/A,
IFERROR(VLOOKUP(BU1382,MonsterTable!$A:$B,MATCH(MonsterTable!$B$1,MonsterTable!$A$1:$B$1,0),0),
IF(OR(NOT(ISBLANK(BW1382)),ISBLANK(BX1382)),#N/A,
IF(BU1382="empty","empty",
VLOOKUP(BU1382,MonsterGroupTable!$A:$A,1,0)))))))</f>
        <v/>
      </c>
      <c r="CC1382" s="2" t="str">
        <f>IF(AND(ISBLANK(CB1382),OR(NOT(ISBLANK(CD1382)),NOT(ISBLANK(CE1382)))),#N/A,
IF(ISBLANK(CB1382),"",
IF(AND(NOT(ISERROR(VLOOKUP(CB1382,MonsterTable!$A:$B,MATCH(MonsterTable!$B$1,MonsterTable!$A$1:$B$1,0),0))),OR(ISBLANK(CD1382),ISBLANK(CE1382))),#N/A,
IFERROR(VLOOKUP(CB1382,MonsterTable!$A:$B,MATCH(MonsterTable!$B$1,MonsterTable!$A$1:$B$1,0),0),
IF(OR(NOT(ISBLANK(CD1382)),ISBLANK(CE1382)),#N/A,
IF(CB1382="empty","empty",
VLOOKUP(CB1382,MonsterGroupTable!$A:$A,1,0)))))))</f>
        <v/>
      </c>
      <c r="CJ1382" s="2" t="str">
        <f>IF(AND(ISBLANK(CI1382),OR(NOT(ISBLANK(CK1382)),NOT(ISBLANK(CL1382)))),#N/A,
IF(ISBLANK(CI1382),"",
IF(AND(NOT(ISERROR(VLOOKUP(CI1382,MonsterTable!$A:$B,MATCH(MonsterTable!$B$1,MonsterTable!$A$1:$B$1,0),0))),OR(ISBLANK(CK1382),ISBLANK(CL1382))),#N/A,
IFERROR(VLOOKUP(CI1382,MonsterTable!$A:$B,MATCH(MonsterTable!$B$1,MonsterTable!$A$1:$B$1,0),0),
IF(OR(NOT(ISBLANK(CK1382)),ISBLANK(CL1382)),#N/A,
IF(CI1382="empty","empty",
VLOOKUP(CI1382,MonsterGroupTable!$A:$A,1,0)))))))</f>
        <v/>
      </c>
    </row>
    <row r="1383" spans="1:88">
      <c r="A1383">
        <v>20684</v>
      </c>
      <c r="B1383">
        <f t="shared" si="42"/>
        <v>1.1000000000000001</v>
      </c>
      <c r="C1383">
        <f t="shared" si="42"/>
        <v>1.1000000000000001</v>
      </c>
      <c r="F1383">
        <v>6300</v>
      </c>
      <c r="G1383">
        <v>262794</v>
      </c>
      <c r="H1383">
        <v>0</v>
      </c>
      <c r="I1383">
        <v>0</v>
      </c>
      <c r="J1383">
        <v>0</v>
      </c>
      <c r="K1383" t="s">
        <v>28</v>
      </c>
      <c r="L1383" t="s">
        <v>255</v>
      </c>
      <c r="M1383" t="s">
        <v>79</v>
      </c>
      <c r="N1383" t="s">
        <v>80</v>
      </c>
      <c r="O1383">
        <v>0</v>
      </c>
      <c r="P1383">
        <v>-4.75</v>
      </c>
      <c r="Q1383">
        <v>-3.5</v>
      </c>
      <c r="R1383">
        <v>4.75</v>
      </c>
      <c r="S1383">
        <v>3</v>
      </c>
      <c r="T1383">
        <v>-13.5</v>
      </c>
      <c r="U1383">
        <v>2.5499999999999998</v>
      </c>
      <c r="V1383">
        <v>-6.75</v>
      </c>
      <c r="W1383" t="str">
        <f t="shared" si="43"/>
        <v>g109,5,empty,3,204,1,1,0</v>
      </c>
      <c r="X1383" s="1" t="s">
        <v>326</v>
      </c>
      <c r="Y1383" s="2" t="str">
        <f>IF(AND(ISBLANK(X1383),OR(NOT(ISBLANK(Z1383)),NOT(ISBLANK(AA1383)))),#N/A,
IF(ISBLANK(X1383),"",
IF(AND(NOT(ISERROR(VLOOKUP(X1383,MonsterTable!$A:$B,MATCH(MonsterTable!$B$1,MonsterTable!$A$1:$B$1,0),0))),OR(ISBLANK(Z1383),ISBLANK(AA1383))),#N/A,
IFERROR(VLOOKUP(X1383,MonsterTable!$A:$B,MATCH(MonsterTable!$B$1,MonsterTable!$A$1:$B$1,0),0),
IF(OR(NOT(ISBLANK(Z1383)),ISBLANK(AA1383)),#N/A,
IF(X1383="empty","empty",
VLOOKUP(X1383,MonsterGroupTable!$A:$A,1,0)))))))</f>
        <v>g109</v>
      </c>
      <c r="AA1383">
        <v>5</v>
      </c>
      <c r="AE1383" s="1" t="s">
        <v>74</v>
      </c>
      <c r="AF1383" s="2" t="str">
        <f>IF(AND(ISBLANK(AE1383),OR(NOT(ISBLANK(AG1383)),NOT(ISBLANK(AH1383)))),#N/A,
IF(ISBLANK(AE1383),"",
IF(AND(NOT(ISERROR(VLOOKUP(AE1383,MonsterTable!$A:$B,MATCH(MonsterTable!$B$1,MonsterTable!$A$1:$B$1,0),0))),OR(ISBLANK(AG1383),ISBLANK(AH1383))),#N/A,
IFERROR(VLOOKUP(AE1383,MonsterTable!$A:$B,MATCH(MonsterTable!$B$1,MonsterTable!$A$1:$B$1,0),0),
IF(OR(NOT(ISBLANK(AG1383)),ISBLANK(AH1383)),#N/A,
IF(AE1383="empty","empty",
VLOOKUP(AE1383,MonsterGroupTable!$A:$A,1,0)))))))</f>
        <v>empty</v>
      </c>
      <c r="AH1383">
        <v>3</v>
      </c>
      <c r="AL1383" s="1" t="s">
        <v>340</v>
      </c>
      <c r="AM1383" s="2">
        <f>IF(AND(ISBLANK(AL1383),OR(NOT(ISBLANK(AN1383)),NOT(ISBLANK(AO1383)))),#N/A,
IF(ISBLANK(AL1383),"",
IF(AND(NOT(ISERROR(VLOOKUP(AL1383,MonsterTable!$A:$B,MATCH(MonsterTable!$B$1,MonsterTable!$A$1:$B$1,0),0))),OR(ISBLANK(AN1383),ISBLANK(AO1383))),#N/A,
IFERROR(VLOOKUP(AL1383,MonsterTable!$A:$B,MATCH(MonsterTable!$B$1,MonsterTable!$A$1:$B$1,0),0),
IF(OR(NOT(ISBLANK(AN1383)),ISBLANK(AO1383)),#N/A,
IF(AL1383="empty","empty",
VLOOKUP(AL1383,MonsterGroupTable!$A:$A,1,0)))))))</f>
        <v>204</v>
      </c>
      <c r="AN1383">
        <v>1</v>
      </c>
      <c r="AO1383">
        <v>1</v>
      </c>
      <c r="AP1383">
        <v>0</v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BA1383" s="2" t="str">
        <f>IF(AND(ISBLANK(AZ1383),OR(NOT(ISBLANK(BB1383)),NOT(ISBLANK(BC1383)))),#N/A,
IF(ISBLANK(AZ1383),"",
IF(AND(NOT(ISERROR(VLOOKUP(AZ1383,MonsterTable!$A:$B,MATCH(MonsterTable!$B$1,MonsterTable!$A$1:$B$1,0),0))),OR(ISBLANK(BB1383),ISBLANK(BC1383))),#N/A,
IFERROR(VLOOKUP(AZ1383,MonsterTable!$A:$B,MATCH(MonsterTable!$B$1,MonsterTable!$A$1:$B$1,0),0),
IF(OR(NOT(ISBLANK(BB1383)),ISBLANK(BC1383)),#N/A,
IF(AZ1383="empty","empty",
VLOOKUP(AZ1383,MonsterGroupTable!$A:$A,1,0)))))))</f>
        <v/>
      </c>
      <c r="BH1383" s="2" t="str">
        <f>IF(AND(ISBLANK(BG1383),OR(NOT(ISBLANK(BI1383)),NOT(ISBLANK(BJ1383)))),#N/A,
IF(ISBLANK(BG1383),"",
IF(AND(NOT(ISERROR(VLOOKUP(BG1383,MonsterTable!$A:$B,MATCH(MonsterTable!$B$1,MonsterTable!$A$1:$B$1,0),0))),OR(ISBLANK(BI1383),ISBLANK(BJ1383))),#N/A,
IFERROR(VLOOKUP(BG1383,MonsterTable!$A:$B,MATCH(MonsterTable!$B$1,MonsterTable!$A$1:$B$1,0),0),
IF(OR(NOT(ISBLANK(BI1383)),ISBLANK(BJ1383)),#N/A,
IF(BG1383="empty","empty",
VLOOKUP(BG1383,MonsterGroupTable!$A:$A,1,0)))))))</f>
        <v/>
      </c>
      <c r="BO1383" s="2" t="str">
        <f>IF(AND(ISBLANK(BN1383),OR(NOT(ISBLANK(BP1383)),NOT(ISBLANK(BQ1383)))),#N/A,
IF(ISBLANK(BN1383),"",
IF(AND(NOT(ISERROR(VLOOKUP(BN1383,MonsterTable!$A:$B,MATCH(MonsterTable!$B$1,MonsterTable!$A$1:$B$1,0),0))),OR(ISBLANK(BP1383),ISBLANK(BQ1383))),#N/A,
IFERROR(VLOOKUP(BN1383,MonsterTable!$A:$B,MATCH(MonsterTable!$B$1,MonsterTable!$A$1:$B$1,0),0),
IF(OR(NOT(ISBLANK(BP1383)),ISBLANK(BQ1383)),#N/A,
IF(BN1383="empty","empty",
VLOOKUP(BN1383,MonsterGroupTable!$A:$A,1,0)))))))</f>
        <v/>
      </c>
      <c r="BV1383" s="2" t="str">
        <f>IF(AND(ISBLANK(BU1383),OR(NOT(ISBLANK(BW1383)),NOT(ISBLANK(BX1383)))),#N/A,
IF(ISBLANK(BU1383),"",
IF(AND(NOT(ISERROR(VLOOKUP(BU1383,MonsterTable!$A:$B,MATCH(MonsterTable!$B$1,MonsterTable!$A$1:$B$1,0),0))),OR(ISBLANK(BW1383),ISBLANK(BX1383))),#N/A,
IFERROR(VLOOKUP(BU1383,MonsterTable!$A:$B,MATCH(MonsterTable!$B$1,MonsterTable!$A$1:$B$1,0),0),
IF(OR(NOT(ISBLANK(BW1383)),ISBLANK(BX1383)),#N/A,
IF(BU1383="empty","empty",
VLOOKUP(BU1383,MonsterGroupTable!$A:$A,1,0)))))))</f>
        <v/>
      </c>
      <c r="CC1383" s="2" t="str">
        <f>IF(AND(ISBLANK(CB1383),OR(NOT(ISBLANK(CD1383)),NOT(ISBLANK(CE1383)))),#N/A,
IF(ISBLANK(CB1383),"",
IF(AND(NOT(ISERROR(VLOOKUP(CB1383,MonsterTable!$A:$B,MATCH(MonsterTable!$B$1,MonsterTable!$A$1:$B$1,0),0))),OR(ISBLANK(CD1383),ISBLANK(CE1383))),#N/A,
IFERROR(VLOOKUP(CB1383,MonsterTable!$A:$B,MATCH(MonsterTable!$B$1,MonsterTable!$A$1:$B$1,0),0),
IF(OR(NOT(ISBLANK(CD1383)),ISBLANK(CE1383)),#N/A,
IF(CB1383="empty","empty",
VLOOKUP(CB1383,MonsterGroupTable!$A:$A,1,0)))))))</f>
        <v/>
      </c>
      <c r="CJ1383" s="2" t="str">
        <f>IF(AND(ISBLANK(CI1383),OR(NOT(ISBLANK(CK1383)),NOT(ISBLANK(CL1383)))),#N/A,
IF(ISBLANK(CI1383),"",
IF(AND(NOT(ISERROR(VLOOKUP(CI1383,MonsterTable!$A:$B,MATCH(MonsterTable!$B$1,MonsterTable!$A$1:$B$1,0),0))),OR(ISBLANK(CK1383),ISBLANK(CL1383))),#N/A,
IFERROR(VLOOKUP(CI1383,MonsterTable!$A:$B,MATCH(MonsterTable!$B$1,MonsterTable!$A$1:$B$1,0),0),
IF(OR(NOT(ISBLANK(CK1383)),ISBLANK(CL1383)),#N/A,
IF(CI1383="empty","empty",
VLOOKUP(CI1383,MonsterGroupTable!$A:$A,1,0)))))))</f>
        <v/>
      </c>
    </row>
    <row r="1384" spans="1:88">
      <c r="A1384">
        <v>20685</v>
      </c>
      <c r="B1384">
        <f t="shared" si="42"/>
        <v>1.1000000000000001</v>
      </c>
      <c r="C1384">
        <f t="shared" si="42"/>
        <v>1.1000000000000001</v>
      </c>
      <c r="F1384">
        <v>6300</v>
      </c>
      <c r="G1384">
        <v>263739</v>
      </c>
      <c r="H1384">
        <v>0</v>
      </c>
      <c r="I1384">
        <v>0</v>
      </c>
      <c r="J1384">
        <v>0</v>
      </c>
      <c r="K1384" t="s">
        <v>28</v>
      </c>
      <c r="L1384" t="s">
        <v>255</v>
      </c>
      <c r="M1384" t="s">
        <v>79</v>
      </c>
      <c r="N1384" t="s">
        <v>80</v>
      </c>
      <c r="O1384">
        <v>0</v>
      </c>
      <c r="P1384">
        <v>-4.75</v>
      </c>
      <c r="Q1384">
        <v>-3.5</v>
      </c>
      <c r="R1384">
        <v>4.75</v>
      </c>
      <c r="S1384">
        <v>3</v>
      </c>
      <c r="T1384">
        <v>-13.5</v>
      </c>
      <c r="U1384">
        <v>2.5499999999999998</v>
      </c>
      <c r="V1384">
        <v>-6.75</v>
      </c>
      <c r="W1384" t="str">
        <f t="shared" si="43"/>
        <v>g109,5,empty,3,204,1,1,0</v>
      </c>
      <c r="X1384" s="1" t="s">
        <v>326</v>
      </c>
      <c r="Y1384" s="2" t="str">
        <f>IF(AND(ISBLANK(X1384),OR(NOT(ISBLANK(Z1384)),NOT(ISBLANK(AA1384)))),#N/A,
IF(ISBLANK(X1384),"",
IF(AND(NOT(ISERROR(VLOOKUP(X1384,MonsterTable!$A:$B,MATCH(MonsterTable!$B$1,MonsterTable!$A$1:$B$1,0),0))),OR(ISBLANK(Z1384),ISBLANK(AA1384))),#N/A,
IFERROR(VLOOKUP(X1384,MonsterTable!$A:$B,MATCH(MonsterTable!$B$1,MonsterTable!$A$1:$B$1,0),0),
IF(OR(NOT(ISBLANK(Z1384)),ISBLANK(AA1384)),#N/A,
IF(X1384="empty","empty",
VLOOKUP(X1384,MonsterGroupTable!$A:$A,1,0)))))))</f>
        <v>g109</v>
      </c>
      <c r="AA1384">
        <v>5</v>
      </c>
      <c r="AE1384" s="1" t="s">
        <v>74</v>
      </c>
      <c r="AF1384" s="2" t="str">
        <f>IF(AND(ISBLANK(AE1384),OR(NOT(ISBLANK(AG1384)),NOT(ISBLANK(AH1384)))),#N/A,
IF(ISBLANK(AE1384),"",
IF(AND(NOT(ISERROR(VLOOKUP(AE1384,MonsterTable!$A:$B,MATCH(MonsterTable!$B$1,MonsterTable!$A$1:$B$1,0),0))),OR(ISBLANK(AG1384),ISBLANK(AH1384))),#N/A,
IFERROR(VLOOKUP(AE1384,MonsterTable!$A:$B,MATCH(MonsterTable!$B$1,MonsterTable!$A$1:$B$1,0),0),
IF(OR(NOT(ISBLANK(AG1384)),ISBLANK(AH1384)),#N/A,
IF(AE1384="empty","empty",
VLOOKUP(AE1384,MonsterGroupTable!$A:$A,1,0)))))))</f>
        <v>empty</v>
      </c>
      <c r="AH1384">
        <v>3</v>
      </c>
      <c r="AL1384" s="1" t="s">
        <v>340</v>
      </c>
      <c r="AM1384" s="2">
        <f>IF(AND(ISBLANK(AL1384),OR(NOT(ISBLANK(AN1384)),NOT(ISBLANK(AO1384)))),#N/A,
IF(ISBLANK(AL1384),"",
IF(AND(NOT(ISERROR(VLOOKUP(AL1384,MonsterTable!$A:$B,MATCH(MonsterTable!$B$1,MonsterTable!$A$1:$B$1,0),0))),OR(ISBLANK(AN1384),ISBLANK(AO1384))),#N/A,
IFERROR(VLOOKUP(AL1384,MonsterTable!$A:$B,MATCH(MonsterTable!$B$1,MonsterTable!$A$1:$B$1,0),0),
IF(OR(NOT(ISBLANK(AN1384)),ISBLANK(AO1384)),#N/A,
IF(AL1384="empty","empty",
VLOOKUP(AL1384,MonsterGroupTable!$A:$A,1,0)))))))</f>
        <v>204</v>
      </c>
      <c r="AN1384">
        <v>1</v>
      </c>
      <c r="AO1384">
        <v>1</v>
      </c>
      <c r="AP1384">
        <v>0</v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BA1384" s="2" t="str">
        <f>IF(AND(ISBLANK(AZ1384),OR(NOT(ISBLANK(BB1384)),NOT(ISBLANK(BC1384)))),#N/A,
IF(ISBLANK(AZ1384),"",
IF(AND(NOT(ISERROR(VLOOKUP(AZ1384,MonsterTable!$A:$B,MATCH(MonsterTable!$B$1,MonsterTable!$A$1:$B$1,0),0))),OR(ISBLANK(BB1384),ISBLANK(BC1384))),#N/A,
IFERROR(VLOOKUP(AZ1384,MonsterTable!$A:$B,MATCH(MonsterTable!$B$1,MonsterTable!$A$1:$B$1,0),0),
IF(OR(NOT(ISBLANK(BB1384)),ISBLANK(BC1384)),#N/A,
IF(AZ1384="empty","empty",
VLOOKUP(AZ1384,MonsterGroupTable!$A:$A,1,0)))))))</f>
        <v/>
      </c>
      <c r="BH1384" s="2" t="str">
        <f>IF(AND(ISBLANK(BG1384),OR(NOT(ISBLANK(BI1384)),NOT(ISBLANK(BJ1384)))),#N/A,
IF(ISBLANK(BG1384),"",
IF(AND(NOT(ISERROR(VLOOKUP(BG1384,MonsterTable!$A:$B,MATCH(MonsterTable!$B$1,MonsterTable!$A$1:$B$1,0),0))),OR(ISBLANK(BI1384),ISBLANK(BJ1384))),#N/A,
IFERROR(VLOOKUP(BG1384,MonsterTable!$A:$B,MATCH(MonsterTable!$B$1,MonsterTable!$A$1:$B$1,0),0),
IF(OR(NOT(ISBLANK(BI1384)),ISBLANK(BJ1384)),#N/A,
IF(BG1384="empty","empty",
VLOOKUP(BG1384,MonsterGroupTable!$A:$A,1,0)))))))</f>
        <v/>
      </c>
      <c r="BO1384" s="2" t="str">
        <f>IF(AND(ISBLANK(BN1384),OR(NOT(ISBLANK(BP1384)),NOT(ISBLANK(BQ1384)))),#N/A,
IF(ISBLANK(BN1384),"",
IF(AND(NOT(ISERROR(VLOOKUP(BN1384,MonsterTable!$A:$B,MATCH(MonsterTable!$B$1,MonsterTable!$A$1:$B$1,0),0))),OR(ISBLANK(BP1384),ISBLANK(BQ1384))),#N/A,
IFERROR(VLOOKUP(BN1384,MonsterTable!$A:$B,MATCH(MonsterTable!$B$1,MonsterTable!$A$1:$B$1,0),0),
IF(OR(NOT(ISBLANK(BP1384)),ISBLANK(BQ1384)),#N/A,
IF(BN1384="empty","empty",
VLOOKUP(BN1384,MonsterGroupTable!$A:$A,1,0)))))))</f>
        <v/>
      </c>
      <c r="BV1384" s="2" t="str">
        <f>IF(AND(ISBLANK(BU1384),OR(NOT(ISBLANK(BW1384)),NOT(ISBLANK(BX1384)))),#N/A,
IF(ISBLANK(BU1384),"",
IF(AND(NOT(ISERROR(VLOOKUP(BU1384,MonsterTable!$A:$B,MATCH(MonsterTable!$B$1,MonsterTable!$A$1:$B$1,0),0))),OR(ISBLANK(BW1384),ISBLANK(BX1384))),#N/A,
IFERROR(VLOOKUP(BU1384,MonsterTable!$A:$B,MATCH(MonsterTable!$B$1,MonsterTable!$A$1:$B$1,0),0),
IF(OR(NOT(ISBLANK(BW1384)),ISBLANK(BX1384)),#N/A,
IF(BU1384="empty","empty",
VLOOKUP(BU1384,MonsterGroupTable!$A:$A,1,0)))))))</f>
        <v/>
      </c>
      <c r="CC1384" s="2" t="str">
        <f>IF(AND(ISBLANK(CB1384),OR(NOT(ISBLANK(CD1384)),NOT(ISBLANK(CE1384)))),#N/A,
IF(ISBLANK(CB1384),"",
IF(AND(NOT(ISERROR(VLOOKUP(CB1384,MonsterTable!$A:$B,MATCH(MonsterTable!$B$1,MonsterTable!$A$1:$B$1,0),0))),OR(ISBLANK(CD1384),ISBLANK(CE1384))),#N/A,
IFERROR(VLOOKUP(CB1384,MonsterTable!$A:$B,MATCH(MonsterTable!$B$1,MonsterTable!$A$1:$B$1,0),0),
IF(OR(NOT(ISBLANK(CD1384)),ISBLANK(CE1384)),#N/A,
IF(CB1384="empty","empty",
VLOOKUP(CB1384,MonsterGroupTable!$A:$A,1,0)))))))</f>
        <v/>
      </c>
      <c r="CJ1384" s="2" t="str">
        <f>IF(AND(ISBLANK(CI1384),OR(NOT(ISBLANK(CK1384)),NOT(ISBLANK(CL1384)))),#N/A,
IF(ISBLANK(CI1384),"",
IF(AND(NOT(ISERROR(VLOOKUP(CI1384,MonsterTable!$A:$B,MATCH(MonsterTable!$B$1,MonsterTable!$A$1:$B$1,0),0))),OR(ISBLANK(CK1384),ISBLANK(CL1384))),#N/A,
IFERROR(VLOOKUP(CI1384,MonsterTable!$A:$B,MATCH(MonsterTable!$B$1,MonsterTable!$A$1:$B$1,0),0),
IF(OR(NOT(ISBLANK(CK1384)),ISBLANK(CL1384)),#N/A,
IF(CI1384="empty","empty",
VLOOKUP(CI1384,MonsterGroupTable!$A:$A,1,0)))))))</f>
        <v/>
      </c>
    </row>
    <row r="1385" spans="1:88">
      <c r="A1385">
        <v>20686</v>
      </c>
      <c r="B1385">
        <f t="shared" si="42"/>
        <v>1.1000000000000001</v>
      </c>
      <c r="C1385">
        <f t="shared" si="42"/>
        <v>1.1000000000000001</v>
      </c>
      <c r="F1385">
        <v>6300</v>
      </c>
      <c r="G1385">
        <v>264684</v>
      </c>
      <c r="H1385">
        <v>0</v>
      </c>
      <c r="I1385">
        <v>0</v>
      </c>
      <c r="J1385">
        <v>0</v>
      </c>
      <c r="K1385" t="s">
        <v>28</v>
      </c>
      <c r="L1385" t="s">
        <v>255</v>
      </c>
      <c r="M1385" t="s">
        <v>79</v>
      </c>
      <c r="N1385" t="s">
        <v>80</v>
      </c>
      <c r="O1385">
        <v>0</v>
      </c>
      <c r="P1385">
        <v>-4.75</v>
      </c>
      <c r="Q1385">
        <v>-3.5</v>
      </c>
      <c r="R1385">
        <v>4.75</v>
      </c>
      <c r="S1385">
        <v>3</v>
      </c>
      <c r="T1385">
        <v>-13.5</v>
      </c>
      <c r="U1385">
        <v>2.5499999999999998</v>
      </c>
      <c r="V1385">
        <v>-6.75</v>
      </c>
      <c r="W1385" t="str">
        <f t="shared" si="43"/>
        <v>g109,5,empty,3,204,1,1,0</v>
      </c>
      <c r="X1385" s="1" t="s">
        <v>326</v>
      </c>
      <c r="Y1385" s="2" t="str">
        <f>IF(AND(ISBLANK(X1385),OR(NOT(ISBLANK(Z1385)),NOT(ISBLANK(AA1385)))),#N/A,
IF(ISBLANK(X1385),"",
IF(AND(NOT(ISERROR(VLOOKUP(X1385,MonsterTable!$A:$B,MATCH(MonsterTable!$B$1,MonsterTable!$A$1:$B$1,0),0))),OR(ISBLANK(Z1385),ISBLANK(AA1385))),#N/A,
IFERROR(VLOOKUP(X1385,MonsterTable!$A:$B,MATCH(MonsterTable!$B$1,MonsterTable!$A$1:$B$1,0),0),
IF(OR(NOT(ISBLANK(Z1385)),ISBLANK(AA1385)),#N/A,
IF(X1385="empty","empty",
VLOOKUP(X1385,MonsterGroupTable!$A:$A,1,0)))))))</f>
        <v>g109</v>
      </c>
      <c r="AA1385">
        <v>5</v>
      </c>
      <c r="AE1385" s="1" t="s">
        <v>74</v>
      </c>
      <c r="AF1385" s="2" t="str">
        <f>IF(AND(ISBLANK(AE1385),OR(NOT(ISBLANK(AG1385)),NOT(ISBLANK(AH1385)))),#N/A,
IF(ISBLANK(AE1385),"",
IF(AND(NOT(ISERROR(VLOOKUP(AE1385,MonsterTable!$A:$B,MATCH(MonsterTable!$B$1,MonsterTable!$A$1:$B$1,0),0))),OR(ISBLANK(AG1385),ISBLANK(AH1385))),#N/A,
IFERROR(VLOOKUP(AE1385,MonsterTable!$A:$B,MATCH(MonsterTable!$B$1,MonsterTable!$A$1:$B$1,0),0),
IF(OR(NOT(ISBLANK(AG1385)),ISBLANK(AH1385)),#N/A,
IF(AE1385="empty","empty",
VLOOKUP(AE1385,MonsterGroupTable!$A:$A,1,0)))))))</f>
        <v>empty</v>
      </c>
      <c r="AH1385">
        <v>3</v>
      </c>
      <c r="AL1385" s="1" t="s">
        <v>340</v>
      </c>
      <c r="AM1385" s="2">
        <f>IF(AND(ISBLANK(AL1385),OR(NOT(ISBLANK(AN1385)),NOT(ISBLANK(AO1385)))),#N/A,
IF(ISBLANK(AL1385),"",
IF(AND(NOT(ISERROR(VLOOKUP(AL1385,MonsterTable!$A:$B,MATCH(MonsterTable!$B$1,MonsterTable!$A$1:$B$1,0),0))),OR(ISBLANK(AN1385),ISBLANK(AO1385))),#N/A,
IFERROR(VLOOKUP(AL1385,MonsterTable!$A:$B,MATCH(MonsterTable!$B$1,MonsterTable!$A$1:$B$1,0),0),
IF(OR(NOT(ISBLANK(AN1385)),ISBLANK(AO1385)),#N/A,
IF(AL1385="empty","empty",
VLOOKUP(AL1385,MonsterGroupTable!$A:$A,1,0)))))))</f>
        <v>204</v>
      </c>
      <c r="AN1385">
        <v>1</v>
      </c>
      <c r="AO1385">
        <v>1</v>
      </c>
      <c r="AP1385">
        <v>0</v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BA1385" s="2" t="str">
        <f>IF(AND(ISBLANK(AZ1385),OR(NOT(ISBLANK(BB1385)),NOT(ISBLANK(BC1385)))),#N/A,
IF(ISBLANK(AZ1385),"",
IF(AND(NOT(ISERROR(VLOOKUP(AZ1385,MonsterTable!$A:$B,MATCH(MonsterTable!$B$1,MonsterTable!$A$1:$B$1,0),0))),OR(ISBLANK(BB1385),ISBLANK(BC1385))),#N/A,
IFERROR(VLOOKUP(AZ1385,MonsterTable!$A:$B,MATCH(MonsterTable!$B$1,MonsterTable!$A$1:$B$1,0),0),
IF(OR(NOT(ISBLANK(BB1385)),ISBLANK(BC1385)),#N/A,
IF(AZ1385="empty","empty",
VLOOKUP(AZ1385,MonsterGroupTable!$A:$A,1,0)))))))</f>
        <v/>
      </c>
      <c r="BH1385" s="2" t="str">
        <f>IF(AND(ISBLANK(BG1385),OR(NOT(ISBLANK(BI1385)),NOT(ISBLANK(BJ1385)))),#N/A,
IF(ISBLANK(BG1385),"",
IF(AND(NOT(ISERROR(VLOOKUP(BG1385,MonsterTable!$A:$B,MATCH(MonsterTable!$B$1,MonsterTable!$A$1:$B$1,0),0))),OR(ISBLANK(BI1385),ISBLANK(BJ1385))),#N/A,
IFERROR(VLOOKUP(BG1385,MonsterTable!$A:$B,MATCH(MonsterTable!$B$1,MonsterTable!$A$1:$B$1,0),0),
IF(OR(NOT(ISBLANK(BI1385)),ISBLANK(BJ1385)),#N/A,
IF(BG1385="empty","empty",
VLOOKUP(BG1385,MonsterGroupTable!$A:$A,1,0)))))))</f>
        <v/>
      </c>
      <c r="BO1385" s="2" t="str">
        <f>IF(AND(ISBLANK(BN1385),OR(NOT(ISBLANK(BP1385)),NOT(ISBLANK(BQ1385)))),#N/A,
IF(ISBLANK(BN1385),"",
IF(AND(NOT(ISERROR(VLOOKUP(BN1385,MonsterTable!$A:$B,MATCH(MonsterTable!$B$1,MonsterTable!$A$1:$B$1,0),0))),OR(ISBLANK(BP1385),ISBLANK(BQ1385))),#N/A,
IFERROR(VLOOKUP(BN1385,MonsterTable!$A:$B,MATCH(MonsterTable!$B$1,MonsterTable!$A$1:$B$1,0),0),
IF(OR(NOT(ISBLANK(BP1385)),ISBLANK(BQ1385)),#N/A,
IF(BN1385="empty","empty",
VLOOKUP(BN1385,MonsterGroupTable!$A:$A,1,0)))))))</f>
        <v/>
      </c>
      <c r="BV1385" s="2" t="str">
        <f>IF(AND(ISBLANK(BU1385),OR(NOT(ISBLANK(BW1385)),NOT(ISBLANK(BX1385)))),#N/A,
IF(ISBLANK(BU1385),"",
IF(AND(NOT(ISERROR(VLOOKUP(BU1385,MonsterTable!$A:$B,MATCH(MonsterTable!$B$1,MonsterTable!$A$1:$B$1,0),0))),OR(ISBLANK(BW1385),ISBLANK(BX1385))),#N/A,
IFERROR(VLOOKUP(BU1385,MonsterTable!$A:$B,MATCH(MonsterTable!$B$1,MonsterTable!$A$1:$B$1,0),0),
IF(OR(NOT(ISBLANK(BW1385)),ISBLANK(BX1385)),#N/A,
IF(BU1385="empty","empty",
VLOOKUP(BU1385,MonsterGroupTable!$A:$A,1,0)))))))</f>
        <v/>
      </c>
      <c r="CC1385" s="2" t="str">
        <f>IF(AND(ISBLANK(CB1385),OR(NOT(ISBLANK(CD1385)),NOT(ISBLANK(CE1385)))),#N/A,
IF(ISBLANK(CB1385),"",
IF(AND(NOT(ISERROR(VLOOKUP(CB1385,MonsterTable!$A:$B,MATCH(MonsterTable!$B$1,MonsterTable!$A$1:$B$1,0),0))),OR(ISBLANK(CD1385),ISBLANK(CE1385))),#N/A,
IFERROR(VLOOKUP(CB1385,MonsterTable!$A:$B,MATCH(MonsterTable!$B$1,MonsterTable!$A$1:$B$1,0),0),
IF(OR(NOT(ISBLANK(CD1385)),ISBLANK(CE1385)),#N/A,
IF(CB1385="empty","empty",
VLOOKUP(CB1385,MonsterGroupTable!$A:$A,1,0)))))))</f>
        <v/>
      </c>
      <c r="CJ1385" s="2" t="str">
        <f>IF(AND(ISBLANK(CI1385),OR(NOT(ISBLANK(CK1385)),NOT(ISBLANK(CL1385)))),#N/A,
IF(ISBLANK(CI1385),"",
IF(AND(NOT(ISERROR(VLOOKUP(CI1385,MonsterTable!$A:$B,MATCH(MonsterTable!$B$1,MonsterTable!$A$1:$B$1,0),0))),OR(ISBLANK(CK1385),ISBLANK(CL1385))),#N/A,
IFERROR(VLOOKUP(CI1385,MonsterTable!$A:$B,MATCH(MonsterTable!$B$1,MonsterTable!$A$1:$B$1,0),0),
IF(OR(NOT(ISBLANK(CK1385)),ISBLANK(CL1385)),#N/A,
IF(CI1385="empty","empty",
VLOOKUP(CI1385,MonsterGroupTable!$A:$A,1,0)))))))</f>
        <v/>
      </c>
    </row>
    <row r="1386" spans="1:88">
      <c r="A1386">
        <v>20687</v>
      </c>
      <c r="B1386">
        <f t="shared" si="42"/>
        <v>1.1000000000000001</v>
      </c>
      <c r="C1386">
        <f t="shared" si="42"/>
        <v>1.1000000000000001</v>
      </c>
      <c r="F1386">
        <v>6300</v>
      </c>
      <c r="G1386">
        <v>265629</v>
      </c>
      <c r="H1386">
        <v>0</v>
      </c>
      <c r="I1386">
        <v>0</v>
      </c>
      <c r="J1386">
        <v>0</v>
      </c>
      <c r="K1386" t="s">
        <v>28</v>
      </c>
      <c r="L1386" t="s">
        <v>255</v>
      </c>
      <c r="M1386" t="s">
        <v>79</v>
      </c>
      <c r="N1386" t="s">
        <v>80</v>
      </c>
      <c r="O1386">
        <v>0</v>
      </c>
      <c r="P1386">
        <v>-4.75</v>
      </c>
      <c r="Q1386">
        <v>-3.5</v>
      </c>
      <c r="R1386">
        <v>4.75</v>
      </c>
      <c r="S1386">
        <v>3</v>
      </c>
      <c r="T1386">
        <v>-13.5</v>
      </c>
      <c r="U1386">
        <v>2.5499999999999998</v>
      </c>
      <c r="V1386">
        <v>-6.75</v>
      </c>
      <c r="W1386" t="str">
        <f t="shared" si="43"/>
        <v>g109,5,empty,3,204,1,1,0</v>
      </c>
      <c r="X1386" s="1" t="s">
        <v>326</v>
      </c>
      <c r="Y1386" s="2" t="str">
        <f>IF(AND(ISBLANK(X1386),OR(NOT(ISBLANK(Z1386)),NOT(ISBLANK(AA1386)))),#N/A,
IF(ISBLANK(X1386),"",
IF(AND(NOT(ISERROR(VLOOKUP(X1386,MonsterTable!$A:$B,MATCH(MonsterTable!$B$1,MonsterTable!$A$1:$B$1,0),0))),OR(ISBLANK(Z1386),ISBLANK(AA1386))),#N/A,
IFERROR(VLOOKUP(X1386,MonsterTable!$A:$B,MATCH(MonsterTable!$B$1,MonsterTable!$A$1:$B$1,0),0),
IF(OR(NOT(ISBLANK(Z1386)),ISBLANK(AA1386)),#N/A,
IF(X1386="empty","empty",
VLOOKUP(X1386,MonsterGroupTable!$A:$A,1,0)))))))</f>
        <v>g109</v>
      </c>
      <c r="AA1386">
        <v>5</v>
      </c>
      <c r="AE1386" s="1" t="s">
        <v>74</v>
      </c>
      <c r="AF1386" s="2" t="str">
        <f>IF(AND(ISBLANK(AE1386),OR(NOT(ISBLANK(AG1386)),NOT(ISBLANK(AH1386)))),#N/A,
IF(ISBLANK(AE1386),"",
IF(AND(NOT(ISERROR(VLOOKUP(AE1386,MonsterTable!$A:$B,MATCH(MonsterTable!$B$1,MonsterTable!$A$1:$B$1,0),0))),OR(ISBLANK(AG1386),ISBLANK(AH1386))),#N/A,
IFERROR(VLOOKUP(AE1386,MonsterTable!$A:$B,MATCH(MonsterTable!$B$1,MonsterTable!$A$1:$B$1,0),0),
IF(OR(NOT(ISBLANK(AG1386)),ISBLANK(AH1386)),#N/A,
IF(AE1386="empty","empty",
VLOOKUP(AE1386,MonsterGroupTable!$A:$A,1,0)))))))</f>
        <v>empty</v>
      </c>
      <c r="AH1386">
        <v>3</v>
      </c>
      <c r="AL1386" s="1" t="s">
        <v>340</v>
      </c>
      <c r="AM1386" s="2">
        <f>IF(AND(ISBLANK(AL1386),OR(NOT(ISBLANK(AN1386)),NOT(ISBLANK(AO1386)))),#N/A,
IF(ISBLANK(AL1386),"",
IF(AND(NOT(ISERROR(VLOOKUP(AL1386,MonsterTable!$A:$B,MATCH(MonsterTable!$B$1,MonsterTable!$A$1:$B$1,0),0))),OR(ISBLANK(AN1386),ISBLANK(AO1386))),#N/A,
IFERROR(VLOOKUP(AL1386,MonsterTable!$A:$B,MATCH(MonsterTable!$B$1,MonsterTable!$A$1:$B$1,0),0),
IF(OR(NOT(ISBLANK(AN1386)),ISBLANK(AO1386)),#N/A,
IF(AL1386="empty","empty",
VLOOKUP(AL1386,MonsterGroupTable!$A:$A,1,0)))))))</f>
        <v>204</v>
      </c>
      <c r="AN1386">
        <v>1</v>
      </c>
      <c r="AO1386">
        <v>1</v>
      </c>
      <c r="AP1386">
        <v>0</v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BA1386" s="2" t="str">
        <f>IF(AND(ISBLANK(AZ1386),OR(NOT(ISBLANK(BB1386)),NOT(ISBLANK(BC1386)))),#N/A,
IF(ISBLANK(AZ1386),"",
IF(AND(NOT(ISERROR(VLOOKUP(AZ1386,MonsterTable!$A:$B,MATCH(MonsterTable!$B$1,MonsterTable!$A$1:$B$1,0),0))),OR(ISBLANK(BB1386),ISBLANK(BC1386))),#N/A,
IFERROR(VLOOKUP(AZ1386,MonsterTable!$A:$B,MATCH(MonsterTable!$B$1,MonsterTable!$A$1:$B$1,0),0),
IF(OR(NOT(ISBLANK(BB1386)),ISBLANK(BC1386)),#N/A,
IF(AZ1386="empty","empty",
VLOOKUP(AZ1386,MonsterGroupTable!$A:$A,1,0)))))))</f>
        <v/>
      </c>
      <c r="BH1386" s="2" t="str">
        <f>IF(AND(ISBLANK(BG1386),OR(NOT(ISBLANK(BI1386)),NOT(ISBLANK(BJ1386)))),#N/A,
IF(ISBLANK(BG1386),"",
IF(AND(NOT(ISERROR(VLOOKUP(BG1386,MonsterTable!$A:$B,MATCH(MonsterTable!$B$1,MonsterTable!$A$1:$B$1,0),0))),OR(ISBLANK(BI1386),ISBLANK(BJ1386))),#N/A,
IFERROR(VLOOKUP(BG1386,MonsterTable!$A:$B,MATCH(MonsterTable!$B$1,MonsterTable!$A$1:$B$1,0),0),
IF(OR(NOT(ISBLANK(BI1386)),ISBLANK(BJ1386)),#N/A,
IF(BG1386="empty","empty",
VLOOKUP(BG1386,MonsterGroupTable!$A:$A,1,0)))))))</f>
        <v/>
      </c>
      <c r="BO1386" s="2" t="str">
        <f>IF(AND(ISBLANK(BN1386),OR(NOT(ISBLANK(BP1386)),NOT(ISBLANK(BQ1386)))),#N/A,
IF(ISBLANK(BN1386),"",
IF(AND(NOT(ISERROR(VLOOKUP(BN1386,MonsterTable!$A:$B,MATCH(MonsterTable!$B$1,MonsterTable!$A$1:$B$1,0),0))),OR(ISBLANK(BP1386),ISBLANK(BQ1386))),#N/A,
IFERROR(VLOOKUP(BN1386,MonsterTable!$A:$B,MATCH(MonsterTable!$B$1,MonsterTable!$A$1:$B$1,0),0),
IF(OR(NOT(ISBLANK(BP1386)),ISBLANK(BQ1386)),#N/A,
IF(BN1386="empty","empty",
VLOOKUP(BN1386,MonsterGroupTable!$A:$A,1,0)))))))</f>
        <v/>
      </c>
      <c r="BV1386" s="2" t="str">
        <f>IF(AND(ISBLANK(BU1386),OR(NOT(ISBLANK(BW1386)),NOT(ISBLANK(BX1386)))),#N/A,
IF(ISBLANK(BU1386),"",
IF(AND(NOT(ISERROR(VLOOKUP(BU1386,MonsterTable!$A:$B,MATCH(MonsterTable!$B$1,MonsterTable!$A$1:$B$1,0),0))),OR(ISBLANK(BW1386),ISBLANK(BX1386))),#N/A,
IFERROR(VLOOKUP(BU1386,MonsterTable!$A:$B,MATCH(MonsterTable!$B$1,MonsterTable!$A$1:$B$1,0),0),
IF(OR(NOT(ISBLANK(BW1386)),ISBLANK(BX1386)),#N/A,
IF(BU1386="empty","empty",
VLOOKUP(BU1386,MonsterGroupTable!$A:$A,1,0)))))))</f>
        <v/>
      </c>
      <c r="CC1386" s="2" t="str">
        <f>IF(AND(ISBLANK(CB1386),OR(NOT(ISBLANK(CD1386)),NOT(ISBLANK(CE1386)))),#N/A,
IF(ISBLANK(CB1386),"",
IF(AND(NOT(ISERROR(VLOOKUP(CB1386,MonsterTable!$A:$B,MATCH(MonsterTable!$B$1,MonsterTable!$A$1:$B$1,0),0))),OR(ISBLANK(CD1386),ISBLANK(CE1386))),#N/A,
IFERROR(VLOOKUP(CB1386,MonsterTable!$A:$B,MATCH(MonsterTable!$B$1,MonsterTable!$A$1:$B$1,0),0),
IF(OR(NOT(ISBLANK(CD1386)),ISBLANK(CE1386)),#N/A,
IF(CB1386="empty","empty",
VLOOKUP(CB1386,MonsterGroupTable!$A:$A,1,0)))))))</f>
        <v/>
      </c>
      <c r="CJ1386" s="2" t="str">
        <f>IF(AND(ISBLANK(CI1386),OR(NOT(ISBLANK(CK1386)),NOT(ISBLANK(CL1386)))),#N/A,
IF(ISBLANK(CI1386),"",
IF(AND(NOT(ISERROR(VLOOKUP(CI1386,MonsterTable!$A:$B,MATCH(MonsterTable!$B$1,MonsterTable!$A$1:$B$1,0),0))),OR(ISBLANK(CK1386),ISBLANK(CL1386))),#N/A,
IFERROR(VLOOKUP(CI1386,MonsterTable!$A:$B,MATCH(MonsterTable!$B$1,MonsterTable!$A$1:$B$1,0),0),
IF(OR(NOT(ISBLANK(CK1386)),ISBLANK(CL1386)),#N/A,
IF(CI1386="empty","empty",
VLOOKUP(CI1386,MonsterGroupTable!$A:$A,1,0)))))))</f>
        <v/>
      </c>
    </row>
    <row r="1387" spans="1:88">
      <c r="A1387">
        <v>20688</v>
      </c>
      <c r="B1387">
        <f t="shared" si="42"/>
        <v>1.1000000000000001</v>
      </c>
      <c r="C1387">
        <f t="shared" si="42"/>
        <v>1.1000000000000001</v>
      </c>
      <c r="F1387">
        <v>6300</v>
      </c>
      <c r="G1387">
        <v>266574</v>
      </c>
      <c r="H1387">
        <v>0</v>
      </c>
      <c r="I1387">
        <v>0</v>
      </c>
      <c r="J1387">
        <v>0</v>
      </c>
      <c r="K1387" t="s">
        <v>28</v>
      </c>
      <c r="L1387" t="s">
        <v>255</v>
      </c>
      <c r="M1387" t="s">
        <v>79</v>
      </c>
      <c r="N1387" t="s">
        <v>80</v>
      </c>
      <c r="O1387">
        <v>0</v>
      </c>
      <c r="P1387">
        <v>-4.75</v>
      </c>
      <c r="Q1387">
        <v>-3.5</v>
      </c>
      <c r="R1387">
        <v>4.75</v>
      </c>
      <c r="S1387">
        <v>3</v>
      </c>
      <c r="T1387">
        <v>-13.5</v>
      </c>
      <c r="U1387">
        <v>2.5499999999999998</v>
      </c>
      <c r="V1387">
        <v>-6.75</v>
      </c>
      <c r="W1387" t="str">
        <f t="shared" si="43"/>
        <v>g109,5,empty,3,204,1,1,0</v>
      </c>
      <c r="X1387" s="1" t="s">
        <v>326</v>
      </c>
      <c r="Y1387" s="2" t="str">
        <f>IF(AND(ISBLANK(X1387),OR(NOT(ISBLANK(Z1387)),NOT(ISBLANK(AA1387)))),#N/A,
IF(ISBLANK(X1387),"",
IF(AND(NOT(ISERROR(VLOOKUP(X1387,MonsterTable!$A:$B,MATCH(MonsterTable!$B$1,MonsterTable!$A$1:$B$1,0),0))),OR(ISBLANK(Z1387),ISBLANK(AA1387))),#N/A,
IFERROR(VLOOKUP(X1387,MonsterTable!$A:$B,MATCH(MonsterTable!$B$1,MonsterTable!$A$1:$B$1,0),0),
IF(OR(NOT(ISBLANK(Z1387)),ISBLANK(AA1387)),#N/A,
IF(X1387="empty","empty",
VLOOKUP(X1387,MonsterGroupTable!$A:$A,1,0)))))))</f>
        <v>g109</v>
      </c>
      <c r="AA1387">
        <v>5</v>
      </c>
      <c r="AE1387" s="1" t="s">
        <v>74</v>
      </c>
      <c r="AF1387" s="2" t="str">
        <f>IF(AND(ISBLANK(AE1387),OR(NOT(ISBLANK(AG1387)),NOT(ISBLANK(AH1387)))),#N/A,
IF(ISBLANK(AE1387),"",
IF(AND(NOT(ISERROR(VLOOKUP(AE1387,MonsterTable!$A:$B,MATCH(MonsterTable!$B$1,MonsterTable!$A$1:$B$1,0),0))),OR(ISBLANK(AG1387),ISBLANK(AH1387))),#N/A,
IFERROR(VLOOKUP(AE1387,MonsterTable!$A:$B,MATCH(MonsterTable!$B$1,MonsterTable!$A$1:$B$1,0),0),
IF(OR(NOT(ISBLANK(AG1387)),ISBLANK(AH1387)),#N/A,
IF(AE1387="empty","empty",
VLOOKUP(AE1387,MonsterGroupTable!$A:$A,1,0)))))))</f>
        <v>empty</v>
      </c>
      <c r="AH1387">
        <v>3</v>
      </c>
      <c r="AL1387" s="1" t="s">
        <v>340</v>
      </c>
      <c r="AM1387" s="2">
        <f>IF(AND(ISBLANK(AL1387),OR(NOT(ISBLANK(AN1387)),NOT(ISBLANK(AO1387)))),#N/A,
IF(ISBLANK(AL1387),"",
IF(AND(NOT(ISERROR(VLOOKUP(AL1387,MonsterTable!$A:$B,MATCH(MonsterTable!$B$1,MonsterTable!$A$1:$B$1,0),0))),OR(ISBLANK(AN1387),ISBLANK(AO1387))),#N/A,
IFERROR(VLOOKUP(AL1387,MonsterTable!$A:$B,MATCH(MonsterTable!$B$1,MonsterTable!$A$1:$B$1,0),0),
IF(OR(NOT(ISBLANK(AN1387)),ISBLANK(AO1387)),#N/A,
IF(AL1387="empty","empty",
VLOOKUP(AL1387,MonsterGroupTable!$A:$A,1,0)))))))</f>
        <v>204</v>
      </c>
      <c r="AN1387">
        <v>1</v>
      </c>
      <c r="AO1387">
        <v>1</v>
      </c>
      <c r="AP1387">
        <v>0</v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BA1387" s="2" t="str">
        <f>IF(AND(ISBLANK(AZ1387),OR(NOT(ISBLANK(BB1387)),NOT(ISBLANK(BC1387)))),#N/A,
IF(ISBLANK(AZ1387),"",
IF(AND(NOT(ISERROR(VLOOKUP(AZ1387,MonsterTable!$A:$B,MATCH(MonsterTable!$B$1,MonsterTable!$A$1:$B$1,0),0))),OR(ISBLANK(BB1387),ISBLANK(BC1387))),#N/A,
IFERROR(VLOOKUP(AZ1387,MonsterTable!$A:$B,MATCH(MonsterTable!$B$1,MonsterTable!$A$1:$B$1,0),0),
IF(OR(NOT(ISBLANK(BB1387)),ISBLANK(BC1387)),#N/A,
IF(AZ1387="empty","empty",
VLOOKUP(AZ1387,MonsterGroupTable!$A:$A,1,0)))))))</f>
        <v/>
      </c>
      <c r="BH1387" s="2" t="str">
        <f>IF(AND(ISBLANK(BG1387),OR(NOT(ISBLANK(BI1387)),NOT(ISBLANK(BJ1387)))),#N/A,
IF(ISBLANK(BG1387),"",
IF(AND(NOT(ISERROR(VLOOKUP(BG1387,MonsterTable!$A:$B,MATCH(MonsterTable!$B$1,MonsterTable!$A$1:$B$1,0),0))),OR(ISBLANK(BI1387),ISBLANK(BJ1387))),#N/A,
IFERROR(VLOOKUP(BG1387,MonsterTable!$A:$B,MATCH(MonsterTable!$B$1,MonsterTable!$A$1:$B$1,0),0),
IF(OR(NOT(ISBLANK(BI1387)),ISBLANK(BJ1387)),#N/A,
IF(BG1387="empty","empty",
VLOOKUP(BG1387,MonsterGroupTable!$A:$A,1,0)))))))</f>
        <v/>
      </c>
      <c r="BO1387" s="2" t="str">
        <f>IF(AND(ISBLANK(BN1387),OR(NOT(ISBLANK(BP1387)),NOT(ISBLANK(BQ1387)))),#N/A,
IF(ISBLANK(BN1387),"",
IF(AND(NOT(ISERROR(VLOOKUP(BN1387,MonsterTable!$A:$B,MATCH(MonsterTable!$B$1,MonsterTable!$A$1:$B$1,0),0))),OR(ISBLANK(BP1387),ISBLANK(BQ1387))),#N/A,
IFERROR(VLOOKUP(BN1387,MonsterTable!$A:$B,MATCH(MonsterTable!$B$1,MonsterTable!$A$1:$B$1,0),0),
IF(OR(NOT(ISBLANK(BP1387)),ISBLANK(BQ1387)),#N/A,
IF(BN1387="empty","empty",
VLOOKUP(BN1387,MonsterGroupTable!$A:$A,1,0)))))))</f>
        <v/>
      </c>
      <c r="BV1387" s="2" t="str">
        <f>IF(AND(ISBLANK(BU1387),OR(NOT(ISBLANK(BW1387)),NOT(ISBLANK(BX1387)))),#N/A,
IF(ISBLANK(BU1387),"",
IF(AND(NOT(ISERROR(VLOOKUP(BU1387,MonsterTable!$A:$B,MATCH(MonsterTable!$B$1,MonsterTable!$A$1:$B$1,0),0))),OR(ISBLANK(BW1387),ISBLANK(BX1387))),#N/A,
IFERROR(VLOOKUP(BU1387,MonsterTable!$A:$B,MATCH(MonsterTable!$B$1,MonsterTable!$A$1:$B$1,0),0),
IF(OR(NOT(ISBLANK(BW1387)),ISBLANK(BX1387)),#N/A,
IF(BU1387="empty","empty",
VLOOKUP(BU1387,MonsterGroupTable!$A:$A,1,0)))))))</f>
        <v/>
      </c>
      <c r="CC1387" s="2" t="str">
        <f>IF(AND(ISBLANK(CB1387),OR(NOT(ISBLANK(CD1387)),NOT(ISBLANK(CE1387)))),#N/A,
IF(ISBLANK(CB1387),"",
IF(AND(NOT(ISERROR(VLOOKUP(CB1387,MonsterTable!$A:$B,MATCH(MonsterTable!$B$1,MonsterTable!$A$1:$B$1,0),0))),OR(ISBLANK(CD1387),ISBLANK(CE1387))),#N/A,
IFERROR(VLOOKUP(CB1387,MonsterTable!$A:$B,MATCH(MonsterTable!$B$1,MonsterTable!$A$1:$B$1,0),0),
IF(OR(NOT(ISBLANK(CD1387)),ISBLANK(CE1387)),#N/A,
IF(CB1387="empty","empty",
VLOOKUP(CB1387,MonsterGroupTable!$A:$A,1,0)))))))</f>
        <v/>
      </c>
      <c r="CJ1387" s="2" t="str">
        <f>IF(AND(ISBLANK(CI1387),OR(NOT(ISBLANK(CK1387)),NOT(ISBLANK(CL1387)))),#N/A,
IF(ISBLANK(CI1387),"",
IF(AND(NOT(ISERROR(VLOOKUP(CI1387,MonsterTable!$A:$B,MATCH(MonsterTable!$B$1,MonsterTable!$A$1:$B$1,0),0))),OR(ISBLANK(CK1387),ISBLANK(CL1387))),#N/A,
IFERROR(VLOOKUP(CI1387,MonsterTable!$A:$B,MATCH(MonsterTable!$B$1,MonsterTable!$A$1:$B$1,0),0),
IF(OR(NOT(ISBLANK(CK1387)),ISBLANK(CL1387)),#N/A,
IF(CI1387="empty","empty",
VLOOKUP(CI1387,MonsterGroupTable!$A:$A,1,0)))))))</f>
        <v/>
      </c>
    </row>
    <row r="1388" spans="1:88">
      <c r="A1388">
        <v>20689</v>
      </c>
      <c r="B1388">
        <f t="shared" si="42"/>
        <v>1.1000000000000001</v>
      </c>
      <c r="C1388">
        <f t="shared" si="42"/>
        <v>1.1000000000000001</v>
      </c>
      <c r="F1388">
        <v>6300</v>
      </c>
      <c r="G1388">
        <v>267519</v>
      </c>
      <c r="H1388">
        <v>0</v>
      </c>
      <c r="I1388">
        <v>0</v>
      </c>
      <c r="J1388">
        <v>0</v>
      </c>
      <c r="K1388" t="s">
        <v>28</v>
      </c>
      <c r="L1388" t="s">
        <v>255</v>
      </c>
      <c r="M1388" t="s">
        <v>79</v>
      </c>
      <c r="N1388" t="s">
        <v>80</v>
      </c>
      <c r="O1388">
        <v>0</v>
      </c>
      <c r="P1388">
        <v>-4.75</v>
      </c>
      <c r="Q1388">
        <v>-3.5</v>
      </c>
      <c r="R1388">
        <v>4.75</v>
      </c>
      <c r="S1388">
        <v>3</v>
      </c>
      <c r="T1388">
        <v>-13.5</v>
      </c>
      <c r="U1388">
        <v>2.5499999999999998</v>
      </c>
      <c r="V1388">
        <v>-6.75</v>
      </c>
      <c r="W1388" t="str">
        <f t="shared" si="43"/>
        <v>g109,5,empty,3,204,1,1,0</v>
      </c>
      <c r="X1388" s="1" t="s">
        <v>326</v>
      </c>
      <c r="Y1388" s="2" t="str">
        <f>IF(AND(ISBLANK(X1388),OR(NOT(ISBLANK(Z1388)),NOT(ISBLANK(AA1388)))),#N/A,
IF(ISBLANK(X1388),"",
IF(AND(NOT(ISERROR(VLOOKUP(X1388,MonsterTable!$A:$B,MATCH(MonsterTable!$B$1,MonsterTable!$A$1:$B$1,0),0))),OR(ISBLANK(Z1388),ISBLANK(AA1388))),#N/A,
IFERROR(VLOOKUP(X1388,MonsterTable!$A:$B,MATCH(MonsterTable!$B$1,MonsterTable!$A$1:$B$1,0),0),
IF(OR(NOT(ISBLANK(Z1388)),ISBLANK(AA1388)),#N/A,
IF(X1388="empty","empty",
VLOOKUP(X1388,MonsterGroupTable!$A:$A,1,0)))))))</f>
        <v>g109</v>
      </c>
      <c r="AA1388">
        <v>5</v>
      </c>
      <c r="AE1388" s="1" t="s">
        <v>74</v>
      </c>
      <c r="AF1388" s="2" t="str">
        <f>IF(AND(ISBLANK(AE1388),OR(NOT(ISBLANK(AG1388)),NOT(ISBLANK(AH1388)))),#N/A,
IF(ISBLANK(AE1388),"",
IF(AND(NOT(ISERROR(VLOOKUP(AE1388,MonsterTable!$A:$B,MATCH(MonsterTable!$B$1,MonsterTable!$A$1:$B$1,0),0))),OR(ISBLANK(AG1388),ISBLANK(AH1388))),#N/A,
IFERROR(VLOOKUP(AE1388,MonsterTable!$A:$B,MATCH(MonsterTable!$B$1,MonsterTable!$A$1:$B$1,0),0),
IF(OR(NOT(ISBLANK(AG1388)),ISBLANK(AH1388)),#N/A,
IF(AE1388="empty","empty",
VLOOKUP(AE1388,MonsterGroupTable!$A:$A,1,0)))))))</f>
        <v>empty</v>
      </c>
      <c r="AH1388">
        <v>3</v>
      </c>
      <c r="AL1388" s="1" t="s">
        <v>340</v>
      </c>
      <c r="AM1388" s="2">
        <f>IF(AND(ISBLANK(AL1388),OR(NOT(ISBLANK(AN1388)),NOT(ISBLANK(AO1388)))),#N/A,
IF(ISBLANK(AL1388),"",
IF(AND(NOT(ISERROR(VLOOKUP(AL1388,MonsterTable!$A:$B,MATCH(MonsterTable!$B$1,MonsterTable!$A$1:$B$1,0),0))),OR(ISBLANK(AN1388),ISBLANK(AO1388))),#N/A,
IFERROR(VLOOKUP(AL1388,MonsterTable!$A:$B,MATCH(MonsterTable!$B$1,MonsterTable!$A$1:$B$1,0),0),
IF(OR(NOT(ISBLANK(AN1388)),ISBLANK(AO1388)),#N/A,
IF(AL1388="empty","empty",
VLOOKUP(AL1388,MonsterGroupTable!$A:$A,1,0)))))))</f>
        <v>204</v>
      </c>
      <c r="AN1388">
        <v>1</v>
      </c>
      <c r="AO1388">
        <v>1</v>
      </c>
      <c r="AP1388">
        <v>0</v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BA1388" s="2" t="str">
        <f>IF(AND(ISBLANK(AZ1388),OR(NOT(ISBLANK(BB1388)),NOT(ISBLANK(BC1388)))),#N/A,
IF(ISBLANK(AZ1388),"",
IF(AND(NOT(ISERROR(VLOOKUP(AZ1388,MonsterTable!$A:$B,MATCH(MonsterTable!$B$1,MonsterTable!$A$1:$B$1,0),0))),OR(ISBLANK(BB1388),ISBLANK(BC1388))),#N/A,
IFERROR(VLOOKUP(AZ1388,MonsterTable!$A:$B,MATCH(MonsterTable!$B$1,MonsterTable!$A$1:$B$1,0),0),
IF(OR(NOT(ISBLANK(BB1388)),ISBLANK(BC1388)),#N/A,
IF(AZ1388="empty","empty",
VLOOKUP(AZ1388,MonsterGroupTable!$A:$A,1,0)))))))</f>
        <v/>
      </c>
      <c r="BH1388" s="2" t="str">
        <f>IF(AND(ISBLANK(BG1388),OR(NOT(ISBLANK(BI1388)),NOT(ISBLANK(BJ1388)))),#N/A,
IF(ISBLANK(BG1388),"",
IF(AND(NOT(ISERROR(VLOOKUP(BG1388,MonsterTable!$A:$B,MATCH(MonsterTable!$B$1,MonsterTable!$A$1:$B$1,0),0))),OR(ISBLANK(BI1388),ISBLANK(BJ1388))),#N/A,
IFERROR(VLOOKUP(BG1388,MonsterTable!$A:$B,MATCH(MonsterTable!$B$1,MonsterTable!$A$1:$B$1,0),0),
IF(OR(NOT(ISBLANK(BI1388)),ISBLANK(BJ1388)),#N/A,
IF(BG1388="empty","empty",
VLOOKUP(BG1388,MonsterGroupTable!$A:$A,1,0)))))))</f>
        <v/>
      </c>
      <c r="BO1388" s="2" t="str">
        <f>IF(AND(ISBLANK(BN1388),OR(NOT(ISBLANK(BP1388)),NOT(ISBLANK(BQ1388)))),#N/A,
IF(ISBLANK(BN1388),"",
IF(AND(NOT(ISERROR(VLOOKUP(BN1388,MonsterTable!$A:$B,MATCH(MonsterTable!$B$1,MonsterTable!$A$1:$B$1,0),0))),OR(ISBLANK(BP1388),ISBLANK(BQ1388))),#N/A,
IFERROR(VLOOKUP(BN1388,MonsterTable!$A:$B,MATCH(MonsterTable!$B$1,MonsterTable!$A$1:$B$1,0),0),
IF(OR(NOT(ISBLANK(BP1388)),ISBLANK(BQ1388)),#N/A,
IF(BN1388="empty","empty",
VLOOKUP(BN1388,MonsterGroupTable!$A:$A,1,0)))))))</f>
        <v/>
      </c>
      <c r="BV1388" s="2" t="str">
        <f>IF(AND(ISBLANK(BU1388),OR(NOT(ISBLANK(BW1388)),NOT(ISBLANK(BX1388)))),#N/A,
IF(ISBLANK(BU1388),"",
IF(AND(NOT(ISERROR(VLOOKUP(BU1388,MonsterTable!$A:$B,MATCH(MonsterTable!$B$1,MonsterTable!$A$1:$B$1,0),0))),OR(ISBLANK(BW1388),ISBLANK(BX1388))),#N/A,
IFERROR(VLOOKUP(BU1388,MonsterTable!$A:$B,MATCH(MonsterTable!$B$1,MonsterTable!$A$1:$B$1,0),0),
IF(OR(NOT(ISBLANK(BW1388)),ISBLANK(BX1388)),#N/A,
IF(BU1388="empty","empty",
VLOOKUP(BU1388,MonsterGroupTable!$A:$A,1,0)))))))</f>
        <v/>
      </c>
      <c r="CC1388" s="2" t="str">
        <f>IF(AND(ISBLANK(CB1388),OR(NOT(ISBLANK(CD1388)),NOT(ISBLANK(CE1388)))),#N/A,
IF(ISBLANK(CB1388),"",
IF(AND(NOT(ISERROR(VLOOKUP(CB1388,MonsterTable!$A:$B,MATCH(MonsterTable!$B$1,MonsterTable!$A$1:$B$1,0),0))),OR(ISBLANK(CD1388),ISBLANK(CE1388))),#N/A,
IFERROR(VLOOKUP(CB1388,MonsterTable!$A:$B,MATCH(MonsterTable!$B$1,MonsterTable!$A$1:$B$1,0),0),
IF(OR(NOT(ISBLANK(CD1388)),ISBLANK(CE1388)),#N/A,
IF(CB1388="empty","empty",
VLOOKUP(CB1388,MonsterGroupTable!$A:$A,1,0)))))))</f>
        <v/>
      </c>
      <c r="CJ1388" s="2" t="str">
        <f>IF(AND(ISBLANK(CI1388),OR(NOT(ISBLANK(CK1388)),NOT(ISBLANK(CL1388)))),#N/A,
IF(ISBLANK(CI1388),"",
IF(AND(NOT(ISERROR(VLOOKUP(CI1388,MonsterTable!$A:$B,MATCH(MonsterTable!$B$1,MonsterTable!$A$1:$B$1,0),0))),OR(ISBLANK(CK1388),ISBLANK(CL1388))),#N/A,
IFERROR(VLOOKUP(CI1388,MonsterTable!$A:$B,MATCH(MonsterTable!$B$1,MonsterTable!$A$1:$B$1,0),0),
IF(OR(NOT(ISBLANK(CK1388)),ISBLANK(CL1388)),#N/A,
IF(CI1388="empty","empty",
VLOOKUP(CI1388,MonsterGroupTable!$A:$A,1,0)))))))</f>
        <v/>
      </c>
    </row>
    <row r="1389" spans="1:88">
      <c r="A1389">
        <v>20690</v>
      </c>
      <c r="B1389">
        <f t="shared" si="42"/>
        <v>1.2</v>
      </c>
      <c r="C1389">
        <f t="shared" si="42"/>
        <v>1.1000000000000001</v>
      </c>
      <c r="F1389">
        <v>6300</v>
      </c>
      <c r="G1389">
        <v>268464</v>
      </c>
      <c r="H1389">
        <v>0</v>
      </c>
      <c r="I1389">
        <v>0</v>
      </c>
      <c r="J1389">
        <v>0</v>
      </c>
      <c r="K1389" t="s">
        <v>28</v>
      </c>
      <c r="L1389" t="s">
        <v>255</v>
      </c>
      <c r="M1389" t="s">
        <v>79</v>
      </c>
      <c r="N1389" t="s">
        <v>80</v>
      </c>
      <c r="O1389">
        <v>0</v>
      </c>
      <c r="P1389">
        <v>-4.75</v>
      </c>
      <c r="Q1389">
        <v>-3.5</v>
      </c>
      <c r="R1389">
        <v>4.75</v>
      </c>
      <c r="S1389">
        <v>3</v>
      </c>
      <c r="T1389">
        <v>-13.5</v>
      </c>
      <c r="U1389">
        <v>2.5499999999999998</v>
      </c>
      <c r="V1389">
        <v>-6.75</v>
      </c>
      <c r="W1389" t="str">
        <f t="shared" si="43"/>
        <v>g109,5,empty,3,204,1,1,0</v>
      </c>
      <c r="X1389" s="1" t="s">
        <v>326</v>
      </c>
      <c r="Y1389" s="2" t="str">
        <f>IF(AND(ISBLANK(X1389),OR(NOT(ISBLANK(Z1389)),NOT(ISBLANK(AA1389)))),#N/A,
IF(ISBLANK(X1389),"",
IF(AND(NOT(ISERROR(VLOOKUP(X1389,MonsterTable!$A:$B,MATCH(MonsterTable!$B$1,MonsterTable!$A$1:$B$1,0),0))),OR(ISBLANK(Z1389),ISBLANK(AA1389))),#N/A,
IFERROR(VLOOKUP(X1389,MonsterTable!$A:$B,MATCH(MonsterTable!$B$1,MonsterTable!$A$1:$B$1,0),0),
IF(OR(NOT(ISBLANK(Z1389)),ISBLANK(AA1389)),#N/A,
IF(X1389="empty","empty",
VLOOKUP(X1389,MonsterGroupTable!$A:$A,1,0)))))))</f>
        <v>g109</v>
      </c>
      <c r="AA1389">
        <v>5</v>
      </c>
      <c r="AE1389" s="1" t="s">
        <v>74</v>
      </c>
      <c r="AF1389" s="2" t="str">
        <f>IF(AND(ISBLANK(AE1389),OR(NOT(ISBLANK(AG1389)),NOT(ISBLANK(AH1389)))),#N/A,
IF(ISBLANK(AE1389),"",
IF(AND(NOT(ISERROR(VLOOKUP(AE1389,MonsterTable!$A:$B,MATCH(MonsterTable!$B$1,MonsterTable!$A$1:$B$1,0),0))),OR(ISBLANK(AG1389),ISBLANK(AH1389))),#N/A,
IFERROR(VLOOKUP(AE1389,MonsterTable!$A:$B,MATCH(MonsterTable!$B$1,MonsterTable!$A$1:$B$1,0),0),
IF(OR(NOT(ISBLANK(AG1389)),ISBLANK(AH1389)),#N/A,
IF(AE1389="empty","empty",
VLOOKUP(AE1389,MonsterGroupTable!$A:$A,1,0)))))))</f>
        <v>empty</v>
      </c>
      <c r="AH1389">
        <v>3</v>
      </c>
      <c r="AL1389" s="1" t="s">
        <v>340</v>
      </c>
      <c r="AM1389" s="2">
        <f>IF(AND(ISBLANK(AL1389),OR(NOT(ISBLANK(AN1389)),NOT(ISBLANK(AO1389)))),#N/A,
IF(ISBLANK(AL1389),"",
IF(AND(NOT(ISERROR(VLOOKUP(AL1389,MonsterTable!$A:$B,MATCH(MonsterTable!$B$1,MonsterTable!$A$1:$B$1,0),0))),OR(ISBLANK(AN1389),ISBLANK(AO1389))),#N/A,
IFERROR(VLOOKUP(AL1389,MonsterTable!$A:$B,MATCH(MonsterTable!$B$1,MonsterTable!$A$1:$B$1,0),0),
IF(OR(NOT(ISBLANK(AN1389)),ISBLANK(AO1389)),#N/A,
IF(AL1389="empty","empty",
VLOOKUP(AL1389,MonsterGroupTable!$A:$A,1,0)))))))</f>
        <v>204</v>
      </c>
      <c r="AN1389">
        <v>1</v>
      </c>
      <c r="AO1389">
        <v>1</v>
      </c>
      <c r="AP1389">
        <v>0</v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BA1389" s="2" t="str">
        <f>IF(AND(ISBLANK(AZ1389),OR(NOT(ISBLANK(BB1389)),NOT(ISBLANK(BC1389)))),#N/A,
IF(ISBLANK(AZ1389),"",
IF(AND(NOT(ISERROR(VLOOKUP(AZ1389,MonsterTable!$A:$B,MATCH(MonsterTable!$B$1,MonsterTable!$A$1:$B$1,0),0))),OR(ISBLANK(BB1389),ISBLANK(BC1389))),#N/A,
IFERROR(VLOOKUP(AZ1389,MonsterTable!$A:$B,MATCH(MonsterTable!$B$1,MonsterTable!$A$1:$B$1,0),0),
IF(OR(NOT(ISBLANK(BB1389)),ISBLANK(BC1389)),#N/A,
IF(AZ1389="empty","empty",
VLOOKUP(AZ1389,MonsterGroupTable!$A:$A,1,0)))))))</f>
        <v/>
      </c>
      <c r="BH1389" s="2" t="str">
        <f>IF(AND(ISBLANK(BG1389),OR(NOT(ISBLANK(BI1389)),NOT(ISBLANK(BJ1389)))),#N/A,
IF(ISBLANK(BG1389),"",
IF(AND(NOT(ISERROR(VLOOKUP(BG1389,MonsterTable!$A:$B,MATCH(MonsterTable!$B$1,MonsterTable!$A$1:$B$1,0),0))),OR(ISBLANK(BI1389),ISBLANK(BJ1389))),#N/A,
IFERROR(VLOOKUP(BG1389,MonsterTable!$A:$B,MATCH(MonsterTable!$B$1,MonsterTable!$A$1:$B$1,0),0),
IF(OR(NOT(ISBLANK(BI1389)),ISBLANK(BJ1389)),#N/A,
IF(BG1389="empty","empty",
VLOOKUP(BG1389,MonsterGroupTable!$A:$A,1,0)))))))</f>
        <v/>
      </c>
      <c r="BO1389" s="2" t="str">
        <f>IF(AND(ISBLANK(BN1389),OR(NOT(ISBLANK(BP1389)),NOT(ISBLANK(BQ1389)))),#N/A,
IF(ISBLANK(BN1389),"",
IF(AND(NOT(ISERROR(VLOOKUP(BN1389,MonsterTable!$A:$B,MATCH(MonsterTable!$B$1,MonsterTable!$A$1:$B$1,0),0))),OR(ISBLANK(BP1389),ISBLANK(BQ1389))),#N/A,
IFERROR(VLOOKUP(BN1389,MonsterTable!$A:$B,MATCH(MonsterTable!$B$1,MonsterTable!$A$1:$B$1,0),0),
IF(OR(NOT(ISBLANK(BP1389)),ISBLANK(BQ1389)),#N/A,
IF(BN1389="empty","empty",
VLOOKUP(BN1389,MonsterGroupTable!$A:$A,1,0)))))))</f>
        <v/>
      </c>
      <c r="BV1389" s="2" t="str">
        <f>IF(AND(ISBLANK(BU1389),OR(NOT(ISBLANK(BW1389)),NOT(ISBLANK(BX1389)))),#N/A,
IF(ISBLANK(BU1389),"",
IF(AND(NOT(ISERROR(VLOOKUP(BU1389,MonsterTable!$A:$B,MATCH(MonsterTable!$B$1,MonsterTable!$A$1:$B$1,0),0))),OR(ISBLANK(BW1389),ISBLANK(BX1389))),#N/A,
IFERROR(VLOOKUP(BU1389,MonsterTable!$A:$B,MATCH(MonsterTable!$B$1,MonsterTable!$A$1:$B$1,0),0),
IF(OR(NOT(ISBLANK(BW1389)),ISBLANK(BX1389)),#N/A,
IF(BU1389="empty","empty",
VLOOKUP(BU1389,MonsterGroupTable!$A:$A,1,0)))))))</f>
        <v/>
      </c>
      <c r="CC1389" s="2" t="str">
        <f>IF(AND(ISBLANK(CB1389),OR(NOT(ISBLANK(CD1389)),NOT(ISBLANK(CE1389)))),#N/A,
IF(ISBLANK(CB1389),"",
IF(AND(NOT(ISERROR(VLOOKUP(CB1389,MonsterTable!$A:$B,MATCH(MonsterTable!$B$1,MonsterTable!$A$1:$B$1,0),0))),OR(ISBLANK(CD1389),ISBLANK(CE1389))),#N/A,
IFERROR(VLOOKUP(CB1389,MonsterTable!$A:$B,MATCH(MonsterTable!$B$1,MonsterTable!$A$1:$B$1,0),0),
IF(OR(NOT(ISBLANK(CD1389)),ISBLANK(CE1389)),#N/A,
IF(CB1389="empty","empty",
VLOOKUP(CB1389,MonsterGroupTable!$A:$A,1,0)))))))</f>
        <v/>
      </c>
      <c r="CJ1389" s="2" t="str">
        <f>IF(AND(ISBLANK(CI1389),OR(NOT(ISBLANK(CK1389)),NOT(ISBLANK(CL1389)))),#N/A,
IF(ISBLANK(CI1389),"",
IF(AND(NOT(ISERROR(VLOOKUP(CI1389,MonsterTable!$A:$B,MATCH(MonsterTable!$B$1,MonsterTable!$A$1:$B$1,0),0))),OR(ISBLANK(CK1389),ISBLANK(CL1389))),#N/A,
IFERROR(VLOOKUP(CI1389,MonsterTable!$A:$B,MATCH(MonsterTable!$B$1,MonsterTable!$A$1:$B$1,0),0),
IF(OR(NOT(ISBLANK(CK1389)),ISBLANK(CL1389)),#N/A,
IF(CI1389="empty","empty",
VLOOKUP(CI1389,MonsterGroupTable!$A:$A,1,0)))))))</f>
        <v/>
      </c>
    </row>
    <row r="1390" spans="1:88">
      <c r="A1390">
        <v>20691</v>
      </c>
      <c r="B1390">
        <f t="shared" si="42"/>
        <v>1.1000000000000001</v>
      </c>
      <c r="C1390">
        <f t="shared" si="42"/>
        <v>1.1000000000000001</v>
      </c>
      <c r="F1390">
        <v>6300</v>
      </c>
      <c r="G1390">
        <v>269409</v>
      </c>
      <c r="H1390">
        <v>0</v>
      </c>
      <c r="I1390">
        <v>0</v>
      </c>
      <c r="J1390">
        <v>0</v>
      </c>
      <c r="K1390" t="s">
        <v>28</v>
      </c>
      <c r="L1390" t="s">
        <v>256</v>
      </c>
      <c r="M1390" t="s">
        <v>79</v>
      </c>
      <c r="N1390" t="s">
        <v>80</v>
      </c>
      <c r="O1390">
        <v>0</v>
      </c>
      <c r="P1390">
        <v>-4.75</v>
      </c>
      <c r="Q1390">
        <v>-3.5</v>
      </c>
      <c r="R1390">
        <v>4.75</v>
      </c>
      <c r="S1390">
        <v>3</v>
      </c>
      <c r="T1390">
        <v>-13.5</v>
      </c>
      <c r="U1390">
        <v>2.5499999999999998</v>
      </c>
      <c r="V1390">
        <v>-6.75</v>
      </c>
      <c r="W1390" t="str">
        <f t="shared" si="43"/>
        <v>g110,5,empty,3,206,1,1,0</v>
      </c>
      <c r="X1390" s="1" t="s">
        <v>327</v>
      </c>
      <c r="Y1390" s="2" t="str">
        <f>IF(AND(ISBLANK(X1390),OR(NOT(ISBLANK(Z1390)),NOT(ISBLANK(AA1390)))),#N/A,
IF(ISBLANK(X1390),"",
IF(AND(NOT(ISERROR(VLOOKUP(X1390,MonsterTable!$A:$B,MATCH(MonsterTable!$B$1,MonsterTable!$A$1:$B$1,0),0))),OR(ISBLANK(Z1390),ISBLANK(AA1390))),#N/A,
IFERROR(VLOOKUP(X1390,MonsterTable!$A:$B,MATCH(MonsterTable!$B$1,MonsterTable!$A$1:$B$1,0),0),
IF(OR(NOT(ISBLANK(Z1390)),ISBLANK(AA1390)),#N/A,
IF(X1390="empty","empty",
VLOOKUP(X1390,MonsterGroupTable!$A:$A,1,0)))))))</f>
        <v>g110</v>
      </c>
      <c r="AA1390">
        <v>5</v>
      </c>
      <c r="AE1390" s="1" t="s">
        <v>74</v>
      </c>
      <c r="AF1390" s="2" t="str">
        <f>IF(AND(ISBLANK(AE1390),OR(NOT(ISBLANK(AG1390)),NOT(ISBLANK(AH1390)))),#N/A,
IF(ISBLANK(AE1390),"",
IF(AND(NOT(ISERROR(VLOOKUP(AE1390,MonsterTable!$A:$B,MATCH(MonsterTable!$B$1,MonsterTable!$A$1:$B$1,0),0))),OR(ISBLANK(AG1390),ISBLANK(AH1390))),#N/A,
IFERROR(VLOOKUP(AE1390,MonsterTable!$A:$B,MATCH(MonsterTable!$B$1,MonsterTable!$A$1:$B$1,0),0),
IF(OR(NOT(ISBLANK(AG1390)),ISBLANK(AH1390)),#N/A,
IF(AE1390="empty","empty",
VLOOKUP(AE1390,MonsterGroupTable!$A:$A,1,0)))))))</f>
        <v>empty</v>
      </c>
      <c r="AH1390">
        <v>3</v>
      </c>
      <c r="AL1390" s="1" t="s">
        <v>342</v>
      </c>
      <c r="AM1390" s="2">
        <f>IF(AND(ISBLANK(AL1390),OR(NOT(ISBLANK(AN1390)),NOT(ISBLANK(AO1390)))),#N/A,
IF(ISBLANK(AL1390),"",
IF(AND(NOT(ISERROR(VLOOKUP(AL1390,MonsterTable!$A:$B,MATCH(MonsterTable!$B$1,MonsterTable!$A$1:$B$1,0),0))),OR(ISBLANK(AN1390),ISBLANK(AO1390))),#N/A,
IFERROR(VLOOKUP(AL1390,MonsterTable!$A:$B,MATCH(MonsterTable!$B$1,MonsterTable!$A$1:$B$1,0),0),
IF(OR(NOT(ISBLANK(AN1390)),ISBLANK(AO1390)),#N/A,
IF(AL1390="empty","empty",
VLOOKUP(AL1390,MonsterGroupTable!$A:$A,1,0)))))))</f>
        <v>206</v>
      </c>
      <c r="AN1390">
        <v>1</v>
      </c>
      <c r="AO1390">
        <v>1</v>
      </c>
      <c r="AP1390">
        <v>0</v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BA1390" s="2" t="str">
        <f>IF(AND(ISBLANK(AZ1390),OR(NOT(ISBLANK(BB1390)),NOT(ISBLANK(BC1390)))),#N/A,
IF(ISBLANK(AZ1390),"",
IF(AND(NOT(ISERROR(VLOOKUP(AZ1390,MonsterTable!$A:$B,MATCH(MonsterTable!$B$1,MonsterTable!$A$1:$B$1,0),0))),OR(ISBLANK(BB1390),ISBLANK(BC1390))),#N/A,
IFERROR(VLOOKUP(AZ1390,MonsterTable!$A:$B,MATCH(MonsterTable!$B$1,MonsterTable!$A$1:$B$1,0),0),
IF(OR(NOT(ISBLANK(BB1390)),ISBLANK(BC1390)),#N/A,
IF(AZ1390="empty","empty",
VLOOKUP(AZ1390,MonsterGroupTable!$A:$A,1,0)))))))</f>
        <v/>
      </c>
      <c r="BH1390" s="2" t="str">
        <f>IF(AND(ISBLANK(BG1390),OR(NOT(ISBLANK(BI1390)),NOT(ISBLANK(BJ1390)))),#N/A,
IF(ISBLANK(BG1390),"",
IF(AND(NOT(ISERROR(VLOOKUP(BG1390,MonsterTable!$A:$B,MATCH(MonsterTable!$B$1,MonsterTable!$A$1:$B$1,0),0))),OR(ISBLANK(BI1390),ISBLANK(BJ1390))),#N/A,
IFERROR(VLOOKUP(BG1390,MonsterTable!$A:$B,MATCH(MonsterTable!$B$1,MonsterTable!$A$1:$B$1,0),0),
IF(OR(NOT(ISBLANK(BI1390)),ISBLANK(BJ1390)),#N/A,
IF(BG1390="empty","empty",
VLOOKUP(BG1390,MonsterGroupTable!$A:$A,1,0)))))))</f>
        <v/>
      </c>
      <c r="BO1390" s="2" t="str">
        <f>IF(AND(ISBLANK(BN1390),OR(NOT(ISBLANK(BP1390)),NOT(ISBLANK(BQ1390)))),#N/A,
IF(ISBLANK(BN1390),"",
IF(AND(NOT(ISERROR(VLOOKUP(BN1390,MonsterTable!$A:$B,MATCH(MonsterTable!$B$1,MonsterTable!$A$1:$B$1,0),0))),OR(ISBLANK(BP1390),ISBLANK(BQ1390))),#N/A,
IFERROR(VLOOKUP(BN1390,MonsterTable!$A:$B,MATCH(MonsterTable!$B$1,MonsterTable!$A$1:$B$1,0),0),
IF(OR(NOT(ISBLANK(BP1390)),ISBLANK(BQ1390)),#N/A,
IF(BN1390="empty","empty",
VLOOKUP(BN1390,MonsterGroupTable!$A:$A,1,0)))))))</f>
        <v/>
      </c>
      <c r="BV1390" s="2" t="str">
        <f>IF(AND(ISBLANK(BU1390),OR(NOT(ISBLANK(BW1390)),NOT(ISBLANK(BX1390)))),#N/A,
IF(ISBLANK(BU1390),"",
IF(AND(NOT(ISERROR(VLOOKUP(BU1390,MonsterTable!$A:$B,MATCH(MonsterTable!$B$1,MonsterTable!$A$1:$B$1,0),0))),OR(ISBLANK(BW1390),ISBLANK(BX1390))),#N/A,
IFERROR(VLOOKUP(BU1390,MonsterTable!$A:$B,MATCH(MonsterTable!$B$1,MonsterTable!$A$1:$B$1,0),0),
IF(OR(NOT(ISBLANK(BW1390)),ISBLANK(BX1390)),#N/A,
IF(BU1390="empty","empty",
VLOOKUP(BU1390,MonsterGroupTable!$A:$A,1,0)))))))</f>
        <v/>
      </c>
      <c r="CC1390" s="2" t="str">
        <f>IF(AND(ISBLANK(CB1390),OR(NOT(ISBLANK(CD1390)),NOT(ISBLANK(CE1390)))),#N/A,
IF(ISBLANK(CB1390),"",
IF(AND(NOT(ISERROR(VLOOKUP(CB1390,MonsterTable!$A:$B,MATCH(MonsterTable!$B$1,MonsterTable!$A$1:$B$1,0),0))),OR(ISBLANK(CD1390),ISBLANK(CE1390))),#N/A,
IFERROR(VLOOKUP(CB1390,MonsterTable!$A:$B,MATCH(MonsterTable!$B$1,MonsterTable!$A$1:$B$1,0),0),
IF(OR(NOT(ISBLANK(CD1390)),ISBLANK(CE1390)),#N/A,
IF(CB1390="empty","empty",
VLOOKUP(CB1390,MonsterGroupTable!$A:$A,1,0)))))))</f>
        <v/>
      </c>
      <c r="CJ1390" s="2" t="str">
        <f>IF(AND(ISBLANK(CI1390),OR(NOT(ISBLANK(CK1390)),NOT(ISBLANK(CL1390)))),#N/A,
IF(ISBLANK(CI1390),"",
IF(AND(NOT(ISERROR(VLOOKUP(CI1390,MonsterTable!$A:$B,MATCH(MonsterTable!$B$1,MonsterTable!$A$1:$B$1,0),0))),OR(ISBLANK(CK1390),ISBLANK(CL1390))),#N/A,
IFERROR(VLOOKUP(CI1390,MonsterTable!$A:$B,MATCH(MonsterTable!$B$1,MonsterTable!$A$1:$B$1,0),0),
IF(OR(NOT(ISBLANK(CK1390)),ISBLANK(CL1390)),#N/A,
IF(CI1390="empty","empty",
VLOOKUP(CI1390,MonsterGroupTable!$A:$A,1,0)))))))</f>
        <v/>
      </c>
    </row>
    <row r="1391" spans="1:88">
      <c r="A1391">
        <v>20692</v>
      </c>
      <c r="B1391">
        <f t="shared" si="42"/>
        <v>1.1000000000000001</v>
      </c>
      <c r="C1391">
        <f t="shared" si="42"/>
        <v>1.1000000000000001</v>
      </c>
      <c r="F1391">
        <v>6300</v>
      </c>
      <c r="G1391">
        <v>270354</v>
      </c>
      <c r="H1391">
        <v>0</v>
      </c>
      <c r="I1391">
        <v>0</v>
      </c>
      <c r="J1391">
        <v>0</v>
      </c>
      <c r="K1391" t="s">
        <v>28</v>
      </c>
      <c r="L1391" t="s">
        <v>256</v>
      </c>
      <c r="M1391" t="s">
        <v>79</v>
      </c>
      <c r="N1391" t="s">
        <v>80</v>
      </c>
      <c r="O1391">
        <v>0</v>
      </c>
      <c r="P1391">
        <v>-4.75</v>
      </c>
      <c r="Q1391">
        <v>-3.5</v>
      </c>
      <c r="R1391">
        <v>4.75</v>
      </c>
      <c r="S1391">
        <v>3</v>
      </c>
      <c r="T1391">
        <v>-13.5</v>
      </c>
      <c r="U1391">
        <v>2.5499999999999998</v>
      </c>
      <c r="V1391">
        <v>-6.75</v>
      </c>
      <c r="W1391" t="str">
        <f t="shared" si="43"/>
        <v>g110,5,empty,3,206,1,1,0</v>
      </c>
      <c r="X1391" s="1" t="s">
        <v>327</v>
      </c>
      <c r="Y1391" s="2" t="str">
        <f>IF(AND(ISBLANK(X1391),OR(NOT(ISBLANK(Z1391)),NOT(ISBLANK(AA1391)))),#N/A,
IF(ISBLANK(X1391),"",
IF(AND(NOT(ISERROR(VLOOKUP(X1391,MonsterTable!$A:$B,MATCH(MonsterTable!$B$1,MonsterTable!$A$1:$B$1,0),0))),OR(ISBLANK(Z1391),ISBLANK(AA1391))),#N/A,
IFERROR(VLOOKUP(X1391,MonsterTable!$A:$B,MATCH(MonsterTable!$B$1,MonsterTable!$A$1:$B$1,0),0),
IF(OR(NOT(ISBLANK(Z1391)),ISBLANK(AA1391)),#N/A,
IF(X1391="empty","empty",
VLOOKUP(X1391,MonsterGroupTable!$A:$A,1,0)))))))</f>
        <v>g110</v>
      </c>
      <c r="AA1391">
        <v>5</v>
      </c>
      <c r="AE1391" s="1" t="s">
        <v>74</v>
      </c>
      <c r="AF1391" s="2" t="str">
        <f>IF(AND(ISBLANK(AE1391),OR(NOT(ISBLANK(AG1391)),NOT(ISBLANK(AH1391)))),#N/A,
IF(ISBLANK(AE1391),"",
IF(AND(NOT(ISERROR(VLOOKUP(AE1391,MonsterTable!$A:$B,MATCH(MonsterTable!$B$1,MonsterTable!$A$1:$B$1,0),0))),OR(ISBLANK(AG1391),ISBLANK(AH1391))),#N/A,
IFERROR(VLOOKUP(AE1391,MonsterTable!$A:$B,MATCH(MonsterTable!$B$1,MonsterTable!$A$1:$B$1,0),0),
IF(OR(NOT(ISBLANK(AG1391)),ISBLANK(AH1391)),#N/A,
IF(AE1391="empty","empty",
VLOOKUP(AE1391,MonsterGroupTable!$A:$A,1,0)))))))</f>
        <v>empty</v>
      </c>
      <c r="AH1391">
        <v>3</v>
      </c>
      <c r="AL1391" s="1" t="s">
        <v>342</v>
      </c>
      <c r="AM1391" s="2">
        <f>IF(AND(ISBLANK(AL1391),OR(NOT(ISBLANK(AN1391)),NOT(ISBLANK(AO1391)))),#N/A,
IF(ISBLANK(AL1391),"",
IF(AND(NOT(ISERROR(VLOOKUP(AL1391,MonsterTable!$A:$B,MATCH(MonsterTable!$B$1,MonsterTable!$A$1:$B$1,0),0))),OR(ISBLANK(AN1391),ISBLANK(AO1391))),#N/A,
IFERROR(VLOOKUP(AL1391,MonsterTable!$A:$B,MATCH(MonsterTable!$B$1,MonsterTable!$A$1:$B$1,0),0),
IF(OR(NOT(ISBLANK(AN1391)),ISBLANK(AO1391)),#N/A,
IF(AL1391="empty","empty",
VLOOKUP(AL1391,MonsterGroupTable!$A:$A,1,0)))))))</f>
        <v>206</v>
      </c>
      <c r="AN1391">
        <v>1</v>
      </c>
      <c r="AO1391">
        <v>1</v>
      </c>
      <c r="AP1391">
        <v>0</v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BA1391" s="2" t="str">
        <f>IF(AND(ISBLANK(AZ1391),OR(NOT(ISBLANK(BB1391)),NOT(ISBLANK(BC1391)))),#N/A,
IF(ISBLANK(AZ1391),"",
IF(AND(NOT(ISERROR(VLOOKUP(AZ1391,MonsterTable!$A:$B,MATCH(MonsterTable!$B$1,MonsterTable!$A$1:$B$1,0),0))),OR(ISBLANK(BB1391),ISBLANK(BC1391))),#N/A,
IFERROR(VLOOKUP(AZ1391,MonsterTable!$A:$B,MATCH(MonsterTable!$B$1,MonsterTable!$A$1:$B$1,0),0),
IF(OR(NOT(ISBLANK(BB1391)),ISBLANK(BC1391)),#N/A,
IF(AZ1391="empty","empty",
VLOOKUP(AZ1391,MonsterGroupTable!$A:$A,1,0)))))))</f>
        <v/>
      </c>
      <c r="BH1391" s="2" t="str">
        <f>IF(AND(ISBLANK(BG1391),OR(NOT(ISBLANK(BI1391)),NOT(ISBLANK(BJ1391)))),#N/A,
IF(ISBLANK(BG1391),"",
IF(AND(NOT(ISERROR(VLOOKUP(BG1391,MonsterTable!$A:$B,MATCH(MonsterTable!$B$1,MonsterTable!$A$1:$B$1,0),0))),OR(ISBLANK(BI1391),ISBLANK(BJ1391))),#N/A,
IFERROR(VLOOKUP(BG1391,MonsterTable!$A:$B,MATCH(MonsterTable!$B$1,MonsterTable!$A$1:$B$1,0),0),
IF(OR(NOT(ISBLANK(BI1391)),ISBLANK(BJ1391)),#N/A,
IF(BG1391="empty","empty",
VLOOKUP(BG1391,MonsterGroupTable!$A:$A,1,0)))))))</f>
        <v/>
      </c>
      <c r="BO1391" s="2" t="str">
        <f>IF(AND(ISBLANK(BN1391),OR(NOT(ISBLANK(BP1391)),NOT(ISBLANK(BQ1391)))),#N/A,
IF(ISBLANK(BN1391),"",
IF(AND(NOT(ISERROR(VLOOKUP(BN1391,MonsterTable!$A:$B,MATCH(MonsterTable!$B$1,MonsterTable!$A$1:$B$1,0),0))),OR(ISBLANK(BP1391),ISBLANK(BQ1391))),#N/A,
IFERROR(VLOOKUP(BN1391,MonsterTable!$A:$B,MATCH(MonsterTable!$B$1,MonsterTable!$A$1:$B$1,0),0),
IF(OR(NOT(ISBLANK(BP1391)),ISBLANK(BQ1391)),#N/A,
IF(BN1391="empty","empty",
VLOOKUP(BN1391,MonsterGroupTable!$A:$A,1,0)))))))</f>
        <v/>
      </c>
      <c r="BV1391" s="2" t="str">
        <f>IF(AND(ISBLANK(BU1391),OR(NOT(ISBLANK(BW1391)),NOT(ISBLANK(BX1391)))),#N/A,
IF(ISBLANK(BU1391),"",
IF(AND(NOT(ISERROR(VLOOKUP(BU1391,MonsterTable!$A:$B,MATCH(MonsterTable!$B$1,MonsterTable!$A$1:$B$1,0),0))),OR(ISBLANK(BW1391),ISBLANK(BX1391))),#N/A,
IFERROR(VLOOKUP(BU1391,MonsterTable!$A:$B,MATCH(MonsterTable!$B$1,MonsterTable!$A$1:$B$1,0),0),
IF(OR(NOT(ISBLANK(BW1391)),ISBLANK(BX1391)),#N/A,
IF(BU1391="empty","empty",
VLOOKUP(BU1391,MonsterGroupTable!$A:$A,1,0)))))))</f>
        <v/>
      </c>
      <c r="CC1391" s="2" t="str">
        <f>IF(AND(ISBLANK(CB1391),OR(NOT(ISBLANK(CD1391)),NOT(ISBLANK(CE1391)))),#N/A,
IF(ISBLANK(CB1391),"",
IF(AND(NOT(ISERROR(VLOOKUP(CB1391,MonsterTable!$A:$B,MATCH(MonsterTable!$B$1,MonsterTable!$A$1:$B$1,0),0))),OR(ISBLANK(CD1391),ISBLANK(CE1391))),#N/A,
IFERROR(VLOOKUP(CB1391,MonsterTable!$A:$B,MATCH(MonsterTable!$B$1,MonsterTable!$A$1:$B$1,0),0),
IF(OR(NOT(ISBLANK(CD1391)),ISBLANK(CE1391)),#N/A,
IF(CB1391="empty","empty",
VLOOKUP(CB1391,MonsterGroupTable!$A:$A,1,0)))))))</f>
        <v/>
      </c>
      <c r="CJ1391" s="2" t="str">
        <f>IF(AND(ISBLANK(CI1391),OR(NOT(ISBLANK(CK1391)),NOT(ISBLANK(CL1391)))),#N/A,
IF(ISBLANK(CI1391),"",
IF(AND(NOT(ISERROR(VLOOKUP(CI1391,MonsterTable!$A:$B,MATCH(MonsterTable!$B$1,MonsterTable!$A$1:$B$1,0),0))),OR(ISBLANK(CK1391),ISBLANK(CL1391))),#N/A,
IFERROR(VLOOKUP(CI1391,MonsterTable!$A:$B,MATCH(MonsterTable!$B$1,MonsterTable!$A$1:$B$1,0),0),
IF(OR(NOT(ISBLANK(CK1391)),ISBLANK(CL1391)),#N/A,
IF(CI1391="empty","empty",
VLOOKUP(CI1391,MonsterGroupTable!$A:$A,1,0)))))))</f>
        <v/>
      </c>
    </row>
    <row r="1392" spans="1:88">
      <c r="A1392">
        <v>20693</v>
      </c>
      <c r="B1392">
        <f t="shared" si="42"/>
        <v>1.1000000000000001</v>
      </c>
      <c r="C1392">
        <f t="shared" si="42"/>
        <v>1.1000000000000001</v>
      </c>
      <c r="F1392">
        <v>6300</v>
      </c>
      <c r="G1392">
        <v>271299</v>
      </c>
      <c r="H1392">
        <v>0</v>
      </c>
      <c r="I1392">
        <v>0</v>
      </c>
      <c r="J1392">
        <v>0</v>
      </c>
      <c r="K1392" t="s">
        <v>28</v>
      </c>
      <c r="L1392" t="s">
        <v>256</v>
      </c>
      <c r="M1392" t="s">
        <v>79</v>
      </c>
      <c r="N1392" t="s">
        <v>80</v>
      </c>
      <c r="O1392">
        <v>0</v>
      </c>
      <c r="P1392">
        <v>-4.75</v>
      </c>
      <c r="Q1392">
        <v>-3.5</v>
      </c>
      <c r="R1392">
        <v>4.75</v>
      </c>
      <c r="S1392">
        <v>3</v>
      </c>
      <c r="T1392">
        <v>-13.5</v>
      </c>
      <c r="U1392">
        <v>2.5499999999999998</v>
      </c>
      <c r="V1392">
        <v>-6.75</v>
      </c>
      <c r="W1392" t="str">
        <f t="shared" si="43"/>
        <v>g110,5,empty,3,206,1,1,0</v>
      </c>
      <c r="X1392" s="1" t="s">
        <v>327</v>
      </c>
      <c r="Y1392" s="2" t="str">
        <f>IF(AND(ISBLANK(X1392),OR(NOT(ISBLANK(Z1392)),NOT(ISBLANK(AA1392)))),#N/A,
IF(ISBLANK(X1392),"",
IF(AND(NOT(ISERROR(VLOOKUP(X1392,MonsterTable!$A:$B,MATCH(MonsterTable!$B$1,MonsterTable!$A$1:$B$1,0),0))),OR(ISBLANK(Z1392),ISBLANK(AA1392))),#N/A,
IFERROR(VLOOKUP(X1392,MonsterTable!$A:$B,MATCH(MonsterTable!$B$1,MonsterTable!$A$1:$B$1,0),0),
IF(OR(NOT(ISBLANK(Z1392)),ISBLANK(AA1392)),#N/A,
IF(X1392="empty","empty",
VLOOKUP(X1392,MonsterGroupTable!$A:$A,1,0)))))))</f>
        <v>g110</v>
      </c>
      <c r="AA1392">
        <v>5</v>
      </c>
      <c r="AE1392" s="1" t="s">
        <v>74</v>
      </c>
      <c r="AF1392" s="2" t="str">
        <f>IF(AND(ISBLANK(AE1392),OR(NOT(ISBLANK(AG1392)),NOT(ISBLANK(AH1392)))),#N/A,
IF(ISBLANK(AE1392),"",
IF(AND(NOT(ISERROR(VLOOKUP(AE1392,MonsterTable!$A:$B,MATCH(MonsterTable!$B$1,MonsterTable!$A$1:$B$1,0),0))),OR(ISBLANK(AG1392),ISBLANK(AH1392))),#N/A,
IFERROR(VLOOKUP(AE1392,MonsterTable!$A:$B,MATCH(MonsterTable!$B$1,MonsterTable!$A$1:$B$1,0),0),
IF(OR(NOT(ISBLANK(AG1392)),ISBLANK(AH1392)),#N/A,
IF(AE1392="empty","empty",
VLOOKUP(AE1392,MonsterGroupTable!$A:$A,1,0)))))))</f>
        <v>empty</v>
      </c>
      <c r="AH1392">
        <v>3</v>
      </c>
      <c r="AL1392" s="1" t="s">
        <v>342</v>
      </c>
      <c r="AM1392" s="2">
        <f>IF(AND(ISBLANK(AL1392),OR(NOT(ISBLANK(AN1392)),NOT(ISBLANK(AO1392)))),#N/A,
IF(ISBLANK(AL1392),"",
IF(AND(NOT(ISERROR(VLOOKUP(AL1392,MonsterTable!$A:$B,MATCH(MonsterTable!$B$1,MonsterTable!$A$1:$B$1,0),0))),OR(ISBLANK(AN1392),ISBLANK(AO1392))),#N/A,
IFERROR(VLOOKUP(AL1392,MonsterTable!$A:$B,MATCH(MonsterTable!$B$1,MonsterTable!$A$1:$B$1,0),0),
IF(OR(NOT(ISBLANK(AN1392)),ISBLANK(AO1392)),#N/A,
IF(AL1392="empty","empty",
VLOOKUP(AL1392,MonsterGroupTable!$A:$A,1,0)))))))</f>
        <v>206</v>
      </c>
      <c r="AN1392">
        <v>1</v>
      </c>
      <c r="AO1392">
        <v>1</v>
      </c>
      <c r="AP1392">
        <v>0</v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BA1392" s="2" t="str">
        <f>IF(AND(ISBLANK(AZ1392),OR(NOT(ISBLANK(BB1392)),NOT(ISBLANK(BC1392)))),#N/A,
IF(ISBLANK(AZ1392),"",
IF(AND(NOT(ISERROR(VLOOKUP(AZ1392,MonsterTable!$A:$B,MATCH(MonsterTable!$B$1,MonsterTable!$A$1:$B$1,0),0))),OR(ISBLANK(BB1392),ISBLANK(BC1392))),#N/A,
IFERROR(VLOOKUP(AZ1392,MonsterTable!$A:$B,MATCH(MonsterTable!$B$1,MonsterTable!$A$1:$B$1,0),0),
IF(OR(NOT(ISBLANK(BB1392)),ISBLANK(BC1392)),#N/A,
IF(AZ1392="empty","empty",
VLOOKUP(AZ1392,MonsterGroupTable!$A:$A,1,0)))))))</f>
        <v/>
      </c>
      <c r="BH1392" s="2" t="str">
        <f>IF(AND(ISBLANK(BG1392),OR(NOT(ISBLANK(BI1392)),NOT(ISBLANK(BJ1392)))),#N/A,
IF(ISBLANK(BG1392),"",
IF(AND(NOT(ISERROR(VLOOKUP(BG1392,MonsterTable!$A:$B,MATCH(MonsterTable!$B$1,MonsterTable!$A$1:$B$1,0),0))),OR(ISBLANK(BI1392),ISBLANK(BJ1392))),#N/A,
IFERROR(VLOOKUP(BG1392,MonsterTable!$A:$B,MATCH(MonsterTable!$B$1,MonsterTable!$A$1:$B$1,0),0),
IF(OR(NOT(ISBLANK(BI1392)),ISBLANK(BJ1392)),#N/A,
IF(BG1392="empty","empty",
VLOOKUP(BG1392,MonsterGroupTable!$A:$A,1,0)))))))</f>
        <v/>
      </c>
      <c r="BO1392" s="2" t="str">
        <f>IF(AND(ISBLANK(BN1392),OR(NOT(ISBLANK(BP1392)),NOT(ISBLANK(BQ1392)))),#N/A,
IF(ISBLANK(BN1392),"",
IF(AND(NOT(ISERROR(VLOOKUP(BN1392,MonsterTable!$A:$B,MATCH(MonsterTable!$B$1,MonsterTable!$A$1:$B$1,0),0))),OR(ISBLANK(BP1392),ISBLANK(BQ1392))),#N/A,
IFERROR(VLOOKUP(BN1392,MonsterTable!$A:$B,MATCH(MonsterTable!$B$1,MonsterTable!$A$1:$B$1,0),0),
IF(OR(NOT(ISBLANK(BP1392)),ISBLANK(BQ1392)),#N/A,
IF(BN1392="empty","empty",
VLOOKUP(BN1392,MonsterGroupTable!$A:$A,1,0)))))))</f>
        <v/>
      </c>
      <c r="BV1392" s="2" t="str">
        <f>IF(AND(ISBLANK(BU1392),OR(NOT(ISBLANK(BW1392)),NOT(ISBLANK(BX1392)))),#N/A,
IF(ISBLANK(BU1392),"",
IF(AND(NOT(ISERROR(VLOOKUP(BU1392,MonsterTable!$A:$B,MATCH(MonsterTable!$B$1,MonsterTable!$A$1:$B$1,0),0))),OR(ISBLANK(BW1392),ISBLANK(BX1392))),#N/A,
IFERROR(VLOOKUP(BU1392,MonsterTable!$A:$B,MATCH(MonsterTable!$B$1,MonsterTable!$A$1:$B$1,0),0),
IF(OR(NOT(ISBLANK(BW1392)),ISBLANK(BX1392)),#N/A,
IF(BU1392="empty","empty",
VLOOKUP(BU1392,MonsterGroupTable!$A:$A,1,0)))))))</f>
        <v/>
      </c>
      <c r="CC1392" s="2" t="str">
        <f>IF(AND(ISBLANK(CB1392),OR(NOT(ISBLANK(CD1392)),NOT(ISBLANK(CE1392)))),#N/A,
IF(ISBLANK(CB1392),"",
IF(AND(NOT(ISERROR(VLOOKUP(CB1392,MonsterTable!$A:$B,MATCH(MonsterTable!$B$1,MonsterTable!$A$1:$B$1,0),0))),OR(ISBLANK(CD1392),ISBLANK(CE1392))),#N/A,
IFERROR(VLOOKUP(CB1392,MonsterTable!$A:$B,MATCH(MonsterTable!$B$1,MonsterTable!$A$1:$B$1,0),0),
IF(OR(NOT(ISBLANK(CD1392)),ISBLANK(CE1392)),#N/A,
IF(CB1392="empty","empty",
VLOOKUP(CB1392,MonsterGroupTable!$A:$A,1,0)))))))</f>
        <v/>
      </c>
      <c r="CJ1392" s="2" t="str">
        <f>IF(AND(ISBLANK(CI1392),OR(NOT(ISBLANK(CK1392)),NOT(ISBLANK(CL1392)))),#N/A,
IF(ISBLANK(CI1392),"",
IF(AND(NOT(ISERROR(VLOOKUP(CI1392,MonsterTable!$A:$B,MATCH(MonsterTable!$B$1,MonsterTable!$A$1:$B$1,0),0))),OR(ISBLANK(CK1392),ISBLANK(CL1392))),#N/A,
IFERROR(VLOOKUP(CI1392,MonsterTable!$A:$B,MATCH(MonsterTable!$B$1,MonsterTable!$A$1:$B$1,0),0),
IF(OR(NOT(ISBLANK(CK1392)),ISBLANK(CL1392)),#N/A,
IF(CI1392="empty","empty",
VLOOKUP(CI1392,MonsterGroupTable!$A:$A,1,0)))))))</f>
        <v/>
      </c>
    </row>
    <row r="1393" spans="1:88">
      <c r="A1393">
        <v>20694</v>
      </c>
      <c r="B1393">
        <f t="shared" si="42"/>
        <v>1.1000000000000001</v>
      </c>
      <c r="C1393">
        <f t="shared" si="42"/>
        <v>1.1000000000000001</v>
      </c>
      <c r="F1393">
        <v>6300</v>
      </c>
      <c r="G1393">
        <v>272244</v>
      </c>
      <c r="H1393">
        <v>0</v>
      </c>
      <c r="I1393">
        <v>0</v>
      </c>
      <c r="J1393">
        <v>0</v>
      </c>
      <c r="K1393" t="s">
        <v>28</v>
      </c>
      <c r="L1393" t="s">
        <v>256</v>
      </c>
      <c r="M1393" t="s">
        <v>79</v>
      </c>
      <c r="N1393" t="s">
        <v>80</v>
      </c>
      <c r="O1393">
        <v>0</v>
      </c>
      <c r="P1393">
        <v>-4.75</v>
      </c>
      <c r="Q1393">
        <v>-3.5</v>
      </c>
      <c r="R1393">
        <v>4.75</v>
      </c>
      <c r="S1393">
        <v>3</v>
      </c>
      <c r="T1393">
        <v>-13.5</v>
      </c>
      <c r="U1393">
        <v>2.5499999999999998</v>
      </c>
      <c r="V1393">
        <v>-6.75</v>
      </c>
      <c r="W1393" t="str">
        <f t="shared" si="43"/>
        <v>g110,5,empty,3,206,1,1,0</v>
      </c>
      <c r="X1393" s="1" t="s">
        <v>327</v>
      </c>
      <c r="Y1393" s="2" t="str">
        <f>IF(AND(ISBLANK(X1393),OR(NOT(ISBLANK(Z1393)),NOT(ISBLANK(AA1393)))),#N/A,
IF(ISBLANK(X1393),"",
IF(AND(NOT(ISERROR(VLOOKUP(X1393,MonsterTable!$A:$B,MATCH(MonsterTable!$B$1,MonsterTable!$A$1:$B$1,0),0))),OR(ISBLANK(Z1393),ISBLANK(AA1393))),#N/A,
IFERROR(VLOOKUP(X1393,MonsterTable!$A:$B,MATCH(MonsterTable!$B$1,MonsterTable!$A$1:$B$1,0),0),
IF(OR(NOT(ISBLANK(Z1393)),ISBLANK(AA1393)),#N/A,
IF(X1393="empty","empty",
VLOOKUP(X1393,MonsterGroupTable!$A:$A,1,0)))))))</f>
        <v>g110</v>
      </c>
      <c r="AA1393">
        <v>5</v>
      </c>
      <c r="AE1393" s="1" t="s">
        <v>74</v>
      </c>
      <c r="AF1393" s="2" t="str">
        <f>IF(AND(ISBLANK(AE1393),OR(NOT(ISBLANK(AG1393)),NOT(ISBLANK(AH1393)))),#N/A,
IF(ISBLANK(AE1393),"",
IF(AND(NOT(ISERROR(VLOOKUP(AE1393,MonsterTable!$A:$B,MATCH(MonsterTable!$B$1,MonsterTable!$A$1:$B$1,0),0))),OR(ISBLANK(AG1393),ISBLANK(AH1393))),#N/A,
IFERROR(VLOOKUP(AE1393,MonsterTable!$A:$B,MATCH(MonsterTable!$B$1,MonsterTable!$A$1:$B$1,0),0),
IF(OR(NOT(ISBLANK(AG1393)),ISBLANK(AH1393)),#N/A,
IF(AE1393="empty","empty",
VLOOKUP(AE1393,MonsterGroupTable!$A:$A,1,0)))))))</f>
        <v>empty</v>
      </c>
      <c r="AH1393">
        <v>3</v>
      </c>
      <c r="AL1393" s="1" t="s">
        <v>342</v>
      </c>
      <c r="AM1393" s="2">
        <f>IF(AND(ISBLANK(AL1393),OR(NOT(ISBLANK(AN1393)),NOT(ISBLANK(AO1393)))),#N/A,
IF(ISBLANK(AL1393),"",
IF(AND(NOT(ISERROR(VLOOKUP(AL1393,MonsterTable!$A:$B,MATCH(MonsterTable!$B$1,MonsterTable!$A$1:$B$1,0),0))),OR(ISBLANK(AN1393),ISBLANK(AO1393))),#N/A,
IFERROR(VLOOKUP(AL1393,MonsterTable!$A:$B,MATCH(MonsterTable!$B$1,MonsterTable!$A$1:$B$1,0),0),
IF(OR(NOT(ISBLANK(AN1393)),ISBLANK(AO1393)),#N/A,
IF(AL1393="empty","empty",
VLOOKUP(AL1393,MonsterGroupTable!$A:$A,1,0)))))))</f>
        <v>206</v>
      </c>
      <c r="AN1393">
        <v>1</v>
      </c>
      <c r="AO1393">
        <v>1</v>
      </c>
      <c r="AP1393">
        <v>0</v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BA1393" s="2" t="str">
        <f>IF(AND(ISBLANK(AZ1393),OR(NOT(ISBLANK(BB1393)),NOT(ISBLANK(BC1393)))),#N/A,
IF(ISBLANK(AZ1393),"",
IF(AND(NOT(ISERROR(VLOOKUP(AZ1393,MonsterTable!$A:$B,MATCH(MonsterTable!$B$1,MonsterTable!$A$1:$B$1,0),0))),OR(ISBLANK(BB1393),ISBLANK(BC1393))),#N/A,
IFERROR(VLOOKUP(AZ1393,MonsterTable!$A:$B,MATCH(MonsterTable!$B$1,MonsterTable!$A$1:$B$1,0),0),
IF(OR(NOT(ISBLANK(BB1393)),ISBLANK(BC1393)),#N/A,
IF(AZ1393="empty","empty",
VLOOKUP(AZ1393,MonsterGroupTable!$A:$A,1,0)))))))</f>
        <v/>
      </c>
      <c r="BH1393" s="2" t="str">
        <f>IF(AND(ISBLANK(BG1393),OR(NOT(ISBLANK(BI1393)),NOT(ISBLANK(BJ1393)))),#N/A,
IF(ISBLANK(BG1393),"",
IF(AND(NOT(ISERROR(VLOOKUP(BG1393,MonsterTable!$A:$B,MATCH(MonsterTable!$B$1,MonsterTable!$A$1:$B$1,0),0))),OR(ISBLANK(BI1393),ISBLANK(BJ1393))),#N/A,
IFERROR(VLOOKUP(BG1393,MonsterTable!$A:$B,MATCH(MonsterTable!$B$1,MonsterTable!$A$1:$B$1,0),0),
IF(OR(NOT(ISBLANK(BI1393)),ISBLANK(BJ1393)),#N/A,
IF(BG1393="empty","empty",
VLOOKUP(BG1393,MonsterGroupTable!$A:$A,1,0)))))))</f>
        <v/>
      </c>
      <c r="BO1393" s="2" t="str">
        <f>IF(AND(ISBLANK(BN1393),OR(NOT(ISBLANK(BP1393)),NOT(ISBLANK(BQ1393)))),#N/A,
IF(ISBLANK(BN1393),"",
IF(AND(NOT(ISERROR(VLOOKUP(BN1393,MonsterTable!$A:$B,MATCH(MonsterTable!$B$1,MonsterTable!$A$1:$B$1,0),0))),OR(ISBLANK(BP1393),ISBLANK(BQ1393))),#N/A,
IFERROR(VLOOKUP(BN1393,MonsterTable!$A:$B,MATCH(MonsterTable!$B$1,MonsterTable!$A$1:$B$1,0),0),
IF(OR(NOT(ISBLANK(BP1393)),ISBLANK(BQ1393)),#N/A,
IF(BN1393="empty","empty",
VLOOKUP(BN1393,MonsterGroupTable!$A:$A,1,0)))))))</f>
        <v/>
      </c>
      <c r="BV1393" s="2" t="str">
        <f>IF(AND(ISBLANK(BU1393),OR(NOT(ISBLANK(BW1393)),NOT(ISBLANK(BX1393)))),#N/A,
IF(ISBLANK(BU1393),"",
IF(AND(NOT(ISERROR(VLOOKUP(BU1393,MonsterTable!$A:$B,MATCH(MonsterTable!$B$1,MonsterTable!$A$1:$B$1,0),0))),OR(ISBLANK(BW1393),ISBLANK(BX1393))),#N/A,
IFERROR(VLOOKUP(BU1393,MonsterTable!$A:$B,MATCH(MonsterTable!$B$1,MonsterTable!$A$1:$B$1,0),0),
IF(OR(NOT(ISBLANK(BW1393)),ISBLANK(BX1393)),#N/A,
IF(BU1393="empty","empty",
VLOOKUP(BU1393,MonsterGroupTable!$A:$A,1,0)))))))</f>
        <v/>
      </c>
      <c r="CC1393" s="2" t="str">
        <f>IF(AND(ISBLANK(CB1393),OR(NOT(ISBLANK(CD1393)),NOT(ISBLANK(CE1393)))),#N/A,
IF(ISBLANK(CB1393),"",
IF(AND(NOT(ISERROR(VLOOKUP(CB1393,MonsterTable!$A:$B,MATCH(MonsterTable!$B$1,MonsterTable!$A$1:$B$1,0),0))),OR(ISBLANK(CD1393),ISBLANK(CE1393))),#N/A,
IFERROR(VLOOKUP(CB1393,MonsterTable!$A:$B,MATCH(MonsterTable!$B$1,MonsterTable!$A$1:$B$1,0),0),
IF(OR(NOT(ISBLANK(CD1393)),ISBLANK(CE1393)),#N/A,
IF(CB1393="empty","empty",
VLOOKUP(CB1393,MonsterGroupTable!$A:$A,1,0)))))))</f>
        <v/>
      </c>
      <c r="CJ1393" s="2" t="str">
        <f>IF(AND(ISBLANK(CI1393),OR(NOT(ISBLANK(CK1393)),NOT(ISBLANK(CL1393)))),#N/A,
IF(ISBLANK(CI1393),"",
IF(AND(NOT(ISERROR(VLOOKUP(CI1393,MonsterTable!$A:$B,MATCH(MonsterTable!$B$1,MonsterTable!$A$1:$B$1,0),0))),OR(ISBLANK(CK1393),ISBLANK(CL1393))),#N/A,
IFERROR(VLOOKUP(CI1393,MonsterTable!$A:$B,MATCH(MonsterTable!$B$1,MonsterTable!$A$1:$B$1,0),0),
IF(OR(NOT(ISBLANK(CK1393)),ISBLANK(CL1393)),#N/A,
IF(CI1393="empty","empty",
VLOOKUP(CI1393,MonsterGroupTable!$A:$A,1,0)))))))</f>
        <v/>
      </c>
    </row>
    <row r="1394" spans="1:88">
      <c r="A1394">
        <v>20695</v>
      </c>
      <c r="B1394">
        <f t="shared" si="42"/>
        <v>1.1000000000000001</v>
      </c>
      <c r="C1394">
        <f t="shared" si="42"/>
        <v>1.1000000000000001</v>
      </c>
      <c r="F1394">
        <v>6300</v>
      </c>
      <c r="G1394">
        <v>273189</v>
      </c>
      <c r="H1394">
        <v>0</v>
      </c>
      <c r="I1394">
        <v>0</v>
      </c>
      <c r="J1394">
        <v>0</v>
      </c>
      <c r="K1394" t="s">
        <v>28</v>
      </c>
      <c r="L1394" t="s">
        <v>256</v>
      </c>
      <c r="M1394" t="s">
        <v>79</v>
      </c>
      <c r="N1394" t="s">
        <v>80</v>
      </c>
      <c r="O1394">
        <v>0</v>
      </c>
      <c r="P1394">
        <v>-4.75</v>
      </c>
      <c r="Q1394">
        <v>-3.5</v>
      </c>
      <c r="R1394">
        <v>4.75</v>
      </c>
      <c r="S1394">
        <v>3</v>
      </c>
      <c r="T1394">
        <v>-13.5</v>
      </c>
      <c r="U1394">
        <v>2.5499999999999998</v>
      </c>
      <c r="V1394">
        <v>-6.75</v>
      </c>
      <c r="W1394" t="str">
        <f t="shared" si="43"/>
        <v>g110,5,empty,3,206,1,1,0</v>
      </c>
      <c r="X1394" s="1" t="s">
        <v>327</v>
      </c>
      <c r="Y1394" s="2" t="str">
        <f>IF(AND(ISBLANK(X1394),OR(NOT(ISBLANK(Z1394)),NOT(ISBLANK(AA1394)))),#N/A,
IF(ISBLANK(X1394),"",
IF(AND(NOT(ISERROR(VLOOKUP(X1394,MonsterTable!$A:$B,MATCH(MonsterTable!$B$1,MonsterTable!$A$1:$B$1,0),0))),OR(ISBLANK(Z1394),ISBLANK(AA1394))),#N/A,
IFERROR(VLOOKUP(X1394,MonsterTable!$A:$B,MATCH(MonsterTable!$B$1,MonsterTable!$A$1:$B$1,0),0),
IF(OR(NOT(ISBLANK(Z1394)),ISBLANK(AA1394)),#N/A,
IF(X1394="empty","empty",
VLOOKUP(X1394,MonsterGroupTable!$A:$A,1,0)))))))</f>
        <v>g110</v>
      </c>
      <c r="AA1394">
        <v>5</v>
      </c>
      <c r="AE1394" s="1" t="s">
        <v>74</v>
      </c>
      <c r="AF1394" s="2" t="str">
        <f>IF(AND(ISBLANK(AE1394),OR(NOT(ISBLANK(AG1394)),NOT(ISBLANK(AH1394)))),#N/A,
IF(ISBLANK(AE1394),"",
IF(AND(NOT(ISERROR(VLOOKUP(AE1394,MonsterTable!$A:$B,MATCH(MonsterTable!$B$1,MonsterTable!$A$1:$B$1,0),0))),OR(ISBLANK(AG1394),ISBLANK(AH1394))),#N/A,
IFERROR(VLOOKUP(AE1394,MonsterTable!$A:$B,MATCH(MonsterTable!$B$1,MonsterTable!$A$1:$B$1,0),0),
IF(OR(NOT(ISBLANK(AG1394)),ISBLANK(AH1394)),#N/A,
IF(AE1394="empty","empty",
VLOOKUP(AE1394,MonsterGroupTable!$A:$A,1,0)))))))</f>
        <v>empty</v>
      </c>
      <c r="AH1394">
        <v>3</v>
      </c>
      <c r="AL1394" s="1" t="s">
        <v>342</v>
      </c>
      <c r="AM1394" s="2">
        <f>IF(AND(ISBLANK(AL1394),OR(NOT(ISBLANK(AN1394)),NOT(ISBLANK(AO1394)))),#N/A,
IF(ISBLANK(AL1394),"",
IF(AND(NOT(ISERROR(VLOOKUP(AL1394,MonsterTable!$A:$B,MATCH(MonsterTable!$B$1,MonsterTable!$A$1:$B$1,0),0))),OR(ISBLANK(AN1394),ISBLANK(AO1394))),#N/A,
IFERROR(VLOOKUP(AL1394,MonsterTable!$A:$B,MATCH(MonsterTable!$B$1,MonsterTable!$A$1:$B$1,0),0),
IF(OR(NOT(ISBLANK(AN1394)),ISBLANK(AO1394)),#N/A,
IF(AL1394="empty","empty",
VLOOKUP(AL1394,MonsterGroupTable!$A:$A,1,0)))))))</f>
        <v>206</v>
      </c>
      <c r="AN1394">
        <v>1</v>
      </c>
      <c r="AO1394">
        <v>1</v>
      </c>
      <c r="AP1394">
        <v>0</v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BA1394" s="2" t="str">
        <f>IF(AND(ISBLANK(AZ1394),OR(NOT(ISBLANK(BB1394)),NOT(ISBLANK(BC1394)))),#N/A,
IF(ISBLANK(AZ1394),"",
IF(AND(NOT(ISERROR(VLOOKUP(AZ1394,MonsterTable!$A:$B,MATCH(MonsterTable!$B$1,MonsterTable!$A$1:$B$1,0),0))),OR(ISBLANK(BB1394),ISBLANK(BC1394))),#N/A,
IFERROR(VLOOKUP(AZ1394,MonsterTable!$A:$B,MATCH(MonsterTable!$B$1,MonsterTable!$A$1:$B$1,0),0),
IF(OR(NOT(ISBLANK(BB1394)),ISBLANK(BC1394)),#N/A,
IF(AZ1394="empty","empty",
VLOOKUP(AZ1394,MonsterGroupTable!$A:$A,1,0)))))))</f>
        <v/>
      </c>
      <c r="BH1394" s="2" t="str">
        <f>IF(AND(ISBLANK(BG1394),OR(NOT(ISBLANK(BI1394)),NOT(ISBLANK(BJ1394)))),#N/A,
IF(ISBLANK(BG1394),"",
IF(AND(NOT(ISERROR(VLOOKUP(BG1394,MonsterTable!$A:$B,MATCH(MonsterTable!$B$1,MonsterTable!$A$1:$B$1,0),0))),OR(ISBLANK(BI1394),ISBLANK(BJ1394))),#N/A,
IFERROR(VLOOKUP(BG1394,MonsterTable!$A:$B,MATCH(MonsterTable!$B$1,MonsterTable!$A$1:$B$1,0),0),
IF(OR(NOT(ISBLANK(BI1394)),ISBLANK(BJ1394)),#N/A,
IF(BG1394="empty","empty",
VLOOKUP(BG1394,MonsterGroupTable!$A:$A,1,0)))))))</f>
        <v/>
      </c>
      <c r="BO1394" s="2" t="str">
        <f>IF(AND(ISBLANK(BN1394),OR(NOT(ISBLANK(BP1394)),NOT(ISBLANK(BQ1394)))),#N/A,
IF(ISBLANK(BN1394),"",
IF(AND(NOT(ISERROR(VLOOKUP(BN1394,MonsterTable!$A:$B,MATCH(MonsterTable!$B$1,MonsterTable!$A$1:$B$1,0),0))),OR(ISBLANK(BP1394),ISBLANK(BQ1394))),#N/A,
IFERROR(VLOOKUP(BN1394,MonsterTable!$A:$B,MATCH(MonsterTable!$B$1,MonsterTable!$A$1:$B$1,0),0),
IF(OR(NOT(ISBLANK(BP1394)),ISBLANK(BQ1394)),#N/A,
IF(BN1394="empty","empty",
VLOOKUP(BN1394,MonsterGroupTable!$A:$A,1,0)))))))</f>
        <v/>
      </c>
      <c r="BV1394" s="2" t="str">
        <f>IF(AND(ISBLANK(BU1394),OR(NOT(ISBLANK(BW1394)),NOT(ISBLANK(BX1394)))),#N/A,
IF(ISBLANK(BU1394),"",
IF(AND(NOT(ISERROR(VLOOKUP(BU1394,MonsterTable!$A:$B,MATCH(MonsterTable!$B$1,MonsterTable!$A$1:$B$1,0),0))),OR(ISBLANK(BW1394),ISBLANK(BX1394))),#N/A,
IFERROR(VLOOKUP(BU1394,MonsterTable!$A:$B,MATCH(MonsterTable!$B$1,MonsterTable!$A$1:$B$1,0),0),
IF(OR(NOT(ISBLANK(BW1394)),ISBLANK(BX1394)),#N/A,
IF(BU1394="empty","empty",
VLOOKUP(BU1394,MonsterGroupTable!$A:$A,1,0)))))))</f>
        <v/>
      </c>
      <c r="CC1394" s="2" t="str">
        <f>IF(AND(ISBLANK(CB1394),OR(NOT(ISBLANK(CD1394)),NOT(ISBLANK(CE1394)))),#N/A,
IF(ISBLANK(CB1394),"",
IF(AND(NOT(ISERROR(VLOOKUP(CB1394,MonsterTable!$A:$B,MATCH(MonsterTable!$B$1,MonsterTable!$A$1:$B$1,0),0))),OR(ISBLANK(CD1394),ISBLANK(CE1394))),#N/A,
IFERROR(VLOOKUP(CB1394,MonsterTable!$A:$B,MATCH(MonsterTable!$B$1,MonsterTable!$A$1:$B$1,0),0),
IF(OR(NOT(ISBLANK(CD1394)),ISBLANK(CE1394)),#N/A,
IF(CB1394="empty","empty",
VLOOKUP(CB1394,MonsterGroupTable!$A:$A,1,0)))))))</f>
        <v/>
      </c>
      <c r="CJ1394" s="2" t="str">
        <f>IF(AND(ISBLANK(CI1394),OR(NOT(ISBLANK(CK1394)),NOT(ISBLANK(CL1394)))),#N/A,
IF(ISBLANK(CI1394),"",
IF(AND(NOT(ISERROR(VLOOKUP(CI1394,MonsterTable!$A:$B,MATCH(MonsterTable!$B$1,MonsterTable!$A$1:$B$1,0),0))),OR(ISBLANK(CK1394),ISBLANK(CL1394))),#N/A,
IFERROR(VLOOKUP(CI1394,MonsterTable!$A:$B,MATCH(MonsterTable!$B$1,MonsterTable!$A$1:$B$1,0),0),
IF(OR(NOT(ISBLANK(CK1394)),ISBLANK(CL1394)),#N/A,
IF(CI1394="empty","empty",
VLOOKUP(CI1394,MonsterGroupTable!$A:$A,1,0)))))))</f>
        <v/>
      </c>
    </row>
    <row r="1395" spans="1:88">
      <c r="A1395">
        <v>20696</v>
      </c>
      <c r="B1395">
        <f t="shared" si="42"/>
        <v>1.1000000000000001</v>
      </c>
      <c r="C1395">
        <f t="shared" si="42"/>
        <v>1.1000000000000001</v>
      </c>
      <c r="F1395">
        <v>6300</v>
      </c>
      <c r="G1395">
        <v>274134</v>
      </c>
      <c r="H1395">
        <v>0</v>
      </c>
      <c r="I1395">
        <v>0</v>
      </c>
      <c r="J1395">
        <v>0</v>
      </c>
      <c r="K1395" t="s">
        <v>28</v>
      </c>
      <c r="L1395" t="s">
        <v>256</v>
      </c>
      <c r="M1395" t="s">
        <v>79</v>
      </c>
      <c r="N1395" t="s">
        <v>80</v>
      </c>
      <c r="O1395">
        <v>0</v>
      </c>
      <c r="P1395">
        <v>-4.75</v>
      </c>
      <c r="Q1395">
        <v>-3.5</v>
      </c>
      <c r="R1395">
        <v>4.75</v>
      </c>
      <c r="S1395">
        <v>3</v>
      </c>
      <c r="T1395">
        <v>-13.5</v>
      </c>
      <c r="U1395">
        <v>2.5499999999999998</v>
      </c>
      <c r="V1395">
        <v>-6.75</v>
      </c>
      <c r="W1395" t="str">
        <f t="shared" si="43"/>
        <v>g110,5,empty,3,206,1,1,0</v>
      </c>
      <c r="X1395" s="1" t="s">
        <v>327</v>
      </c>
      <c r="Y1395" s="2" t="str">
        <f>IF(AND(ISBLANK(X1395),OR(NOT(ISBLANK(Z1395)),NOT(ISBLANK(AA1395)))),#N/A,
IF(ISBLANK(X1395),"",
IF(AND(NOT(ISERROR(VLOOKUP(X1395,MonsterTable!$A:$B,MATCH(MonsterTable!$B$1,MonsterTable!$A$1:$B$1,0),0))),OR(ISBLANK(Z1395),ISBLANK(AA1395))),#N/A,
IFERROR(VLOOKUP(X1395,MonsterTable!$A:$B,MATCH(MonsterTable!$B$1,MonsterTable!$A$1:$B$1,0),0),
IF(OR(NOT(ISBLANK(Z1395)),ISBLANK(AA1395)),#N/A,
IF(X1395="empty","empty",
VLOOKUP(X1395,MonsterGroupTable!$A:$A,1,0)))))))</f>
        <v>g110</v>
      </c>
      <c r="AA1395">
        <v>5</v>
      </c>
      <c r="AE1395" s="1" t="s">
        <v>74</v>
      </c>
      <c r="AF1395" s="2" t="str">
        <f>IF(AND(ISBLANK(AE1395),OR(NOT(ISBLANK(AG1395)),NOT(ISBLANK(AH1395)))),#N/A,
IF(ISBLANK(AE1395),"",
IF(AND(NOT(ISERROR(VLOOKUP(AE1395,MonsterTable!$A:$B,MATCH(MonsterTable!$B$1,MonsterTable!$A$1:$B$1,0),0))),OR(ISBLANK(AG1395),ISBLANK(AH1395))),#N/A,
IFERROR(VLOOKUP(AE1395,MonsterTable!$A:$B,MATCH(MonsterTable!$B$1,MonsterTable!$A$1:$B$1,0),0),
IF(OR(NOT(ISBLANK(AG1395)),ISBLANK(AH1395)),#N/A,
IF(AE1395="empty","empty",
VLOOKUP(AE1395,MonsterGroupTable!$A:$A,1,0)))))))</f>
        <v>empty</v>
      </c>
      <c r="AH1395">
        <v>3</v>
      </c>
      <c r="AL1395" s="1" t="s">
        <v>342</v>
      </c>
      <c r="AM1395" s="2">
        <f>IF(AND(ISBLANK(AL1395),OR(NOT(ISBLANK(AN1395)),NOT(ISBLANK(AO1395)))),#N/A,
IF(ISBLANK(AL1395),"",
IF(AND(NOT(ISERROR(VLOOKUP(AL1395,MonsterTable!$A:$B,MATCH(MonsterTable!$B$1,MonsterTable!$A$1:$B$1,0),0))),OR(ISBLANK(AN1395),ISBLANK(AO1395))),#N/A,
IFERROR(VLOOKUP(AL1395,MonsterTable!$A:$B,MATCH(MonsterTable!$B$1,MonsterTable!$A$1:$B$1,0),0),
IF(OR(NOT(ISBLANK(AN1395)),ISBLANK(AO1395)),#N/A,
IF(AL1395="empty","empty",
VLOOKUP(AL1395,MonsterGroupTable!$A:$A,1,0)))))))</f>
        <v>206</v>
      </c>
      <c r="AN1395">
        <v>1</v>
      </c>
      <c r="AO1395">
        <v>1</v>
      </c>
      <c r="AP1395">
        <v>0</v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BA1395" s="2" t="str">
        <f>IF(AND(ISBLANK(AZ1395),OR(NOT(ISBLANK(BB1395)),NOT(ISBLANK(BC1395)))),#N/A,
IF(ISBLANK(AZ1395),"",
IF(AND(NOT(ISERROR(VLOOKUP(AZ1395,MonsterTable!$A:$B,MATCH(MonsterTable!$B$1,MonsterTable!$A$1:$B$1,0),0))),OR(ISBLANK(BB1395),ISBLANK(BC1395))),#N/A,
IFERROR(VLOOKUP(AZ1395,MonsterTable!$A:$B,MATCH(MonsterTable!$B$1,MonsterTable!$A$1:$B$1,0),0),
IF(OR(NOT(ISBLANK(BB1395)),ISBLANK(BC1395)),#N/A,
IF(AZ1395="empty","empty",
VLOOKUP(AZ1395,MonsterGroupTable!$A:$A,1,0)))))))</f>
        <v/>
      </c>
      <c r="BH1395" s="2" t="str">
        <f>IF(AND(ISBLANK(BG1395),OR(NOT(ISBLANK(BI1395)),NOT(ISBLANK(BJ1395)))),#N/A,
IF(ISBLANK(BG1395),"",
IF(AND(NOT(ISERROR(VLOOKUP(BG1395,MonsterTable!$A:$B,MATCH(MonsterTable!$B$1,MonsterTable!$A$1:$B$1,0),0))),OR(ISBLANK(BI1395),ISBLANK(BJ1395))),#N/A,
IFERROR(VLOOKUP(BG1395,MonsterTable!$A:$B,MATCH(MonsterTable!$B$1,MonsterTable!$A$1:$B$1,0),0),
IF(OR(NOT(ISBLANK(BI1395)),ISBLANK(BJ1395)),#N/A,
IF(BG1395="empty","empty",
VLOOKUP(BG1395,MonsterGroupTable!$A:$A,1,0)))))))</f>
        <v/>
      </c>
      <c r="BO1395" s="2" t="str">
        <f>IF(AND(ISBLANK(BN1395),OR(NOT(ISBLANK(BP1395)),NOT(ISBLANK(BQ1395)))),#N/A,
IF(ISBLANK(BN1395),"",
IF(AND(NOT(ISERROR(VLOOKUP(BN1395,MonsterTable!$A:$B,MATCH(MonsterTable!$B$1,MonsterTable!$A$1:$B$1,0),0))),OR(ISBLANK(BP1395),ISBLANK(BQ1395))),#N/A,
IFERROR(VLOOKUP(BN1395,MonsterTable!$A:$B,MATCH(MonsterTable!$B$1,MonsterTable!$A$1:$B$1,0),0),
IF(OR(NOT(ISBLANK(BP1395)),ISBLANK(BQ1395)),#N/A,
IF(BN1395="empty","empty",
VLOOKUP(BN1395,MonsterGroupTable!$A:$A,1,0)))))))</f>
        <v/>
      </c>
      <c r="BV1395" s="2" t="str">
        <f>IF(AND(ISBLANK(BU1395),OR(NOT(ISBLANK(BW1395)),NOT(ISBLANK(BX1395)))),#N/A,
IF(ISBLANK(BU1395),"",
IF(AND(NOT(ISERROR(VLOOKUP(BU1395,MonsterTable!$A:$B,MATCH(MonsterTable!$B$1,MonsterTable!$A$1:$B$1,0),0))),OR(ISBLANK(BW1395),ISBLANK(BX1395))),#N/A,
IFERROR(VLOOKUP(BU1395,MonsterTable!$A:$B,MATCH(MonsterTable!$B$1,MonsterTable!$A$1:$B$1,0),0),
IF(OR(NOT(ISBLANK(BW1395)),ISBLANK(BX1395)),#N/A,
IF(BU1395="empty","empty",
VLOOKUP(BU1395,MonsterGroupTable!$A:$A,1,0)))))))</f>
        <v/>
      </c>
      <c r="CC1395" s="2" t="str">
        <f>IF(AND(ISBLANK(CB1395),OR(NOT(ISBLANK(CD1395)),NOT(ISBLANK(CE1395)))),#N/A,
IF(ISBLANK(CB1395),"",
IF(AND(NOT(ISERROR(VLOOKUP(CB1395,MonsterTable!$A:$B,MATCH(MonsterTable!$B$1,MonsterTable!$A$1:$B$1,0),0))),OR(ISBLANK(CD1395),ISBLANK(CE1395))),#N/A,
IFERROR(VLOOKUP(CB1395,MonsterTable!$A:$B,MATCH(MonsterTable!$B$1,MonsterTable!$A$1:$B$1,0),0),
IF(OR(NOT(ISBLANK(CD1395)),ISBLANK(CE1395)),#N/A,
IF(CB1395="empty","empty",
VLOOKUP(CB1395,MonsterGroupTable!$A:$A,1,0)))))))</f>
        <v/>
      </c>
      <c r="CJ1395" s="2" t="str">
        <f>IF(AND(ISBLANK(CI1395),OR(NOT(ISBLANK(CK1395)),NOT(ISBLANK(CL1395)))),#N/A,
IF(ISBLANK(CI1395),"",
IF(AND(NOT(ISERROR(VLOOKUP(CI1395,MonsterTable!$A:$B,MATCH(MonsterTable!$B$1,MonsterTable!$A$1:$B$1,0),0))),OR(ISBLANK(CK1395),ISBLANK(CL1395))),#N/A,
IFERROR(VLOOKUP(CI1395,MonsterTable!$A:$B,MATCH(MonsterTable!$B$1,MonsterTable!$A$1:$B$1,0),0),
IF(OR(NOT(ISBLANK(CK1395)),ISBLANK(CL1395)),#N/A,
IF(CI1395="empty","empty",
VLOOKUP(CI1395,MonsterGroupTable!$A:$A,1,0)))))))</f>
        <v/>
      </c>
    </row>
    <row r="1396" spans="1:88">
      <c r="A1396">
        <v>20697</v>
      </c>
      <c r="B1396">
        <f t="shared" si="42"/>
        <v>1.1000000000000001</v>
      </c>
      <c r="C1396">
        <f t="shared" si="42"/>
        <v>1.1000000000000001</v>
      </c>
      <c r="F1396">
        <v>6300</v>
      </c>
      <c r="G1396">
        <v>275079</v>
      </c>
      <c r="H1396">
        <v>0</v>
      </c>
      <c r="I1396">
        <v>0</v>
      </c>
      <c r="J1396">
        <v>0</v>
      </c>
      <c r="K1396" t="s">
        <v>28</v>
      </c>
      <c r="L1396" t="s">
        <v>256</v>
      </c>
      <c r="M1396" t="s">
        <v>79</v>
      </c>
      <c r="N1396" t="s">
        <v>80</v>
      </c>
      <c r="O1396">
        <v>0</v>
      </c>
      <c r="P1396">
        <v>-4.75</v>
      </c>
      <c r="Q1396">
        <v>-3.5</v>
      </c>
      <c r="R1396">
        <v>4.75</v>
      </c>
      <c r="S1396">
        <v>3</v>
      </c>
      <c r="T1396">
        <v>-13.5</v>
      </c>
      <c r="U1396">
        <v>2.5499999999999998</v>
      </c>
      <c r="V1396">
        <v>-6.75</v>
      </c>
      <c r="W1396" t="str">
        <f t="shared" si="43"/>
        <v>g110,5,empty,3,206,1,1,0</v>
      </c>
      <c r="X1396" s="1" t="s">
        <v>327</v>
      </c>
      <c r="Y1396" s="2" t="str">
        <f>IF(AND(ISBLANK(X1396),OR(NOT(ISBLANK(Z1396)),NOT(ISBLANK(AA1396)))),#N/A,
IF(ISBLANK(X1396),"",
IF(AND(NOT(ISERROR(VLOOKUP(X1396,MonsterTable!$A:$B,MATCH(MonsterTable!$B$1,MonsterTable!$A$1:$B$1,0),0))),OR(ISBLANK(Z1396),ISBLANK(AA1396))),#N/A,
IFERROR(VLOOKUP(X1396,MonsterTable!$A:$B,MATCH(MonsterTable!$B$1,MonsterTable!$A$1:$B$1,0),0),
IF(OR(NOT(ISBLANK(Z1396)),ISBLANK(AA1396)),#N/A,
IF(X1396="empty","empty",
VLOOKUP(X1396,MonsterGroupTable!$A:$A,1,0)))))))</f>
        <v>g110</v>
      </c>
      <c r="AA1396">
        <v>5</v>
      </c>
      <c r="AE1396" s="1" t="s">
        <v>74</v>
      </c>
      <c r="AF1396" s="2" t="str">
        <f>IF(AND(ISBLANK(AE1396),OR(NOT(ISBLANK(AG1396)),NOT(ISBLANK(AH1396)))),#N/A,
IF(ISBLANK(AE1396),"",
IF(AND(NOT(ISERROR(VLOOKUP(AE1396,MonsterTable!$A:$B,MATCH(MonsterTable!$B$1,MonsterTable!$A$1:$B$1,0),0))),OR(ISBLANK(AG1396),ISBLANK(AH1396))),#N/A,
IFERROR(VLOOKUP(AE1396,MonsterTable!$A:$B,MATCH(MonsterTable!$B$1,MonsterTable!$A$1:$B$1,0),0),
IF(OR(NOT(ISBLANK(AG1396)),ISBLANK(AH1396)),#N/A,
IF(AE1396="empty","empty",
VLOOKUP(AE1396,MonsterGroupTable!$A:$A,1,0)))))))</f>
        <v>empty</v>
      </c>
      <c r="AH1396">
        <v>3</v>
      </c>
      <c r="AL1396" s="1" t="s">
        <v>342</v>
      </c>
      <c r="AM1396" s="2">
        <f>IF(AND(ISBLANK(AL1396),OR(NOT(ISBLANK(AN1396)),NOT(ISBLANK(AO1396)))),#N/A,
IF(ISBLANK(AL1396),"",
IF(AND(NOT(ISERROR(VLOOKUP(AL1396,MonsterTable!$A:$B,MATCH(MonsterTable!$B$1,MonsterTable!$A$1:$B$1,0),0))),OR(ISBLANK(AN1396),ISBLANK(AO1396))),#N/A,
IFERROR(VLOOKUP(AL1396,MonsterTable!$A:$B,MATCH(MonsterTable!$B$1,MonsterTable!$A$1:$B$1,0),0),
IF(OR(NOT(ISBLANK(AN1396)),ISBLANK(AO1396)),#N/A,
IF(AL1396="empty","empty",
VLOOKUP(AL1396,MonsterGroupTable!$A:$A,1,0)))))))</f>
        <v>206</v>
      </c>
      <c r="AN1396">
        <v>1</v>
      </c>
      <c r="AO1396">
        <v>1</v>
      </c>
      <c r="AP1396">
        <v>0</v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BA1396" s="2" t="str">
        <f>IF(AND(ISBLANK(AZ1396),OR(NOT(ISBLANK(BB1396)),NOT(ISBLANK(BC1396)))),#N/A,
IF(ISBLANK(AZ1396),"",
IF(AND(NOT(ISERROR(VLOOKUP(AZ1396,MonsterTable!$A:$B,MATCH(MonsterTable!$B$1,MonsterTable!$A$1:$B$1,0),0))),OR(ISBLANK(BB1396),ISBLANK(BC1396))),#N/A,
IFERROR(VLOOKUP(AZ1396,MonsterTable!$A:$B,MATCH(MonsterTable!$B$1,MonsterTable!$A$1:$B$1,0),0),
IF(OR(NOT(ISBLANK(BB1396)),ISBLANK(BC1396)),#N/A,
IF(AZ1396="empty","empty",
VLOOKUP(AZ1396,MonsterGroupTable!$A:$A,1,0)))))))</f>
        <v/>
      </c>
      <c r="BH1396" s="2" t="str">
        <f>IF(AND(ISBLANK(BG1396),OR(NOT(ISBLANK(BI1396)),NOT(ISBLANK(BJ1396)))),#N/A,
IF(ISBLANK(BG1396),"",
IF(AND(NOT(ISERROR(VLOOKUP(BG1396,MonsterTable!$A:$B,MATCH(MonsterTable!$B$1,MonsterTable!$A$1:$B$1,0),0))),OR(ISBLANK(BI1396),ISBLANK(BJ1396))),#N/A,
IFERROR(VLOOKUP(BG1396,MonsterTable!$A:$B,MATCH(MonsterTable!$B$1,MonsterTable!$A$1:$B$1,0),0),
IF(OR(NOT(ISBLANK(BI1396)),ISBLANK(BJ1396)),#N/A,
IF(BG1396="empty","empty",
VLOOKUP(BG1396,MonsterGroupTable!$A:$A,1,0)))))))</f>
        <v/>
      </c>
      <c r="BO1396" s="2" t="str">
        <f>IF(AND(ISBLANK(BN1396),OR(NOT(ISBLANK(BP1396)),NOT(ISBLANK(BQ1396)))),#N/A,
IF(ISBLANK(BN1396),"",
IF(AND(NOT(ISERROR(VLOOKUP(BN1396,MonsterTable!$A:$B,MATCH(MonsterTable!$B$1,MonsterTable!$A$1:$B$1,0),0))),OR(ISBLANK(BP1396),ISBLANK(BQ1396))),#N/A,
IFERROR(VLOOKUP(BN1396,MonsterTable!$A:$B,MATCH(MonsterTable!$B$1,MonsterTable!$A$1:$B$1,0),0),
IF(OR(NOT(ISBLANK(BP1396)),ISBLANK(BQ1396)),#N/A,
IF(BN1396="empty","empty",
VLOOKUP(BN1396,MonsterGroupTable!$A:$A,1,0)))))))</f>
        <v/>
      </c>
      <c r="BV1396" s="2" t="str">
        <f>IF(AND(ISBLANK(BU1396),OR(NOT(ISBLANK(BW1396)),NOT(ISBLANK(BX1396)))),#N/A,
IF(ISBLANK(BU1396),"",
IF(AND(NOT(ISERROR(VLOOKUP(BU1396,MonsterTable!$A:$B,MATCH(MonsterTable!$B$1,MonsterTable!$A$1:$B$1,0),0))),OR(ISBLANK(BW1396),ISBLANK(BX1396))),#N/A,
IFERROR(VLOOKUP(BU1396,MonsterTable!$A:$B,MATCH(MonsterTable!$B$1,MonsterTable!$A$1:$B$1,0),0),
IF(OR(NOT(ISBLANK(BW1396)),ISBLANK(BX1396)),#N/A,
IF(BU1396="empty","empty",
VLOOKUP(BU1396,MonsterGroupTable!$A:$A,1,0)))))))</f>
        <v/>
      </c>
      <c r="CC1396" s="2" t="str">
        <f>IF(AND(ISBLANK(CB1396),OR(NOT(ISBLANK(CD1396)),NOT(ISBLANK(CE1396)))),#N/A,
IF(ISBLANK(CB1396),"",
IF(AND(NOT(ISERROR(VLOOKUP(CB1396,MonsterTable!$A:$B,MATCH(MonsterTable!$B$1,MonsterTable!$A$1:$B$1,0),0))),OR(ISBLANK(CD1396),ISBLANK(CE1396))),#N/A,
IFERROR(VLOOKUP(CB1396,MonsterTable!$A:$B,MATCH(MonsterTable!$B$1,MonsterTable!$A$1:$B$1,0),0),
IF(OR(NOT(ISBLANK(CD1396)),ISBLANK(CE1396)),#N/A,
IF(CB1396="empty","empty",
VLOOKUP(CB1396,MonsterGroupTable!$A:$A,1,0)))))))</f>
        <v/>
      </c>
      <c r="CJ1396" s="2" t="str">
        <f>IF(AND(ISBLANK(CI1396),OR(NOT(ISBLANK(CK1396)),NOT(ISBLANK(CL1396)))),#N/A,
IF(ISBLANK(CI1396),"",
IF(AND(NOT(ISERROR(VLOOKUP(CI1396,MonsterTable!$A:$B,MATCH(MonsterTable!$B$1,MonsterTable!$A$1:$B$1,0),0))),OR(ISBLANK(CK1396),ISBLANK(CL1396))),#N/A,
IFERROR(VLOOKUP(CI1396,MonsterTable!$A:$B,MATCH(MonsterTable!$B$1,MonsterTable!$A$1:$B$1,0),0),
IF(OR(NOT(ISBLANK(CK1396)),ISBLANK(CL1396)),#N/A,
IF(CI1396="empty","empty",
VLOOKUP(CI1396,MonsterGroupTable!$A:$A,1,0)))))))</f>
        <v/>
      </c>
    </row>
    <row r="1397" spans="1:88">
      <c r="A1397">
        <v>20698</v>
      </c>
      <c r="B1397">
        <f t="shared" si="42"/>
        <v>1.1000000000000001</v>
      </c>
      <c r="C1397">
        <f t="shared" si="42"/>
        <v>1.1000000000000001</v>
      </c>
      <c r="F1397">
        <v>6300</v>
      </c>
      <c r="G1397">
        <v>276024</v>
      </c>
      <c r="H1397">
        <v>0</v>
      </c>
      <c r="I1397">
        <v>0</v>
      </c>
      <c r="J1397">
        <v>0</v>
      </c>
      <c r="K1397" t="s">
        <v>28</v>
      </c>
      <c r="L1397" t="s">
        <v>256</v>
      </c>
      <c r="M1397" t="s">
        <v>79</v>
      </c>
      <c r="N1397" t="s">
        <v>80</v>
      </c>
      <c r="O1397">
        <v>0</v>
      </c>
      <c r="P1397">
        <v>-4.75</v>
      </c>
      <c r="Q1397">
        <v>-3.5</v>
      </c>
      <c r="R1397">
        <v>4.75</v>
      </c>
      <c r="S1397">
        <v>3</v>
      </c>
      <c r="T1397">
        <v>-13.5</v>
      </c>
      <c r="U1397">
        <v>2.5499999999999998</v>
      </c>
      <c r="V1397">
        <v>-6.75</v>
      </c>
      <c r="W1397" t="str">
        <f t="shared" si="43"/>
        <v>g110,5,empty,3,206,1,1,0</v>
      </c>
      <c r="X1397" s="1" t="s">
        <v>327</v>
      </c>
      <c r="Y1397" s="2" t="str">
        <f>IF(AND(ISBLANK(X1397),OR(NOT(ISBLANK(Z1397)),NOT(ISBLANK(AA1397)))),#N/A,
IF(ISBLANK(X1397),"",
IF(AND(NOT(ISERROR(VLOOKUP(X1397,MonsterTable!$A:$B,MATCH(MonsterTable!$B$1,MonsterTable!$A$1:$B$1,0),0))),OR(ISBLANK(Z1397),ISBLANK(AA1397))),#N/A,
IFERROR(VLOOKUP(X1397,MonsterTable!$A:$B,MATCH(MonsterTable!$B$1,MonsterTable!$A$1:$B$1,0),0),
IF(OR(NOT(ISBLANK(Z1397)),ISBLANK(AA1397)),#N/A,
IF(X1397="empty","empty",
VLOOKUP(X1397,MonsterGroupTable!$A:$A,1,0)))))))</f>
        <v>g110</v>
      </c>
      <c r="AA1397">
        <v>5</v>
      </c>
      <c r="AE1397" s="1" t="s">
        <v>74</v>
      </c>
      <c r="AF1397" s="2" t="str">
        <f>IF(AND(ISBLANK(AE1397),OR(NOT(ISBLANK(AG1397)),NOT(ISBLANK(AH1397)))),#N/A,
IF(ISBLANK(AE1397),"",
IF(AND(NOT(ISERROR(VLOOKUP(AE1397,MonsterTable!$A:$B,MATCH(MonsterTable!$B$1,MonsterTable!$A$1:$B$1,0),0))),OR(ISBLANK(AG1397),ISBLANK(AH1397))),#N/A,
IFERROR(VLOOKUP(AE1397,MonsterTable!$A:$B,MATCH(MonsterTable!$B$1,MonsterTable!$A$1:$B$1,0),0),
IF(OR(NOT(ISBLANK(AG1397)),ISBLANK(AH1397)),#N/A,
IF(AE1397="empty","empty",
VLOOKUP(AE1397,MonsterGroupTable!$A:$A,1,0)))))))</f>
        <v>empty</v>
      </c>
      <c r="AH1397">
        <v>3</v>
      </c>
      <c r="AL1397" s="1" t="s">
        <v>342</v>
      </c>
      <c r="AM1397" s="2">
        <f>IF(AND(ISBLANK(AL1397),OR(NOT(ISBLANK(AN1397)),NOT(ISBLANK(AO1397)))),#N/A,
IF(ISBLANK(AL1397),"",
IF(AND(NOT(ISERROR(VLOOKUP(AL1397,MonsterTable!$A:$B,MATCH(MonsterTable!$B$1,MonsterTable!$A$1:$B$1,0),0))),OR(ISBLANK(AN1397),ISBLANK(AO1397))),#N/A,
IFERROR(VLOOKUP(AL1397,MonsterTable!$A:$B,MATCH(MonsterTable!$B$1,MonsterTable!$A$1:$B$1,0),0),
IF(OR(NOT(ISBLANK(AN1397)),ISBLANK(AO1397)),#N/A,
IF(AL1397="empty","empty",
VLOOKUP(AL1397,MonsterGroupTable!$A:$A,1,0)))))))</f>
        <v>206</v>
      </c>
      <c r="AN1397">
        <v>1</v>
      </c>
      <c r="AO1397">
        <v>1</v>
      </c>
      <c r="AP1397">
        <v>0</v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BA1397" s="2" t="str">
        <f>IF(AND(ISBLANK(AZ1397),OR(NOT(ISBLANK(BB1397)),NOT(ISBLANK(BC1397)))),#N/A,
IF(ISBLANK(AZ1397),"",
IF(AND(NOT(ISERROR(VLOOKUP(AZ1397,MonsterTable!$A:$B,MATCH(MonsterTable!$B$1,MonsterTable!$A$1:$B$1,0),0))),OR(ISBLANK(BB1397),ISBLANK(BC1397))),#N/A,
IFERROR(VLOOKUP(AZ1397,MonsterTable!$A:$B,MATCH(MonsterTable!$B$1,MonsterTable!$A$1:$B$1,0),0),
IF(OR(NOT(ISBLANK(BB1397)),ISBLANK(BC1397)),#N/A,
IF(AZ1397="empty","empty",
VLOOKUP(AZ1397,MonsterGroupTable!$A:$A,1,0)))))))</f>
        <v/>
      </c>
      <c r="BH1397" s="2" t="str">
        <f>IF(AND(ISBLANK(BG1397),OR(NOT(ISBLANK(BI1397)),NOT(ISBLANK(BJ1397)))),#N/A,
IF(ISBLANK(BG1397),"",
IF(AND(NOT(ISERROR(VLOOKUP(BG1397,MonsterTable!$A:$B,MATCH(MonsterTable!$B$1,MonsterTable!$A$1:$B$1,0),0))),OR(ISBLANK(BI1397),ISBLANK(BJ1397))),#N/A,
IFERROR(VLOOKUP(BG1397,MonsterTable!$A:$B,MATCH(MonsterTable!$B$1,MonsterTable!$A$1:$B$1,0),0),
IF(OR(NOT(ISBLANK(BI1397)),ISBLANK(BJ1397)),#N/A,
IF(BG1397="empty","empty",
VLOOKUP(BG1397,MonsterGroupTable!$A:$A,1,0)))))))</f>
        <v/>
      </c>
      <c r="BO1397" s="2" t="str">
        <f>IF(AND(ISBLANK(BN1397),OR(NOT(ISBLANK(BP1397)),NOT(ISBLANK(BQ1397)))),#N/A,
IF(ISBLANK(BN1397),"",
IF(AND(NOT(ISERROR(VLOOKUP(BN1397,MonsterTable!$A:$B,MATCH(MonsterTable!$B$1,MonsterTable!$A$1:$B$1,0),0))),OR(ISBLANK(BP1397),ISBLANK(BQ1397))),#N/A,
IFERROR(VLOOKUP(BN1397,MonsterTable!$A:$B,MATCH(MonsterTable!$B$1,MonsterTable!$A$1:$B$1,0),0),
IF(OR(NOT(ISBLANK(BP1397)),ISBLANK(BQ1397)),#N/A,
IF(BN1397="empty","empty",
VLOOKUP(BN1397,MonsterGroupTable!$A:$A,1,0)))))))</f>
        <v/>
      </c>
      <c r="BV1397" s="2" t="str">
        <f>IF(AND(ISBLANK(BU1397),OR(NOT(ISBLANK(BW1397)),NOT(ISBLANK(BX1397)))),#N/A,
IF(ISBLANK(BU1397),"",
IF(AND(NOT(ISERROR(VLOOKUP(BU1397,MonsterTable!$A:$B,MATCH(MonsterTable!$B$1,MonsterTable!$A$1:$B$1,0),0))),OR(ISBLANK(BW1397),ISBLANK(BX1397))),#N/A,
IFERROR(VLOOKUP(BU1397,MonsterTable!$A:$B,MATCH(MonsterTable!$B$1,MonsterTable!$A$1:$B$1,0),0),
IF(OR(NOT(ISBLANK(BW1397)),ISBLANK(BX1397)),#N/A,
IF(BU1397="empty","empty",
VLOOKUP(BU1397,MonsterGroupTable!$A:$A,1,0)))))))</f>
        <v/>
      </c>
      <c r="CC1397" s="2" t="str">
        <f>IF(AND(ISBLANK(CB1397),OR(NOT(ISBLANK(CD1397)),NOT(ISBLANK(CE1397)))),#N/A,
IF(ISBLANK(CB1397),"",
IF(AND(NOT(ISERROR(VLOOKUP(CB1397,MonsterTable!$A:$B,MATCH(MonsterTable!$B$1,MonsterTable!$A$1:$B$1,0),0))),OR(ISBLANK(CD1397),ISBLANK(CE1397))),#N/A,
IFERROR(VLOOKUP(CB1397,MonsterTable!$A:$B,MATCH(MonsterTable!$B$1,MonsterTable!$A$1:$B$1,0),0),
IF(OR(NOT(ISBLANK(CD1397)),ISBLANK(CE1397)),#N/A,
IF(CB1397="empty","empty",
VLOOKUP(CB1397,MonsterGroupTable!$A:$A,1,0)))))))</f>
        <v/>
      </c>
      <c r="CJ1397" s="2" t="str">
        <f>IF(AND(ISBLANK(CI1397),OR(NOT(ISBLANK(CK1397)),NOT(ISBLANK(CL1397)))),#N/A,
IF(ISBLANK(CI1397),"",
IF(AND(NOT(ISERROR(VLOOKUP(CI1397,MonsterTable!$A:$B,MATCH(MonsterTable!$B$1,MonsterTable!$A$1:$B$1,0),0))),OR(ISBLANK(CK1397),ISBLANK(CL1397))),#N/A,
IFERROR(VLOOKUP(CI1397,MonsterTable!$A:$B,MATCH(MonsterTable!$B$1,MonsterTable!$A$1:$B$1,0),0),
IF(OR(NOT(ISBLANK(CK1397)),ISBLANK(CL1397)),#N/A,
IF(CI1397="empty","empty",
VLOOKUP(CI1397,MonsterGroupTable!$A:$A,1,0)))))))</f>
        <v/>
      </c>
    </row>
    <row r="1398" spans="1:88">
      <c r="A1398">
        <v>50001</v>
      </c>
      <c r="B1398">
        <f t="shared" ref="B1398:B1413" si="44">IF(MOD(A1398,10)=0,1.2,1.1)</f>
        <v>1.1000000000000001</v>
      </c>
      <c r="C1398">
        <f t="shared" ref="C1398:C1413" si="45">IF(MOD(B1398,10)=0,1.2,1.1)</f>
        <v>1.1000000000000001</v>
      </c>
      <c r="F1398">
        <v>25</v>
      </c>
      <c r="G1398">
        <v>0</v>
      </c>
      <c r="H1398">
        <v>0</v>
      </c>
      <c r="I1398">
        <v>0</v>
      </c>
      <c r="J1398">
        <v>0</v>
      </c>
      <c r="K1398" t="s">
        <v>110</v>
      </c>
      <c r="L1398" t="s">
        <v>106</v>
      </c>
      <c r="M1398" t="s">
        <v>107</v>
      </c>
      <c r="N1398" t="s">
        <v>109</v>
      </c>
      <c r="O1398">
        <v>0</v>
      </c>
      <c r="P1398">
        <v>-4.75</v>
      </c>
      <c r="Q1398">
        <v>0</v>
      </c>
      <c r="R1398">
        <v>15</v>
      </c>
      <c r="S1398">
        <v>0</v>
      </c>
      <c r="T1398">
        <v>-13.5</v>
      </c>
      <c r="U1398">
        <v>0</v>
      </c>
      <c r="V1398">
        <v>-4.2</v>
      </c>
      <c r="W1398" t="str">
        <f t="shared" si="43"/>
        <v>g502,1,empty,1,g502,1,empty,2,g503,1,empty,2,g503,1</v>
      </c>
      <c r="X1398" s="1" t="s">
        <v>348</v>
      </c>
      <c r="Y1398" s="2" t="str">
        <f>IF(AND(ISBLANK(X1398),OR(NOT(ISBLANK(Z1398)),NOT(ISBLANK(AA1398)))),#N/A,
IF(ISBLANK(X1398),"",
IF(AND(NOT(ISERROR(VLOOKUP(X1398,MonsterTable!$A:$B,MATCH(MonsterTable!$B$1,MonsterTable!$A$1:$B$1,0),0))),OR(ISBLANK(Z1398),ISBLANK(AA1398))),#N/A,
IFERROR(VLOOKUP(X1398,MonsterTable!$A:$B,MATCH(MonsterTable!$B$1,MonsterTable!$A$1:$B$1,0),0),
IF(OR(NOT(ISBLANK(Z1398)),ISBLANK(AA1398)),#N/A,
IF(X1398="empty","empty",
VLOOKUP(X1398,MonsterGroupTable!$A:$A,1,0)))))))</f>
        <v>g502</v>
      </c>
      <c r="AA1398">
        <v>1</v>
      </c>
      <c r="AE1398" s="1" t="s">
        <v>74</v>
      </c>
      <c r="AF1398" s="2" t="str">
        <f>IF(AND(ISBLANK(AE1398),OR(NOT(ISBLANK(AG1398)),NOT(ISBLANK(AH1398)))),#N/A,
IF(ISBLANK(AE1398),"",
IF(AND(NOT(ISERROR(VLOOKUP(AE1398,MonsterTable!$A:$B,MATCH(MonsterTable!$B$1,MonsterTable!$A$1:$B$1,0),0))),OR(ISBLANK(AG1398),ISBLANK(AH1398))),#N/A,
IFERROR(VLOOKUP(AE1398,MonsterTable!$A:$B,MATCH(MonsterTable!$B$1,MonsterTable!$A$1:$B$1,0),0),
IF(OR(NOT(ISBLANK(AG1398)),ISBLANK(AH1398)),#N/A,
IF(AE1398="empty","empty",
VLOOKUP(AE1398,MonsterGroupTable!$A:$A,1,0)))))))</f>
        <v>empty</v>
      </c>
      <c r="AH1398">
        <v>1</v>
      </c>
      <c r="AL1398" s="1" t="s">
        <v>348</v>
      </c>
      <c r="AM1398" s="2" t="str">
        <f>IF(AND(ISBLANK(AL1398),OR(NOT(ISBLANK(AN1398)),NOT(ISBLANK(AO1398)))),#N/A,
IF(ISBLANK(AL1398),"",
IF(AND(NOT(ISERROR(VLOOKUP(AL1398,MonsterTable!$A:$B,MATCH(MonsterTable!$B$1,MonsterTable!$A$1:$B$1,0),0))),OR(ISBLANK(AN1398),ISBLANK(AO1398))),#N/A,
IFERROR(VLOOKUP(AL1398,MonsterTable!$A:$B,MATCH(MonsterTable!$B$1,MonsterTable!$A$1:$B$1,0),0),
IF(OR(NOT(ISBLANK(AN1398)),ISBLANK(AO1398)),#N/A,
IF(AL1398="empty","empty",
VLOOKUP(AL1398,MonsterGroupTable!$A:$A,1,0)))))))</f>
        <v>g502</v>
      </c>
      <c r="AO1398">
        <v>1</v>
      </c>
      <c r="AS1398" s="1" t="s">
        <v>74</v>
      </c>
      <c r="AT1398" s="2" t="str">
        <f>IF(AND(ISBLANK(AS1398),OR(NOT(ISBLANK(AU1398)),NOT(ISBLANK(AV1398)))),#N/A,
IF(ISBLANK(AS1398),"",
IF(AND(NOT(ISERROR(VLOOKUP(AS1398,MonsterTable!$A:$B,MATCH(MonsterTable!$B$1,MonsterTable!$A$1:$B$1,0),0))),OR(ISBLANK(AU1398),ISBLANK(AV1398))),#N/A,
IFERROR(VLOOKUP(AS1398,MonsterTable!$A:$B,MATCH(MonsterTable!$B$1,MonsterTable!$A$1:$B$1,0),0),
IF(OR(NOT(ISBLANK(AU1398)),ISBLANK(AV1398)),#N/A,
IF(AS1398="empty","empty",
VLOOKUP(AS1398,MonsterGroupTable!$A:$A,1,0)))))))</f>
        <v>empty</v>
      </c>
      <c r="AV1398">
        <v>2</v>
      </c>
      <c r="AZ1398" s="1" t="s">
        <v>350</v>
      </c>
      <c r="BA1398" s="2" t="str">
        <f>IF(AND(ISBLANK(AZ1398),OR(NOT(ISBLANK(BB1398)),NOT(ISBLANK(BC1398)))),#N/A,
IF(ISBLANK(AZ1398),"",
IF(AND(NOT(ISERROR(VLOOKUP(AZ1398,MonsterTable!$A:$B,MATCH(MonsterTable!$B$1,MonsterTable!$A$1:$B$1,0),0))),OR(ISBLANK(BB1398),ISBLANK(BC1398))),#N/A,
IFERROR(VLOOKUP(AZ1398,MonsterTable!$A:$B,MATCH(MonsterTable!$B$1,MonsterTable!$A$1:$B$1,0),0),
IF(OR(NOT(ISBLANK(BB1398)),ISBLANK(BC1398)),#N/A,
IF(AZ1398="empty","empty",
VLOOKUP(AZ1398,MonsterGroupTable!$A:$A,1,0)))))))</f>
        <v>g503</v>
      </c>
      <c r="BC1398">
        <v>1</v>
      </c>
      <c r="BG1398" s="1" t="s">
        <v>74</v>
      </c>
      <c r="BH1398" s="2" t="str">
        <f>IF(AND(ISBLANK(BG1398),OR(NOT(ISBLANK(BI1398)),NOT(ISBLANK(BJ1398)))),#N/A,
IF(ISBLANK(BG1398),"",
IF(AND(NOT(ISERROR(VLOOKUP(BG1398,MonsterTable!$A:$B,MATCH(MonsterTable!$B$1,MonsterTable!$A$1:$B$1,0),0))),OR(ISBLANK(BI1398),ISBLANK(BJ1398))),#N/A,
IFERROR(VLOOKUP(BG1398,MonsterTable!$A:$B,MATCH(MonsterTable!$B$1,MonsterTable!$A$1:$B$1,0),0),
IF(OR(NOT(ISBLANK(BI1398)),ISBLANK(BJ1398)),#N/A,
IF(BG1398="empty","empty",
VLOOKUP(BG1398,MonsterGroupTable!$A:$A,1,0)))))))</f>
        <v>empty</v>
      </c>
      <c r="BJ1398">
        <v>2</v>
      </c>
      <c r="BN1398" s="1" t="s">
        <v>350</v>
      </c>
      <c r="BO1398" s="2" t="str">
        <f>IF(AND(ISBLANK(BN1398),OR(NOT(ISBLANK(BP1398)),NOT(ISBLANK(BQ1398)))),#N/A,
IF(ISBLANK(BN1398),"",
IF(AND(NOT(ISERROR(VLOOKUP(BN1398,MonsterTable!$A:$B,MATCH(MonsterTable!$B$1,MonsterTable!$A$1:$B$1,0),0))),OR(ISBLANK(BP1398),ISBLANK(BQ1398))),#N/A,
IFERROR(VLOOKUP(BN1398,MonsterTable!$A:$B,MATCH(MonsterTable!$B$1,MonsterTable!$A$1:$B$1,0),0),
IF(OR(NOT(ISBLANK(BP1398)),ISBLANK(BQ1398)),#N/A,
IF(BN1398="empty","empty",
VLOOKUP(BN1398,MonsterGroupTable!$A:$A,1,0)))))))</f>
        <v>g503</v>
      </c>
      <c r="BQ1398">
        <v>1</v>
      </c>
      <c r="BV1398" s="2" t="str">
        <f>IF(AND(ISBLANK(BU1398),OR(NOT(ISBLANK(BW1398)),NOT(ISBLANK(BX1398)))),#N/A,
IF(ISBLANK(BU1398),"",
IF(AND(NOT(ISERROR(VLOOKUP(BU1398,MonsterTable!$A:$B,MATCH(MonsterTable!$B$1,MonsterTable!$A$1:$B$1,0),0))),OR(ISBLANK(BW1398),ISBLANK(BX1398))),#N/A,
IFERROR(VLOOKUP(BU1398,MonsterTable!$A:$B,MATCH(MonsterTable!$B$1,MonsterTable!$A$1:$B$1,0),0),
IF(OR(NOT(ISBLANK(BW1398)),ISBLANK(BX1398)),#N/A,
IF(BU1398="empty","empty",
VLOOKUP(BU1398,MonsterGroupTable!$A:$A,1,0)))))))</f>
        <v/>
      </c>
      <c r="CC1398" s="2" t="str">
        <f>IF(AND(ISBLANK(CB1398),OR(NOT(ISBLANK(CD1398)),NOT(ISBLANK(CE1398)))),#N/A,
IF(ISBLANK(CB1398),"",
IF(AND(NOT(ISERROR(VLOOKUP(CB1398,MonsterTable!$A:$B,MATCH(MonsterTable!$B$1,MonsterTable!$A$1:$B$1,0),0))),OR(ISBLANK(CD1398),ISBLANK(CE1398))),#N/A,
IFERROR(VLOOKUP(CB1398,MonsterTable!$A:$B,MATCH(MonsterTable!$B$1,MonsterTable!$A$1:$B$1,0),0),
IF(OR(NOT(ISBLANK(CD1398)),ISBLANK(CE1398)),#N/A,
IF(CB1398="empty","empty",
VLOOKUP(CB1398,MonsterGroupTable!$A:$A,1,0)))))))</f>
        <v/>
      </c>
      <c r="CJ1398" s="2" t="str">
        <f>IF(AND(ISBLANK(CI1398),OR(NOT(ISBLANK(CK1398)),NOT(ISBLANK(CL1398)))),#N/A,
IF(ISBLANK(CI1398),"",
IF(AND(NOT(ISERROR(VLOOKUP(CI1398,MonsterTable!$A:$B,MATCH(MonsterTable!$B$1,MonsterTable!$A$1:$B$1,0),0))),OR(ISBLANK(CK1398),ISBLANK(CL1398))),#N/A,
IFERROR(VLOOKUP(CI1398,MonsterTable!$A:$B,MATCH(MonsterTable!$B$1,MonsterTable!$A$1:$B$1,0),0),
IF(OR(NOT(ISBLANK(CK1398)),ISBLANK(CL1398)),#N/A,
IF(CI1398="empty","empty",
VLOOKUP(CI1398,MonsterGroupTable!$A:$A,1,0)))))))</f>
        <v/>
      </c>
    </row>
    <row r="1399" spans="1:88">
      <c r="A1399">
        <v>50002</v>
      </c>
      <c r="B1399">
        <f t="shared" si="44"/>
        <v>1.1000000000000001</v>
      </c>
      <c r="C1399">
        <f t="shared" si="45"/>
        <v>1.1000000000000001</v>
      </c>
      <c r="F1399">
        <v>100</v>
      </c>
      <c r="G1399">
        <v>0</v>
      </c>
      <c r="H1399">
        <v>0</v>
      </c>
      <c r="I1399">
        <v>0</v>
      </c>
      <c r="J1399">
        <v>0</v>
      </c>
      <c r="K1399" t="s">
        <v>110</v>
      </c>
      <c r="L1399" t="s">
        <v>106</v>
      </c>
      <c r="M1399" t="s">
        <v>107</v>
      </c>
      <c r="N1399" t="s">
        <v>109</v>
      </c>
      <c r="O1399">
        <v>0</v>
      </c>
      <c r="P1399">
        <v>-4.75</v>
      </c>
      <c r="Q1399">
        <v>0</v>
      </c>
      <c r="R1399">
        <v>15</v>
      </c>
      <c r="S1399">
        <v>0</v>
      </c>
      <c r="T1399">
        <v>-13.5</v>
      </c>
      <c r="U1399">
        <v>0</v>
      </c>
      <c r="V1399">
        <v>-4.2</v>
      </c>
      <c r="W1399" t="str">
        <f t="shared" si="43"/>
        <v>g502,4,g503,3</v>
      </c>
      <c r="X1399" s="1" t="s">
        <v>347</v>
      </c>
      <c r="Y1399" s="2" t="str">
        <f>IF(AND(ISBLANK(X1399),OR(NOT(ISBLANK(Z1399)),NOT(ISBLANK(AA1399)))),#N/A,
IF(ISBLANK(X1399),"",
IF(AND(NOT(ISERROR(VLOOKUP(X1399,MonsterTable!$A:$B,MATCH(MonsterTable!$B$1,MonsterTable!$A$1:$B$1,0),0))),OR(ISBLANK(Z1399),ISBLANK(AA1399))),#N/A,
IFERROR(VLOOKUP(X1399,MonsterTable!$A:$B,MATCH(MonsterTable!$B$1,MonsterTable!$A$1:$B$1,0),0),
IF(OR(NOT(ISBLANK(Z1399)),ISBLANK(AA1399)),#N/A,
IF(X1399="empty","empty",
VLOOKUP(X1399,MonsterGroupTable!$A:$A,1,0)))))))</f>
        <v>g502</v>
      </c>
      <c r="AA1399">
        <v>4</v>
      </c>
      <c r="AE1399" s="1" t="s">
        <v>349</v>
      </c>
      <c r="AF1399" s="2" t="str">
        <f>IF(AND(ISBLANK(AE1399),OR(NOT(ISBLANK(AG1399)),NOT(ISBLANK(AH1399)))),#N/A,
IF(ISBLANK(AE1399),"",
IF(AND(NOT(ISERROR(VLOOKUP(AE1399,MonsterTable!$A:$B,MATCH(MonsterTable!$B$1,MonsterTable!$A$1:$B$1,0),0))),OR(ISBLANK(AG1399),ISBLANK(AH1399))),#N/A,
IFERROR(VLOOKUP(AE1399,MonsterTable!$A:$B,MATCH(MonsterTable!$B$1,MonsterTable!$A$1:$B$1,0),0),
IF(OR(NOT(ISBLANK(AG1399)),ISBLANK(AH1399)),#N/A,
IF(AE1399="empty","empty",
VLOOKUP(AE1399,MonsterGroupTable!$A:$A,1,0)))))))</f>
        <v>g503</v>
      </c>
      <c r="AH1399">
        <v>3</v>
      </c>
      <c r="AM1399" s="2" t="str">
        <f>IF(AND(ISBLANK(AL1399),OR(NOT(ISBLANK(AN1399)),NOT(ISBLANK(AO1399)))),#N/A,
IF(ISBLANK(AL1399),"",
IF(AND(NOT(ISERROR(VLOOKUP(AL1399,MonsterTable!$A:$B,MATCH(MonsterTable!$B$1,MonsterTable!$A$1:$B$1,0),0))),OR(ISBLANK(AN1399),ISBLANK(AO1399))),#N/A,
IFERROR(VLOOKUP(AL1399,MonsterTable!$A:$B,MATCH(MonsterTable!$B$1,MonsterTable!$A$1:$B$1,0),0),
IF(OR(NOT(ISBLANK(AN1399)),ISBLANK(AO1399)),#N/A,
IF(AL1399="empty","empty",
VLOOKUP(AL1399,MonsterGroupTable!$A:$A,1,0)))))))</f>
        <v/>
      </c>
      <c r="AT1399" s="2" t="str">
        <f>IF(AND(ISBLANK(AS1399),OR(NOT(ISBLANK(AU1399)),NOT(ISBLANK(AV1399)))),#N/A,
IF(ISBLANK(AS1399),"",
IF(AND(NOT(ISERROR(VLOOKUP(AS1399,MonsterTable!$A:$B,MATCH(MonsterTable!$B$1,MonsterTable!$A$1:$B$1,0),0))),OR(ISBLANK(AU1399),ISBLANK(AV1399))),#N/A,
IFERROR(VLOOKUP(AS1399,MonsterTable!$A:$B,MATCH(MonsterTable!$B$1,MonsterTable!$A$1:$B$1,0),0),
IF(OR(NOT(ISBLANK(AU1399)),ISBLANK(AV1399)),#N/A,
IF(AS1399="empty","empty",
VLOOKUP(AS1399,MonsterGroupTable!$A:$A,1,0)))))))</f>
        <v/>
      </c>
      <c r="BA1399" s="2" t="str">
        <f>IF(AND(ISBLANK(AZ1399),OR(NOT(ISBLANK(BB1399)),NOT(ISBLANK(BC1399)))),#N/A,
IF(ISBLANK(AZ1399),"",
IF(AND(NOT(ISERROR(VLOOKUP(AZ1399,MonsterTable!$A:$B,MATCH(MonsterTable!$B$1,MonsterTable!$A$1:$B$1,0),0))),OR(ISBLANK(BB1399),ISBLANK(BC1399))),#N/A,
IFERROR(VLOOKUP(AZ1399,MonsterTable!$A:$B,MATCH(MonsterTable!$B$1,MonsterTable!$A$1:$B$1,0),0),
IF(OR(NOT(ISBLANK(BB1399)),ISBLANK(BC1399)),#N/A,
IF(AZ1399="empty","empty",
VLOOKUP(AZ1399,MonsterGroupTable!$A:$A,1,0)))))))</f>
        <v/>
      </c>
      <c r="BH1399" s="2" t="str">
        <f>IF(AND(ISBLANK(BG1399),OR(NOT(ISBLANK(BI1399)),NOT(ISBLANK(BJ1399)))),#N/A,
IF(ISBLANK(BG1399),"",
IF(AND(NOT(ISERROR(VLOOKUP(BG1399,MonsterTable!$A:$B,MATCH(MonsterTable!$B$1,MonsterTable!$A$1:$B$1,0),0))),OR(ISBLANK(BI1399),ISBLANK(BJ1399))),#N/A,
IFERROR(VLOOKUP(BG1399,MonsterTable!$A:$B,MATCH(MonsterTable!$B$1,MonsterTable!$A$1:$B$1,0),0),
IF(OR(NOT(ISBLANK(BI1399)),ISBLANK(BJ1399)),#N/A,
IF(BG1399="empty","empty",
VLOOKUP(BG1399,MonsterGroupTable!$A:$A,1,0)))))))</f>
        <v/>
      </c>
      <c r="BO1399" s="2" t="str">
        <f>IF(AND(ISBLANK(BN1399),OR(NOT(ISBLANK(BP1399)),NOT(ISBLANK(BQ1399)))),#N/A,
IF(ISBLANK(BN1399),"",
IF(AND(NOT(ISERROR(VLOOKUP(BN1399,MonsterTable!$A:$B,MATCH(MonsterTable!$B$1,MonsterTable!$A$1:$B$1,0),0))),OR(ISBLANK(BP1399),ISBLANK(BQ1399))),#N/A,
IFERROR(VLOOKUP(BN1399,MonsterTable!$A:$B,MATCH(MonsterTable!$B$1,MonsterTable!$A$1:$B$1,0),0),
IF(OR(NOT(ISBLANK(BP1399)),ISBLANK(BQ1399)),#N/A,
IF(BN1399="empty","empty",
VLOOKUP(BN1399,MonsterGroupTable!$A:$A,1,0)))))))</f>
        <v/>
      </c>
      <c r="BV1399" s="2" t="str">
        <f>IF(AND(ISBLANK(BU1399),OR(NOT(ISBLANK(BW1399)),NOT(ISBLANK(BX1399)))),#N/A,
IF(ISBLANK(BU1399),"",
IF(AND(NOT(ISERROR(VLOOKUP(BU1399,MonsterTable!$A:$B,MATCH(MonsterTable!$B$1,MonsterTable!$A$1:$B$1,0),0))),OR(ISBLANK(BW1399),ISBLANK(BX1399))),#N/A,
IFERROR(VLOOKUP(BU1399,MonsterTable!$A:$B,MATCH(MonsterTable!$B$1,MonsterTable!$A$1:$B$1,0),0),
IF(OR(NOT(ISBLANK(BW1399)),ISBLANK(BX1399)),#N/A,
IF(BU1399="empty","empty",
VLOOKUP(BU1399,MonsterGroupTable!$A:$A,1,0)))))))</f>
        <v/>
      </c>
      <c r="CC1399" s="2" t="str">
        <f>IF(AND(ISBLANK(CB1399),OR(NOT(ISBLANK(CD1399)),NOT(ISBLANK(CE1399)))),#N/A,
IF(ISBLANK(CB1399),"",
IF(AND(NOT(ISERROR(VLOOKUP(CB1399,MonsterTable!$A:$B,MATCH(MonsterTable!$B$1,MonsterTable!$A$1:$B$1,0),0))),OR(ISBLANK(CD1399),ISBLANK(CE1399))),#N/A,
IFERROR(VLOOKUP(CB1399,MonsterTable!$A:$B,MATCH(MonsterTable!$B$1,MonsterTable!$A$1:$B$1,0),0),
IF(OR(NOT(ISBLANK(CD1399)),ISBLANK(CE1399)),#N/A,
IF(CB1399="empty","empty",
VLOOKUP(CB1399,MonsterGroupTable!$A:$A,1,0)))))))</f>
        <v/>
      </c>
      <c r="CJ1399" s="2" t="str">
        <f>IF(AND(ISBLANK(CI1399),OR(NOT(ISBLANK(CK1399)),NOT(ISBLANK(CL1399)))),#N/A,
IF(ISBLANK(CI1399),"",
IF(AND(NOT(ISERROR(VLOOKUP(CI1399,MonsterTable!$A:$B,MATCH(MonsterTable!$B$1,MonsterTable!$A$1:$B$1,0),0))),OR(ISBLANK(CK1399),ISBLANK(CL1399))),#N/A,
IFERROR(VLOOKUP(CI1399,MonsterTable!$A:$B,MATCH(MonsterTable!$B$1,MonsterTable!$A$1:$B$1,0),0),
IF(OR(NOT(ISBLANK(CK1399)),ISBLANK(CL1399)),#N/A,
IF(CI1399="empty","empty",
VLOOKUP(CI1399,MonsterGroupTable!$A:$A,1,0)))))))</f>
        <v/>
      </c>
    </row>
    <row r="1400" spans="1:88">
      <c r="A1400">
        <v>50003</v>
      </c>
      <c r="B1400">
        <f t="shared" si="44"/>
        <v>1.1000000000000001</v>
      </c>
      <c r="C1400">
        <f t="shared" si="45"/>
        <v>1.1000000000000001</v>
      </c>
      <c r="F1400">
        <v>504</v>
      </c>
      <c r="G1400">
        <v>0</v>
      </c>
      <c r="H1400">
        <v>0</v>
      </c>
      <c r="I1400">
        <v>0</v>
      </c>
      <c r="J1400">
        <v>0</v>
      </c>
      <c r="K1400" t="s">
        <v>110</v>
      </c>
      <c r="L1400" t="s">
        <v>106</v>
      </c>
      <c r="M1400" t="s">
        <v>107</v>
      </c>
      <c r="N1400" t="s">
        <v>109</v>
      </c>
      <c r="O1400">
        <v>0</v>
      </c>
      <c r="P1400">
        <v>-4.75</v>
      </c>
      <c r="Q1400">
        <v>0</v>
      </c>
      <c r="R1400">
        <v>15</v>
      </c>
      <c r="S1400">
        <v>0</v>
      </c>
      <c r="T1400">
        <v>-13.5</v>
      </c>
      <c r="U1400">
        <v>0</v>
      </c>
      <c r="V1400">
        <v>-4.2</v>
      </c>
      <c r="W1400" t="str">
        <f t="shared" si="43"/>
        <v>g502,9,g503,6</v>
      </c>
      <c r="X1400" s="1" t="s">
        <v>347</v>
      </c>
      <c r="Y1400" s="2" t="str">
        <f>IF(AND(ISBLANK(X1400),OR(NOT(ISBLANK(Z1400)),NOT(ISBLANK(AA1400)))),#N/A,
IF(ISBLANK(X1400),"",
IF(AND(NOT(ISERROR(VLOOKUP(X1400,MonsterTable!$A:$B,MATCH(MonsterTable!$B$1,MonsterTable!$A$1:$B$1,0),0))),OR(ISBLANK(Z1400),ISBLANK(AA1400))),#N/A,
IFERROR(VLOOKUP(X1400,MonsterTable!$A:$B,MATCH(MonsterTable!$B$1,MonsterTable!$A$1:$B$1,0),0),
IF(OR(NOT(ISBLANK(Z1400)),ISBLANK(AA1400)),#N/A,
IF(X1400="empty","empty",
VLOOKUP(X1400,MonsterGroupTable!$A:$A,1,0)))))))</f>
        <v>g502</v>
      </c>
      <c r="AA1400">
        <v>9</v>
      </c>
      <c r="AE1400" s="1" t="s">
        <v>349</v>
      </c>
      <c r="AF1400" s="2" t="str">
        <f>IF(AND(ISBLANK(AE1400),OR(NOT(ISBLANK(AG1400)),NOT(ISBLANK(AH1400)))),#N/A,
IF(ISBLANK(AE1400),"",
IF(AND(NOT(ISERROR(VLOOKUP(AE1400,MonsterTable!$A:$B,MATCH(MonsterTable!$B$1,MonsterTable!$A$1:$B$1,0),0))),OR(ISBLANK(AG1400),ISBLANK(AH1400))),#N/A,
IFERROR(VLOOKUP(AE1400,MonsterTable!$A:$B,MATCH(MonsterTable!$B$1,MonsterTable!$A$1:$B$1,0),0),
IF(OR(NOT(ISBLANK(AG1400)),ISBLANK(AH1400)),#N/A,
IF(AE1400="empty","empty",
VLOOKUP(AE1400,MonsterGroupTable!$A:$A,1,0)))))))</f>
        <v>g503</v>
      </c>
      <c r="AH1400">
        <v>6</v>
      </c>
      <c r="AM1400" s="2" t="str">
        <f>IF(AND(ISBLANK(AL1400),OR(NOT(ISBLANK(AN1400)),NOT(ISBLANK(AO1400)))),#N/A,
IF(ISBLANK(AL1400),"",
IF(AND(NOT(ISERROR(VLOOKUP(AL1400,MonsterTable!$A:$B,MATCH(MonsterTable!$B$1,MonsterTable!$A$1:$B$1,0),0))),OR(ISBLANK(AN1400),ISBLANK(AO1400))),#N/A,
IFERROR(VLOOKUP(AL1400,MonsterTable!$A:$B,MATCH(MonsterTable!$B$1,MonsterTable!$A$1:$B$1,0),0),
IF(OR(NOT(ISBLANK(AN1400)),ISBLANK(AO1400)),#N/A,
IF(AL1400="empty","empty",
VLOOKUP(AL1400,MonsterGroupTable!$A:$A,1,0)))))))</f>
        <v/>
      </c>
      <c r="AT1400" s="2" t="str">
        <f>IF(AND(ISBLANK(AS1400),OR(NOT(ISBLANK(AU1400)),NOT(ISBLANK(AV1400)))),#N/A,
IF(ISBLANK(AS1400),"",
IF(AND(NOT(ISERROR(VLOOKUP(AS1400,MonsterTable!$A:$B,MATCH(MonsterTable!$B$1,MonsterTable!$A$1:$B$1,0),0))),OR(ISBLANK(AU1400),ISBLANK(AV1400))),#N/A,
IFERROR(VLOOKUP(AS1400,MonsterTable!$A:$B,MATCH(MonsterTable!$B$1,MonsterTable!$A$1:$B$1,0),0),
IF(OR(NOT(ISBLANK(AU1400)),ISBLANK(AV1400)),#N/A,
IF(AS1400="empty","empty",
VLOOKUP(AS1400,MonsterGroupTable!$A:$A,1,0)))))))</f>
        <v/>
      </c>
      <c r="BA1400" s="2" t="str">
        <f>IF(AND(ISBLANK(AZ1400),OR(NOT(ISBLANK(BB1400)),NOT(ISBLANK(BC1400)))),#N/A,
IF(ISBLANK(AZ1400),"",
IF(AND(NOT(ISERROR(VLOOKUP(AZ1400,MonsterTable!$A:$B,MATCH(MonsterTable!$B$1,MonsterTable!$A$1:$B$1,0),0))),OR(ISBLANK(BB1400),ISBLANK(BC1400))),#N/A,
IFERROR(VLOOKUP(AZ1400,MonsterTable!$A:$B,MATCH(MonsterTable!$B$1,MonsterTable!$A$1:$B$1,0),0),
IF(OR(NOT(ISBLANK(BB1400)),ISBLANK(BC1400)),#N/A,
IF(AZ1400="empty","empty",
VLOOKUP(AZ1400,MonsterGroupTable!$A:$A,1,0)))))))</f>
        <v/>
      </c>
      <c r="BH1400" s="2" t="str">
        <f>IF(AND(ISBLANK(BG1400),OR(NOT(ISBLANK(BI1400)),NOT(ISBLANK(BJ1400)))),#N/A,
IF(ISBLANK(BG1400),"",
IF(AND(NOT(ISERROR(VLOOKUP(BG1400,MonsterTable!$A:$B,MATCH(MonsterTable!$B$1,MonsterTable!$A$1:$B$1,0),0))),OR(ISBLANK(BI1400),ISBLANK(BJ1400))),#N/A,
IFERROR(VLOOKUP(BG1400,MonsterTable!$A:$B,MATCH(MonsterTable!$B$1,MonsterTable!$A$1:$B$1,0),0),
IF(OR(NOT(ISBLANK(BI1400)),ISBLANK(BJ1400)),#N/A,
IF(BG1400="empty","empty",
VLOOKUP(BG1400,MonsterGroupTable!$A:$A,1,0)))))))</f>
        <v/>
      </c>
      <c r="BO1400" s="2" t="str">
        <f>IF(AND(ISBLANK(BN1400),OR(NOT(ISBLANK(BP1400)),NOT(ISBLANK(BQ1400)))),#N/A,
IF(ISBLANK(BN1400),"",
IF(AND(NOT(ISERROR(VLOOKUP(BN1400,MonsterTable!$A:$B,MATCH(MonsterTable!$B$1,MonsterTable!$A$1:$B$1,0),0))),OR(ISBLANK(BP1400),ISBLANK(BQ1400))),#N/A,
IFERROR(VLOOKUP(BN1400,MonsterTable!$A:$B,MATCH(MonsterTable!$B$1,MonsterTable!$A$1:$B$1,0),0),
IF(OR(NOT(ISBLANK(BP1400)),ISBLANK(BQ1400)),#N/A,
IF(BN1400="empty","empty",
VLOOKUP(BN1400,MonsterGroupTable!$A:$A,1,0)))))))</f>
        <v/>
      </c>
      <c r="BV1400" s="2" t="str">
        <f>IF(AND(ISBLANK(BU1400),OR(NOT(ISBLANK(BW1400)),NOT(ISBLANK(BX1400)))),#N/A,
IF(ISBLANK(BU1400),"",
IF(AND(NOT(ISERROR(VLOOKUP(BU1400,MonsterTable!$A:$B,MATCH(MonsterTable!$B$1,MonsterTable!$A$1:$B$1,0),0))),OR(ISBLANK(BW1400),ISBLANK(BX1400))),#N/A,
IFERROR(VLOOKUP(BU1400,MonsterTable!$A:$B,MATCH(MonsterTable!$B$1,MonsterTable!$A$1:$B$1,0),0),
IF(OR(NOT(ISBLANK(BW1400)),ISBLANK(BX1400)),#N/A,
IF(BU1400="empty","empty",
VLOOKUP(BU1400,MonsterGroupTable!$A:$A,1,0)))))))</f>
        <v/>
      </c>
      <c r="CC1400" s="2" t="str">
        <f>IF(AND(ISBLANK(CB1400),OR(NOT(ISBLANK(CD1400)),NOT(ISBLANK(CE1400)))),#N/A,
IF(ISBLANK(CB1400),"",
IF(AND(NOT(ISERROR(VLOOKUP(CB1400,MonsterTable!$A:$B,MATCH(MonsterTable!$B$1,MonsterTable!$A$1:$B$1,0),0))),OR(ISBLANK(CD1400),ISBLANK(CE1400))),#N/A,
IFERROR(VLOOKUP(CB1400,MonsterTable!$A:$B,MATCH(MonsterTable!$B$1,MonsterTable!$A$1:$B$1,0),0),
IF(OR(NOT(ISBLANK(CD1400)),ISBLANK(CE1400)),#N/A,
IF(CB1400="empty","empty",
VLOOKUP(CB1400,MonsterGroupTable!$A:$A,1,0)))))))</f>
        <v/>
      </c>
      <c r="CJ1400" s="2" t="str">
        <f>IF(AND(ISBLANK(CI1400),OR(NOT(ISBLANK(CK1400)),NOT(ISBLANK(CL1400)))),#N/A,
IF(ISBLANK(CI1400),"",
IF(AND(NOT(ISERROR(VLOOKUP(CI1400,MonsterTable!$A:$B,MATCH(MonsterTable!$B$1,MonsterTable!$A$1:$B$1,0),0))),OR(ISBLANK(CK1400),ISBLANK(CL1400))),#N/A,
IFERROR(VLOOKUP(CI1400,MonsterTable!$A:$B,MATCH(MonsterTable!$B$1,MonsterTable!$A$1:$B$1,0),0),
IF(OR(NOT(ISBLANK(CK1400)),ISBLANK(CL1400)),#N/A,
IF(CI1400="empty","empty",
VLOOKUP(CI1400,MonsterGroupTable!$A:$A,1,0)))))))</f>
        <v/>
      </c>
    </row>
    <row r="1401" spans="1:88">
      <c r="A1401">
        <v>50004</v>
      </c>
      <c r="B1401">
        <f t="shared" si="44"/>
        <v>1.1000000000000001</v>
      </c>
      <c r="C1401">
        <f t="shared" si="45"/>
        <v>1.1000000000000001</v>
      </c>
      <c r="F1401">
        <v>988</v>
      </c>
      <c r="G1401">
        <v>0</v>
      </c>
      <c r="H1401">
        <v>0</v>
      </c>
      <c r="I1401">
        <v>0</v>
      </c>
      <c r="J1401">
        <v>0</v>
      </c>
      <c r="K1401" t="s">
        <v>110</v>
      </c>
      <c r="L1401" t="s">
        <v>106</v>
      </c>
      <c r="M1401" t="s">
        <v>107</v>
      </c>
      <c r="N1401" t="s">
        <v>109</v>
      </c>
      <c r="O1401">
        <v>0</v>
      </c>
      <c r="P1401">
        <v>-4.75</v>
      </c>
      <c r="Q1401">
        <v>0</v>
      </c>
      <c r="R1401">
        <v>15</v>
      </c>
      <c r="S1401">
        <v>0</v>
      </c>
      <c r="T1401">
        <v>-13.5</v>
      </c>
      <c r="U1401">
        <v>0</v>
      </c>
      <c r="V1401">
        <v>-4.2</v>
      </c>
      <c r="W1401" t="str">
        <f t="shared" si="43"/>
        <v>g502,9,g503,6</v>
      </c>
      <c r="X1401" s="1" t="s">
        <v>347</v>
      </c>
      <c r="Y1401" s="2" t="str">
        <f>IF(AND(ISBLANK(X1401),OR(NOT(ISBLANK(Z1401)),NOT(ISBLANK(AA1401)))),#N/A,
IF(ISBLANK(X1401),"",
IF(AND(NOT(ISERROR(VLOOKUP(X1401,MonsterTable!$A:$B,MATCH(MonsterTable!$B$1,MonsterTable!$A$1:$B$1,0),0))),OR(ISBLANK(Z1401),ISBLANK(AA1401))),#N/A,
IFERROR(VLOOKUP(X1401,MonsterTable!$A:$B,MATCH(MonsterTable!$B$1,MonsterTable!$A$1:$B$1,0),0),
IF(OR(NOT(ISBLANK(Z1401)),ISBLANK(AA1401)),#N/A,
IF(X1401="empty","empty",
VLOOKUP(X1401,MonsterGroupTable!$A:$A,1,0)))))))</f>
        <v>g502</v>
      </c>
      <c r="AA1401">
        <v>9</v>
      </c>
      <c r="AE1401" s="1" t="s">
        <v>349</v>
      </c>
      <c r="AF1401" s="2" t="str">
        <f>IF(AND(ISBLANK(AE1401),OR(NOT(ISBLANK(AG1401)),NOT(ISBLANK(AH1401)))),#N/A,
IF(ISBLANK(AE1401),"",
IF(AND(NOT(ISERROR(VLOOKUP(AE1401,MonsterTable!$A:$B,MATCH(MonsterTable!$B$1,MonsterTable!$A$1:$B$1,0),0))),OR(ISBLANK(AG1401),ISBLANK(AH1401))),#N/A,
IFERROR(VLOOKUP(AE1401,MonsterTable!$A:$B,MATCH(MonsterTable!$B$1,MonsterTable!$A$1:$B$1,0),0),
IF(OR(NOT(ISBLANK(AG1401)),ISBLANK(AH1401)),#N/A,
IF(AE1401="empty","empty",
VLOOKUP(AE1401,MonsterGroupTable!$A:$A,1,0)))))))</f>
        <v>g503</v>
      </c>
      <c r="AH1401">
        <v>6</v>
      </c>
      <c r="AM1401" s="2" t="str">
        <f>IF(AND(ISBLANK(AL1401),OR(NOT(ISBLANK(AN1401)),NOT(ISBLANK(AO1401)))),#N/A,
IF(ISBLANK(AL1401),"",
IF(AND(NOT(ISERROR(VLOOKUP(AL1401,MonsterTable!$A:$B,MATCH(MonsterTable!$B$1,MonsterTable!$A$1:$B$1,0),0))),OR(ISBLANK(AN1401),ISBLANK(AO1401))),#N/A,
IFERROR(VLOOKUP(AL1401,MonsterTable!$A:$B,MATCH(MonsterTable!$B$1,MonsterTable!$A$1:$B$1,0),0),
IF(OR(NOT(ISBLANK(AN1401)),ISBLANK(AO1401)),#N/A,
IF(AL1401="empty","empty",
VLOOKUP(AL1401,MonsterGroupTable!$A:$A,1,0)))))))</f>
        <v/>
      </c>
      <c r="AT1401" s="2" t="str">
        <f>IF(AND(ISBLANK(AS1401),OR(NOT(ISBLANK(AU1401)),NOT(ISBLANK(AV1401)))),#N/A,
IF(ISBLANK(AS1401),"",
IF(AND(NOT(ISERROR(VLOOKUP(AS1401,MonsterTable!$A:$B,MATCH(MonsterTable!$B$1,MonsterTable!$A$1:$B$1,0),0))),OR(ISBLANK(AU1401),ISBLANK(AV1401))),#N/A,
IFERROR(VLOOKUP(AS1401,MonsterTable!$A:$B,MATCH(MonsterTable!$B$1,MonsterTable!$A$1:$B$1,0),0),
IF(OR(NOT(ISBLANK(AU1401)),ISBLANK(AV1401)),#N/A,
IF(AS1401="empty","empty",
VLOOKUP(AS1401,MonsterGroupTable!$A:$A,1,0)))))))</f>
        <v/>
      </c>
      <c r="BA1401" s="2" t="str">
        <f>IF(AND(ISBLANK(AZ1401),OR(NOT(ISBLANK(BB1401)),NOT(ISBLANK(BC1401)))),#N/A,
IF(ISBLANK(AZ1401),"",
IF(AND(NOT(ISERROR(VLOOKUP(AZ1401,MonsterTable!$A:$B,MATCH(MonsterTable!$B$1,MonsterTable!$A$1:$B$1,0),0))),OR(ISBLANK(BB1401),ISBLANK(BC1401))),#N/A,
IFERROR(VLOOKUP(AZ1401,MonsterTable!$A:$B,MATCH(MonsterTable!$B$1,MonsterTable!$A$1:$B$1,0),0),
IF(OR(NOT(ISBLANK(BB1401)),ISBLANK(BC1401)),#N/A,
IF(AZ1401="empty","empty",
VLOOKUP(AZ1401,MonsterGroupTable!$A:$A,1,0)))))))</f>
        <v/>
      </c>
      <c r="BH1401" s="2" t="str">
        <f>IF(AND(ISBLANK(BG1401),OR(NOT(ISBLANK(BI1401)),NOT(ISBLANK(BJ1401)))),#N/A,
IF(ISBLANK(BG1401),"",
IF(AND(NOT(ISERROR(VLOOKUP(BG1401,MonsterTable!$A:$B,MATCH(MonsterTable!$B$1,MonsterTable!$A$1:$B$1,0),0))),OR(ISBLANK(BI1401),ISBLANK(BJ1401))),#N/A,
IFERROR(VLOOKUP(BG1401,MonsterTable!$A:$B,MATCH(MonsterTable!$B$1,MonsterTable!$A$1:$B$1,0),0),
IF(OR(NOT(ISBLANK(BI1401)),ISBLANK(BJ1401)),#N/A,
IF(BG1401="empty","empty",
VLOOKUP(BG1401,MonsterGroupTable!$A:$A,1,0)))))))</f>
        <v/>
      </c>
      <c r="BO1401" s="2" t="str">
        <f>IF(AND(ISBLANK(BN1401),OR(NOT(ISBLANK(BP1401)),NOT(ISBLANK(BQ1401)))),#N/A,
IF(ISBLANK(BN1401),"",
IF(AND(NOT(ISERROR(VLOOKUP(BN1401,MonsterTable!$A:$B,MATCH(MonsterTable!$B$1,MonsterTable!$A$1:$B$1,0),0))),OR(ISBLANK(BP1401),ISBLANK(BQ1401))),#N/A,
IFERROR(VLOOKUP(BN1401,MonsterTable!$A:$B,MATCH(MonsterTable!$B$1,MonsterTable!$A$1:$B$1,0),0),
IF(OR(NOT(ISBLANK(BP1401)),ISBLANK(BQ1401)),#N/A,
IF(BN1401="empty","empty",
VLOOKUP(BN1401,MonsterGroupTable!$A:$A,1,0)))))))</f>
        <v/>
      </c>
      <c r="BV1401" s="2" t="str">
        <f>IF(AND(ISBLANK(BU1401),OR(NOT(ISBLANK(BW1401)),NOT(ISBLANK(BX1401)))),#N/A,
IF(ISBLANK(BU1401),"",
IF(AND(NOT(ISERROR(VLOOKUP(BU1401,MonsterTable!$A:$B,MATCH(MonsterTable!$B$1,MonsterTable!$A$1:$B$1,0),0))),OR(ISBLANK(BW1401),ISBLANK(BX1401))),#N/A,
IFERROR(VLOOKUP(BU1401,MonsterTable!$A:$B,MATCH(MonsterTable!$B$1,MonsterTable!$A$1:$B$1,0),0),
IF(OR(NOT(ISBLANK(BW1401)),ISBLANK(BX1401)),#N/A,
IF(BU1401="empty","empty",
VLOOKUP(BU1401,MonsterGroupTable!$A:$A,1,0)))))))</f>
        <v/>
      </c>
      <c r="CC1401" s="2" t="str">
        <f>IF(AND(ISBLANK(CB1401),OR(NOT(ISBLANK(CD1401)),NOT(ISBLANK(CE1401)))),#N/A,
IF(ISBLANK(CB1401),"",
IF(AND(NOT(ISERROR(VLOOKUP(CB1401,MonsterTable!$A:$B,MATCH(MonsterTable!$B$1,MonsterTable!$A$1:$B$1,0),0))),OR(ISBLANK(CD1401),ISBLANK(CE1401))),#N/A,
IFERROR(VLOOKUP(CB1401,MonsterTable!$A:$B,MATCH(MonsterTable!$B$1,MonsterTable!$A$1:$B$1,0),0),
IF(OR(NOT(ISBLANK(CD1401)),ISBLANK(CE1401)),#N/A,
IF(CB1401="empty","empty",
VLOOKUP(CB1401,MonsterGroupTable!$A:$A,1,0)))))))</f>
        <v/>
      </c>
      <c r="CJ1401" s="2" t="str">
        <f>IF(AND(ISBLANK(CI1401),OR(NOT(ISBLANK(CK1401)),NOT(ISBLANK(CL1401)))),#N/A,
IF(ISBLANK(CI1401),"",
IF(AND(NOT(ISERROR(VLOOKUP(CI1401,MonsterTable!$A:$B,MATCH(MonsterTable!$B$1,MonsterTable!$A$1:$B$1,0),0))),OR(ISBLANK(CK1401),ISBLANK(CL1401))),#N/A,
IFERROR(VLOOKUP(CI1401,MonsterTable!$A:$B,MATCH(MonsterTable!$B$1,MonsterTable!$A$1:$B$1,0),0),
IF(OR(NOT(ISBLANK(CK1401)),ISBLANK(CL1401)),#N/A,
IF(CI1401="empty","empty",
VLOOKUP(CI1401,MonsterGroupTable!$A:$A,1,0)))))))</f>
        <v/>
      </c>
    </row>
    <row r="1402" spans="1:88">
      <c r="A1402">
        <v>50005</v>
      </c>
      <c r="B1402">
        <f t="shared" si="44"/>
        <v>1.1000000000000001</v>
      </c>
      <c r="C1402">
        <f t="shared" si="45"/>
        <v>1.1000000000000001</v>
      </c>
      <c r="F1402">
        <v>2272</v>
      </c>
      <c r="G1402">
        <v>0</v>
      </c>
      <c r="H1402">
        <v>0</v>
      </c>
      <c r="I1402">
        <v>0</v>
      </c>
      <c r="J1402">
        <v>0</v>
      </c>
      <c r="K1402" t="s">
        <v>110</v>
      </c>
      <c r="L1402" t="s">
        <v>106</v>
      </c>
      <c r="M1402" t="s">
        <v>107</v>
      </c>
      <c r="N1402" t="s">
        <v>109</v>
      </c>
      <c r="O1402">
        <v>0</v>
      </c>
      <c r="P1402">
        <v>-4.75</v>
      </c>
      <c r="Q1402">
        <v>0</v>
      </c>
      <c r="R1402">
        <v>15</v>
      </c>
      <c r="S1402">
        <v>0</v>
      </c>
      <c r="T1402">
        <v>-13.5</v>
      </c>
      <c r="U1402">
        <v>0</v>
      </c>
      <c r="V1402">
        <v>-4.2</v>
      </c>
      <c r="W1402" t="str">
        <f t="shared" si="43"/>
        <v>g502,9,g503,6</v>
      </c>
      <c r="X1402" s="1" t="s">
        <v>347</v>
      </c>
      <c r="Y1402" s="2" t="str">
        <f>IF(AND(ISBLANK(X1402),OR(NOT(ISBLANK(Z1402)),NOT(ISBLANK(AA1402)))),#N/A,
IF(ISBLANK(X1402),"",
IF(AND(NOT(ISERROR(VLOOKUP(X1402,MonsterTable!$A:$B,MATCH(MonsterTable!$B$1,MonsterTable!$A$1:$B$1,0),0))),OR(ISBLANK(Z1402),ISBLANK(AA1402))),#N/A,
IFERROR(VLOOKUP(X1402,MonsterTable!$A:$B,MATCH(MonsterTable!$B$1,MonsterTable!$A$1:$B$1,0),0),
IF(OR(NOT(ISBLANK(Z1402)),ISBLANK(AA1402)),#N/A,
IF(X1402="empty","empty",
VLOOKUP(X1402,MonsterGroupTable!$A:$A,1,0)))))))</f>
        <v>g502</v>
      </c>
      <c r="AA1402">
        <v>9</v>
      </c>
      <c r="AE1402" s="1" t="s">
        <v>349</v>
      </c>
      <c r="AF1402" s="2" t="str">
        <f>IF(AND(ISBLANK(AE1402),OR(NOT(ISBLANK(AG1402)),NOT(ISBLANK(AH1402)))),#N/A,
IF(ISBLANK(AE1402),"",
IF(AND(NOT(ISERROR(VLOOKUP(AE1402,MonsterTable!$A:$B,MATCH(MonsterTable!$B$1,MonsterTable!$A$1:$B$1,0),0))),OR(ISBLANK(AG1402),ISBLANK(AH1402))),#N/A,
IFERROR(VLOOKUP(AE1402,MonsterTable!$A:$B,MATCH(MonsterTable!$B$1,MonsterTable!$A$1:$B$1,0),0),
IF(OR(NOT(ISBLANK(AG1402)),ISBLANK(AH1402)),#N/A,
IF(AE1402="empty","empty",
VLOOKUP(AE1402,MonsterGroupTable!$A:$A,1,0)))))))</f>
        <v>g503</v>
      </c>
      <c r="AH1402">
        <v>6</v>
      </c>
      <c r="AM1402" s="2" t="str">
        <f>IF(AND(ISBLANK(AL1402),OR(NOT(ISBLANK(AN1402)),NOT(ISBLANK(AO1402)))),#N/A,
IF(ISBLANK(AL1402),"",
IF(AND(NOT(ISERROR(VLOOKUP(AL1402,MonsterTable!$A:$B,MATCH(MonsterTable!$B$1,MonsterTable!$A$1:$B$1,0),0))),OR(ISBLANK(AN1402),ISBLANK(AO1402))),#N/A,
IFERROR(VLOOKUP(AL1402,MonsterTable!$A:$B,MATCH(MonsterTable!$B$1,MonsterTable!$A$1:$B$1,0),0),
IF(OR(NOT(ISBLANK(AN1402)),ISBLANK(AO1402)),#N/A,
IF(AL1402="empty","empty",
VLOOKUP(AL1402,MonsterGroupTable!$A:$A,1,0)))))))</f>
        <v/>
      </c>
      <c r="AT1402" s="2" t="str">
        <f>IF(AND(ISBLANK(AS1402),OR(NOT(ISBLANK(AU1402)),NOT(ISBLANK(AV1402)))),#N/A,
IF(ISBLANK(AS1402),"",
IF(AND(NOT(ISERROR(VLOOKUP(AS1402,MonsterTable!$A:$B,MATCH(MonsterTable!$B$1,MonsterTable!$A$1:$B$1,0),0))),OR(ISBLANK(AU1402),ISBLANK(AV1402))),#N/A,
IFERROR(VLOOKUP(AS1402,MonsterTable!$A:$B,MATCH(MonsterTable!$B$1,MonsterTable!$A$1:$B$1,0),0),
IF(OR(NOT(ISBLANK(AU1402)),ISBLANK(AV1402)),#N/A,
IF(AS1402="empty","empty",
VLOOKUP(AS1402,MonsterGroupTable!$A:$A,1,0)))))))</f>
        <v/>
      </c>
      <c r="BA1402" s="2" t="str">
        <f>IF(AND(ISBLANK(AZ1402),OR(NOT(ISBLANK(BB1402)),NOT(ISBLANK(BC1402)))),#N/A,
IF(ISBLANK(AZ1402),"",
IF(AND(NOT(ISERROR(VLOOKUP(AZ1402,MonsterTable!$A:$B,MATCH(MonsterTable!$B$1,MonsterTable!$A$1:$B$1,0),0))),OR(ISBLANK(BB1402),ISBLANK(BC1402))),#N/A,
IFERROR(VLOOKUP(AZ1402,MonsterTable!$A:$B,MATCH(MonsterTable!$B$1,MonsterTable!$A$1:$B$1,0),0),
IF(OR(NOT(ISBLANK(BB1402)),ISBLANK(BC1402)),#N/A,
IF(AZ1402="empty","empty",
VLOOKUP(AZ1402,MonsterGroupTable!$A:$A,1,0)))))))</f>
        <v/>
      </c>
      <c r="BH1402" s="2" t="str">
        <f>IF(AND(ISBLANK(BG1402),OR(NOT(ISBLANK(BI1402)),NOT(ISBLANK(BJ1402)))),#N/A,
IF(ISBLANK(BG1402),"",
IF(AND(NOT(ISERROR(VLOOKUP(BG1402,MonsterTable!$A:$B,MATCH(MonsterTable!$B$1,MonsterTable!$A$1:$B$1,0),0))),OR(ISBLANK(BI1402),ISBLANK(BJ1402))),#N/A,
IFERROR(VLOOKUP(BG1402,MonsterTable!$A:$B,MATCH(MonsterTable!$B$1,MonsterTable!$A$1:$B$1,0),0),
IF(OR(NOT(ISBLANK(BI1402)),ISBLANK(BJ1402)),#N/A,
IF(BG1402="empty","empty",
VLOOKUP(BG1402,MonsterGroupTable!$A:$A,1,0)))))))</f>
        <v/>
      </c>
      <c r="BO1402" s="2" t="str">
        <f>IF(AND(ISBLANK(BN1402),OR(NOT(ISBLANK(BP1402)),NOT(ISBLANK(BQ1402)))),#N/A,
IF(ISBLANK(BN1402),"",
IF(AND(NOT(ISERROR(VLOOKUP(BN1402,MonsterTable!$A:$B,MATCH(MonsterTable!$B$1,MonsterTable!$A$1:$B$1,0),0))),OR(ISBLANK(BP1402),ISBLANK(BQ1402))),#N/A,
IFERROR(VLOOKUP(BN1402,MonsterTable!$A:$B,MATCH(MonsterTable!$B$1,MonsterTable!$A$1:$B$1,0),0),
IF(OR(NOT(ISBLANK(BP1402)),ISBLANK(BQ1402)),#N/A,
IF(BN1402="empty","empty",
VLOOKUP(BN1402,MonsterGroupTable!$A:$A,1,0)))))))</f>
        <v/>
      </c>
      <c r="BV1402" s="2" t="str">
        <f>IF(AND(ISBLANK(BU1402),OR(NOT(ISBLANK(BW1402)),NOT(ISBLANK(BX1402)))),#N/A,
IF(ISBLANK(BU1402),"",
IF(AND(NOT(ISERROR(VLOOKUP(BU1402,MonsterTable!$A:$B,MATCH(MonsterTable!$B$1,MonsterTable!$A$1:$B$1,0),0))),OR(ISBLANK(BW1402),ISBLANK(BX1402))),#N/A,
IFERROR(VLOOKUP(BU1402,MonsterTable!$A:$B,MATCH(MonsterTable!$B$1,MonsterTable!$A$1:$B$1,0),0),
IF(OR(NOT(ISBLANK(BW1402)),ISBLANK(BX1402)),#N/A,
IF(BU1402="empty","empty",
VLOOKUP(BU1402,MonsterGroupTable!$A:$A,1,0)))))))</f>
        <v/>
      </c>
      <c r="CC1402" s="2" t="str">
        <f>IF(AND(ISBLANK(CB1402),OR(NOT(ISBLANK(CD1402)),NOT(ISBLANK(CE1402)))),#N/A,
IF(ISBLANK(CB1402),"",
IF(AND(NOT(ISERROR(VLOOKUP(CB1402,MonsterTable!$A:$B,MATCH(MonsterTable!$B$1,MonsterTable!$A$1:$B$1,0),0))),OR(ISBLANK(CD1402),ISBLANK(CE1402))),#N/A,
IFERROR(VLOOKUP(CB1402,MonsterTable!$A:$B,MATCH(MonsterTable!$B$1,MonsterTable!$A$1:$B$1,0),0),
IF(OR(NOT(ISBLANK(CD1402)),ISBLANK(CE1402)),#N/A,
IF(CB1402="empty","empty",
VLOOKUP(CB1402,MonsterGroupTable!$A:$A,1,0)))))))</f>
        <v/>
      </c>
      <c r="CJ1402" s="2" t="str">
        <f>IF(AND(ISBLANK(CI1402),OR(NOT(ISBLANK(CK1402)),NOT(ISBLANK(CL1402)))),#N/A,
IF(ISBLANK(CI1402),"",
IF(AND(NOT(ISERROR(VLOOKUP(CI1402,MonsterTable!$A:$B,MATCH(MonsterTable!$B$1,MonsterTable!$A$1:$B$1,0),0))),OR(ISBLANK(CK1402),ISBLANK(CL1402))),#N/A,
IFERROR(VLOOKUP(CI1402,MonsterTable!$A:$B,MATCH(MonsterTable!$B$1,MonsterTable!$A$1:$B$1,0),0),
IF(OR(NOT(ISBLANK(CK1402)),ISBLANK(CL1402)),#N/A,
IF(CI1402="empty","empty",
VLOOKUP(CI1402,MonsterGroupTable!$A:$A,1,0)))))))</f>
        <v/>
      </c>
    </row>
    <row r="1403" spans="1:88">
      <c r="A1403">
        <v>50006</v>
      </c>
      <c r="B1403">
        <f t="shared" si="44"/>
        <v>1.1000000000000001</v>
      </c>
      <c r="C1403">
        <f t="shared" si="45"/>
        <v>1.1000000000000001</v>
      </c>
      <c r="F1403">
        <v>3652</v>
      </c>
      <c r="G1403">
        <v>0</v>
      </c>
      <c r="H1403">
        <v>0</v>
      </c>
      <c r="I1403">
        <v>0</v>
      </c>
      <c r="J1403">
        <v>0</v>
      </c>
      <c r="K1403" t="s">
        <v>110</v>
      </c>
      <c r="L1403" t="s">
        <v>106</v>
      </c>
      <c r="M1403" t="s">
        <v>107</v>
      </c>
      <c r="N1403" t="s">
        <v>109</v>
      </c>
      <c r="O1403">
        <v>0</v>
      </c>
      <c r="P1403">
        <v>-4.75</v>
      </c>
      <c r="Q1403">
        <v>0</v>
      </c>
      <c r="R1403">
        <v>15</v>
      </c>
      <c r="S1403">
        <v>0</v>
      </c>
      <c r="T1403">
        <v>-13.5</v>
      </c>
      <c r="U1403">
        <v>0</v>
      </c>
      <c r="V1403">
        <v>-4.2</v>
      </c>
      <c r="W1403" t="str">
        <f t="shared" si="43"/>
        <v>g502,9,g503,6</v>
      </c>
      <c r="X1403" s="1" t="s">
        <v>347</v>
      </c>
      <c r="Y1403" s="2" t="str">
        <f>IF(AND(ISBLANK(X1403),OR(NOT(ISBLANK(Z1403)),NOT(ISBLANK(AA1403)))),#N/A,
IF(ISBLANK(X1403),"",
IF(AND(NOT(ISERROR(VLOOKUP(X1403,MonsterTable!$A:$B,MATCH(MonsterTable!$B$1,MonsterTable!$A$1:$B$1,0),0))),OR(ISBLANK(Z1403),ISBLANK(AA1403))),#N/A,
IFERROR(VLOOKUP(X1403,MonsterTable!$A:$B,MATCH(MonsterTable!$B$1,MonsterTable!$A$1:$B$1,0),0),
IF(OR(NOT(ISBLANK(Z1403)),ISBLANK(AA1403)),#N/A,
IF(X1403="empty","empty",
VLOOKUP(X1403,MonsterGroupTable!$A:$A,1,0)))))))</f>
        <v>g502</v>
      </c>
      <c r="AA1403">
        <v>9</v>
      </c>
      <c r="AE1403" s="1" t="s">
        <v>349</v>
      </c>
      <c r="AF1403" s="2" t="str">
        <f>IF(AND(ISBLANK(AE1403),OR(NOT(ISBLANK(AG1403)),NOT(ISBLANK(AH1403)))),#N/A,
IF(ISBLANK(AE1403),"",
IF(AND(NOT(ISERROR(VLOOKUP(AE1403,MonsterTable!$A:$B,MATCH(MonsterTable!$B$1,MonsterTable!$A$1:$B$1,0),0))),OR(ISBLANK(AG1403),ISBLANK(AH1403))),#N/A,
IFERROR(VLOOKUP(AE1403,MonsterTable!$A:$B,MATCH(MonsterTable!$B$1,MonsterTable!$A$1:$B$1,0),0),
IF(OR(NOT(ISBLANK(AG1403)),ISBLANK(AH1403)),#N/A,
IF(AE1403="empty","empty",
VLOOKUP(AE1403,MonsterGroupTable!$A:$A,1,0)))))))</f>
        <v>g503</v>
      </c>
      <c r="AH1403">
        <v>6</v>
      </c>
      <c r="AM1403" s="2" t="str">
        <f>IF(AND(ISBLANK(AL1403),OR(NOT(ISBLANK(AN1403)),NOT(ISBLANK(AO1403)))),#N/A,
IF(ISBLANK(AL1403),"",
IF(AND(NOT(ISERROR(VLOOKUP(AL1403,MonsterTable!$A:$B,MATCH(MonsterTable!$B$1,MonsterTable!$A$1:$B$1,0),0))),OR(ISBLANK(AN1403),ISBLANK(AO1403))),#N/A,
IFERROR(VLOOKUP(AL1403,MonsterTable!$A:$B,MATCH(MonsterTable!$B$1,MonsterTable!$A$1:$B$1,0),0),
IF(OR(NOT(ISBLANK(AN1403)),ISBLANK(AO1403)),#N/A,
IF(AL1403="empty","empty",
VLOOKUP(AL1403,MonsterGroupTable!$A:$A,1,0)))))))</f>
        <v/>
      </c>
      <c r="AT1403" s="2" t="str">
        <f>IF(AND(ISBLANK(AS1403),OR(NOT(ISBLANK(AU1403)),NOT(ISBLANK(AV1403)))),#N/A,
IF(ISBLANK(AS1403),"",
IF(AND(NOT(ISERROR(VLOOKUP(AS1403,MonsterTable!$A:$B,MATCH(MonsterTable!$B$1,MonsterTable!$A$1:$B$1,0),0))),OR(ISBLANK(AU1403),ISBLANK(AV1403))),#N/A,
IFERROR(VLOOKUP(AS1403,MonsterTable!$A:$B,MATCH(MonsterTable!$B$1,MonsterTable!$A$1:$B$1,0),0),
IF(OR(NOT(ISBLANK(AU1403)),ISBLANK(AV1403)),#N/A,
IF(AS1403="empty","empty",
VLOOKUP(AS1403,MonsterGroupTable!$A:$A,1,0)))))))</f>
        <v/>
      </c>
      <c r="BA1403" s="2" t="str">
        <f>IF(AND(ISBLANK(AZ1403),OR(NOT(ISBLANK(BB1403)),NOT(ISBLANK(BC1403)))),#N/A,
IF(ISBLANK(AZ1403),"",
IF(AND(NOT(ISERROR(VLOOKUP(AZ1403,MonsterTable!$A:$B,MATCH(MonsterTable!$B$1,MonsterTable!$A$1:$B$1,0),0))),OR(ISBLANK(BB1403),ISBLANK(BC1403))),#N/A,
IFERROR(VLOOKUP(AZ1403,MonsterTable!$A:$B,MATCH(MonsterTable!$B$1,MonsterTable!$A$1:$B$1,0),0),
IF(OR(NOT(ISBLANK(BB1403)),ISBLANK(BC1403)),#N/A,
IF(AZ1403="empty","empty",
VLOOKUP(AZ1403,MonsterGroupTable!$A:$A,1,0)))))))</f>
        <v/>
      </c>
      <c r="BH1403" s="2" t="str">
        <f>IF(AND(ISBLANK(BG1403),OR(NOT(ISBLANK(BI1403)),NOT(ISBLANK(BJ1403)))),#N/A,
IF(ISBLANK(BG1403),"",
IF(AND(NOT(ISERROR(VLOOKUP(BG1403,MonsterTable!$A:$B,MATCH(MonsterTable!$B$1,MonsterTable!$A$1:$B$1,0),0))),OR(ISBLANK(BI1403),ISBLANK(BJ1403))),#N/A,
IFERROR(VLOOKUP(BG1403,MonsterTable!$A:$B,MATCH(MonsterTable!$B$1,MonsterTable!$A$1:$B$1,0),0),
IF(OR(NOT(ISBLANK(BI1403)),ISBLANK(BJ1403)),#N/A,
IF(BG1403="empty","empty",
VLOOKUP(BG1403,MonsterGroupTable!$A:$A,1,0)))))))</f>
        <v/>
      </c>
      <c r="BO1403" s="2" t="str">
        <f>IF(AND(ISBLANK(BN1403),OR(NOT(ISBLANK(BP1403)),NOT(ISBLANK(BQ1403)))),#N/A,
IF(ISBLANK(BN1403),"",
IF(AND(NOT(ISERROR(VLOOKUP(BN1403,MonsterTable!$A:$B,MATCH(MonsterTable!$B$1,MonsterTable!$A$1:$B$1,0),0))),OR(ISBLANK(BP1403),ISBLANK(BQ1403))),#N/A,
IFERROR(VLOOKUP(BN1403,MonsterTable!$A:$B,MATCH(MonsterTable!$B$1,MonsterTable!$A$1:$B$1,0),0),
IF(OR(NOT(ISBLANK(BP1403)),ISBLANK(BQ1403)),#N/A,
IF(BN1403="empty","empty",
VLOOKUP(BN1403,MonsterGroupTable!$A:$A,1,0)))))))</f>
        <v/>
      </c>
      <c r="BV1403" s="2" t="str">
        <f>IF(AND(ISBLANK(BU1403),OR(NOT(ISBLANK(BW1403)),NOT(ISBLANK(BX1403)))),#N/A,
IF(ISBLANK(BU1403),"",
IF(AND(NOT(ISERROR(VLOOKUP(BU1403,MonsterTable!$A:$B,MATCH(MonsterTable!$B$1,MonsterTable!$A$1:$B$1,0),0))),OR(ISBLANK(BW1403),ISBLANK(BX1403))),#N/A,
IFERROR(VLOOKUP(BU1403,MonsterTable!$A:$B,MATCH(MonsterTable!$B$1,MonsterTable!$A$1:$B$1,0),0),
IF(OR(NOT(ISBLANK(BW1403)),ISBLANK(BX1403)),#N/A,
IF(BU1403="empty","empty",
VLOOKUP(BU1403,MonsterGroupTable!$A:$A,1,0)))))))</f>
        <v/>
      </c>
      <c r="CC1403" s="2" t="str">
        <f>IF(AND(ISBLANK(CB1403),OR(NOT(ISBLANK(CD1403)),NOT(ISBLANK(CE1403)))),#N/A,
IF(ISBLANK(CB1403),"",
IF(AND(NOT(ISERROR(VLOOKUP(CB1403,MonsterTable!$A:$B,MATCH(MonsterTable!$B$1,MonsterTable!$A$1:$B$1,0),0))),OR(ISBLANK(CD1403),ISBLANK(CE1403))),#N/A,
IFERROR(VLOOKUP(CB1403,MonsterTable!$A:$B,MATCH(MonsterTable!$B$1,MonsterTable!$A$1:$B$1,0),0),
IF(OR(NOT(ISBLANK(CD1403)),ISBLANK(CE1403)),#N/A,
IF(CB1403="empty","empty",
VLOOKUP(CB1403,MonsterGroupTable!$A:$A,1,0)))))))</f>
        <v/>
      </c>
      <c r="CJ1403" s="2" t="str">
        <f>IF(AND(ISBLANK(CI1403),OR(NOT(ISBLANK(CK1403)),NOT(ISBLANK(CL1403)))),#N/A,
IF(ISBLANK(CI1403),"",
IF(AND(NOT(ISERROR(VLOOKUP(CI1403,MonsterTable!$A:$B,MATCH(MonsterTable!$B$1,MonsterTable!$A$1:$B$1,0),0))),OR(ISBLANK(CK1403),ISBLANK(CL1403))),#N/A,
IFERROR(VLOOKUP(CI1403,MonsterTable!$A:$B,MATCH(MonsterTable!$B$1,MonsterTable!$A$1:$B$1,0),0),
IF(OR(NOT(ISBLANK(CK1403)),ISBLANK(CL1403)),#N/A,
IF(CI1403="empty","empty",
VLOOKUP(CI1403,MonsterGroupTable!$A:$A,1,0)))))))</f>
        <v/>
      </c>
    </row>
    <row r="1404" spans="1:88">
      <c r="A1404">
        <v>50007</v>
      </c>
      <c r="B1404">
        <f t="shared" si="44"/>
        <v>1.1000000000000001</v>
      </c>
      <c r="C1404">
        <f t="shared" si="45"/>
        <v>1.1000000000000001</v>
      </c>
      <c r="F1404">
        <v>6064</v>
      </c>
      <c r="G1404">
        <v>0</v>
      </c>
      <c r="H1404">
        <v>0</v>
      </c>
      <c r="I1404">
        <v>0</v>
      </c>
      <c r="J1404">
        <v>0</v>
      </c>
      <c r="K1404" t="s">
        <v>110</v>
      </c>
      <c r="L1404" t="s">
        <v>106</v>
      </c>
      <c r="M1404" t="s">
        <v>107</v>
      </c>
      <c r="N1404" t="s">
        <v>109</v>
      </c>
      <c r="O1404">
        <v>0</v>
      </c>
      <c r="P1404">
        <v>-4.75</v>
      </c>
      <c r="Q1404">
        <v>0</v>
      </c>
      <c r="R1404">
        <v>15</v>
      </c>
      <c r="S1404">
        <v>0</v>
      </c>
      <c r="T1404">
        <v>-13.5</v>
      </c>
      <c r="U1404">
        <v>0</v>
      </c>
      <c r="V1404">
        <v>-4.2</v>
      </c>
      <c r="W1404" t="str">
        <f t="shared" si="43"/>
        <v>g502,9,g503,6</v>
      </c>
      <c r="X1404" s="1" t="s">
        <v>347</v>
      </c>
      <c r="Y1404" s="2" t="str">
        <f>IF(AND(ISBLANK(X1404),OR(NOT(ISBLANK(Z1404)),NOT(ISBLANK(AA1404)))),#N/A,
IF(ISBLANK(X1404),"",
IF(AND(NOT(ISERROR(VLOOKUP(X1404,MonsterTable!$A:$B,MATCH(MonsterTable!$B$1,MonsterTable!$A$1:$B$1,0),0))),OR(ISBLANK(Z1404),ISBLANK(AA1404))),#N/A,
IFERROR(VLOOKUP(X1404,MonsterTable!$A:$B,MATCH(MonsterTable!$B$1,MonsterTable!$A$1:$B$1,0),0),
IF(OR(NOT(ISBLANK(Z1404)),ISBLANK(AA1404)),#N/A,
IF(X1404="empty","empty",
VLOOKUP(X1404,MonsterGroupTable!$A:$A,1,0)))))))</f>
        <v>g502</v>
      </c>
      <c r="AA1404">
        <v>9</v>
      </c>
      <c r="AE1404" s="1" t="s">
        <v>349</v>
      </c>
      <c r="AF1404" s="2" t="str">
        <f>IF(AND(ISBLANK(AE1404),OR(NOT(ISBLANK(AG1404)),NOT(ISBLANK(AH1404)))),#N/A,
IF(ISBLANK(AE1404),"",
IF(AND(NOT(ISERROR(VLOOKUP(AE1404,MonsterTable!$A:$B,MATCH(MonsterTable!$B$1,MonsterTable!$A$1:$B$1,0),0))),OR(ISBLANK(AG1404),ISBLANK(AH1404))),#N/A,
IFERROR(VLOOKUP(AE1404,MonsterTable!$A:$B,MATCH(MonsterTable!$B$1,MonsterTable!$A$1:$B$1,0),0),
IF(OR(NOT(ISBLANK(AG1404)),ISBLANK(AH1404)),#N/A,
IF(AE1404="empty","empty",
VLOOKUP(AE1404,MonsterGroupTable!$A:$A,1,0)))))))</f>
        <v>g503</v>
      </c>
      <c r="AH1404">
        <v>6</v>
      </c>
      <c r="AM1404" s="2" t="str">
        <f>IF(AND(ISBLANK(AL1404),OR(NOT(ISBLANK(AN1404)),NOT(ISBLANK(AO1404)))),#N/A,
IF(ISBLANK(AL1404),"",
IF(AND(NOT(ISERROR(VLOOKUP(AL1404,MonsterTable!$A:$B,MATCH(MonsterTable!$B$1,MonsterTable!$A$1:$B$1,0),0))),OR(ISBLANK(AN1404),ISBLANK(AO1404))),#N/A,
IFERROR(VLOOKUP(AL1404,MonsterTable!$A:$B,MATCH(MonsterTable!$B$1,MonsterTable!$A$1:$B$1,0),0),
IF(OR(NOT(ISBLANK(AN1404)),ISBLANK(AO1404)),#N/A,
IF(AL1404="empty","empty",
VLOOKUP(AL1404,MonsterGroupTable!$A:$A,1,0)))))))</f>
        <v/>
      </c>
      <c r="AT1404" s="2" t="str">
        <f>IF(AND(ISBLANK(AS1404),OR(NOT(ISBLANK(AU1404)),NOT(ISBLANK(AV1404)))),#N/A,
IF(ISBLANK(AS1404),"",
IF(AND(NOT(ISERROR(VLOOKUP(AS1404,MonsterTable!$A:$B,MATCH(MonsterTable!$B$1,MonsterTable!$A$1:$B$1,0),0))),OR(ISBLANK(AU1404),ISBLANK(AV1404))),#N/A,
IFERROR(VLOOKUP(AS1404,MonsterTable!$A:$B,MATCH(MonsterTable!$B$1,MonsterTable!$A$1:$B$1,0),0),
IF(OR(NOT(ISBLANK(AU1404)),ISBLANK(AV1404)),#N/A,
IF(AS1404="empty","empty",
VLOOKUP(AS1404,MonsterGroupTable!$A:$A,1,0)))))))</f>
        <v/>
      </c>
      <c r="BA1404" s="2" t="str">
        <f>IF(AND(ISBLANK(AZ1404),OR(NOT(ISBLANK(BB1404)),NOT(ISBLANK(BC1404)))),#N/A,
IF(ISBLANK(AZ1404),"",
IF(AND(NOT(ISERROR(VLOOKUP(AZ1404,MonsterTable!$A:$B,MATCH(MonsterTable!$B$1,MonsterTable!$A$1:$B$1,0),0))),OR(ISBLANK(BB1404),ISBLANK(BC1404))),#N/A,
IFERROR(VLOOKUP(AZ1404,MonsterTable!$A:$B,MATCH(MonsterTable!$B$1,MonsterTable!$A$1:$B$1,0),0),
IF(OR(NOT(ISBLANK(BB1404)),ISBLANK(BC1404)),#N/A,
IF(AZ1404="empty","empty",
VLOOKUP(AZ1404,MonsterGroupTable!$A:$A,1,0)))))))</f>
        <v/>
      </c>
      <c r="BH1404" s="2" t="str">
        <f>IF(AND(ISBLANK(BG1404),OR(NOT(ISBLANK(BI1404)),NOT(ISBLANK(BJ1404)))),#N/A,
IF(ISBLANK(BG1404),"",
IF(AND(NOT(ISERROR(VLOOKUP(BG1404,MonsterTable!$A:$B,MATCH(MonsterTable!$B$1,MonsterTable!$A$1:$B$1,0),0))),OR(ISBLANK(BI1404),ISBLANK(BJ1404))),#N/A,
IFERROR(VLOOKUP(BG1404,MonsterTable!$A:$B,MATCH(MonsterTable!$B$1,MonsterTable!$A$1:$B$1,0),0),
IF(OR(NOT(ISBLANK(BI1404)),ISBLANK(BJ1404)),#N/A,
IF(BG1404="empty","empty",
VLOOKUP(BG1404,MonsterGroupTable!$A:$A,1,0)))))))</f>
        <v/>
      </c>
      <c r="BO1404" s="2" t="str">
        <f>IF(AND(ISBLANK(BN1404),OR(NOT(ISBLANK(BP1404)),NOT(ISBLANK(BQ1404)))),#N/A,
IF(ISBLANK(BN1404),"",
IF(AND(NOT(ISERROR(VLOOKUP(BN1404,MonsterTable!$A:$B,MATCH(MonsterTable!$B$1,MonsterTable!$A$1:$B$1,0),0))),OR(ISBLANK(BP1404),ISBLANK(BQ1404))),#N/A,
IFERROR(VLOOKUP(BN1404,MonsterTable!$A:$B,MATCH(MonsterTable!$B$1,MonsterTable!$A$1:$B$1,0),0),
IF(OR(NOT(ISBLANK(BP1404)),ISBLANK(BQ1404)),#N/A,
IF(BN1404="empty","empty",
VLOOKUP(BN1404,MonsterGroupTable!$A:$A,1,0)))))))</f>
        <v/>
      </c>
      <c r="BV1404" s="2" t="str">
        <f>IF(AND(ISBLANK(BU1404),OR(NOT(ISBLANK(BW1404)),NOT(ISBLANK(BX1404)))),#N/A,
IF(ISBLANK(BU1404),"",
IF(AND(NOT(ISERROR(VLOOKUP(BU1404,MonsterTable!$A:$B,MATCH(MonsterTable!$B$1,MonsterTable!$A$1:$B$1,0),0))),OR(ISBLANK(BW1404),ISBLANK(BX1404))),#N/A,
IFERROR(VLOOKUP(BU1404,MonsterTable!$A:$B,MATCH(MonsterTable!$B$1,MonsterTable!$A$1:$B$1,0),0),
IF(OR(NOT(ISBLANK(BW1404)),ISBLANK(BX1404)),#N/A,
IF(BU1404="empty","empty",
VLOOKUP(BU1404,MonsterGroupTable!$A:$A,1,0)))))))</f>
        <v/>
      </c>
      <c r="CC1404" s="2" t="str">
        <f>IF(AND(ISBLANK(CB1404),OR(NOT(ISBLANK(CD1404)),NOT(ISBLANK(CE1404)))),#N/A,
IF(ISBLANK(CB1404),"",
IF(AND(NOT(ISERROR(VLOOKUP(CB1404,MonsterTable!$A:$B,MATCH(MonsterTable!$B$1,MonsterTable!$A$1:$B$1,0),0))),OR(ISBLANK(CD1404),ISBLANK(CE1404))),#N/A,
IFERROR(VLOOKUP(CB1404,MonsterTable!$A:$B,MATCH(MonsterTable!$B$1,MonsterTable!$A$1:$B$1,0),0),
IF(OR(NOT(ISBLANK(CD1404)),ISBLANK(CE1404)),#N/A,
IF(CB1404="empty","empty",
VLOOKUP(CB1404,MonsterGroupTable!$A:$A,1,0)))))))</f>
        <v/>
      </c>
      <c r="CJ1404" s="2" t="str">
        <f>IF(AND(ISBLANK(CI1404),OR(NOT(ISBLANK(CK1404)),NOT(ISBLANK(CL1404)))),#N/A,
IF(ISBLANK(CI1404),"",
IF(AND(NOT(ISERROR(VLOOKUP(CI1404,MonsterTable!$A:$B,MATCH(MonsterTable!$B$1,MonsterTable!$A$1:$B$1,0),0))),OR(ISBLANK(CK1404),ISBLANK(CL1404))),#N/A,
IFERROR(VLOOKUP(CI1404,MonsterTable!$A:$B,MATCH(MonsterTable!$B$1,MonsterTable!$A$1:$B$1,0),0),
IF(OR(NOT(ISBLANK(CK1404)),ISBLANK(CL1404)),#N/A,
IF(CI1404="empty","empty",
VLOOKUP(CI1404,MonsterGroupTable!$A:$A,1,0)))))))</f>
        <v/>
      </c>
    </row>
    <row r="1405" spans="1:88">
      <c r="A1405">
        <v>50008</v>
      </c>
      <c r="B1405">
        <f t="shared" si="44"/>
        <v>1.1000000000000001</v>
      </c>
      <c r="C1405">
        <f t="shared" si="45"/>
        <v>1.1000000000000001</v>
      </c>
      <c r="F1405">
        <v>8824</v>
      </c>
      <c r="G1405">
        <v>0</v>
      </c>
      <c r="H1405">
        <v>0</v>
      </c>
      <c r="I1405">
        <v>0</v>
      </c>
      <c r="J1405">
        <v>0</v>
      </c>
      <c r="K1405" t="s">
        <v>110</v>
      </c>
      <c r="L1405" t="s">
        <v>106</v>
      </c>
      <c r="M1405" t="s">
        <v>107</v>
      </c>
      <c r="N1405" t="s">
        <v>109</v>
      </c>
      <c r="O1405">
        <v>0</v>
      </c>
      <c r="P1405">
        <v>-4.75</v>
      </c>
      <c r="Q1405">
        <v>0</v>
      </c>
      <c r="R1405">
        <v>15</v>
      </c>
      <c r="S1405">
        <v>0</v>
      </c>
      <c r="T1405">
        <v>-13.5</v>
      </c>
      <c r="U1405">
        <v>0</v>
      </c>
      <c r="V1405">
        <v>-4.2</v>
      </c>
      <c r="W1405" t="str">
        <f t="shared" si="43"/>
        <v>g502,9,g503,6</v>
      </c>
      <c r="X1405" s="1" t="s">
        <v>347</v>
      </c>
      <c r="Y1405" s="2" t="str">
        <f>IF(AND(ISBLANK(X1405),OR(NOT(ISBLANK(Z1405)),NOT(ISBLANK(AA1405)))),#N/A,
IF(ISBLANK(X1405),"",
IF(AND(NOT(ISERROR(VLOOKUP(X1405,MonsterTable!$A:$B,MATCH(MonsterTable!$B$1,MonsterTable!$A$1:$B$1,0),0))),OR(ISBLANK(Z1405),ISBLANK(AA1405))),#N/A,
IFERROR(VLOOKUP(X1405,MonsterTable!$A:$B,MATCH(MonsterTable!$B$1,MonsterTable!$A$1:$B$1,0),0),
IF(OR(NOT(ISBLANK(Z1405)),ISBLANK(AA1405)),#N/A,
IF(X1405="empty","empty",
VLOOKUP(X1405,MonsterGroupTable!$A:$A,1,0)))))))</f>
        <v>g502</v>
      </c>
      <c r="AA1405">
        <v>9</v>
      </c>
      <c r="AE1405" s="1" t="s">
        <v>349</v>
      </c>
      <c r="AF1405" s="2" t="str">
        <f>IF(AND(ISBLANK(AE1405),OR(NOT(ISBLANK(AG1405)),NOT(ISBLANK(AH1405)))),#N/A,
IF(ISBLANK(AE1405),"",
IF(AND(NOT(ISERROR(VLOOKUP(AE1405,MonsterTable!$A:$B,MATCH(MonsterTable!$B$1,MonsterTable!$A$1:$B$1,0),0))),OR(ISBLANK(AG1405),ISBLANK(AH1405))),#N/A,
IFERROR(VLOOKUP(AE1405,MonsterTable!$A:$B,MATCH(MonsterTable!$B$1,MonsterTable!$A$1:$B$1,0),0),
IF(OR(NOT(ISBLANK(AG1405)),ISBLANK(AH1405)),#N/A,
IF(AE1405="empty","empty",
VLOOKUP(AE1405,MonsterGroupTable!$A:$A,1,0)))))))</f>
        <v>g503</v>
      </c>
      <c r="AH1405">
        <v>6</v>
      </c>
      <c r="AM1405" s="2" t="str">
        <f>IF(AND(ISBLANK(AL1405),OR(NOT(ISBLANK(AN1405)),NOT(ISBLANK(AO1405)))),#N/A,
IF(ISBLANK(AL1405),"",
IF(AND(NOT(ISERROR(VLOOKUP(AL1405,MonsterTable!$A:$B,MATCH(MonsterTable!$B$1,MonsterTable!$A$1:$B$1,0),0))),OR(ISBLANK(AN1405),ISBLANK(AO1405))),#N/A,
IFERROR(VLOOKUP(AL1405,MonsterTable!$A:$B,MATCH(MonsterTable!$B$1,MonsterTable!$A$1:$B$1,0),0),
IF(OR(NOT(ISBLANK(AN1405)),ISBLANK(AO1405)),#N/A,
IF(AL1405="empty","empty",
VLOOKUP(AL1405,MonsterGroupTable!$A:$A,1,0)))))))</f>
        <v/>
      </c>
      <c r="AT1405" s="2" t="str">
        <f>IF(AND(ISBLANK(AS1405),OR(NOT(ISBLANK(AU1405)),NOT(ISBLANK(AV1405)))),#N/A,
IF(ISBLANK(AS1405),"",
IF(AND(NOT(ISERROR(VLOOKUP(AS1405,MonsterTable!$A:$B,MATCH(MonsterTable!$B$1,MonsterTable!$A$1:$B$1,0),0))),OR(ISBLANK(AU1405),ISBLANK(AV1405))),#N/A,
IFERROR(VLOOKUP(AS1405,MonsterTable!$A:$B,MATCH(MonsterTable!$B$1,MonsterTable!$A$1:$B$1,0),0),
IF(OR(NOT(ISBLANK(AU1405)),ISBLANK(AV1405)),#N/A,
IF(AS1405="empty","empty",
VLOOKUP(AS1405,MonsterGroupTable!$A:$A,1,0)))))))</f>
        <v/>
      </c>
      <c r="BA1405" s="2" t="str">
        <f>IF(AND(ISBLANK(AZ1405),OR(NOT(ISBLANK(BB1405)),NOT(ISBLANK(BC1405)))),#N/A,
IF(ISBLANK(AZ1405),"",
IF(AND(NOT(ISERROR(VLOOKUP(AZ1405,MonsterTable!$A:$B,MATCH(MonsterTable!$B$1,MonsterTable!$A$1:$B$1,0),0))),OR(ISBLANK(BB1405),ISBLANK(BC1405))),#N/A,
IFERROR(VLOOKUP(AZ1405,MonsterTable!$A:$B,MATCH(MonsterTable!$B$1,MonsterTable!$A$1:$B$1,0),0),
IF(OR(NOT(ISBLANK(BB1405)),ISBLANK(BC1405)),#N/A,
IF(AZ1405="empty","empty",
VLOOKUP(AZ1405,MonsterGroupTable!$A:$A,1,0)))))))</f>
        <v/>
      </c>
      <c r="BH1405" s="2" t="str">
        <f>IF(AND(ISBLANK(BG1405),OR(NOT(ISBLANK(BI1405)),NOT(ISBLANK(BJ1405)))),#N/A,
IF(ISBLANK(BG1405),"",
IF(AND(NOT(ISERROR(VLOOKUP(BG1405,MonsterTable!$A:$B,MATCH(MonsterTable!$B$1,MonsterTable!$A$1:$B$1,0),0))),OR(ISBLANK(BI1405),ISBLANK(BJ1405))),#N/A,
IFERROR(VLOOKUP(BG1405,MonsterTable!$A:$B,MATCH(MonsterTable!$B$1,MonsterTable!$A$1:$B$1,0),0),
IF(OR(NOT(ISBLANK(BI1405)),ISBLANK(BJ1405)),#N/A,
IF(BG1405="empty","empty",
VLOOKUP(BG1405,MonsterGroupTable!$A:$A,1,0)))))))</f>
        <v/>
      </c>
      <c r="BO1405" s="2" t="str">
        <f>IF(AND(ISBLANK(BN1405),OR(NOT(ISBLANK(BP1405)),NOT(ISBLANK(BQ1405)))),#N/A,
IF(ISBLANK(BN1405),"",
IF(AND(NOT(ISERROR(VLOOKUP(BN1405,MonsterTable!$A:$B,MATCH(MonsterTable!$B$1,MonsterTable!$A$1:$B$1,0),0))),OR(ISBLANK(BP1405),ISBLANK(BQ1405))),#N/A,
IFERROR(VLOOKUP(BN1405,MonsterTable!$A:$B,MATCH(MonsterTable!$B$1,MonsterTable!$A$1:$B$1,0),0),
IF(OR(NOT(ISBLANK(BP1405)),ISBLANK(BQ1405)),#N/A,
IF(BN1405="empty","empty",
VLOOKUP(BN1405,MonsterGroupTable!$A:$A,1,0)))))))</f>
        <v/>
      </c>
      <c r="BV1405" s="2" t="str">
        <f>IF(AND(ISBLANK(BU1405),OR(NOT(ISBLANK(BW1405)),NOT(ISBLANK(BX1405)))),#N/A,
IF(ISBLANK(BU1405),"",
IF(AND(NOT(ISERROR(VLOOKUP(BU1405,MonsterTable!$A:$B,MATCH(MonsterTable!$B$1,MonsterTable!$A$1:$B$1,0),0))),OR(ISBLANK(BW1405),ISBLANK(BX1405))),#N/A,
IFERROR(VLOOKUP(BU1405,MonsterTable!$A:$B,MATCH(MonsterTable!$B$1,MonsterTable!$A$1:$B$1,0),0),
IF(OR(NOT(ISBLANK(BW1405)),ISBLANK(BX1405)),#N/A,
IF(BU1405="empty","empty",
VLOOKUP(BU1405,MonsterGroupTable!$A:$A,1,0)))))))</f>
        <v/>
      </c>
      <c r="CC1405" s="2" t="str">
        <f>IF(AND(ISBLANK(CB1405),OR(NOT(ISBLANK(CD1405)),NOT(ISBLANK(CE1405)))),#N/A,
IF(ISBLANK(CB1405),"",
IF(AND(NOT(ISERROR(VLOOKUP(CB1405,MonsterTable!$A:$B,MATCH(MonsterTable!$B$1,MonsterTable!$A$1:$B$1,0),0))),OR(ISBLANK(CD1405),ISBLANK(CE1405))),#N/A,
IFERROR(VLOOKUP(CB1405,MonsterTable!$A:$B,MATCH(MonsterTable!$B$1,MonsterTable!$A$1:$B$1,0),0),
IF(OR(NOT(ISBLANK(CD1405)),ISBLANK(CE1405)),#N/A,
IF(CB1405="empty","empty",
VLOOKUP(CB1405,MonsterGroupTable!$A:$A,1,0)))))))</f>
        <v/>
      </c>
      <c r="CJ1405" s="2" t="str">
        <f>IF(AND(ISBLANK(CI1405),OR(NOT(ISBLANK(CK1405)),NOT(ISBLANK(CL1405)))),#N/A,
IF(ISBLANK(CI1405),"",
IF(AND(NOT(ISERROR(VLOOKUP(CI1405,MonsterTable!$A:$B,MATCH(MonsterTable!$B$1,MonsterTable!$A$1:$B$1,0),0))),OR(ISBLANK(CK1405),ISBLANK(CL1405))),#N/A,
IFERROR(VLOOKUP(CI1405,MonsterTable!$A:$B,MATCH(MonsterTable!$B$1,MonsterTable!$A$1:$B$1,0),0),
IF(OR(NOT(ISBLANK(CK1405)),ISBLANK(CL1405)),#N/A,
IF(CI1405="empty","empty",
VLOOKUP(CI1405,MonsterGroupTable!$A:$A,1,0)))))))</f>
        <v/>
      </c>
    </row>
    <row r="1406" spans="1:88">
      <c r="A1406">
        <v>50009</v>
      </c>
      <c r="B1406">
        <f t="shared" si="44"/>
        <v>1.1000000000000001</v>
      </c>
      <c r="C1406">
        <f t="shared" si="45"/>
        <v>1.1000000000000001</v>
      </c>
      <c r="F1406">
        <v>12640</v>
      </c>
      <c r="G1406">
        <v>0</v>
      </c>
      <c r="H1406">
        <v>0</v>
      </c>
      <c r="I1406">
        <v>0</v>
      </c>
      <c r="J1406">
        <v>0</v>
      </c>
      <c r="K1406" t="s">
        <v>110</v>
      </c>
      <c r="L1406" t="s">
        <v>106</v>
      </c>
      <c r="M1406" t="s">
        <v>107</v>
      </c>
      <c r="N1406" t="s">
        <v>109</v>
      </c>
      <c r="O1406">
        <v>0</v>
      </c>
      <c r="P1406">
        <v>-4.75</v>
      </c>
      <c r="Q1406">
        <v>0</v>
      </c>
      <c r="R1406">
        <v>15</v>
      </c>
      <c r="S1406">
        <v>0</v>
      </c>
      <c r="T1406">
        <v>-13.5</v>
      </c>
      <c r="U1406">
        <v>0</v>
      </c>
      <c r="V1406">
        <v>-4.2</v>
      </c>
      <c r="W1406" t="str">
        <f t="shared" si="43"/>
        <v>g502,9,g503,6</v>
      </c>
      <c r="X1406" s="1" t="s">
        <v>347</v>
      </c>
      <c r="Y1406" s="2" t="str">
        <f>IF(AND(ISBLANK(X1406),OR(NOT(ISBLANK(Z1406)),NOT(ISBLANK(AA1406)))),#N/A,
IF(ISBLANK(X1406),"",
IF(AND(NOT(ISERROR(VLOOKUP(X1406,MonsterTable!$A:$B,MATCH(MonsterTable!$B$1,MonsterTable!$A$1:$B$1,0),0))),OR(ISBLANK(Z1406),ISBLANK(AA1406))),#N/A,
IFERROR(VLOOKUP(X1406,MonsterTable!$A:$B,MATCH(MonsterTable!$B$1,MonsterTable!$A$1:$B$1,0),0),
IF(OR(NOT(ISBLANK(Z1406)),ISBLANK(AA1406)),#N/A,
IF(X1406="empty","empty",
VLOOKUP(X1406,MonsterGroupTable!$A:$A,1,0)))))))</f>
        <v>g502</v>
      </c>
      <c r="AA1406">
        <v>9</v>
      </c>
      <c r="AE1406" s="1" t="s">
        <v>349</v>
      </c>
      <c r="AF1406" s="2" t="str">
        <f>IF(AND(ISBLANK(AE1406),OR(NOT(ISBLANK(AG1406)),NOT(ISBLANK(AH1406)))),#N/A,
IF(ISBLANK(AE1406),"",
IF(AND(NOT(ISERROR(VLOOKUP(AE1406,MonsterTable!$A:$B,MATCH(MonsterTable!$B$1,MonsterTable!$A$1:$B$1,0),0))),OR(ISBLANK(AG1406),ISBLANK(AH1406))),#N/A,
IFERROR(VLOOKUP(AE1406,MonsterTable!$A:$B,MATCH(MonsterTable!$B$1,MonsterTable!$A$1:$B$1,0),0),
IF(OR(NOT(ISBLANK(AG1406)),ISBLANK(AH1406)),#N/A,
IF(AE1406="empty","empty",
VLOOKUP(AE1406,MonsterGroupTable!$A:$A,1,0)))))))</f>
        <v>g503</v>
      </c>
      <c r="AH1406">
        <v>6</v>
      </c>
      <c r="AM1406" s="2" t="str">
        <f>IF(AND(ISBLANK(AL1406),OR(NOT(ISBLANK(AN1406)),NOT(ISBLANK(AO1406)))),#N/A,
IF(ISBLANK(AL1406),"",
IF(AND(NOT(ISERROR(VLOOKUP(AL1406,MonsterTable!$A:$B,MATCH(MonsterTable!$B$1,MonsterTable!$A$1:$B$1,0),0))),OR(ISBLANK(AN1406),ISBLANK(AO1406))),#N/A,
IFERROR(VLOOKUP(AL1406,MonsterTable!$A:$B,MATCH(MonsterTable!$B$1,MonsterTable!$A$1:$B$1,0),0),
IF(OR(NOT(ISBLANK(AN1406)),ISBLANK(AO1406)),#N/A,
IF(AL1406="empty","empty",
VLOOKUP(AL1406,MonsterGroupTable!$A:$A,1,0)))))))</f>
        <v/>
      </c>
      <c r="AT1406" s="2" t="str">
        <f>IF(AND(ISBLANK(AS1406),OR(NOT(ISBLANK(AU1406)),NOT(ISBLANK(AV1406)))),#N/A,
IF(ISBLANK(AS1406),"",
IF(AND(NOT(ISERROR(VLOOKUP(AS1406,MonsterTable!$A:$B,MATCH(MonsterTable!$B$1,MonsterTable!$A$1:$B$1,0),0))),OR(ISBLANK(AU1406),ISBLANK(AV1406))),#N/A,
IFERROR(VLOOKUP(AS1406,MonsterTable!$A:$B,MATCH(MonsterTable!$B$1,MonsterTable!$A$1:$B$1,0),0),
IF(OR(NOT(ISBLANK(AU1406)),ISBLANK(AV1406)),#N/A,
IF(AS1406="empty","empty",
VLOOKUP(AS1406,MonsterGroupTable!$A:$A,1,0)))))))</f>
        <v/>
      </c>
      <c r="BA1406" s="2" t="str">
        <f>IF(AND(ISBLANK(AZ1406),OR(NOT(ISBLANK(BB1406)),NOT(ISBLANK(BC1406)))),#N/A,
IF(ISBLANK(AZ1406),"",
IF(AND(NOT(ISERROR(VLOOKUP(AZ1406,MonsterTable!$A:$B,MATCH(MonsterTable!$B$1,MonsterTable!$A$1:$B$1,0),0))),OR(ISBLANK(BB1406),ISBLANK(BC1406))),#N/A,
IFERROR(VLOOKUP(AZ1406,MonsterTable!$A:$B,MATCH(MonsterTable!$B$1,MonsterTable!$A$1:$B$1,0),0),
IF(OR(NOT(ISBLANK(BB1406)),ISBLANK(BC1406)),#N/A,
IF(AZ1406="empty","empty",
VLOOKUP(AZ1406,MonsterGroupTable!$A:$A,1,0)))))))</f>
        <v/>
      </c>
      <c r="BH1406" s="2" t="str">
        <f>IF(AND(ISBLANK(BG1406),OR(NOT(ISBLANK(BI1406)),NOT(ISBLANK(BJ1406)))),#N/A,
IF(ISBLANK(BG1406),"",
IF(AND(NOT(ISERROR(VLOOKUP(BG1406,MonsterTable!$A:$B,MATCH(MonsterTable!$B$1,MonsterTable!$A$1:$B$1,0),0))),OR(ISBLANK(BI1406),ISBLANK(BJ1406))),#N/A,
IFERROR(VLOOKUP(BG1406,MonsterTable!$A:$B,MATCH(MonsterTable!$B$1,MonsterTable!$A$1:$B$1,0),0),
IF(OR(NOT(ISBLANK(BI1406)),ISBLANK(BJ1406)),#N/A,
IF(BG1406="empty","empty",
VLOOKUP(BG1406,MonsterGroupTable!$A:$A,1,0)))))))</f>
        <v/>
      </c>
      <c r="BO1406" s="2" t="str">
        <f>IF(AND(ISBLANK(BN1406),OR(NOT(ISBLANK(BP1406)),NOT(ISBLANK(BQ1406)))),#N/A,
IF(ISBLANK(BN1406),"",
IF(AND(NOT(ISERROR(VLOOKUP(BN1406,MonsterTable!$A:$B,MATCH(MonsterTable!$B$1,MonsterTable!$A$1:$B$1,0),0))),OR(ISBLANK(BP1406),ISBLANK(BQ1406))),#N/A,
IFERROR(VLOOKUP(BN1406,MonsterTable!$A:$B,MATCH(MonsterTable!$B$1,MonsterTable!$A$1:$B$1,0),0),
IF(OR(NOT(ISBLANK(BP1406)),ISBLANK(BQ1406)),#N/A,
IF(BN1406="empty","empty",
VLOOKUP(BN1406,MonsterGroupTable!$A:$A,1,0)))))))</f>
        <v/>
      </c>
      <c r="BV1406" s="2" t="str">
        <f>IF(AND(ISBLANK(BU1406),OR(NOT(ISBLANK(BW1406)),NOT(ISBLANK(BX1406)))),#N/A,
IF(ISBLANK(BU1406),"",
IF(AND(NOT(ISERROR(VLOOKUP(BU1406,MonsterTable!$A:$B,MATCH(MonsterTable!$B$1,MonsterTable!$A$1:$B$1,0),0))),OR(ISBLANK(BW1406),ISBLANK(BX1406))),#N/A,
IFERROR(VLOOKUP(BU1406,MonsterTable!$A:$B,MATCH(MonsterTable!$B$1,MonsterTable!$A$1:$B$1,0),0),
IF(OR(NOT(ISBLANK(BW1406)),ISBLANK(BX1406)),#N/A,
IF(BU1406="empty","empty",
VLOOKUP(BU1406,MonsterGroupTable!$A:$A,1,0)))))))</f>
        <v/>
      </c>
      <c r="CC1406" s="2" t="str">
        <f>IF(AND(ISBLANK(CB1406),OR(NOT(ISBLANK(CD1406)),NOT(ISBLANK(CE1406)))),#N/A,
IF(ISBLANK(CB1406),"",
IF(AND(NOT(ISERROR(VLOOKUP(CB1406,MonsterTable!$A:$B,MATCH(MonsterTable!$B$1,MonsterTable!$A$1:$B$1,0),0))),OR(ISBLANK(CD1406),ISBLANK(CE1406))),#N/A,
IFERROR(VLOOKUP(CB1406,MonsterTable!$A:$B,MATCH(MonsterTable!$B$1,MonsterTable!$A$1:$B$1,0),0),
IF(OR(NOT(ISBLANK(CD1406)),ISBLANK(CE1406)),#N/A,
IF(CB1406="empty","empty",
VLOOKUP(CB1406,MonsterGroupTable!$A:$A,1,0)))))))</f>
        <v/>
      </c>
      <c r="CJ1406" s="2" t="str">
        <f>IF(AND(ISBLANK(CI1406),OR(NOT(ISBLANK(CK1406)),NOT(ISBLANK(CL1406)))),#N/A,
IF(ISBLANK(CI1406),"",
IF(AND(NOT(ISERROR(VLOOKUP(CI1406,MonsterTable!$A:$B,MATCH(MonsterTable!$B$1,MonsterTable!$A$1:$B$1,0),0))),OR(ISBLANK(CK1406),ISBLANK(CL1406))),#N/A,
IFERROR(VLOOKUP(CI1406,MonsterTable!$A:$B,MATCH(MonsterTable!$B$1,MonsterTable!$A$1:$B$1,0),0),
IF(OR(NOT(ISBLANK(CK1406)),ISBLANK(CL1406)),#N/A,
IF(CI1406="empty","empty",
VLOOKUP(CI1406,MonsterGroupTable!$A:$A,1,0)))))))</f>
        <v/>
      </c>
    </row>
    <row r="1407" spans="1:88">
      <c r="A1407">
        <v>50010</v>
      </c>
      <c r="B1407">
        <f t="shared" si="44"/>
        <v>1.2</v>
      </c>
      <c r="C1407">
        <f t="shared" si="45"/>
        <v>1.1000000000000001</v>
      </c>
      <c r="F1407">
        <v>17240</v>
      </c>
      <c r="G1407">
        <v>0</v>
      </c>
      <c r="H1407">
        <v>0</v>
      </c>
      <c r="I1407">
        <v>0</v>
      </c>
      <c r="J1407">
        <v>0</v>
      </c>
      <c r="K1407" t="s">
        <v>110</v>
      </c>
      <c r="L1407" t="s">
        <v>106</v>
      </c>
      <c r="M1407" t="s">
        <v>107</v>
      </c>
      <c r="N1407" t="s">
        <v>109</v>
      </c>
      <c r="O1407">
        <v>0</v>
      </c>
      <c r="P1407">
        <v>-4.75</v>
      </c>
      <c r="Q1407">
        <v>0</v>
      </c>
      <c r="R1407">
        <v>15</v>
      </c>
      <c r="S1407">
        <v>0</v>
      </c>
      <c r="T1407">
        <v>-13.5</v>
      </c>
      <c r="U1407">
        <v>0</v>
      </c>
      <c r="V1407">
        <v>-4.2</v>
      </c>
      <c r="W1407" t="str">
        <f t="shared" si="43"/>
        <v>g502,9,g503,6</v>
      </c>
      <c r="X1407" s="1" t="s">
        <v>347</v>
      </c>
      <c r="Y1407" s="2" t="str">
        <f>IF(AND(ISBLANK(X1407),OR(NOT(ISBLANK(Z1407)),NOT(ISBLANK(AA1407)))),#N/A,
IF(ISBLANK(X1407),"",
IF(AND(NOT(ISERROR(VLOOKUP(X1407,MonsterTable!$A:$B,MATCH(MonsterTable!$B$1,MonsterTable!$A$1:$B$1,0),0))),OR(ISBLANK(Z1407),ISBLANK(AA1407))),#N/A,
IFERROR(VLOOKUP(X1407,MonsterTable!$A:$B,MATCH(MonsterTable!$B$1,MonsterTable!$A$1:$B$1,0),0),
IF(OR(NOT(ISBLANK(Z1407)),ISBLANK(AA1407)),#N/A,
IF(X1407="empty","empty",
VLOOKUP(X1407,MonsterGroupTable!$A:$A,1,0)))))))</f>
        <v>g502</v>
      </c>
      <c r="AA1407">
        <v>9</v>
      </c>
      <c r="AE1407" s="1" t="s">
        <v>349</v>
      </c>
      <c r="AF1407" s="2" t="str">
        <f>IF(AND(ISBLANK(AE1407),OR(NOT(ISBLANK(AG1407)),NOT(ISBLANK(AH1407)))),#N/A,
IF(ISBLANK(AE1407),"",
IF(AND(NOT(ISERROR(VLOOKUP(AE1407,MonsterTable!$A:$B,MATCH(MonsterTable!$B$1,MonsterTable!$A$1:$B$1,0),0))),OR(ISBLANK(AG1407),ISBLANK(AH1407))),#N/A,
IFERROR(VLOOKUP(AE1407,MonsterTable!$A:$B,MATCH(MonsterTable!$B$1,MonsterTable!$A$1:$B$1,0),0),
IF(OR(NOT(ISBLANK(AG1407)),ISBLANK(AH1407)),#N/A,
IF(AE1407="empty","empty",
VLOOKUP(AE1407,MonsterGroupTable!$A:$A,1,0)))))))</f>
        <v>g503</v>
      </c>
      <c r="AH1407">
        <v>6</v>
      </c>
      <c r="AM1407" s="2" t="str">
        <f>IF(AND(ISBLANK(AL1407),OR(NOT(ISBLANK(AN1407)),NOT(ISBLANK(AO1407)))),#N/A,
IF(ISBLANK(AL1407),"",
IF(AND(NOT(ISERROR(VLOOKUP(AL1407,MonsterTable!$A:$B,MATCH(MonsterTable!$B$1,MonsterTable!$A$1:$B$1,0),0))),OR(ISBLANK(AN1407),ISBLANK(AO1407))),#N/A,
IFERROR(VLOOKUP(AL1407,MonsterTable!$A:$B,MATCH(MonsterTable!$B$1,MonsterTable!$A$1:$B$1,0),0),
IF(OR(NOT(ISBLANK(AN1407)),ISBLANK(AO1407)),#N/A,
IF(AL1407="empty","empty",
VLOOKUP(AL1407,MonsterGroupTable!$A:$A,1,0)))))))</f>
        <v/>
      </c>
      <c r="AT1407" s="2" t="str">
        <f>IF(AND(ISBLANK(AS1407),OR(NOT(ISBLANK(AU1407)),NOT(ISBLANK(AV1407)))),#N/A,
IF(ISBLANK(AS1407),"",
IF(AND(NOT(ISERROR(VLOOKUP(AS1407,MonsterTable!$A:$B,MATCH(MonsterTable!$B$1,MonsterTable!$A$1:$B$1,0),0))),OR(ISBLANK(AU1407),ISBLANK(AV1407))),#N/A,
IFERROR(VLOOKUP(AS1407,MonsterTable!$A:$B,MATCH(MonsterTable!$B$1,MonsterTable!$A$1:$B$1,0),0),
IF(OR(NOT(ISBLANK(AU1407)),ISBLANK(AV1407)),#N/A,
IF(AS1407="empty","empty",
VLOOKUP(AS1407,MonsterGroupTable!$A:$A,1,0)))))))</f>
        <v/>
      </c>
      <c r="BA1407" s="2" t="str">
        <f>IF(AND(ISBLANK(AZ1407),OR(NOT(ISBLANK(BB1407)),NOT(ISBLANK(BC1407)))),#N/A,
IF(ISBLANK(AZ1407),"",
IF(AND(NOT(ISERROR(VLOOKUP(AZ1407,MonsterTable!$A:$B,MATCH(MonsterTable!$B$1,MonsterTable!$A$1:$B$1,0),0))),OR(ISBLANK(BB1407),ISBLANK(BC1407))),#N/A,
IFERROR(VLOOKUP(AZ1407,MonsterTable!$A:$B,MATCH(MonsterTable!$B$1,MonsterTable!$A$1:$B$1,0),0),
IF(OR(NOT(ISBLANK(BB1407)),ISBLANK(BC1407)),#N/A,
IF(AZ1407="empty","empty",
VLOOKUP(AZ1407,MonsterGroupTable!$A:$A,1,0)))))))</f>
        <v/>
      </c>
      <c r="BH1407" s="2" t="str">
        <f>IF(AND(ISBLANK(BG1407),OR(NOT(ISBLANK(BI1407)),NOT(ISBLANK(BJ1407)))),#N/A,
IF(ISBLANK(BG1407),"",
IF(AND(NOT(ISERROR(VLOOKUP(BG1407,MonsterTable!$A:$B,MATCH(MonsterTable!$B$1,MonsterTable!$A$1:$B$1,0),0))),OR(ISBLANK(BI1407),ISBLANK(BJ1407))),#N/A,
IFERROR(VLOOKUP(BG1407,MonsterTable!$A:$B,MATCH(MonsterTable!$B$1,MonsterTable!$A$1:$B$1,0),0),
IF(OR(NOT(ISBLANK(BI1407)),ISBLANK(BJ1407)),#N/A,
IF(BG1407="empty","empty",
VLOOKUP(BG1407,MonsterGroupTable!$A:$A,1,0)))))))</f>
        <v/>
      </c>
      <c r="BO1407" s="2" t="str">
        <f>IF(AND(ISBLANK(BN1407),OR(NOT(ISBLANK(BP1407)),NOT(ISBLANK(BQ1407)))),#N/A,
IF(ISBLANK(BN1407),"",
IF(AND(NOT(ISERROR(VLOOKUP(BN1407,MonsterTable!$A:$B,MATCH(MonsterTable!$B$1,MonsterTable!$A$1:$B$1,0),0))),OR(ISBLANK(BP1407),ISBLANK(BQ1407))),#N/A,
IFERROR(VLOOKUP(BN1407,MonsterTable!$A:$B,MATCH(MonsterTable!$B$1,MonsterTable!$A$1:$B$1,0),0),
IF(OR(NOT(ISBLANK(BP1407)),ISBLANK(BQ1407)),#N/A,
IF(BN1407="empty","empty",
VLOOKUP(BN1407,MonsterGroupTable!$A:$A,1,0)))))))</f>
        <v/>
      </c>
      <c r="BV1407" s="2" t="str">
        <f>IF(AND(ISBLANK(BU1407),OR(NOT(ISBLANK(BW1407)),NOT(ISBLANK(BX1407)))),#N/A,
IF(ISBLANK(BU1407),"",
IF(AND(NOT(ISERROR(VLOOKUP(BU1407,MonsterTable!$A:$B,MATCH(MonsterTable!$B$1,MonsterTable!$A$1:$B$1,0),0))),OR(ISBLANK(BW1407),ISBLANK(BX1407))),#N/A,
IFERROR(VLOOKUP(BU1407,MonsterTable!$A:$B,MATCH(MonsterTable!$B$1,MonsterTable!$A$1:$B$1,0),0),
IF(OR(NOT(ISBLANK(BW1407)),ISBLANK(BX1407)),#N/A,
IF(BU1407="empty","empty",
VLOOKUP(BU1407,MonsterGroupTable!$A:$A,1,0)))))))</f>
        <v/>
      </c>
      <c r="CC1407" s="2" t="str">
        <f>IF(AND(ISBLANK(CB1407),OR(NOT(ISBLANK(CD1407)),NOT(ISBLANK(CE1407)))),#N/A,
IF(ISBLANK(CB1407),"",
IF(AND(NOT(ISERROR(VLOOKUP(CB1407,MonsterTable!$A:$B,MATCH(MonsterTable!$B$1,MonsterTable!$A$1:$B$1,0),0))),OR(ISBLANK(CD1407),ISBLANK(CE1407))),#N/A,
IFERROR(VLOOKUP(CB1407,MonsterTable!$A:$B,MATCH(MonsterTable!$B$1,MonsterTable!$A$1:$B$1,0),0),
IF(OR(NOT(ISBLANK(CD1407)),ISBLANK(CE1407)),#N/A,
IF(CB1407="empty","empty",
VLOOKUP(CB1407,MonsterGroupTable!$A:$A,1,0)))))))</f>
        <v/>
      </c>
      <c r="CJ1407" s="2" t="str">
        <f>IF(AND(ISBLANK(CI1407),OR(NOT(ISBLANK(CK1407)),NOT(ISBLANK(CL1407)))),#N/A,
IF(ISBLANK(CI1407),"",
IF(AND(NOT(ISERROR(VLOOKUP(CI1407,MonsterTable!$A:$B,MATCH(MonsterTable!$B$1,MonsterTable!$A$1:$B$1,0),0))),OR(ISBLANK(CK1407),ISBLANK(CL1407))),#N/A,
IFERROR(VLOOKUP(CI1407,MonsterTable!$A:$B,MATCH(MonsterTable!$B$1,MonsterTable!$A$1:$B$1,0),0),
IF(OR(NOT(ISBLANK(CK1407)),ISBLANK(CL1407)),#N/A,
IF(CI1407="empty","empty",
VLOOKUP(CI1407,MonsterGroupTable!$A:$A,1,0)))))))</f>
        <v/>
      </c>
    </row>
    <row r="1408" spans="1:88">
      <c r="A1408">
        <v>50011</v>
      </c>
      <c r="B1408">
        <f t="shared" si="44"/>
        <v>1.1000000000000001</v>
      </c>
      <c r="C1408">
        <f t="shared" si="45"/>
        <v>1.1000000000000001</v>
      </c>
      <c r="F1408">
        <v>22760</v>
      </c>
      <c r="G1408">
        <v>0</v>
      </c>
      <c r="H1408">
        <v>0</v>
      </c>
      <c r="I1408">
        <v>0</v>
      </c>
      <c r="J1408">
        <v>0</v>
      </c>
      <c r="K1408" t="s">
        <v>110</v>
      </c>
      <c r="L1408" t="s">
        <v>106</v>
      </c>
      <c r="M1408" t="s">
        <v>107</v>
      </c>
      <c r="N1408" t="s">
        <v>109</v>
      </c>
      <c r="O1408">
        <v>0</v>
      </c>
      <c r="P1408">
        <v>-4.75</v>
      </c>
      <c r="Q1408">
        <v>0</v>
      </c>
      <c r="R1408">
        <v>15</v>
      </c>
      <c r="S1408">
        <v>0</v>
      </c>
      <c r="T1408">
        <v>-13.5</v>
      </c>
      <c r="U1408">
        <v>0</v>
      </c>
      <c r="V1408">
        <v>-4.2</v>
      </c>
      <c r="W1408" t="str">
        <f t="shared" si="43"/>
        <v>g502,9,g503,6</v>
      </c>
      <c r="X1408" s="1" t="s">
        <v>347</v>
      </c>
      <c r="Y1408" s="2" t="str">
        <f>IF(AND(ISBLANK(X1408),OR(NOT(ISBLANK(Z1408)),NOT(ISBLANK(AA1408)))),#N/A,
IF(ISBLANK(X1408),"",
IF(AND(NOT(ISERROR(VLOOKUP(X1408,MonsterTable!$A:$B,MATCH(MonsterTable!$B$1,MonsterTable!$A$1:$B$1,0),0))),OR(ISBLANK(Z1408),ISBLANK(AA1408))),#N/A,
IFERROR(VLOOKUP(X1408,MonsterTable!$A:$B,MATCH(MonsterTable!$B$1,MonsterTable!$A$1:$B$1,0),0),
IF(OR(NOT(ISBLANK(Z1408)),ISBLANK(AA1408)),#N/A,
IF(X1408="empty","empty",
VLOOKUP(X1408,MonsterGroupTable!$A:$A,1,0)))))))</f>
        <v>g502</v>
      </c>
      <c r="AA1408">
        <v>9</v>
      </c>
      <c r="AE1408" s="1" t="s">
        <v>349</v>
      </c>
      <c r="AF1408" s="2" t="str">
        <f>IF(AND(ISBLANK(AE1408),OR(NOT(ISBLANK(AG1408)),NOT(ISBLANK(AH1408)))),#N/A,
IF(ISBLANK(AE1408),"",
IF(AND(NOT(ISERROR(VLOOKUP(AE1408,MonsterTable!$A:$B,MATCH(MonsterTable!$B$1,MonsterTable!$A$1:$B$1,0),0))),OR(ISBLANK(AG1408),ISBLANK(AH1408))),#N/A,
IFERROR(VLOOKUP(AE1408,MonsterTable!$A:$B,MATCH(MonsterTable!$B$1,MonsterTable!$A$1:$B$1,0),0),
IF(OR(NOT(ISBLANK(AG1408)),ISBLANK(AH1408)),#N/A,
IF(AE1408="empty","empty",
VLOOKUP(AE1408,MonsterGroupTable!$A:$A,1,0)))))))</f>
        <v>g503</v>
      </c>
      <c r="AH1408">
        <v>6</v>
      </c>
      <c r="AM1408" s="2" t="str">
        <f>IF(AND(ISBLANK(AL1408),OR(NOT(ISBLANK(AN1408)),NOT(ISBLANK(AO1408)))),#N/A,
IF(ISBLANK(AL1408),"",
IF(AND(NOT(ISERROR(VLOOKUP(AL1408,MonsterTable!$A:$B,MATCH(MonsterTable!$B$1,MonsterTable!$A$1:$B$1,0),0))),OR(ISBLANK(AN1408),ISBLANK(AO1408))),#N/A,
IFERROR(VLOOKUP(AL1408,MonsterTable!$A:$B,MATCH(MonsterTable!$B$1,MonsterTable!$A$1:$B$1,0),0),
IF(OR(NOT(ISBLANK(AN1408)),ISBLANK(AO1408)),#N/A,
IF(AL1408="empty","empty",
VLOOKUP(AL1408,MonsterGroupTable!$A:$A,1,0)))))))</f>
        <v/>
      </c>
      <c r="AT1408" s="2" t="str">
        <f>IF(AND(ISBLANK(AS1408),OR(NOT(ISBLANK(AU1408)),NOT(ISBLANK(AV1408)))),#N/A,
IF(ISBLANK(AS1408),"",
IF(AND(NOT(ISERROR(VLOOKUP(AS1408,MonsterTable!$A:$B,MATCH(MonsterTable!$B$1,MonsterTable!$A$1:$B$1,0),0))),OR(ISBLANK(AU1408),ISBLANK(AV1408))),#N/A,
IFERROR(VLOOKUP(AS1408,MonsterTable!$A:$B,MATCH(MonsterTable!$B$1,MonsterTable!$A$1:$B$1,0),0),
IF(OR(NOT(ISBLANK(AU1408)),ISBLANK(AV1408)),#N/A,
IF(AS1408="empty","empty",
VLOOKUP(AS1408,MonsterGroupTable!$A:$A,1,0)))))))</f>
        <v/>
      </c>
      <c r="BA1408" s="2" t="str">
        <f>IF(AND(ISBLANK(AZ1408),OR(NOT(ISBLANK(BB1408)),NOT(ISBLANK(BC1408)))),#N/A,
IF(ISBLANK(AZ1408),"",
IF(AND(NOT(ISERROR(VLOOKUP(AZ1408,MonsterTable!$A:$B,MATCH(MonsterTable!$B$1,MonsterTable!$A$1:$B$1,0),0))),OR(ISBLANK(BB1408),ISBLANK(BC1408))),#N/A,
IFERROR(VLOOKUP(AZ1408,MonsterTable!$A:$B,MATCH(MonsterTable!$B$1,MonsterTable!$A$1:$B$1,0),0),
IF(OR(NOT(ISBLANK(BB1408)),ISBLANK(BC1408)),#N/A,
IF(AZ1408="empty","empty",
VLOOKUP(AZ1408,MonsterGroupTable!$A:$A,1,0)))))))</f>
        <v/>
      </c>
      <c r="BH1408" s="2" t="str">
        <f>IF(AND(ISBLANK(BG1408),OR(NOT(ISBLANK(BI1408)),NOT(ISBLANK(BJ1408)))),#N/A,
IF(ISBLANK(BG1408),"",
IF(AND(NOT(ISERROR(VLOOKUP(BG1408,MonsterTable!$A:$B,MATCH(MonsterTable!$B$1,MonsterTable!$A$1:$B$1,0),0))),OR(ISBLANK(BI1408),ISBLANK(BJ1408))),#N/A,
IFERROR(VLOOKUP(BG1408,MonsterTable!$A:$B,MATCH(MonsterTable!$B$1,MonsterTable!$A$1:$B$1,0),0),
IF(OR(NOT(ISBLANK(BI1408)),ISBLANK(BJ1408)),#N/A,
IF(BG1408="empty","empty",
VLOOKUP(BG1408,MonsterGroupTable!$A:$A,1,0)))))))</f>
        <v/>
      </c>
      <c r="BO1408" s="2" t="str">
        <f>IF(AND(ISBLANK(BN1408),OR(NOT(ISBLANK(BP1408)),NOT(ISBLANK(BQ1408)))),#N/A,
IF(ISBLANK(BN1408),"",
IF(AND(NOT(ISERROR(VLOOKUP(BN1408,MonsterTable!$A:$B,MATCH(MonsterTable!$B$1,MonsterTable!$A$1:$B$1,0),0))),OR(ISBLANK(BP1408),ISBLANK(BQ1408))),#N/A,
IFERROR(VLOOKUP(BN1408,MonsterTable!$A:$B,MATCH(MonsterTable!$B$1,MonsterTable!$A$1:$B$1,0),0),
IF(OR(NOT(ISBLANK(BP1408)),ISBLANK(BQ1408)),#N/A,
IF(BN1408="empty","empty",
VLOOKUP(BN1408,MonsterGroupTable!$A:$A,1,0)))))))</f>
        <v/>
      </c>
      <c r="BV1408" s="2" t="str">
        <f>IF(AND(ISBLANK(BU1408),OR(NOT(ISBLANK(BW1408)),NOT(ISBLANK(BX1408)))),#N/A,
IF(ISBLANK(BU1408),"",
IF(AND(NOT(ISERROR(VLOOKUP(BU1408,MonsterTable!$A:$B,MATCH(MonsterTable!$B$1,MonsterTable!$A$1:$B$1,0),0))),OR(ISBLANK(BW1408),ISBLANK(BX1408))),#N/A,
IFERROR(VLOOKUP(BU1408,MonsterTable!$A:$B,MATCH(MonsterTable!$B$1,MonsterTable!$A$1:$B$1,0),0),
IF(OR(NOT(ISBLANK(BW1408)),ISBLANK(BX1408)),#N/A,
IF(BU1408="empty","empty",
VLOOKUP(BU1408,MonsterGroupTable!$A:$A,1,0)))))))</f>
        <v/>
      </c>
      <c r="CC1408" s="2" t="str">
        <f>IF(AND(ISBLANK(CB1408),OR(NOT(ISBLANK(CD1408)),NOT(ISBLANK(CE1408)))),#N/A,
IF(ISBLANK(CB1408),"",
IF(AND(NOT(ISERROR(VLOOKUP(CB1408,MonsterTable!$A:$B,MATCH(MonsterTable!$B$1,MonsterTable!$A$1:$B$1,0),0))),OR(ISBLANK(CD1408),ISBLANK(CE1408))),#N/A,
IFERROR(VLOOKUP(CB1408,MonsterTable!$A:$B,MATCH(MonsterTable!$B$1,MonsterTable!$A$1:$B$1,0),0),
IF(OR(NOT(ISBLANK(CD1408)),ISBLANK(CE1408)),#N/A,
IF(CB1408="empty","empty",
VLOOKUP(CB1408,MonsterGroupTable!$A:$A,1,0)))))))</f>
        <v/>
      </c>
      <c r="CJ1408" s="2" t="str">
        <f>IF(AND(ISBLANK(CI1408),OR(NOT(ISBLANK(CK1408)),NOT(ISBLANK(CL1408)))),#N/A,
IF(ISBLANK(CI1408),"",
IF(AND(NOT(ISERROR(VLOOKUP(CI1408,MonsterTable!$A:$B,MATCH(MonsterTable!$B$1,MonsterTable!$A$1:$B$1,0),0))),OR(ISBLANK(CK1408),ISBLANK(CL1408))),#N/A,
IFERROR(VLOOKUP(CI1408,MonsterTable!$A:$B,MATCH(MonsterTable!$B$1,MonsterTable!$A$1:$B$1,0),0),
IF(OR(NOT(ISBLANK(CK1408)),ISBLANK(CL1408)),#N/A,
IF(CI1408="empty","empty",
VLOOKUP(CI1408,MonsterGroupTable!$A:$A,1,0)))))))</f>
        <v/>
      </c>
    </row>
    <row r="1409" spans="1:88">
      <c r="A1409">
        <v>50012</v>
      </c>
      <c r="B1409">
        <f t="shared" si="44"/>
        <v>1.1000000000000001</v>
      </c>
      <c r="C1409">
        <f t="shared" si="45"/>
        <v>1.1000000000000001</v>
      </c>
      <c r="F1409">
        <v>29660</v>
      </c>
      <c r="G1409">
        <v>0</v>
      </c>
      <c r="H1409">
        <v>0</v>
      </c>
      <c r="I1409">
        <v>0</v>
      </c>
      <c r="J1409">
        <v>0</v>
      </c>
      <c r="K1409" t="s">
        <v>110</v>
      </c>
      <c r="L1409" t="s">
        <v>106</v>
      </c>
      <c r="M1409" t="s">
        <v>107</v>
      </c>
      <c r="N1409" t="s">
        <v>109</v>
      </c>
      <c r="O1409">
        <v>0</v>
      </c>
      <c r="P1409">
        <v>-4.75</v>
      </c>
      <c r="Q1409">
        <v>0</v>
      </c>
      <c r="R1409">
        <v>15</v>
      </c>
      <c r="S1409">
        <v>0</v>
      </c>
      <c r="T1409">
        <v>-13.5</v>
      </c>
      <c r="U1409">
        <v>0</v>
      </c>
      <c r="V1409">
        <v>-4.2</v>
      </c>
      <c r="W1409" t="str">
        <f t="shared" si="43"/>
        <v>g502,9,g503,6</v>
      </c>
      <c r="X1409" s="1" t="s">
        <v>347</v>
      </c>
      <c r="Y1409" s="2" t="str">
        <f>IF(AND(ISBLANK(X1409),OR(NOT(ISBLANK(Z1409)),NOT(ISBLANK(AA1409)))),#N/A,
IF(ISBLANK(X1409),"",
IF(AND(NOT(ISERROR(VLOOKUP(X1409,MonsterTable!$A:$B,MATCH(MonsterTable!$B$1,MonsterTable!$A$1:$B$1,0),0))),OR(ISBLANK(Z1409),ISBLANK(AA1409))),#N/A,
IFERROR(VLOOKUP(X1409,MonsterTable!$A:$B,MATCH(MonsterTable!$B$1,MonsterTable!$A$1:$B$1,0),0),
IF(OR(NOT(ISBLANK(Z1409)),ISBLANK(AA1409)),#N/A,
IF(X1409="empty","empty",
VLOOKUP(X1409,MonsterGroupTable!$A:$A,1,0)))))))</f>
        <v>g502</v>
      </c>
      <c r="AA1409">
        <v>9</v>
      </c>
      <c r="AE1409" s="1" t="s">
        <v>349</v>
      </c>
      <c r="AF1409" s="2" t="str">
        <f>IF(AND(ISBLANK(AE1409),OR(NOT(ISBLANK(AG1409)),NOT(ISBLANK(AH1409)))),#N/A,
IF(ISBLANK(AE1409),"",
IF(AND(NOT(ISERROR(VLOOKUP(AE1409,MonsterTable!$A:$B,MATCH(MonsterTable!$B$1,MonsterTable!$A$1:$B$1,0),0))),OR(ISBLANK(AG1409),ISBLANK(AH1409))),#N/A,
IFERROR(VLOOKUP(AE1409,MonsterTable!$A:$B,MATCH(MonsterTable!$B$1,MonsterTable!$A$1:$B$1,0),0),
IF(OR(NOT(ISBLANK(AG1409)),ISBLANK(AH1409)),#N/A,
IF(AE1409="empty","empty",
VLOOKUP(AE1409,MonsterGroupTable!$A:$A,1,0)))))))</f>
        <v>g503</v>
      </c>
      <c r="AH1409">
        <v>6</v>
      </c>
      <c r="AM1409" s="2" t="str">
        <f>IF(AND(ISBLANK(AL1409),OR(NOT(ISBLANK(AN1409)),NOT(ISBLANK(AO1409)))),#N/A,
IF(ISBLANK(AL1409),"",
IF(AND(NOT(ISERROR(VLOOKUP(AL1409,MonsterTable!$A:$B,MATCH(MonsterTable!$B$1,MonsterTable!$A$1:$B$1,0),0))),OR(ISBLANK(AN1409),ISBLANK(AO1409))),#N/A,
IFERROR(VLOOKUP(AL1409,MonsterTable!$A:$B,MATCH(MonsterTable!$B$1,MonsterTable!$A$1:$B$1,0),0),
IF(OR(NOT(ISBLANK(AN1409)),ISBLANK(AO1409)),#N/A,
IF(AL1409="empty","empty",
VLOOKUP(AL1409,MonsterGroupTable!$A:$A,1,0)))))))</f>
        <v/>
      </c>
      <c r="AT1409" s="2" t="str">
        <f>IF(AND(ISBLANK(AS1409),OR(NOT(ISBLANK(AU1409)),NOT(ISBLANK(AV1409)))),#N/A,
IF(ISBLANK(AS1409),"",
IF(AND(NOT(ISERROR(VLOOKUP(AS1409,MonsterTable!$A:$B,MATCH(MonsterTable!$B$1,MonsterTable!$A$1:$B$1,0),0))),OR(ISBLANK(AU1409),ISBLANK(AV1409))),#N/A,
IFERROR(VLOOKUP(AS1409,MonsterTable!$A:$B,MATCH(MonsterTable!$B$1,MonsterTable!$A$1:$B$1,0),0),
IF(OR(NOT(ISBLANK(AU1409)),ISBLANK(AV1409)),#N/A,
IF(AS1409="empty","empty",
VLOOKUP(AS1409,MonsterGroupTable!$A:$A,1,0)))))))</f>
        <v/>
      </c>
      <c r="BA1409" s="2" t="str">
        <f>IF(AND(ISBLANK(AZ1409),OR(NOT(ISBLANK(BB1409)),NOT(ISBLANK(BC1409)))),#N/A,
IF(ISBLANK(AZ1409),"",
IF(AND(NOT(ISERROR(VLOOKUP(AZ1409,MonsterTable!$A:$B,MATCH(MonsterTable!$B$1,MonsterTable!$A$1:$B$1,0),0))),OR(ISBLANK(BB1409),ISBLANK(BC1409))),#N/A,
IFERROR(VLOOKUP(AZ1409,MonsterTable!$A:$B,MATCH(MonsterTable!$B$1,MonsterTable!$A$1:$B$1,0),0),
IF(OR(NOT(ISBLANK(BB1409)),ISBLANK(BC1409)),#N/A,
IF(AZ1409="empty","empty",
VLOOKUP(AZ1409,MonsterGroupTable!$A:$A,1,0)))))))</f>
        <v/>
      </c>
      <c r="BH1409" s="2" t="str">
        <f>IF(AND(ISBLANK(BG1409),OR(NOT(ISBLANK(BI1409)),NOT(ISBLANK(BJ1409)))),#N/A,
IF(ISBLANK(BG1409),"",
IF(AND(NOT(ISERROR(VLOOKUP(BG1409,MonsterTable!$A:$B,MATCH(MonsterTable!$B$1,MonsterTable!$A$1:$B$1,0),0))),OR(ISBLANK(BI1409),ISBLANK(BJ1409))),#N/A,
IFERROR(VLOOKUP(BG1409,MonsterTable!$A:$B,MATCH(MonsterTable!$B$1,MonsterTable!$A$1:$B$1,0),0),
IF(OR(NOT(ISBLANK(BI1409)),ISBLANK(BJ1409)),#N/A,
IF(BG1409="empty","empty",
VLOOKUP(BG1409,MonsterGroupTable!$A:$A,1,0)))))))</f>
        <v/>
      </c>
      <c r="BO1409" s="2" t="str">
        <f>IF(AND(ISBLANK(BN1409),OR(NOT(ISBLANK(BP1409)),NOT(ISBLANK(BQ1409)))),#N/A,
IF(ISBLANK(BN1409),"",
IF(AND(NOT(ISERROR(VLOOKUP(BN1409,MonsterTable!$A:$B,MATCH(MonsterTable!$B$1,MonsterTable!$A$1:$B$1,0),0))),OR(ISBLANK(BP1409),ISBLANK(BQ1409))),#N/A,
IFERROR(VLOOKUP(BN1409,MonsterTable!$A:$B,MATCH(MonsterTable!$B$1,MonsterTable!$A$1:$B$1,0),0),
IF(OR(NOT(ISBLANK(BP1409)),ISBLANK(BQ1409)),#N/A,
IF(BN1409="empty","empty",
VLOOKUP(BN1409,MonsterGroupTable!$A:$A,1,0)))))))</f>
        <v/>
      </c>
      <c r="BV1409" s="2" t="str">
        <f>IF(AND(ISBLANK(BU1409),OR(NOT(ISBLANK(BW1409)),NOT(ISBLANK(BX1409)))),#N/A,
IF(ISBLANK(BU1409),"",
IF(AND(NOT(ISERROR(VLOOKUP(BU1409,MonsterTable!$A:$B,MATCH(MonsterTable!$B$1,MonsterTable!$A$1:$B$1,0),0))),OR(ISBLANK(BW1409),ISBLANK(BX1409))),#N/A,
IFERROR(VLOOKUP(BU1409,MonsterTable!$A:$B,MATCH(MonsterTable!$B$1,MonsterTable!$A$1:$B$1,0),0),
IF(OR(NOT(ISBLANK(BW1409)),ISBLANK(BX1409)),#N/A,
IF(BU1409="empty","empty",
VLOOKUP(BU1409,MonsterGroupTable!$A:$A,1,0)))))))</f>
        <v/>
      </c>
      <c r="CC1409" s="2" t="str">
        <f>IF(AND(ISBLANK(CB1409),OR(NOT(ISBLANK(CD1409)),NOT(ISBLANK(CE1409)))),#N/A,
IF(ISBLANK(CB1409),"",
IF(AND(NOT(ISERROR(VLOOKUP(CB1409,MonsterTable!$A:$B,MATCH(MonsterTable!$B$1,MonsterTable!$A$1:$B$1,0),0))),OR(ISBLANK(CD1409),ISBLANK(CE1409))),#N/A,
IFERROR(VLOOKUP(CB1409,MonsterTable!$A:$B,MATCH(MonsterTable!$B$1,MonsterTable!$A$1:$B$1,0),0),
IF(OR(NOT(ISBLANK(CD1409)),ISBLANK(CE1409)),#N/A,
IF(CB1409="empty","empty",
VLOOKUP(CB1409,MonsterGroupTable!$A:$A,1,0)))))))</f>
        <v/>
      </c>
      <c r="CJ1409" s="2" t="str">
        <f>IF(AND(ISBLANK(CI1409),OR(NOT(ISBLANK(CK1409)),NOT(ISBLANK(CL1409)))),#N/A,
IF(ISBLANK(CI1409),"",
IF(AND(NOT(ISERROR(VLOOKUP(CI1409,MonsterTable!$A:$B,MATCH(MonsterTable!$B$1,MonsterTable!$A$1:$B$1,0),0))),OR(ISBLANK(CK1409),ISBLANK(CL1409))),#N/A,
IFERROR(VLOOKUP(CI1409,MonsterTable!$A:$B,MATCH(MonsterTable!$B$1,MonsterTable!$A$1:$B$1,0),0),
IF(OR(NOT(ISBLANK(CK1409)),ISBLANK(CL1409)),#N/A,
IF(CI1409="empty","empty",
VLOOKUP(CI1409,MonsterGroupTable!$A:$A,1,0)))))))</f>
        <v/>
      </c>
    </row>
    <row r="1410" spans="1:88">
      <c r="A1410">
        <v>50013</v>
      </c>
      <c r="B1410">
        <f t="shared" si="44"/>
        <v>1.1000000000000001</v>
      </c>
      <c r="C1410">
        <f t="shared" si="45"/>
        <v>1.1000000000000001</v>
      </c>
      <c r="F1410">
        <v>37184</v>
      </c>
      <c r="G1410">
        <v>0</v>
      </c>
      <c r="H1410">
        <v>0</v>
      </c>
      <c r="I1410">
        <v>0</v>
      </c>
      <c r="J1410">
        <v>0</v>
      </c>
      <c r="K1410" t="s">
        <v>110</v>
      </c>
      <c r="L1410" t="s">
        <v>106</v>
      </c>
      <c r="M1410" t="s">
        <v>107</v>
      </c>
      <c r="N1410" t="s">
        <v>109</v>
      </c>
      <c r="O1410">
        <v>0</v>
      </c>
      <c r="P1410">
        <v>-4.75</v>
      </c>
      <c r="Q1410">
        <v>0</v>
      </c>
      <c r="R1410">
        <v>15</v>
      </c>
      <c r="S1410">
        <v>0</v>
      </c>
      <c r="T1410">
        <v>-13.5</v>
      </c>
      <c r="U1410">
        <v>0</v>
      </c>
      <c r="V1410">
        <v>-4.2</v>
      </c>
      <c r="W1410" t="str">
        <f t="shared" si="43"/>
        <v>g502,9,g503,6</v>
      </c>
      <c r="X1410" s="1" t="s">
        <v>347</v>
      </c>
      <c r="Y1410" s="2" t="str">
        <f>IF(AND(ISBLANK(X1410),OR(NOT(ISBLANK(Z1410)),NOT(ISBLANK(AA1410)))),#N/A,
IF(ISBLANK(X1410),"",
IF(AND(NOT(ISERROR(VLOOKUP(X1410,MonsterTable!$A:$B,MATCH(MonsterTable!$B$1,MonsterTable!$A$1:$B$1,0),0))),OR(ISBLANK(Z1410),ISBLANK(AA1410))),#N/A,
IFERROR(VLOOKUP(X1410,MonsterTable!$A:$B,MATCH(MonsterTable!$B$1,MonsterTable!$A$1:$B$1,0),0),
IF(OR(NOT(ISBLANK(Z1410)),ISBLANK(AA1410)),#N/A,
IF(X1410="empty","empty",
VLOOKUP(X1410,MonsterGroupTable!$A:$A,1,0)))))))</f>
        <v>g502</v>
      </c>
      <c r="AA1410">
        <v>9</v>
      </c>
      <c r="AE1410" s="1" t="s">
        <v>349</v>
      </c>
      <c r="AF1410" s="2" t="str">
        <f>IF(AND(ISBLANK(AE1410),OR(NOT(ISBLANK(AG1410)),NOT(ISBLANK(AH1410)))),#N/A,
IF(ISBLANK(AE1410),"",
IF(AND(NOT(ISERROR(VLOOKUP(AE1410,MonsterTable!$A:$B,MATCH(MonsterTable!$B$1,MonsterTable!$A$1:$B$1,0),0))),OR(ISBLANK(AG1410),ISBLANK(AH1410))),#N/A,
IFERROR(VLOOKUP(AE1410,MonsterTable!$A:$B,MATCH(MonsterTable!$B$1,MonsterTable!$A$1:$B$1,0),0),
IF(OR(NOT(ISBLANK(AG1410)),ISBLANK(AH1410)),#N/A,
IF(AE1410="empty","empty",
VLOOKUP(AE1410,MonsterGroupTable!$A:$A,1,0)))))))</f>
        <v>g503</v>
      </c>
      <c r="AH1410">
        <v>6</v>
      </c>
      <c r="AM1410" s="2" t="str">
        <f>IF(AND(ISBLANK(AL1410),OR(NOT(ISBLANK(AN1410)),NOT(ISBLANK(AO1410)))),#N/A,
IF(ISBLANK(AL1410),"",
IF(AND(NOT(ISERROR(VLOOKUP(AL1410,MonsterTable!$A:$B,MATCH(MonsterTable!$B$1,MonsterTable!$A$1:$B$1,0),0))),OR(ISBLANK(AN1410),ISBLANK(AO1410))),#N/A,
IFERROR(VLOOKUP(AL1410,MonsterTable!$A:$B,MATCH(MonsterTable!$B$1,MonsterTable!$A$1:$B$1,0),0),
IF(OR(NOT(ISBLANK(AN1410)),ISBLANK(AO1410)),#N/A,
IF(AL1410="empty","empty",
VLOOKUP(AL1410,MonsterGroupTable!$A:$A,1,0)))))))</f>
        <v/>
      </c>
      <c r="AT1410" s="2" t="str">
        <f>IF(AND(ISBLANK(AS1410),OR(NOT(ISBLANK(AU1410)),NOT(ISBLANK(AV1410)))),#N/A,
IF(ISBLANK(AS1410),"",
IF(AND(NOT(ISERROR(VLOOKUP(AS1410,MonsterTable!$A:$B,MATCH(MonsterTable!$B$1,MonsterTable!$A$1:$B$1,0),0))),OR(ISBLANK(AU1410),ISBLANK(AV1410))),#N/A,
IFERROR(VLOOKUP(AS1410,MonsterTable!$A:$B,MATCH(MonsterTable!$B$1,MonsterTable!$A$1:$B$1,0),0),
IF(OR(NOT(ISBLANK(AU1410)),ISBLANK(AV1410)),#N/A,
IF(AS1410="empty","empty",
VLOOKUP(AS1410,MonsterGroupTable!$A:$A,1,0)))))))</f>
        <v/>
      </c>
      <c r="BA1410" s="2" t="str">
        <f>IF(AND(ISBLANK(AZ1410),OR(NOT(ISBLANK(BB1410)),NOT(ISBLANK(BC1410)))),#N/A,
IF(ISBLANK(AZ1410),"",
IF(AND(NOT(ISERROR(VLOOKUP(AZ1410,MonsterTable!$A:$B,MATCH(MonsterTable!$B$1,MonsterTable!$A$1:$B$1,0),0))),OR(ISBLANK(BB1410),ISBLANK(BC1410))),#N/A,
IFERROR(VLOOKUP(AZ1410,MonsterTable!$A:$B,MATCH(MonsterTable!$B$1,MonsterTable!$A$1:$B$1,0),0),
IF(OR(NOT(ISBLANK(BB1410)),ISBLANK(BC1410)),#N/A,
IF(AZ1410="empty","empty",
VLOOKUP(AZ1410,MonsterGroupTable!$A:$A,1,0)))))))</f>
        <v/>
      </c>
      <c r="BH1410" s="2" t="str">
        <f>IF(AND(ISBLANK(BG1410),OR(NOT(ISBLANK(BI1410)),NOT(ISBLANK(BJ1410)))),#N/A,
IF(ISBLANK(BG1410),"",
IF(AND(NOT(ISERROR(VLOOKUP(BG1410,MonsterTable!$A:$B,MATCH(MonsterTable!$B$1,MonsterTable!$A$1:$B$1,0),0))),OR(ISBLANK(BI1410),ISBLANK(BJ1410))),#N/A,
IFERROR(VLOOKUP(BG1410,MonsterTable!$A:$B,MATCH(MonsterTable!$B$1,MonsterTable!$A$1:$B$1,0),0),
IF(OR(NOT(ISBLANK(BI1410)),ISBLANK(BJ1410)),#N/A,
IF(BG1410="empty","empty",
VLOOKUP(BG1410,MonsterGroupTable!$A:$A,1,0)))))))</f>
        <v/>
      </c>
      <c r="BO1410" s="2" t="str">
        <f>IF(AND(ISBLANK(BN1410),OR(NOT(ISBLANK(BP1410)),NOT(ISBLANK(BQ1410)))),#N/A,
IF(ISBLANK(BN1410),"",
IF(AND(NOT(ISERROR(VLOOKUP(BN1410,MonsterTable!$A:$B,MATCH(MonsterTable!$B$1,MonsterTable!$A$1:$B$1,0),0))),OR(ISBLANK(BP1410),ISBLANK(BQ1410))),#N/A,
IFERROR(VLOOKUP(BN1410,MonsterTable!$A:$B,MATCH(MonsterTable!$B$1,MonsterTable!$A$1:$B$1,0),0),
IF(OR(NOT(ISBLANK(BP1410)),ISBLANK(BQ1410)),#N/A,
IF(BN1410="empty","empty",
VLOOKUP(BN1410,MonsterGroupTable!$A:$A,1,0)))))))</f>
        <v/>
      </c>
      <c r="BV1410" s="2" t="str">
        <f>IF(AND(ISBLANK(BU1410),OR(NOT(ISBLANK(BW1410)),NOT(ISBLANK(BX1410)))),#N/A,
IF(ISBLANK(BU1410),"",
IF(AND(NOT(ISERROR(VLOOKUP(BU1410,MonsterTable!$A:$B,MATCH(MonsterTable!$B$1,MonsterTable!$A$1:$B$1,0),0))),OR(ISBLANK(BW1410),ISBLANK(BX1410))),#N/A,
IFERROR(VLOOKUP(BU1410,MonsterTable!$A:$B,MATCH(MonsterTable!$B$1,MonsterTable!$A$1:$B$1,0),0),
IF(OR(NOT(ISBLANK(BW1410)),ISBLANK(BX1410)),#N/A,
IF(BU1410="empty","empty",
VLOOKUP(BU1410,MonsterGroupTable!$A:$A,1,0)))))))</f>
        <v/>
      </c>
      <c r="CC1410" s="2" t="str">
        <f>IF(AND(ISBLANK(CB1410),OR(NOT(ISBLANK(CD1410)),NOT(ISBLANK(CE1410)))),#N/A,
IF(ISBLANK(CB1410),"",
IF(AND(NOT(ISERROR(VLOOKUP(CB1410,MonsterTable!$A:$B,MATCH(MonsterTable!$B$1,MonsterTable!$A$1:$B$1,0),0))),OR(ISBLANK(CD1410),ISBLANK(CE1410))),#N/A,
IFERROR(VLOOKUP(CB1410,MonsterTable!$A:$B,MATCH(MonsterTable!$B$1,MonsterTable!$A$1:$B$1,0),0),
IF(OR(NOT(ISBLANK(CD1410)),ISBLANK(CE1410)),#N/A,
IF(CB1410="empty","empty",
VLOOKUP(CB1410,MonsterGroupTable!$A:$A,1,0)))))))</f>
        <v/>
      </c>
      <c r="CJ1410" s="2" t="str">
        <f>IF(AND(ISBLANK(CI1410),OR(NOT(ISBLANK(CK1410)),NOT(ISBLANK(CL1410)))),#N/A,
IF(ISBLANK(CI1410),"",
IF(AND(NOT(ISERROR(VLOOKUP(CI1410,MonsterTable!$A:$B,MATCH(MonsterTable!$B$1,MonsterTable!$A$1:$B$1,0),0))),OR(ISBLANK(CK1410),ISBLANK(CL1410))),#N/A,
IFERROR(VLOOKUP(CI1410,MonsterTable!$A:$B,MATCH(MonsterTable!$B$1,MonsterTable!$A$1:$B$1,0),0),
IF(OR(NOT(ISBLANK(CK1410)),ISBLANK(CL1410)),#N/A,
IF(CI1410="empty","empty",
VLOOKUP(CI1410,MonsterGroupTable!$A:$A,1,0)))))))</f>
        <v/>
      </c>
    </row>
    <row r="1411" spans="1:88">
      <c r="A1411">
        <v>50014</v>
      </c>
      <c r="B1411">
        <f t="shared" si="44"/>
        <v>1.1000000000000001</v>
      </c>
      <c r="C1411">
        <f t="shared" si="45"/>
        <v>1.1000000000000001</v>
      </c>
      <c r="F1411">
        <v>46844</v>
      </c>
      <c r="G1411">
        <v>0</v>
      </c>
      <c r="H1411">
        <v>0</v>
      </c>
      <c r="I1411">
        <v>0</v>
      </c>
      <c r="J1411">
        <v>0</v>
      </c>
      <c r="K1411" t="s">
        <v>110</v>
      </c>
      <c r="L1411" t="s">
        <v>106</v>
      </c>
      <c r="M1411" t="s">
        <v>107</v>
      </c>
      <c r="N1411" t="s">
        <v>109</v>
      </c>
      <c r="O1411">
        <v>0</v>
      </c>
      <c r="P1411">
        <v>-4.75</v>
      </c>
      <c r="Q1411">
        <v>0</v>
      </c>
      <c r="R1411">
        <v>15</v>
      </c>
      <c r="S1411">
        <v>0</v>
      </c>
      <c r="T1411">
        <v>-13.5</v>
      </c>
      <c r="U1411">
        <v>0</v>
      </c>
      <c r="V1411">
        <v>-4.2</v>
      </c>
      <c r="W1411" t="str">
        <f t="shared" ref="W1411:W1503" si="46">Y1411&amp;IF(ISBLANK(Z1411),"",","&amp;Z1411)&amp;IF(ISBLANK(AA1411),"",","&amp;AA1411)&amp;IF(ISBLANK(AB1411),"",","&amp;AB1411)&amp;IF(ISBLANK(AC1411),"",","&amp;AC1411)&amp;IF(ISBLANK(AD1411),"",","&amp;AD1411)
&amp;IF(LEN(AF1411)=0,"",","&amp;AF1411)&amp;IF(ISBLANK(AG1411),"",","&amp;AG1411)&amp;IF(ISBLANK(AH1411),"",","&amp;AH1411)&amp;IF(ISBLANK(AI1411),"",","&amp;AI1411)&amp;IF(ISBLANK(AJ1411),"",","&amp;AJ1411)&amp;IF(ISBLANK(AK1411),"",","&amp;AK1411)
&amp;IF(LEN(AM1411)=0,"",","&amp;AM1411)&amp;IF(ISBLANK(AN1411),"",","&amp;AN1411)&amp;IF(ISBLANK(AO1411),"",","&amp;AO1411)&amp;IF(ISBLANK(AP1411),"",","&amp;AP1411)&amp;IF(ISBLANK(AQ1411),"",","&amp;AQ1411)&amp;IF(ISBLANK(AR1411),"",","&amp;AR1411)
&amp;IF(LEN(AT1411)=0,"",","&amp;AT1411)&amp;IF(ISBLANK(AU1411),"",","&amp;AU1411)&amp;IF(ISBLANK(AV1411),"",","&amp;AV1411)&amp;IF(ISBLANK(AW1411),"",","&amp;AW1411)&amp;IF(ISBLANK(AX1411),"",","&amp;AX1411)&amp;IF(ISBLANK(AY1411),"",","&amp;AY1411)
&amp;IF(LEN(BA1411)=0,"",","&amp;BA1411)&amp;IF(ISBLANK(BB1411),"",","&amp;BB1411)&amp;IF(ISBLANK(BC1411),"",","&amp;BC1411)&amp;IF(ISBLANK(BD1411),"",","&amp;BD1411)&amp;IF(ISBLANK(BE1411),"",","&amp;BE1411)&amp;IF(ISBLANK(BF1411),"",","&amp;BF1411)
&amp;IF(LEN(BH1411)=0,"",","&amp;BH1411)&amp;IF(ISBLANK(BI1411),"",","&amp;BI1411)&amp;IF(ISBLANK(BJ1411),"",","&amp;BJ1411)&amp;IF(ISBLANK(BK1411),"",","&amp;BK1411)&amp;IF(ISBLANK(BL1411),"",","&amp;BL1411)&amp;IF(ISBLANK(BM1411),"",","&amp;BM1411)
&amp;IF(LEN(BO1411)=0,"",","&amp;BO1411)&amp;IF(ISBLANK(BP1411),"",","&amp;BP1411)&amp;IF(ISBLANK(BQ1411),"",","&amp;BQ1411)&amp;IF(ISBLANK(BR1411),"",","&amp;BR1411)&amp;IF(ISBLANK(BS1411),"",","&amp;BS1411)&amp;IF(ISBLANK(BT1411),"",","&amp;BT1411)
&amp;IF(LEN(BV1411)=0,"",","&amp;BV1411)&amp;IF(ISBLANK(BW1411),"",","&amp;BW1411)&amp;IF(ISBLANK(BX1411),"",","&amp;BX1411)&amp;IF(ISBLANK(BY1411),"",","&amp;BY1411)&amp;IF(ISBLANK(BZ1411),"",","&amp;BZ1411)&amp;IF(ISBLANK(CA1411),"",","&amp;CA1411)
&amp;IF(LEN(CC1411)=0,"",","&amp;CC1411)&amp;IF(ISBLANK(CD1411),"",","&amp;CD1411)&amp;IF(ISBLANK(CE1411),"",","&amp;CE1411)&amp;IF(ISBLANK(CF1411),"",","&amp;CF1411)&amp;IF(ISBLANK(CG1411),"",","&amp;CG1411)&amp;IF(ISBLANK(CH1411),"",","&amp;CH1411)
&amp;IF(LEN(CJ1411)=0,"",","&amp;CJ1411)&amp;IF(ISBLANK(CK1411),"",","&amp;CK1411)&amp;IF(ISBLANK(CL1411),"",","&amp;CL1411)&amp;IF(ISBLANK(CM1411),"",","&amp;CM1411)&amp;IF(ISBLANK(CN1411),"",","&amp;CN1411)&amp;IF(ISBLANK(CO1411),"",","&amp;CO1411)</f>
        <v>g502,9,g503,6</v>
      </c>
      <c r="X1411" s="1" t="s">
        <v>347</v>
      </c>
      <c r="Y1411" s="2" t="str">
        <f>IF(AND(ISBLANK(X1411),OR(NOT(ISBLANK(Z1411)),NOT(ISBLANK(AA1411)))),#N/A,
IF(ISBLANK(X1411),"",
IF(AND(NOT(ISERROR(VLOOKUP(X1411,MonsterTable!$A:$B,MATCH(MonsterTable!$B$1,MonsterTable!$A$1:$B$1,0),0))),OR(ISBLANK(Z1411),ISBLANK(AA1411))),#N/A,
IFERROR(VLOOKUP(X1411,MonsterTable!$A:$B,MATCH(MonsterTable!$B$1,MonsterTable!$A$1:$B$1,0),0),
IF(OR(NOT(ISBLANK(Z1411)),ISBLANK(AA1411)),#N/A,
IF(X1411="empty","empty",
VLOOKUP(X1411,MonsterGroupTable!$A:$A,1,0)))))))</f>
        <v>g502</v>
      </c>
      <c r="AA1411">
        <v>9</v>
      </c>
      <c r="AE1411" s="1" t="s">
        <v>349</v>
      </c>
      <c r="AF1411" s="2" t="str">
        <f>IF(AND(ISBLANK(AE1411),OR(NOT(ISBLANK(AG1411)),NOT(ISBLANK(AH1411)))),#N/A,
IF(ISBLANK(AE1411),"",
IF(AND(NOT(ISERROR(VLOOKUP(AE1411,MonsterTable!$A:$B,MATCH(MonsterTable!$B$1,MonsterTable!$A$1:$B$1,0),0))),OR(ISBLANK(AG1411),ISBLANK(AH1411))),#N/A,
IFERROR(VLOOKUP(AE1411,MonsterTable!$A:$B,MATCH(MonsterTable!$B$1,MonsterTable!$A$1:$B$1,0),0),
IF(OR(NOT(ISBLANK(AG1411)),ISBLANK(AH1411)),#N/A,
IF(AE1411="empty","empty",
VLOOKUP(AE1411,MonsterGroupTable!$A:$A,1,0)))))))</f>
        <v>g503</v>
      </c>
      <c r="AH1411">
        <v>6</v>
      </c>
      <c r="AM1411" s="2" t="str">
        <f>IF(AND(ISBLANK(AL1411),OR(NOT(ISBLANK(AN1411)),NOT(ISBLANK(AO1411)))),#N/A,
IF(ISBLANK(AL1411),"",
IF(AND(NOT(ISERROR(VLOOKUP(AL1411,MonsterTable!$A:$B,MATCH(MonsterTable!$B$1,MonsterTable!$A$1:$B$1,0),0))),OR(ISBLANK(AN1411),ISBLANK(AO1411))),#N/A,
IFERROR(VLOOKUP(AL1411,MonsterTable!$A:$B,MATCH(MonsterTable!$B$1,MonsterTable!$A$1:$B$1,0),0),
IF(OR(NOT(ISBLANK(AN1411)),ISBLANK(AO1411)),#N/A,
IF(AL1411="empty","empty",
VLOOKUP(AL1411,MonsterGroupTable!$A:$A,1,0)))))))</f>
        <v/>
      </c>
      <c r="AT1411" s="2" t="str">
        <f>IF(AND(ISBLANK(AS1411),OR(NOT(ISBLANK(AU1411)),NOT(ISBLANK(AV1411)))),#N/A,
IF(ISBLANK(AS1411),"",
IF(AND(NOT(ISERROR(VLOOKUP(AS1411,MonsterTable!$A:$B,MATCH(MonsterTable!$B$1,MonsterTable!$A$1:$B$1,0),0))),OR(ISBLANK(AU1411),ISBLANK(AV1411))),#N/A,
IFERROR(VLOOKUP(AS1411,MonsterTable!$A:$B,MATCH(MonsterTable!$B$1,MonsterTable!$A$1:$B$1,0),0),
IF(OR(NOT(ISBLANK(AU1411)),ISBLANK(AV1411)),#N/A,
IF(AS1411="empty","empty",
VLOOKUP(AS1411,MonsterGroupTable!$A:$A,1,0)))))))</f>
        <v/>
      </c>
      <c r="BA1411" s="2" t="str">
        <f>IF(AND(ISBLANK(AZ1411),OR(NOT(ISBLANK(BB1411)),NOT(ISBLANK(BC1411)))),#N/A,
IF(ISBLANK(AZ1411),"",
IF(AND(NOT(ISERROR(VLOOKUP(AZ1411,MonsterTable!$A:$B,MATCH(MonsterTable!$B$1,MonsterTable!$A$1:$B$1,0),0))),OR(ISBLANK(BB1411),ISBLANK(BC1411))),#N/A,
IFERROR(VLOOKUP(AZ1411,MonsterTable!$A:$B,MATCH(MonsterTable!$B$1,MonsterTable!$A$1:$B$1,0),0),
IF(OR(NOT(ISBLANK(BB1411)),ISBLANK(BC1411)),#N/A,
IF(AZ1411="empty","empty",
VLOOKUP(AZ1411,MonsterGroupTable!$A:$A,1,0)))))))</f>
        <v/>
      </c>
      <c r="BH1411" s="2" t="str">
        <f>IF(AND(ISBLANK(BG1411),OR(NOT(ISBLANK(BI1411)),NOT(ISBLANK(BJ1411)))),#N/A,
IF(ISBLANK(BG1411),"",
IF(AND(NOT(ISERROR(VLOOKUP(BG1411,MonsterTable!$A:$B,MATCH(MonsterTable!$B$1,MonsterTable!$A$1:$B$1,0),0))),OR(ISBLANK(BI1411),ISBLANK(BJ1411))),#N/A,
IFERROR(VLOOKUP(BG1411,MonsterTable!$A:$B,MATCH(MonsterTable!$B$1,MonsterTable!$A$1:$B$1,0),0),
IF(OR(NOT(ISBLANK(BI1411)),ISBLANK(BJ1411)),#N/A,
IF(BG1411="empty","empty",
VLOOKUP(BG1411,MonsterGroupTable!$A:$A,1,0)))))))</f>
        <v/>
      </c>
      <c r="BO1411" s="2" t="str">
        <f>IF(AND(ISBLANK(BN1411),OR(NOT(ISBLANK(BP1411)),NOT(ISBLANK(BQ1411)))),#N/A,
IF(ISBLANK(BN1411),"",
IF(AND(NOT(ISERROR(VLOOKUP(BN1411,MonsterTable!$A:$B,MATCH(MonsterTable!$B$1,MonsterTable!$A$1:$B$1,0),0))),OR(ISBLANK(BP1411),ISBLANK(BQ1411))),#N/A,
IFERROR(VLOOKUP(BN1411,MonsterTable!$A:$B,MATCH(MonsterTable!$B$1,MonsterTable!$A$1:$B$1,0),0),
IF(OR(NOT(ISBLANK(BP1411)),ISBLANK(BQ1411)),#N/A,
IF(BN1411="empty","empty",
VLOOKUP(BN1411,MonsterGroupTable!$A:$A,1,0)))))))</f>
        <v/>
      </c>
      <c r="BV1411" s="2" t="str">
        <f>IF(AND(ISBLANK(BU1411),OR(NOT(ISBLANK(BW1411)),NOT(ISBLANK(BX1411)))),#N/A,
IF(ISBLANK(BU1411),"",
IF(AND(NOT(ISERROR(VLOOKUP(BU1411,MonsterTable!$A:$B,MATCH(MonsterTable!$B$1,MonsterTable!$A$1:$B$1,0),0))),OR(ISBLANK(BW1411),ISBLANK(BX1411))),#N/A,
IFERROR(VLOOKUP(BU1411,MonsterTable!$A:$B,MATCH(MonsterTable!$B$1,MonsterTable!$A$1:$B$1,0),0),
IF(OR(NOT(ISBLANK(BW1411)),ISBLANK(BX1411)),#N/A,
IF(BU1411="empty","empty",
VLOOKUP(BU1411,MonsterGroupTable!$A:$A,1,0)))))))</f>
        <v/>
      </c>
      <c r="CC1411" s="2" t="str">
        <f>IF(AND(ISBLANK(CB1411),OR(NOT(ISBLANK(CD1411)),NOT(ISBLANK(CE1411)))),#N/A,
IF(ISBLANK(CB1411),"",
IF(AND(NOT(ISERROR(VLOOKUP(CB1411,MonsterTable!$A:$B,MATCH(MonsterTable!$B$1,MonsterTable!$A$1:$B$1,0),0))),OR(ISBLANK(CD1411),ISBLANK(CE1411))),#N/A,
IFERROR(VLOOKUP(CB1411,MonsterTable!$A:$B,MATCH(MonsterTable!$B$1,MonsterTable!$A$1:$B$1,0),0),
IF(OR(NOT(ISBLANK(CD1411)),ISBLANK(CE1411)),#N/A,
IF(CB1411="empty","empty",
VLOOKUP(CB1411,MonsterGroupTable!$A:$A,1,0)))))))</f>
        <v/>
      </c>
      <c r="CJ1411" s="2" t="str">
        <f>IF(AND(ISBLANK(CI1411),OR(NOT(ISBLANK(CK1411)),NOT(ISBLANK(CL1411)))),#N/A,
IF(ISBLANK(CI1411),"",
IF(AND(NOT(ISERROR(VLOOKUP(CI1411,MonsterTable!$A:$B,MATCH(MonsterTable!$B$1,MonsterTable!$A$1:$B$1,0),0))),OR(ISBLANK(CK1411),ISBLANK(CL1411))),#N/A,
IFERROR(VLOOKUP(CI1411,MonsterTable!$A:$B,MATCH(MonsterTable!$B$1,MonsterTable!$A$1:$B$1,0),0),
IF(OR(NOT(ISBLANK(CK1411)),ISBLANK(CL1411)),#N/A,
IF(CI1411="empty","empty",
VLOOKUP(CI1411,MonsterGroupTable!$A:$A,1,0)))))))</f>
        <v/>
      </c>
    </row>
    <row r="1412" spans="1:88">
      <c r="A1412">
        <v>50015</v>
      </c>
      <c r="B1412">
        <f t="shared" si="44"/>
        <v>1.1000000000000001</v>
      </c>
      <c r="C1412">
        <f t="shared" si="45"/>
        <v>1.1000000000000001</v>
      </c>
      <c r="F1412">
        <v>56672</v>
      </c>
      <c r="G1412">
        <v>0</v>
      </c>
      <c r="H1412">
        <v>0</v>
      </c>
      <c r="I1412">
        <v>0</v>
      </c>
      <c r="J1412">
        <v>0</v>
      </c>
      <c r="K1412" t="s">
        <v>110</v>
      </c>
      <c r="L1412" t="s">
        <v>106</v>
      </c>
      <c r="M1412" t="s">
        <v>107</v>
      </c>
      <c r="N1412" t="s">
        <v>109</v>
      </c>
      <c r="O1412">
        <v>0</v>
      </c>
      <c r="P1412">
        <v>-4.75</v>
      </c>
      <c r="Q1412">
        <v>0</v>
      </c>
      <c r="R1412">
        <v>15</v>
      </c>
      <c r="S1412">
        <v>0</v>
      </c>
      <c r="T1412">
        <v>-13.5</v>
      </c>
      <c r="U1412">
        <v>0</v>
      </c>
      <c r="V1412">
        <v>-4.2</v>
      </c>
      <c r="W1412" t="str">
        <f t="shared" si="46"/>
        <v>g502,9,g503,6</v>
      </c>
      <c r="X1412" s="1" t="s">
        <v>347</v>
      </c>
      <c r="Y1412" s="2" t="str">
        <f>IF(AND(ISBLANK(X1412),OR(NOT(ISBLANK(Z1412)),NOT(ISBLANK(AA1412)))),#N/A,
IF(ISBLANK(X1412),"",
IF(AND(NOT(ISERROR(VLOOKUP(X1412,MonsterTable!$A:$B,MATCH(MonsterTable!$B$1,MonsterTable!$A$1:$B$1,0),0))),OR(ISBLANK(Z1412),ISBLANK(AA1412))),#N/A,
IFERROR(VLOOKUP(X1412,MonsterTable!$A:$B,MATCH(MonsterTable!$B$1,MonsterTable!$A$1:$B$1,0),0),
IF(OR(NOT(ISBLANK(Z1412)),ISBLANK(AA1412)),#N/A,
IF(X1412="empty","empty",
VLOOKUP(X1412,MonsterGroupTable!$A:$A,1,0)))))))</f>
        <v>g502</v>
      </c>
      <c r="AA1412">
        <v>9</v>
      </c>
      <c r="AE1412" s="1" t="s">
        <v>349</v>
      </c>
      <c r="AF1412" s="2" t="str">
        <f>IF(AND(ISBLANK(AE1412),OR(NOT(ISBLANK(AG1412)),NOT(ISBLANK(AH1412)))),#N/A,
IF(ISBLANK(AE1412),"",
IF(AND(NOT(ISERROR(VLOOKUP(AE1412,MonsterTable!$A:$B,MATCH(MonsterTable!$B$1,MonsterTable!$A$1:$B$1,0),0))),OR(ISBLANK(AG1412),ISBLANK(AH1412))),#N/A,
IFERROR(VLOOKUP(AE1412,MonsterTable!$A:$B,MATCH(MonsterTable!$B$1,MonsterTable!$A$1:$B$1,0),0),
IF(OR(NOT(ISBLANK(AG1412)),ISBLANK(AH1412)),#N/A,
IF(AE1412="empty","empty",
VLOOKUP(AE1412,MonsterGroupTable!$A:$A,1,0)))))))</f>
        <v>g503</v>
      </c>
      <c r="AH1412">
        <v>6</v>
      </c>
      <c r="AM1412" s="2" t="str">
        <f>IF(AND(ISBLANK(AL1412),OR(NOT(ISBLANK(AN1412)),NOT(ISBLANK(AO1412)))),#N/A,
IF(ISBLANK(AL1412),"",
IF(AND(NOT(ISERROR(VLOOKUP(AL1412,MonsterTable!$A:$B,MATCH(MonsterTable!$B$1,MonsterTable!$A$1:$B$1,0),0))),OR(ISBLANK(AN1412),ISBLANK(AO1412))),#N/A,
IFERROR(VLOOKUP(AL1412,MonsterTable!$A:$B,MATCH(MonsterTable!$B$1,MonsterTable!$A$1:$B$1,0),0),
IF(OR(NOT(ISBLANK(AN1412)),ISBLANK(AO1412)),#N/A,
IF(AL1412="empty","empty",
VLOOKUP(AL1412,MonsterGroupTable!$A:$A,1,0)))))))</f>
        <v/>
      </c>
      <c r="AT1412" s="2" t="str">
        <f>IF(AND(ISBLANK(AS1412),OR(NOT(ISBLANK(AU1412)),NOT(ISBLANK(AV1412)))),#N/A,
IF(ISBLANK(AS1412),"",
IF(AND(NOT(ISERROR(VLOOKUP(AS1412,MonsterTable!$A:$B,MATCH(MonsterTable!$B$1,MonsterTable!$A$1:$B$1,0),0))),OR(ISBLANK(AU1412),ISBLANK(AV1412))),#N/A,
IFERROR(VLOOKUP(AS1412,MonsterTable!$A:$B,MATCH(MonsterTable!$B$1,MonsterTable!$A$1:$B$1,0),0),
IF(OR(NOT(ISBLANK(AU1412)),ISBLANK(AV1412)),#N/A,
IF(AS1412="empty","empty",
VLOOKUP(AS1412,MonsterGroupTable!$A:$A,1,0)))))))</f>
        <v/>
      </c>
      <c r="BA1412" s="2" t="str">
        <f>IF(AND(ISBLANK(AZ1412),OR(NOT(ISBLANK(BB1412)),NOT(ISBLANK(BC1412)))),#N/A,
IF(ISBLANK(AZ1412),"",
IF(AND(NOT(ISERROR(VLOOKUP(AZ1412,MonsterTable!$A:$B,MATCH(MonsterTable!$B$1,MonsterTable!$A$1:$B$1,0),0))),OR(ISBLANK(BB1412),ISBLANK(BC1412))),#N/A,
IFERROR(VLOOKUP(AZ1412,MonsterTable!$A:$B,MATCH(MonsterTable!$B$1,MonsterTable!$A$1:$B$1,0),0),
IF(OR(NOT(ISBLANK(BB1412)),ISBLANK(BC1412)),#N/A,
IF(AZ1412="empty","empty",
VLOOKUP(AZ1412,MonsterGroupTable!$A:$A,1,0)))))))</f>
        <v/>
      </c>
      <c r="BH1412" s="2" t="str">
        <f>IF(AND(ISBLANK(BG1412),OR(NOT(ISBLANK(BI1412)),NOT(ISBLANK(BJ1412)))),#N/A,
IF(ISBLANK(BG1412),"",
IF(AND(NOT(ISERROR(VLOOKUP(BG1412,MonsterTable!$A:$B,MATCH(MonsterTable!$B$1,MonsterTable!$A$1:$B$1,0),0))),OR(ISBLANK(BI1412),ISBLANK(BJ1412))),#N/A,
IFERROR(VLOOKUP(BG1412,MonsterTable!$A:$B,MATCH(MonsterTable!$B$1,MonsterTable!$A$1:$B$1,0),0),
IF(OR(NOT(ISBLANK(BI1412)),ISBLANK(BJ1412)),#N/A,
IF(BG1412="empty","empty",
VLOOKUP(BG1412,MonsterGroupTable!$A:$A,1,0)))))))</f>
        <v/>
      </c>
      <c r="BO1412" s="2" t="str">
        <f>IF(AND(ISBLANK(BN1412),OR(NOT(ISBLANK(BP1412)),NOT(ISBLANK(BQ1412)))),#N/A,
IF(ISBLANK(BN1412),"",
IF(AND(NOT(ISERROR(VLOOKUP(BN1412,MonsterTable!$A:$B,MATCH(MonsterTable!$B$1,MonsterTable!$A$1:$B$1,0),0))),OR(ISBLANK(BP1412),ISBLANK(BQ1412))),#N/A,
IFERROR(VLOOKUP(BN1412,MonsterTable!$A:$B,MATCH(MonsterTable!$B$1,MonsterTable!$A$1:$B$1,0),0),
IF(OR(NOT(ISBLANK(BP1412)),ISBLANK(BQ1412)),#N/A,
IF(BN1412="empty","empty",
VLOOKUP(BN1412,MonsterGroupTable!$A:$A,1,0)))))))</f>
        <v/>
      </c>
      <c r="BV1412" s="2" t="str">
        <f>IF(AND(ISBLANK(BU1412),OR(NOT(ISBLANK(BW1412)),NOT(ISBLANK(BX1412)))),#N/A,
IF(ISBLANK(BU1412),"",
IF(AND(NOT(ISERROR(VLOOKUP(BU1412,MonsterTable!$A:$B,MATCH(MonsterTable!$B$1,MonsterTable!$A$1:$B$1,0),0))),OR(ISBLANK(BW1412),ISBLANK(BX1412))),#N/A,
IFERROR(VLOOKUP(BU1412,MonsterTable!$A:$B,MATCH(MonsterTable!$B$1,MonsterTable!$A$1:$B$1,0),0),
IF(OR(NOT(ISBLANK(BW1412)),ISBLANK(BX1412)),#N/A,
IF(BU1412="empty","empty",
VLOOKUP(BU1412,MonsterGroupTable!$A:$A,1,0)))))))</f>
        <v/>
      </c>
      <c r="CC1412" s="2" t="str">
        <f>IF(AND(ISBLANK(CB1412),OR(NOT(ISBLANK(CD1412)),NOT(ISBLANK(CE1412)))),#N/A,
IF(ISBLANK(CB1412),"",
IF(AND(NOT(ISERROR(VLOOKUP(CB1412,MonsterTable!$A:$B,MATCH(MonsterTable!$B$1,MonsterTable!$A$1:$B$1,0),0))),OR(ISBLANK(CD1412),ISBLANK(CE1412))),#N/A,
IFERROR(VLOOKUP(CB1412,MonsterTable!$A:$B,MATCH(MonsterTable!$B$1,MonsterTable!$A$1:$B$1,0),0),
IF(OR(NOT(ISBLANK(CD1412)),ISBLANK(CE1412)),#N/A,
IF(CB1412="empty","empty",
VLOOKUP(CB1412,MonsterGroupTable!$A:$A,1,0)))))))</f>
        <v/>
      </c>
      <c r="CJ1412" s="2" t="str">
        <f>IF(AND(ISBLANK(CI1412),OR(NOT(ISBLANK(CK1412)),NOT(ISBLANK(CL1412)))),#N/A,
IF(ISBLANK(CI1412),"",
IF(AND(NOT(ISERROR(VLOOKUP(CI1412,MonsterTable!$A:$B,MATCH(MonsterTable!$B$1,MonsterTable!$A$1:$B$1,0),0))),OR(ISBLANK(CK1412),ISBLANK(CL1412))),#N/A,
IFERROR(VLOOKUP(CI1412,MonsterTable!$A:$B,MATCH(MonsterTable!$B$1,MonsterTable!$A$1:$B$1,0),0),
IF(OR(NOT(ISBLANK(CK1412)),ISBLANK(CL1412)),#N/A,
IF(CI1412="empty","empty",
VLOOKUP(CI1412,MonsterGroupTable!$A:$A,1,0)))))))</f>
        <v/>
      </c>
    </row>
    <row r="1413" spans="1:88">
      <c r="A1413">
        <v>50016</v>
      </c>
      <c r="B1413">
        <f t="shared" si="44"/>
        <v>1.1000000000000001</v>
      </c>
      <c r="C1413">
        <f t="shared" si="45"/>
        <v>1.1000000000000001</v>
      </c>
      <c r="F1413">
        <v>69552</v>
      </c>
      <c r="G1413">
        <v>0</v>
      </c>
      <c r="H1413">
        <v>0</v>
      </c>
      <c r="I1413">
        <v>0</v>
      </c>
      <c r="J1413">
        <v>0</v>
      </c>
      <c r="K1413" t="s">
        <v>110</v>
      </c>
      <c r="L1413" t="s">
        <v>106</v>
      </c>
      <c r="M1413" t="s">
        <v>107</v>
      </c>
      <c r="N1413" t="s">
        <v>109</v>
      </c>
      <c r="O1413">
        <v>0</v>
      </c>
      <c r="P1413">
        <v>-4.75</v>
      </c>
      <c r="Q1413">
        <v>0</v>
      </c>
      <c r="R1413">
        <v>15</v>
      </c>
      <c r="S1413">
        <v>0</v>
      </c>
      <c r="T1413">
        <v>-13.5</v>
      </c>
      <c r="U1413">
        <v>0</v>
      </c>
      <c r="V1413">
        <v>-4.2</v>
      </c>
      <c r="W1413" t="str">
        <f t="shared" si="46"/>
        <v>g502,9,g503,6</v>
      </c>
      <c r="X1413" s="1" t="s">
        <v>347</v>
      </c>
      <c r="Y1413" s="2" t="str">
        <f>IF(AND(ISBLANK(X1413),OR(NOT(ISBLANK(Z1413)),NOT(ISBLANK(AA1413)))),#N/A,
IF(ISBLANK(X1413),"",
IF(AND(NOT(ISERROR(VLOOKUP(X1413,MonsterTable!$A:$B,MATCH(MonsterTable!$B$1,MonsterTable!$A$1:$B$1,0),0))),OR(ISBLANK(Z1413),ISBLANK(AA1413))),#N/A,
IFERROR(VLOOKUP(X1413,MonsterTable!$A:$B,MATCH(MonsterTable!$B$1,MonsterTable!$A$1:$B$1,0),0),
IF(OR(NOT(ISBLANK(Z1413)),ISBLANK(AA1413)),#N/A,
IF(X1413="empty","empty",
VLOOKUP(X1413,MonsterGroupTable!$A:$A,1,0)))))))</f>
        <v>g502</v>
      </c>
      <c r="AA1413">
        <v>9</v>
      </c>
      <c r="AE1413" s="1" t="s">
        <v>349</v>
      </c>
      <c r="AF1413" s="2" t="str">
        <f>IF(AND(ISBLANK(AE1413),OR(NOT(ISBLANK(AG1413)),NOT(ISBLANK(AH1413)))),#N/A,
IF(ISBLANK(AE1413),"",
IF(AND(NOT(ISERROR(VLOOKUP(AE1413,MonsterTable!$A:$B,MATCH(MonsterTable!$B$1,MonsterTable!$A$1:$B$1,0),0))),OR(ISBLANK(AG1413),ISBLANK(AH1413))),#N/A,
IFERROR(VLOOKUP(AE1413,MonsterTable!$A:$B,MATCH(MonsterTable!$B$1,MonsterTable!$A$1:$B$1,0),0),
IF(OR(NOT(ISBLANK(AG1413)),ISBLANK(AH1413)),#N/A,
IF(AE1413="empty","empty",
VLOOKUP(AE1413,MonsterGroupTable!$A:$A,1,0)))))))</f>
        <v>g503</v>
      </c>
      <c r="AH1413">
        <v>6</v>
      </c>
      <c r="AM1413" s="2" t="str">
        <f>IF(AND(ISBLANK(AL1413),OR(NOT(ISBLANK(AN1413)),NOT(ISBLANK(AO1413)))),#N/A,
IF(ISBLANK(AL1413),"",
IF(AND(NOT(ISERROR(VLOOKUP(AL1413,MonsterTable!$A:$B,MATCH(MonsterTable!$B$1,MonsterTable!$A$1:$B$1,0),0))),OR(ISBLANK(AN1413),ISBLANK(AO1413))),#N/A,
IFERROR(VLOOKUP(AL1413,MonsterTable!$A:$B,MATCH(MonsterTable!$B$1,MonsterTable!$A$1:$B$1,0),0),
IF(OR(NOT(ISBLANK(AN1413)),ISBLANK(AO1413)),#N/A,
IF(AL1413="empty","empty",
VLOOKUP(AL1413,MonsterGroupTable!$A:$A,1,0)))))))</f>
        <v/>
      </c>
      <c r="AT1413" s="2" t="str">
        <f>IF(AND(ISBLANK(AS1413),OR(NOT(ISBLANK(AU1413)),NOT(ISBLANK(AV1413)))),#N/A,
IF(ISBLANK(AS1413),"",
IF(AND(NOT(ISERROR(VLOOKUP(AS1413,MonsterTable!$A:$B,MATCH(MonsterTable!$B$1,MonsterTable!$A$1:$B$1,0),0))),OR(ISBLANK(AU1413),ISBLANK(AV1413))),#N/A,
IFERROR(VLOOKUP(AS1413,MonsterTable!$A:$B,MATCH(MonsterTable!$B$1,MonsterTable!$A$1:$B$1,0),0),
IF(OR(NOT(ISBLANK(AU1413)),ISBLANK(AV1413)),#N/A,
IF(AS1413="empty","empty",
VLOOKUP(AS1413,MonsterGroupTable!$A:$A,1,0)))))))</f>
        <v/>
      </c>
      <c r="BA1413" s="2" t="str">
        <f>IF(AND(ISBLANK(AZ1413),OR(NOT(ISBLANK(BB1413)),NOT(ISBLANK(BC1413)))),#N/A,
IF(ISBLANK(AZ1413),"",
IF(AND(NOT(ISERROR(VLOOKUP(AZ1413,MonsterTable!$A:$B,MATCH(MonsterTable!$B$1,MonsterTable!$A$1:$B$1,0),0))),OR(ISBLANK(BB1413),ISBLANK(BC1413))),#N/A,
IFERROR(VLOOKUP(AZ1413,MonsterTable!$A:$B,MATCH(MonsterTable!$B$1,MonsterTable!$A$1:$B$1,0),0),
IF(OR(NOT(ISBLANK(BB1413)),ISBLANK(BC1413)),#N/A,
IF(AZ1413="empty","empty",
VLOOKUP(AZ1413,MonsterGroupTable!$A:$A,1,0)))))))</f>
        <v/>
      </c>
      <c r="BH1413" s="2" t="str">
        <f>IF(AND(ISBLANK(BG1413),OR(NOT(ISBLANK(BI1413)),NOT(ISBLANK(BJ1413)))),#N/A,
IF(ISBLANK(BG1413),"",
IF(AND(NOT(ISERROR(VLOOKUP(BG1413,MonsterTable!$A:$B,MATCH(MonsterTable!$B$1,MonsterTable!$A$1:$B$1,0),0))),OR(ISBLANK(BI1413),ISBLANK(BJ1413))),#N/A,
IFERROR(VLOOKUP(BG1413,MonsterTable!$A:$B,MATCH(MonsterTable!$B$1,MonsterTable!$A$1:$B$1,0),0),
IF(OR(NOT(ISBLANK(BI1413)),ISBLANK(BJ1413)),#N/A,
IF(BG1413="empty","empty",
VLOOKUP(BG1413,MonsterGroupTable!$A:$A,1,0)))))))</f>
        <v/>
      </c>
      <c r="BO1413" s="2" t="str">
        <f>IF(AND(ISBLANK(BN1413),OR(NOT(ISBLANK(BP1413)),NOT(ISBLANK(BQ1413)))),#N/A,
IF(ISBLANK(BN1413),"",
IF(AND(NOT(ISERROR(VLOOKUP(BN1413,MonsterTable!$A:$B,MATCH(MonsterTable!$B$1,MonsterTable!$A$1:$B$1,0),0))),OR(ISBLANK(BP1413),ISBLANK(BQ1413))),#N/A,
IFERROR(VLOOKUP(BN1413,MonsterTable!$A:$B,MATCH(MonsterTable!$B$1,MonsterTable!$A$1:$B$1,0),0),
IF(OR(NOT(ISBLANK(BP1413)),ISBLANK(BQ1413)),#N/A,
IF(BN1413="empty","empty",
VLOOKUP(BN1413,MonsterGroupTable!$A:$A,1,0)))))))</f>
        <v/>
      </c>
      <c r="BV1413" s="2" t="str">
        <f>IF(AND(ISBLANK(BU1413),OR(NOT(ISBLANK(BW1413)),NOT(ISBLANK(BX1413)))),#N/A,
IF(ISBLANK(BU1413),"",
IF(AND(NOT(ISERROR(VLOOKUP(BU1413,MonsterTable!$A:$B,MATCH(MonsterTable!$B$1,MonsterTable!$A$1:$B$1,0),0))),OR(ISBLANK(BW1413),ISBLANK(BX1413))),#N/A,
IFERROR(VLOOKUP(BU1413,MonsterTable!$A:$B,MATCH(MonsterTable!$B$1,MonsterTable!$A$1:$B$1,0),0),
IF(OR(NOT(ISBLANK(BW1413)),ISBLANK(BX1413)),#N/A,
IF(BU1413="empty","empty",
VLOOKUP(BU1413,MonsterGroupTable!$A:$A,1,0)))))))</f>
        <v/>
      </c>
      <c r="CC1413" s="2" t="str">
        <f>IF(AND(ISBLANK(CB1413),OR(NOT(ISBLANK(CD1413)),NOT(ISBLANK(CE1413)))),#N/A,
IF(ISBLANK(CB1413),"",
IF(AND(NOT(ISERROR(VLOOKUP(CB1413,MonsterTable!$A:$B,MATCH(MonsterTable!$B$1,MonsterTable!$A$1:$B$1,0),0))),OR(ISBLANK(CD1413),ISBLANK(CE1413))),#N/A,
IFERROR(VLOOKUP(CB1413,MonsterTable!$A:$B,MATCH(MonsterTable!$B$1,MonsterTable!$A$1:$B$1,0),0),
IF(OR(NOT(ISBLANK(CD1413)),ISBLANK(CE1413)),#N/A,
IF(CB1413="empty","empty",
VLOOKUP(CB1413,MonsterGroupTable!$A:$A,1,0)))))))</f>
        <v/>
      </c>
      <c r="CJ1413" s="2" t="str">
        <f>IF(AND(ISBLANK(CI1413),OR(NOT(ISBLANK(CK1413)),NOT(ISBLANK(CL1413)))),#N/A,
IF(ISBLANK(CI1413),"",
IF(AND(NOT(ISERROR(VLOOKUP(CI1413,MonsterTable!$A:$B,MATCH(MonsterTable!$B$1,MonsterTable!$A$1:$B$1,0),0))),OR(ISBLANK(CK1413),ISBLANK(CL1413))),#N/A,
IFERROR(VLOOKUP(CI1413,MonsterTable!$A:$B,MATCH(MonsterTable!$B$1,MonsterTable!$A$1:$B$1,0),0),
IF(OR(NOT(ISBLANK(CK1413)),ISBLANK(CL1413)),#N/A,
IF(CI1413="empty","empty",
VLOOKUP(CI1413,MonsterGroupTable!$A:$A,1,0)))))))</f>
        <v/>
      </c>
    </row>
    <row r="1414" spans="1:88">
      <c r="A1414">
        <v>50017</v>
      </c>
      <c r="B1414">
        <f t="shared" ref="B1414:B1427" si="47">IF(MOD(A1414,10)=0,1.2,1.1)</f>
        <v>1.1000000000000001</v>
      </c>
      <c r="C1414">
        <f t="shared" ref="C1414:C1427" si="48">IF(MOD(B1414,10)=0,1.2,1.1)</f>
        <v>1.1000000000000001</v>
      </c>
      <c r="F1414">
        <v>82496</v>
      </c>
      <c r="G1414">
        <v>0</v>
      </c>
      <c r="H1414">
        <v>0</v>
      </c>
      <c r="I1414">
        <v>0</v>
      </c>
      <c r="J1414">
        <v>0</v>
      </c>
      <c r="K1414" t="s">
        <v>356</v>
      </c>
      <c r="L1414" t="s">
        <v>357</v>
      </c>
      <c r="M1414" t="s">
        <v>358</v>
      </c>
      <c r="N1414" t="s">
        <v>359</v>
      </c>
      <c r="O1414">
        <v>0</v>
      </c>
      <c r="P1414">
        <v>-4.75</v>
      </c>
      <c r="Q1414">
        <v>0</v>
      </c>
      <c r="R1414">
        <v>15</v>
      </c>
      <c r="S1414">
        <v>0</v>
      </c>
      <c r="T1414">
        <v>-13.5</v>
      </c>
      <c r="U1414">
        <v>0</v>
      </c>
      <c r="V1414">
        <v>-4.2</v>
      </c>
      <c r="W1414" t="str">
        <f t="shared" ref="W1414:W1427" si="49">Y1414&amp;IF(ISBLANK(Z1414),"",","&amp;Z1414)&amp;IF(ISBLANK(AA1414),"",","&amp;AA1414)&amp;IF(ISBLANK(AB1414),"",","&amp;AB1414)&amp;IF(ISBLANK(AC1414),"",","&amp;AC1414)&amp;IF(ISBLANK(AD1414),"",","&amp;AD1414)
&amp;IF(LEN(AF1414)=0,"",","&amp;AF1414)&amp;IF(ISBLANK(AG1414),"",","&amp;AG1414)&amp;IF(ISBLANK(AH1414),"",","&amp;AH1414)&amp;IF(ISBLANK(AI1414),"",","&amp;AI1414)&amp;IF(ISBLANK(AJ1414),"",","&amp;AJ1414)&amp;IF(ISBLANK(AK1414),"",","&amp;AK1414)
&amp;IF(LEN(AM1414)=0,"",","&amp;AM1414)&amp;IF(ISBLANK(AN1414),"",","&amp;AN1414)&amp;IF(ISBLANK(AO1414),"",","&amp;AO1414)&amp;IF(ISBLANK(AP1414),"",","&amp;AP1414)&amp;IF(ISBLANK(AQ1414),"",","&amp;AQ1414)&amp;IF(ISBLANK(AR1414),"",","&amp;AR1414)
&amp;IF(LEN(AT1414)=0,"",","&amp;AT1414)&amp;IF(ISBLANK(AU1414),"",","&amp;AU1414)&amp;IF(ISBLANK(AV1414),"",","&amp;AV1414)&amp;IF(ISBLANK(AW1414),"",","&amp;AW1414)&amp;IF(ISBLANK(AX1414),"",","&amp;AX1414)&amp;IF(ISBLANK(AY1414),"",","&amp;AY1414)
&amp;IF(LEN(BA1414)=0,"",","&amp;BA1414)&amp;IF(ISBLANK(BB1414),"",","&amp;BB1414)&amp;IF(ISBLANK(BC1414),"",","&amp;BC1414)&amp;IF(ISBLANK(BD1414),"",","&amp;BD1414)&amp;IF(ISBLANK(BE1414),"",","&amp;BE1414)&amp;IF(ISBLANK(BF1414),"",","&amp;BF1414)
&amp;IF(LEN(BH1414)=0,"",","&amp;BH1414)&amp;IF(ISBLANK(BI1414),"",","&amp;BI1414)&amp;IF(ISBLANK(BJ1414),"",","&amp;BJ1414)&amp;IF(ISBLANK(BK1414),"",","&amp;BK1414)&amp;IF(ISBLANK(BL1414),"",","&amp;BL1414)&amp;IF(ISBLANK(BM1414),"",","&amp;BM1414)
&amp;IF(LEN(BO1414)=0,"",","&amp;BO1414)&amp;IF(ISBLANK(BP1414),"",","&amp;BP1414)&amp;IF(ISBLANK(BQ1414),"",","&amp;BQ1414)&amp;IF(ISBLANK(BR1414),"",","&amp;BR1414)&amp;IF(ISBLANK(BS1414),"",","&amp;BS1414)&amp;IF(ISBLANK(BT1414),"",","&amp;BT1414)
&amp;IF(LEN(BV1414)=0,"",","&amp;BV1414)&amp;IF(ISBLANK(BW1414),"",","&amp;BW1414)&amp;IF(ISBLANK(BX1414),"",","&amp;BX1414)&amp;IF(ISBLANK(BY1414),"",","&amp;BY1414)&amp;IF(ISBLANK(BZ1414),"",","&amp;BZ1414)&amp;IF(ISBLANK(CA1414),"",","&amp;CA1414)
&amp;IF(LEN(CC1414)=0,"",","&amp;CC1414)&amp;IF(ISBLANK(CD1414),"",","&amp;CD1414)&amp;IF(ISBLANK(CE1414),"",","&amp;CE1414)&amp;IF(ISBLANK(CF1414),"",","&amp;CF1414)&amp;IF(ISBLANK(CG1414),"",","&amp;CG1414)&amp;IF(ISBLANK(CH1414),"",","&amp;CH1414)
&amp;IF(LEN(CJ1414)=0,"",","&amp;CJ1414)&amp;IF(ISBLANK(CK1414),"",","&amp;CK1414)&amp;IF(ISBLANK(CL1414),"",","&amp;CL1414)&amp;IF(ISBLANK(CM1414),"",","&amp;CM1414)&amp;IF(ISBLANK(CN1414),"",","&amp;CN1414)&amp;IF(ISBLANK(CO1414),"",","&amp;CO1414)</f>
        <v>g502,9,g503,6</v>
      </c>
      <c r="X1414" s="1" t="s">
        <v>347</v>
      </c>
      <c r="Y1414" s="2" t="str">
        <f>IF(AND(ISBLANK(X1414),OR(NOT(ISBLANK(Z1414)),NOT(ISBLANK(AA1414)))),#N/A,
IF(ISBLANK(X1414),"",
IF(AND(NOT(ISERROR(VLOOKUP(X1414,MonsterTable!$A:$B,MATCH(MonsterTable!$B$1,MonsterTable!$A$1:$B$1,0),0))),OR(ISBLANK(Z1414),ISBLANK(AA1414))),#N/A,
IFERROR(VLOOKUP(X1414,MonsterTable!$A:$B,MATCH(MonsterTable!$B$1,MonsterTable!$A$1:$B$1,0),0),
IF(OR(NOT(ISBLANK(Z1414)),ISBLANK(AA1414)),#N/A,
IF(X1414="empty","empty",
VLOOKUP(X1414,MonsterGroupTable!$A:$A,1,0)))))))</f>
        <v>g502</v>
      </c>
      <c r="AA1414">
        <v>9</v>
      </c>
      <c r="AE1414" s="1" t="s">
        <v>349</v>
      </c>
      <c r="AF1414" s="2" t="str">
        <f>IF(AND(ISBLANK(AE1414),OR(NOT(ISBLANK(AG1414)),NOT(ISBLANK(AH1414)))),#N/A,
IF(ISBLANK(AE1414),"",
IF(AND(NOT(ISERROR(VLOOKUP(AE1414,MonsterTable!$A:$B,MATCH(MonsterTable!$B$1,MonsterTable!$A$1:$B$1,0),0))),OR(ISBLANK(AG1414),ISBLANK(AH1414))),#N/A,
IFERROR(VLOOKUP(AE1414,MonsterTable!$A:$B,MATCH(MonsterTable!$B$1,MonsterTable!$A$1:$B$1,0),0),
IF(OR(NOT(ISBLANK(AG1414)),ISBLANK(AH1414)),#N/A,
IF(AE1414="empty","empty",
VLOOKUP(AE1414,MonsterGroupTable!$A:$A,1,0)))))))</f>
        <v>g503</v>
      </c>
      <c r="AH1414">
        <v>6</v>
      </c>
      <c r="AM1414" s="2" t="str">
        <f>IF(AND(ISBLANK(AL1414),OR(NOT(ISBLANK(AN1414)),NOT(ISBLANK(AO1414)))),#N/A,
IF(ISBLANK(AL1414),"",
IF(AND(NOT(ISERROR(VLOOKUP(AL1414,MonsterTable!$A:$B,MATCH(MonsterTable!$B$1,MonsterTable!$A$1:$B$1,0),0))),OR(ISBLANK(AN1414),ISBLANK(AO1414))),#N/A,
IFERROR(VLOOKUP(AL1414,MonsterTable!$A:$B,MATCH(MonsterTable!$B$1,MonsterTable!$A$1:$B$1,0),0),
IF(OR(NOT(ISBLANK(AN1414)),ISBLANK(AO1414)),#N/A,
IF(AL1414="empty","empty",
VLOOKUP(AL1414,MonsterGroupTable!$A:$A,1,0)))))))</f>
        <v/>
      </c>
      <c r="AT1414" s="2" t="str">
        <f>IF(AND(ISBLANK(AS1414),OR(NOT(ISBLANK(AU1414)),NOT(ISBLANK(AV1414)))),#N/A,
IF(ISBLANK(AS1414),"",
IF(AND(NOT(ISERROR(VLOOKUP(AS1414,MonsterTable!$A:$B,MATCH(MonsterTable!$B$1,MonsterTable!$A$1:$B$1,0),0))),OR(ISBLANK(AU1414),ISBLANK(AV1414))),#N/A,
IFERROR(VLOOKUP(AS1414,MonsterTable!$A:$B,MATCH(MonsterTable!$B$1,MonsterTable!$A$1:$B$1,0),0),
IF(OR(NOT(ISBLANK(AU1414)),ISBLANK(AV1414)),#N/A,
IF(AS1414="empty","empty",
VLOOKUP(AS1414,MonsterGroupTable!$A:$A,1,0)))))))</f>
        <v/>
      </c>
      <c r="BA1414" s="2" t="str">
        <f>IF(AND(ISBLANK(AZ1414),OR(NOT(ISBLANK(BB1414)),NOT(ISBLANK(BC1414)))),#N/A,
IF(ISBLANK(AZ1414),"",
IF(AND(NOT(ISERROR(VLOOKUP(AZ1414,MonsterTable!$A:$B,MATCH(MonsterTable!$B$1,MonsterTable!$A$1:$B$1,0),0))),OR(ISBLANK(BB1414),ISBLANK(BC1414))),#N/A,
IFERROR(VLOOKUP(AZ1414,MonsterTable!$A:$B,MATCH(MonsterTable!$B$1,MonsterTable!$A$1:$B$1,0),0),
IF(OR(NOT(ISBLANK(BB1414)),ISBLANK(BC1414)),#N/A,
IF(AZ1414="empty","empty",
VLOOKUP(AZ1414,MonsterGroupTable!$A:$A,1,0)))))))</f>
        <v/>
      </c>
      <c r="BH1414" s="2" t="str">
        <f>IF(AND(ISBLANK(BG1414),OR(NOT(ISBLANK(BI1414)),NOT(ISBLANK(BJ1414)))),#N/A,
IF(ISBLANK(BG1414),"",
IF(AND(NOT(ISERROR(VLOOKUP(BG1414,MonsterTable!$A:$B,MATCH(MonsterTable!$B$1,MonsterTable!$A$1:$B$1,0),0))),OR(ISBLANK(BI1414),ISBLANK(BJ1414))),#N/A,
IFERROR(VLOOKUP(BG1414,MonsterTable!$A:$B,MATCH(MonsterTable!$B$1,MonsterTable!$A$1:$B$1,0),0),
IF(OR(NOT(ISBLANK(BI1414)),ISBLANK(BJ1414)),#N/A,
IF(BG1414="empty","empty",
VLOOKUP(BG1414,MonsterGroupTable!$A:$A,1,0)))))))</f>
        <v/>
      </c>
      <c r="BO1414" s="2" t="str">
        <f>IF(AND(ISBLANK(BN1414),OR(NOT(ISBLANK(BP1414)),NOT(ISBLANK(BQ1414)))),#N/A,
IF(ISBLANK(BN1414),"",
IF(AND(NOT(ISERROR(VLOOKUP(BN1414,MonsterTable!$A:$B,MATCH(MonsterTable!$B$1,MonsterTable!$A$1:$B$1,0),0))),OR(ISBLANK(BP1414),ISBLANK(BQ1414))),#N/A,
IFERROR(VLOOKUP(BN1414,MonsterTable!$A:$B,MATCH(MonsterTable!$B$1,MonsterTable!$A$1:$B$1,0),0),
IF(OR(NOT(ISBLANK(BP1414)),ISBLANK(BQ1414)),#N/A,
IF(BN1414="empty","empty",
VLOOKUP(BN1414,MonsterGroupTable!$A:$A,1,0)))))))</f>
        <v/>
      </c>
      <c r="BV1414" s="2" t="str">
        <f>IF(AND(ISBLANK(BU1414),OR(NOT(ISBLANK(BW1414)),NOT(ISBLANK(BX1414)))),#N/A,
IF(ISBLANK(BU1414),"",
IF(AND(NOT(ISERROR(VLOOKUP(BU1414,MonsterTable!$A:$B,MATCH(MonsterTable!$B$1,MonsterTable!$A$1:$B$1,0),0))),OR(ISBLANK(BW1414),ISBLANK(BX1414))),#N/A,
IFERROR(VLOOKUP(BU1414,MonsterTable!$A:$B,MATCH(MonsterTable!$B$1,MonsterTable!$A$1:$B$1,0),0),
IF(OR(NOT(ISBLANK(BW1414)),ISBLANK(BX1414)),#N/A,
IF(BU1414="empty","empty",
VLOOKUP(BU1414,MonsterGroupTable!$A:$A,1,0)))))))</f>
        <v/>
      </c>
      <c r="CC1414" s="2" t="str">
        <f>IF(AND(ISBLANK(CB1414),OR(NOT(ISBLANK(CD1414)),NOT(ISBLANK(CE1414)))),#N/A,
IF(ISBLANK(CB1414),"",
IF(AND(NOT(ISERROR(VLOOKUP(CB1414,MonsterTable!$A:$B,MATCH(MonsterTable!$B$1,MonsterTable!$A$1:$B$1,0),0))),OR(ISBLANK(CD1414),ISBLANK(CE1414))),#N/A,
IFERROR(VLOOKUP(CB1414,MonsterTable!$A:$B,MATCH(MonsterTable!$B$1,MonsterTable!$A$1:$B$1,0),0),
IF(OR(NOT(ISBLANK(CD1414)),ISBLANK(CE1414)),#N/A,
IF(CB1414="empty","empty",
VLOOKUP(CB1414,MonsterGroupTable!$A:$A,1,0)))))))</f>
        <v/>
      </c>
      <c r="CJ1414" s="2" t="str">
        <f>IF(AND(ISBLANK(CI1414),OR(NOT(ISBLANK(CK1414)),NOT(ISBLANK(CL1414)))),#N/A,
IF(ISBLANK(CI1414),"",
IF(AND(NOT(ISERROR(VLOOKUP(CI1414,MonsterTable!$A:$B,MATCH(MonsterTable!$B$1,MonsterTable!$A$1:$B$1,0),0))),OR(ISBLANK(CK1414),ISBLANK(CL1414))),#N/A,
IFERROR(VLOOKUP(CI1414,MonsterTable!$A:$B,MATCH(MonsterTable!$B$1,MonsterTable!$A$1:$B$1,0),0),
IF(OR(NOT(ISBLANK(CK1414)),ISBLANK(CL1414)),#N/A,
IF(CI1414="empty","empty",
VLOOKUP(CI1414,MonsterGroupTable!$A:$A,1,0)))))))</f>
        <v/>
      </c>
    </row>
    <row r="1415" spans="1:88">
      <c r="A1415">
        <v>50018</v>
      </c>
      <c r="B1415">
        <f t="shared" si="47"/>
        <v>1.1000000000000001</v>
      </c>
      <c r="C1415">
        <f t="shared" si="48"/>
        <v>1.1000000000000001</v>
      </c>
      <c r="F1415">
        <v>98544</v>
      </c>
      <c r="G1415">
        <v>0</v>
      </c>
      <c r="H1415">
        <v>0</v>
      </c>
      <c r="I1415">
        <v>0</v>
      </c>
      <c r="J1415">
        <v>0</v>
      </c>
      <c r="K1415" t="s">
        <v>356</v>
      </c>
      <c r="L1415" t="s">
        <v>357</v>
      </c>
      <c r="M1415" t="s">
        <v>358</v>
      </c>
      <c r="N1415" t="s">
        <v>359</v>
      </c>
      <c r="O1415">
        <v>0</v>
      </c>
      <c r="P1415">
        <v>-4.75</v>
      </c>
      <c r="Q1415">
        <v>0</v>
      </c>
      <c r="R1415">
        <v>15</v>
      </c>
      <c r="S1415">
        <v>0</v>
      </c>
      <c r="T1415">
        <v>-13.5</v>
      </c>
      <c r="U1415">
        <v>0</v>
      </c>
      <c r="V1415">
        <v>-4.2</v>
      </c>
      <c r="W1415" t="str">
        <f t="shared" si="49"/>
        <v>g502,9,g503,6</v>
      </c>
      <c r="X1415" s="1" t="s">
        <v>347</v>
      </c>
      <c r="Y1415" s="2" t="str">
        <f>IF(AND(ISBLANK(X1415),OR(NOT(ISBLANK(Z1415)),NOT(ISBLANK(AA1415)))),#N/A,
IF(ISBLANK(X1415),"",
IF(AND(NOT(ISERROR(VLOOKUP(X1415,MonsterTable!$A:$B,MATCH(MonsterTable!$B$1,MonsterTable!$A$1:$B$1,0),0))),OR(ISBLANK(Z1415),ISBLANK(AA1415))),#N/A,
IFERROR(VLOOKUP(X1415,MonsterTable!$A:$B,MATCH(MonsterTable!$B$1,MonsterTable!$A$1:$B$1,0),0),
IF(OR(NOT(ISBLANK(Z1415)),ISBLANK(AA1415)),#N/A,
IF(X1415="empty","empty",
VLOOKUP(X1415,MonsterGroupTable!$A:$A,1,0)))))))</f>
        <v>g502</v>
      </c>
      <c r="AA1415">
        <v>9</v>
      </c>
      <c r="AE1415" s="1" t="s">
        <v>349</v>
      </c>
      <c r="AF1415" s="2" t="str">
        <f>IF(AND(ISBLANK(AE1415),OR(NOT(ISBLANK(AG1415)),NOT(ISBLANK(AH1415)))),#N/A,
IF(ISBLANK(AE1415),"",
IF(AND(NOT(ISERROR(VLOOKUP(AE1415,MonsterTable!$A:$B,MATCH(MonsterTable!$B$1,MonsterTable!$A$1:$B$1,0),0))),OR(ISBLANK(AG1415),ISBLANK(AH1415))),#N/A,
IFERROR(VLOOKUP(AE1415,MonsterTable!$A:$B,MATCH(MonsterTable!$B$1,MonsterTable!$A$1:$B$1,0),0),
IF(OR(NOT(ISBLANK(AG1415)),ISBLANK(AH1415)),#N/A,
IF(AE1415="empty","empty",
VLOOKUP(AE1415,MonsterGroupTable!$A:$A,1,0)))))))</f>
        <v>g503</v>
      </c>
      <c r="AH1415">
        <v>6</v>
      </c>
      <c r="AM1415" s="2" t="str">
        <f>IF(AND(ISBLANK(AL1415),OR(NOT(ISBLANK(AN1415)),NOT(ISBLANK(AO1415)))),#N/A,
IF(ISBLANK(AL1415),"",
IF(AND(NOT(ISERROR(VLOOKUP(AL1415,MonsterTable!$A:$B,MATCH(MonsterTable!$B$1,MonsterTable!$A$1:$B$1,0),0))),OR(ISBLANK(AN1415),ISBLANK(AO1415))),#N/A,
IFERROR(VLOOKUP(AL1415,MonsterTable!$A:$B,MATCH(MonsterTable!$B$1,MonsterTable!$A$1:$B$1,0),0),
IF(OR(NOT(ISBLANK(AN1415)),ISBLANK(AO1415)),#N/A,
IF(AL1415="empty","empty",
VLOOKUP(AL1415,MonsterGroupTable!$A:$A,1,0)))))))</f>
        <v/>
      </c>
      <c r="AT1415" s="2" t="str">
        <f>IF(AND(ISBLANK(AS1415),OR(NOT(ISBLANK(AU1415)),NOT(ISBLANK(AV1415)))),#N/A,
IF(ISBLANK(AS1415),"",
IF(AND(NOT(ISERROR(VLOOKUP(AS1415,MonsterTable!$A:$B,MATCH(MonsterTable!$B$1,MonsterTable!$A$1:$B$1,0),0))),OR(ISBLANK(AU1415),ISBLANK(AV1415))),#N/A,
IFERROR(VLOOKUP(AS1415,MonsterTable!$A:$B,MATCH(MonsterTable!$B$1,MonsterTable!$A$1:$B$1,0),0),
IF(OR(NOT(ISBLANK(AU1415)),ISBLANK(AV1415)),#N/A,
IF(AS1415="empty","empty",
VLOOKUP(AS1415,MonsterGroupTable!$A:$A,1,0)))))))</f>
        <v/>
      </c>
      <c r="BA1415" s="2" t="str">
        <f>IF(AND(ISBLANK(AZ1415),OR(NOT(ISBLANK(BB1415)),NOT(ISBLANK(BC1415)))),#N/A,
IF(ISBLANK(AZ1415),"",
IF(AND(NOT(ISERROR(VLOOKUP(AZ1415,MonsterTable!$A:$B,MATCH(MonsterTable!$B$1,MonsterTable!$A$1:$B$1,0),0))),OR(ISBLANK(BB1415),ISBLANK(BC1415))),#N/A,
IFERROR(VLOOKUP(AZ1415,MonsterTable!$A:$B,MATCH(MonsterTable!$B$1,MonsterTable!$A$1:$B$1,0),0),
IF(OR(NOT(ISBLANK(BB1415)),ISBLANK(BC1415)),#N/A,
IF(AZ1415="empty","empty",
VLOOKUP(AZ1415,MonsterGroupTable!$A:$A,1,0)))))))</f>
        <v/>
      </c>
      <c r="BH1415" s="2" t="str">
        <f>IF(AND(ISBLANK(BG1415),OR(NOT(ISBLANK(BI1415)),NOT(ISBLANK(BJ1415)))),#N/A,
IF(ISBLANK(BG1415),"",
IF(AND(NOT(ISERROR(VLOOKUP(BG1415,MonsterTable!$A:$B,MATCH(MonsterTable!$B$1,MonsterTable!$A$1:$B$1,0),0))),OR(ISBLANK(BI1415),ISBLANK(BJ1415))),#N/A,
IFERROR(VLOOKUP(BG1415,MonsterTable!$A:$B,MATCH(MonsterTable!$B$1,MonsterTable!$A$1:$B$1,0),0),
IF(OR(NOT(ISBLANK(BI1415)),ISBLANK(BJ1415)),#N/A,
IF(BG1415="empty","empty",
VLOOKUP(BG1415,MonsterGroupTable!$A:$A,1,0)))))))</f>
        <v/>
      </c>
      <c r="BO1415" s="2" t="str">
        <f>IF(AND(ISBLANK(BN1415),OR(NOT(ISBLANK(BP1415)),NOT(ISBLANK(BQ1415)))),#N/A,
IF(ISBLANK(BN1415),"",
IF(AND(NOT(ISERROR(VLOOKUP(BN1415,MonsterTable!$A:$B,MATCH(MonsterTable!$B$1,MonsterTable!$A$1:$B$1,0),0))),OR(ISBLANK(BP1415),ISBLANK(BQ1415))),#N/A,
IFERROR(VLOOKUP(BN1415,MonsterTable!$A:$B,MATCH(MonsterTable!$B$1,MonsterTable!$A$1:$B$1,0),0),
IF(OR(NOT(ISBLANK(BP1415)),ISBLANK(BQ1415)),#N/A,
IF(BN1415="empty","empty",
VLOOKUP(BN1415,MonsterGroupTable!$A:$A,1,0)))))))</f>
        <v/>
      </c>
      <c r="BV1415" s="2" t="str">
        <f>IF(AND(ISBLANK(BU1415),OR(NOT(ISBLANK(BW1415)),NOT(ISBLANK(BX1415)))),#N/A,
IF(ISBLANK(BU1415),"",
IF(AND(NOT(ISERROR(VLOOKUP(BU1415,MonsterTable!$A:$B,MATCH(MonsterTable!$B$1,MonsterTable!$A$1:$B$1,0),0))),OR(ISBLANK(BW1415),ISBLANK(BX1415))),#N/A,
IFERROR(VLOOKUP(BU1415,MonsterTable!$A:$B,MATCH(MonsterTable!$B$1,MonsterTable!$A$1:$B$1,0),0),
IF(OR(NOT(ISBLANK(BW1415)),ISBLANK(BX1415)),#N/A,
IF(BU1415="empty","empty",
VLOOKUP(BU1415,MonsterGroupTable!$A:$A,1,0)))))))</f>
        <v/>
      </c>
      <c r="CC1415" s="2" t="str">
        <f>IF(AND(ISBLANK(CB1415),OR(NOT(ISBLANK(CD1415)),NOT(ISBLANK(CE1415)))),#N/A,
IF(ISBLANK(CB1415),"",
IF(AND(NOT(ISERROR(VLOOKUP(CB1415,MonsterTable!$A:$B,MATCH(MonsterTable!$B$1,MonsterTable!$A$1:$B$1,0),0))),OR(ISBLANK(CD1415),ISBLANK(CE1415))),#N/A,
IFERROR(VLOOKUP(CB1415,MonsterTable!$A:$B,MATCH(MonsterTable!$B$1,MonsterTable!$A$1:$B$1,0),0),
IF(OR(NOT(ISBLANK(CD1415)),ISBLANK(CE1415)),#N/A,
IF(CB1415="empty","empty",
VLOOKUP(CB1415,MonsterGroupTable!$A:$A,1,0)))))))</f>
        <v/>
      </c>
      <c r="CJ1415" s="2" t="str">
        <f>IF(AND(ISBLANK(CI1415),OR(NOT(ISBLANK(CK1415)),NOT(ISBLANK(CL1415)))),#N/A,
IF(ISBLANK(CI1415),"",
IF(AND(NOT(ISERROR(VLOOKUP(CI1415,MonsterTable!$A:$B,MATCH(MonsterTable!$B$1,MonsterTable!$A$1:$B$1,0),0))),OR(ISBLANK(CK1415),ISBLANK(CL1415))),#N/A,
IFERROR(VLOOKUP(CI1415,MonsterTable!$A:$B,MATCH(MonsterTable!$B$1,MonsterTable!$A$1:$B$1,0),0),
IF(OR(NOT(ISBLANK(CK1415)),ISBLANK(CL1415)),#N/A,
IF(CI1415="empty","empty",
VLOOKUP(CI1415,MonsterGroupTable!$A:$A,1,0)))))))</f>
        <v/>
      </c>
    </row>
    <row r="1416" spans="1:88">
      <c r="A1416">
        <v>50019</v>
      </c>
      <c r="B1416">
        <f t="shared" si="47"/>
        <v>1.1000000000000001</v>
      </c>
      <c r="C1416">
        <f t="shared" si="48"/>
        <v>1.1000000000000001</v>
      </c>
      <c r="F1416">
        <v>115104</v>
      </c>
      <c r="G1416">
        <v>0</v>
      </c>
      <c r="H1416">
        <v>0</v>
      </c>
      <c r="I1416">
        <v>0</v>
      </c>
      <c r="J1416">
        <v>0</v>
      </c>
      <c r="K1416" t="s">
        <v>356</v>
      </c>
      <c r="L1416" t="s">
        <v>357</v>
      </c>
      <c r="M1416" t="s">
        <v>358</v>
      </c>
      <c r="N1416" t="s">
        <v>359</v>
      </c>
      <c r="O1416">
        <v>0</v>
      </c>
      <c r="P1416">
        <v>-4.75</v>
      </c>
      <c r="Q1416">
        <v>0</v>
      </c>
      <c r="R1416">
        <v>15</v>
      </c>
      <c r="S1416">
        <v>0</v>
      </c>
      <c r="T1416">
        <v>-13.5</v>
      </c>
      <c r="U1416">
        <v>0</v>
      </c>
      <c r="V1416">
        <v>-4.2</v>
      </c>
      <c r="W1416" t="str">
        <f t="shared" si="49"/>
        <v>g502,9,g503,6</v>
      </c>
      <c r="X1416" s="1" t="s">
        <v>347</v>
      </c>
      <c r="Y1416" s="2" t="str">
        <f>IF(AND(ISBLANK(X1416),OR(NOT(ISBLANK(Z1416)),NOT(ISBLANK(AA1416)))),#N/A,
IF(ISBLANK(X1416),"",
IF(AND(NOT(ISERROR(VLOOKUP(X1416,MonsterTable!$A:$B,MATCH(MonsterTable!$B$1,MonsterTable!$A$1:$B$1,0),0))),OR(ISBLANK(Z1416),ISBLANK(AA1416))),#N/A,
IFERROR(VLOOKUP(X1416,MonsterTable!$A:$B,MATCH(MonsterTable!$B$1,MonsterTable!$A$1:$B$1,0),0),
IF(OR(NOT(ISBLANK(Z1416)),ISBLANK(AA1416)),#N/A,
IF(X1416="empty","empty",
VLOOKUP(X1416,MonsterGroupTable!$A:$A,1,0)))))))</f>
        <v>g502</v>
      </c>
      <c r="AA1416">
        <v>9</v>
      </c>
      <c r="AE1416" s="1" t="s">
        <v>349</v>
      </c>
      <c r="AF1416" s="2" t="str">
        <f>IF(AND(ISBLANK(AE1416),OR(NOT(ISBLANK(AG1416)),NOT(ISBLANK(AH1416)))),#N/A,
IF(ISBLANK(AE1416),"",
IF(AND(NOT(ISERROR(VLOOKUP(AE1416,MonsterTable!$A:$B,MATCH(MonsterTable!$B$1,MonsterTable!$A$1:$B$1,0),0))),OR(ISBLANK(AG1416),ISBLANK(AH1416))),#N/A,
IFERROR(VLOOKUP(AE1416,MonsterTable!$A:$B,MATCH(MonsterTable!$B$1,MonsterTable!$A$1:$B$1,0),0),
IF(OR(NOT(ISBLANK(AG1416)),ISBLANK(AH1416)),#N/A,
IF(AE1416="empty","empty",
VLOOKUP(AE1416,MonsterGroupTable!$A:$A,1,0)))))))</f>
        <v>g503</v>
      </c>
      <c r="AH1416">
        <v>6</v>
      </c>
      <c r="AM1416" s="2" t="str">
        <f>IF(AND(ISBLANK(AL1416),OR(NOT(ISBLANK(AN1416)),NOT(ISBLANK(AO1416)))),#N/A,
IF(ISBLANK(AL1416),"",
IF(AND(NOT(ISERROR(VLOOKUP(AL1416,MonsterTable!$A:$B,MATCH(MonsterTable!$B$1,MonsterTable!$A$1:$B$1,0),0))),OR(ISBLANK(AN1416),ISBLANK(AO1416))),#N/A,
IFERROR(VLOOKUP(AL1416,MonsterTable!$A:$B,MATCH(MonsterTable!$B$1,MonsterTable!$A$1:$B$1,0),0),
IF(OR(NOT(ISBLANK(AN1416)),ISBLANK(AO1416)),#N/A,
IF(AL1416="empty","empty",
VLOOKUP(AL1416,MonsterGroupTable!$A:$A,1,0)))))))</f>
        <v/>
      </c>
      <c r="AT1416" s="2" t="str">
        <f>IF(AND(ISBLANK(AS1416),OR(NOT(ISBLANK(AU1416)),NOT(ISBLANK(AV1416)))),#N/A,
IF(ISBLANK(AS1416),"",
IF(AND(NOT(ISERROR(VLOOKUP(AS1416,MonsterTable!$A:$B,MATCH(MonsterTable!$B$1,MonsterTable!$A$1:$B$1,0),0))),OR(ISBLANK(AU1416),ISBLANK(AV1416))),#N/A,
IFERROR(VLOOKUP(AS1416,MonsterTable!$A:$B,MATCH(MonsterTable!$B$1,MonsterTable!$A$1:$B$1,0),0),
IF(OR(NOT(ISBLANK(AU1416)),ISBLANK(AV1416)),#N/A,
IF(AS1416="empty","empty",
VLOOKUP(AS1416,MonsterGroupTable!$A:$A,1,0)))))))</f>
        <v/>
      </c>
      <c r="BA1416" s="2" t="str">
        <f>IF(AND(ISBLANK(AZ1416),OR(NOT(ISBLANK(BB1416)),NOT(ISBLANK(BC1416)))),#N/A,
IF(ISBLANK(AZ1416),"",
IF(AND(NOT(ISERROR(VLOOKUP(AZ1416,MonsterTable!$A:$B,MATCH(MonsterTable!$B$1,MonsterTable!$A$1:$B$1,0),0))),OR(ISBLANK(BB1416),ISBLANK(BC1416))),#N/A,
IFERROR(VLOOKUP(AZ1416,MonsterTable!$A:$B,MATCH(MonsterTable!$B$1,MonsterTable!$A$1:$B$1,0),0),
IF(OR(NOT(ISBLANK(BB1416)),ISBLANK(BC1416)),#N/A,
IF(AZ1416="empty","empty",
VLOOKUP(AZ1416,MonsterGroupTable!$A:$A,1,0)))))))</f>
        <v/>
      </c>
      <c r="BH1416" s="2" t="str">
        <f>IF(AND(ISBLANK(BG1416),OR(NOT(ISBLANK(BI1416)),NOT(ISBLANK(BJ1416)))),#N/A,
IF(ISBLANK(BG1416),"",
IF(AND(NOT(ISERROR(VLOOKUP(BG1416,MonsterTable!$A:$B,MATCH(MonsterTable!$B$1,MonsterTable!$A$1:$B$1,0),0))),OR(ISBLANK(BI1416),ISBLANK(BJ1416))),#N/A,
IFERROR(VLOOKUP(BG1416,MonsterTable!$A:$B,MATCH(MonsterTable!$B$1,MonsterTable!$A$1:$B$1,0),0),
IF(OR(NOT(ISBLANK(BI1416)),ISBLANK(BJ1416)),#N/A,
IF(BG1416="empty","empty",
VLOOKUP(BG1416,MonsterGroupTable!$A:$A,1,0)))))))</f>
        <v/>
      </c>
      <c r="BO1416" s="2" t="str">
        <f>IF(AND(ISBLANK(BN1416),OR(NOT(ISBLANK(BP1416)),NOT(ISBLANK(BQ1416)))),#N/A,
IF(ISBLANK(BN1416),"",
IF(AND(NOT(ISERROR(VLOOKUP(BN1416,MonsterTable!$A:$B,MATCH(MonsterTable!$B$1,MonsterTable!$A$1:$B$1,0),0))),OR(ISBLANK(BP1416),ISBLANK(BQ1416))),#N/A,
IFERROR(VLOOKUP(BN1416,MonsterTable!$A:$B,MATCH(MonsterTable!$B$1,MonsterTable!$A$1:$B$1,0),0),
IF(OR(NOT(ISBLANK(BP1416)),ISBLANK(BQ1416)),#N/A,
IF(BN1416="empty","empty",
VLOOKUP(BN1416,MonsterGroupTable!$A:$A,1,0)))))))</f>
        <v/>
      </c>
      <c r="BV1416" s="2" t="str">
        <f>IF(AND(ISBLANK(BU1416),OR(NOT(ISBLANK(BW1416)),NOT(ISBLANK(BX1416)))),#N/A,
IF(ISBLANK(BU1416),"",
IF(AND(NOT(ISERROR(VLOOKUP(BU1416,MonsterTable!$A:$B,MATCH(MonsterTable!$B$1,MonsterTable!$A$1:$B$1,0),0))),OR(ISBLANK(BW1416),ISBLANK(BX1416))),#N/A,
IFERROR(VLOOKUP(BU1416,MonsterTable!$A:$B,MATCH(MonsterTable!$B$1,MonsterTable!$A$1:$B$1,0),0),
IF(OR(NOT(ISBLANK(BW1416)),ISBLANK(BX1416)),#N/A,
IF(BU1416="empty","empty",
VLOOKUP(BU1416,MonsterGroupTable!$A:$A,1,0)))))))</f>
        <v/>
      </c>
      <c r="CC1416" s="2" t="str">
        <f>IF(AND(ISBLANK(CB1416),OR(NOT(ISBLANK(CD1416)),NOT(ISBLANK(CE1416)))),#N/A,
IF(ISBLANK(CB1416),"",
IF(AND(NOT(ISERROR(VLOOKUP(CB1416,MonsterTable!$A:$B,MATCH(MonsterTable!$B$1,MonsterTable!$A$1:$B$1,0),0))),OR(ISBLANK(CD1416),ISBLANK(CE1416))),#N/A,
IFERROR(VLOOKUP(CB1416,MonsterTable!$A:$B,MATCH(MonsterTable!$B$1,MonsterTable!$A$1:$B$1,0),0),
IF(OR(NOT(ISBLANK(CD1416)),ISBLANK(CE1416)),#N/A,
IF(CB1416="empty","empty",
VLOOKUP(CB1416,MonsterGroupTable!$A:$A,1,0)))))))</f>
        <v/>
      </c>
      <c r="CJ1416" s="2" t="str">
        <f>IF(AND(ISBLANK(CI1416),OR(NOT(ISBLANK(CK1416)),NOT(ISBLANK(CL1416)))),#N/A,
IF(ISBLANK(CI1416),"",
IF(AND(NOT(ISERROR(VLOOKUP(CI1416,MonsterTable!$A:$B,MATCH(MonsterTable!$B$1,MonsterTable!$A$1:$B$1,0),0))),OR(ISBLANK(CK1416),ISBLANK(CL1416))),#N/A,
IFERROR(VLOOKUP(CI1416,MonsterTable!$A:$B,MATCH(MonsterTable!$B$1,MonsterTable!$A$1:$B$1,0),0),
IF(OR(NOT(ISBLANK(CK1416)),ISBLANK(CL1416)),#N/A,
IF(CI1416="empty","empty",
VLOOKUP(CI1416,MonsterGroupTable!$A:$A,1,0)))))))</f>
        <v/>
      </c>
    </row>
    <row r="1417" spans="1:88">
      <c r="A1417">
        <v>50020</v>
      </c>
      <c r="B1417">
        <f t="shared" si="47"/>
        <v>1.2</v>
      </c>
      <c r="C1417">
        <f t="shared" si="48"/>
        <v>1.1000000000000001</v>
      </c>
      <c r="F1417">
        <v>134580</v>
      </c>
      <c r="G1417">
        <v>0</v>
      </c>
      <c r="H1417">
        <v>0</v>
      </c>
      <c r="I1417">
        <v>0</v>
      </c>
      <c r="J1417">
        <v>0</v>
      </c>
      <c r="K1417" t="s">
        <v>356</v>
      </c>
      <c r="L1417" t="s">
        <v>357</v>
      </c>
      <c r="M1417" t="s">
        <v>358</v>
      </c>
      <c r="N1417" t="s">
        <v>359</v>
      </c>
      <c r="O1417">
        <v>0</v>
      </c>
      <c r="P1417">
        <v>-4.75</v>
      </c>
      <c r="Q1417">
        <v>0</v>
      </c>
      <c r="R1417">
        <v>15</v>
      </c>
      <c r="S1417">
        <v>0</v>
      </c>
      <c r="T1417">
        <v>-13.5</v>
      </c>
      <c r="U1417">
        <v>0</v>
      </c>
      <c r="V1417">
        <v>-4.2</v>
      </c>
      <c r="W1417" t="str">
        <f t="shared" si="49"/>
        <v>g502,9,g503,6</v>
      </c>
      <c r="X1417" s="1" t="s">
        <v>347</v>
      </c>
      <c r="Y1417" s="2" t="str">
        <f>IF(AND(ISBLANK(X1417),OR(NOT(ISBLANK(Z1417)),NOT(ISBLANK(AA1417)))),#N/A,
IF(ISBLANK(X1417),"",
IF(AND(NOT(ISERROR(VLOOKUP(X1417,MonsterTable!$A:$B,MATCH(MonsterTable!$B$1,MonsterTable!$A$1:$B$1,0),0))),OR(ISBLANK(Z1417),ISBLANK(AA1417))),#N/A,
IFERROR(VLOOKUP(X1417,MonsterTable!$A:$B,MATCH(MonsterTable!$B$1,MonsterTable!$A$1:$B$1,0),0),
IF(OR(NOT(ISBLANK(Z1417)),ISBLANK(AA1417)),#N/A,
IF(X1417="empty","empty",
VLOOKUP(X1417,MonsterGroupTable!$A:$A,1,0)))))))</f>
        <v>g502</v>
      </c>
      <c r="AA1417">
        <v>9</v>
      </c>
      <c r="AE1417" s="1" t="s">
        <v>349</v>
      </c>
      <c r="AF1417" s="2" t="str">
        <f>IF(AND(ISBLANK(AE1417),OR(NOT(ISBLANK(AG1417)),NOT(ISBLANK(AH1417)))),#N/A,
IF(ISBLANK(AE1417),"",
IF(AND(NOT(ISERROR(VLOOKUP(AE1417,MonsterTable!$A:$B,MATCH(MonsterTable!$B$1,MonsterTable!$A$1:$B$1,0),0))),OR(ISBLANK(AG1417),ISBLANK(AH1417))),#N/A,
IFERROR(VLOOKUP(AE1417,MonsterTable!$A:$B,MATCH(MonsterTable!$B$1,MonsterTable!$A$1:$B$1,0),0),
IF(OR(NOT(ISBLANK(AG1417)),ISBLANK(AH1417)),#N/A,
IF(AE1417="empty","empty",
VLOOKUP(AE1417,MonsterGroupTable!$A:$A,1,0)))))))</f>
        <v>g503</v>
      </c>
      <c r="AH1417">
        <v>6</v>
      </c>
      <c r="AM1417" s="2" t="str">
        <f>IF(AND(ISBLANK(AL1417),OR(NOT(ISBLANK(AN1417)),NOT(ISBLANK(AO1417)))),#N/A,
IF(ISBLANK(AL1417),"",
IF(AND(NOT(ISERROR(VLOOKUP(AL1417,MonsterTable!$A:$B,MATCH(MonsterTable!$B$1,MonsterTable!$A$1:$B$1,0),0))),OR(ISBLANK(AN1417),ISBLANK(AO1417))),#N/A,
IFERROR(VLOOKUP(AL1417,MonsterTable!$A:$B,MATCH(MonsterTable!$B$1,MonsterTable!$A$1:$B$1,0),0),
IF(OR(NOT(ISBLANK(AN1417)),ISBLANK(AO1417)),#N/A,
IF(AL1417="empty","empty",
VLOOKUP(AL1417,MonsterGroupTable!$A:$A,1,0)))))))</f>
        <v/>
      </c>
      <c r="AT1417" s="2" t="str">
        <f>IF(AND(ISBLANK(AS1417),OR(NOT(ISBLANK(AU1417)),NOT(ISBLANK(AV1417)))),#N/A,
IF(ISBLANK(AS1417),"",
IF(AND(NOT(ISERROR(VLOOKUP(AS1417,MonsterTable!$A:$B,MATCH(MonsterTable!$B$1,MonsterTable!$A$1:$B$1,0),0))),OR(ISBLANK(AU1417),ISBLANK(AV1417))),#N/A,
IFERROR(VLOOKUP(AS1417,MonsterTable!$A:$B,MATCH(MonsterTable!$B$1,MonsterTable!$A$1:$B$1,0),0),
IF(OR(NOT(ISBLANK(AU1417)),ISBLANK(AV1417)),#N/A,
IF(AS1417="empty","empty",
VLOOKUP(AS1417,MonsterGroupTable!$A:$A,1,0)))))))</f>
        <v/>
      </c>
      <c r="BA1417" s="2" t="str">
        <f>IF(AND(ISBLANK(AZ1417),OR(NOT(ISBLANK(BB1417)),NOT(ISBLANK(BC1417)))),#N/A,
IF(ISBLANK(AZ1417),"",
IF(AND(NOT(ISERROR(VLOOKUP(AZ1417,MonsterTable!$A:$B,MATCH(MonsterTable!$B$1,MonsterTable!$A$1:$B$1,0),0))),OR(ISBLANK(BB1417),ISBLANK(BC1417))),#N/A,
IFERROR(VLOOKUP(AZ1417,MonsterTable!$A:$B,MATCH(MonsterTable!$B$1,MonsterTable!$A$1:$B$1,0),0),
IF(OR(NOT(ISBLANK(BB1417)),ISBLANK(BC1417)),#N/A,
IF(AZ1417="empty","empty",
VLOOKUP(AZ1417,MonsterGroupTable!$A:$A,1,0)))))))</f>
        <v/>
      </c>
      <c r="BH1417" s="2" t="str">
        <f>IF(AND(ISBLANK(BG1417),OR(NOT(ISBLANK(BI1417)),NOT(ISBLANK(BJ1417)))),#N/A,
IF(ISBLANK(BG1417),"",
IF(AND(NOT(ISERROR(VLOOKUP(BG1417,MonsterTable!$A:$B,MATCH(MonsterTable!$B$1,MonsterTable!$A$1:$B$1,0),0))),OR(ISBLANK(BI1417),ISBLANK(BJ1417))),#N/A,
IFERROR(VLOOKUP(BG1417,MonsterTable!$A:$B,MATCH(MonsterTable!$B$1,MonsterTable!$A$1:$B$1,0),0),
IF(OR(NOT(ISBLANK(BI1417)),ISBLANK(BJ1417)),#N/A,
IF(BG1417="empty","empty",
VLOOKUP(BG1417,MonsterGroupTable!$A:$A,1,0)))))))</f>
        <v/>
      </c>
      <c r="BO1417" s="2" t="str">
        <f>IF(AND(ISBLANK(BN1417),OR(NOT(ISBLANK(BP1417)),NOT(ISBLANK(BQ1417)))),#N/A,
IF(ISBLANK(BN1417),"",
IF(AND(NOT(ISERROR(VLOOKUP(BN1417,MonsterTable!$A:$B,MATCH(MonsterTable!$B$1,MonsterTable!$A$1:$B$1,0),0))),OR(ISBLANK(BP1417),ISBLANK(BQ1417))),#N/A,
IFERROR(VLOOKUP(BN1417,MonsterTable!$A:$B,MATCH(MonsterTable!$B$1,MonsterTable!$A$1:$B$1,0),0),
IF(OR(NOT(ISBLANK(BP1417)),ISBLANK(BQ1417)),#N/A,
IF(BN1417="empty","empty",
VLOOKUP(BN1417,MonsterGroupTable!$A:$A,1,0)))))))</f>
        <v/>
      </c>
      <c r="BV1417" s="2" t="str">
        <f>IF(AND(ISBLANK(BU1417),OR(NOT(ISBLANK(BW1417)),NOT(ISBLANK(BX1417)))),#N/A,
IF(ISBLANK(BU1417),"",
IF(AND(NOT(ISERROR(VLOOKUP(BU1417,MonsterTable!$A:$B,MATCH(MonsterTable!$B$1,MonsterTable!$A$1:$B$1,0),0))),OR(ISBLANK(BW1417),ISBLANK(BX1417))),#N/A,
IFERROR(VLOOKUP(BU1417,MonsterTable!$A:$B,MATCH(MonsterTable!$B$1,MonsterTable!$A$1:$B$1,0),0),
IF(OR(NOT(ISBLANK(BW1417)),ISBLANK(BX1417)),#N/A,
IF(BU1417="empty","empty",
VLOOKUP(BU1417,MonsterGroupTable!$A:$A,1,0)))))))</f>
        <v/>
      </c>
      <c r="CC1417" s="2" t="str">
        <f>IF(AND(ISBLANK(CB1417),OR(NOT(ISBLANK(CD1417)),NOT(ISBLANK(CE1417)))),#N/A,
IF(ISBLANK(CB1417),"",
IF(AND(NOT(ISERROR(VLOOKUP(CB1417,MonsterTable!$A:$B,MATCH(MonsterTable!$B$1,MonsterTable!$A$1:$B$1,0),0))),OR(ISBLANK(CD1417),ISBLANK(CE1417))),#N/A,
IFERROR(VLOOKUP(CB1417,MonsterTable!$A:$B,MATCH(MonsterTable!$B$1,MonsterTable!$A$1:$B$1,0),0),
IF(OR(NOT(ISBLANK(CD1417)),ISBLANK(CE1417)),#N/A,
IF(CB1417="empty","empty",
VLOOKUP(CB1417,MonsterGroupTable!$A:$A,1,0)))))))</f>
        <v/>
      </c>
      <c r="CJ1417" s="2" t="str">
        <f>IF(AND(ISBLANK(CI1417),OR(NOT(ISBLANK(CK1417)),NOT(ISBLANK(CL1417)))),#N/A,
IF(ISBLANK(CI1417),"",
IF(AND(NOT(ISERROR(VLOOKUP(CI1417,MonsterTable!$A:$B,MATCH(MonsterTable!$B$1,MonsterTable!$A$1:$B$1,0),0))),OR(ISBLANK(CK1417),ISBLANK(CL1417))),#N/A,
IFERROR(VLOOKUP(CI1417,MonsterTable!$A:$B,MATCH(MonsterTable!$B$1,MonsterTable!$A$1:$B$1,0),0),
IF(OR(NOT(ISBLANK(CK1417)),ISBLANK(CL1417)),#N/A,
IF(CI1417="empty","empty",
VLOOKUP(CI1417,MonsterGroupTable!$A:$A,1,0)))))))</f>
        <v/>
      </c>
    </row>
    <row r="1418" spans="1:88">
      <c r="A1418">
        <v>50021</v>
      </c>
      <c r="B1418">
        <f t="shared" si="47"/>
        <v>1.1000000000000001</v>
      </c>
      <c r="C1418">
        <f t="shared" si="48"/>
        <v>1.1000000000000001</v>
      </c>
      <c r="F1418">
        <v>155280</v>
      </c>
      <c r="G1418">
        <v>0</v>
      </c>
      <c r="H1418">
        <v>0</v>
      </c>
      <c r="I1418">
        <v>0</v>
      </c>
      <c r="J1418">
        <v>0</v>
      </c>
      <c r="K1418" t="s">
        <v>356</v>
      </c>
      <c r="L1418" t="s">
        <v>357</v>
      </c>
      <c r="M1418" t="s">
        <v>358</v>
      </c>
      <c r="N1418" t="s">
        <v>359</v>
      </c>
      <c r="O1418">
        <v>0</v>
      </c>
      <c r="P1418">
        <v>-4.75</v>
      </c>
      <c r="Q1418">
        <v>0</v>
      </c>
      <c r="R1418">
        <v>15</v>
      </c>
      <c r="S1418">
        <v>0</v>
      </c>
      <c r="T1418">
        <v>-13.5</v>
      </c>
      <c r="U1418">
        <v>0</v>
      </c>
      <c r="V1418">
        <v>-4.2</v>
      </c>
      <c r="W1418" t="str">
        <f t="shared" si="49"/>
        <v>g502,9,g503,6</v>
      </c>
      <c r="X1418" s="1" t="s">
        <v>347</v>
      </c>
      <c r="Y1418" s="2" t="str">
        <f>IF(AND(ISBLANK(X1418),OR(NOT(ISBLANK(Z1418)),NOT(ISBLANK(AA1418)))),#N/A,
IF(ISBLANK(X1418),"",
IF(AND(NOT(ISERROR(VLOOKUP(X1418,MonsterTable!$A:$B,MATCH(MonsterTable!$B$1,MonsterTable!$A$1:$B$1,0),0))),OR(ISBLANK(Z1418),ISBLANK(AA1418))),#N/A,
IFERROR(VLOOKUP(X1418,MonsterTable!$A:$B,MATCH(MonsterTable!$B$1,MonsterTable!$A$1:$B$1,0),0),
IF(OR(NOT(ISBLANK(Z1418)),ISBLANK(AA1418)),#N/A,
IF(X1418="empty","empty",
VLOOKUP(X1418,MonsterGroupTable!$A:$A,1,0)))))))</f>
        <v>g502</v>
      </c>
      <c r="AA1418">
        <v>9</v>
      </c>
      <c r="AE1418" s="1" t="s">
        <v>349</v>
      </c>
      <c r="AF1418" s="2" t="str">
        <f>IF(AND(ISBLANK(AE1418),OR(NOT(ISBLANK(AG1418)),NOT(ISBLANK(AH1418)))),#N/A,
IF(ISBLANK(AE1418),"",
IF(AND(NOT(ISERROR(VLOOKUP(AE1418,MonsterTable!$A:$B,MATCH(MonsterTable!$B$1,MonsterTable!$A$1:$B$1,0),0))),OR(ISBLANK(AG1418),ISBLANK(AH1418))),#N/A,
IFERROR(VLOOKUP(AE1418,MonsterTable!$A:$B,MATCH(MonsterTable!$B$1,MonsterTable!$A$1:$B$1,0),0),
IF(OR(NOT(ISBLANK(AG1418)),ISBLANK(AH1418)),#N/A,
IF(AE1418="empty","empty",
VLOOKUP(AE1418,MonsterGroupTable!$A:$A,1,0)))))))</f>
        <v>g503</v>
      </c>
      <c r="AH1418">
        <v>6</v>
      </c>
      <c r="AM1418" s="2" t="str">
        <f>IF(AND(ISBLANK(AL1418),OR(NOT(ISBLANK(AN1418)),NOT(ISBLANK(AO1418)))),#N/A,
IF(ISBLANK(AL1418),"",
IF(AND(NOT(ISERROR(VLOOKUP(AL1418,MonsterTable!$A:$B,MATCH(MonsterTable!$B$1,MonsterTable!$A$1:$B$1,0),0))),OR(ISBLANK(AN1418),ISBLANK(AO1418))),#N/A,
IFERROR(VLOOKUP(AL1418,MonsterTable!$A:$B,MATCH(MonsterTable!$B$1,MonsterTable!$A$1:$B$1,0),0),
IF(OR(NOT(ISBLANK(AN1418)),ISBLANK(AO1418)),#N/A,
IF(AL1418="empty","empty",
VLOOKUP(AL1418,MonsterGroupTable!$A:$A,1,0)))))))</f>
        <v/>
      </c>
      <c r="AT1418" s="2" t="str">
        <f>IF(AND(ISBLANK(AS1418),OR(NOT(ISBLANK(AU1418)),NOT(ISBLANK(AV1418)))),#N/A,
IF(ISBLANK(AS1418),"",
IF(AND(NOT(ISERROR(VLOOKUP(AS1418,MonsterTable!$A:$B,MATCH(MonsterTable!$B$1,MonsterTable!$A$1:$B$1,0),0))),OR(ISBLANK(AU1418),ISBLANK(AV1418))),#N/A,
IFERROR(VLOOKUP(AS1418,MonsterTable!$A:$B,MATCH(MonsterTable!$B$1,MonsterTable!$A$1:$B$1,0),0),
IF(OR(NOT(ISBLANK(AU1418)),ISBLANK(AV1418)),#N/A,
IF(AS1418="empty","empty",
VLOOKUP(AS1418,MonsterGroupTable!$A:$A,1,0)))))))</f>
        <v/>
      </c>
      <c r="BA1418" s="2" t="str">
        <f>IF(AND(ISBLANK(AZ1418),OR(NOT(ISBLANK(BB1418)),NOT(ISBLANK(BC1418)))),#N/A,
IF(ISBLANK(AZ1418),"",
IF(AND(NOT(ISERROR(VLOOKUP(AZ1418,MonsterTable!$A:$B,MATCH(MonsterTable!$B$1,MonsterTable!$A$1:$B$1,0),0))),OR(ISBLANK(BB1418),ISBLANK(BC1418))),#N/A,
IFERROR(VLOOKUP(AZ1418,MonsterTable!$A:$B,MATCH(MonsterTable!$B$1,MonsterTable!$A$1:$B$1,0),0),
IF(OR(NOT(ISBLANK(BB1418)),ISBLANK(BC1418)),#N/A,
IF(AZ1418="empty","empty",
VLOOKUP(AZ1418,MonsterGroupTable!$A:$A,1,0)))))))</f>
        <v/>
      </c>
      <c r="BH1418" s="2" t="str">
        <f>IF(AND(ISBLANK(BG1418),OR(NOT(ISBLANK(BI1418)),NOT(ISBLANK(BJ1418)))),#N/A,
IF(ISBLANK(BG1418),"",
IF(AND(NOT(ISERROR(VLOOKUP(BG1418,MonsterTable!$A:$B,MATCH(MonsterTable!$B$1,MonsterTable!$A$1:$B$1,0),0))),OR(ISBLANK(BI1418),ISBLANK(BJ1418))),#N/A,
IFERROR(VLOOKUP(BG1418,MonsterTable!$A:$B,MATCH(MonsterTable!$B$1,MonsterTable!$A$1:$B$1,0),0),
IF(OR(NOT(ISBLANK(BI1418)),ISBLANK(BJ1418)),#N/A,
IF(BG1418="empty","empty",
VLOOKUP(BG1418,MonsterGroupTable!$A:$A,1,0)))))))</f>
        <v/>
      </c>
      <c r="BO1418" s="2" t="str">
        <f>IF(AND(ISBLANK(BN1418),OR(NOT(ISBLANK(BP1418)),NOT(ISBLANK(BQ1418)))),#N/A,
IF(ISBLANK(BN1418),"",
IF(AND(NOT(ISERROR(VLOOKUP(BN1418,MonsterTable!$A:$B,MATCH(MonsterTable!$B$1,MonsterTable!$A$1:$B$1,0),0))),OR(ISBLANK(BP1418),ISBLANK(BQ1418))),#N/A,
IFERROR(VLOOKUP(BN1418,MonsterTable!$A:$B,MATCH(MonsterTable!$B$1,MonsterTable!$A$1:$B$1,0),0),
IF(OR(NOT(ISBLANK(BP1418)),ISBLANK(BQ1418)),#N/A,
IF(BN1418="empty","empty",
VLOOKUP(BN1418,MonsterGroupTable!$A:$A,1,0)))))))</f>
        <v/>
      </c>
      <c r="BV1418" s="2" t="str">
        <f>IF(AND(ISBLANK(BU1418),OR(NOT(ISBLANK(BW1418)),NOT(ISBLANK(BX1418)))),#N/A,
IF(ISBLANK(BU1418),"",
IF(AND(NOT(ISERROR(VLOOKUP(BU1418,MonsterTable!$A:$B,MATCH(MonsterTable!$B$1,MonsterTable!$A$1:$B$1,0),0))),OR(ISBLANK(BW1418),ISBLANK(BX1418))),#N/A,
IFERROR(VLOOKUP(BU1418,MonsterTable!$A:$B,MATCH(MonsterTable!$B$1,MonsterTable!$A$1:$B$1,0),0),
IF(OR(NOT(ISBLANK(BW1418)),ISBLANK(BX1418)),#N/A,
IF(BU1418="empty","empty",
VLOOKUP(BU1418,MonsterGroupTable!$A:$A,1,0)))))))</f>
        <v/>
      </c>
      <c r="CC1418" s="2" t="str">
        <f>IF(AND(ISBLANK(CB1418),OR(NOT(ISBLANK(CD1418)),NOT(ISBLANK(CE1418)))),#N/A,
IF(ISBLANK(CB1418),"",
IF(AND(NOT(ISERROR(VLOOKUP(CB1418,MonsterTable!$A:$B,MATCH(MonsterTable!$B$1,MonsterTable!$A$1:$B$1,0),0))),OR(ISBLANK(CD1418),ISBLANK(CE1418))),#N/A,
IFERROR(VLOOKUP(CB1418,MonsterTable!$A:$B,MATCH(MonsterTable!$B$1,MonsterTable!$A$1:$B$1,0),0),
IF(OR(NOT(ISBLANK(CD1418)),ISBLANK(CE1418)),#N/A,
IF(CB1418="empty","empty",
VLOOKUP(CB1418,MonsterGroupTable!$A:$A,1,0)))))))</f>
        <v/>
      </c>
      <c r="CJ1418" s="2" t="str">
        <f>IF(AND(ISBLANK(CI1418),OR(NOT(ISBLANK(CK1418)),NOT(ISBLANK(CL1418)))),#N/A,
IF(ISBLANK(CI1418),"",
IF(AND(NOT(ISERROR(VLOOKUP(CI1418,MonsterTable!$A:$B,MATCH(MonsterTable!$B$1,MonsterTable!$A$1:$B$1,0),0))),OR(ISBLANK(CK1418),ISBLANK(CL1418))),#N/A,
IFERROR(VLOOKUP(CI1418,MonsterTable!$A:$B,MATCH(MonsterTable!$B$1,MonsterTable!$A$1:$B$1,0),0),
IF(OR(NOT(ISBLANK(CK1418)),ISBLANK(CL1418)),#N/A,
IF(CI1418="empty","empty",
VLOOKUP(CI1418,MonsterGroupTable!$A:$A,1,0)))))))</f>
        <v/>
      </c>
    </row>
    <row r="1419" spans="1:88">
      <c r="A1419">
        <v>50022</v>
      </c>
      <c r="B1419">
        <f t="shared" si="47"/>
        <v>1.1000000000000001</v>
      </c>
      <c r="C1419">
        <f t="shared" si="48"/>
        <v>1.1000000000000001</v>
      </c>
      <c r="F1419">
        <v>178420</v>
      </c>
      <c r="G1419">
        <v>0</v>
      </c>
      <c r="H1419">
        <v>0</v>
      </c>
      <c r="I1419">
        <v>0</v>
      </c>
      <c r="J1419">
        <v>0</v>
      </c>
      <c r="K1419" t="s">
        <v>356</v>
      </c>
      <c r="L1419" t="s">
        <v>357</v>
      </c>
      <c r="M1419" t="s">
        <v>358</v>
      </c>
      <c r="N1419" t="s">
        <v>359</v>
      </c>
      <c r="O1419">
        <v>0</v>
      </c>
      <c r="P1419">
        <v>-4.75</v>
      </c>
      <c r="Q1419">
        <v>0</v>
      </c>
      <c r="R1419">
        <v>15</v>
      </c>
      <c r="S1419">
        <v>0</v>
      </c>
      <c r="T1419">
        <v>-13.5</v>
      </c>
      <c r="U1419">
        <v>0</v>
      </c>
      <c r="V1419">
        <v>-4.2</v>
      </c>
      <c r="W1419" t="str">
        <f t="shared" si="49"/>
        <v>g502,9,g503,6</v>
      </c>
      <c r="X1419" s="1" t="s">
        <v>347</v>
      </c>
      <c r="Y1419" s="2" t="str">
        <f>IF(AND(ISBLANK(X1419),OR(NOT(ISBLANK(Z1419)),NOT(ISBLANK(AA1419)))),#N/A,
IF(ISBLANK(X1419),"",
IF(AND(NOT(ISERROR(VLOOKUP(X1419,MonsterTable!$A:$B,MATCH(MonsterTable!$B$1,MonsterTable!$A$1:$B$1,0),0))),OR(ISBLANK(Z1419),ISBLANK(AA1419))),#N/A,
IFERROR(VLOOKUP(X1419,MonsterTable!$A:$B,MATCH(MonsterTable!$B$1,MonsterTable!$A$1:$B$1,0),0),
IF(OR(NOT(ISBLANK(Z1419)),ISBLANK(AA1419)),#N/A,
IF(X1419="empty","empty",
VLOOKUP(X1419,MonsterGroupTable!$A:$A,1,0)))))))</f>
        <v>g502</v>
      </c>
      <c r="AA1419">
        <v>9</v>
      </c>
      <c r="AE1419" s="1" t="s">
        <v>349</v>
      </c>
      <c r="AF1419" s="2" t="str">
        <f>IF(AND(ISBLANK(AE1419),OR(NOT(ISBLANK(AG1419)),NOT(ISBLANK(AH1419)))),#N/A,
IF(ISBLANK(AE1419),"",
IF(AND(NOT(ISERROR(VLOOKUP(AE1419,MonsterTable!$A:$B,MATCH(MonsterTable!$B$1,MonsterTable!$A$1:$B$1,0),0))),OR(ISBLANK(AG1419),ISBLANK(AH1419))),#N/A,
IFERROR(VLOOKUP(AE1419,MonsterTable!$A:$B,MATCH(MonsterTable!$B$1,MonsterTable!$A$1:$B$1,0),0),
IF(OR(NOT(ISBLANK(AG1419)),ISBLANK(AH1419)),#N/A,
IF(AE1419="empty","empty",
VLOOKUP(AE1419,MonsterGroupTable!$A:$A,1,0)))))))</f>
        <v>g503</v>
      </c>
      <c r="AH1419">
        <v>6</v>
      </c>
      <c r="AM1419" s="2" t="str">
        <f>IF(AND(ISBLANK(AL1419),OR(NOT(ISBLANK(AN1419)),NOT(ISBLANK(AO1419)))),#N/A,
IF(ISBLANK(AL1419),"",
IF(AND(NOT(ISERROR(VLOOKUP(AL1419,MonsterTable!$A:$B,MATCH(MonsterTable!$B$1,MonsterTable!$A$1:$B$1,0),0))),OR(ISBLANK(AN1419),ISBLANK(AO1419))),#N/A,
IFERROR(VLOOKUP(AL1419,MonsterTable!$A:$B,MATCH(MonsterTable!$B$1,MonsterTable!$A$1:$B$1,0),0),
IF(OR(NOT(ISBLANK(AN1419)),ISBLANK(AO1419)),#N/A,
IF(AL1419="empty","empty",
VLOOKUP(AL1419,MonsterGroupTable!$A:$A,1,0)))))))</f>
        <v/>
      </c>
      <c r="AT1419" s="2" t="str">
        <f>IF(AND(ISBLANK(AS1419),OR(NOT(ISBLANK(AU1419)),NOT(ISBLANK(AV1419)))),#N/A,
IF(ISBLANK(AS1419),"",
IF(AND(NOT(ISERROR(VLOOKUP(AS1419,MonsterTable!$A:$B,MATCH(MonsterTable!$B$1,MonsterTable!$A$1:$B$1,0),0))),OR(ISBLANK(AU1419),ISBLANK(AV1419))),#N/A,
IFERROR(VLOOKUP(AS1419,MonsterTable!$A:$B,MATCH(MonsterTable!$B$1,MonsterTable!$A$1:$B$1,0),0),
IF(OR(NOT(ISBLANK(AU1419)),ISBLANK(AV1419)),#N/A,
IF(AS1419="empty","empty",
VLOOKUP(AS1419,MonsterGroupTable!$A:$A,1,0)))))))</f>
        <v/>
      </c>
      <c r="BA1419" s="2" t="str">
        <f>IF(AND(ISBLANK(AZ1419),OR(NOT(ISBLANK(BB1419)),NOT(ISBLANK(BC1419)))),#N/A,
IF(ISBLANK(AZ1419),"",
IF(AND(NOT(ISERROR(VLOOKUP(AZ1419,MonsterTable!$A:$B,MATCH(MonsterTable!$B$1,MonsterTable!$A$1:$B$1,0),0))),OR(ISBLANK(BB1419),ISBLANK(BC1419))),#N/A,
IFERROR(VLOOKUP(AZ1419,MonsterTable!$A:$B,MATCH(MonsterTable!$B$1,MonsterTable!$A$1:$B$1,0),0),
IF(OR(NOT(ISBLANK(BB1419)),ISBLANK(BC1419)),#N/A,
IF(AZ1419="empty","empty",
VLOOKUP(AZ1419,MonsterGroupTable!$A:$A,1,0)))))))</f>
        <v/>
      </c>
      <c r="BH1419" s="2" t="str">
        <f>IF(AND(ISBLANK(BG1419),OR(NOT(ISBLANK(BI1419)),NOT(ISBLANK(BJ1419)))),#N/A,
IF(ISBLANK(BG1419),"",
IF(AND(NOT(ISERROR(VLOOKUP(BG1419,MonsterTable!$A:$B,MATCH(MonsterTable!$B$1,MonsterTable!$A$1:$B$1,0),0))),OR(ISBLANK(BI1419),ISBLANK(BJ1419))),#N/A,
IFERROR(VLOOKUP(BG1419,MonsterTable!$A:$B,MATCH(MonsterTable!$B$1,MonsterTable!$A$1:$B$1,0),0),
IF(OR(NOT(ISBLANK(BI1419)),ISBLANK(BJ1419)),#N/A,
IF(BG1419="empty","empty",
VLOOKUP(BG1419,MonsterGroupTable!$A:$A,1,0)))))))</f>
        <v/>
      </c>
      <c r="BO1419" s="2" t="str">
        <f>IF(AND(ISBLANK(BN1419),OR(NOT(ISBLANK(BP1419)),NOT(ISBLANK(BQ1419)))),#N/A,
IF(ISBLANK(BN1419),"",
IF(AND(NOT(ISERROR(VLOOKUP(BN1419,MonsterTable!$A:$B,MATCH(MonsterTable!$B$1,MonsterTable!$A$1:$B$1,0),0))),OR(ISBLANK(BP1419),ISBLANK(BQ1419))),#N/A,
IFERROR(VLOOKUP(BN1419,MonsterTable!$A:$B,MATCH(MonsterTable!$B$1,MonsterTable!$A$1:$B$1,0),0),
IF(OR(NOT(ISBLANK(BP1419)),ISBLANK(BQ1419)),#N/A,
IF(BN1419="empty","empty",
VLOOKUP(BN1419,MonsterGroupTable!$A:$A,1,0)))))))</f>
        <v/>
      </c>
      <c r="BV1419" s="2" t="str">
        <f>IF(AND(ISBLANK(BU1419),OR(NOT(ISBLANK(BW1419)),NOT(ISBLANK(BX1419)))),#N/A,
IF(ISBLANK(BU1419),"",
IF(AND(NOT(ISERROR(VLOOKUP(BU1419,MonsterTable!$A:$B,MATCH(MonsterTable!$B$1,MonsterTable!$A$1:$B$1,0),0))),OR(ISBLANK(BW1419),ISBLANK(BX1419))),#N/A,
IFERROR(VLOOKUP(BU1419,MonsterTable!$A:$B,MATCH(MonsterTable!$B$1,MonsterTable!$A$1:$B$1,0),0),
IF(OR(NOT(ISBLANK(BW1419)),ISBLANK(BX1419)),#N/A,
IF(BU1419="empty","empty",
VLOOKUP(BU1419,MonsterGroupTable!$A:$A,1,0)))))))</f>
        <v/>
      </c>
      <c r="CC1419" s="2" t="str">
        <f>IF(AND(ISBLANK(CB1419),OR(NOT(ISBLANK(CD1419)),NOT(ISBLANK(CE1419)))),#N/A,
IF(ISBLANK(CB1419),"",
IF(AND(NOT(ISERROR(VLOOKUP(CB1419,MonsterTable!$A:$B,MATCH(MonsterTable!$B$1,MonsterTable!$A$1:$B$1,0),0))),OR(ISBLANK(CD1419),ISBLANK(CE1419))),#N/A,
IFERROR(VLOOKUP(CB1419,MonsterTable!$A:$B,MATCH(MonsterTable!$B$1,MonsterTable!$A$1:$B$1,0),0),
IF(OR(NOT(ISBLANK(CD1419)),ISBLANK(CE1419)),#N/A,
IF(CB1419="empty","empty",
VLOOKUP(CB1419,MonsterGroupTable!$A:$A,1,0)))))))</f>
        <v/>
      </c>
      <c r="CJ1419" s="2" t="str">
        <f>IF(AND(ISBLANK(CI1419),OR(NOT(ISBLANK(CK1419)),NOT(ISBLANK(CL1419)))),#N/A,
IF(ISBLANK(CI1419),"",
IF(AND(NOT(ISERROR(VLOOKUP(CI1419,MonsterTable!$A:$B,MATCH(MonsterTable!$B$1,MonsterTable!$A$1:$B$1,0),0))),OR(ISBLANK(CK1419),ISBLANK(CL1419))),#N/A,
IFERROR(VLOOKUP(CI1419,MonsterTable!$A:$B,MATCH(MonsterTable!$B$1,MonsterTable!$A$1:$B$1,0),0),
IF(OR(NOT(ISBLANK(CK1419)),ISBLANK(CL1419)),#N/A,
IF(CI1419="empty","empty",
VLOOKUP(CI1419,MonsterGroupTable!$A:$A,1,0)))))))</f>
        <v/>
      </c>
    </row>
    <row r="1420" spans="1:88">
      <c r="A1420">
        <v>50023</v>
      </c>
      <c r="B1420">
        <f t="shared" si="47"/>
        <v>1.1000000000000001</v>
      </c>
      <c r="C1420">
        <f t="shared" si="48"/>
        <v>1.1000000000000001</v>
      </c>
      <c r="F1420">
        <v>203720</v>
      </c>
      <c r="G1420">
        <v>0</v>
      </c>
      <c r="H1420">
        <v>0</v>
      </c>
      <c r="I1420">
        <v>0</v>
      </c>
      <c r="J1420">
        <v>0</v>
      </c>
      <c r="K1420" t="s">
        <v>356</v>
      </c>
      <c r="L1420" t="s">
        <v>357</v>
      </c>
      <c r="M1420" t="s">
        <v>358</v>
      </c>
      <c r="N1420" t="s">
        <v>359</v>
      </c>
      <c r="O1420">
        <v>0</v>
      </c>
      <c r="P1420">
        <v>-4.75</v>
      </c>
      <c r="Q1420">
        <v>0</v>
      </c>
      <c r="R1420">
        <v>15</v>
      </c>
      <c r="S1420">
        <v>0</v>
      </c>
      <c r="T1420">
        <v>-13.5</v>
      </c>
      <c r="U1420">
        <v>0</v>
      </c>
      <c r="V1420">
        <v>-4.2</v>
      </c>
      <c r="W1420" t="str">
        <f t="shared" si="49"/>
        <v>g502,9,g503,6</v>
      </c>
      <c r="X1420" s="1" t="s">
        <v>347</v>
      </c>
      <c r="Y1420" s="2" t="str">
        <f>IF(AND(ISBLANK(X1420),OR(NOT(ISBLANK(Z1420)),NOT(ISBLANK(AA1420)))),#N/A,
IF(ISBLANK(X1420),"",
IF(AND(NOT(ISERROR(VLOOKUP(X1420,MonsterTable!$A:$B,MATCH(MonsterTable!$B$1,MonsterTable!$A$1:$B$1,0),0))),OR(ISBLANK(Z1420),ISBLANK(AA1420))),#N/A,
IFERROR(VLOOKUP(X1420,MonsterTable!$A:$B,MATCH(MonsterTable!$B$1,MonsterTable!$A$1:$B$1,0),0),
IF(OR(NOT(ISBLANK(Z1420)),ISBLANK(AA1420)),#N/A,
IF(X1420="empty","empty",
VLOOKUP(X1420,MonsterGroupTable!$A:$A,1,0)))))))</f>
        <v>g502</v>
      </c>
      <c r="AA1420">
        <v>9</v>
      </c>
      <c r="AE1420" s="1" t="s">
        <v>349</v>
      </c>
      <c r="AF1420" s="2" t="str">
        <f>IF(AND(ISBLANK(AE1420),OR(NOT(ISBLANK(AG1420)),NOT(ISBLANK(AH1420)))),#N/A,
IF(ISBLANK(AE1420),"",
IF(AND(NOT(ISERROR(VLOOKUP(AE1420,MonsterTable!$A:$B,MATCH(MonsterTable!$B$1,MonsterTable!$A$1:$B$1,0),0))),OR(ISBLANK(AG1420),ISBLANK(AH1420))),#N/A,
IFERROR(VLOOKUP(AE1420,MonsterTable!$A:$B,MATCH(MonsterTable!$B$1,MonsterTable!$A$1:$B$1,0),0),
IF(OR(NOT(ISBLANK(AG1420)),ISBLANK(AH1420)),#N/A,
IF(AE1420="empty","empty",
VLOOKUP(AE1420,MonsterGroupTable!$A:$A,1,0)))))))</f>
        <v>g503</v>
      </c>
      <c r="AH1420">
        <v>6</v>
      </c>
      <c r="AM1420" s="2" t="str">
        <f>IF(AND(ISBLANK(AL1420),OR(NOT(ISBLANK(AN1420)),NOT(ISBLANK(AO1420)))),#N/A,
IF(ISBLANK(AL1420),"",
IF(AND(NOT(ISERROR(VLOOKUP(AL1420,MonsterTable!$A:$B,MATCH(MonsterTable!$B$1,MonsterTable!$A$1:$B$1,0),0))),OR(ISBLANK(AN1420),ISBLANK(AO1420))),#N/A,
IFERROR(VLOOKUP(AL1420,MonsterTable!$A:$B,MATCH(MonsterTable!$B$1,MonsterTable!$A$1:$B$1,0),0),
IF(OR(NOT(ISBLANK(AN1420)),ISBLANK(AO1420)),#N/A,
IF(AL1420="empty","empty",
VLOOKUP(AL1420,MonsterGroupTable!$A:$A,1,0)))))))</f>
        <v/>
      </c>
      <c r="AT1420" s="2" t="str">
        <f>IF(AND(ISBLANK(AS1420),OR(NOT(ISBLANK(AU1420)),NOT(ISBLANK(AV1420)))),#N/A,
IF(ISBLANK(AS1420),"",
IF(AND(NOT(ISERROR(VLOOKUP(AS1420,MonsterTable!$A:$B,MATCH(MonsterTable!$B$1,MonsterTable!$A$1:$B$1,0),0))),OR(ISBLANK(AU1420),ISBLANK(AV1420))),#N/A,
IFERROR(VLOOKUP(AS1420,MonsterTable!$A:$B,MATCH(MonsterTable!$B$1,MonsterTable!$A$1:$B$1,0),0),
IF(OR(NOT(ISBLANK(AU1420)),ISBLANK(AV1420)),#N/A,
IF(AS1420="empty","empty",
VLOOKUP(AS1420,MonsterGroupTable!$A:$A,1,0)))))))</f>
        <v/>
      </c>
      <c r="BA1420" s="2" t="str">
        <f>IF(AND(ISBLANK(AZ1420),OR(NOT(ISBLANK(BB1420)),NOT(ISBLANK(BC1420)))),#N/A,
IF(ISBLANK(AZ1420),"",
IF(AND(NOT(ISERROR(VLOOKUP(AZ1420,MonsterTable!$A:$B,MATCH(MonsterTable!$B$1,MonsterTable!$A$1:$B$1,0),0))),OR(ISBLANK(BB1420),ISBLANK(BC1420))),#N/A,
IFERROR(VLOOKUP(AZ1420,MonsterTable!$A:$B,MATCH(MonsterTable!$B$1,MonsterTable!$A$1:$B$1,0),0),
IF(OR(NOT(ISBLANK(BB1420)),ISBLANK(BC1420)),#N/A,
IF(AZ1420="empty","empty",
VLOOKUP(AZ1420,MonsterGroupTable!$A:$A,1,0)))))))</f>
        <v/>
      </c>
      <c r="BH1420" s="2" t="str">
        <f>IF(AND(ISBLANK(BG1420),OR(NOT(ISBLANK(BI1420)),NOT(ISBLANK(BJ1420)))),#N/A,
IF(ISBLANK(BG1420),"",
IF(AND(NOT(ISERROR(VLOOKUP(BG1420,MonsterTable!$A:$B,MATCH(MonsterTable!$B$1,MonsterTable!$A$1:$B$1,0),0))),OR(ISBLANK(BI1420),ISBLANK(BJ1420))),#N/A,
IFERROR(VLOOKUP(BG1420,MonsterTable!$A:$B,MATCH(MonsterTable!$B$1,MonsterTable!$A$1:$B$1,0),0),
IF(OR(NOT(ISBLANK(BI1420)),ISBLANK(BJ1420)),#N/A,
IF(BG1420="empty","empty",
VLOOKUP(BG1420,MonsterGroupTable!$A:$A,1,0)))))))</f>
        <v/>
      </c>
      <c r="BO1420" s="2" t="str">
        <f>IF(AND(ISBLANK(BN1420),OR(NOT(ISBLANK(BP1420)),NOT(ISBLANK(BQ1420)))),#N/A,
IF(ISBLANK(BN1420),"",
IF(AND(NOT(ISERROR(VLOOKUP(BN1420,MonsterTable!$A:$B,MATCH(MonsterTable!$B$1,MonsterTable!$A$1:$B$1,0),0))),OR(ISBLANK(BP1420),ISBLANK(BQ1420))),#N/A,
IFERROR(VLOOKUP(BN1420,MonsterTable!$A:$B,MATCH(MonsterTable!$B$1,MonsterTable!$A$1:$B$1,0),0),
IF(OR(NOT(ISBLANK(BP1420)),ISBLANK(BQ1420)),#N/A,
IF(BN1420="empty","empty",
VLOOKUP(BN1420,MonsterGroupTable!$A:$A,1,0)))))))</f>
        <v/>
      </c>
      <c r="BV1420" s="2" t="str">
        <f>IF(AND(ISBLANK(BU1420),OR(NOT(ISBLANK(BW1420)),NOT(ISBLANK(BX1420)))),#N/A,
IF(ISBLANK(BU1420),"",
IF(AND(NOT(ISERROR(VLOOKUP(BU1420,MonsterTable!$A:$B,MATCH(MonsterTable!$B$1,MonsterTable!$A$1:$B$1,0),0))),OR(ISBLANK(BW1420),ISBLANK(BX1420))),#N/A,
IFERROR(VLOOKUP(BU1420,MonsterTable!$A:$B,MATCH(MonsterTable!$B$1,MonsterTable!$A$1:$B$1,0),0),
IF(OR(NOT(ISBLANK(BW1420)),ISBLANK(BX1420)),#N/A,
IF(BU1420="empty","empty",
VLOOKUP(BU1420,MonsterGroupTable!$A:$A,1,0)))))))</f>
        <v/>
      </c>
      <c r="CC1420" s="2" t="str">
        <f>IF(AND(ISBLANK(CB1420),OR(NOT(ISBLANK(CD1420)),NOT(ISBLANK(CE1420)))),#N/A,
IF(ISBLANK(CB1420),"",
IF(AND(NOT(ISERROR(VLOOKUP(CB1420,MonsterTable!$A:$B,MATCH(MonsterTable!$B$1,MonsterTable!$A$1:$B$1,0),0))),OR(ISBLANK(CD1420),ISBLANK(CE1420))),#N/A,
IFERROR(VLOOKUP(CB1420,MonsterTable!$A:$B,MATCH(MonsterTable!$B$1,MonsterTable!$A$1:$B$1,0),0),
IF(OR(NOT(ISBLANK(CD1420)),ISBLANK(CE1420)),#N/A,
IF(CB1420="empty","empty",
VLOOKUP(CB1420,MonsterGroupTable!$A:$A,1,0)))))))</f>
        <v/>
      </c>
      <c r="CJ1420" s="2" t="str">
        <f>IF(AND(ISBLANK(CI1420),OR(NOT(ISBLANK(CK1420)),NOT(ISBLANK(CL1420)))),#N/A,
IF(ISBLANK(CI1420),"",
IF(AND(NOT(ISERROR(VLOOKUP(CI1420,MonsterTable!$A:$B,MATCH(MonsterTable!$B$1,MonsterTable!$A$1:$B$1,0),0))),OR(ISBLANK(CK1420),ISBLANK(CL1420))),#N/A,
IFERROR(VLOOKUP(CI1420,MonsterTable!$A:$B,MATCH(MonsterTable!$B$1,MonsterTable!$A$1:$B$1,0),0),
IF(OR(NOT(ISBLANK(CK1420)),ISBLANK(CL1420)),#N/A,
IF(CI1420="empty","empty",
VLOOKUP(CI1420,MonsterGroupTable!$A:$A,1,0)))))))</f>
        <v/>
      </c>
    </row>
    <row r="1421" spans="1:88">
      <c r="A1421">
        <v>50024</v>
      </c>
      <c r="B1421">
        <f t="shared" si="47"/>
        <v>1.1000000000000001</v>
      </c>
      <c r="C1421">
        <f t="shared" si="48"/>
        <v>1.1000000000000001</v>
      </c>
      <c r="F1421">
        <v>230824</v>
      </c>
      <c r="G1421">
        <v>0</v>
      </c>
      <c r="H1421">
        <v>0</v>
      </c>
      <c r="I1421">
        <v>0</v>
      </c>
      <c r="J1421">
        <v>0</v>
      </c>
      <c r="K1421" t="s">
        <v>356</v>
      </c>
      <c r="L1421" t="s">
        <v>357</v>
      </c>
      <c r="M1421" t="s">
        <v>358</v>
      </c>
      <c r="N1421" t="s">
        <v>359</v>
      </c>
      <c r="O1421">
        <v>0</v>
      </c>
      <c r="P1421">
        <v>-4.75</v>
      </c>
      <c r="Q1421">
        <v>0</v>
      </c>
      <c r="R1421">
        <v>15</v>
      </c>
      <c r="S1421">
        <v>0</v>
      </c>
      <c r="T1421">
        <v>-13.5</v>
      </c>
      <c r="U1421">
        <v>0</v>
      </c>
      <c r="V1421">
        <v>-4.2</v>
      </c>
      <c r="W1421" t="str">
        <f t="shared" si="49"/>
        <v>g502,9,g503,6</v>
      </c>
      <c r="X1421" s="1" t="s">
        <v>347</v>
      </c>
      <c r="Y1421" s="2" t="str">
        <f>IF(AND(ISBLANK(X1421),OR(NOT(ISBLANK(Z1421)),NOT(ISBLANK(AA1421)))),#N/A,
IF(ISBLANK(X1421),"",
IF(AND(NOT(ISERROR(VLOOKUP(X1421,MonsterTable!$A:$B,MATCH(MonsterTable!$B$1,MonsterTable!$A$1:$B$1,0),0))),OR(ISBLANK(Z1421),ISBLANK(AA1421))),#N/A,
IFERROR(VLOOKUP(X1421,MonsterTable!$A:$B,MATCH(MonsterTable!$B$1,MonsterTable!$A$1:$B$1,0),0),
IF(OR(NOT(ISBLANK(Z1421)),ISBLANK(AA1421)),#N/A,
IF(X1421="empty","empty",
VLOOKUP(X1421,MonsterGroupTable!$A:$A,1,0)))))))</f>
        <v>g502</v>
      </c>
      <c r="AA1421">
        <v>9</v>
      </c>
      <c r="AE1421" s="1" t="s">
        <v>349</v>
      </c>
      <c r="AF1421" s="2" t="str">
        <f>IF(AND(ISBLANK(AE1421),OR(NOT(ISBLANK(AG1421)),NOT(ISBLANK(AH1421)))),#N/A,
IF(ISBLANK(AE1421),"",
IF(AND(NOT(ISERROR(VLOOKUP(AE1421,MonsterTable!$A:$B,MATCH(MonsterTable!$B$1,MonsterTable!$A$1:$B$1,0),0))),OR(ISBLANK(AG1421),ISBLANK(AH1421))),#N/A,
IFERROR(VLOOKUP(AE1421,MonsterTable!$A:$B,MATCH(MonsterTable!$B$1,MonsterTable!$A$1:$B$1,0),0),
IF(OR(NOT(ISBLANK(AG1421)),ISBLANK(AH1421)),#N/A,
IF(AE1421="empty","empty",
VLOOKUP(AE1421,MonsterGroupTable!$A:$A,1,0)))))))</f>
        <v>g503</v>
      </c>
      <c r="AH1421">
        <v>6</v>
      </c>
      <c r="AM1421" s="2" t="str">
        <f>IF(AND(ISBLANK(AL1421),OR(NOT(ISBLANK(AN1421)),NOT(ISBLANK(AO1421)))),#N/A,
IF(ISBLANK(AL1421),"",
IF(AND(NOT(ISERROR(VLOOKUP(AL1421,MonsterTable!$A:$B,MATCH(MonsterTable!$B$1,MonsterTable!$A$1:$B$1,0),0))),OR(ISBLANK(AN1421),ISBLANK(AO1421))),#N/A,
IFERROR(VLOOKUP(AL1421,MonsterTable!$A:$B,MATCH(MonsterTable!$B$1,MonsterTable!$A$1:$B$1,0),0),
IF(OR(NOT(ISBLANK(AN1421)),ISBLANK(AO1421)),#N/A,
IF(AL1421="empty","empty",
VLOOKUP(AL1421,MonsterGroupTable!$A:$A,1,0)))))))</f>
        <v/>
      </c>
      <c r="AT1421" s="2" t="str">
        <f>IF(AND(ISBLANK(AS1421),OR(NOT(ISBLANK(AU1421)),NOT(ISBLANK(AV1421)))),#N/A,
IF(ISBLANK(AS1421),"",
IF(AND(NOT(ISERROR(VLOOKUP(AS1421,MonsterTable!$A:$B,MATCH(MonsterTable!$B$1,MonsterTable!$A$1:$B$1,0),0))),OR(ISBLANK(AU1421),ISBLANK(AV1421))),#N/A,
IFERROR(VLOOKUP(AS1421,MonsterTable!$A:$B,MATCH(MonsterTable!$B$1,MonsterTable!$A$1:$B$1,0),0),
IF(OR(NOT(ISBLANK(AU1421)),ISBLANK(AV1421)),#N/A,
IF(AS1421="empty","empty",
VLOOKUP(AS1421,MonsterGroupTable!$A:$A,1,0)))))))</f>
        <v/>
      </c>
      <c r="BA1421" s="2" t="str">
        <f>IF(AND(ISBLANK(AZ1421),OR(NOT(ISBLANK(BB1421)),NOT(ISBLANK(BC1421)))),#N/A,
IF(ISBLANK(AZ1421),"",
IF(AND(NOT(ISERROR(VLOOKUP(AZ1421,MonsterTable!$A:$B,MATCH(MonsterTable!$B$1,MonsterTable!$A$1:$B$1,0),0))),OR(ISBLANK(BB1421),ISBLANK(BC1421))),#N/A,
IFERROR(VLOOKUP(AZ1421,MonsterTable!$A:$B,MATCH(MonsterTable!$B$1,MonsterTable!$A$1:$B$1,0),0),
IF(OR(NOT(ISBLANK(BB1421)),ISBLANK(BC1421)),#N/A,
IF(AZ1421="empty","empty",
VLOOKUP(AZ1421,MonsterGroupTable!$A:$A,1,0)))))))</f>
        <v/>
      </c>
      <c r="BH1421" s="2" t="str">
        <f>IF(AND(ISBLANK(BG1421),OR(NOT(ISBLANK(BI1421)),NOT(ISBLANK(BJ1421)))),#N/A,
IF(ISBLANK(BG1421),"",
IF(AND(NOT(ISERROR(VLOOKUP(BG1421,MonsterTable!$A:$B,MATCH(MonsterTable!$B$1,MonsterTable!$A$1:$B$1,0),0))),OR(ISBLANK(BI1421),ISBLANK(BJ1421))),#N/A,
IFERROR(VLOOKUP(BG1421,MonsterTable!$A:$B,MATCH(MonsterTable!$B$1,MonsterTable!$A$1:$B$1,0),0),
IF(OR(NOT(ISBLANK(BI1421)),ISBLANK(BJ1421)),#N/A,
IF(BG1421="empty","empty",
VLOOKUP(BG1421,MonsterGroupTable!$A:$A,1,0)))))))</f>
        <v/>
      </c>
      <c r="BO1421" s="2" t="str">
        <f>IF(AND(ISBLANK(BN1421),OR(NOT(ISBLANK(BP1421)),NOT(ISBLANK(BQ1421)))),#N/A,
IF(ISBLANK(BN1421),"",
IF(AND(NOT(ISERROR(VLOOKUP(BN1421,MonsterTable!$A:$B,MATCH(MonsterTable!$B$1,MonsterTable!$A$1:$B$1,0),0))),OR(ISBLANK(BP1421),ISBLANK(BQ1421))),#N/A,
IFERROR(VLOOKUP(BN1421,MonsterTable!$A:$B,MATCH(MonsterTable!$B$1,MonsterTable!$A$1:$B$1,0),0),
IF(OR(NOT(ISBLANK(BP1421)),ISBLANK(BQ1421)),#N/A,
IF(BN1421="empty","empty",
VLOOKUP(BN1421,MonsterGroupTable!$A:$A,1,0)))))))</f>
        <v/>
      </c>
      <c r="BV1421" s="2" t="str">
        <f>IF(AND(ISBLANK(BU1421),OR(NOT(ISBLANK(BW1421)),NOT(ISBLANK(BX1421)))),#N/A,
IF(ISBLANK(BU1421),"",
IF(AND(NOT(ISERROR(VLOOKUP(BU1421,MonsterTable!$A:$B,MATCH(MonsterTable!$B$1,MonsterTable!$A$1:$B$1,0),0))),OR(ISBLANK(BW1421),ISBLANK(BX1421))),#N/A,
IFERROR(VLOOKUP(BU1421,MonsterTable!$A:$B,MATCH(MonsterTable!$B$1,MonsterTable!$A$1:$B$1,0),0),
IF(OR(NOT(ISBLANK(BW1421)),ISBLANK(BX1421)),#N/A,
IF(BU1421="empty","empty",
VLOOKUP(BU1421,MonsterGroupTable!$A:$A,1,0)))))))</f>
        <v/>
      </c>
      <c r="CC1421" s="2" t="str">
        <f>IF(AND(ISBLANK(CB1421),OR(NOT(ISBLANK(CD1421)),NOT(ISBLANK(CE1421)))),#N/A,
IF(ISBLANK(CB1421),"",
IF(AND(NOT(ISERROR(VLOOKUP(CB1421,MonsterTable!$A:$B,MATCH(MonsterTable!$B$1,MonsterTable!$A$1:$B$1,0),0))),OR(ISBLANK(CD1421),ISBLANK(CE1421))),#N/A,
IFERROR(VLOOKUP(CB1421,MonsterTable!$A:$B,MATCH(MonsterTable!$B$1,MonsterTable!$A$1:$B$1,0),0),
IF(OR(NOT(ISBLANK(CD1421)),ISBLANK(CE1421)),#N/A,
IF(CB1421="empty","empty",
VLOOKUP(CB1421,MonsterGroupTable!$A:$A,1,0)))))))</f>
        <v/>
      </c>
      <c r="CJ1421" s="2" t="str">
        <f>IF(AND(ISBLANK(CI1421),OR(NOT(ISBLANK(CK1421)),NOT(ISBLANK(CL1421)))),#N/A,
IF(ISBLANK(CI1421),"",
IF(AND(NOT(ISERROR(VLOOKUP(CI1421,MonsterTable!$A:$B,MATCH(MonsterTable!$B$1,MonsterTable!$A$1:$B$1,0),0))),OR(ISBLANK(CK1421),ISBLANK(CL1421))),#N/A,
IFERROR(VLOOKUP(CI1421,MonsterTable!$A:$B,MATCH(MonsterTable!$B$1,MonsterTable!$A$1:$B$1,0),0),
IF(OR(NOT(ISBLANK(CK1421)),ISBLANK(CL1421)),#N/A,
IF(CI1421="empty","empty",
VLOOKUP(CI1421,MonsterGroupTable!$A:$A,1,0)))))))</f>
        <v/>
      </c>
    </row>
    <row r="1422" spans="1:88">
      <c r="A1422">
        <v>50025</v>
      </c>
      <c r="B1422">
        <f t="shared" si="47"/>
        <v>1.1000000000000001</v>
      </c>
      <c r="C1422">
        <f t="shared" si="48"/>
        <v>1.1000000000000001</v>
      </c>
      <c r="F1422">
        <v>261184</v>
      </c>
      <c r="G1422">
        <v>0</v>
      </c>
      <c r="H1422">
        <v>0</v>
      </c>
      <c r="I1422">
        <v>0</v>
      </c>
      <c r="J1422">
        <v>0</v>
      </c>
      <c r="K1422" t="s">
        <v>356</v>
      </c>
      <c r="L1422" t="s">
        <v>357</v>
      </c>
      <c r="M1422" t="s">
        <v>358</v>
      </c>
      <c r="N1422" t="s">
        <v>359</v>
      </c>
      <c r="O1422">
        <v>0</v>
      </c>
      <c r="P1422">
        <v>-4.75</v>
      </c>
      <c r="Q1422">
        <v>0</v>
      </c>
      <c r="R1422">
        <v>15</v>
      </c>
      <c r="S1422">
        <v>0</v>
      </c>
      <c r="T1422">
        <v>-13.5</v>
      </c>
      <c r="U1422">
        <v>0</v>
      </c>
      <c r="V1422">
        <v>-4.2</v>
      </c>
      <c r="W1422" t="str">
        <f t="shared" si="49"/>
        <v>g502,9,g503,6</v>
      </c>
      <c r="X1422" s="1" t="s">
        <v>347</v>
      </c>
      <c r="Y1422" s="2" t="str">
        <f>IF(AND(ISBLANK(X1422),OR(NOT(ISBLANK(Z1422)),NOT(ISBLANK(AA1422)))),#N/A,
IF(ISBLANK(X1422),"",
IF(AND(NOT(ISERROR(VLOOKUP(X1422,MonsterTable!$A:$B,MATCH(MonsterTable!$B$1,MonsterTable!$A$1:$B$1,0),0))),OR(ISBLANK(Z1422),ISBLANK(AA1422))),#N/A,
IFERROR(VLOOKUP(X1422,MonsterTable!$A:$B,MATCH(MonsterTable!$B$1,MonsterTable!$A$1:$B$1,0),0),
IF(OR(NOT(ISBLANK(Z1422)),ISBLANK(AA1422)),#N/A,
IF(X1422="empty","empty",
VLOOKUP(X1422,MonsterGroupTable!$A:$A,1,0)))))))</f>
        <v>g502</v>
      </c>
      <c r="AA1422">
        <v>9</v>
      </c>
      <c r="AE1422" s="1" t="s">
        <v>349</v>
      </c>
      <c r="AF1422" s="2" t="str">
        <f>IF(AND(ISBLANK(AE1422),OR(NOT(ISBLANK(AG1422)),NOT(ISBLANK(AH1422)))),#N/A,
IF(ISBLANK(AE1422),"",
IF(AND(NOT(ISERROR(VLOOKUP(AE1422,MonsterTable!$A:$B,MATCH(MonsterTable!$B$1,MonsterTable!$A$1:$B$1,0),0))),OR(ISBLANK(AG1422),ISBLANK(AH1422))),#N/A,
IFERROR(VLOOKUP(AE1422,MonsterTable!$A:$B,MATCH(MonsterTable!$B$1,MonsterTable!$A$1:$B$1,0),0),
IF(OR(NOT(ISBLANK(AG1422)),ISBLANK(AH1422)),#N/A,
IF(AE1422="empty","empty",
VLOOKUP(AE1422,MonsterGroupTable!$A:$A,1,0)))))))</f>
        <v>g503</v>
      </c>
      <c r="AH1422">
        <v>6</v>
      </c>
      <c r="AM1422" s="2" t="str">
        <f>IF(AND(ISBLANK(AL1422),OR(NOT(ISBLANK(AN1422)),NOT(ISBLANK(AO1422)))),#N/A,
IF(ISBLANK(AL1422),"",
IF(AND(NOT(ISERROR(VLOOKUP(AL1422,MonsterTable!$A:$B,MATCH(MonsterTable!$B$1,MonsterTable!$A$1:$B$1,0),0))),OR(ISBLANK(AN1422),ISBLANK(AO1422))),#N/A,
IFERROR(VLOOKUP(AL1422,MonsterTable!$A:$B,MATCH(MonsterTable!$B$1,MonsterTable!$A$1:$B$1,0),0),
IF(OR(NOT(ISBLANK(AN1422)),ISBLANK(AO1422)),#N/A,
IF(AL1422="empty","empty",
VLOOKUP(AL1422,MonsterGroupTable!$A:$A,1,0)))))))</f>
        <v/>
      </c>
      <c r="AT1422" s="2" t="str">
        <f>IF(AND(ISBLANK(AS1422),OR(NOT(ISBLANK(AU1422)),NOT(ISBLANK(AV1422)))),#N/A,
IF(ISBLANK(AS1422),"",
IF(AND(NOT(ISERROR(VLOOKUP(AS1422,MonsterTable!$A:$B,MATCH(MonsterTable!$B$1,MonsterTable!$A$1:$B$1,0),0))),OR(ISBLANK(AU1422),ISBLANK(AV1422))),#N/A,
IFERROR(VLOOKUP(AS1422,MonsterTable!$A:$B,MATCH(MonsterTable!$B$1,MonsterTable!$A$1:$B$1,0),0),
IF(OR(NOT(ISBLANK(AU1422)),ISBLANK(AV1422)),#N/A,
IF(AS1422="empty","empty",
VLOOKUP(AS1422,MonsterGroupTable!$A:$A,1,0)))))))</f>
        <v/>
      </c>
      <c r="BA1422" s="2" t="str">
        <f>IF(AND(ISBLANK(AZ1422),OR(NOT(ISBLANK(BB1422)),NOT(ISBLANK(BC1422)))),#N/A,
IF(ISBLANK(AZ1422),"",
IF(AND(NOT(ISERROR(VLOOKUP(AZ1422,MonsterTable!$A:$B,MATCH(MonsterTable!$B$1,MonsterTable!$A$1:$B$1,0),0))),OR(ISBLANK(BB1422),ISBLANK(BC1422))),#N/A,
IFERROR(VLOOKUP(AZ1422,MonsterTable!$A:$B,MATCH(MonsterTable!$B$1,MonsterTable!$A$1:$B$1,0),0),
IF(OR(NOT(ISBLANK(BB1422)),ISBLANK(BC1422)),#N/A,
IF(AZ1422="empty","empty",
VLOOKUP(AZ1422,MonsterGroupTable!$A:$A,1,0)))))))</f>
        <v/>
      </c>
      <c r="BH1422" s="2" t="str">
        <f>IF(AND(ISBLANK(BG1422),OR(NOT(ISBLANK(BI1422)),NOT(ISBLANK(BJ1422)))),#N/A,
IF(ISBLANK(BG1422),"",
IF(AND(NOT(ISERROR(VLOOKUP(BG1422,MonsterTable!$A:$B,MATCH(MonsterTable!$B$1,MonsterTable!$A$1:$B$1,0),0))),OR(ISBLANK(BI1422),ISBLANK(BJ1422))),#N/A,
IFERROR(VLOOKUP(BG1422,MonsterTable!$A:$B,MATCH(MonsterTable!$B$1,MonsterTable!$A$1:$B$1,0),0),
IF(OR(NOT(ISBLANK(BI1422)),ISBLANK(BJ1422)),#N/A,
IF(BG1422="empty","empty",
VLOOKUP(BG1422,MonsterGroupTable!$A:$A,1,0)))))))</f>
        <v/>
      </c>
      <c r="BO1422" s="2" t="str">
        <f>IF(AND(ISBLANK(BN1422),OR(NOT(ISBLANK(BP1422)),NOT(ISBLANK(BQ1422)))),#N/A,
IF(ISBLANK(BN1422),"",
IF(AND(NOT(ISERROR(VLOOKUP(BN1422,MonsterTable!$A:$B,MATCH(MonsterTable!$B$1,MonsterTable!$A$1:$B$1,0),0))),OR(ISBLANK(BP1422),ISBLANK(BQ1422))),#N/A,
IFERROR(VLOOKUP(BN1422,MonsterTable!$A:$B,MATCH(MonsterTable!$B$1,MonsterTable!$A$1:$B$1,0),0),
IF(OR(NOT(ISBLANK(BP1422)),ISBLANK(BQ1422)),#N/A,
IF(BN1422="empty","empty",
VLOOKUP(BN1422,MonsterGroupTable!$A:$A,1,0)))))))</f>
        <v/>
      </c>
      <c r="BV1422" s="2" t="str">
        <f>IF(AND(ISBLANK(BU1422),OR(NOT(ISBLANK(BW1422)),NOT(ISBLANK(BX1422)))),#N/A,
IF(ISBLANK(BU1422),"",
IF(AND(NOT(ISERROR(VLOOKUP(BU1422,MonsterTable!$A:$B,MATCH(MonsterTable!$B$1,MonsterTable!$A$1:$B$1,0),0))),OR(ISBLANK(BW1422),ISBLANK(BX1422))),#N/A,
IFERROR(VLOOKUP(BU1422,MonsterTable!$A:$B,MATCH(MonsterTable!$B$1,MonsterTable!$A$1:$B$1,0),0),
IF(OR(NOT(ISBLANK(BW1422)),ISBLANK(BX1422)),#N/A,
IF(BU1422="empty","empty",
VLOOKUP(BU1422,MonsterGroupTable!$A:$A,1,0)))))))</f>
        <v/>
      </c>
      <c r="CC1422" s="2" t="str">
        <f>IF(AND(ISBLANK(CB1422),OR(NOT(ISBLANK(CD1422)),NOT(ISBLANK(CE1422)))),#N/A,
IF(ISBLANK(CB1422),"",
IF(AND(NOT(ISERROR(VLOOKUP(CB1422,MonsterTable!$A:$B,MATCH(MonsterTable!$B$1,MonsterTable!$A$1:$B$1,0),0))),OR(ISBLANK(CD1422),ISBLANK(CE1422))),#N/A,
IFERROR(VLOOKUP(CB1422,MonsterTable!$A:$B,MATCH(MonsterTable!$B$1,MonsterTable!$A$1:$B$1,0),0),
IF(OR(NOT(ISBLANK(CD1422)),ISBLANK(CE1422)),#N/A,
IF(CB1422="empty","empty",
VLOOKUP(CB1422,MonsterGroupTable!$A:$A,1,0)))))))</f>
        <v/>
      </c>
      <c r="CJ1422" s="2" t="str">
        <f>IF(AND(ISBLANK(CI1422),OR(NOT(ISBLANK(CK1422)),NOT(ISBLANK(CL1422)))),#N/A,
IF(ISBLANK(CI1422),"",
IF(AND(NOT(ISERROR(VLOOKUP(CI1422,MonsterTable!$A:$B,MATCH(MonsterTable!$B$1,MonsterTable!$A$1:$B$1,0),0))),OR(ISBLANK(CK1422),ISBLANK(CL1422))),#N/A,
IFERROR(VLOOKUP(CI1422,MonsterTable!$A:$B,MATCH(MonsterTable!$B$1,MonsterTable!$A$1:$B$1,0),0),
IF(OR(NOT(ISBLANK(CK1422)),ISBLANK(CL1422)),#N/A,
IF(CI1422="empty","empty",
VLOOKUP(CI1422,MonsterGroupTable!$A:$A,1,0)))))))</f>
        <v/>
      </c>
    </row>
    <row r="1423" spans="1:88">
      <c r="A1423">
        <v>50026</v>
      </c>
      <c r="B1423">
        <f t="shared" si="47"/>
        <v>1.1000000000000001</v>
      </c>
      <c r="C1423">
        <f t="shared" si="48"/>
        <v>1.1000000000000001</v>
      </c>
      <c r="F1423">
        <v>292552</v>
      </c>
      <c r="G1423">
        <v>0</v>
      </c>
      <c r="H1423">
        <v>0</v>
      </c>
      <c r="I1423">
        <v>0</v>
      </c>
      <c r="J1423">
        <v>0</v>
      </c>
      <c r="K1423" t="s">
        <v>356</v>
      </c>
      <c r="L1423" t="s">
        <v>357</v>
      </c>
      <c r="M1423" t="s">
        <v>358</v>
      </c>
      <c r="N1423" t="s">
        <v>359</v>
      </c>
      <c r="O1423">
        <v>0</v>
      </c>
      <c r="P1423">
        <v>-4.75</v>
      </c>
      <c r="Q1423">
        <v>0</v>
      </c>
      <c r="R1423">
        <v>15</v>
      </c>
      <c r="S1423">
        <v>0</v>
      </c>
      <c r="T1423">
        <v>-13.5</v>
      </c>
      <c r="U1423">
        <v>0</v>
      </c>
      <c r="V1423">
        <v>-4.2</v>
      </c>
      <c r="W1423" t="str">
        <f t="shared" si="49"/>
        <v>g502,9,g503,6</v>
      </c>
      <c r="X1423" s="1" t="s">
        <v>347</v>
      </c>
      <c r="Y1423" s="2" t="str">
        <f>IF(AND(ISBLANK(X1423),OR(NOT(ISBLANK(Z1423)),NOT(ISBLANK(AA1423)))),#N/A,
IF(ISBLANK(X1423),"",
IF(AND(NOT(ISERROR(VLOOKUP(X1423,MonsterTable!$A:$B,MATCH(MonsterTable!$B$1,MonsterTable!$A$1:$B$1,0),0))),OR(ISBLANK(Z1423),ISBLANK(AA1423))),#N/A,
IFERROR(VLOOKUP(X1423,MonsterTable!$A:$B,MATCH(MonsterTable!$B$1,MonsterTable!$A$1:$B$1,0),0),
IF(OR(NOT(ISBLANK(Z1423)),ISBLANK(AA1423)),#N/A,
IF(X1423="empty","empty",
VLOOKUP(X1423,MonsterGroupTable!$A:$A,1,0)))))))</f>
        <v>g502</v>
      </c>
      <c r="AA1423">
        <v>9</v>
      </c>
      <c r="AE1423" s="1" t="s">
        <v>349</v>
      </c>
      <c r="AF1423" s="2" t="str">
        <f>IF(AND(ISBLANK(AE1423),OR(NOT(ISBLANK(AG1423)),NOT(ISBLANK(AH1423)))),#N/A,
IF(ISBLANK(AE1423),"",
IF(AND(NOT(ISERROR(VLOOKUP(AE1423,MonsterTable!$A:$B,MATCH(MonsterTable!$B$1,MonsterTable!$A$1:$B$1,0),0))),OR(ISBLANK(AG1423),ISBLANK(AH1423))),#N/A,
IFERROR(VLOOKUP(AE1423,MonsterTable!$A:$B,MATCH(MonsterTable!$B$1,MonsterTable!$A$1:$B$1,0),0),
IF(OR(NOT(ISBLANK(AG1423)),ISBLANK(AH1423)),#N/A,
IF(AE1423="empty","empty",
VLOOKUP(AE1423,MonsterGroupTable!$A:$A,1,0)))))))</f>
        <v>g503</v>
      </c>
      <c r="AH1423">
        <v>6</v>
      </c>
      <c r="AM1423" s="2" t="str">
        <f>IF(AND(ISBLANK(AL1423),OR(NOT(ISBLANK(AN1423)),NOT(ISBLANK(AO1423)))),#N/A,
IF(ISBLANK(AL1423),"",
IF(AND(NOT(ISERROR(VLOOKUP(AL1423,MonsterTable!$A:$B,MATCH(MonsterTable!$B$1,MonsterTable!$A$1:$B$1,0),0))),OR(ISBLANK(AN1423),ISBLANK(AO1423))),#N/A,
IFERROR(VLOOKUP(AL1423,MonsterTable!$A:$B,MATCH(MonsterTable!$B$1,MonsterTable!$A$1:$B$1,0),0),
IF(OR(NOT(ISBLANK(AN1423)),ISBLANK(AO1423)),#N/A,
IF(AL1423="empty","empty",
VLOOKUP(AL1423,MonsterGroupTable!$A:$A,1,0)))))))</f>
        <v/>
      </c>
      <c r="AT1423" s="2" t="str">
        <f>IF(AND(ISBLANK(AS1423),OR(NOT(ISBLANK(AU1423)),NOT(ISBLANK(AV1423)))),#N/A,
IF(ISBLANK(AS1423),"",
IF(AND(NOT(ISERROR(VLOOKUP(AS1423,MonsterTable!$A:$B,MATCH(MonsterTable!$B$1,MonsterTable!$A$1:$B$1,0),0))),OR(ISBLANK(AU1423),ISBLANK(AV1423))),#N/A,
IFERROR(VLOOKUP(AS1423,MonsterTable!$A:$B,MATCH(MonsterTable!$B$1,MonsterTable!$A$1:$B$1,0),0),
IF(OR(NOT(ISBLANK(AU1423)),ISBLANK(AV1423)),#N/A,
IF(AS1423="empty","empty",
VLOOKUP(AS1423,MonsterGroupTable!$A:$A,1,0)))))))</f>
        <v/>
      </c>
      <c r="BA1423" s="2" t="str">
        <f>IF(AND(ISBLANK(AZ1423),OR(NOT(ISBLANK(BB1423)),NOT(ISBLANK(BC1423)))),#N/A,
IF(ISBLANK(AZ1423),"",
IF(AND(NOT(ISERROR(VLOOKUP(AZ1423,MonsterTable!$A:$B,MATCH(MonsterTable!$B$1,MonsterTable!$A$1:$B$1,0),0))),OR(ISBLANK(BB1423),ISBLANK(BC1423))),#N/A,
IFERROR(VLOOKUP(AZ1423,MonsterTable!$A:$B,MATCH(MonsterTable!$B$1,MonsterTable!$A$1:$B$1,0),0),
IF(OR(NOT(ISBLANK(BB1423)),ISBLANK(BC1423)),#N/A,
IF(AZ1423="empty","empty",
VLOOKUP(AZ1423,MonsterGroupTable!$A:$A,1,0)))))))</f>
        <v/>
      </c>
      <c r="BH1423" s="2" t="str">
        <f>IF(AND(ISBLANK(BG1423),OR(NOT(ISBLANK(BI1423)),NOT(ISBLANK(BJ1423)))),#N/A,
IF(ISBLANK(BG1423),"",
IF(AND(NOT(ISERROR(VLOOKUP(BG1423,MonsterTable!$A:$B,MATCH(MonsterTable!$B$1,MonsterTable!$A$1:$B$1,0),0))),OR(ISBLANK(BI1423),ISBLANK(BJ1423))),#N/A,
IFERROR(VLOOKUP(BG1423,MonsterTable!$A:$B,MATCH(MonsterTable!$B$1,MonsterTable!$A$1:$B$1,0),0),
IF(OR(NOT(ISBLANK(BI1423)),ISBLANK(BJ1423)),#N/A,
IF(BG1423="empty","empty",
VLOOKUP(BG1423,MonsterGroupTable!$A:$A,1,0)))))))</f>
        <v/>
      </c>
      <c r="BO1423" s="2" t="str">
        <f>IF(AND(ISBLANK(BN1423),OR(NOT(ISBLANK(BP1423)),NOT(ISBLANK(BQ1423)))),#N/A,
IF(ISBLANK(BN1423),"",
IF(AND(NOT(ISERROR(VLOOKUP(BN1423,MonsterTable!$A:$B,MATCH(MonsterTable!$B$1,MonsterTable!$A$1:$B$1,0),0))),OR(ISBLANK(BP1423),ISBLANK(BQ1423))),#N/A,
IFERROR(VLOOKUP(BN1423,MonsterTable!$A:$B,MATCH(MonsterTable!$B$1,MonsterTable!$A$1:$B$1,0),0),
IF(OR(NOT(ISBLANK(BP1423)),ISBLANK(BQ1423)),#N/A,
IF(BN1423="empty","empty",
VLOOKUP(BN1423,MonsterGroupTable!$A:$A,1,0)))))))</f>
        <v/>
      </c>
      <c r="BV1423" s="2" t="str">
        <f>IF(AND(ISBLANK(BU1423),OR(NOT(ISBLANK(BW1423)),NOT(ISBLANK(BX1423)))),#N/A,
IF(ISBLANK(BU1423),"",
IF(AND(NOT(ISERROR(VLOOKUP(BU1423,MonsterTable!$A:$B,MATCH(MonsterTable!$B$1,MonsterTable!$A$1:$B$1,0),0))),OR(ISBLANK(BW1423),ISBLANK(BX1423))),#N/A,
IFERROR(VLOOKUP(BU1423,MonsterTable!$A:$B,MATCH(MonsterTable!$B$1,MonsterTable!$A$1:$B$1,0),0),
IF(OR(NOT(ISBLANK(BW1423)),ISBLANK(BX1423)),#N/A,
IF(BU1423="empty","empty",
VLOOKUP(BU1423,MonsterGroupTable!$A:$A,1,0)))))))</f>
        <v/>
      </c>
      <c r="CC1423" s="2" t="str">
        <f>IF(AND(ISBLANK(CB1423),OR(NOT(ISBLANK(CD1423)),NOT(ISBLANK(CE1423)))),#N/A,
IF(ISBLANK(CB1423),"",
IF(AND(NOT(ISERROR(VLOOKUP(CB1423,MonsterTable!$A:$B,MATCH(MonsterTable!$B$1,MonsterTable!$A$1:$B$1,0),0))),OR(ISBLANK(CD1423),ISBLANK(CE1423))),#N/A,
IFERROR(VLOOKUP(CB1423,MonsterTable!$A:$B,MATCH(MonsterTable!$B$1,MonsterTable!$A$1:$B$1,0),0),
IF(OR(NOT(ISBLANK(CD1423)),ISBLANK(CE1423)),#N/A,
IF(CB1423="empty","empty",
VLOOKUP(CB1423,MonsterGroupTable!$A:$A,1,0)))))))</f>
        <v/>
      </c>
      <c r="CJ1423" s="2" t="str">
        <f>IF(AND(ISBLANK(CI1423),OR(NOT(ISBLANK(CK1423)),NOT(ISBLANK(CL1423)))),#N/A,
IF(ISBLANK(CI1423),"",
IF(AND(NOT(ISERROR(VLOOKUP(CI1423,MonsterTable!$A:$B,MATCH(MonsterTable!$B$1,MonsterTable!$A$1:$B$1,0),0))),OR(ISBLANK(CK1423),ISBLANK(CL1423))),#N/A,
IFERROR(VLOOKUP(CI1423,MonsterTable!$A:$B,MATCH(MonsterTable!$B$1,MonsterTable!$A$1:$B$1,0),0),
IF(OR(NOT(ISBLANK(CK1423)),ISBLANK(CL1423)),#N/A,
IF(CI1423="empty","empty",
VLOOKUP(CI1423,MonsterGroupTable!$A:$A,1,0)))))))</f>
        <v/>
      </c>
    </row>
    <row r="1424" spans="1:88">
      <c r="A1424">
        <v>50027</v>
      </c>
      <c r="B1424">
        <f t="shared" si="47"/>
        <v>1.1000000000000001</v>
      </c>
      <c r="C1424">
        <f t="shared" si="48"/>
        <v>1.1000000000000001</v>
      </c>
      <c r="F1424">
        <v>328432</v>
      </c>
      <c r="G1424">
        <v>0</v>
      </c>
      <c r="H1424">
        <v>0</v>
      </c>
      <c r="I1424">
        <v>0</v>
      </c>
      <c r="J1424">
        <v>0</v>
      </c>
      <c r="K1424" t="s">
        <v>356</v>
      </c>
      <c r="L1424" t="s">
        <v>357</v>
      </c>
      <c r="M1424" t="s">
        <v>358</v>
      </c>
      <c r="N1424" t="s">
        <v>359</v>
      </c>
      <c r="O1424">
        <v>0</v>
      </c>
      <c r="P1424">
        <v>-4.75</v>
      </c>
      <c r="Q1424">
        <v>0</v>
      </c>
      <c r="R1424">
        <v>15</v>
      </c>
      <c r="S1424">
        <v>0</v>
      </c>
      <c r="T1424">
        <v>-13.5</v>
      </c>
      <c r="U1424">
        <v>0</v>
      </c>
      <c r="V1424">
        <v>-4.2</v>
      </c>
      <c r="W1424" t="str">
        <f t="shared" si="49"/>
        <v>g502,9,g503,6</v>
      </c>
      <c r="X1424" s="1" t="s">
        <v>347</v>
      </c>
      <c r="Y1424" s="2" t="str">
        <f>IF(AND(ISBLANK(X1424),OR(NOT(ISBLANK(Z1424)),NOT(ISBLANK(AA1424)))),#N/A,
IF(ISBLANK(X1424),"",
IF(AND(NOT(ISERROR(VLOOKUP(X1424,MonsterTable!$A:$B,MATCH(MonsterTable!$B$1,MonsterTable!$A$1:$B$1,0),0))),OR(ISBLANK(Z1424),ISBLANK(AA1424))),#N/A,
IFERROR(VLOOKUP(X1424,MonsterTable!$A:$B,MATCH(MonsterTable!$B$1,MonsterTable!$A$1:$B$1,0),0),
IF(OR(NOT(ISBLANK(Z1424)),ISBLANK(AA1424)),#N/A,
IF(X1424="empty","empty",
VLOOKUP(X1424,MonsterGroupTable!$A:$A,1,0)))))))</f>
        <v>g502</v>
      </c>
      <c r="AA1424">
        <v>9</v>
      </c>
      <c r="AE1424" s="1" t="s">
        <v>349</v>
      </c>
      <c r="AF1424" s="2" t="str">
        <f>IF(AND(ISBLANK(AE1424),OR(NOT(ISBLANK(AG1424)),NOT(ISBLANK(AH1424)))),#N/A,
IF(ISBLANK(AE1424),"",
IF(AND(NOT(ISERROR(VLOOKUP(AE1424,MonsterTable!$A:$B,MATCH(MonsterTable!$B$1,MonsterTable!$A$1:$B$1,0),0))),OR(ISBLANK(AG1424),ISBLANK(AH1424))),#N/A,
IFERROR(VLOOKUP(AE1424,MonsterTable!$A:$B,MATCH(MonsterTable!$B$1,MonsterTable!$A$1:$B$1,0),0),
IF(OR(NOT(ISBLANK(AG1424)),ISBLANK(AH1424)),#N/A,
IF(AE1424="empty","empty",
VLOOKUP(AE1424,MonsterGroupTable!$A:$A,1,0)))))))</f>
        <v>g503</v>
      </c>
      <c r="AH1424">
        <v>6</v>
      </c>
      <c r="AM1424" s="2" t="str">
        <f>IF(AND(ISBLANK(AL1424),OR(NOT(ISBLANK(AN1424)),NOT(ISBLANK(AO1424)))),#N/A,
IF(ISBLANK(AL1424),"",
IF(AND(NOT(ISERROR(VLOOKUP(AL1424,MonsterTable!$A:$B,MATCH(MonsterTable!$B$1,MonsterTable!$A$1:$B$1,0),0))),OR(ISBLANK(AN1424),ISBLANK(AO1424))),#N/A,
IFERROR(VLOOKUP(AL1424,MonsterTable!$A:$B,MATCH(MonsterTable!$B$1,MonsterTable!$A$1:$B$1,0),0),
IF(OR(NOT(ISBLANK(AN1424)),ISBLANK(AO1424)),#N/A,
IF(AL1424="empty","empty",
VLOOKUP(AL1424,MonsterGroupTable!$A:$A,1,0)))))))</f>
        <v/>
      </c>
      <c r="AT1424" s="2" t="str">
        <f>IF(AND(ISBLANK(AS1424),OR(NOT(ISBLANK(AU1424)),NOT(ISBLANK(AV1424)))),#N/A,
IF(ISBLANK(AS1424),"",
IF(AND(NOT(ISERROR(VLOOKUP(AS1424,MonsterTable!$A:$B,MATCH(MonsterTable!$B$1,MonsterTable!$A$1:$B$1,0),0))),OR(ISBLANK(AU1424),ISBLANK(AV1424))),#N/A,
IFERROR(VLOOKUP(AS1424,MonsterTable!$A:$B,MATCH(MonsterTable!$B$1,MonsterTable!$A$1:$B$1,0),0),
IF(OR(NOT(ISBLANK(AU1424)),ISBLANK(AV1424)),#N/A,
IF(AS1424="empty","empty",
VLOOKUP(AS1424,MonsterGroupTable!$A:$A,1,0)))))))</f>
        <v/>
      </c>
      <c r="BA1424" s="2" t="str">
        <f>IF(AND(ISBLANK(AZ1424),OR(NOT(ISBLANK(BB1424)),NOT(ISBLANK(BC1424)))),#N/A,
IF(ISBLANK(AZ1424),"",
IF(AND(NOT(ISERROR(VLOOKUP(AZ1424,MonsterTable!$A:$B,MATCH(MonsterTable!$B$1,MonsterTable!$A$1:$B$1,0),0))),OR(ISBLANK(BB1424),ISBLANK(BC1424))),#N/A,
IFERROR(VLOOKUP(AZ1424,MonsterTable!$A:$B,MATCH(MonsterTable!$B$1,MonsterTable!$A$1:$B$1,0),0),
IF(OR(NOT(ISBLANK(BB1424)),ISBLANK(BC1424)),#N/A,
IF(AZ1424="empty","empty",
VLOOKUP(AZ1424,MonsterGroupTable!$A:$A,1,0)))))))</f>
        <v/>
      </c>
      <c r="BH1424" s="2" t="str">
        <f>IF(AND(ISBLANK(BG1424),OR(NOT(ISBLANK(BI1424)),NOT(ISBLANK(BJ1424)))),#N/A,
IF(ISBLANK(BG1424),"",
IF(AND(NOT(ISERROR(VLOOKUP(BG1424,MonsterTable!$A:$B,MATCH(MonsterTable!$B$1,MonsterTable!$A$1:$B$1,0),0))),OR(ISBLANK(BI1424),ISBLANK(BJ1424))),#N/A,
IFERROR(VLOOKUP(BG1424,MonsterTable!$A:$B,MATCH(MonsterTable!$B$1,MonsterTable!$A$1:$B$1,0),0),
IF(OR(NOT(ISBLANK(BI1424)),ISBLANK(BJ1424)),#N/A,
IF(BG1424="empty","empty",
VLOOKUP(BG1424,MonsterGroupTable!$A:$A,1,0)))))))</f>
        <v/>
      </c>
      <c r="BO1424" s="2" t="str">
        <f>IF(AND(ISBLANK(BN1424),OR(NOT(ISBLANK(BP1424)),NOT(ISBLANK(BQ1424)))),#N/A,
IF(ISBLANK(BN1424),"",
IF(AND(NOT(ISERROR(VLOOKUP(BN1424,MonsterTable!$A:$B,MATCH(MonsterTable!$B$1,MonsterTable!$A$1:$B$1,0),0))),OR(ISBLANK(BP1424),ISBLANK(BQ1424))),#N/A,
IFERROR(VLOOKUP(BN1424,MonsterTable!$A:$B,MATCH(MonsterTable!$B$1,MonsterTable!$A$1:$B$1,0),0),
IF(OR(NOT(ISBLANK(BP1424)),ISBLANK(BQ1424)),#N/A,
IF(BN1424="empty","empty",
VLOOKUP(BN1424,MonsterGroupTable!$A:$A,1,0)))))))</f>
        <v/>
      </c>
      <c r="BV1424" s="2" t="str">
        <f>IF(AND(ISBLANK(BU1424),OR(NOT(ISBLANK(BW1424)),NOT(ISBLANK(BX1424)))),#N/A,
IF(ISBLANK(BU1424),"",
IF(AND(NOT(ISERROR(VLOOKUP(BU1424,MonsterTable!$A:$B,MATCH(MonsterTable!$B$1,MonsterTable!$A$1:$B$1,0),0))),OR(ISBLANK(BW1424),ISBLANK(BX1424))),#N/A,
IFERROR(VLOOKUP(BU1424,MonsterTable!$A:$B,MATCH(MonsterTable!$B$1,MonsterTable!$A$1:$B$1,0),0),
IF(OR(NOT(ISBLANK(BW1424)),ISBLANK(BX1424)),#N/A,
IF(BU1424="empty","empty",
VLOOKUP(BU1424,MonsterGroupTable!$A:$A,1,0)))))))</f>
        <v/>
      </c>
      <c r="CC1424" s="2" t="str">
        <f>IF(AND(ISBLANK(CB1424),OR(NOT(ISBLANK(CD1424)),NOT(ISBLANK(CE1424)))),#N/A,
IF(ISBLANK(CB1424),"",
IF(AND(NOT(ISERROR(VLOOKUP(CB1424,MonsterTable!$A:$B,MATCH(MonsterTable!$B$1,MonsterTable!$A$1:$B$1,0),0))),OR(ISBLANK(CD1424),ISBLANK(CE1424))),#N/A,
IFERROR(VLOOKUP(CB1424,MonsterTable!$A:$B,MATCH(MonsterTable!$B$1,MonsterTable!$A$1:$B$1,0),0),
IF(OR(NOT(ISBLANK(CD1424)),ISBLANK(CE1424)),#N/A,
IF(CB1424="empty","empty",
VLOOKUP(CB1424,MonsterGroupTable!$A:$A,1,0)))))))</f>
        <v/>
      </c>
      <c r="CJ1424" s="2" t="str">
        <f>IF(AND(ISBLANK(CI1424),OR(NOT(ISBLANK(CK1424)),NOT(ISBLANK(CL1424)))),#N/A,
IF(ISBLANK(CI1424),"",
IF(AND(NOT(ISERROR(VLOOKUP(CI1424,MonsterTable!$A:$B,MATCH(MonsterTable!$B$1,MonsterTable!$A$1:$B$1,0),0))),OR(ISBLANK(CK1424),ISBLANK(CL1424))),#N/A,
IFERROR(VLOOKUP(CI1424,MonsterTable!$A:$B,MATCH(MonsterTable!$B$1,MonsterTable!$A$1:$B$1,0),0),
IF(OR(NOT(ISBLANK(CK1424)),ISBLANK(CL1424)),#N/A,
IF(CI1424="empty","empty",
VLOOKUP(CI1424,MonsterGroupTable!$A:$A,1,0)))))))</f>
        <v/>
      </c>
    </row>
    <row r="1425" spans="1:88">
      <c r="A1425">
        <v>50028</v>
      </c>
      <c r="B1425">
        <f t="shared" si="47"/>
        <v>1.1000000000000001</v>
      </c>
      <c r="C1425">
        <f t="shared" si="48"/>
        <v>1.1000000000000001</v>
      </c>
      <c r="F1425">
        <v>364572</v>
      </c>
      <c r="G1425">
        <v>0</v>
      </c>
      <c r="H1425">
        <v>0</v>
      </c>
      <c r="I1425">
        <v>0</v>
      </c>
      <c r="J1425">
        <v>0</v>
      </c>
      <c r="K1425" t="s">
        <v>356</v>
      </c>
      <c r="L1425" t="s">
        <v>357</v>
      </c>
      <c r="M1425" t="s">
        <v>358</v>
      </c>
      <c r="N1425" t="s">
        <v>359</v>
      </c>
      <c r="O1425">
        <v>0</v>
      </c>
      <c r="P1425">
        <v>-4.75</v>
      </c>
      <c r="Q1425">
        <v>0</v>
      </c>
      <c r="R1425">
        <v>15</v>
      </c>
      <c r="S1425">
        <v>0</v>
      </c>
      <c r="T1425">
        <v>-13.5</v>
      </c>
      <c r="U1425">
        <v>0</v>
      </c>
      <c r="V1425">
        <v>-4.2</v>
      </c>
      <c r="W1425" t="str">
        <f t="shared" si="49"/>
        <v>g502,9,g503,6</v>
      </c>
      <c r="X1425" s="1" t="s">
        <v>347</v>
      </c>
      <c r="Y1425" s="2" t="str">
        <f>IF(AND(ISBLANK(X1425),OR(NOT(ISBLANK(Z1425)),NOT(ISBLANK(AA1425)))),#N/A,
IF(ISBLANK(X1425),"",
IF(AND(NOT(ISERROR(VLOOKUP(X1425,MonsterTable!$A:$B,MATCH(MonsterTable!$B$1,MonsterTable!$A$1:$B$1,0),0))),OR(ISBLANK(Z1425),ISBLANK(AA1425))),#N/A,
IFERROR(VLOOKUP(X1425,MonsterTable!$A:$B,MATCH(MonsterTable!$B$1,MonsterTable!$A$1:$B$1,0),0),
IF(OR(NOT(ISBLANK(Z1425)),ISBLANK(AA1425)),#N/A,
IF(X1425="empty","empty",
VLOOKUP(X1425,MonsterGroupTable!$A:$A,1,0)))))))</f>
        <v>g502</v>
      </c>
      <c r="AA1425">
        <v>9</v>
      </c>
      <c r="AE1425" s="1" t="s">
        <v>349</v>
      </c>
      <c r="AF1425" s="2" t="str">
        <f>IF(AND(ISBLANK(AE1425),OR(NOT(ISBLANK(AG1425)),NOT(ISBLANK(AH1425)))),#N/A,
IF(ISBLANK(AE1425),"",
IF(AND(NOT(ISERROR(VLOOKUP(AE1425,MonsterTable!$A:$B,MATCH(MonsterTable!$B$1,MonsterTable!$A$1:$B$1,0),0))),OR(ISBLANK(AG1425),ISBLANK(AH1425))),#N/A,
IFERROR(VLOOKUP(AE1425,MonsterTable!$A:$B,MATCH(MonsterTable!$B$1,MonsterTable!$A$1:$B$1,0),0),
IF(OR(NOT(ISBLANK(AG1425)),ISBLANK(AH1425)),#N/A,
IF(AE1425="empty","empty",
VLOOKUP(AE1425,MonsterGroupTable!$A:$A,1,0)))))))</f>
        <v>g503</v>
      </c>
      <c r="AH1425">
        <v>6</v>
      </c>
      <c r="AM1425" s="2" t="str">
        <f>IF(AND(ISBLANK(AL1425),OR(NOT(ISBLANK(AN1425)),NOT(ISBLANK(AO1425)))),#N/A,
IF(ISBLANK(AL1425),"",
IF(AND(NOT(ISERROR(VLOOKUP(AL1425,MonsterTable!$A:$B,MATCH(MonsterTable!$B$1,MonsterTable!$A$1:$B$1,0),0))),OR(ISBLANK(AN1425),ISBLANK(AO1425))),#N/A,
IFERROR(VLOOKUP(AL1425,MonsterTable!$A:$B,MATCH(MonsterTable!$B$1,MonsterTable!$A$1:$B$1,0),0),
IF(OR(NOT(ISBLANK(AN1425)),ISBLANK(AO1425)),#N/A,
IF(AL1425="empty","empty",
VLOOKUP(AL1425,MonsterGroupTable!$A:$A,1,0)))))))</f>
        <v/>
      </c>
      <c r="AT1425" s="2" t="str">
        <f>IF(AND(ISBLANK(AS1425),OR(NOT(ISBLANK(AU1425)),NOT(ISBLANK(AV1425)))),#N/A,
IF(ISBLANK(AS1425),"",
IF(AND(NOT(ISERROR(VLOOKUP(AS1425,MonsterTable!$A:$B,MATCH(MonsterTable!$B$1,MonsterTable!$A$1:$B$1,0),0))),OR(ISBLANK(AU1425),ISBLANK(AV1425))),#N/A,
IFERROR(VLOOKUP(AS1425,MonsterTable!$A:$B,MATCH(MonsterTable!$B$1,MonsterTable!$A$1:$B$1,0),0),
IF(OR(NOT(ISBLANK(AU1425)),ISBLANK(AV1425)),#N/A,
IF(AS1425="empty","empty",
VLOOKUP(AS1425,MonsterGroupTable!$A:$A,1,0)))))))</f>
        <v/>
      </c>
      <c r="BA1425" s="2" t="str">
        <f>IF(AND(ISBLANK(AZ1425),OR(NOT(ISBLANK(BB1425)),NOT(ISBLANK(BC1425)))),#N/A,
IF(ISBLANK(AZ1425),"",
IF(AND(NOT(ISERROR(VLOOKUP(AZ1425,MonsterTable!$A:$B,MATCH(MonsterTable!$B$1,MonsterTable!$A$1:$B$1,0),0))),OR(ISBLANK(BB1425),ISBLANK(BC1425))),#N/A,
IFERROR(VLOOKUP(AZ1425,MonsterTable!$A:$B,MATCH(MonsterTable!$B$1,MonsterTable!$A$1:$B$1,0),0),
IF(OR(NOT(ISBLANK(BB1425)),ISBLANK(BC1425)),#N/A,
IF(AZ1425="empty","empty",
VLOOKUP(AZ1425,MonsterGroupTable!$A:$A,1,0)))))))</f>
        <v/>
      </c>
      <c r="BH1425" s="2" t="str">
        <f>IF(AND(ISBLANK(BG1425),OR(NOT(ISBLANK(BI1425)),NOT(ISBLANK(BJ1425)))),#N/A,
IF(ISBLANK(BG1425),"",
IF(AND(NOT(ISERROR(VLOOKUP(BG1425,MonsterTable!$A:$B,MATCH(MonsterTable!$B$1,MonsterTable!$A$1:$B$1,0),0))),OR(ISBLANK(BI1425),ISBLANK(BJ1425))),#N/A,
IFERROR(VLOOKUP(BG1425,MonsterTable!$A:$B,MATCH(MonsterTable!$B$1,MonsterTable!$A$1:$B$1,0),0),
IF(OR(NOT(ISBLANK(BI1425)),ISBLANK(BJ1425)),#N/A,
IF(BG1425="empty","empty",
VLOOKUP(BG1425,MonsterGroupTable!$A:$A,1,0)))))))</f>
        <v/>
      </c>
      <c r="BO1425" s="2" t="str">
        <f>IF(AND(ISBLANK(BN1425),OR(NOT(ISBLANK(BP1425)),NOT(ISBLANK(BQ1425)))),#N/A,
IF(ISBLANK(BN1425),"",
IF(AND(NOT(ISERROR(VLOOKUP(BN1425,MonsterTable!$A:$B,MATCH(MonsterTable!$B$1,MonsterTable!$A$1:$B$1,0),0))),OR(ISBLANK(BP1425),ISBLANK(BQ1425))),#N/A,
IFERROR(VLOOKUP(BN1425,MonsterTable!$A:$B,MATCH(MonsterTable!$B$1,MonsterTable!$A$1:$B$1,0),0),
IF(OR(NOT(ISBLANK(BP1425)),ISBLANK(BQ1425)),#N/A,
IF(BN1425="empty","empty",
VLOOKUP(BN1425,MonsterGroupTable!$A:$A,1,0)))))))</f>
        <v/>
      </c>
      <c r="BV1425" s="2" t="str">
        <f>IF(AND(ISBLANK(BU1425),OR(NOT(ISBLANK(BW1425)),NOT(ISBLANK(BX1425)))),#N/A,
IF(ISBLANK(BU1425),"",
IF(AND(NOT(ISERROR(VLOOKUP(BU1425,MonsterTable!$A:$B,MATCH(MonsterTable!$B$1,MonsterTable!$A$1:$B$1,0),0))),OR(ISBLANK(BW1425),ISBLANK(BX1425))),#N/A,
IFERROR(VLOOKUP(BU1425,MonsterTable!$A:$B,MATCH(MonsterTable!$B$1,MonsterTable!$A$1:$B$1,0),0),
IF(OR(NOT(ISBLANK(BW1425)),ISBLANK(BX1425)),#N/A,
IF(BU1425="empty","empty",
VLOOKUP(BU1425,MonsterGroupTable!$A:$A,1,0)))))))</f>
        <v/>
      </c>
      <c r="CC1425" s="2" t="str">
        <f>IF(AND(ISBLANK(CB1425),OR(NOT(ISBLANK(CD1425)),NOT(ISBLANK(CE1425)))),#N/A,
IF(ISBLANK(CB1425),"",
IF(AND(NOT(ISERROR(VLOOKUP(CB1425,MonsterTable!$A:$B,MATCH(MonsterTable!$B$1,MonsterTable!$A$1:$B$1,0),0))),OR(ISBLANK(CD1425),ISBLANK(CE1425))),#N/A,
IFERROR(VLOOKUP(CB1425,MonsterTable!$A:$B,MATCH(MonsterTable!$B$1,MonsterTable!$A$1:$B$1,0),0),
IF(OR(NOT(ISBLANK(CD1425)),ISBLANK(CE1425)),#N/A,
IF(CB1425="empty","empty",
VLOOKUP(CB1425,MonsterGroupTable!$A:$A,1,0)))))))</f>
        <v/>
      </c>
      <c r="CJ1425" s="2" t="str">
        <f>IF(AND(ISBLANK(CI1425),OR(NOT(ISBLANK(CK1425)),NOT(ISBLANK(CL1425)))),#N/A,
IF(ISBLANK(CI1425),"",
IF(AND(NOT(ISERROR(VLOOKUP(CI1425,MonsterTable!$A:$B,MATCH(MonsterTable!$B$1,MonsterTable!$A$1:$B$1,0),0))),OR(ISBLANK(CK1425),ISBLANK(CL1425))),#N/A,
IFERROR(VLOOKUP(CI1425,MonsterTable!$A:$B,MATCH(MonsterTable!$B$1,MonsterTable!$A$1:$B$1,0),0),
IF(OR(NOT(ISBLANK(CK1425)),ISBLANK(CL1425)),#N/A,
IF(CI1425="empty","empty",
VLOOKUP(CI1425,MonsterGroupTable!$A:$A,1,0)))))))</f>
        <v/>
      </c>
    </row>
    <row r="1426" spans="1:88">
      <c r="A1426">
        <v>50029</v>
      </c>
      <c r="B1426">
        <f t="shared" si="47"/>
        <v>1.1000000000000001</v>
      </c>
      <c r="C1426">
        <f t="shared" si="48"/>
        <v>1.1000000000000001</v>
      </c>
      <c r="F1426">
        <v>406224</v>
      </c>
      <c r="G1426">
        <v>0</v>
      </c>
      <c r="H1426">
        <v>0</v>
      </c>
      <c r="I1426">
        <v>0</v>
      </c>
      <c r="J1426">
        <v>0</v>
      </c>
      <c r="K1426" t="s">
        <v>356</v>
      </c>
      <c r="L1426" t="s">
        <v>357</v>
      </c>
      <c r="M1426" t="s">
        <v>358</v>
      </c>
      <c r="N1426" t="s">
        <v>359</v>
      </c>
      <c r="O1426">
        <v>0</v>
      </c>
      <c r="P1426">
        <v>-4.75</v>
      </c>
      <c r="Q1426">
        <v>0</v>
      </c>
      <c r="R1426">
        <v>15</v>
      </c>
      <c r="S1426">
        <v>0</v>
      </c>
      <c r="T1426">
        <v>-13.5</v>
      </c>
      <c r="U1426">
        <v>0</v>
      </c>
      <c r="V1426">
        <v>-4.2</v>
      </c>
      <c r="W1426" t="str">
        <f t="shared" si="49"/>
        <v>g502,9,g503,6</v>
      </c>
      <c r="X1426" s="1" t="s">
        <v>347</v>
      </c>
      <c r="Y1426" s="2" t="str">
        <f>IF(AND(ISBLANK(X1426),OR(NOT(ISBLANK(Z1426)),NOT(ISBLANK(AA1426)))),#N/A,
IF(ISBLANK(X1426),"",
IF(AND(NOT(ISERROR(VLOOKUP(X1426,MonsterTable!$A:$B,MATCH(MonsterTable!$B$1,MonsterTable!$A$1:$B$1,0),0))),OR(ISBLANK(Z1426),ISBLANK(AA1426))),#N/A,
IFERROR(VLOOKUP(X1426,MonsterTable!$A:$B,MATCH(MonsterTable!$B$1,MonsterTable!$A$1:$B$1,0),0),
IF(OR(NOT(ISBLANK(Z1426)),ISBLANK(AA1426)),#N/A,
IF(X1426="empty","empty",
VLOOKUP(X1426,MonsterGroupTable!$A:$A,1,0)))))))</f>
        <v>g502</v>
      </c>
      <c r="AA1426">
        <v>9</v>
      </c>
      <c r="AE1426" s="1" t="s">
        <v>349</v>
      </c>
      <c r="AF1426" s="2" t="str">
        <f>IF(AND(ISBLANK(AE1426),OR(NOT(ISBLANK(AG1426)),NOT(ISBLANK(AH1426)))),#N/A,
IF(ISBLANK(AE1426),"",
IF(AND(NOT(ISERROR(VLOOKUP(AE1426,MonsterTable!$A:$B,MATCH(MonsterTable!$B$1,MonsterTable!$A$1:$B$1,0),0))),OR(ISBLANK(AG1426),ISBLANK(AH1426))),#N/A,
IFERROR(VLOOKUP(AE1426,MonsterTable!$A:$B,MATCH(MonsterTable!$B$1,MonsterTable!$A$1:$B$1,0),0),
IF(OR(NOT(ISBLANK(AG1426)),ISBLANK(AH1426)),#N/A,
IF(AE1426="empty","empty",
VLOOKUP(AE1426,MonsterGroupTable!$A:$A,1,0)))))))</f>
        <v>g503</v>
      </c>
      <c r="AH1426">
        <v>6</v>
      </c>
      <c r="AM1426" s="2" t="str">
        <f>IF(AND(ISBLANK(AL1426),OR(NOT(ISBLANK(AN1426)),NOT(ISBLANK(AO1426)))),#N/A,
IF(ISBLANK(AL1426),"",
IF(AND(NOT(ISERROR(VLOOKUP(AL1426,MonsterTable!$A:$B,MATCH(MonsterTable!$B$1,MonsterTable!$A$1:$B$1,0),0))),OR(ISBLANK(AN1426),ISBLANK(AO1426))),#N/A,
IFERROR(VLOOKUP(AL1426,MonsterTable!$A:$B,MATCH(MonsterTable!$B$1,MonsterTable!$A$1:$B$1,0),0),
IF(OR(NOT(ISBLANK(AN1426)),ISBLANK(AO1426)),#N/A,
IF(AL1426="empty","empty",
VLOOKUP(AL1426,MonsterGroupTable!$A:$A,1,0)))))))</f>
        <v/>
      </c>
      <c r="AT1426" s="2" t="str">
        <f>IF(AND(ISBLANK(AS1426),OR(NOT(ISBLANK(AU1426)),NOT(ISBLANK(AV1426)))),#N/A,
IF(ISBLANK(AS1426),"",
IF(AND(NOT(ISERROR(VLOOKUP(AS1426,MonsterTable!$A:$B,MATCH(MonsterTable!$B$1,MonsterTable!$A$1:$B$1,0),0))),OR(ISBLANK(AU1426),ISBLANK(AV1426))),#N/A,
IFERROR(VLOOKUP(AS1426,MonsterTable!$A:$B,MATCH(MonsterTable!$B$1,MonsterTable!$A$1:$B$1,0),0),
IF(OR(NOT(ISBLANK(AU1426)),ISBLANK(AV1426)),#N/A,
IF(AS1426="empty","empty",
VLOOKUP(AS1426,MonsterGroupTable!$A:$A,1,0)))))))</f>
        <v/>
      </c>
      <c r="BA1426" s="2" t="str">
        <f>IF(AND(ISBLANK(AZ1426),OR(NOT(ISBLANK(BB1426)),NOT(ISBLANK(BC1426)))),#N/A,
IF(ISBLANK(AZ1426),"",
IF(AND(NOT(ISERROR(VLOOKUP(AZ1426,MonsterTable!$A:$B,MATCH(MonsterTable!$B$1,MonsterTable!$A$1:$B$1,0),0))),OR(ISBLANK(BB1426),ISBLANK(BC1426))),#N/A,
IFERROR(VLOOKUP(AZ1426,MonsterTable!$A:$B,MATCH(MonsterTable!$B$1,MonsterTable!$A$1:$B$1,0),0),
IF(OR(NOT(ISBLANK(BB1426)),ISBLANK(BC1426)),#N/A,
IF(AZ1426="empty","empty",
VLOOKUP(AZ1426,MonsterGroupTable!$A:$A,1,0)))))))</f>
        <v/>
      </c>
      <c r="BH1426" s="2" t="str">
        <f>IF(AND(ISBLANK(BG1426),OR(NOT(ISBLANK(BI1426)),NOT(ISBLANK(BJ1426)))),#N/A,
IF(ISBLANK(BG1426),"",
IF(AND(NOT(ISERROR(VLOOKUP(BG1426,MonsterTable!$A:$B,MATCH(MonsterTable!$B$1,MonsterTable!$A$1:$B$1,0),0))),OR(ISBLANK(BI1426),ISBLANK(BJ1426))),#N/A,
IFERROR(VLOOKUP(BG1426,MonsterTable!$A:$B,MATCH(MonsterTable!$B$1,MonsterTable!$A$1:$B$1,0),0),
IF(OR(NOT(ISBLANK(BI1426)),ISBLANK(BJ1426)),#N/A,
IF(BG1426="empty","empty",
VLOOKUP(BG1426,MonsterGroupTable!$A:$A,1,0)))))))</f>
        <v/>
      </c>
      <c r="BO1426" s="2" t="str">
        <f>IF(AND(ISBLANK(BN1426),OR(NOT(ISBLANK(BP1426)),NOT(ISBLANK(BQ1426)))),#N/A,
IF(ISBLANK(BN1426),"",
IF(AND(NOT(ISERROR(VLOOKUP(BN1426,MonsterTable!$A:$B,MATCH(MonsterTable!$B$1,MonsterTable!$A$1:$B$1,0),0))),OR(ISBLANK(BP1426),ISBLANK(BQ1426))),#N/A,
IFERROR(VLOOKUP(BN1426,MonsterTable!$A:$B,MATCH(MonsterTable!$B$1,MonsterTable!$A$1:$B$1,0),0),
IF(OR(NOT(ISBLANK(BP1426)),ISBLANK(BQ1426)),#N/A,
IF(BN1426="empty","empty",
VLOOKUP(BN1426,MonsterGroupTable!$A:$A,1,0)))))))</f>
        <v/>
      </c>
      <c r="BV1426" s="2" t="str">
        <f>IF(AND(ISBLANK(BU1426),OR(NOT(ISBLANK(BW1426)),NOT(ISBLANK(BX1426)))),#N/A,
IF(ISBLANK(BU1426),"",
IF(AND(NOT(ISERROR(VLOOKUP(BU1426,MonsterTable!$A:$B,MATCH(MonsterTable!$B$1,MonsterTable!$A$1:$B$1,0),0))),OR(ISBLANK(BW1426),ISBLANK(BX1426))),#N/A,
IFERROR(VLOOKUP(BU1426,MonsterTable!$A:$B,MATCH(MonsterTable!$B$1,MonsterTable!$A$1:$B$1,0),0),
IF(OR(NOT(ISBLANK(BW1426)),ISBLANK(BX1426)),#N/A,
IF(BU1426="empty","empty",
VLOOKUP(BU1426,MonsterGroupTable!$A:$A,1,0)))))))</f>
        <v/>
      </c>
      <c r="CC1426" s="2" t="str">
        <f>IF(AND(ISBLANK(CB1426),OR(NOT(ISBLANK(CD1426)),NOT(ISBLANK(CE1426)))),#N/A,
IF(ISBLANK(CB1426),"",
IF(AND(NOT(ISERROR(VLOOKUP(CB1426,MonsterTable!$A:$B,MATCH(MonsterTable!$B$1,MonsterTable!$A$1:$B$1,0),0))),OR(ISBLANK(CD1426),ISBLANK(CE1426))),#N/A,
IFERROR(VLOOKUP(CB1426,MonsterTable!$A:$B,MATCH(MonsterTable!$B$1,MonsterTable!$A$1:$B$1,0),0),
IF(OR(NOT(ISBLANK(CD1426)),ISBLANK(CE1426)),#N/A,
IF(CB1426="empty","empty",
VLOOKUP(CB1426,MonsterGroupTable!$A:$A,1,0)))))))</f>
        <v/>
      </c>
      <c r="CJ1426" s="2" t="str">
        <f>IF(AND(ISBLANK(CI1426),OR(NOT(ISBLANK(CK1426)),NOT(ISBLANK(CL1426)))),#N/A,
IF(ISBLANK(CI1426),"",
IF(AND(NOT(ISERROR(VLOOKUP(CI1426,MonsterTable!$A:$B,MATCH(MonsterTable!$B$1,MonsterTable!$A$1:$B$1,0),0))),OR(ISBLANK(CK1426),ISBLANK(CL1426))),#N/A,
IFERROR(VLOOKUP(CI1426,MonsterTable!$A:$B,MATCH(MonsterTable!$B$1,MonsterTable!$A$1:$B$1,0),0),
IF(OR(NOT(ISBLANK(CK1426)),ISBLANK(CL1426)),#N/A,
IF(CI1426="empty","empty",
VLOOKUP(CI1426,MonsterGroupTable!$A:$A,1,0)))))))</f>
        <v/>
      </c>
    </row>
    <row r="1427" spans="1:88">
      <c r="A1427">
        <v>50030</v>
      </c>
      <c r="B1427">
        <f t="shared" si="47"/>
        <v>1.2</v>
      </c>
      <c r="C1427">
        <f t="shared" si="48"/>
        <v>1.1000000000000001</v>
      </c>
      <c r="F1427">
        <v>448140</v>
      </c>
      <c r="G1427">
        <v>0</v>
      </c>
      <c r="H1427">
        <v>0</v>
      </c>
      <c r="I1427">
        <v>0</v>
      </c>
      <c r="J1427">
        <v>0</v>
      </c>
      <c r="K1427" t="s">
        <v>356</v>
      </c>
      <c r="L1427" t="s">
        <v>357</v>
      </c>
      <c r="M1427" t="s">
        <v>358</v>
      </c>
      <c r="N1427" t="s">
        <v>359</v>
      </c>
      <c r="O1427">
        <v>0</v>
      </c>
      <c r="P1427">
        <v>-4.75</v>
      </c>
      <c r="Q1427">
        <v>0</v>
      </c>
      <c r="R1427">
        <v>15</v>
      </c>
      <c r="S1427">
        <v>0</v>
      </c>
      <c r="T1427">
        <v>-13.5</v>
      </c>
      <c r="U1427">
        <v>0</v>
      </c>
      <c r="V1427">
        <v>-4.2</v>
      </c>
      <c r="W1427" t="str">
        <f t="shared" si="49"/>
        <v>g502,9,g503,6</v>
      </c>
      <c r="X1427" s="1" t="s">
        <v>347</v>
      </c>
      <c r="Y1427" s="2" t="str">
        <f>IF(AND(ISBLANK(X1427),OR(NOT(ISBLANK(Z1427)),NOT(ISBLANK(AA1427)))),#N/A,
IF(ISBLANK(X1427),"",
IF(AND(NOT(ISERROR(VLOOKUP(X1427,MonsterTable!$A:$B,MATCH(MonsterTable!$B$1,MonsterTable!$A$1:$B$1,0),0))),OR(ISBLANK(Z1427),ISBLANK(AA1427))),#N/A,
IFERROR(VLOOKUP(X1427,MonsterTable!$A:$B,MATCH(MonsterTable!$B$1,MonsterTable!$A$1:$B$1,0),0),
IF(OR(NOT(ISBLANK(Z1427)),ISBLANK(AA1427)),#N/A,
IF(X1427="empty","empty",
VLOOKUP(X1427,MonsterGroupTable!$A:$A,1,0)))))))</f>
        <v>g502</v>
      </c>
      <c r="AA1427">
        <v>9</v>
      </c>
      <c r="AE1427" s="1" t="s">
        <v>349</v>
      </c>
      <c r="AF1427" s="2" t="str">
        <f>IF(AND(ISBLANK(AE1427),OR(NOT(ISBLANK(AG1427)),NOT(ISBLANK(AH1427)))),#N/A,
IF(ISBLANK(AE1427),"",
IF(AND(NOT(ISERROR(VLOOKUP(AE1427,MonsterTable!$A:$B,MATCH(MonsterTable!$B$1,MonsterTable!$A$1:$B$1,0),0))),OR(ISBLANK(AG1427),ISBLANK(AH1427))),#N/A,
IFERROR(VLOOKUP(AE1427,MonsterTable!$A:$B,MATCH(MonsterTable!$B$1,MonsterTable!$A$1:$B$1,0),0),
IF(OR(NOT(ISBLANK(AG1427)),ISBLANK(AH1427)),#N/A,
IF(AE1427="empty","empty",
VLOOKUP(AE1427,MonsterGroupTable!$A:$A,1,0)))))))</f>
        <v>g503</v>
      </c>
      <c r="AH1427">
        <v>6</v>
      </c>
      <c r="AM1427" s="2" t="str">
        <f>IF(AND(ISBLANK(AL1427),OR(NOT(ISBLANK(AN1427)),NOT(ISBLANK(AO1427)))),#N/A,
IF(ISBLANK(AL1427),"",
IF(AND(NOT(ISERROR(VLOOKUP(AL1427,MonsterTable!$A:$B,MATCH(MonsterTable!$B$1,MonsterTable!$A$1:$B$1,0),0))),OR(ISBLANK(AN1427),ISBLANK(AO1427))),#N/A,
IFERROR(VLOOKUP(AL1427,MonsterTable!$A:$B,MATCH(MonsterTable!$B$1,MonsterTable!$A$1:$B$1,0),0),
IF(OR(NOT(ISBLANK(AN1427)),ISBLANK(AO1427)),#N/A,
IF(AL1427="empty","empty",
VLOOKUP(AL1427,MonsterGroupTable!$A:$A,1,0)))))))</f>
        <v/>
      </c>
      <c r="AT1427" s="2" t="str">
        <f>IF(AND(ISBLANK(AS1427),OR(NOT(ISBLANK(AU1427)),NOT(ISBLANK(AV1427)))),#N/A,
IF(ISBLANK(AS1427),"",
IF(AND(NOT(ISERROR(VLOOKUP(AS1427,MonsterTable!$A:$B,MATCH(MonsterTable!$B$1,MonsterTable!$A$1:$B$1,0),0))),OR(ISBLANK(AU1427),ISBLANK(AV1427))),#N/A,
IFERROR(VLOOKUP(AS1427,MonsterTable!$A:$B,MATCH(MonsterTable!$B$1,MonsterTable!$A$1:$B$1,0),0),
IF(OR(NOT(ISBLANK(AU1427)),ISBLANK(AV1427)),#N/A,
IF(AS1427="empty","empty",
VLOOKUP(AS1427,MonsterGroupTable!$A:$A,1,0)))))))</f>
        <v/>
      </c>
      <c r="BA1427" s="2" t="str">
        <f>IF(AND(ISBLANK(AZ1427),OR(NOT(ISBLANK(BB1427)),NOT(ISBLANK(BC1427)))),#N/A,
IF(ISBLANK(AZ1427),"",
IF(AND(NOT(ISERROR(VLOOKUP(AZ1427,MonsterTable!$A:$B,MATCH(MonsterTable!$B$1,MonsterTable!$A$1:$B$1,0),0))),OR(ISBLANK(BB1427),ISBLANK(BC1427))),#N/A,
IFERROR(VLOOKUP(AZ1427,MonsterTable!$A:$B,MATCH(MonsterTable!$B$1,MonsterTable!$A$1:$B$1,0),0),
IF(OR(NOT(ISBLANK(BB1427)),ISBLANK(BC1427)),#N/A,
IF(AZ1427="empty","empty",
VLOOKUP(AZ1427,MonsterGroupTable!$A:$A,1,0)))))))</f>
        <v/>
      </c>
      <c r="BH1427" s="2" t="str">
        <f>IF(AND(ISBLANK(BG1427),OR(NOT(ISBLANK(BI1427)),NOT(ISBLANK(BJ1427)))),#N/A,
IF(ISBLANK(BG1427),"",
IF(AND(NOT(ISERROR(VLOOKUP(BG1427,MonsterTable!$A:$B,MATCH(MonsterTable!$B$1,MonsterTable!$A$1:$B$1,0),0))),OR(ISBLANK(BI1427),ISBLANK(BJ1427))),#N/A,
IFERROR(VLOOKUP(BG1427,MonsterTable!$A:$B,MATCH(MonsterTable!$B$1,MonsterTable!$A$1:$B$1,0),0),
IF(OR(NOT(ISBLANK(BI1427)),ISBLANK(BJ1427)),#N/A,
IF(BG1427="empty","empty",
VLOOKUP(BG1427,MonsterGroupTable!$A:$A,1,0)))))))</f>
        <v/>
      </c>
      <c r="BO1427" s="2" t="str">
        <f>IF(AND(ISBLANK(BN1427),OR(NOT(ISBLANK(BP1427)),NOT(ISBLANK(BQ1427)))),#N/A,
IF(ISBLANK(BN1427),"",
IF(AND(NOT(ISERROR(VLOOKUP(BN1427,MonsterTable!$A:$B,MATCH(MonsterTable!$B$1,MonsterTable!$A$1:$B$1,0),0))),OR(ISBLANK(BP1427),ISBLANK(BQ1427))),#N/A,
IFERROR(VLOOKUP(BN1427,MonsterTable!$A:$B,MATCH(MonsterTable!$B$1,MonsterTable!$A$1:$B$1,0),0),
IF(OR(NOT(ISBLANK(BP1427)),ISBLANK(BQ1427)),#N/A,
IF(BN1427="empty","empty",
VLOOKUP(BN1427,MonsterGroupTable!$A:$A,1,0)))))))</f>
        <v/>
      </c>
      <c r="BV1427" s="2" t="str">
        <f>IF(AND(ISBLANK(BU1427),OR(NOT(ISBLANK(BW1427)),NOT(ISBLANK(BX1427)))),#N/A,
IF(ISBLANK(BU1427),"",
IF(AND(NOT(ISERROR(VLOOKUP(BU1427,MonsterTable!$A:$B,MATCH(MonsterTable!$B$1,MonsterTable!$A$1:$B$1,0),0))),OR(ISBLANK(BW1427),ISBLANK(BX1427))),#N/A,
IFERROR(VLOOKUP(BU1427,MonsterTable!$A:$B,MATCH(MonsterTable!$B$1,MonsterTable!$A$1:$B$1,0),0),
IF(OR(NOT(ISBLANK(BW1427)),ISBLANK(BX1427)),#N/A,
IF(BU1427="empty","empty",
VLOOKUP(BU1427,MonsterGroupTable!$A:$A,1,0)))))))</f>
        <v/>
      </c>
      <c r="CC1427" s="2" t="str">
        <f>IF(AND(ISBLANK(CB1427),OR(NOT(ISBLANK(CD1427)),NOT(ISBLANK(CE1427)))),#N/A,
IF(ISBLANK(CB1427),"",
IF(AND(NOT(ISERROR(VLOOKUP(CB1427,MonsterTable!$A:$B,MATCH(MonsterTable!$B$1,MonsterTable!$A$1:$B$1,0),0))),OR(ISBLANK(CD1427),ISBLANK(CE1427))),#N/A,
IFERROR(VLOOKUP(CB1427,MonsterTable!$A:$B,MATCH(MonsterTable!$B$1,MonsterTable!$A$1:$B$1,0),0),
IF(OR(NOT(ISBLANK(CD1427)),ISBLANK(CE1427)),#N/A,
IF(CB1427="empty","empty",
VLOOKUP(CB1427,MonsterGroupTable!$A:$A,1,0)))))))</f>
        <v/>
      </c>
      <c r="CJ1427" s="2" t="str">
        <f>IF(AND(ISBLANK(CI1427),OR(NOT(ISBLANK(CK1427)),NOT(ISBLANK(CL1427)))),#N/A,
IF(ISBLANK(CI1427),"",
IF(AND(NOT(ISERROR(VLOOKUP(CI1427,MonsterTable!$A:$B,MATCH(MonsterTable!$B$1,MonsterTable!$A$1:$B$1,0),0))),OR(ISBLANK(CK1427),ISBLANK(CL1427))),#N/A,
IFERROR(VLOOKUP(CI1427,MonsterTable!$A:$B,MATCH(MonsterTable!$B$1,MonsterTable!$A$1:$B$1,0),0),
IF(OR(NOT(ISBLANK(CK1427)),ISBLANK(CL1427)),#N/A,
IF(CI1427="empty","empty",
VLOOKUP(CI1427,MonsterGroupTable!$A:$A,1,0)))))))</f>
        <v/>
      </c>
    </row>
    <row r="1428" spans="1:88">
      <c r="A1428">
        <v>60001</v>
      </c>
      <c r="B1428">
        <f t="shared" ref="B1428:B1443" si="50">IF(MOD(A1428,10)=0,1.2,1.1)</f>
        <v>1.1000000000000001</v>
      </c>
      <c r="C1428">
        <f t="shared" ref="C1428:C1443" si="51">IF(MOD(B1428,10)=0,1.2,1.1)</f>
        <v>1.1000000000000001</v>
      </c>
      <c r="F1428">
        <v>100</v>
      </c>
      <c r="G1428">
        <v>1</v>
      </c>
      <c r="H1428">
        <v>0</v>
      </c>
      <c r="I1428">
        <v>0</v>
      </c>
      <c r="J1428">
        <v>0</v>
      </c>
      <c r="K1428" t="s">
        <v>115</v>
      </c>
      <c r="L1428" t="s">
        <v>116</v>
      </c>
      <c r="M1428" t="s">
        <v>111</v>
      </c>
      <c r="N1428" t="s">
        <v>112</v>
      </c>
      <c r="O1428">
        <v>0</v>
      </c>
      <c r="P1428">
        <v>-4.75</v>
      </c>
      <c r="Q1428">
        <v>5</v>
      </c>
      <c r="R1428">
        <v>6.4</v>
      </c>
      <c r="S1428">
        <v>-8</v>
      </c>
      <c r="T1428">
        <v>-5</v>
      </c>
      <c r="U1428">
        <v>-6</v>
      </c>
      <c r="V1428">
        <v>-3</v>
      </c>
      <c r="W1428" t="str">
        <f t="shared" si="46"/>
        <v>g601,1</v>
      </c>
      <c r="X1428" s="1" t="s">
        <v>113</v>
      </c>
      <c r="Y1428" s="2" t="str">
        <f>IF(AND(ISBLANK(X1428),OR(NOT(ISBLANK(Z1428)),NOT(ISBLANK(AA1428)))),#N/A,
IF(ISBLANK(X1428),"",
IF(AND(NOT(ISERROR(VLOOKUP(X1428,MonsterTable!$A:$B,MATCH(MonsterTable!$B$1,MonsterTable!$A$1:$B$1,0),0))),OR(ISBLANK(Z1428),ISBLANK(AA1428))),#N/A,
IFERROR(VLOOKUP(X1428,MonsterTable!$A:$B,MATCH(MonsterTable!$B$1,MonsterTable!$A$1:$B$1,0),0),
IF(OR(NOT(ISBLANK(Z1428)),ISBLANK(AA1428)),#N/A,
IF(X1428="empty","empty",
VLOOKUP(X1428,MonsterGroupTable!$A:$A,1,0)))))))</f>
        <v>g601</v>
      </c>
      <c r="AA1428">
        <v>1</v>
      </c>
      <c r="AF1428" s="2" t="str">
        <f>IF(AND(ISBLANK(AE1428),OR(NOT(ISBLANK(AG1428)),NOT(ISBLANK(AH1428)))),#N/A,
IF(ISBLANK(AE1428),"",
IF(AND(NOT(ISERROR(VLOOKUP(AE1428,MonsterTable!$A:$B,MATCH(MonsterTable!$B$1,MonsterTable!$A$1:$B$1,0),0))),OR(ISBLANK(AG1428),ISBLANK(AH1428))),#N/A,
IFERROR(VLOOKUP(AE1428,MonsterTable!$A:$B,MATCH(MonsterTable!$B$1,MonsterTable!$A$1:$B$1,0),0),
IF(OR(NOT(ISBLANK(AG1428)),ISBLANK(AH1428)),#N/A,
IF(AE1428="empty","empty",
VLOOKUP(AE1428,MonsterGroupTable!$A:$A,1,0)))))))</f>
        <v/>
      </c>
      <c r="AM1428" s="2" t="str">
        <f>IF(AND(ISBLANK(AL1428),OR(NOT(ISBLANK(AN1428)),NOT(ISBLANK(AO1428)))),#N/A,
IF(ISBLANK(AL1428),"",
IF(AND(NOT(ISERROR(VLOOKUP(AL1428,MonsterTable!$A:$B,MATCH(MonsterTable!$B$1,MonsterTable!$A$1:$B$1,0),0))),OR(ISBLANK(AN1428),ISBLANK(AO1428))),#N/A,
IFERROR(VLOOKUP(AL1428,MonsterTable!$A:$B,MATCH(MonsterTable!$B$1,MonsterTable!$A$1:$B$1,0),0),
IF(OR(NOT(ISBLANK(AN1428)),ISBLANK(AO1428)),#N/A,
IF(AL1428="empty","empty",
VLOOKUP(AL1428,MonsterGroupTable!$A:$A,1,0)))))))</f>
        <v/>
      </c>
      <c r="AT1428" s="2" t="str">
        <f>IF(AND(ISBLANK(AS1428),OR(NOT(ISBLANK(AU1428)),NOT(ISBLANK(AV1428)))),#N/A,
IF(ISBLANK(AS1428),"",
IF(AND(NOT(ISERROR(VLOOKUP(AS1428,MonsterTable!$A:$B,MATCH(MonsterTable!$B$1,MonsterTable!$A$1:$B$1,0),0))),OR(ISBLANK(AU1428),ISBLANK(AV1428))),#N/A,
IFERROR(VLOOKUP(AS1428,MonsterTable!$A:$B,MATCH(MonsterTable!$B$1,MonsterTable!$A$1:$B$1,0),0),
IF(OR(NOT(ISBLANK(AU1428)),ISBLANK(AV1428)),#N/A,
IF(AS1428="empty","empty",
VLOOKUP(AS1428,MonsterGroupTable!$A:$A,1,0)))))))</f>
        <v/>
      </c>
      <c r="BA1428" s="2" t="str">
        <f>IF(AND(ISBLANK(AZ1428),OR(NOT(ISBLANK(BB1428)),NOT(ISBLANK(BC1428)))),#N/A,
IF(ISBLANK(AZ1428),"",
IF(AND(NOT(ISERROR(VLOOKUP(AZ1428,MonsterTable!$A:$B,MATCH(MonsterTable!$B$1,MonsterTable!$A$1:$B$1,0),0))),OR(ISBLANK(BB1428),ISBLANK(BC1428))),#N/A,
IFERROR(VLOOKUP(AZ1428,MonsterTable!$A:$B,MATCH(MonsterTable!$B$1,MonsterTable!$A$1:$B$1,0),0),
IF(OR(NOT(ISBLANK(BB1428)),ISBLANK(BC1428)),#N/A,
IF(AZ1428="empty","empty",
VLOOKUP(AZ1428,MonsterGroupTable!$A:$A,1,0)))))))</f>
        <v/>
      </c>
      <c r="BH1428" s="2" t="str">
        <f>IF(AND(ISBLANK(BG1428),OR(NOT(ISBLANK(BI1428)),NOT(ISBLANK(BJ1428)))),#N/A,
IF(ISBLANK(BG1428),"",
IF(AND(NOT(ISERROR(VLOOKUP(BG1428,MonsterTable!$A:$B,MATCH(MonsterTable!$B$1,MonsterTable!$A$1:$B$1,0),0))),OR(ISBLANK(BI1428),ISBLANK(BJ1428))),#N/A,
IFERROR(VLOOKUP(BG1428,MonsterTable!$A:$B,MATCH(MonsterTable!$B$1,MonsterTable!$A$1:$B$1,0),0),
IF(OR(NOT(ISBLANK(BI1428)),ISBLANK(BJ1428)),#N/A,
IF(BG1428="empty","empty",
VLOOKUP(BG1428,MonsterGroupTable!$A:$A,1,0)))))))</f>
        <v/>
      </c>
      <c r="BO1428" s="2" t="str">
        <f>IF(AND(ISBLANK(BN1428),OR(NOT(ISBLANK(BP1428)),NOT(ISBLANK(BQ1428)))),#N/A,
IF(ISBLANK(BN1428),"",
IF(AND(NOT(ISERROR(VLOOKUP(BN1428,MonsterTable!$A:$B,MATCH(MonsterTable!$B$1,MonsterTable!$A$1:$B$1,0),0))),OR(ISBLANK(BP1428),ISBLANK(BQ1428))),#N/A,
IFERROR(VLOOKUP(BN1428,MonsterTable!$A:$B,MATCH(MonsterTable!$B$1,MonsterTable!$A$1:$B$1,0),0),
IF(OR(NOT(ISBLANK(BP1428)),ISBLANK(BQ1428)),#N/A,
IF(BN1428="empty","empty",
VLOOKUP(BN1428,MonsterGroupTable!$A:$A,1,0)))))))</f>
        <v/>
      </c>
      <c r="BV1428" s="2" t="str">
        <f>IF(AND(ISBLANK(BU1428),OR(NOT(ISBLANK(BW1428)),NOT(ISBLANK(BX1428)))),#N/A,
IF(ISBLANK(BU1428),"",
IF(AND(NOT(ISERROR(VLOOKUP(BU1428,MonsterTable!$A:$B,MATCH(MonsterTable!$B$1,MonsterTable!$A$1:$B$1,0),0))),OR(ISBLANK(BW1428),ISBLANK(BX1428))),#N/A,
IFERROR(VLOOKUP(BU1428,MonsterTable!$A:$B,MATCH(MonsterTable!$B$1,MonsterTable!$A$1:$B$1,0),0),
IF(OR(NOT(ISBLANK(BW1428)),ISBLANK(BX1428)),#N/A,
IF(BU1428="empty","empty",
VLOOKUP(BU1428,MonsterGroupTable!$A:$A,1,0)))))))</f>
        <v/>
      </c>
      <c r="CC1428" s="2" t="str">
        <f>IF(AND(ISBLANK(CB1428),OR(NOT(ISBLANK(CD1428)),NOT(ISBLANK(CE1428)))),#N/A,
IF(ISBLANK(CB1428),"",
IF(AND(NOT(ISERROR(VLOOKUP(CB1428,MonsterTable!$A:$B,MATCH(MonsterTable!$B$1,MonsterTable!$A$1:$B$1,0),0))),OR(ISBLANK(CD1428),ISBLANK(CE1428))),#N/A,
IFERROR(VLOOKUP(CB1428,MonsterTable!$A:$B,MATCH(MonsterTable!$B$1,MonsterTable!$A$1:$B$1,0),0),
IF(OR(NOT(ISBLANK(CD1428)),ISBLANK(CE1428)),#N/A,
IF(CB1428="empty","empty",
VLOOKUP(CB1428,MonsterGroupTable!$A:$A,1,0)))))))</f>
        <v/>
      </c>
      <c r="CJ1428" s="2" t="str">
        <f>IF(AND(ISBLANK(CI1428),OR(NOT(ISBLANK(CK1428)),NOT(ISBLANK(CL1428)))),#N/A,
IF(ISBLANK(CI1428),"",
IF(AND(NOT(ISERROR(VLOOKUP(CI1428,MonsterTable!$A:$B,MATCH(MonsterTable!$B$1,MonsterTable!$A$1:$B$1,0),0))),OR(ISBLANK(CK1428),ISBLANK(CL1428))),#N/A,
IFERROR(VLOOKUP(CI1428,MonsterTable!$A:$B,MATCH(MonsterTable!$B$1,MonsterTable!$A$1:$B$1,0),0),
IF(OR(NOT(ISBLANK(CK1428)),ISBLANK(CL1428)),#N/A,
IF(CI1428="empty","empty",
VLOOKUP(CI1428,MonsterGroupTable!$A:$A,1,0)))))))</f>
        <v/>
      </c>
    </row>
    <row r="1429" spans="1:88">
      <c r="A1429">
        <v>60002</v>
      </c>
      <c r="B1429">
        <f t="shared" si="50"/>
        <v>1.1000000000000001</v>
      </c>
      <c r="C1429">
        <f t="shared" si="51"/>
        <v>1.1000000000000001</v>
      </c>
      <c r="F1429">
        <v>300</v>
      </c>
      <c r="G1429">
        <v>1</v>
      </c>
      <c r="H1429">
        <v>0</v>
      </c>
      <c r="I1429">
        <v>0</v>
      </c>
      <c r="J1429">
        <v>0</v>
      </c>
      <c r="K1429" t="s">
        <v>115</v>
      </c>
      <c r="L1429" t="s">
        <v>116</v>
      </c>
      <c r="M1429" t="s">
        <v>111</v>
      </c>
      <c r="N1429" t="s">
        <v>112</v>
      </c>
      <c r="O1429">
        <v>0</v>
      </c>
      <c r="P1429">
        <v>-4.75</v>
      </c>
      <c r="Q1429">
        <v>5</v>
      </c>
      <c r="R1429">
        <v>6.4</v>
      </c>
      <c r="S1429">
        <v>-8</v>
      </c>
      <c r="T1429">
        <v>-5</v>
      </c>
      <c r="U1429">
        <v>-6</v>
      </c>
      <c r="V1429">
        <v>-3</v>
      </c>
      <c r="W1429" t="str">
        <f t="shared" si="46"/>
        <v>g601,1</v>
      </c>
      <c r="X1429" s="1" t="s">
        <v>113</v>
      </c>
      <c r="Y1429" s="2" t="str">
        <f>IF(AND(ISBLANK(X1429),OR(NOT(ISBLANK(Z1429)),NOT(ISBLANK(AA1429)))),#N/A,
IF(ISBLANK(X1429),"",
IF(AND(NOT(ISERROR(VLOOKUP(X1429,MonsterTable!$A:$B,MATCH(MonsterTable!$B$1,MonsterTable!$A$1:$B$1,0),0))),OR(ISBLANK(Z1429),ISBLANK(AA1429))),#N/A,
IFERROR(VLOOKUP(X1429,MonsterTable!$A:$B,MATCH(MonsterTable!$B$1,MonsterTable!$A$1:$B$1,0),0),
IF(OR(NOT(ISBLANK(Z1429)),ISBLANK(AA1429)),#N/A,
IF(X1429="empty","empty",
VLOOKUP(X1429,MonsterGroupTable!$A:$A,1,0)))))))</f>
        <v>g601</v>
      </c>
      <c r="AA1429">
        <v>1</v>
      </c>
      <c r="AF1429" s="2" t="str">
        <f>IF(AND(ISBLANK(AE1429),OR(NOT(ISBLANK(AG1429)),NOT(ISBLANK(AH1429)))),#N/A,
IF(ISBLANK(AE1429),"",
IF(AND(NOT(ISERROR(VLOOKUP(AE1429,MonsterTable!$A:$B,MATCH(MonsterTable!$B$1,MonsterTable!$A$1:$B$1,0),0))),OR(ISBLANK(AG1429),ISBLANK(AH1429))),#N/A,
IFERROR(VLOOKUP(AE1429,MonsterTable!$A:$B,MATCH(MonsterTable!$B$1,MonsterTable!$A$1:$B$1,0),0),
IF(OR(NOT(ISBLANK(AG1429)),ISBLANK(AH1429)),#N/A,
IF(AE1429="empty","empty",
VLOOKUP(AE1429,MonsterGroupTable!$A:$A,1,0)))))))</f>
        <v/>
      </c>
      <c r="AM1429" s="2" t="str">
        <f>IF(AND(ISBLANK(AL1429),OR(NOT(ISBLANK(AN1429)),NOT(ISBLANK(AO1429)))),#N/A,
IF(ISBLANK(AL1429),"",
IF(AND(NOT(ISERROR(VLOOKUP(AL1429,MonsterTable!$A:$B,MATCH(MonsterTable!$B$1,MonsterTable!$A$1:$B$1,0),0))),OR(ISBLANK(AN1429),ISBLANK(AO1429))),#N/A,
IFERROR(VLOOKUP(AL1429,MonsterTable!$A:$B,MATCH(MonsterTable!$B$1,MonsterTable!$A$1:$B$1,0),0),
IF(OR(NOT(ISBLANK(AN1429)),ISBLANK(AO1429)),#N/A,
IF(AL1429="empty","empty",
VLOOKUP(AL1429,MonsterGroupTable!$A:$A,1,0)))))))</f>
        <v/>
      </c>
      <c r="AT1429" s="2" t="str">
        <f>IF(AND(ISBLANK(AS1429),OR(NOT(ISBLANK(AU1429)),NOT(ISBLANK(AV1429)))),#N/A,
IF(ISBLANK(AS1429),"",
IF(AND(NOT(ISERROR(VLOOKUP(AS1429,MonsterTable!$A:$B,MATCH(MonsterTable!$B$1,MonsterTable!$A$1:$B$1,0),0))),OR(ISBLANK(AU1429),ISBLANK(AV1429))),#N/A,
IFERROR(VLOOKUP(AS1429,MonsterTable!$A:$B,MATCH(MonsterTable!$B$1,MonsterTable!$A$1:$B$1,0),0),
IF(OR(NOT(ISBLANK(AU1429)),ISBLANK(AV1429)),#N/A,
IF(AS1429="empty","empty",
VLOOKUP(AS1429,MonsterGroupTable!$A:$A,1,0)))))))</f>
        <v/>
      </c>
      <c r="BA1429" s="2" t="str">
        <f>IF(AND(ISBLANK(AZ1429),OR(NOT(ISBLANK(BB1429)),NOT(ISBLANK(BC1429)))),#N/A,
IF(ISBLANK(AZ1429),"",
IF(AND(NOT(ISERROR(VLOOKUP(AZ1429,MonsterTable!$A:$B,MATCH(MonsterTable!$B$1,MonsterTable!$A$1:$B$1,0),0))),OR(ISBLANK(BB1429),ISBLANK(BC1429))),#N/A,
IFERROR(VLOOKUP(AZ1429,MonsterTable!$A:$B,MATCH(MonsterTable!$B$1,MonsterTable!$A$1:$B$1,0),0),
IF(OR(NOT(ISBLANK(BB1429)),ISBLANK(BC1429)),#N/A,
IF(AZ1429="empty","empty",
VLOOKUP(AZ1429,MonsterGroupTable!$A:$A,1,0)))))))</f>
        <v/>
      </c>
      <c r="BH1429" s="2" t="str">
        <f>IF(AND(ISBLANK(BG1429),OR(NOT(ISBLANK(BI1429)),NOT(ISBLANK(BJ1429)))),#N/A,
IF(ISBLANK(BG1429),"",
IF(AND(NOT(ISERROR(VLOOKUP(BG1429,MonsterTable!$A:$B,MATCH(MonsterTable!$B$1,MonsterTable!$A$1:$B$1,0),0))),OR(ISBLANK(BI1429),ISBLANK(BJ1429))),#N/A,
IFERROR(VLOOKUP(BG1429,MonsterTable!$A:$B,MATCH(MonsterTable!$B$1,MonsterTable!$A$1:$B$1,0),0),
IF(OR(NOT(ISBLANK(BI1429)),ISBLANK(BJ1429)),#N/A,
IF(BG1429="empty","empty",
VLOOKUP(BG1429,MonsterGroupTable!$A:$A,1,0)))))))</f>
        <v/>
      </c>
      <c r="BO1429" s="2" t="str">
        <f>IF(AND(ISBLANK(BN1429),OR(NOT(ISBLANK(BP1429)),NOT(ISBLANK(BQ1429)))),#N/A,
IF(ISBLANK(BN1429),"",
IF(AND(NOT(ISERROR(VLOOKUP(BN1429,MonsterTable!$A:$B,MATCH(MonsterTable!$B$1,MonsterTable!$A$1:$B$1,0),0))),OR(ISBLANK(BP1429),ISBLANK(BQ1429))),#N/A,
IFERROR(VLOOKUP(BN1429,MonsterTable!$A:$B,MATCH(MonsterTable!$B$1,MonsterTable!$A$1:$B$1,0),0),
IF(OR(NOT(ISBLANK(BP1429)),ISBLANK(BQ1429)),#N/A,
IF(BN1429="empty","empty",
VLOOKUP(BN1429,MonsterGroupTable!$A:$A,1,0)))))))</f>
        <v/>
      </c>
      <c r="BV1429" s="2" t="str">
        <f>IF(AND(ISBLANK(BU1429),OR(NOT(ISBLANK(BW1429)),NOT(ISBLANK(BX1429)))),#N/A,
IF(ISBLANK(BU1429),"",
IF(AND(NOT(ISERROR(VLOOKUP(BU1429,MonsterTable!$A:$B,MATCH(MonsterTable!$B$1,MonsterTable!$A$1:$B$1,0),0))),OR(ISBLANK(BW1429),ISBLANK(BX1429))),#N/A,
IFERROR(VLOOKUP(BU1429,MonsterTable!$A:$B,MATCH(MonsterTable!$B$1,MonsterTable!$A$1:$B$1,0),0),
IF(OR(NOT(ISBLANK(BW1429)),ISBLANK(BX1429)),#N/A,
IF(BU1429="empty","empty",
VLOOKUP(BU1429,MonsterGroupTable!$A:$A,1,0)))))))</f>
        <v/>
      </c>
      <c r="CC1429" s="2" t="str">
        <f>IF(AND(ISBLANK(CB1429),OR(NOT(ISBLANK(CD1429)),NOT(ISBLANK(CE1429)))),#N/A,
IF(ISBLANK(CB1429),"",
IF(AND(NOT(ISERROR(VLOOKUP(CB1429,MonsterTable!$A:$B,MATCH(MonsterTable!$B$1,MonsterTable!$A$1:$B$1,0),0))),OR(ISBLANK(CD1429),ISBLANK(CE1429))),#N/A,
IFERROR(VLOOKUP(CB1429,MonsterTable!$A:$B,MATCH(MonsterTable!$B$1,MonsterTable!$A$1:$B$1,0),0),
IF(OR(NOT(ISBLANK(CD1429)),ISBLANK(CE1429)),#N/A,
IF(CB1429="empty","empty",
VLOOKUP(CB1429,MonsterGroupTable!$A:$A,1,0)))))))</f>
        <v/>
      </c>
      <c r="CJ1429" s="2" t="str">
        <f>IF(AND(ISBLANK(CI1429),OR(NOT(ISBLANK(CK1429)),NOT(ISBLANK(CL1429)))),#N/A,
IF(ISBLANK(CI1429),"",
IF(AND(NOT(ISERROR(VLOOKUP(CI1429,MonsterTable!$A:$B,MATCH(MonsterTable!$B$1,MonsterTable!$A$1:$B$1,0),0))),OR(ISBLANK(CK1429),ISBLANK(CL1429))),#N/A,
IFERROR(VLOOKUP(CI1429,MonsterTable!$A:$B,MATCH(MonsterTable!$B$1,MonsterTable!$A$1:$B$1,0),0),
IF(OR(NOT(ISBLANK(CK1429)),ISBLANK(CL1429)),#N/A,
IF(CI1429="empty","empty",
VLOOKUP(CI1429,MonsterGroupTable!$A:$A,1,0)))))))</f>
        <v/>
      </c>
    </row>
    <row r="1430" spans="1:88">
      <c r="A1430">
        <v>60003</v>
      </c>
      <c r="B1430">
        <f t="shared" si="50"/>
        <v>1.1000000000000001</v>
      </c>
      <c r="C1430">
        <f t="shared" si="51"/>
        <v>1.1000000000000001</v>
      </c>
      <c r="F1430">
        <v>504</v>
      </c>
      <c r="G1430">
        <v>1</v>
      </c>
      <c r="H1430">
        <v>0</v>
      </c>
      <c r="I1430">
        <v>0</v>
      </c>
      <c r="J1430">
        <v>0</v>
      </c>
      <c r="K1430" t="s">
        <v>115</v>
      </c>
      <c r="L1430" t="s">
        <v>116</v>
      </c>
      <c r="M1430" t="s">
        <v>111</v>
      </c>
      <c r="N1430" t="s">
        <v>112</v>
      </c>
      <c r="O1430">
        <v>0</v>
      </c>
      <c r="P1430">
        <v>-4.75</v>
      </c>
      <c r="Q1430">
        <v>5</v>
      </c>
      <c r="R1430">
        <v>6.4</v>
      </c>
      <c r="S1430">
        <v>-8</v>
      </c>
      <c r="T1430">
        <v>-5</v>
      </c>
      <c r="U1430">
        <v>-6</v>
      </c>
      <c r="V1430">
        <v>-3</v>
      </c>
      <c r="W1430" t="str">
        <f t="shared" si="46"/>
        <v>g601,1</v>
      </c>
      <c r="X1430" s="1" t="s">
        <v>113</v>
      </c>
      <c r="Y1430" s="2" t="str">
        <f>IF(AND(ISBLANK(X1430),OR(NOT(ISBLANK(Z1430)),NOT(ISBLANK(AA1430)))),#N/A,
IF(ISBLANK(X1430),"",
IF(AND(NOT(ISERROR(VLOOKUP(X1430,MonsterTable!$A:$B,MATCH(MonsterTable!$B$1,MonsterTable!$A$1:$B$1,0),0))),OR(ISBLANK(Z1430),ISBLANK(AA1430))),#N/A,
IFERROR(VLOOKUP(X1430,MonsterTable!$A:$B,MATCH(MonsterTable!$B$1,MonsterTable!$A$1:$B$1,0),0),
IF(OR(NOT(ISBLANK(Z1430)),ISBLANK(AA1430)),#N/A,
IF(X1430="empty","empty",
VLOOKUP(X1430,MonsterGroupTable!$A:$A,1,0)))))))</f>
        <v>g601</v>
      </c>
      <c r="AA1430">
        <v>1</v>
      </c>
      <c r="AF1430" s="2" t="str">
        <f>IF(AND(ISBLANK(AE1430),OR(NOT(ISBLANK(AG1430)),NOT(ISBLANK(AH1430)))),#N/A,
IF(ISBLANK(AE1430),"",
IF(AND(NOT(ISERROR(VLOOKUP(AE1430,MonsterTable!$A:$B,MATCH(MonsterTable!$B$1,MonsterTable!$A$1:$B$1,0),0))),OR(ISBLANK(AG1430),ISBLANK(AH1430))),#N/A,
IFERROR(VLOOKUP(AE1430,MonsterTable!$A:$B,MATCH(MonsterTable!$B$1,MonsterTable!$A$1:$B$1,0),0),
IF(OR(NOT(ISBLANK(AG1430)),ISBLANK(AH1430)),#N/A,
IF(AE1430="empty","empty",
VLOOKUP(AE1430,MonsterGroupTable!$A:$A,1,0)))))))</f>
        <v/>
      </c>
      <c r="AM1430" s="2" t="str">
        <f>IF(AND(ISBLANK(AL1430),OR(NOT(ISBLANK(AN1430)),NOT(ISBLANK(AO1430)))),#N/A,
IF(ISBLANK(AL1430),"",
IF(AND(NOT(ISERROR(VLOOKUP(AL1430,MonsterTable!$A:$B,MATCH(MonsterTable!$B$1,MonsterTable!$A$1:$B$1,0),0))),OR(ISBLANK(AN1430),ISBLANK(AO1430))),#N/A,
IFERROR(VLOOKUP(AL1430,MonsterTable!$A:$B,MATCH(MonsterTable!$B$1,MonsterTable!$A$1:$B$1,0),0),
IF(OR(NOT(ISBLANK(AN1430)),ISBLANK(AO1430)),#N/A,
IF(AL1430="empty","empty",
VLOOKUP(AL1430,MonsterGroupTable!$A:$A,1,0)))))))</f>
        <v/>
      </c>
      <c r="AT1430" s="2" t="str">
        <f>IF(AND(ISBLANK(AS1430),OR(NOT(ISBLANK(AU1430)),NOT(ISBLANK(AV1430)))),#N/A,
IF(ISBLANK(AS1430),"",
IF(AND(NOT(ISERROR(VLOOKUP(AS1430,MonsterTable!$A:$B,MATCH(MonsterTable!$B$1,MonsterTable!$A$1:$B$1,0),0))),OR(ISBLANK(AU1430),ISBLANK(AV1430))),#N/A,
IFERROR(VLOOKUP(AS1430,MonsterTable!$A:$B,MATCH(MonsterTable!$B$1,MonsterTable!$A$1:$B$1,0),0),
IF(OR(NOT(ISBLANK(AU1430)),ISBLANK(AV1430)),#N/A,
IF(AS1430="empty","empty",
VLOOKUP(AS1430,MonsterGroupTable!$A:$A,1,0)))))))</f>
        <v/>
      </c>
      <c r="BA1430" s="2" t="str">
        <f>IF(AND(ISBLANK(AZ1430),OR(NOT(ISBLANK(BB1430)),NOT(ISBLANK(BC1430)))),#N/A,
IF(ISBLANK(AZ1430),"",
IF(AND(NOT(ISERROR(VLOOKUP(AZ1430,MonsterTable!$A:$B,MATCH(MonsterTable!$B$1,MonsterTable!$A$1:$B$1,0),0))),OR(ISBLANK(BB1430),ISBLANK(BC1430))),#N/A,
IFERROR(VLOOKUP(AZ1430,MonsterTable!$A:$B,MATCH(MonsterTable!$B$1,MonsterTable!$A$1:$B$1,0),0),
IF(OR(NOT(ISBLANK(BB1430)),ISBLANK(BC1430)),#N/A,
IF(AZ1430="empty","empty",
VLOOKUP(AZ1430,MonsterGroupTable!$A:$A,1,0)))))))</f>
        <v/>
      </c>
      <c r="BH1430" s="2" t="str">
        <f>IF(AND(ISBLANK(BG1430),OR(NOT(ISBLANK(BI1430)),NOT(ISBLANK(BJ1430)))),#N/A,
IF(ISBLANK(BG1430),"",
IF(AND(NOT(ISERROR(VLOOKUP(BG1430,MonsterTable!$A:$B,MATCH(MonsterTable!$B$1,MonsterTable!$A$1:$B$1,0),0))),OR(ISBLANK(BI1430),ISBLANK(BJ1430))),#N/A,
IFERROR(VLOOKUP(BG1430,MonsterTable!$A:$B,MATCH(MonsterTable!$B$1,MonsterTable!$A$1:$B$1,0),0),
IF(OR(NOT(ISBLANK(BI1430)),ISBLANK(BJ1430)),#N/A,
IF(BG1430="empty","empty",
VLOOKUP(BG1430,MonsterGroupTable!$A:$A,1,0)))))))</f>
        <v/>
      </c>
      <c r="BO1430" s="2" t="str">
        <f>IF(AND(ISBLANK(BN1430),OR(NOT(ISBLANK(BP1430)),NOT(ISBLANK(BQ1430)))),#N/A,
IF(ISBLANK(BN1430),"",
IF(AND(NOT(ISERROR(VLOOKUP(BN1430,MonsterTable!$A:$B,MATCH(MonsterTable!$B$1,MonsterTable!$A$1:$B$1,0),0))),OR(ISBLANK(BP1430),ISBLANK(BQ1430))),#N/A,
IFERROR(VLOOKUP(BN1430,MonsterTable!$A:$B,MATCH(MonsterTable!$B$1,MonsterTable!$A$1:$B$1,0),0),
IF(OR(NOT(ISBLANK(BP1430)),ISBLANK(BQ1430)),#N/A,
IF(BN1430="empty","empty",
VLOOKUP(BN1430,MonsterGroupTable!$A:$A,1,0)))))))</f>
        <v/>
      </c>
      <c r="BV1430" s="2" t="str">
        <f>IF(AND(ISBLANK(BU1430),OR(NOT(ISBLANK(BW1430)),NOT(ISBLANK(BX1430)))),#N/A,
IF(ISBLANK(BU1430),"",
IF(AND(NOT(ISERROR(VLOOKUP(BU1430,MonsterTable!$A:$B,MATCH(MonsterTable!$B$1,MonsterTable!$A$1:$B$1,0),0))),OR(ISBLANK(BW1430),ISBLANK(BX1430))),#N/A,
IFERROR(VLOOKUP(BU1430,MonsterTable!$A:$B,MATCH(MonsterTable!$B$1,MonsterTable!$A$1:$B$1,0),0),
IF(OR(NOT(ISBLANK(BW1430)),ISBLANK(BX1430)),#N/A,
IF(BU1430="empty","empty",
VLOOKUP(BU1430,MonsterGroupTable!$A:$A,1,0)))))))</f>
        <v/>
      </c>
      <c r="CC1430" s="2" t="str">
        <f>IF(AND(ISBLANK(CB1430),OR(NOT(ISBLANK(CD1430)),NOT(ISBLANK(CE1430)))),#N/A,
IF(ISBLANK(CB1430),"",
IF(AND(NOT(ISERROR(VLOOKUP(CB1430,MonsterTable!$A:$B,MATCH(MonsterTable!$B$1,MonsterTable!$A$1:$B$1,0),0))),OR(ISBLANK(CD1430),ISBLANK(CE1430))),#N/A,
IFERROR(VLOOKUP(CB1430,MonsterTable!$A:$B,MATCH(MonsterTable!$B$1,MonsterTable!$A$1:$B$1,0),0),
IF(OR(NOT(ISBLANK(CD1430)),ISBLANK(CE1430)),#N/A,
IF(CB1430="empty","empty",
VLOOKUP(CB1430,MonsterGroupTable!$A:$A,1,0)))))))</f>
        <v/>
      </c>
      <c r="CJ1430" s="2" t="str">
        <f>IF(AND(ISBLANK(CI1430),OR(NOT(ISBLANK(CK1430)),NOT(ISBLANK(CL1430)))),#N/A,
IF(ISBLANK(CI1430),"",
IF(AND(NOT(ISERROR(VLOOKUP(CI1430,MonsterTable!$A:$B,MATCH(MonsterTable!$B$1,MonsterTable!$A$1:$B$1,0),0))),OR(ISBLANK(CK1430),ISBLANK(CL1430))),#N/A,
IFERROR(VLOOKUP(CI1430,MonsterTable!$A:$B,MATCH(MonsterTable!$B$1,MonsterTable!$A$1:$B$1,0),0),
IF(OR(NOT(ISBLANK(CK1430)),ISBLANK(CL1430)),#N/A,
IF(CI1430="empty","empty",
VLOOKUP(CI1430,MonsterGroupTable!$A:$A,1,0)))))))</f>
        <v/>
      </c>
    </row>
    <row r="1431" spans="1:88">
      <c r="A1431">
        <v>60004</v>
      </c>
      <c r="B1431">
        <f t="shared" si="50"/>
        <v>1.1000000000000001</v>
      </c>
      <c r="C1431">
        <f t="shared" si="51"/>
        <v>1.1000000000000001</v>
      </c>
      <c r="F1431">
        <v>988</v>
      </c>
      <c r="G1431">
        <v>1</v>
      </c>
      <c r="H1431">
        <v>0</v>
      </c>
      <c r="I1431">
        <v>0</v>
      </c>
      <c r="J1431">
        <v>0</v>
      </c>
      <c r="K1431" t="s">
        <v>115</v>
      </c>
      <c r="L1431" t="s">
        <v>116</v>
      </c>
      <c r="M1431" t="s">
        <v>111</v>
      </c>
      <c r="N1431" t="s">
        <v>112</v>
      </c>
      <c r="O1431">
        <v>0</v>
      </c>
      <c r="P1431">
        <v>-4.75</v>
      </c>
      <c r="Q1431">
        <v>5</v>
      </c>
      <c r="R1431">
        <v>6.4</v>
      </c>
      <c r="S1431">
        <v>-8</v>
      </c>
      <c r="T1431">
        <v>-5</v>
      </c>
      <c r="U1431">
        <v>-6</v>
      </c>
      <c r="V1431">
        <v>-3</v>
      </c>
      <c r="W1431" t="str">
        <f t="shared" si="46"/>
        <v>g601,1</v>
      </c>
      <c r="X1431" s="1" t="s">
        <v>113</v>
      </c>
      <c r="Y1431" s="2" t="str">
        <f>IF(AND(ISBLANK(X1431),OR(NOT(ISBLANK(Z1431)),NOT(ISBLANK(AA1431)))),#N/A,
IF(ISBLANK(X1431),"",
IF(AND(NOT(ISERROR(VLOOKUP(X1431,MonsterTable!$A:$B,MATCH(MonsterTable!$B$1,MonsterTable!$A$1:$B$1,0),0))),OR(ISBLANK(Z1431),ISBLANK(AA1431))),#N/A,
IFERROR(VLOOKUP(X1431,MonsterTable!$A:$B,MATCH(MonsterTable!$B$1,MonsterTable!$A$1:$B$1,0),0),
IF(OR(NOT(ISBLANK(Z1431)),ISBLANK(AA1431)),#N/A,
IF(X1431="empty","empty",
VLOOKUP(X1431,MonsterGroupTable!$A:$A,1,0)))))))</f>
        <v>g601</v>
      </c>
      <c r="AA1431">
        <v>1</v>
      </c>
      <c r="AF1431" s="2" t="str">
        <f>IF(AND(ISBLANK(AE1431),OR(NOT(ISBLANK(AG1431)),NOT(ISBLANK(AH1431)))),#N/A,
IF(ISBLANK(AE1431),"",
IF(AND(NOT(ISERROR(VLOOKUP(AE1431,MonsterTable!$A:$B,MATCH(MonsterTable!$B$1,MonsterTable!$A$1:$B$1,0),0))),OR(ISBLANK(AG1431),ISBLANK(AH1431))),#N/A,
IFERROR(VLOOKUP(AE1431,MonsterTable!$A:$B,MATCH(MonsterTable!$B$1,MonsterTable!$A$1:$B$1,0),0),
IF(OR(NOT(ISBLANK(AG1431)),ISBLANK(AH1431)),#N/A,
IF(AE1431="empty","empty",
VLOOKUP(AE1431,MonsterGroupTable!$A:$A,1,0)))))))</f>
        <v/>
      </c>
      <c r="AM1431" s="2" t="str">
        <f>IF(AND(ISBLANK(AL1431),OR(NOT(ISBLANK(AN1431)),NOT(ISBLANK(AO1431)))),#N/A,
IF(ISBLANK(AL1431),"",
IF(AND(NOT(ISERROR(VLOOKUP(AL1431,MonsterTable!$A:$B,MATCH(MonsterTable!$B$1,MonsterTable!$A$1:$B$1,0),0))),OR(ISBLANK(AN1431),ISBLANK(AO1431))),#N/A,
IFERROR(VLOOKUP(AL1431,MonsterTable!$A:$B,MATCH(MonsterTable!$B$1,MonsterTable!$A$1:$B$1,0),0),
IF(OR(NOT(ISBLANK(AN1431)),ISBLANK(AO1431)),#N/A,
IF(AL1431="empty","empty",
VLOOKUP(AL1431,MonsterGroupTable!$A:$A,1,0)))))))</f>
        <v/>
      </c>
      <c r="AT1431" s="2" t="str">
        <f>IF(AND(ISBLANK(AS1431),OR(NOT(ISBLANK(AU1431)),NOT(ISBLANK(AV1431)))),#N/A,
IF(ISBLANK(AS1431),"",
IF(AND(NOT(ISERROR(VLOOKUP(AS1431,MonsterTable!$A:$B,MATCH(MonsterTable!$B$1,MonsterTable!$A$1:$B$1,0),0))),OR(ISBLANK(AU1431),ISBLANK(AV1431))),#N/A,
IFERROR(VLOOKUP(AS1431,MonsterTable!$A:$B,MATCH(MonsterTable!$B$1,MonsterTable!$A$1:$B$1,0),0),
IF(OR(NOT(ISBLANK(AU1431)),ISBLANK(AV1431)),#N/A,
IF(AS1431="empty","empty",
VLOOKUP(AS1431,MonsterGroupTable!$A:$A,1,0)))))))</f>
        <v/>
      </c>
      <c r="BA1431" s="2" t="str">
        <f>IF(AND(ISBLANK(AZ1431),OR(NOT(ISBLANK(BB1431)),NOT(ISBLANK(BC1431)))),#N/A,
IF(ISBLANK(AZ1431),"",
IF(AND(NOT(ISERROR(VLOOKUP(AZ1431,MonsterTable!$A:$B,MATCH(MonsterTable!$B$1,MonsterTable!$A$1:$B$1,0),0))),OR(ISBLANK(BB1431),ISBLANK(BC1431))),#N/A,
IFERROR(VLOOKUP(AZ1431,MonsterTable!$A:$B,MATCH(MonsterTable!$B$1,MonsterTable!$A$1:$B$1,0),0),
IF(OR(NOT(ISBLANK(BB1431)),ISBLANK(BC1431)),#N/A,
IF(AZ1431="empty","empty",
VLOOKUP(AZ1431,MonsterGroupTable!$A:$A,1,0)))))))</f>
        <v/>
      </c>
      <c r="BH1431" s="2" t="str">
        <f>IF(AND(ISBLANK(BG1431),OR(NOT(ISBLANK(BI1431)),NOT(ISBLANK(BJ1431)))),#N/A,
IF(ISBLANK(BG1431),"",
IF(AND(NOT(ISERROR(VLOOKUP(BG1431,MonsterTable!$A:$B,MATCH(MonsterTable!$B$1,MonsterTable!$A$1:$B$1,0),0))),OR(ISBLANK(BI1431),ISBLANK(BJ1431))),#N/A,
IFERROR(VLOOKUP(BG1431,MonsterTable!$A:$B,MATCH(MonsterTable!$B$1,MonsterTable!$A$1:$B$1,0),0),
IF(OR(NOT(ISBLANK(BI1431)),ISBLANK(BJ1431)),#N/A,
IF(BG1431="empty","empty",
VLOOKUP(BG1431,MonsterGroupTable!$A:$A,1,0)))))))</f>
        <v/>
      </c>
      <c r="BO1431" s="2" t="str">
        <f>IF(AND(ISBLANK(BN1431),OR(NOT(ISBLANK(BP1431)),NOT(ISBLANK(BQ1431)))),#N/A,
IF(ISBLANK(BN1431),"",
IF(AND(NOT(ISERROR(VLOOKUP(BN1431,MonsterTable!$A:$B,MATCH(MonsterTable!$B$1,MonsterTable!$A$1:$B$1,0),0))),OR(ISBLANK(BP1431),ISBLANK(BQ1431))),#N/A,
IFERROR(VLOOKUP(BN1431,MonsterTable!$A:$B,MATCH(MonsterTable!$B$1,MonsterTable!$A$1:$B$1,0),0),
IF(OR(NOT(ISBLANK(BP1431)),ISBLANK(BQ1431)),#N/A,
IF(BN1431="empty","empty",
VLOOKUP(BN1431,MonsterGroupTable!$A:$A,1,0)))))))</f>
        <v/>
      </c>
      <c r="BV1431" s="2" t="str">
        <f>IF(AND(ISBLANK(BU1431),OR(NOT(ISBLANK(BW1431)),NOT(ISBLANK(BX1431)))),#N/A,
IF(ISBLANK(BU1431),"",
IF(AND(NOT(ISERROR(VLOOKUP(BU1431,MonsterTable!$A:$B,MATCH(MonsterTable!$B$1,MonsterTable!$A$1:$B$1,0),0))),OR(ISBLANK(BW1431),ISBLANK(BX1431))),#N/A,
IFERROR(VLOOKUP(BU1431,MonsterTable!$A:$B,MATCH(MonsterTable!$B$1,MonsterTable!$A$1:$B$1,0),0),
IF(OR(NOT(ISBLANK(BW1431)),ISBLANK(BX1431)),#N/A,
IF(BU1431="empty","empty",
VLOOKUP(BU1431,MonsterGroupTable!$A:$A,1,0)))))))</f>
        <v/>
      </c>
      <c r="CC1431" s="2" t="str">
        <f>IF(AND(ISBLANK(CB1431),OR(NOT(ISBLANK(CD1431)),NOT(ISBLANK(CE1431)))),#N/A,
IF(ISBLANK(CB1431),"",
IF(AND(NOT(ISERROR(VLOOKUP(CB1431,MonsterTable!$A:$B,MATCH(MonsterTable!$B$1,MonsterTable!$A$1:$B$1,0),0))),OR(ISBLANK(CD1431),ISBLANK(CE1431))),#N/A,
IFERROR(VLOOKUP(CB1431,MonsterTable!$A:$B,MATCH(MonsterTable!$B$1,MonsterTable!$A$1:$B$1,0),0),
IF(OR(NOT(ISBLANK(CD1431)),ISBLANK(CE1431)),#N/A,
IF(CB1431="empty","empty",
VLOOKUP(CB1431,MonsterGroupTable!$A:$A,1,0)))))))</f>
        <v/>
      </c>
      <c r="CJ1431" s="2" t="str">
        <f>IF(AND(ISBLANK(CI1431),OR(NOT(ISBLANK(CK1431)),NOT(ISBLANK(CL1431)))),#N/A,
IF(ISBLANK(CI1431),"",
IF(AND(NOT(ISERROR(VLOOKUP(CI1431,MonsterTable!$A:$B,MATCH(MonsterTable!$B$1,MonsterTable!$A$1:$B$1,0),0))),OR(ISBLANK(CK1431),ISBLANK(CL1431))),#N/A,
IFERROR(VLOOKUP(CI1431,MonsterTable!$A:$B,MATCH(MonsterTable!$B$1,MonsterTable!$A$1:$B$1,0),0),
IF(OR(NOT(ISBLANK(CK1431)),ISBLANK(CL1431)),#N/A,
IF(CI1431="empty","empty",
VLOOKUP(CI1431,MonsterGroupTable!$A:$A,1,0)))))))</f>
        <v/>
      </c>
    </row>
    <row r="1432" spans="1:88">
      <c r="A1432">
        <v>60005</v>
      </c>
      <c r="B1432">
        <f t="shared" si="50"/>
        <v>1.1000000000000001</v>
      </c>
      <c r="C1432">
        <f t="shared" si="51"/>
        <v>1.1000000000000001</v>
      </c>
      <c r="F1432">
        <v>2272</v>
      </c>
      <c r="G1432">
        <v>1</v>
      </c>
      <c r="H1432">
        <v>0</v>
      </c>
      <c r="I1432">
        <v>0</v>
      </c>
      <c r="J1432">
        <v>0</v>
      </c>
      <c r="K1432" t="s">
        <v>115</v>
      </c>
      <c r="L1432" t="s">
        <v>116</v>
      </c>
      <c r="M1432" t="s">
        <v>111</v>
      </c>
      <c r="N1432" t="s">
        <v>112</v>
      </c>
      <c r="O1432">
        <v>0</v>
      </c>
      <c r="P1432">
        <v>-4.75</v>
      </c>
      <c r="Q1432">
        <v>5</v>
      </c>
      <c r="R1432">
        <v>6.4</v>
      </c>
      <c r="S1432">
        <v>-8</v>
      </c>
      <c r="T1432">
        <v>-5</v>
      </c>
      <c r="U1432">
        <v>-6</v>
      </c>
      <c r="V1432">
        <v>-3</v>
      </c>
      <c r="W1432" t="str">
        <f t="shared" si="46"/>
        <v>g601,1</v>
      </c>
      <c r="X1432" s="1" t="s">
        <v>113</v>
      </c>
      <c r="Y1432" s="2" t="str">
        <f>IF(AND(ISBLANK(X1432),OR(NOT(ISBLANK(Z1432)),NOT(ISBLANK(AA1432)))),#N/A,
IF(ISBLANK(X1432),"",
IF(AND(NOT(ISERROR(VLOOKUP(X1432,MonsterTable!$A:$B,MATCH(MonsterTable!$B$1,MonsterTable!$A$1:$B$1,0),0))),OR(ISBLANK(Z1432),ISBLANK(AA1432))),#N/A,
IFERROR(VLOOKUP(X1432,MonsterTable!$A:$B,MATCH(MonsterTable!$B$1,MonsterTable!$A$1:$B$1,0),0),
IF(OR(NOT(ISBLANK(Z1432)),ISBLANK(AA1432)),#N/A,
IF(X1432="empty","empty",
VLOOKUP(X1432,MonsterGroupTable!$A:$A,1,0)))))))</f>
        <v>g601</v>
      </c>
      <c r="AA1432">
        <v>1</v>
      </c>
      <c r="AF1432" s="2" t="str">
        <f>IF(AND(ISBLANK(AE1432),OR(NOT(ISBLANK(AG1432)),NOT(ISBLANK(AH1432)))),#N/A,
IF(ISBLANK(AE1432),"",
IF(AND(NOT(ISERROR(VLOOKUP(AE1432,MonsterTable!$A:$B,MATCH(MonsterTable!$B$1,MonsterTable!$A$1:$B$1,0),0))),OR(ISBLANK(AG1432),ISBLANK(AH1432))),#N/A,
IFERROR(VLOOKUP(AE1432,MonsterTable!$A:$B,MATCH(MonsterTable!$B$1,MonsterTable!$A$1:$B$1,0),0),
IF(OR(NOT(ISBLANK(AG1432)),ISBLANK(AH1432)),#N/A,
IF(AE1432="empty","empty",
VLOOKUP(AE1432,MonsterGroupTable!$A:$A,1,0)))))))</f>
        <v/>
      </c>
      <c r="AM1432" s="2" t="str">
        <f>IF(AND(ISBLANK(AL1432),OR(NOT(ISBLANK(AN1432)),NOT(ISBLANK(AO1432)))),#N/A,
IF(ISBLANK(AL1432),"",
IF(AND(NOT(ISERROR(VLOOKUP(AL1432,MonsterTable!$A:$B,MATCH(MonsterTable!$B$1,MonsterTable!$A$1:$B$1,0),0))),OR(ISBLANK(AN1432),ISBLANK(AO1432))),#N/A,
IFERROR(VLOOKUP(AL1432,MonsterTable!$A:$B,MATCH(MonsterTable!$B$1,MonsterTable!$A$1:$B$1,0),0),
IF(OR(NOT(ISBLANK(AN1432)),ISBLANK(AO1432)),#N/A,
IF(AL1432="empty","empty",
VLOOKUP(AL1432,MonsterGroupTable!$A:$A,1,0)))))))</f>
        <v/>
      </c>
      <c r="AT1432" s="2" t="str">
        <f>IF(AND(ISBLANK(AS1432),OR(NOT(ISBLANK(AU1432)),NOT(ISBLANK(AV1432)))),#N/A,
IF(ISBLANK(AS1432),"",
IF(AND(NOT(ISERROR(VLOOKUP(AS1432,MonsterTable!$A:$B,MATCH(MonsterTable!$B$1,MonsterTable!$A$1:$B$1,0),0))),OR(ISBLANK(AU1432),ISBLANK(AV1432))),#N/A,
IFERROR(VLOOKUP(AS1432,MonsterTable!$A:$B,MATCH(MonsterTable!$B$1,MonsterTable!$A$1:$B$1,0),0),
IF(OR(NOT(ISBLANK(AU1432)),ISBLANK(AV1432)),#N/A,
IF(AS1432="empty","empty",
VLOOKUP(AS1432,MonsterGroupTable!$A:$A,1,0)))))))</f>
        <v/>
      </c>
      <c r="BA1432" s="2" t="str">
        <f>IF(AND(ISBLANK(AZ1432),OR(NOT(ISBLANK(BB1432)),NOT(ISBLANK(BC1432)))),#N/A,
IF(ISBLANK(AZ1432),"",
IF(AND(NOT(ISERROR(VLOOKUP(AZ1432,MonsterTable!$A:$B,MATCH(MonsterTable!$B$1,MonsterTable!$A$1:$B$1,0),0))),OR(ISBLANK(BB1432),ISBLANK(BC1432))),#N/A,
IFERROR(VLOOKUP(AZ1432,MonsterTable!$A:$B,MATCH(MonsterTable!$B$1,MonsterTable!$A$1:$B$1,0),0),
IF(OR(NOT(ISBLANK(BB1432)),ISBLANK(BC1432)),#N/A,
IF(AZ1432="empty","empty",
VLOOKUP(AZ1432,MonsterGroupTable!$A:$A,1,0)))))))</f>
        <v/>
      </c>
      <c r="BH1432" s="2" t="str">
        <f>IF(AND(ISBLANK(BG1432),OR(NOT(ISBLANK(BI1432)),NOT(ISBLANK(BJ1432)))),#N/A,
IF(ISBLANK(BG1432),"",
IF(AND(NOT(ISERROR(VLOOKUP(BG1432,MonsterTable!$A:$B,MATCH(MonsterTable!$B$1,MonsterTable!$A$1:$B$1,0),0))),OR(ISBLANK(BI1432),ISBLANK(BJ1432))),#N/A,
IFERROR(VLOOKUP(BG1432,MonsterTable!$A:$B,MATCH(MonsterTable!$B$1,MonsterTable!$A$1:$B$1,0),0),
IF(OR(NOT(ISBLANK(BI1432)),ISBLANK(BJ1432)),#N/A,
IF(BG1432="empty","empty",
VLOOKUP(BG1432,MonsterGroupTable!$A:$A,1,0)))))))</f>
        <v/>
      </c>
      <c r="BO1432" s="2" t="str">
        <f>IF(AND(ISBLANK(BN1432),OR(NOT(ISBLANK(BP1432)),NOT(ISBLANK(BQ1432)))),#N/A,
IF(ISBLANK(BN1432),"",
IF(AND(NOT(ISERROR(VLOOKUP(BN1432,MonsterTable!$A:$B,MATCH(MonsterTable!$B$1,MonsterTable!$A$1:$B$1,0),0))),OR(ISBLANK(BP1432),ISBLANK(BQ1432))),#N/A,
IFERROR(VLOOKUP(BN1432,MonsterTable!$A:$B,MATCH(MonsterTable!$B$1,MonsterTable!$A$1:$B$1,0),0),
IF(OR(NOT(ISBLANK(BP1432)),ISBLANK(BQ1432)),#N/A,
IF(BN1432="empty","empty",
VLOOKUP(BN1432,MonsterGroupTable!$A:$A,1,0)))))))</f>
        <v/>
      </c>
      <c r="BV1432" s="2" t="str">
        <f>IF(AND(ISBLANK(BU1432),OR(NOT(ISBLANK(BW1432)),NOT(ISBLANK(BX1432)))),#N/A,
IF(ISBLANK(BU1432),"",
IF(AND(NOT(ISERROR(VLOOKUP(BU1432,MonsterTable!$A:$B,MATCH(MonsterTable!$B$1,MonsterTable!$A$1:$B$1,0),0))),OR(ISBLANK(BW1432),ISBLANK(BX1432))),#N/A,
IFERROR(VLOOKUP(BU1432,MonsterTable!$A:$B,MATCH(MonsterTable!$B$1,MonsterTable!$A$1:$B$1,0),0),
IF(OR(NOT(ISBLANK(BW1432)),ISBLANK(BX1432)),#N/A,
IF(BU1432="empty","empty",
VLOOKUP(BU1432,MonsterGroupTable!$A:$A,1,0)))))))</f>
        <v/>
      </c>
      <c r="CC1432" s="2" t="str">
        <f>IF(AND(ISBLANK(CB1432),OR(NOT(ISBLANK(CD1432)),NOT(ISBLANK(CE1432)))),#N/A,
IF(ISBLANK(CB1432),"",
IF(AND(NOT(ISERROR(VLOOKUP(CB1432,MonsterTable!$A:$B,MATCH(MonsterTable!$B$1,MonsterTable!$A$1:$B$1,0),0))),OR(ISBLANK(CD1432),ISBLANK(CE1432))),#N/A,
IFERROR(VLOOKUP(CB1432,MonsterTable!$A:$B,MATCH(MonsterTable!$B$1,MonsterTable!$A$1:$B$1,0),0),
IF(OR(NOT(ISBLANK(CD1432)),ISBLANK(CE1432)),#N/A,
IF(CB1432="empty","empty",
VLOOKUP(CB1432,MonsterGroupTable!$A:$A,1,0)))))))</f>
        <v/>
      </c>
      <c r="CJ1432" s="2" t="str">
        <f>IF(AND(ISBLANK(CI1432),OR(NOT(ISBLANK(CK1432)),NOT(ISBLANK(CL1432)))),#N/A,
IF(ISBLANK(CI1432),"",
IF(AND(NOT(ISERROR(VLOOKUP(CI1432,MonsterTable!$A:$B,MATCH(MonsterTable!$B$1,MonsterTable!$A$1:$B$1,0),0))),OR(ISBLANK(CK1432),ISBLANK(CL1432))),#N/A,
IFERROR(VLOOKUP(CI1432,MonsterTable!$A:$B,MATCH(MonsterTable!$B$1,MonsterTable!$A$1:$B$1,0),0),
IF(OR(NOT(ISBLANK(CK1432)),ISBLANK(CL1432)),#N/A,
IF(CI1432="empty","empty",
VLOOKUP(CI1432,MonsterGroupTable!$A:$A,1,0)))))))</f>
        <v/>
      </c>
    </row>
    <row r="1433" spans="1:88">
      <c r="A1433">
        <v>60006</v>
      </c>
      <c r="B1433">
        <f t="shared" si="50"/>
        <v>1.1000000000000001</v>
      </c>
      <c r="C1433">
        <f t="shared" si="51"/>
        <v>1.1000000000000001</v>
      </c>
      <c r="F1433">
        <v>3652</v>
      </c>
      <c r="G1433">
        <v>1</v>
      </c>
      <c r="H1433">
        <v>0</v>
      </c>
      <c r="I1433">
        <v>0</v>
      </c>
      <c r="J1433">
        <v>0</v>
      </c>
      <c r="K1433" t="s">
        <v>115</v>
      </c>
      <c r="L1433" t="s">
        <v>116</v>
      </c>
      <c r="M1433" t="s">
        <v>111</v>
      </c>
      <c r="N1433" t="s">
        <v>112</v>
      </c>
      <c r="O1433">
        <v>0</v>
      </c>
      <c r="P1433">
        <v>-4.75</v>
      </c>
      <c r="Q1433">
        <v>5</v>
      </c>
      <c r="R1433">
        <v>6.4</v>
      </c>
      <c r="S1433">
        <v>-8</v>
      </c>
      <c r="T1433">
        <v>-5</v>
      </c>
      <c r="U1433">
        <v>-6</v>
      </c>
      <c r="V1433">
        <v>-3</v>
      </c>
      <c r="W1433" t="str">
        <f t="shared" si="46"/>
        <v>g601,1</v>
      </c>
      <c r="X1433" s="1" t="s">
        <v>113</v>
      </c>
      <c r="Y1433" s="2" t="str">
        <f>IF(AND(ISBLANK(X1433),OR(NOT(ISBLANK(Z1433)),NOT(ISBLANK(AA1433)))),#N/A,
IF(ISBLANK(X1433),"",
IF(AND(NOT(ISERROR(VLOOKUP(X1433,MonsterTable!$A:$B,MATCH(MonsterTable!$B$1,MonsterTable!$A$1:$B$1,0),0))),OR(ISBLANK(Z1433),ISBLANK(AA1433))),#N/A,
IFERROR(VLOOKUP(X1433,MonsterTable!$A:$B,MATCH(MonsterTable!$B$1,MonsterTable!$A$1:$B$1,0),0),
IF(OR(NOT(ISBLANK(Z1433)),ISBLANK(AA1433)),#N/A,
IF(X1433="empty","empty",
VLOOKUP(X1433,MonsterGroupTable!$A:$A,1,0)))))))</f>
        <v>g601</v>
      </c>
      <c r="AA1433">
        <v>1</v>
      </c>
      <c r="AF1433" s="2" t="str">
        <f>IF(AND(ISBLANK(AE1433),OR(NOT(ISBLANK(AG1433)),NOT(ISBLANK(AH1433)))),#N/A,
IF(ISBLANK(AE1433),"",
IF(AND(NOT(ISERROR(VLOOKUP(AE1433,MonsterTable!$A:$B,MATCH(MonsterTable!$B$1,MonsterTable!$A$1:$B$1,0),0))),OR(ISBLANK(AG1433),ISBLANK(AH1433))),#N/A,
IFERROR(VLOOKUP(AE1433,MonsterTable!$A:$B,MATCH(MonsterTable!$B$1,MonsterTable!$A$1:$B$1,0),0),
IF(OR(NOT(ISBLANK(AG1433)),ISBLANK(AH1433)),#N/A,
IF(AE1433="empty","empty",
VLOOKUP(AE1433,MonsterGroupTable!$A:$A,1,0)))))))</f>
        <v/>
      </c>
      <c r="AM1433" s="2" t="str">
        <f>IF(AND(ISBLANK(AL1433),OR(NOT(ISBLANK(AN1433)),NOT(ISBLANK(AO1433)))),#N/A,
IF(ISBLANK(AL1433),"",
IF(AND(NOT(ISERROR(VLOOKUP(AL1433,MonsterTable!$A:$B,MATCH(MonsterTable!$B$1,MonsterTable!$A$1:$B$1,0),0))),OR(ISBLANK(AN1433),ISBLANK(AO1433))),#N/A,
IFERROR(VLOOKUP(AL1433,MonsterTable!$A:$B,MATCH(MonsterTable!$B$1,MonsterTable!$A$1:$B$1,0),0),
IF(OR(NOT(ISBLANK(AN1433)),ISBLANK(AO1433)),#N/A,
IF(AL1433="empty","empty",
VLOOKUP(AL1433,MonsterGroupTable!$A:$A,1,0)))))))</f>
        <v/>
      </c>
      <c r="AT1433" s="2" t="str">
        <f>IF(AND(ISBLANK(AS1433),OR(NOT(ISBLANK(AU1433)),NOT(ISBLANK(AV1433)))),#N/A,
IF(ISBLANK(AS1433),"",
IF(AND(NOT(ISERROR(VLOOKUP(AS1433,MonsterTable!$A:$B,MATCH(MonsterTable!$B$1,MonsterTable!$A$1:$B$1,0),0))),OR(ISBLANK(AU1433),ISBLANK(AV1433))),#N/A,
IFERROR(VLOOKUP(AS1433,MonsterTable!$A:$B,MATCH(MonsterTable!$B$1,MonsterTable!$A$1:$B$1,0),0),
IF(OR(NOT(ISBLANK(AU1433)),ISBLANK(AV1433)),#N/A,
IF(AS1433="empty","empty",
VLOOKUP(AS1433,MonsterGroupTable!$A:$A,1,0)))))))</f>
        <v/>
      </c>
      <c r="BA1433" s="2" t="str">
        <f>IF(AND(ISBLANK(AZ1433),OR(NOT(ISBLANK(BB1433)),NOT(ISBLANK(BC1433)))),#N/A,
IF(ISBLANK(AZ1433),"",
IF(AND(NOT(ISERROR(VLOOKUP(AZ1433,MonsterTable!$A:$B,MATCH(MonsterTable!$B$1,MonsterTable!$A$1:$B$1,0),0))),OR(ISBLANK(BB1433),ISBLANK(BC1433))),#N/A,
IFERROR(VLOOKUP(AZ1433,MonsterTable!$A:$B,MATCH(MonsterTable!$B$1,MonsterTable!$A$1:$B$1,0),0),
IF(OR(NOT(ISBLANK(BB1433)),ISBLANK(BC1433)),#N/A,
IF(AZ1433="empty","empty",
VLOOKUP(AZ1433,MonsterGroupTable!$A:$A,1,0)))))))</f>
        <v/>
      </c>
      <c r="BH1433" s="2" t="str">
        <f>IF(AND(ISBLANK(BG1433),OR(NOT(ISBLANK(BI1433)),NOT(ISBLANK(BJ1433)))),#N/A,
IF(ISBLANK(BG1433),"",
IF(AND(NOT(ISERROR(VLOOKUP(BG1433,MonsterTable!$A:$B,MATCH(MonsterTable!$B$1,MonsterTable!$A$1:$B$1,0),0))),OR(ISBLANK(BI1433),ISBLANK(BJ1433))),#N/A,
IFERROR(VLOOKUP(BG1433,MonsterTable!$A:$B,MATCH(MonsterTable!$B$1,MonsterTable!$A$1:$B$1,0),0),
IF(OR(NOT(ISBLANK(BI1433)),ISBLANK(BJ1433)),#N/A,
IF(BG1433="empty","empty",
VLOOKUP(BG1433,MonsterGroupTable!$A:$A,1,0)))))))</f>
        <v/>
      </c>
      <c r="BO1433" s="2" t="str">
        <f>IF(AND(ISBLANK(BN1433),OR(NOT(ISBLANK(BP1433)),NOT(ISBLANK(BQ1433)))),#N/A,
IF(ISBLANK(BN1433),"",
IF(AND(NOT(ISERROR(VLOOKUP(BN1433,MonsterTable!$A:$B,MATCH(MonsterTable!$B$1,MonsterTable!$A$1:$B$1,0),0))),OR(ISBLANK(BP1433),ISBLANK(BQ1433))),#N/A,
IFERROR(VLOOKUP(BN1433,MonsterTable!$A:$B,MATCH(MonsterTable!$B$1,MonsterTable!$A$1:$B$1,0),0),
IF(OR(NOT(ISBLANK(BP1433)),ISBLANK(BQ1433)),#N/A,
IF(BN1433="empty","empty",
VLOOKUP(BN1433,MonsterGroupTable!$A:$A,1,0)))))))</f>
        <v/>
      </c>
      <c r="BV1433" s="2" t="str">
        <f>IF(AND(ISBLANK(BU1433),OR(NOT(ISBLANK(BW1433)),NOT(ISBLANK(BX1433)))),#N/A,
IF(ISBLANK(BU1433),"",
IF(AND(NOT(ISERROR(VLOOKUP(BU1433,MonsterTable!$A:$B,MATCH(MonsterTable!$B$1,MonsterTable!$A$1:$B$1,0),0))),OR(ISBLANK(BW1433),ISBLANK(BX1433))),#N/A,
IFERROR(VLOOKUP(BU1433,MonsterTable!$A:$B,MATCH(MonsterTable!$B$1,MonsterTable!$A$1:$B$1,0),0),
IF(OR(NOT(ISBLANK(BW1433)),ISBLANK(BX1433)),#N/A,
IF(BU1433="empty","empty",
VLOOKUP(BU1433,MonsterGroupTable!$A:$A,1,0)))))))</f>
        <v/>
      </c>
      <c r="CC1433" s="2" t="str">
        <f>IF(AND(ISBLANK(CB1433),OR(NOT(ISBLANK(CD1433)),NOT(ISBLANK(CE1433)))),#N/A,
IF(ISBLANK(CB1433),"",
IF(AND(NOT(ISERROR(VLOOKUP(CB1433,MonsterTable!$A:$B,MATCH(MonsterTable!$B$1,MonsterTable!$A$1:$B$1,0),0))),OR(ISBLANK(CD1433),ISBLANK(CE1433))),#N/A,
IFERROR(VLOOKUP(CB1433,MonsterTable!$A:$B,MATCH(MonsterTable!$B$1,MonsterTable!$A$1:$B$1,0),0),
IF(OR(NOT(ISBLANK(CD1433)),ISBLANK(CE1433)),#N/A,
IF(CB1433="empty","empty",
VLOOKUP(CB1433,MonsterGroupTable!$A:$A,1,0)))))))</f>
        <v/>
      </c>
      <c r="CJ1433" s="2" t="str">
        <f>IF(AND(ISBLANK(CI1433),OR(NOT(ISBLANK(CK1433)),NOT(ISBLANK(CL1433)))),#N/A,
IF(ISBLANK(CI1433),"",
IF(AND(NOT(ISERROR(VLOOKUP(CI1433,MonsterTable!$A:$B,MATCH(MonsterTable!$B$1,MonsterTable!$A$1:$B$1,0),0))),OR(ISBLANK(CK1433),ISBLANK(CL1433))),#N/A,
IFERROR(VLOOKUP(CI1433,MonsterTable!$A:$B,MATCH(MonsterTable!$B$1,MonsterTable!$A$1:$B$1,0),0),
IF(OR(NOT(ISBLANK(CK1433)),ISBLANK(CL1433)),#N/A,
IF(CI1433="empty","empty",
VLOOKUP(CI1433,MonsterGroupTable!$A:$A,1,0)))))))</f>
        <v/>
      </c>
    </row>
    <row r="1434" spans="1:88">
      <c r="A1434">
        <v>60007</v>
      </c>
      <c r="B1434">
        <f t="shared" si="50"/>
        <v>1.1000000000000001</v>
      </c>
      <c r="C1434">
        <f t="shared" si="51"/>
        <v>1.1000000000000001</v>
      </c>
      <c r="F1434">
        <v>6064</v>
      </c>
      <c r="G1434">
        <v>1</v>
      </c>
      <c r="H1434">
        <v>0</v>
      </c>
      <c r="I1434">
        <v>0</v>
      </c>
      <c r="J1434">
        <v>0</v>
      </c>
      <c r="K1434" t="s">
        <v>115</v>
      </c>
      <c r="L1434" t="s">
        <v>116</v>
      </c>
      <c r="M1434" t="s">
        <v>111</v>
      </c>
      <c r="N1434" t="s">
        <v>112</v>
      </c>
      <c r="O1434">
        <v>0</v>
      </c>
      <c r="P1434">
        <v>-4.75</v>
      </c>
      <c r="Q1434">
        <v>5</v>
      </c>
      <c r="R1434">
        <v>6.4</v>
      </c>
      <c r="S1434">
        <v>-8</v>
      </c>
      <c r="T1434">
        <v>-5</v>
      </c>
      <c r="U1434">
        <v>-6</v>
      </c>
      <c r="V1434">
        <v>-3</v>
      </c>
      <c r="W1434" t="str">
        <f t="shared" si="46"/>
        <v>g601,1</v>
      </c>
      <c r="X1434" s="1" t="s">
        <v>113</v>
      </c>
      <c r="Y1434" s="2" t="str">
        <f>IF(AND(ISBLANK(X1434),OR(NOT(ISBLANK(Z1434)),NOT(ISBLANK(AA1434)))),#N/A,
IF(ISBLANK(X1434),"",
IF(AND(NOT(ISERROR(VLOOKUP(X1434,MonsterTable!$A:$B,MATCH(MonsterTable!$B$1,MonsterTable!$A$1:$B$1,0),0))),OR(ISBLANK(Z1434),ISBLANK(AA1434))),#N/A,
IFERROR(VLOOKUP(X1434,MonsterTable!$A:$B,MATCH(MonsterTable!$B$1,MonsterTable!$A$1:$B$1,0),0),
IF(OR(NOT(ISBLANK(Z1434)),ISBLANK(AA1434)),#N/A,
IF(X1434="empty","empty",
VLOOKUP(X1434,MonsterGroupTable!$A:$A,1,0)))))))</f>
        <v>g601</v>
      </c>
      <c r="AA1434">
        <v>1</v>
      </c>
      <c r="AF1434" s="2" t="str">
        <f>IF(AND(ISBLANK(AE1434),OR(NOT(ISBLANK(AG1434)),NOT(ISBLANK(AH1434)))),#N/A,
IF(ISBLANK(AE1434),"",
IF(AND(NOT(ISERROR(VLOOKUP(AE1434,MonsterTable!$A:$B,MATCH(MonsterTable!$B$1,MonsterTable!$A$1:$B$1,0),0))),OR(ISBLANK(AG1434),ISBLANK(AH1434))),#N/A,
IFERROR(VLOOKUP(AE1434,MonsterTable!$A:$B,MATCH(MonsterTable!$B$1,MonsterTable!$A$1:$B$1,0),0),
IF(OR(NOT(ISBLANK(AG1434)),ISBLANK(AH1434)),#N/A,
IF(AE1434="empty","empty",
VLOOKUP(AE1434,MonsterGroupTable!$A:$A,1,0)))))))</f>
        <v/>
      </c>
      <c r="AM1434" s="2" t="str">
        <f>IF(AND(ISBLANK(AL1434),OR(NOT(ISBLANK(AN1434)),NOT(ISBLANK(AO1434)))),#N/A,
IF(ISBLANK(AL1434),"",
IF(AND(NOT(ISERROR(VLOOKUP(AL1434,MonsterTable!$A:$B,MATCH(MonsterTable!$B$1,MonsterTable!$A$1:$B$1,0),0))),OR(ISBLANK(AN1434),ISBLANK(AO1434))),#N/A,
IFERROR(VLOOKUP(AL1434,MonsterTable!$A:$B,MATCH(MonsterTable!$B$1,MonsterTable!$A$1:$B$1,0),0),
IF(OR(NOT(ISBLANK(AN1434)),ISBLANK(AO1434)),#N/A,
IF(AL1434="empty","empty",
VLOOKUP(AL1434,MonsterGroupTable!$A:$A,1,0)))))))</f>
        <v/>
      </c>
      <c r="AT1434" s="2" t="str">
        <f>IF(AND(ISBLANK(AS1434),OR(NOT(ISBLANK(AU1434)),NOT(ISBLANK(AV1434)))),#N/A,
IF(ISBLANK(AS1434),"",
IF(AND(NOT(ISERROR(VLOOKUP(AS1434,MonsterTable!$A:$B,MATCH(MonsterTable!$B$1,MonsterTable!$A$1:$B$1,0),0))),OR(ISBLANK(AU1434),ISBLANK(AV1434))),#N/A,
IFERROR(VLOOKUP(AS1434,MonsterTable!$A:$B,MATCH(MonsterTable!$B$1,MonsterTable!$A$1:$B$1,0),0),
IF(OR(NOT(ISBLANK(AU1434)),ISBLANK(AV1434)),#N/A,
IF(AS1434="empty","empty",
VLOOKUP(AS1434,MonsterGroupTable!$A:$A,1,0)))))))</f>
        <v/>
      </c>
      <c r="BA1434" s="2" t="str">
        <f>IF(AND(ISBLANK(AZ1434),OR(NOT(ISBLANK(BB1434)),NOT(ISBLANK(BC1434)))),#N/A,
IF(ISBLANK(AZ1434),"",
IF(AND(NOT(ISERROR(VLOOKUP(AZ1434,MonsterTable!$A:$B,MATCH(MonsterTable!$B$1,MonsterTable!$A$1:$B$1,0),0))),OR(ISBLANK(BB1434),ISBLANK(BC1434))),#N/A,
IFERROR(VLOOKUP(AZ1434,MonsterTable!$A:$B,MATCH(MonsterTable!$B$1,MonsterTable!$A$1:$B$1,0),0),
IF(OR(NOT(ISBLANK(BB1434)),ISBLANK(BC1434)),#N/A,
IF(AZ1434="empty","empty",
VLOOKUP(AZ1434,MonsterGroupTable!$A:$A,1,0)))))))</f>
        <v/>
      </c>
      <c r="BH1434" s="2" t="str">
        <f>IF(AND(ISBLANK(BG1434),OR(NOT(ISBLANK(BI1434)),NOT(ISBLANK(BJ1434)))),#N/A,
IF(ISBLANK(BG1434),"",
IF(AND(NOT(ISERROR(VLOOKUP(BG1434,MonsterTable!$A:$B,MATCH(MonsterTable!$B$1,MonsterTable!$A$1:$B$1,0),0))),OR(ISBLANK(BI1434),ISBLANK(BJ1434))),#N/A,
IFERROR(VLOOKUP(BG1434,MonsterTable!$A:$B,MATCH(MonsterTable!$B$1,MonsterTable!$A$1:$B$1,0),0),
IF(OR(NOT(ISBLANK(BI1434)),ISBLANK(BJ1434)),#N/A,
IF(BG1434="empty","empty",
VLOOKUP(BG1434,MonsterGroupTable!$A:$A,1,0)))))))</f>
        <v/>
      </c>
      <c r="BO1434" s="2" t="str">
        <f>IF(AND(ISBLANK(BN1434),OR(NOT(ISBLANK(BP1434)),NOT(ISBLANK(BQ1434)))),#N/A,
IF(ISBLANK(BN1434),"",
IF(AND(NOT(ISERROR(VLOOKUP(BN1434,MonsterTable!$A:$B,MATCH(MonsterTable!$B$1,MonsterTable!$A$1:$B$1,0),0))),OR(ISBLANK(BP1434),ISBLANK(BQ1434))),#N/A,
IFERROR(VLOOKUP(BN1434,MonsterTable!$A:$B,MATCH(MonsterTable!$B$1,MonsterTable!$A$1:$B$1,0),0),
IF(OR(NOT(ISBLANK(BP1434)),ISBLANK(BQ1434)),#N/A,
IF(BN1434="empty","empty",
VLOOKUP(BN1434,MonsterGroupTable!$A:$A,1,0)))))))</f>
        <v/>
      </c>
      <c r="BV1434" s="2" t="str">
        <f>IF(AND(ISBLANK(BU1434),OR(NOT(ISBLANK(BW1434)),NOT(ISBLANK(BX1434)))),#N/A,
IF(ISBLANK(BU1434),"",
IF(AND(NOT(ISERROR(VLOOKUP(BU1434,MonsterTable!$A:$B,MATCH(MonsterTable!$B$1,MonsterTable!$A$1:$B$1,0),0))),OR(ISBLANK(BW1434),ISBLANK(BX1434))),#N/A,
IFERROR(VLOOKUP(BU1434,MonsterTable!$A:$B,MATCH(MonsterTable!$B$1,MonsterTable!$A$1:$B$1,0),0),
IF(OR(NOT(ISBLANK(BW1434)),ISBLANK(BX1434)),#N/A,
IF(BU1434="empty","empty",
VLOOKUP(BU1434,MonsterGroupTable!$A:$A,1,0)))))))</f>
        <v/>
      </c>
      <c r="CC1434" s="2" t="str">
        <f>IF(AND(ISBLANK(CB1434),OR(NOT(ISBLANK(CD1434)),NOT(ISBLANK(CE1434)))),#N/A,
IF(ISBLANK(CB1434),"",
IF(AND(NOT(ISERROR(VLOOKUP(CB1434,MonsterTable!$A:$B,MATCH(MonsterTable!$B$1,MonsterTable!$A$1:$B$1,0),0))),OR(ISBLANK(CD1434),ISBLANK(CE1434))),#N/A,
IFERROR(VLOOKUP(CB1434,MonsterTable!$A:$B,MATCH(MonsterTable!$B$1,MonsterTable!$A$1:$B$1,0),0),
IF(OR(NOT(ISBLANK(CD1434)),ISBLANK(CE1434)),#N/A,
IF(CB1434="empty","empty",
VLOOKUP(CB1434,MonsterGroupTable!$A:$A,1,0)))))))</f>
        <v/>
      </c>
      <c r="CJ1434" s="2" t="str">
        <f>IF(AND(ISBLANK(CI1434),OR(NOT(ISBLANK(CK1434)),NOT(ISBLANK(CL1434)))),#N/A,
IF(ISBLANK(CI1434),"",
IF(AND(NOT(ISERROR(VLOOKUP(CI1434,MonsterTable!$A:$B,MATCH(MonsterTable!$B$1,MonsterTable!$A$1:$B$1,0),0))),OR(ISBLANK(CK1434),ISBLANK(CL1434))),#N/A,
IFERROR(VLOOKUP(CI1434,MonsterTable!$A:$B,MATCH(MonsterTable!$B$1,MonsterTable!$A$1:$B$1,0),0),
IF(OR(NOT(ISBLANK(CK1434)),ISBLANK(CL1434)),#N/A,
IF(CI1434="empty","empty",
VLOOKUP(CI1434,MonsterGroupTable!$A:$A,1,0)))))))</f>
        <v/>
      </c>
    </row>
    <row r="1435" spans="1:88">
      <c r="A1435">
        <v>60008</v>
      </c>
      <c r="B1435">
        <f t="shared" si="50"/>
        <v>1.1000000000000001</v>
      </c>
      <c r="C1435">
        <f t="shared" si="51"/>
        <v>1.1000000000000001</v>
      </c>
      <c r="F1435">
        <v>8824</v>
      </c>
      <c r="G1435">
        <v>1</v>
      </c>
      <c r="H1435">
        <v>0</v>
      </c>
      <c r="I1435">
        <v>0</v>
      </c>
      <c r="J1435">
        <v>0</v>
      </c>
      <c r="K1435" t="s">
        <v>115</v>
      </c>
      <c r="L1435" t="s">
        <v>116</v>
      </c>
      <c r="M1435" t="s">
        <v>111</v>
      </c>
      <c r="N1435" t="s">
        <v>112</v>
      </c>
      <c r="O1435">
        <v>0</v>
      </c>
      <c r="P1435">
        <v>-4.75</v>
      </c>
      <c r="Q1435">
        <v>5</v>
      </c>
      <c r="R1435">
        <v>6.4</v>
      </c>
      <c r="S1435">
        <v>-8</v>
      </c>
      <c r="T1435">
        <v>-5</v>
      </c>
      <c r="U1435">
        <v>-6</v>
      </c>
      <c r="V1435">
        <v>-3</v>
      </c>
      <c r="W1435" t="str">
        <f t="shared" si="46"/>
        <v>g601,1</v>
      </c>
      <c r="X1435" s="1" t="s">
        <v>113</v>
      </c>
      <c r="Y1435" s="2" t="str">
        <f>IF(AND(ISBLANK(X1435),OR(NOT(ISBLANK(Z1435)),NOT(ISBLANK(AA1435)))),#N/A,
IF(ISBLANK(X1435),"",
IF(AND(NOT(ISERROR(VLOOKUP(X1435,MonsterTable!$A:$B,MATCH(MonsterTable!$B$1,MonsterTable!$A$1:$B$1,0),0))),OR(ISBLANK(Z1435),ISBLANK(AA1435))),#N/A,
IFERROR(VLOOKUP(X1435,MonsterTable!$A:$B,MATCH(MonsterTable!$B$1,MonsterTable!$A$1:$B$1,0),0),
IF(OR(NOT(ISBLANK(Z1435)),ISBLANK(AA1435)),#N/A,
IF(X1435="empty","empty",
VLOOKUP(X1435,MonsterGroupTable!$A:$A,1,0)))))))</f>
        <v>g601</v>
      </c>
      <c r="AA1435">
        <v>1</v>
      </c>
      <c r="AF1435" s="2" t="str">
        <f>IF(AND(ISBLANK(AE1435),OR(NOT(ISBLANK(AG1435)),NOT(ISBLANK(AH1435)))),#N/A,
IF(ISBLANK(AE1435),"",
IF(AND(NOT(ISERROR(VLOOKUP(AE1435,MonsterTable!$A:$B,MATCH(MonsterTable!$B$1,MonsterTable!$A$1:$B$1,0),0))),OR(ISBLANK(AG1435),ISBLANK(AH1435))),#N/A,
IFERROR(VLOOKUP(AE1435,MonsterTable!$A:$B,MATCH(MonsterTable!$B$1,MonsterTable!$A$1:$B$1,0),0),
IF(OR(NOT(ISBLANK(AG1435)),ISBLANK(AH1435)),#N/A,
IF(AE1435="empty","empty",
VLOOKUP(AE1435,MonsterGroupTable!$A:$A,1,0)))))))</f>
        <v/>
      </c>
      <c r="AM1435" s="2" t="str">
        <f>IF(AND(ISBLANK(AL1435),OR(NOT(ISBLANK(AN1435)),NOT(ISBLANK(AO1435)))),#N/A,
IF(ISBLANK(AL1435),"",
IF(AND(NOT(ISERROR(VLOOKUP(AL1435,MonsterTable!$A:$B,MATCH(MonsterTable!$B$1,MonsterTable!$A$1:$B$1,0),0))),OR(ISBLANK(AN1435),ISBLANK(AO1435))),#N/A,
IFERROR(VLOOKUP(AL1435,MonsterTable!$A:$B,MATCH(MonsterTable!$B$1,MonsterTable!$A$1:$B$1,0),0),
IF(OR(NOT(ISBLANK(AN1435)),ISBLANK(AO1435)),#N/A,
IF(AL1435="empty","empty",
VLOOKUP(AL1435,MonsterGroupTable!$A:$A,1,0)))))))</f>
        <v/>
      </c>
      <c r="AT1435" s="2" t="str">
        <f>IF(AND(ISBLANK(AS1435),OR(NOT(ISBLANK(AU1435)),NOT(ISBLANK(AV1435)))),#N/A,
IF(ISBLANK(AS1435),"",
IF(AND(NOT(ISERROR(VLOOKUP(AS1435,MonsterTable!$A:$B,MATCH(MonsterTable!$B$1,MonsterTable!$A$1:$B$1,0),0))),OR(ISBLANK(AU1435),ISBLANK(AV1435))),#N/A,
IFERROR(VLOOKUP(AS1435,MonsterTable!$A:$B,MATCH(MonsterTable!$B$1,MonsterTable!$A$1:$B$1,0),0),
IF(OR(NOT(ISBLANK(AU1435)),ISBLANK(AV1435)),#N/A,
IF(AS1435="empty","empty",
VLOOKUP(AS1435,MonsterGroupTable!$A:$A,1,0)))))))</f>
        <v/>
      </c>
      <c r="BA1435" s="2" t="str">
        <f>IF(AND(ISBLANK(AZ1435),OR(NOT(ISBLANK(BB1435)),NOT(ISBLANK(BC1435)))),#N/A,
IF(ISBLANK(AZ1435),"",
IF(AND(NOT(ISERROR(VLOOKUP(AZ1435,MonsterTable!$A:$B,MATCH(MonsterTable!$B$1,MonsterTable!$A$1:$B$1,0),0))),OR(ISBLANK(BB1435),ISBLANK(BC1435))),#N/A,
IFERROR(VLOOKUP(AZ1435,MonsterTable!$A:$B,MATCH(MonsterTable!$B$1,MonsterTable!$A$1:$B$1,0),0),
IF(OR(NOT(ISBLANK(BB1435)),ISBLANK(BC1435)),#N/A,
IF(AZ1435="empty","empty",
VLOOKUP(AZ1435,MonsterGroupTable!$A:$A,1,0)))))))</f>
        <v/>
      </c>
      <c r="BH1435" s="2" t="str">
        <f>IF(AND(ISBLANK(BG1435),OR(NOT(ISBLANK(BI1435)),NOT(ISBLANK(BJ1435)))),#N/A,
IF(ISBLANK(BG1435),"",
IF(AND(NOT(ISERROR(VLOOKUP(BG1435,MonsterTable!$A:$B,MATCH(MonsterTable!$B$1,MonsterTable!$A$1:$B$1,0),0))),OR(ISBLANK(BI1435),ISBLANK(BJ1435))),#N/A,
IFERROR(VLOOKUP(BG1435,MonsterTable!$A:$B,MATCH(MonsterTable!$B$1,MonsterTable!$A$1:$B$1,0),0),
IF(OR(NOT(ISBLANK(BI1435)),ISBLANK(BJ1435)),#N/A,
IF(BG1435="empty","empty",
VLOOKUP(BG1435,MonsterGroupTable!$A:$A,1,0)))))))</f>
        <v/>
      </c>
      <c r="BO1435" s="2" t="str">
        <f>IF(AND(ISBLANK(BN1435),OR(NOT(ISBLANK(BP1435)),NOT(ISBLANK(BQ1435)))),#N/A,
IF(ISBLANK(BN1435),"",
IF(AND(NOT(ISERROR(VLOOKUP(BN1435,MonsterTable!$A:$B,MATCH(MonsterTable!$B$1,MonsterTable!$A$1:$B$1,0),0))),OR(ISBLANK(BP1435),ISBLANK(BQ1435))),#N/A,
IFERROR(VLOOKUP(BN1435,MonsterTable!$A:$B,MATCH(MonsterTable!$B$1,MonsterTable!$A$1:$B$1,0),0),
IF(OR(NOT(ISBLANK(BP1435)),ISBLANK(BQ1435)),#N/A,
IF(BN1435="empty","empty",
VLOOKUP(BN1435,MonsterGroupTable!$A:$A,1,0)))))))</f>
        <v/>
      </c>
      <c r="BV1435" s="2" t="str">
        <f>IF(AND(ISBLANK(BU1435),OR(NOT(ISBLANK(BW1435)),NOT(ISBLANK(BX1435)))),#N/A,
IF(ISBLANK(BU1435),"",
IF(AND(NOT(ISERROR(VLOOKUP(BU1435,MonsterTable!$A:$B,MATCH(MonsterTable!$B$1,MonsterTable!$A$1:$B$1,0),0))),OR(ISBLANK(BW1435),ISBLANK(BX1435))),#N/A,
IFERROR(VLOOKUP(BU1435,MonsterTable!$A:$B,MATCH(MonsterTable!$B$1,MonsterTable!$A$1:$B$1,0),0),
IF(OR(NOT(ISBLANK(BW1435)),ISBLANK(BX1435)),#N/A,
IF(BU1435="empty","empty",
VLOOKUP(BU1435,MonsterGroupTable!$A:$A,1,0)))))))</f>
        <v/>
      </c>
      <c r="CC1435" s="2" t="str">
        <f>IF(AND(ISBLANK(CB1435),OR(NOT(ISBLANK(CD1435)),NOT(ISBLANK(CE1435)))),#N/A,
IF(ISBLANK(CB1435),"",
IF(AND(NOT(ISERROR(VLOOKUP(CB1435,MonsterTable!$A:$B,MATCH(MonsterTable!$B$1,MonsterTable!$A$1:$B$1,0),0))),OR(ISBLANK(CD1435),ISBLANK(CE1435))),#N/A,
IFERROR(VLOOKUP(CB1435,MonsterTable!$A:$B,MATCH(MonsterTable!$B$1,MonsterTable!$A$1:$B$1,0),0),
IF(OR(NOT(ISBLANK(CD1435)),ISBLANK(CE1435)),#N/A,
IF(CB1435="empty","empty",
VLOOKUP(CB1435,MonsterGroupTable!$A:$A,1,0)))))))</f>
        <v/>
      </c>
      <c r="CJ1435" s="2" t="str">
        <f>IF(AND(ISBLANK(CI1435),OR(NOT(ISBLANK(CK1435)),NOT(ISBLANK(CL1435)))),#N/A,
IF(ISBLANK(CI1435),"",
IF(AND(NOT(ISERROR(VLOOKUP(CI1435,MonsterTable!$A:$B,MATCH(MonsterTable!$B$1,MonsterTable!$A$1:$B$1,0),0))),OR(ISBLANK(CK1435),ISBLANK(CL1435))),#N/A,
IFERROR(VLOOKUP(CI1435,MonsterTable!$A:$B,MATCH(MonsterTable!$B$1,MonsterTable!$A$1:$B$1,0),0),
IF(OR(NOT(ISBLANK(CK1435)),ISBLANK(CL1435)),#N/A,
IF(CI1435="empty","empty",
VLOOKUP(CI1435,MonsterGroupTable!$A:$A,1,0)))))))</f>
        <v/>
      </c>
    </row>
    <row r="1436" spans="1:88">
      <c r="A1436">
        <v>60009</v>
      </c>
      <c r="B1436">
        <f t="shared" si="50"/>
        <v>1.1000000000000001</v>
      </c>
      <c r="C1436">
        <f t="shared" si="51"/>
        <v>1.1000000000000001</v>
      </c>
      <c r="F1436">
        <v>12640</v>
      </c>
      <c r="G1436">
        <v>1</v>
      </c>
      <c r="H1436">
        <v>0</v>
      </c>
      <c r="I1436">
        <v>0</v>
      </c>
      <c r="J1436">
        <v>0</v>
      </c>
      <c r="K1436" t="s">
        <v>115</v>
      </c>
      <c r="L1436" t="s">
        <v>116</v>
      </c>
      <c r="M1436" t="s">
        <v>111</v>
      </c>
      <c r="N1436" t="s">
        <v>112</v>
      </c>
      <c r="O1436">
        <v>0</v>
      </c>
      <c r="P1436">
        <v>-4.75</v>
      </c>
      <c r="Q1436">
        <v>5</v>
      </c>
      <c r="R1436">
        <v>6.4</v>
      </c>
      <c r="S1436">
        <v>-8</v>
      </c>
      <c r="T1436">
        <v>-5</v>
      </c>
      <c r="U1436">
        <v>-6</v>
      </c>
      <c r="V1436">
        <v>-3</v>
      </c>
      <c r="W1436" t="str">
        <f t="shared" si="46"/>
        <v>g601,1</v>
      </c>
      <c r="X1436" s="1" t="s">
        <v>113</v>
      </c>
      <c r="Y1436" s="2" t="str">
        <f>IF(AND(ISBLANK(X1436),OR(NOT(ISBLANK(Z1436)),NOT(ISBLANK(AA1436)))),#N/A,
IF(ISBLANK(X1436),"",
IF(AND(NOT(ISERROR(VLOOKUP(X1436,MonsterTable!$A:$B,MATCH(MonsterTable!$B$1,MonsterTable!$A$1:$B$1,0),0))),OR(ISBLANK(Z1436),ISBLANK(AA1436))),#N/A,
IFERROR(VLOOKUP(X1436,MonsterTable!$A:$B,MATCH(MonsterTable!$B$1,MonsterTable!$A$1:$B$1,0),0),
IF(OR(NOT(ISBLANK(Z1436)),ISBLANK(AA1436)),#N/A,
IF(X1436="empty","empty",
VLOOKUP(X1436,MonsterGroupTable!$A:$A,1,0)))))))</f>
        <v>g601</v>
      </c>
      <c r="AA1436">
        <v>1</v>
      </c>
      <c r="AF1436" s="2" t="str">
        <f>IF(AND(ISBLANK(AE1436),OR(NOT(ISBLANK(AG1436)),NOT(ISBLANK(AH1436)))),#N/A,
IF(ISBLANK(AE1436),"",
IF(AND(NOT(ISERROR(VLOOKUP(AE1436,MonsterTable!$A:$B,MATCH(MonsterTable!$B$1,MonsterTable!$A$1:$B$1,0),0))),OR(ISBLANK(AG1436),ISBLANK(AH1436))),#N/A,
IFERROR(VLOOKUP(AE1436,MonsterTable!$A:$B,MATCH(MonsterTable!$B$1,MonsterTable!$A$1:$B$1,0),0),
IF(OR(NOT(ISBLANK(AG1436)),ISBLANK(AH1436)),#N/A,
IF(AE1436="empty","empty",
VLOOKUP(AE1436,MonsterGroupTable!$A:$A,1,0)))))))</f>
        <v/>
      </c>
      <c r="AM1436" s="2" t="str">
        <f>IF(AND(ISBLANK(AL1436),OR(NOT(ISBLANK(AN1436)),NOT(ISBLANK(AO1436)))),#N/A,
IF(ISBLANK(AL1436),"",
IF(AND(NOT(ISERROR(VLOOKUP(AL1436,MonsterTable!$A:$B,MATCH(MonsterTable!$B$1,MonsterTable!$A$1:$B$1,0),0))),OR(ISBLANK(AN1436),ISBLANK(AO1436))),#N/A,
IFERROR(VLOOKUP(AL1436,MonsterTable!$A:$B,MATCH(MonsterTable!$B$1,MonsterTable!$A$1:$B$1,0),0),
IF(OR(NOT(ISBLANK(AN1436)),ISBLANK(AO1436)),#N/A,
IF(AL1436="empty","empty",
VLOOKUP(AL1436,MonsterGroupTable!$A:$A,1,0)))))))</f>
        <v/>
      </c>
      <c r="AT1436" s="2" t="str">
        <f>IF(AND(ISBLANK(AS1436),OR(NOT(ISBLANK(AU1436)),NOT(ISBLANK(AV1436)))),#N/A,
IF(ISBLANK(AS1436),"",
IF(AND(NOT(ISERROR(VLOOKUP(AS1436,MonsterTable!$A:$B,MATCH(MonsterTable!$B$1,MonsterTable!$A$1:$B$1,0),0))),OR(ISBLANK(AU1436),ISBLANK(AV1436))),#N/A,
IFERROR(VLOOKUP(AS1436,MonsterTable!$A:$B,MATCH(MonsterTable!$B$1,MonsterTable!$A$1:$B$1,0),0),
IF(OR(NOT(ISBLANK(AU1436)),ISBLANK(AV1436)),#N/A,
IF(AS1436="empty","empty",
VLOOKUP(AS1436,MonsterGroupTable!$A:$A,1,0)))))))</f>
        <v/>
      </c>
      <c r="BA1436" s="2" t="str">
        <f>IF(AND(ISBLANK(AZ1436),OR(NOT(ISBLANK(BB1436)),NOT(ISBLANK(BC1436)))),#N/A,
IF(ISBLANK(AZ1436),"",
IF(AND(NOT(ISERROR(VLOOKUP(AZ1436,MonsterTable!$A:$B,MATCH(MonsterTable!$B$1,MonsterTable!$A$1:$B$1,0),0))),OR(ISBLANK(BB1436),ISBLANK(BC1436))),#N/A,
IFERROR(VLOOKUP(AZ1436,MonsterTable!$A:$B,MATCH(MonsterTable!$B$1,MonsterTable!$A$1:$B$1,0),0),
IF(OR(NOT(ISBLANK(BB1436)),ISBLANK(BC1436)),#N/A,
IF(AZ1436="empty","empty",
VLOOKUP(AZ1436,MonsterGroupTable!$A:$A,1,0)))))))</f>
        <v/>
      </c>
      <c r="BH1436" s="2" t="str">
        <f>IF(AND(ISBLANK(BG1436),OR(NOT(ISBLANK(BI1436)),NOT(ISBLANK(BJ1436)))),#N/A,
IF(ISBLANK(BG1436),"",
IF(AND(NOT(ISERROR(VLOOKUP(BG1436,MonsterTable!$A:$B,MATCH(MonsterTable!$B$1,MonsterTable!$A$1:$B$1,0),0))),OR(ISBLANK(BI1436),ISBLANK(BJ1436))),#N/A,
IFERROR(VLOOKUP(BG1436,MonsterTable!$A:$B,MATCH(MonsterTable!$B$1,MonsterTable!$A$1:$B$1,0),0),
IF(OR(NOT(ISBLANK(BI1436)),ISBLANK(BJ1436)),#N/A,
IF(BG1436="empty","empty",
VLOOKUP(BG1436,MonsterGroupTable!$A:$A,1,0)))))))</f>
        <v/>
      </c>
      <c r="BO1436" s="2" t="str">
        <f>IF(AND(ISBLANK(BN1436),OR(NOT(ISBLANK(BP1436)),NOT(ISBLANK(BQ1436)))),#N/A,
IF(ISBLANK(BN1436),"",
IF(AND(NOT(ISERROR(VLOOKUP(BN1436,MonsterTable!$A:$B,MATCH(MonsterTable!$B$1,MonsterTable!$A$1:$B$1,0),0))),OR(ISBLANK(BP1436),ISBLANK(BQ1436))),#N/A,
IFERROR(VLOOKUP(BN1436,MonsterTable!$A:$B,MATCH(MonsterTable!$B$1,MonsterTable!$A$1:$B$1,0),0),
IF(OR(NOT(ISBLANK(BP1436)),ISBLANK(BQ1436)),#N/A,
IF(BN1436="empty","empty",
VLOOKUP(BN1436,MonsterGroupTable!$A:$A,1,0)))))))</f>
        <v/>
      </c>
      <c r="BV1436" s="2" t="str">
        <f>IF(AND(ISBLANK(BU1436),OR(NOT(ISBLANK(BW1436)),NOT(ISBLANK(BX1436)))),#N/A,
IF(ISBLANK(BU1436),"",
IF(AND(NOT(ISERROR(VLOOKUP(BU1436,MonsterTable!$A:$B,MATCH(MonsterTable!$B$1,MonsterTable!$A$1:$B$1,0),0))),OR(ISBLANK(BW1436),ISBLANK(BX1436))),#N/A,
IFERROR(VLOOKUP(BU1436,MonsterTable!$A:$B,MATCH(MonsterTable!$B$1,MonsterTable!$A$1:$B$1,0),0),
IF(OR(NOT(ISBLANK(BW1436)),ISBLANK(BX1436)),#N/A,
IF(BU1436="empty","empty",
VLOOKUP(BU1436,MonsterGroupTable!$A:$A,1,0)))))))</f>
        <v/>
      </c>
      <c r="CC1436" s="2" t="str">
        <f>IF(AND(ISBLANK(CB1436),OR(NOT(ISBLANK(CD1436)),NOT(ISBLANK(CE1436)))),#N/A,
IF(ISBLANK(CB1436),"",
IF(AND(NOT(ISERROR(VLOOKUP(CB1436,MonsterTable!$A:$B,MATCH(MonsterTable!$B$1,MonsterTable!$A$1:$B$1,0),0))),OR(ISBLANK(CD1436),ISBLANK(CE1436))),#N/A,
IFERROR(VLOOKUP(CB1436,MonsterTable!$A:$B,MATCH(MonsterTable!$B$1,MonsterTable!$A$1:$B$1,0),0),
IF(OR(NOT(ISBLANK(CD1436)),ISBLANK(CE1436)),#N/A,
IF(CB1436="empty","empty",
VLOOKUP(CB1436,MonsterGroupTable!$A:$A,1,0)))))))</f>
        <v/>
      </c>
      <c r="CJ1436" s="2" t="str">
        <f>IF(AND(ISBLANK(CI1436),OR(NOT(ISBLANK(CK1436)),NOT(ISBLANK(CL1436)))),#N/A,
IF(ISBLANK(CI1436),"",
IF(AND(NOT(ISERROR(VLOOKUP(CI1436,MonsterTable!$A:$B,MATCH(MonsterTable!$B$1,MonsterTable!$A$1:$B$1,0),0))),OR(ISBLANK(CK1436),ISBLANK(CL1436))),#N/A,
IFERROR(VLOOKUP(CI1436,MonsterTable!$A:$B,MATCH(MonsterTable!$B$1,MonsterTable!$A$1:$B$1,0),0),
IF(OR(NOT(ISBLANK(CK1436)),ISBLANK(CL1436)),#N/A,
IF(CI1436="empty","empty",
VLOOKUP(CI1436,MonsterGroupTable!$A:$A,1,0)))))))</f>
        <v/>
      </c>
    </row>
    <row r="1437" spans="1:88">
      <c r="A1437">
        <v>60010</v>
      </c>
      <c r="B1437">
        <f t="shared" si="50"/>
        <v>1.2</v>
      </c>
      <c r="C1437">
        <f t="shared" si="51"/>
        <v>1.1000000000000001</v>
      </c>
      <c r="F1437">
        <v>17240</v>
      </c>
      <c r="G1437">
        <v>1</v>
      </c>
      <c r="H1437">
        <v>0</v>
      </c>
      <c r="I1437">
        <v>0</v>
      </c>
      <c r="J1437">
        <v>0</v>
      </c>
      <c r="K1437" t="s">
        <v>115</v>
      </c>
      <c r="L1437" t="s">
        <v>116</v>
      </c>
      <c r="M1437" t="s">
        <v>111</v>
      </c>
      <c r="N1437" t="s">
        <v>112</v>
      </c>
      <c r="O1437">
        <v>0</v>
      </c>
      <c r="P1437">
        <v>-4.75</v>
      </c>
      <c r="Q1437">
        <v>5</v>
      </c>
      <c r="R1437">
        <v>6.4</v>
      </c>
      <c r="S1437">
        <v>-8</v>
      </c>
      <c r="T1437">
        <v>-5</v>
      </c>
      <c r="U1437">
        <v>-6</v>
      </c>
      <c r="V1437">
        <v>-3</v>
      </c>
      <c r="W1437" t="str">
        <f t="shared" si="46"/>
        <v>g601,1</v>
      </c>
      <c r="X1437" s="1" t="s">
        <v>113</v>
      </c>
      <c r="Y1437" s="2" t="str">
        <f>IF(AND(ISBLANK(X1437),OR(NOT(ISBLANK(Z1437)),NOT(ISBLANK(AA1437)))),#N/A,
IF(ISBLANK(X1437),"",
IF(AND(NOT(ISERROR(VLOOKUP(X1437,MonsterTable!$A:$B,MATCH(MonsterTable!$B$1,MonsterTable!$A$1:$B$1,0),0))),OR(ISBLANK(Z1437),ISBLANK(AA1437))),#N/A,
IFERROR(VLOOKUP(X1437,MonsterTable!$A:$B,MATCH(MonsterTable!$B$1,MonsterTable!$A$1:$B$1,0),0),
IF(OR(NOT(ISBLANK(Z1437)),ISBLANK(AA1437)),#N/A,
IF(X1437="empty","empty",
VLOOKUP(X1437,MonsterGroupTable!$A:$A,1,0)))))))</f>
        <v>g601</v>
      </c>
      <c r="AA1437">
        <v>1</v>
      </c>
      <c r="AF1437" s="2" t="str">
        <f>IF(AND(ISBLANK(AE1437),OR(NOT(ISBLANK(AG1437)),NOT(ISBLANK(AH1437)))),#N/A,
IF(ISBLANK(AE1437),"",
IF(AND(NOT(ISERROR(VLOOKUP(AE1437,MonsterTable!$A:$B,MATCH(MonsterTable!$B$1,MonsterTable!$A$1:$B$1,0),0))),OR(ISBLANK(AG1437),ISBLANK(AH1437))),#N/A,
IFERROR(VLOOKUP(AE1437,MonsterTable!$A:$B,MATCH(MonsterTable!$B$1,MonsterTable!$A$1:$B$1,0),0),
IF(OR(NOT(ISBLANK(AG1437)),ISBLANK(AH1437)),#N/A,
IF(AE1437="empty","empty",
VLOOKUP(AE1437,MonsterGroupTable!$A:$A,1,0)))))))</f>
        <v/>
      </c>
      <c r="AM1437" s="2" t="str">
        <f>IF(AND(ISBLANK(AL1437),OR(NOT(ISBLANK(AN1437)),NOT(ISBLANK(AO1437)))),#N/A,
IF(ISBLANK(AL1437),"",
IF(AND(NOT(ISERROR(VLOOKUP(AL1437,MonsterTable!$A:$B,MATCH(MonsterTable!$B$1,MonsterTable!$A$1:$B$1,0),0))),OR(ISBLANK(AN1437),ISBLANK(AO1437))),#N/A,
IFERROR(VLOOKUP(AL1437,MonsterTable!$A:$B,MATCH(MonsterTable!$B$1,MonsterTable!$A$1:$B$1,0),0),
IF(OR(NOT(ISBLANK(AN1437)),ISBLANK(AO1437)),#N/A,
IF(AL1437="empty","empty",
VLOOKUP(AL1437,MonsterGroupTable!$A:$A,1,0)))))))</f>
        <v/>
      </c>
      <c r="AT1437" s="2" t="str">
        <f>IF(AND(ISBLANK(AS1437),OR(NOT(ISBLANK(AU1437)),NOT(ISBLANK(AV1437)))),#N/A,
IF(ISBLANK(AS1437),"",
IF(AND(NOT(ISERROR(VLOOKUP(AS1437,MonsterTable!$A:$B,MATCH(MonsterTable!$B$1,MonsterTable!$A$1:$B$1,0),0))),OR(ISBLANK(AU1437),ISBLANK(AV1437))),#N/A,
IFERROR(VLOOKUP(AS1437,MonsterTable!$A:$B,MATCH(MonsterTable!$B$1,MonsterTable!$A$1:$B$1,0),0),
IF(OR(NOT(ISBLANK(AU1437)),ISBLANK(AV1437)),#N/A,
IF(AS1437="empty","empty",
VLOOKUP(AS1437,MonsterGroupTable!$A:$A,1,0)))))))</f>
        <v/>
      </c>
      <c r="BA1437" s="2" t="str">
        <f>IF(AND(ISBLANK(AZ1437),OR(NOT(ISBLANK(BB1437)),NOT(ISBLANK(BC1437)))),#N/A,
IF(ISBLANK(AZ1437),"",
IF(AND(NOT(ISERROR(VLOOKUP(AZ1437,MonsterTable!$A:$B,MATCH(MonsterTable!$B$1,MonsterTable!$A$1:$B$1,0),0))),OR(ISBLANK(BB1437),ISBLANK(BC1437))),#N/A,
IFERROR(VLOOKUP(AZ1437,MonsterTable!$A:$B,MATCH(MonsterTable!$B$1,MonsterTable!$A$1:$B$1,0),0),
IF(OR(NOT(ISBLANK(BB1437)),ISBLANK(BC1437)),#N/A,
IF(AZ1437="empty","empty",
VLOOKUP(AZ1437,MonsterGroupTable!$A:$A,1,0)))))))</f>
        <v/>
      </c>
      <c r="BH1437" s="2" t="str">
        <f>IF(AND(ISBLANK(BG1437),OR(NOT(ISBLANK(BI1437)),NOT(ISBLANK(BJ1437)))),#N/A,
IF(ISBLANK(BG1437),"",
IF(AND(NOT(ISERROR(VLOOKUP(BG1437,MonsterTable!$A:$B,MATCH(MonsterTable!$B$1,MonsterTable!$A$1:$B$1,0),0))),OR(ISBLANK(BI1437),ISBLANK(BJ1437))),#N/A,
IFERROR(VLOOKUP(BG1437,MonsterTable!$A:$B,MATCH(MonsterTable!$B$1,MonsterTable!$A$1:$B$1,0),0),
IF(OR(NOT(ISBLANK(BI1437)),ISBLANK(BJ1437)),#N/A,
IF(BG1437="empty","empty",
VLOOKUP(BG1437,MonsterGroupTable!$A:$A,1,0)))))))</f>
        <v/>
      </c>
      <c r="BO1437" s="2" t="str">
        <f>IF(AND(ISBLANK(BN1437),OR(NOT(ISBLANK(BP1437)),NOT(ISBLANK(BQ1437)))),#N/A,
IF(ISBLANK(BN1437),"",
IF(AND(NOT(ISERROR(VLOOKUP(BN1437,MonsterTable!$A:$B,MATCH(MonsterTable!$B$1,MonsterTable!$A$1:$B$1,0),0))),OR(ISBLANK(BP1437),ISBLANK(BQ1437))),#N/A,
IFERROR(VLOOKUP(BN1437,MonsterTable!$A:$B,MATCH(MonsterTable!$B$1,MonsterTable!$A$1:$B$1,0),0),
IF(OR(NOT(ISBLANK(BP1437)),ISBLANK(BQ1437)),#N/A,
IF(BN1437="empty","empty",
VLOOKUP(BN1437,MonsterGroupTable!$A:$A,1,0)))))))</f>
        <v/>
      </c>
      <c r="BV1437" s="2" t="str">
        <f>IF(AND(ISBLANK(BU1437),OR(NOT(ISBLANK(BW1437)),NOT(ISBLANK(BX1437)))),#N/A,
IF(ISBLANK(BU1437),"",
IF(AND(NOT(ISERROR(VLOOKUP(BU1437,MonsterTable!$A:$B,MATCH(MonsterTable!$B$1,MonsterTable!$A$1:$B$1,0),0))),OR(ISBLANK(BW1437),ISBLANK(BX1437))),#N/A,
IFERROR(VLOOKUP(BU1437,MonsterTable!$A:$B,MATCH(MonsterTable!$B$1,MonsterTable!$A$1:$B$1,0),0),
IF(OR(NOT(ISBLANK(BW1437)),ISBLANK(BX1437)),#N/A,
IF(BU1437="empty","empty",
VLOOKUP(BU1437,MonsterGroupTable!$A:$A,1,0)))))))</f>
        <v/>
      </c>
      <c r="CC1437" s="2" t="str">
        <f>IF(AND(ISBLANK(CB1437),OR(NOT(ISBLANK(CD1437)),NOT(ISBLANK(CE1437)))),#N/A,
IF(ISBLANK(CB1437),"",
IF(AND(NOT(ISERROR(VLOOKUP(CB1437,MonsterTable!$A:$B,MATCH(MonsterTable!$B$1,MonsterTable!$A$1:$B$1,0),0))),OR(ISBLANK(CD1437),ISBLANK(CE1437))),#N/A,
IFERROR(VLOOKUP(CB1437,MonsterTable!$A:$B,MATCH(MonsterTable!$B$1,MonsterTable!$A$1:$B$1,0),0),
IF(OR(NOT(ISBLANK(CD1437)),ISBLANK(CE1437)),#N/A,
IF(CB1437="empty","empty",
VLOOKUP(CB1437,MonsterGroupTable!$A:$A,1,0)))))))</f>
        <v/>
      </c>
      <c r="CJ1437" s="2" t="str">
        <f>IF(AND(ISBLANK(CI1437),OR(NOT(ISBLANK(CK1437)),NOT(ISBLANK(CL1437)))),#N/A,
IF(ISBLANK(CI1437),"",
IF(AND(NOT(ISERROR(VLOOKUP(CI1437,MonsterTable!$A:$B,MATCH(MonsterTable!$B$1,MonsterTable!$A$1:$B$1,0),0))),OR(ISBLANK(CK1437),ISBLANK(CL1437))),#N/A,
IFERROR(VLOOKUP(CI1437,MonsterTable!$A:$B,MATCH(MonsterTable!$B$1,MonsterTable!$A$1:$B$1,0),0),
IF(OR(NOT(ISBLANK(CK1437)),ISBLANK(CL1437)),#N/A,
IF(CI1437="empty","empty",
VLOOKUP(CI1437,MonsterGroupTable!$A:$A,1,0)))))))</f>
        <v/>
      </c>
    </row>
    <row r="1438" spans="1:88">
      <c r="A1438">
        <v>60011</v>
      </c>
      <c r="B1438">
        <f t="shared" si="50"/>
        <v>1.1000000000000001</v>
      </c>
      <c r="C1438">
        <f t="shared" si="51"/>
        <v>1.1000000000000001</v>
      </c>
      <c r="F1438">
        <v>22760</v>
      </c>
      <c r="G1438">
        <v>1</v>
      </c>
      <c r="H1438">
        <v>0</v>
      </c>
      <c r="I1438">
        <v>0</v>
      </c>
      <c r="J1438">
        <v>0</v>
      </c>
      <c r="K1438" t="s">
        <v>115</v>
      </c>
      <c r="L1438" t="s">
        <v>116</v>
      </c>
      <c r="M1438" t="s">
        <v>111</v>
      </c>
      <c r="N1438" t="s">
        <v>112</v>
      </c>
      <c r="O1438">
        <v>0</v>
      </c>
      <c r="P1438">
        <v>-4.75</v>
      </c>
      <c r="Q1438">
        <v>5</v>
      </c>
      <c r="R1438">
        <v>6.4</v>
      </c>
      <c r="S1438">
        <v>-8</v>
      </c>
      <c r="T1438">
        <v>-5</v>
      </c>
      <c r="U1438">
        <v>-6</v>
      </c>
      <c r="V1438">
        <v>-3</v>
      </c>
      <c r="W1438" t="str">
        <f t="shared" si="46"/>
        <v>g601,1</v>
      </c>
      <c r="X1438" s="1" t="s">
        <v>113</v>
      </c>
      <c r="Y1438" s="2" t="str">
        <f>IF(AND(ISBLANK(X1438),OR(NOT(ISBLANK(Z1438)),NOT(ISBLANK(AA1438)))),#N/A,
IF(ISBLANK(X1438),"",
IF(AND(NOT(ISERROR(VLOOKUP(X1438,MonsterTable!$A:$B,MATCH(MonsterTable!$B$1,MonsterTable!$A$1:$B$1,0),0))),OR(ISBLANK(Z1438),ISBLANK(AA1438))),#N/A,
IFERROR(VLOOKUP(X1438,MonsterTable!$A:$B,MATCH(MonsterTable!$B$1,MonsterTable!$A$1:$B$1,0),0),
IF(OR(NOT(ISBLANK(Z1438)),ISBLANK(AA1438)),#N/A,
IF(X1438="empty","empty",
VLOOKUP(X1438,MonsterGroupTable!$A:$A,1,0)))))))</f>
        <v>g601</v>
      </c>
      <c r="AA1438">
        <v>1</v>
      </c>
      <c r="AF1438" s="2" t="str">
        <f>IF(AND(ISBLANK(AE1438),OR(NOT(ISBLANK(AG1438)),NOT(ISBLANK(AH1438)))),#N/A,
IF(ISBLANK(AE1438),"",
IF(AND(NOT(ISERROR(VLOOKUP(AE1438,MonsterTable!$A:$B,MATCH(MonsterTable!$B$1,MonsterTable!$A$1:$B$1,0),0))),OR(ISBLANK(AG1438),ISBLANK(AH1438))),#N/A,
IFERROR(VLOOKUP(AE1438,MonsterTable!$A:$B,MATCH(MonsterTable!$B$1,MonsterTable!$A$1:$B$1,0),0),
IF(OR(NOT(ISBLANK(AG1438)),ISBLANK(AH1438)),#N/A,
IF(AE1438="empty","empty",
VLOOKUP(AE1438,MonsterGroupTable!$A:$A,1,0)))))))</f>
        <v/>
      </c>
      <c r="AM1438" s="2" t="str">
        <f>IF(AND(ISBLANK(AL1438),OR(NOT(ISBLANK(AN1438)),NOT(ISBLANK(AO1438)))),#N/A,
IF(ISBLANK(AL1438),"",
IF(AND(NOT(ISERROR(VLOOKUP(AL1438,MonsterTable!$A:$B,MATCH(MonsterTable!$B$1,MonsterTable!$A$1:$B$1,0),0))),OR(ISBLANK(AN1438),ISBLANK(AO1438))),#N/A,
IFERROR(VLOOKUP(AL1438,MonsterTable!$A:$B,MATCH(MonsterTable!$B$1,MonsterTable!$A$1:$B$1,0),0),
IF(OR(NOT(ISBLANK(AN1438)),ISBLANK(AO1438)),#N/A,
IF(AL1438="empty","empty",
VLOOKUP(AL1438,MonsterGroupTable!$A:$A,1,0)))))))</f>
        <v/>
      </c>
      <c r="AT1438" s="2" t="str">
        <f>IF(AND(ISBLANK(AS1438),OR(NOT(ISBLANK(AU1438)),NOT(ISBLANK(AV1438)))),#N/A,
IF(ISBLANK(AS1438),"",
IF(AND(NOT(ISERROR(VLOOKUP(AS1438,MonsterTable!$A:$B,MATCH(MonsterTable!$B$1,MonsterTable!$A$1:$B$1,0),0))),OR(ISBLANK(AU1438),ISBLANK(AV1438))),#N/A,
IFERROR(VLOOKUP(AS1438,MonsterTable!$A:$B,MATCH(MonsterTable!$B$1,MonsterTable!$A$1:$B$1,0),0),
IF(OR(NOT(ISBLANK(AU1438)),ISBLANK(AV1438)),#N/A,
IF(AS1438="empty","empty",
VLOOKUP(AS1438,MonsterGroupTable!$A:$A,1,0)))))))</f>
        <v/>
      </c>
      <c r="BA1438" s="2" t="str">
        <f>IF(AND(ISBLANK(AZ1438),OR(NOT(ISBLANK(BB1438)),NOT(ISBLANK(BC1438)))),#N/A,
IF(ISBLANK(AZ1438),"",
IF(AND(NOT(ISERROR(VLOOKUP(AZ1438,MonsterTable!$A:$B,MATCH(MonsterTable!$B$1,MonsterTable!$A$1:$B$1,0),0))),OR(ISBLANK(BB1438),ISBLANK(BC1438))),#N/A,
IFERROR(VLOOKUP(AZ1438,MonsterTable!$A:$B,MATCH(MonsterTable!$B$1,MonsterTable!$A$1:$B$1,0),0),
IF(OR(NOT(ISBLANK(BB1438)),ISBLANK(BC1438)),#N/A,
IF(AZ1438="empty","empty",
VLOOKUP(AZ1438,MonsterGroupTable!$A:$A,1,0)))))))</f>
        <v/>
      </c>
      <c r="BH1438" s="2" t="str">
        <f>IF(AND(ISBLANK(BG1438),OR(NOT(ISBLANK(BI1438)),NOT(ISBLANK(BJ1438)))),#N/A,
IF(ISBLANK(BG1438),"",
IF(AND(NOT(ISERROR(VLOOKUP(BG1438,MonsterTable!$A:$B,MATCH(MonsterTable!$B$1,MonsterTable!$A$1:$B$1,0),0))),OR(ISBLANK(BI1438),ISBLANK(BJ1438))),#N/A,
IFERROR(VLOOKUP(BG1438,MonsterTable!$A:$B,MATCH(MonsterTable!$B$1,MonsterTable!$A$1:$B$1,0),0),
IF(OR(NOT(ISBLANK(BI1438)),ISBLANK(BJ1438)),#N/A,
IF(BG1438="empty","empty",
VLOOKUP(BG1438,MonsterGroupTable!$A:$A,1,0)))))))</f>
        <v/>
      </c>
      <c r="BO1438" s="2" t="str">
        <f>IF(AND(ISBLANK(BN1438),OR(NOT(ISBLANK(BP1438)),NOT(ISBLANK(BQ1438)))),#N/A,
IF(ISBLANK(BN1438),"",
IF(AND(NOT(ISERROR(VLOOKUP(BN1438,MonsterTable!$A:$B,MATCH(MonsterTable!$B$1,MonsterTable!$A$1:$B$1,0),0))),OR(ISBLANK(BP1438),ISBLANK(BQ1438))),#N/A,
IFERROR(VLOOKUP(BN1438,MonsterTable!$A:$B,MATCH(MonsterTable!$B$1,MonsterTable!$A$1:$B$1,0),0),
IF(OR(NOT(ISBLANK(BP1438)),ISBLANK(BQ1438)),#N/A,
IF(BN1438="empty","empty",
VLOOKUP(BN1438,MonsterGroupTable!$A:$A,1,0)))))))</f>
        <v/>
      </c>
      <c r="BV1438" s="2" t="str">
        <f>IF(AND(ISBLANK(BU1438),OR(NOT(ISBLANK(BW1438)),NOT(ISBLANK(BX1438)))),#N/A,
IF(ISBLANK(BU1438),"",
IF(AND(NOT(ISERROR(VLOOKUP(BU1438,MonsterTable!$A:$B,MATCH(MonsterTable!$B$1,MonsterTable!$A$1:$B$1,0),0))),OR(ISBLANK(BW1438),ISBLANK(BX1438))),#N/A,
IFERROR(VLOOKUP(BU1438,MonsterTable!$A:$B,MATCH(MonsterTable!$B$1,MonsterTable!$A$1:$B$1,0),0),
IF(OR(NOT(ISBLANK(BW1438)),ISBLANK(BX1438)),#N/A,
IF(BU1438="empty","empty",
VLOOKUP(BU1438,MonsterGroupTable!$A:$A,1,0)))))))</f>
        <v/>
      </c>
      <c r="CC1438" s="2" t="str">
        <f>IF(AND(ISBLANK(CB1438),OR(NOT(ISBLANK(CD1438)),NOT(ISBLANK(CE1438)))),#N/A,
IF(ISBLANK(CB1438),"",
IF(AND(NOT(ISERROR(VLOOKUP(CB1438,MonsterTable!$A:$B,MATCH(MonsterTable!$B$1,MonsterTable!$A$1:$B$1,0),0))),OR(ISBLANK(CD1438),ISBLANK(CE1438))),#N/A,
IFERROR(VLOOKUP(CB1438,MonsterTable!$A:$B,MATCH(MonsterTable!$B$1,MonsterTable!$A$1:$B$1,0),0),
IF(OR(NOT(ISBLANK(CD1438)),ISBLANK(CE1438)),#N/A,
IF(CB1438="empty","empty",
VLOOKUP(CB1438,MonsterGroupTable!$A:$A,1,0)))))))</f>
        <v/>
      </c>
      <c r="CJ1438" s="2" t="str">
        <f>IF(AND(ISBLANK(CI1438),OR(NOT(ISBLANK(CK1438)),NOT(ISBLANK(CL1438)))),#N/A,
IF(ISBLANK(CI1438),"",
IF(AND(NOT(ISERROR(VLOOKUP(CI1438,MonsterTable!$A:$B,MATCH(MonsterTable!$B$1,MonsterTable!$A$1:$B$1,0),0))),OR(ISBLANK(CK1438),ISBLANK(CL1438))),#N/A,
IFERROR(VLOOKUP(CI1438,MonsterTable!$A:$B,MATCH(MonsterTable!$B$1,MonsterTable!$A$1:$B$1,0),0),
IF(OR(NOT(ISBLANK(CK1438)),ISBLANK(CL1438)),#N/A,
IF(CI1438="empty","empty",
VLOOKUP(CI1438,MonsterGroupTable!$A:$A,1,0)))))))</f>
        <v/>
      </c>
    </row>
    <row r="1439" spans="1:88">
      <c r="A1439">
        <v>60012</v>
      </c>
      <c r="B1439">
        <f t="shared" si="50"/>
        <v>1.1000000000000001</v>
      </c>
      <c r="C1439">
        <f t="shared" si="51"/>
        <v>1.1000000000000001</v>
      </c>
      <c r="F1439">
        <v>29660</v>
      </c>
      <c r="G1439">
        <v>1</v>
      </c>
      <c r="H1439">
        <v>0</v>
      </c>
      <c r="I1439">
        <v>0</v>
      </c>
      <c r="J1439">
        <v>0</v>
      </c>
      <c r="K1439" t="s">
        <v>115</v>
      </c>
      <c r="L1439" t="s">
        <v>116</v>
      </c>
      <c r="M1439" t="s">
        <v>111</v>
      </c>
      <c r="N1439" t="s">
        <v>112</v>
      </c>
      <c r="O1439">
        <v>0</v>
      </c>
      <c r="P1439">
        <v>-4.75</v>
      </c>
      <c r="Q1439">
        <v>5</v>
      </c>
      <c r="R1439">
        <v>6.4</v>
      </c>
      <c r="S1439">
        <v>-8</v>
      </c>
      <c r="T1439">
        <v>-5</v>
      </c>
      <c r="U1439">
        <v>-6</v>
      </c>
      <c r="V1439">
        <v>-3</v>
      </c>
      <c r="W1439" t="str">
        <f t="shared" si="46"/>
        <v>g601,1</v>
      </c>
      <c r="X1439" s="1" t="s">
        <v>113</v>
      </c>
      <c r="Y1439" s="2" t="str">
        <f>IF(AND(ISBLANK(X1439),OR(NOT(ISBLANK(Z1439)),NOT(ISBLANK(AA1439)))),#N/A,
IF(ISBLANK(X1439),"",
IF(AND(NOT(ISERROR(VLOOKUP(X1439,MonsterTable!$A:$B,MATCH(MonsterTable!$B$1,MonsterTable!$A$1:$B$1,0),0))),OR(ISBLANK(Z1439),ISBLANK(AA1439))),#N/A,
IFERROR(VLOOKUP(X1439,MonsterTable!$A:$B,MATCH(MonsterTable!$B$1,MonsterTable!$A$1:$B$1,0),0),
IF(OR(NOT(ISBLANK(Z1439)),ISBLANK(AA1439)),#N/A,
IF(X1439="empty","empty",
VLOOKUP(X1439,MonsterGroupTable!$A:$A,1,0)))))))</f>
        <v>g601</v>
      </c>
      <c r="AA1439">
        <v>1</v>
      </c>
      <c r="AF1439" s="2" t="str">
        <f>IF(AND(ISBLANK(AE1439),OR(NOT(ISBLANK(AG1439)),NOT(ISBLANK(AH1439)))),#N/A,
IF(ISBLANK(AE1439),"",
IF(AND(NOT(ISERROR(VLOOKUP(AE1439,MonsterTable!$A:$B,MATCH(MonsterTable!$B$1,MonsterTable!$A$1:$B$1,0),0))),OR(ISBLANK(AG1439),ISBLANK(AH1439))),#N/A,
IFERROR(VLOOKUP(AE1439,MonsterTable!$A:$B,MATCH(MonsterTable!$B$1,MonsterTable!$A$1:$B$1,0),0),
IF(OR(NOT(ISBLANK(AG1439)),ISBLANK(AH1439)),#N/A,
IF(AE1439="empty","empty",
VLOOKUP(AE1439,MonsterGroupTable!$A:$A,1,0)))))))</f>
        <v/>
      </c>
      <c r="AM1439" s="2" t="str">
        <f>IF(AND(ISBLANK(AL1439),OR(NOT(ISBLANK(AN1439)),NOT(ISBLANK(AO1439)))),#N/A,
IF(ISBLANK(AL1439),"",
IF(AND(NOT(ISERROR(VLOOKUP(AL1439,MonsterTable!$A:$B,MATCH(MonsterTable!$B$1,MonsterTable!$A$1:$B$1,0),0))),OR(ISBLANK(AN1439),ISBLANK(AO1439))),#N/A,
IFERROR(VLOOKUP(AL1439,MonsterTable!$A:$B,MATCH(MonsterTable!$B$1,MonsterTable!$A$1:$B$1,0),0),
IF(OR(NOT(ISBLANK(AN1439)),ISBLANK(AO1439)),#N/A,
IF(AL1439="empty","empty",
VLOOKUP(AL1439,MonsterGroupTable!$A:$A,1,0)))))))</f>
        <v/>
      </c>
      <c r="AT1439" s="2" t="str">
        <f>IF(AND(ISBLANK(AS1439),OR(NOT(ISBLANK(AU1439)),NOT(ISBLANK(AV1439)))),#N/A,
IF(ISBLANK(AS1439),"",
IF(AND(NOT(ISERROR(VLOOKUP(AS1439,MonsterTable!$A:$B,MATCH(MonsterTable!$B$1,MonsterTable!$A$1:$B$1,0),0))),OR(ISBLANK(AU1439),ISBLANK(AV1439))),#N/A,
IFERROR(VLOOKUP(AS1439,MonsterTable!$A:$B,MATCH(MonsterTable!$B$1,MonsterTable!$A$1:$B$1,0),0),
IF(OR(NOT(ISBLANK(AU1439)),ISBLANK(AV1439)),#N/A,
IF(AS1439="empty","empty",
VLOOKUP(AS1439,MonsterGroupTable!$A:$A,1,0)))))))</f>
        <v/>
      </c>
      <c r="BA1439" s="2" t="str">
        <f>IF(AND(ISBLANK(AZ1439),OR(NOT(ISBLANK(BB1439)),NOT(ISBLANK(BC1439)))),#N/A,
IF(ISBLANK(AZ1439),"",
IF(AND(NOT(ISERROR(VLOOKUP(AZ1439,MonsterTable!$A:$B,MATCH(MonsterTable!$B$1,MonsterTable!$A$1:$B$1,0),0))),OR(ISBLANK(BB1439),ISBLANK(BC1439))),#N/A,
IFERROR(VLOOKUP(AZ1439,MonsterTable!$A:$B,MATCH(MonsterTable!$B$1,MonsterTable!$A$1:$B$1,0),0),
IF(OR(NOT(ISBLANK(BB1439)),ISBLANK(BC1439)),#N/A,
IF(AZ1439="empty","empty",
VLOOKUP(AZ1439,MonsterGroupTable!$A:$A,1,0)))))))</f>
        <v/>
      </c>
      <c r="BH1439" s="2" t="str">
        <f>IF(AND(ISBLANK(BG1439),OR(NOT(ISBLANK(BI1439)),NOT(ISBLANK(BJ1439)))),#N/A,
IF(ISBLANK(BG1439),"",
IF(AND(NOT(ISERROR(VLOOKUP(BG1439,MonsterTable!$A:$B,MATCH(MonsterTable!$B$1,MonsterTable!$A$1:$B$1,0),0))),OR(ISBLANK(BI1439),ISBLANK(BJ1439))),#N/A,
IFERROR(VLOOKUP(BG1439,MonsterTable!$A:$B,MATCH(MonsterTable!$B$1,MonsterTable!$A$1:$B$1,0),0),
IF(OR(NOT(ISBLANK(BI1439)),ISBLANK(BJ1439)),#N/A,
IF(BG1439="empty","empty",
VLOOKUP(BG1439,MonsterGroupTable!$A:$A,1,0)))))))</f>
        <v/>
      </c>
      <c r="BO1439" s="2" t="str">
        <f>IF(AND(ISBLANK(BN1439),OR(NOT(ISBLANK(BP1439)),NOT(ISBLANK(BQ1439)))),#N/A,
IF(ISBLANK(BN1439),"",
IF(AND(NOT(ISERROR(VLOOKUP(BN1439,MonsterTable!$A:$B,MATCH(MonsterTable!$B$1,MonsterTable!$A$1:$B$1,0),0))),OR(ISBLANK(BP1439),ISBLANK(BQ1439))),#N/A,
IFERROR(VLOOKUP(BN1439,MonsterTable!$A:$B,MATCH(MonsterTable!$B$1,MonsterTable!$A$1:$B$1,0),0),
IF(OR(NOT(ISBLANK(BP1439)),ISBLANK(BQ1439)),#N/A,
IF(BN1439="empty","empty",
VLOOKUP(BN1439,MonsterGroupTable!$A:$A,1,0)))))))</f>
        <v/>
      </c>
      <c r="BV1439" s="2" t="str">
        <f>IF(AND(ISBLANK(BU1439),OR(NOT(ISBLANK(BW1439)),NOT(ISBLANK(BX1439)))),#N/A,
IF(ISBLANK(BU1439),"",
IF(AND(NOT(ISERROR(VLOOKUP(BU1439,MonsterTable!$A:$B,MATCH(MonsterTable!$B$1,MonsterTable!$A$1:$B$1,0),0))),OR(ISBLANK(BW1439),ISBLANK(BX1439))),#N/A,
IFERROR(VLOOKUP(BU1439,MonsterTable!$A:$B,MATCH(MonsterTable!$B$1,MonsterTable!$A$1:$B$1,0),0),
IF(OR(NOT(ISBLANK(BW1439)),ISBLANK(BX1439)),#N/A,
IF(BU1439="empty","empty",
VLOOKUP(BU1439,MonsterGroupTable!$A:$A,1,0)))))))</f>
        <v/>
      </c>
      <c r="CC1439" s="2" t="str">
        <f>IF(AND(ISBLANK(CB1439),OR(NOT(ISBLANK(CD1439)),NOT(ISBLANK(CE1439)))),#N/A,
IF(ISBLANK(CB1439),"",
IF(AND(NOT(ISERROR(VLOOKUP(CB1439,MonsterTable!$A:$B,MATCH(MonsterTable!$B$1,MonsterTable!$A$1:$B$1,0),0))),OR(ISBLANK(CD1439),ISBLANK(CE1439))),#N/A,
IFERROR(VLOOKUP(CB1439,MonsterTable!$A:$B,MATCH(MonsterTable!$B$1,MonsterTable!$A$1:$B$1,0),0),
IF(OR(NOT(ISBLANK(CD1439)),ISBLANK(CE1439)),#N/A,
IF(CB1439="empty","empty",
VLOOKUP(CB1439,MonsterGroupTable!$A:$A,1,0)))))))</f>
        <v/>
      </c>
      <c r="CJ1439" s="2" t="str">
        <f>IF(AND(ISBLANK(CI1439),OR(NOT(ISBLANK(CK1439)),NOT(ISBLANK(CL1439)))),#N/A,
IF(ISBLANK(CI1439),"",
IF(AND(NOT(ISERROR(VLOOKUP(CI1439,MonsterTable!$A:$B,MATCH(MonsterTable!$B$1,MonsterTable!$A$1:$B$1,0),0))),OR(ISBLANK(CK1439),ISBLANK(CL1439))),#N/A,
IFERROR(VLOOKUP(CI1439,MonsterTable!$A:$B,MATCH(MonsterTable!$B$1,MonsterTable!$A$1:$B$1,0),0),
IF(OR(NOT(ISBLANK(CK1439)),ISBLANK(CL1439)),#N/A,
IF(CI1439="empty","empty",
VLOOKUP(CI1439,MonsterGroupTable!$A:$A,1,0)))))))</f>
        <v/>
      </c>
    </row>
    <row r="1440" spans="1:88">
      <c r="A1440">
        <v>60013</v>
      </c>
      <c r="B1440">
        <f t="shared" si="50"/>
        <v>1.1000000000000001</v>
      </c>
      <c r="C1440">
        <f t="shared" si="51"/>
        <v>1.1000000000000001</v>
      </c>
      <c r="F1440">
        <v>37184</v>
      </c>
      <c r="G1440">
        <v>1</v>
      </c>
      <c r="H1440">
        <v>0</v>
      </c>
      <c r="I1440">
        <v>0</v>
      </c>
      <c r="J1440">
        <v>0</v>
      </c>
      <c r="K1440" t="s">
        <v>115</v>
      </c>
      <c r="L1440" t="s">
        <v>116</v>
      </c>
      <c r="M1440" t="s">
        <v>111</v>
      </c>
      <c r="N1440" t="s">
        <v>112</v>
      </c>
      <c r="O1440">
        <v>0</v>
      </c>
      <c r="P1440">
        <v>-4.75</v>
      </c>
      <c r="Q1440">
        <v>5</v>
      </c>
      <c r="R1440">
        <v>6.4</v>
      </c>
      <c r="S1440">
        <v>-8</v>
      </c>
      <c r="T1440">
        <v>-5</v>
      </c>
      <c r="U1440">
        <v>-6</v>
      </c>
      <c r="V1440">
        <v>-3</v>
      </c>
      <c r="W1440" t="str">
        <f t="shared" si="46"/>
        <v>g601,1</v>
      </c>
      <c r="X1440" s="1" t="s">
        <v>113</v>
      </c>
      <c r="Y1440" s="2" t="str">
        <f>IF(AND(ISBLANK(X1440),OR(NOT(ISBLANK(Z1440)),NOT(ISBLANK(AA1440)))),#N/A,
IF(ISBLANK(X1440),"",
IF(AND(NOT(ISERROR(VLOOKUP(X1440,MonsterTable!$A:$B,MATCH(MonsterTable!$B$1,MonsterTable!$A$1:$B$1,0),0))),OR(ISBLANK(Z1440),ISBLANK(AA1440))),#N/A,
IFERROR(VLOOKUP(X1440,MonsterTable!$A:$B,MATCH(MonsterTable!$B$1,MonsterTable!$A$1:$B$1,0),0),
IF(OR(NOT(ISBLANK(Z1440)),ISBLANK(AA1440)),#N/A,
IF(X1440="empty","empty",
VLOOKUP(X1440,MonsterGroupTable!$A:$A,1,0)))))))</f>
        <v>g601</v>
      </c>
      <c r="AA1440">
        <v>1</v>
      </c>
      <c r="AF1440" s="2" t="str">
        <f>IF(AND(ISBLANK(AE1440),OR(NOT(ISBLANK(AG1440)),NOT(ISBLANK(AH1440)))),#N/A,
IF(ISBLANK(AE1440),"",
IF(AND(NOT(ISERROR(VLOOKUP(AE1440,MonsterTable!$A:$B,MATCH(MonsterTable!$B$1,MonsterTable!$A$1:$B$1,0),0))),OR(ISBLANK(AG1440),ISBLANK(AH1440))),#N/A,
IFERROR(VLOOKUP(AE1440,MonsterTable!$A:$B,MATCH(MonsterTable!$B$1,MonsterTable!$A$1:$B$1,0),0),
IF(OR(NOT(ISBLANK(AG1440)),ISBLANK(AH1440)),#N/A,
IF(AE1440="empty","empty",
VLOOKUP(AE1440,MonsterGroupTable!$A:$A,1,0)))))))</f>
        <v/>
      </c>
      <c r="AM1440" s="2" t="str">
        <f>IF(AND(ISBLANK(AL1440),OR(NOT(ISBLANK(AN1440)),NOT(ISBLANK(AO1440)))),#N/A,
IF(ISBLANK(AL1440),"",
IF(AND(NOT(ISERROR(VLOOKUP(AL1440,MonsterTable!$A:$B,MATCH(MonsterTable!$B$1,MonsterTable!$A$1:$B$1,0),0))),OR(ISBLANK(AN1440),ISBLANK(AO1440))),#N/A,
IFERROR(VLOOKUP(AL1440,MonsterTable!$A:$B,MATCH(MonsterTable!$B$1,MonsterTable!$A$1:$B$1,0),0),
IF(OR(NOT(ISBLANK(AN1440)),ISBLANK(AO1440)),#N/A,
IF(AL1440="empty","empty",
VLOOKUP(AL1440,MonsterGroupTable!$A:$A,1,0)))))))</f>
        <v/>
      </c>
      <c r="AT1440" s="2" t="str">
        <f>IF(AND(ISBLANK(AS1440),OR(NOT(ISBLANK(AU1440)),NOT(ISBLANK(AV1440)))),#N/A,
IF(ISBLANK(AS1440),"",
IF(AND(NOT(ISERROR(VLOOKUP(AS1440,MonsterTable!$A:$B,MATCH(MonsterTable!$B$1,MonsterTable!$A$1:$B$1,0),0))),OR(ISBLANK(AU1440),ISBLANK(AV1440))),#N/A,
IFERROR(VLOOKUP(AS1440,MonsterTable!$A:$B,MATCH(MonsterTable!$B$1,MonsterTable!$A$1:$B$1,0),0),
IF(OR(NOT(ISBLANK(AU1440)),ISBLANK(AV1440)),#N/A,
IF(AS1440="empty","empty",
VLOOKUP(AS1440,MonsterGroupTable!$A:$A,1,0)))))))</f>
        <v/>
      </c>
      <c r="BA1440" s="2" t="str">
        <f>IF(AND(ISBLANK(AZ1440),OR(NOT(ISBLANK(BB1440)),NOT(ISBLANK(BC1440)))),#N/A,
IF(ISBLANK(AZ1440),"",
IF(AND(NOT(ISERROR(VLOOKUP(AZ1440,MonsterTable!$A:$B,MATCH(MonsterTable!$B$1,MonsterTable!$A$1:$B$1,0),0))),OR(ISBLANK(BB1440),ISBLANK(BC1440))),#N/A,
IFERROR(VLOOKUP(AZ1440,MonsterTable!$A:$B,MATCH(MonsterTable!$B$1,MonsterTable!$A$1:$B$1,0),0),
IF(OR(NOT(ISBLANK(BB1440)),ISBLANK(BC1440)),#N/A,
IF(AZ1440="empty","empty",
VLOOKUP(AZ1440,MonsterGroupTable!$A:$A,1,0)))))))</f>
        <v/>
      </c>
      <c r="BH1440" s="2" t="str">
        <f>IF(AND(ISBLANK(BG1440),OR(NOT(ISBLANK(BI1440)),NOT(ISBLANK(BJ1440)))),#N/A,
IF(ISBLANK(BG1440),"",
IF(AND(NOT(ISERROR(VLOOKUP(BG1440,MonsterTable!$A:$B,MATCH(MonsterTable!$B$1,MonsterTable!$A$1:$B$1,0),0))),OR(ISBLANK(BI1440),ISBLANK(BJ1440))),#N/A,
IFERROR(VLOOKUP(BG1440,MonsterTable!$A:$B,MATCH(MonsterTable!$B$1,MonsterTable!$A$1:$B$1,0),0),
IF(OR(NOT(ISBLANK(BI1440)),ISBLANK(BJ1440)),#N/A,
IF(BG1440="empty","empty",
VLOOKUP(BG1440,MonsterGroupTable!$A:$A,1,0)))))))</f>
        <v/>
      </c>
      <c r="BO1440" s="2" t="str">
        <f>IF(AND(ISBLANK(BN1440),OR(NOT(ISBLANK(BP1440)),NOT(ISBLANK(BQ1440)))),#N/A,
IF(ISBLANK(BN1440),"",
IF(AND(NOT(ISERROR(VLOOKUP(BN1440,MonsterTable!$A:$B,MATCH(MonsterTable!$B$1,MonsterTable!$A$1:$B$1,0),0))),OR(ISBLANK(BP1440),ISBLANK(BQ1440))),#N/A,
IFERROR(VLOOKUP(BN1440,MonsterTable!$A:$B,MATCH(MonsterTable!$B$1,MonsterTable!$A$1:$B$1,0),0),
IF(OR(NOT(ISBLANK(BP1440)),ISBLANK(BQ1440)),#N/A,
IF(BN1440="empty","empty",
VLOOKUP(BN1440,MonsterGroupTable!$A:$A,1,0)))))))</f>
        <v/>
      </c>
      <c r="BV1440" s="2" t="str">
        <f>IF(AND(ISBLANK(BU1440),OR(NOT(ISBLANK(BW1440)),NOT(ISBLANK(BX1440)))),#N/A,
IF(ISBLANK(BU1440),"",
IF(AND(NOT(ISERROR(VLOOKUP(BU1440,MonsterTable!$A:$B,MATCH(MonsterTable!$B$1,MonsterTable!$A$1:$B$1,0),0))),OR(ISBLANK(BW1440),ISBLANK(BX1440))),#N/A,
IFERROR(VLOOKUP(BU1440,MonsterTable!$A:$B,MATCH(MonsterTable!$B$1,MonsterTable!$A$1:$B$1,0),0),
IF(OR(NOT(ISBLANK(BW1440)),ISBLANK(BX1440)),#N/A,
IF(BU1440="empty","empty",
VLOOKUP(BU1440,MonsterGroupTable!$A:$A,1,0)))))))</f>
        <v/>
      </c>
      <c r="CC1440" s="2" t="str">
        <f>IF(AND(ISBLANK(CB1440),OR(NOT(ISBLANK(CD1440)),NOT(ISBLANK(CE1440)))),#N/A,
IF(ISBLANK(CB1440),"",
IF(AND(NOT(ISERROR(VLOOKUP(CB1440,MonsterTable!$A:$B,MATCH(MonsterTable!$B$1,MonsterTable!$A$1:$B$1,0),0))),OR(ISBLANK(CD1440),ISBLANK(CE1440))),#N/A,
IFERROR(VLOOKUP(CB1440,MonsterTable!$A:$B,MATCH(MonsterTable!$B$1,MonsterTable!$A$1:$B$1,0),0),
IF(OR(NOT(ISBLANK(CD1440)),ISBLANK(CE1440)),#N/A,
IF(CB1440="empty","empty",
VLOOKUP(CB1440,MonsterGroupTable!$A:$A,1,0)))))))</f>
        <v/>
      </c>
      <c r="CJ1440" s="2" t="str">
        <f>IF(AND(ISBLANK(CI1440),OR(NOT(ISBLANK(CK1440)),NOT(ISBLANK(CL1440)))),#N/A,
IF(ISBLANK(CI1440),"",
IF(AND(NOT(ISERROR(VLOOKUP(CI1440,MonsterTable!$A:$B,MATCH(MonsterTable!$B$1,MonsterTable!$A$1:$B$1,0),0))),OR(ISBLANK(CK1440),ISBLANK(CL1440))),#N/A,
IFERROR(VLOOKUP(CI1440,MonsterTable!$A:$B,MATCH(MonsterTable!$B$1,MonsterTable!$A$1:$B$1,0),0),
IF(OR(NOT(ISBLANK(CK1440)),ISBLANK(CL1440)),#N/A,
IF(CI1440="empty","empty",
VLOOKUP(CI1440,MonsterGroupTable!$A:$A,1,0)))))))</f>
        <v/>
      </c>
    </row>
    <row r="1441" spans="1:88">
      <c r="A1441">
        <v>60014</v>
      </c>
      <c r="B1441">
        <f t="shared" si="50"/>
        <v>1.1000000000000001</v>
      </c>
      <c r="C1441">
        <f t="shared" si="51"/>
        <v>1.1000000000000001</v>
      </c>
      <c r="F1441">
        <v>46844</v>
      </c>
      <c r="G1441">
        <v>1</v>
      </c>
      <c r="H1441">
        <v>0</v>
      </c>
      <c r="I1441">
        <v>0</v>
      </c>
      <c r="J1441">
        <v>0</v>
      </c>
      <c r="K1441" t="s">
        <v>115</v>
      </c>
      <c r="L1441" t="s">
        <v>116</v>
      </c>
      <c r="M1441" t="s">
        <v>111</v>
      </c>
      <c r="N1441" t="s">
        <v>112</v>
      </c>
      <c r="O1441">
        <v>0</v>
      </c>
      <c r="P1441">
        <v>-4.75</v>
      </c>
      <c r="Q1441">
        <v>5</v>
      </c>
      <c r="R1441">
        <v>6.4</v>
      </c>
      <c r="S1441">
        <v>-8</v>
      </c>
      <c r="T1441">
        <v>-5</v>
      </c>
      <c r="U1441">
        <v>-6</v>
      </c>
      <c r="V1441">
        <v>-3</v>
      </c>
      <c r="W1441" t="str">
        <f t="shared" si="46"/>
        <v>g601,1</v>
      </c>
      <c r="X1441" s="1" t="s">
        <v>113</v>
      </c>
      <c r="Y1441" s="2" t="str">
        <f>IF(AND(ISBLANK(X1441),OR(NOT(ISBLANK(Z1441)),NOT(ISBLANK(AA1441)))),#N/A,
IF(ISBLANK(X1441),"",
IF(AND(NOT(ISERROR(VLOOKUP(X1441,MonsterTable!$A:$B,MATCH(MonsterTable!$B$1,MonsterTable!$A$1:$B$1,0),0))),OR(ISBLANK(Z1441),ISBLANK(AA1441))),#N/A,
IFERROR(VLOOKUP(X1441,MonsterTable!$A:$B,MATCH(MonsterTable!$B$1,MonsterTable!$A$1:$B$1,0),0),
IF(OR(NOT(ISBLANK(Z1441)),ISBLANK(AA1441)),#N/A,
IF(X1441="empty","empty",
VLOOKUP(X1441,MonsterGroupTable!$A:$A,1,0)))))))</f>
        <v>g601</v>
      </c>
      <c r="AA1441">
        <v>1</v>
      </c>
      <c r="AF1441" s="2" t="str">
        <f>IF(AND(ISBLANK(AE1441),OR(NOT(ISBLANK(AG1441)),NOT(ISBLANK(AH1441)))),#N/A,
IF(ISBLANK(AE1441),"",
IF(AND(NOT(ISERROR(VLOOKUP(AE1441,MonsterTable!$A:$B,MATCH(MonsterTable!$B$1,MonsterTable!$A$1:$B$1,0),0))),OR(ISBLANK(AG1441),ISBLANK(AH1441))),#N/A,
IFERROR(VLOOKUP(AE1441,MonsterTable!$A:$B,MATCH(MonsterTable!$B$1,MonsterTable!$A$1:$B$1,0),0),
IF(OR(NOT(ISBLANK(AG1441)),ISBLANK(AH1441)),#N/A,
IF(AE1441="empty","empty",
VLOOKUP(AE1441,MonsterGroupTable!$A:$A,1,0)))))))</f>
        <v/>
      </c>
      <c r="AM1441" s="2" t="str">
        <f>IF(AND(ISBLANK(AL1441),OR(NOT(ISBLANK(AN1441)),NOT(ISBLANK(AO1441)))),#N/A,
IF(ISBLANK(AL1441),"",
IF(AND(NOT(ISERROR(VLOOKUP(AL1441,MonsterTable!$A:$B,MATCH(MonsterTable!$B$1,MonsterTable!$A$1:$B$1,0),0))),OR(ISBLANK(AN1441),ISBLANK(AO1441))),#N/A,
IFERROR(VLOOKUP(AL1441,MonsterTable!$A:$B,MATCH(MonsterTable!$B$1,MonsterTable!$A$1:$B$1,0),0),
IF(OR(NOT(ISBLANK(AN1441)),ISBLANK(AO1441)),#N/A,
IF(AL1441="empty","empty",
VLOOKUP(AL1441,MonsterGroupTable!$A:$A,1,0)))))))</f>
        <v/>
      </c>
      <c r="AT1441" s="2" t="str">
        <f>IF(AND(ISBLANK(AS1441),OR(NOT(ISBLANK(AU1441)),NOT(ISBLANK(AV1441)))),#N/A,
IF(ISBLANK(AS1441),"",
IF(AND(NOT(ISERROR(VLOOKUP(AS1441,MonsterTable!$A:$B,MATCH(MonsterTable!$B$1,MonsterTable!$A$1:$B$1,0),0))),OR(ISBLANK(AU1441),ISBLANK(AV1441))),#N/A,
IFERROR(VLOOKUP(AS1441,MonsterTable!$A:$B,MATCH(MonsterTable!$B$1,MonsterTable!$A$1:$B$1,0),0),
IF(OR(NOT(ISBLANK(AU1441)),ISBLANK(AV1441)),#N/A,
IF(AS1441="empty","empty",
VLOOKUP(AS1441,MonsterGroupTable!$A:$A,1,0)))))))</f>
        <v/>
      </c>
      <c r="BA1441" s="2" t="str">
        <f>IF(AND(ISBLANK(AZ1441),OR(NOT(ISBLANK(BB1441)),NOT(ISBLANK(BC1441)))),#N/A,
IF(ISBLANK(AZ1441),"",
IF(AND(NOT(ISERROR(VLOOKUP(AZ1441,MonsterTable!$A:$B,MATCH(MonsterTable!$B$1,MonsterTable!$A$1:$B$1,0),0))),OR(ISBLANK(BB1441),ISBLANK(BC1441))),#N/A,
IFERROR(VLOOKUP(AZ1441,MonsterTable!$A:$B,MATCH(MonsterTable!$B$1,MonsterTable!$A$1:$B$1,0),0),
IF(OR(NOT(ISBLANK(BB1441)),ISBLANK(BC1441)),#N/A,
IF(AZ1441="empty","empty",
VLOOKUP(AZ1441,MonsterGroupTable!$A:$A,1,0)))))))</f>
        <v/>
      </c>
      <c r="BH1441" s="2" t="str">
        <f>IF(AND(ISBLANK(BG1441),OR(NOT(ISBLANK(BI1441)),NOT(ISBLANK(BJ1441)))),#N/A,
IF(ISBLANK(BG1441),"",
IF(AND(NOT(ISERROR(VLOOKUP(BG1441,MonsterTable!$A:$B,MATCH(MonsterTable!$B$1,MonsterTable!$A$1:$B$1,0),0))),OR(ISBLANK(BI1441),ISBLANK(BJ1441))),#N/A,
IFERROR(VLOOKUP(BG1441,MonsterTable!$A:$B,MATCH(MonsterTable!$B$1,MonsterTable!$A$1:$B$1,0),0),
IF(OR(NOT(ISBLANK(BI1441)),ISBLANK(BJ1441)),#N/A,
IF(BG1441="empty","empty",
VLOOKUP(BG1441,MonsterGroupTable!$A:$A,1,0)))))))</f>
        <v/>
      </c>
      <c r="BO1441" s="2" t="str">
        <f>IF(AND(ISBLANK(BN1441),OR(NOT(ISBLANK(BP1441)),NOT(ISBLANK(BQ1441)))),#N/A,
IF(ISBLANK(BN1441),"",
IF(AND(NOT(ISERROR(VLOOKUP(BN1441,MonsterTable!$A:$B,MATCH(MonsterTable!$B$1,MonsterTable!$A$1:$B$1,0),0))),OR(ISBLANK(BP1441),ISBLANK(BQ1441))),#N/A,
IFERROR(VLOOKUP(BN1441,MonsterTable!$A:$B,MATCH(MonsterTable!$B$1,MonsterTable!$A$1:$B$1,0),0),
IF(OR(NOT(ISBLANK(BP1441)),ISBLANK(BQ1441)),#N/A,
IF(BN1441="empty","empty",
VLOOKUP(BN1441,MonsterGroupTable!$A:$A,1,0)))))))</f>
        <v/>
      </c>
      <c r="BV1441" s="2" t="str">
        <f>IF(AND(ISBLANK(BU1441),OR(NOT(ISBLANK(BW1441)),NOT(ISBLANK(BX1441)))),#N/A,
IF(ISBLANK(BU1441),"",
IF(AND(NOT(ISERROR(VLOOKUP(BU1441,MonsterTable!$A:$B,MATCH(MonsterTable!$B$1,MonsterTable!$A$1:$B$1,0),0))),OR(ISBLANK(BW1441),ISBLANK(BX1441))),#N/A,
IFERROR(VLOOKUP(BU1441,MonsterTable!$A:$B,MATCH(MonsterTable!$B$1,MonsterTable!$A$1:$B$1,0),0),
IF(OR(NOT(ISBLANK(BW1441)),ISBLANK(BX1441)),#N/A,
IF(BU1441="empty","empty",
VLOOKUP(BU1441,MonsterGroupTable!$A:$A,1,0)))))))</f>
        <v/>
      </c>
      <c r="CC1441" s="2" t="str">
        <f>IF(AND(ISBLANK(CB1441),OR(NOT(ISBLANK(CD1441)),NOT(ISBLANK(CE1441)))),#N/A,
IF(ISBLANK(CB1441),"",
IF(AND(NOT(ISERROR(VLOOKUP(CB1441,MonsterTable!$A:$B,MATCH(MonsterTable!$B$1,MonsterTable!$A$1:$B$1,0),0))),OR(ISBLANK(CD1441),ISBLANK(CE1441))),#N/A,
IFERROR(VLOOKUP(CB1441,MonsterTable!$A:$B,MATCH(MonsterTable!$B$1,MonsterTable!$A$1:$B$1,0),0),
IF(OR(NOT(ISBLANK(CD1441)),ISBLANK(CE1441)),#N/A,
IF(CB1441="empty","empty",
VLOOKUP(CB1441,MonsterGroupTable!$A:$A,1,0)))))))</f>
        <v/>
      </c>
      <c r="CJ1441" s="2" t="str">
        <f>IF(AND(ISBLANK(CI1441),OR(NOT(ISBLANK(CK1441)),NOT(ISBLANK(CL1441)))),#N/A,
IF(ISBLANK(CI1441),"",
IF(AND(NOT(ISERROR(VLOOKUP(CI1441,MonsterTable!$A:$B,MATCH(MonsterTable!$B$1,MonsterTable!$A$1:$B$1,0),0))),OR(ISBLANK(CK1441),ISBLANK(CL1441))),#N/A,
IFERROR(VLOOKUP(CI1441,MonsterTable!$A:$B,MATCH(MonsterTable!$B$1,MonsterTable!$A$1:$B$1,0),0),
IF(OR(NOT(ISBLANK(CK1441)),ISBLANK(CL1441)),#N/A,
IF(CI1441="empty","empty",
VLOOKUP(CI1441,MonsterGroupTable!$A:$A,1,0)))))))</f>
        <v/>
      </c>
    </row>
    <row r="1442" spans="1:88">
      <c r="A1442">
        <v>60015</v>
      </c>
      <c r="B1442">
        <f t="shared" si="50"/>
        <v>1.1000000000000001</v>
      </c>
      <c r="C1442">
        <f t="shared" si="51"/>
        <v>1.1000000000000001</v>
      </c>
      <c r="F1442">
        <v>56672</v>
      </c>
      <c r="G1442">
        <v>1</v>
      </c>
      <c r="H1442">
        <v>0</v>
      </c>
      <c r="I1442">
        <v>0</v>
      </c>
      <c r="J1442">
        <v>0</v>
      </c>
      <c r="K1442" t="s">
        <v>115</v>
      </c>
      <c r="L1442" t="s">
        <v>116</v>
      </c>
      <c r="M1442" t="s">
        <v>111</v>
      </c>
      <c r="N1442" t="s">
        <v>112</v>
      </c>
      <c r="O1442">
        <v>0</v>
      </c>
      <c r="P1442">
        <v>-4.75</v>
      </c>
      <c r="Q1442">
        <v>5</v>
      </c>
      <c r="R1442">
        <v>6.4</v>
      </c>
      <c r="S1442">
        <v>-8</v>
      </c>
      <c r="T1442">
        <v>-5</v>
      </c>
      <c r="U1442">
        <v>-6</v>
      </c>
      <c r="V1442">
        <v>-3</v>
      </c>
      <c r="W1442" t="str">
        <f t="shared" si="46"/>
        <v>g601,1</v>
      </c>
      <c r="X1442" s="1" t="s">
        <v>113</v>
      </c>
      <c r="Y1442" s="2" t="str">
        <f>IF(AND(ISBLANK(X1442),OR(NOT(ISBLANK(Z1442)),NOT(ISBLANK(AA1442)))),#N/A,
IF(ISBLANK(X1442),"",
IF(AND(NOT(ISERROR(VLOOKUP(X1442,MonsterTable!$A:$B,MATCH(MonsterTable!$B$1,MonsterTable!$A$1:$B$1,0),0))),OR(ISBLANK(Z1442),ISBLANK(AA1442))),#N/A,
IFERROR(VLOOKUP(X1442,MonsterTable!$A:$B,MATCH(MonsterTable!$B$1,MonsterTable!$A$1:$B$1,0),0),
IF(OR(NOT(ISBLANK(Z1442)),ISBLANK(AA1442)),#N/A,
IF(X1442="empty","empty",
VLOOKUP(X1442,MonsterGroupTable!$A:$A,1,0)))))))</f>
        <v>g601</v>
      </c>
      <c r="AA1442">
        <v>1</v>
      </c>
      <c r="AF1442" s="2" t="str">
        <f>IF(AND(ISBLANK(AE1442),OR(NOT(ISBLANK(AG1442)),NOT(ISBLANK(AH1442)))),#N/A,
IF(ISBLANK(AE1442),"",
IF(AND(NOT(ISERROR(VLOOKUP(AE1442,MonsterTable!$A:$B,MATCH(MonsterTable!$B$1,MonsterTable!$A$1:$B$1,0),0))),OR(ISBLANK(AG1442),ISBLANK(AH1442))),#N/A,
IFERROR(VLOOKUP(AE1442,MonsterTable!$A:$B,MATCH(MonsterTable!$B$1,MonsterTable!$A$1:$B$1,0),0),
IF(OR(NOT(ISBLANK(AG1442)),ISBLANK(AH1442)),#N/A,
IF(AE1442="empty","empty",
VLOOKUP(AE1442,MonsterGroupTable!$A:$A,1,0)))))))</f>
        <v/>
      </c>
      <c r="AM1442" s="2" t="str">
        <f>IF(AND(ISBLANK(AL1442),OR(NOT(ISBLANK(AN1442)),NOT(ISBLANK(AO1442)))),#N/A,
IF(ISBLANK(AL1442),"",
IF(AND(NOT(ISERROR(VLOOKUP(AL1442,MonsterTable!$A:$B,MATCH(MonsterTable!$B$1,MonsterTable!$A$1:$B$1,0),0))),OR(ISBLANK(AN1442),ISBLANK(AO1442))),#N/A,
IFERROR(VLOOKUP(AL1442,MonsterTable!$A:$B,MATCH(MonsterTable!$B$1,MonsterTable!$A$1:$B$1,0),0),
IF(OR(NOT(ISBLANK(AN1442)),ISBLANK(AO1442)),#N/A,
IF(AL1442="empty","empty",
VLOOKUP(AL1442,MonsterGroupTable!$A:$A,1,0)))))))</f>
        <v/>
      </c>
      <c r="AT1442" s="2" t="str">
        <f>IF(AND(ISBLANK(AS1442),OR(NOT(ISBLANK(AU1442)),NOT(ISBLANK(AV1442)))),#N/A,
IF(ISBLANK(AS1442),"",
IF(AND(NOT(ISERROR(VLOOKUP(AS1442,MonsterTable!$A:$B,MATCH(MonsterTable!$B$1,MonsterTable!$A$1:$B$1,0),0))),OR(ISBLANK(AU1442),ISBLANK(AV1442))),#N/A,
IFERROR(VLOOKUP(AS1442,MonsterTable!$A:$B,MATCH(MonsterTable!$B$1,MonsterTable!$A$1:$B$1,0),0),
IF(OR(NOT(ISBLANK(AU1442)),ISBLANK(AV1442)),#N/A,
IF(AS1442="empty","empty",
VLOOKUP(AS1442,MonsterGroupTable!$A:$A,1,0)))))))</f>
        <v/>
      </c>
      <c r="BA1442" s="2" t="str">
        <f>IF(AND(ISBLANK(AZ1442),OR(NOT(ISBLANK(BB1442)),NOT(ISBLANK(BC1442)))),#N/A,
IF(ISBLANK(AZ1442),"",
IF(AND(NOT(ISERROR(VLOOKUP(AZ1442,MonsterTable!$A:$B,MATCH(MonsterTable!$B$1,MonsterTable!$A$1:$B$1,0),0))),OR(ISBLANK(BB1442),ISBLANK(BC1442))),#N/A,
IFERROR(VLOOKUP(AZ1442,MonsterTable!$A:$B,MATCH(MonsterTable!$B$1,MonsterTable!$A$1:$B$1,0),0),
IF(OR(NOT(ISBLANK(BB1442)),ISBLANK(BC1442)),#N/A,
IF(AZ1442="empty","empty",
VLOOKUP(AZ1442,MonsterGroupTable!$A:$A,1,0)))))))</f>
        <v/>
      </c>
      <c r="BH1442" s="2" t="str">
        <f>IF(AND(ISBLANK(BG1442),OR(NOT(ISBLANK(BI1442)),NOT(ISBLANK(BJ1442)))),#N/A,
IF(ISBLANK(BG1442),"",
IF(AND(NOT(ISERROR(VLOOKUP(BG1442,MonsterTable!$A:$B,MATCH(MonsterTable!$B$1,MonsterTable!$A$1:$B$1,0),0))),OR(ISBLANK(BI1442),ISBLANK(BJ1442))),#N/A,
IFERROR(VLOOKUP(BG1442,MonsterTable!$A:$B,MATCH(MonsterTable!$B$1,MonsterTable!$A$1:$B$1,0),0),
IF(OR(NOT(ISBLANK(BI1442)),ISBLANK(BJ1442)),#N/A,
IF(BG1442="empty","empty",
VLOOKUP(BG1442,MonsterGroupTable!$A:$A,1,0)))))))</f>
        <v/>
      </c>
      <c r="BO1442" s="2" t="str">
        <f>IF(AND(ISBLANK(BN1442),OR(NOT(ISBLANK(BP1442)),NOT(ISBLANK(BQ1442)))),#N/A,
IF(ISBLANK(BN1442),"",
IF(AND(NOT(ISERROR(VLOOKUP(BN1442,MonsterTable!$A:$B,MATCH(MonsterTable!$B$1,MonsterTable!$A$1:$B$1,0),0))),OR(ISBLANK(BP1442),ISBLANK(BQ1442))),#N/A,
IFERROR(VLOOKUP(BN1442,MonsterTable!$A:$B,MATCH(MonsterTable!$B$1,MonsterTable!$A$1:$B$1,0),0),
IF(OR(NOT(ISBLANK(BP1442)),ISBLANK(BQ1442)),#N/A,
IF(BN1442="empty","empty",
VLOOKUP(BN1442,MonsterGroupTable!$A:$A,1,0)))))))</f>
        <v/>
      </c>
      <c r="BV1442" s="2" t="str">
        <f>IF(AND(ISBLANK(BU1442),OR(NOT(ISBLANK(BW1442)),NOT(ISBLANK(BX1442)))),#N/A,
IF(ISBLANK(BU1442),"",
IF(AND(NOT(ISERROR(VLOOKUP(BU1442,MonsterTable!$A:$B,MATCH(MonsterTable!$B$1,MonsterTable!$A$1:$B$1,0),0))),OR(ISBLANK(BW1442),ISBLANK(BX1442))),#N/A,
IFERROR(VLOOKUP(BU1442,MonsterTable!$A:$B,MATCH(MonsterTable!$B$1,MonsterTable!$A$1:$B$1,0),0),
IF(OR(NOT(ISBLANK(BW1442)),ISBLANK(BX1442)),#N/A,
IF(BU1442="empty","empty",
VLOOKUP(BU1442,MonsterGroupTable!$A:$A,1,0)))))))</f>
        <v/>
      </c>
      <c r="CC1442" s="2" t="str">
        <f>IF(AND(ISBLANK(CB1442),OR(NOT(ISBLANK(CD1442)),NOT(ISBLANK(CE1442)))),#N/A,
IF(ISBLANK(CB1442),"",
IF(AND(NOT(ISERROR(VLOOKUP(CB1442,MonsterTable!$A:$B,MATCH(MonsterTable!$B$1,MonsterTable!$A$1:$B$1,0),0))),OR(ISBLANK(CD1442),ISBLANK(CE1442))),#N/A,
IFERROR(VLOOKUP(CB1442,MonsterTable!$A:$B,MATCH(MonsterTable!$B$1,MonsterTable!$A$1:$B$1,0),0),
IF(OR(NOT(ISBLANK(CD1442)),ISBLANK(CE1442)),#N/A,
IF(CB1442="empty","empty",
VLOOKUP(CB1442,MonsterGroupTable!$A:$A,1,0)))))))</f>
        <v/>
      </c>
      <c r="CJ1442" s="2" t="str">
        <f>IF(AND(ISBLANK(CI1442),OR(NOT(ISBLANK(CK1442)),NOT(ISBLANK(CL1442)))),#N/A,
IF(ISBLANK(CI1442),"",
IF(AND(NOT(ISERROR(VLOOKUP(CI1442,MonsterTable!$A:$B,MATCH(MonsterTable!$B$1,MonsterTable!$A$1:$B$1,0),0))),OR(ISBLANK(CK1442),ISBLANK(CL1442))),#N/A,
IFERROR(VLOOKUP(CI1442,MonsterTable!$A:$B,MATCH(MonsterTable!$B$1,MonsterTable!$A$1:$B$1,0),0),
IF(OR(NOT(ISBLANK(CK1442)),ISBLANK(CL1442)),#N/A,
IF(CI1442="empty","empty",
VLOOKUP(CI1442,MonsterGroupTable!$A:$A,1,0)))))))</f>
        <v/>
      </c>
    </row>
    <row r="1443" spans="1:88">
      <c r="A1443">
        <v>60016</v>
      </c>
      <c r="B1443">
        <f t="shared" si="50"/>
        <v>1.1000000000000001</v>
      </c>
      <c r="C1443">
        <f t="shared" si="51"/>
        <v>1.1000000000000001</v>
      </c>
      <c r="F1443">
        <v>69552</v>
      </c>
      <c r="G1443">
        <v>1</v>
      </c>
      <c r="H1443">
        <v>0</v>
      </c>
      <c r="I1443">
        <v>0</v>
      </c>
      <c r="J1443">
        <v>0</v>
      </c>
      <c r="K1443" t="s">
        <v>115</v>
      </c>
      <c r="L1443" t="s">
        <v>116</v>
      </c>
      <c r="M1443" t="s">
        <v>111</v>
      </c>
      <c r="N1443" t="s">
        <v>112</v>
      </c>
      <c r="O1443">
        <v>0</v>
      </c>
      <c r="P1443">
        <v>-4.75</v>
      </c>
      <c r="Q1443">
        <v>5</v>
      </c>
      <c r="R1443">
        <v>6.4</v>
      </c>
      <c r="S1443">
        <v>-8</v>
      </c>
      <c r="T1443">
        <v>-5</v>
      </c>
      <c r="U1443">
        <v>-6</v>
      </c>
      <c r="V1443">
        <v>-3</v>
      </c>
      <c r="W1443" t="str">
        <f t="shared" si="46"/>
        <v>g601,1</v>
      </c>
      <c r="X1443" s="1" t="s">
        <v>113</v>
      </c>
      <c r="Y1443" s="2" t="str">
        <f>IF(AND(ISBLANK(X1443),OR(NOT(ISBLANK(Z1443)),NOT(ISBLANK(AA1443)))),#N/A,
IF(ISBLANK(X1443),"",
IF(AND(NOT(ISERROR(VLOOKUP(X1443,MonsterTable!$A:$B,MATCH(MonsterTable!$B$1,MonsterTable!$A$1:$B$1,0),0))),OR(ISBLANK(Z1443),ISBLANK(AA1443))),#N/A,
IFERROR(VLOOKUP(X1443,MonsterTable!$A:$B,MATCH(MonsterTable!$B$1,MonsterTable!$A$1:$B$1,0),0),
IF(OR(NOT(ISBLANK(Z1443)),ISBLANK(AA1443)),#N/A,
IF(X1443="empty","empty",
VLOOKUP(X1443,MonsterGroupTable!$A:$A,1,0)))))))</f>
        <v>g601</v>
      </c>
      <c r="AA1443">
        <v>1</v>
      </c>
      <c r="AF1443" s="2" t="str">
        <f>IF(AND(ISBLANK(AE1443),OR(NOT(ISBLANK(AG1443)),NOT(ISBLANK(AH1443)))),#N/A,
IF(ISBLANK(AE1443),"",
IF(AND(NOT(ISERROR(VLOOKUP(AE1443,MonsterTable!$A:$B,MATCH(MonsterTable!$B$1,MonsterTable!$A$1:$B$1,0),0))),OR(ISBLANK(AG1443),ISBLANK(AH1443))),#N/A,
IFERROR(VLOOKUP(AE1443,MonsterTable!$A:$B,MATCH(MonsterTable!$B$1,MonsterTable!$A$1:$B$1,0),0),
IF(OR(NOT(ISBLANK(AG1443)),ISBLANK(AH1443)),#N/A,
IF(AE1443="empty","empty",
VLOOKUP(AE1443,MonsterGroupTable!$A:$A,1,0)))))))</f>
        <v/>
      </c>
      <c r="AM1443" s="2" t="str">
        <f>IF(AND(ISBLANK(AL1443),OR(NOT(ISBLANK(AN1443)),NOT(ISBLANK(AO1443)))),#N/A,
IF(ISBLANK(AL1443),"",
IF(AND(NOT(ISERROR(VLOOKUP(AL1443,MonsterTable!$A:$B,MATCH(MonsterTable!$B$1,MonsterTable!$A$1:$B$1,0),0))),OR(ISBLANK(AN1443),ISBLANK(AO1443))),#N/A,
IFERROR(VLOOKUP(AL1443,MonsterTable!$A:$B,MATCH(MonsterTable!$B$1,MonsterTable!$A$1:$B$1,0),0),
IF(OR(NOT(ISBLANK(AN1443)),ISBLANK(AO1443)),#N/A,
IF(AL1443="empty","empty",
VLOOKUP(AL1443,MonsterGroupTable!$A:$A,1,0)))))))</f>
        <v/>
      </c>
      <c r="AT1443" s="2" t="str">
        <f>IF(AND(ISBLANK(AS1443),OR(NOT(ISBLANK(AU1443)),NOT(ISBLANK(AV1443)))),#N/A,
IF(ISBLANK(AS1443),"",
IF(AND(NOT(ISERROR(VLOOKUP(AS1443,MonsterTable!$A:$B,MATCH(MonsterTable!$B$1,MonsterTable!$A$1:$B$1,0),0))),OR(ISBLANK(AU1443),ISBLANK(AV1443))),#N/A,
IFERROR(VLOOKUP(AS1443,MonsterTable!$A:$B,MATCH(MonsterTable!$B$1,MonsterTable!$A$1:$B$1,0),0),
IF(OR(NOT(ISBLANK(AU1443)),ISBLANK(AV1443)),#N/A,
IF(AS1443="empty","empty",
VLOOKUP(AS1443,MonsterGroupTable!$A:$A,1,0)))))))</f>
        <v/>
      </c>
      <c r="BA1443" s="2" t="str">
        <f>IF(AND(ISBLANK(AZ1443),OR(NOT(ISBLANK(BB1443)),NOT(ISBLANK(BC1443)))),#N/A,
IF(ISBLANK(AZ1443),"",
IF(AND(NOT(ISERROR(VLOOKUP(AZ1443,MonsterTable!$A:$B,MATCH(MonsterTable!$B$1,MonsterTable!$A$1:$B$1,0),0))),OR(ISBLANK(BB1443),ISBLANK(BC1443))),#N/A,
IFERROR(VLOOKUP(AZ1443,MonsterTable!$A:$B,MATCH(MonsterTable!$B$1,MonsterTable!$A$1:$B$1,0),0),
IF(OR(NOT(ISBLANK(BB1443)),ISBLANK(BC1443)),#N/A,
IF(AZ1443="empty","empty",
VLOOKUP(AZ1443,MonsterGroupTable!$A:$A,1,0)))))))</f>
        <v/>
      </c>
      <c r="BH1443" s="2" t="str">
        <f>IF(AND(ISBLANK(BG1443),OR(NOT(ISBLANK(BI1443)),NOT(ISBLANK(BJ1443)))),#N/A,
IF(ISBLANK(BG1443),"",
IF(AND(NOT(ISERROR(VLOOKUP(BG1443,MonsterTable!$A:$B,MATCH(MonsterTable!$B$1,MonsterTable!$A$1:$B$1,0),0))),OR(ISBLANK(BI1443),ISBLANK(BJ1443))),#N/A,
IFERROR(VLOOKUP(BG1443,MonsterTable!$A:$B,MATCH(MonsterTable!$B$1,MonsterTable!$A$1:$B$1,0),0),
IF(OR(NOT(ISBLANK(BI1443)),ISBLANK(BJ1443)),#N/A,
IF(BG1443="empty","empty",
VLOOKUP(BG1443,MonsterGroupTable!$A:$A,1,0)))))))</f>
        <v/>
      </c>
      <c r="BO1443" s="2" t="str">
        <f>IF(AND(ISBLANK(BN1443),OR(NOT(ISBLANK(BP1443)),NOT(ISBLANK(BQ1443)))),#N/A,
IF(ISBLANK(BN1443),"",
IF(AND(NOT(ISERROR(VLOOKUP(BN1443,MonsterTable!$A:$B,MATCH(MonsterTable!$B$1,MonsterTable!$A$1:$B$1,0),0))),OR(ISBLANK(BP1443),ISBLANK(BQ1443))),#N/A,
IFERROR(VLOOKUP(BN1443,MonsterTable!$A:$B,MATCH(MonsterTable!$B$1,MonsterTable!$A$1:$B$1,0),0),
IF(OR(NOT(ISBLANK(BP1443)),ISBLANK(BQ1443)),#N/A,
IF(BN1443="empty","empty",
VLOOKUP(BN1443,MonsterGroupTable!$A:$A,1,0)))))))</f>
        <v/>
      </c>
      <c r="BV1443" s="2" t="str">
        <f>IF(AND(ISBLANK(BU1443),OR(NOT(ISBLANK(BW1443)),NOT(ISBLANK(BX1443)))),#N/A,
IF(ISBLANK(BU1443),"",
IF(AND(NOT(ISERROR(VLOOKUP(BU1443,MonsterTable!$A:$B,MATCH(MonsterTable!$B$1,MonsterTable!$A$1:$B$1,0),0))),OR(ISBLANK(BW1443),ISBLANK(BX1443))),#N/A,
IFERROR(VLOOKUP(BU1443,MonsterTable!$A:$B,MATCH(MonsterTable!$B$1,MonsterTable!$A$1:$B$1,0),0),
IF(OR(NOT(ISBLANK(BW1443)),ISBLANK(BX1443)),#N/A,
IF(BU1443="empty","empty",
VLOOKUP(BU1443,MonsterGroupTable!$A:$A,1,0)))))))</f>
        <v/>
      </c>
      <c r="CC1443" s="2" t="str">
        <f>IF(AND(ISBLANK(CB1443),OR(NOT(ISBLANK(CD1443)),NOT(ISBLANK(CE1443)))),#N/A,
IF(ISBLANK(CB1443),"",
IF(AND(NOT(ISERROR(VLOOKUP(CB1443,MonsterTable!$A:$B,MATCH(MonsterTable!$B$1,MonsterTable!$A$1:$B$1,0),0))),OR(ISBLANK(CD1443),ISBLANK(CE1443))),#N/A,
IFERROR(VLOOKUP(CB1443,MonsterTable!$A:$B,MATCH(MonsterTable!$B$1,MonsterTable!$A$1:$B$1,0),0),
IF(OR(NOT(ISBLANK(CD1443)),ISBLANK(CE1443)),#N/A,
IF(CB1443="empty","empty",
VLOOKUP(CB1443,MonsterGroupTable!$A:$A,1,0)))))))</f>
        <v/>
      </c>
      <c r="CJ1443" s="2" t="str">
        <f>IF(AND(ISBLANK(CI1443),OR(NOT(ISBLANK(CK1443)),NOT(ISBLANK(CL1443)))),#N/A,
IF(ISBLANK(CI1443),"",
IF(AND(NOT(ISERROR(VLOOKUP(CI1443,MonsterTable!$A:$B,MATCH(MonsterTable!$B$1,MonsterTable!$A$1:$B$1,0),0))),OR(ISBLANK(CK1443),ISBLANK(CL1443))),#N/A,
IFERROR(VLOOKUP(CI1443,MonsterTable!$A:$B,MATCH(MonsterTable!$B$1,MonsterTable!$A$1:$B$1,0),0),
IF(OR(NOT(ISBLANK(CK1443)),ISBLANK(CL1443)),#N/A,
IF(CI1443="empty","empty",
VLOOKUP(CI1443,MonsterGroupTable!$A:$A,1,0)))))))</f>
        <v/>
      </c>
    </row>
    <row r="1444" spans="1:88">
      <c r="A1444">
        <v>60017</v>
      </c>
      <c r="B1444">
        <f t="shared" ref="B1444:B1457" si="52">IF(MOD(A1444,10)=0,1.2,1.1)</f>
        <v>1.1000000000000001</v>
      </c>
      <c r="C1444">
        <f t="shared" ref="C1444:C1457" si="53">IF(MOD(B1444,10)=0,1.2,1.1)</f>
        <v>1.1000000000000001</v>
      </c>
      <c r="F1444">
        <v>82496</v>
      </c>
      <c r="G1444">
        <v>1</v>
      </c>
      <c r="H1444">
        <v>0</v>
      </c>
      <c r="I1444">
        <v>0</v>
      </c>
      <c r="J1444">
        <v>0</v>
      </c>
      <c r="K1444" t="s">
        <v>115</v>
      </c>
      <c r="L1444" t="s">
        <v>360</v>
      </c>
      <c r="M1444" t="s">
        <v>111</v>
      </c>
      <c r="N1444" t="s">
        <v>112</v>
      </c>
      <c r="O1444">
        <v>0</v>
      </c>
      <c r="P1444">
        <v>-4.75</v>
      </c>
      <c r="Q1444">
        <v>5</v>
      </c>
      <c r="R1444">
        <v>6.4</v>
      </c>
      <c r="S1444">
        <v>-8</v>
      </c>
      <c r="T1444">
        <v>-5</v>
      </c>
      <c r="U1444">
        <v>-6</v>
      </c>
      <c r="V1444">
        <v>-3</v>
      </c>
      <c r="W1444" t="str">
        <f t="shared" ref="W1444:W1457" si="54">Y1444&amp;IF(ISBLANK(Z1444),"",","&amp;Z1444)&amp;IF(ISBLANK(AA1444),"",","&amp;AA1444)&amp;IF(ISBLANK(AB1444),"",","&amp;AB1444)&amp;IF(ISBLANK(AC1444),"",","&amp;AC1444)&amp;IF(ISBLANK(AD1444),"",","&amp;AD1444)
&amp;IF(LEN(AF1444)=0,"",","&amp;AF1444)&amp;IF(ISBLANK(AG1444),"",","&amp;AG1444)&amp;IF(ISBLANK(AH1444),"",","&amp;AH1444)&amp;IF(ISBLANK(AI1444),"",","&amp;AI1444)&amp;IF(ISBLANK(AJ1444),"",","&amp;AJ1444)&amp;IF(ISBLANK(AK1444),"",","&amp;AK1444)
&amp;IF(LEN(AM1444)=0,"",","&amp;AM1444)&amp;IF(ISBLANK(AN1444),"",","&amp;AN1444)&amp;IF(ISBLANK(AO1444),"",","&amp;AO1444)&amp;IF(ISBLANK(AP1444),"",","&amp;AP1444)&amp;IF(ISBLANK(AQ1444),"",","&amp;AQ1444)&amp;IF(ISBLANK(AR1444),"",","&amp;AR1444)
&amp;IF(LEN(AT1444)=0,"",","&amp;AT1444)&amp;IF(ISBLANK(AU1444),"",","&amp;AU1444)&amp;IF(ISBLANK(AV1444),"",","&amp;AV1444)&amp;IF(ISBLANK(AW1444),"",","&amp;AW1444)&amp;IF(ISBLANK(AX1444),"",","&amp;AX1444)&amp;IF(ISBLANK(AY1444),"",","&amp;AY1444)
&amp;IF(LEN(BA1444)=0,"",","&amp;BA1444)&amp;IF(ISBLANK(BB1444),"",","&amp;BB1444)&amp;IF(ISBLANK(BC1444),"",","&amp;BC1444)&amp;IF(ISBLANK(BD1444),"",","&amp;BD1444)&amp;IF(ISBLANK(BE1444),"",","&amp;BE1444)&amp;IF(ISBLANK(BF1444),"",","&amp;BF1444)
&amp;IF(LEN(BH1444)=0,"",","&amp;BH1444)&amp;IF(ISBLANK(BI1444),"",","&amp;BI1444)&amp;IF(ISBLANK(BJ1444),"",","&amp;BJ1444)&amp;IF(ISBLANK(BK1444),"",","&amp;BK1444)&amp;IF(ISBLANK(BL1444),"",","&amp;BL1444)&amp;IF(ISBLANK(BM1444),"",","&amp;BM1444)
&amp;IF(LEN(BO1444)=0,"",","&amp;BO1444)&amp;IF(ISBLANK(BP1444),"",","&amp;BP1444)&amp;IF(ISBLANK(BQ1444),"",","&amp;BQ1444)&amp;IF(ISBLANK(BR1444),"",","&amp;BR1444)&amp;IF(ISBLANK(BS1444),"",","&amp;BS1444)&amp;IF(ISBLANK(BT1444),"",","&amp;BT1444)
&amp;IF(LEN(BV1444)=0,"",","&amp;BV1444)&amp;IF(ISBLANK(BW1444),"",","&amp;BW1444)&amp;IF(ISBLANK(BX1444),"",","&amp;BX1444)&amp;IF(ISBLANK(BY1444),"",","&amp;BY1444)&amp;IF(ISBLANK(BZ1444),"",","&amp;BZ1444)&amp;IF(ISBLANK(CA1444),"",","&amp;CA1444)
&amp;IF(LEN(CC1444)=0,"",","&amp;CC1444)&amp;IF(ISBLANK(CD1444),"",","&amp;CD1444)&amp;IF(ISBLANK(CE1444),"",","&amp;CE1444)&amp;IF(ISBLANK(CF1444),"",","&amp;CF1444)&amp;IF(ISBLANK(CG1444),"",","&amp;CG1444)&amp;IF(ISBLANK(CH1444),"",","&amp;CH1444)
&amp;IF(LEN(CJ1444)=0,"",","&amp;CJ1444)&amp;IF(ISBLANK(CK1444),"",","&amp;CK1444)&amp;IF(ISBLANK(CL1444),"",","&amp;CL1444)&amp;IF(ISBLANK(CM1444),"",","&amp;CM1444)&amp;IF(ISBLANK(CN1444),"",","&amp;CN1444)&amp;IF(ISBLANK(CO1444),"",","&amp;CO1444)</f>
        <v>g601,1</v>
      </c>
      <c r="X1444" s="1" t="s">
        <v>361</v>
      </c>
      <c r="Y1444" s="2" t="str">
        <f>IF(AND(ISBLANK(X1444),OR(NOT(ISBLANK(Z1444)),NOT(ISBLANK(AA1444)))),#N/A,
IF(ISBLANK(X1444),"",
IF(AND(NOT(ISERROR(VLOOKUP(X1444,MonsterTable!$A:$B,MATCH(MonsterTable!$B$1,MonsterTable!$A$1:$B$1,0),0))),OR(ISBLANK(Z1444),ISBLANK(AA1444))),#N/A,
IFERROR(VLOOKUP(X1444,MonsterTable!$A:$B,MATCH(MonsterTable!$B$1,MonsterTable!$A$1:$B$1,0),0),
IF(OR(NOT(ISBLANK(Z1444)),ISBLANK(AA1444)),#N/A,
IF(X1444="empty","empty",
VLOOKUP(X1444,MonsterGroupTable!$A:$A,1,0)))))))</f>
        <v>g601</v>
      </c>
      <c r="AA1444">
        <v>1</v>
      </c>
      <c r="AF1444" s="2" t="str">
        <f>IF(AND(ISBLANK(AE1444),OR(NOT(ISBLANK(AG1444)),NOT(ISBLANK(AH1444)))),#N/A,
IF(ISBLANK(AE1444),"",
IF(AND(NOT(ISERROR(VLOOKUP(AE1444,MonsterTable!$A:$B,MATCH(MonsterTable!$B$1,MonsterTable!$A$1:$B$1,0),0))),OR(ISBLANK(AG1444),ISBLANK(AH1444))),#N/A,
IFERROR(VLOOKUP(AE1444,MonsterTable!$A:$B,MATCH(MonsterTable!$B$1,MonsterTable!$A$1:$B$1,0),0),
IF(OR(NOT(ISBLANK(AG1444)),ISBLANK(AH1444)),#N/A,
IF(AE1444="empty","empty",
VLOOKUP(AE1444,MonsterGroupTable!$A:$A,1,0)))))))</f>
        <v/>
      </c>
      <c r="AM1444" s="2" t="str">
        <f>IF(AND(ISBLANK(AL1444),OR(NOT(ISBLANK(AN1444)),NOT(ISBLANK(AO1444)))),#N/A,
IF(ISBLANK(AL1444),"",
IF(AND(NOT(ISERROR(VLOOKUP(AL1444,MonsterTable!$A:$B,MATCH(MonsterTable!$B$1,MonsterTable!$A$1:$B$1,0),0))),OR(ISBLANK(AN1444),ISBLANK(AO1444))),#N/A,
IFERROR(VLOOKUP(AL1444,MonsterTable!$A:$B,MATCH(MonsterTable!$B$1,MonsterTable!$A$1:$B$1,0),0),
IF(OR(NOT(ISBLANK(AN1444)),ISBLANK(AO1444)),#N/A,
IF(AL1444="empty","empty",
VLOOKUP(AL1444,MonsterGroupTable!$A:$A,1,0)))))))</f>
        <v/>
      </c>
      <c r="AT1444" s="2" t="str">
        <f>IF(AND(ISBLANK(AS1444),OR(NOT(ISBLANK(AU1444)),NOT(ISBLANK(AV1444)))),#N/A,
IF(ISBLANK(AS1444),"",
IF(AND(NOT(ISERROR(VLOOKUP(AS1444,MonsterTable!$A:$B,MATCH(MonsterTable!$B$1,MonsterTable!$A$1:$B$1,0),0))),OR(ISBLANK(AU1444),ISBLANK(AV1444))),#N/A,
IFERROR(VLOOKUP(AS1444,MonsterTable!$A:$B,MATCH(MonsterTable!$B$1,MonsterTable!$A$1:$B$1,0),0),
IF(OR(NOT(ISBLANK(AU1444)),ISBLANK(AV1444)),#N/A,
IF(AS1444="empty","empty",
VLOOKUP(AS1444,MonsterGroupTable!$A:$A,1,0)))))))</f>
        <v/>
      </c>
      <c r="BA1444" s="2" t="str">
        <f>IF(AND(ISBLANK(AZ1444),OR(NOT(ISBLANK(BB1444)),NOT(ISBLANK(BC1444)))),#N/A,
IF(ISBLANK(AZ1444),"",
IF(AND(NOT(ISERROR(VLOOKUP(AZ1444,MonsterTable!$A:$B,MATCH(MonsterTable!$B$1,MonsterTable!$A$1:$B$1,0),0))),OR(ISBLANK(BB1444),ISBLANK(BC1444))),#N/A,
IFERROR(VLOOKUP(AZ1444,MonsterTable!$A:$B,MATCH(MonsterTable!$B$1,MonsterTable!$A$1:$B$1,0),0),
IF(OR(NOT(ISBLANK(BB1444)),ISBLANK(BC1444)),#N/A,
IF(AZ1444="empty","empty",
VLOOKUP(AZ1444,MonsterGroupTable!$A:$A,1,0)))))))</f>
        <v/>
      </c>
      <c r="BH1444" s="2" t="str">
        <f>IF(AND(ISBLANK(BG1444),OR(NOT(ISBLANK(BI1444)),NOT(ISBLANK(BJ1444)))),#N/A,
IF(ISBLANK(BG1444),"",
IF(AND(NOT(ISERROR(VLOOKUP(BG1444,MonsterTable!$A:$B,MATCH(MonsterTable!$B$1,MonsterTable!$A$1:$B$1,0),0))),OR(ISBLANK(BI1444),ISBLANK(BJ1444))),#N/A,
IFERROR(VLOOKUP(BG1444,MonsterTable!$A:$B,MATCH(MonsterTable!$B$1,MonsterTable!$A$1:$B$1,0),0),
IF(OR(NOT(ISBLANK(BI1444)),ISBLANK(BJ1444)),#N/A,
IF(BG1444="empty","empty",
VLOOKUP(BG1444,MonsterGroupTable!$A:$A,1,0)))))))</f>
        <v/>
      </c>
      <c r="BO1444" s="2" t="str">
        <f>IF(AND(ISBLANK(BN1444),OR(NOT(ISBLANK(BP1444)),NOT(ISBLANK(BQ1444)))),#N/A,
IF(ISBLANK(BN1444),"",
IF(AND(NOT(ISERROR(VLOOKUP(BN1444,MonsterTable!$A:$B,MATCH(MonsterTable!$B$1,MonsterTable!$A$1:$B$1,0),0))),OR(ISBLANK(BP1444),ISBLANK(BQ1444))),#N/A,
IFERROR(VLOOKUP(BN1444,MonsterTable!$A:$B,MATCH(MonsterTable!$B$1,MonsterTable!$A$1:$B$1,0),0),
IF(OR(NOT(ISBLANK(BP1444)),ISBLANK(BQ1444)),#N/A,
IF(BN1444="empty","empty",
VLOOKUP(BN1444,MonsterGroupTable!$A:$A,1,0)))))))</f>
        <v/>
      </c>
      <c r="BV1444" s="2" t="str">
        <f>IF(AND(ISBLANK(BU1444),OR(NOT(ISBLANK(BW1444)),NOT(ISBLANK(BX1444)))),#N/A,
IF(ISBLANK(BU1444),"",
IF(AND(NOT(ISERROR(VLOOKUP(BU1444,MonsterTable!$A:$B,MATCH(MonsterTable!$B$1,MonsterTable!$A$1:$B$1,0),0))),OR(ISBLANK(BW1444),ISBLANK(BX1444))),#N/A,
IFERROR(VLOOKUP(BU1444,MonsterTable!$A:$B,MATCH(MonsterTable!$B$1,MonsterTable!$A$1:$B$1,0),0),
IF(OR(NOT(ISBLANK(BW1444)),ISBLANK(BX1444)),#N/A,
IF(BU1444="empty","empty",
VLOOKUP(BU1444,MonsterGroupTable!$A:$A,1,0)))))))</f>
        <v/>
      </c>
      <c r="CC1444" s="2" t="str">
        <f>IF(AND(ISBLANK(CB1444),OR(NOT(ISBLANK(CD1444)),NOT(ISBLANK(CE1444)))),#N/A,
IF(ISBLANK(CB1444),"",
IF(AND(NOT(ISERROR(VLOOKUP(CB1444,MonsterTable!$A:$B,MATCH(MonsterTable!$B$1,MonsterTable!$A$1:$B$1,0),0))),OR(ISBLANK(CD1444),ISBLANK(CE1444))),#N/A,
IFERROR(VLOOKUP(CB1444,MonsterTable!$A:$B,MATCH(MonsterTable!$B$1,MonsterTable!$A$1:$B$1,0),0),
IF(OR(NOT(ISBLANK(CD1444)),ISBLANK(CE1444)),#N/A,
IF(CB1444="empty","empty",
VLOOKUP(CB1444,MonsterGroupTable!$A:$A,1,0)))))))</f>
        <v/>
      </c>
      <c r="CJ1444" s="2" t="str">
        <f>IF(AND(ISBLANK(CI1444),OR(NOT(ISBLANK(CK1444)),NOT(ISBLANK(CL1444)))),#N/A,
IF(ISBLANK(CI1444),"",
IF(AND(NOT(ISERROR(VLOOKUP(CI1444,MonsterTable!$A:$B,MATCH(MonsterTable!$B$1,MonsterTable!$A$1:$B$1,0),0))),OR(ISBLANK(CK1444),ISBLANK(CL1444))),#N/A,
IFERROR(VLOOKUP(CI1444,MonsterTable!$A:$B,MATCH(MonsterTable!$B$1,MonsterTable!$A$1:$B$1,0),0),
IF(OR(NOT(ISBLANK(CK1444)),ISBLANK(CL1444)),#N/A,
IF(CI1444="empty","empty",
VLOOKUP(CI1444,MonsterGroupTable!$A:$A,1,0)))))))</f>
        <v/>
      </c>
    </row>
    <row r="1445" spans="1:88">
      <c r="A1445">
        <v>60018</v>
      </c>
      <c r="B1445">
        <f t="shared" si="52"/>
        <v>1.1000000000000001</v>
      </c>
      <c r="C1445">
        <f t="shared" si="53"/>
        <v>1.1000000000000001</v>
      </c>
      <c r="F1445">
        <v>98544</v>
      </c>
      <c r="G1445">
        <v>1</v>
      </c>
      <c r="H1445">
        <v>0</v>
      </c>
      <c r="I1445">
        <v>0</v>
      </c>
      <c r="J1445">
        <v>0</v>
      </c>
      <c r="K1445" t="s">
        <v>115</v>
      </c>
      <c r="L1445" t="s">
        <v>360</v>
      </c>
      <c r="M1445" t="s">
        <v>111</v>
      </c>
      <c r="N1445" t="s">
        <v>112</v>
      </c>
      <c r="O1445">
        <v>0</v>
      </c>
      <c r="P1445">
        <v>-4.75</v>
      </c>
      <c r="Q1445">
        <v>5</v>
      </c>
      <c r="R1445">
        <v>6.4</v>
      </c>
      <c r="S1445">
        <v>-8</v>
      </c>
      <c r="T1445">
        <v>-5</v>
      </c>
      <c r="U1445">
        <v>-6</v>
      </c>
      <c r="V1445">
        <v>-3</v>
      </c>
      <c r="W1445" t="str">
        <f t="shared" si="54"/>
        <v>g601,1</v>
      </c>
      <c r="X1445" s="1" t="s">
        <v>361</v>
      </c>
      <c r="Y1445" s="2" t="str">
        <f>IF(AND(ISBLANK(X1445),OR(NOT(ISBLANK(Z1445)),NOT(ISBLANK(AA1445)))),#N/A,
IF(ISBLANK(X1445),"",
IF(AND(NOT(ISERROR(VLOOKUP(X1445,MonsterTable!$A:$B,MATCH(MonsterTable!$B$1,MonsterTable!$A$1:$B$1,0),0))),OR(ISBLANK(Z1445),ISBLANK(AA1445))),#N/A,
IFERROR(VLOOKUP(X1445,MonsterTable!$A:$B,MATCH(MonsterTable!$B$1,MonsterTable!$A$1:$B$1,0),0),
IF(OR(NOT(ISBLANK(Z1445)),ISBLANK(AA1445)),#N/A,
IF(X1445="empty","empty",
VLOOKUP(X1445,MonsterGroupTable!$A:$A,1,0)))))))</f>
        <v>g601</v>
      </c>
      <c r="AA1445">
        <v>1</v>
      </c>
      <c r="AF1445" s="2" t="str">
        <f>IF(AND(ISBLANK(AE1445),OR(NOT(ISBLANK(AG1445)),NOT(ISBLANK(AH1445)))),#N/A,
IF(ISBLANK(AE1445),"",
IF(AND(NOT(ISERROR(VLOOKUP(AE1445,MonsterTable!$A:$B,MATCH(MonsterTable!$B$1,MonsterTable!$A$1:$B$1,0),0))),OR(ISBLANK(AG1445),ISBLANK(AH1445))),#N/A,
IFERROR(VLOOKUP(AE1445,MonsterTable!$A:$B,MATCH(MonsterTable!$B$1,MonsterTable!$A$1:$B$1,0),0),
IF(OR(NOT(ISBLANK(AG1445)),ISBLANK(AH1445)),#N/A,
IF(AE1445="empty","empty",
VLOOKUP(AE1445,MonsterGroupTable!$A:$A,1,0)))))))</f>
        <v/>
      </c>
      <c r="AM1445" s="2" t="str">
        <f>IF(AND(ISBLANK(AL1445),OR(NOT(ISBLANK(AN1445)),NOT(ISBLANK(AO1445)))),#N/A,
IF(ISBLANK(AL1445),"",
IF(AND(NOT(ISERROR(VLOOKUP(AL1445,MonsterTable!$A:$B,MATCH(MonsterTable!$B$1,MonsterTable!$A$1:$B$1,0),0))),OR(ISBLANK(AN1445),ISBLANK(AO1445))),#N/A,
IFERROR(VLOOKUP(AL1445,MonsterTable!$A:$B,MATCH(MonsterTable!$B$1,MonsterTable!$A$1:$B$1,0),0),
IF(OR(NOT(ISBLANK(AN1445)),ISBLANK(AO1445)),#N/A,
IF(AL1445="empty","empty",
VLOOKUP(AL1445,MonsterGroupTable!$A:$A,1,0)))))))</f>
        <v/>
      </c>
      <c r="AT1445" s="2" t="str">
        <f>IF(AND(ISBLANK(AS1445),OR(NOT(ISBLANK(AU1445)),NOT(ISBLANK(AV1445)))),#N/A,
IF(ISBLANK(AS1445),"",
IF(AND(NOT(ISERROR(VLOOKUP(AS1445,MonsterTable!$A:$B,MATCH(MonsterTable!$B$1,MonsterTable!$A$1:$B$1,0),0))),OR(ISBLANK(AU1445),ISBLANK(AV1445))),#N/A,
IFERROR(VLOOKUP(AS1445,MonsterTable!$A:$B,MATCH(MonsterTable!$B$1,MonsterTable!$A$1:$B$1,0),0),
IF(OR(NOT(ISBLANK(AU1445)),ISBLANK(AV1445)),#N/A,
IF(AS1445="empty","empty",
VLOOKUP(AS1445,MonsterGroupTable!$A:$A,1,0)))))))</f>
        <v/>
      </c>
      <c r="BA1445" s="2" t="str">
        <f>IF(AND(ISBLANK(AZ1445),OR(NOT(ISBLANK(BB1445)),NOT(ISBLANK(BC1445)))),#N/A,
IF(ISBLANK(AZ1445),"",
IF(AND(NOT(ISERROR(VLOOKUP(AZ1445,MonsterTable!$A:$B,MATCH(MonsterTable!$B$1,MonsterTable!$A$1:$B$1,0),0))),OR(ISBLANK(BB1445),ISBLANK(BC1445))),#N/A,
IFERROR(VLOOKUP(AZ1445,MonsterTable!$A:$B,MATCH(MonsterTable!$B$1,MonsterTable!$A$1:$B$1,0),0),
IF(OR(NOT(ISBLANK(BB1445)),ISBLANK(BC1445)),#N/A,
IF(AZ1445="empty","empty",
VLOOKUP(AZ1445,MonsterGroupTable!$A:$A,1,0)))))))</f>
        <v/>
      </c>
      <c r="BH1445" s="2" t="str">
        <f>IF(AND(ISBLANK(BG1445),OR(NOT(ISBLANK(BI1445)),NOT(ISBLANK(BJ1445)))),#N/A,
IF(ISBLANK(BG1445),"",
IF(AND(NOT(ISERROR(VLOOKUP(BG1445,MonsterTable!$A:$B,MATCH(MonsterTable!$B$1,MonsterTable!$A$1:$B$1,0),0))),OR(ISBLANK(BI1445),ISBLANK(BJ1445))),#N/A,
IFERROR(VLOOKUP(BG1445,MonsterTable!$A:$B,MATCH(MonsterTable!$B$1,MonsterTable!$A$1:$B$1,0),0),
IF(OR(NOT(ISBLANK(BI1445)),ISBLANK(BJ1445)),#N/A,
IF(BG1445="empty","empty",
VLOOKUP(BG1445,MonsterGroupTable!$A:$A,1,0)))))))</f>
        <v/>
      </c>
      <c r="BO1445" s="2" t="str">
        <f>IF(AND(ISBLANK(BN1445),OR(NOT(ISBLANK(BP1445)),NOT(ISBLANK(BQ1445)))),#N/A,
IF(ISBLANK(BN1445),"",
IF(AND(NOT(ISERROR(VLOOKUP(BN1445,MonsterTable!$A:$B,MATCH(MonsterTable!$B$1,MonsterTable!$A$1:$B$1,0),0))),OR(ISBLANK(BP1445),ISBLANK(BQ1445))),#N/A,
IFERROR(VLOOKUP(BN1445,MonsterTable!$A:$B,MATCH(MonsterTable!$B$1,MonsterTable!$A$1:$B$1,0),0),
IF(OR(NOT(ISBLANK(BP1445)),ISBLANK(BQ1445)),#N/A,
IF(BN1445="empty","empty",
VLOOKUP(BN1445,MonsterGroupTable!$A:$A,1,0)))))))</f>
        <v/>
      </c>
      <c r="BV1445" s="2" t="str">
        <f>IF(AND(ISBLANK(BU1445),OR(NOT(ISBLANK(BW1445)),NOT(ISBLANK(BX1445)))),#N/A,
IF(ISBLANK(BU1445),"",
IF(AND(NOT(ISERROR(VLOOKUP(BU1445,MonsterTable!$A:$B,MATCH(MonsterTable!$B$1,MonsterTable!$A$1:$B$1,0),0))),OR(ISBLANK(BW1445),ISBLANK(BX1445))),#N/A,
IFERROR(VLOOKUP(BU1445,MonsterTable!$A:$B,MATCH(MonsterTable!$B$1,MonsterTable!$A$1:$B$1,0),0),
IF(OR(NOT(ISBLANK(BW1445)),ISBLANK(BX1445)),#N/A,
IF(BU1445="empty","empty",
VLOOKUP(BU1445,MonsterGroupTable!$A:$A,1,0)))))))</f>
        <v/>
      </c>
      <c r="CC1445" s="2" t="str">
        <f>IF(AND(ISBLANK(CB1445),OR(NOT(ISBLANK(CD1445)),NOT(ISBLANK(CE1445)))),#N/A,
IF(ISBLANK(CB1445),"",
IF(AND(NOT(ISERROR(VLOOKUP(CB1445,MonsterTable!$A:$B,MATCH(MonsterTable!$B$1,MonsterTable!$A$1:$B$1,0),0))),OR(ISBLANK(CD1445),ISBLANK(CE1445))),#N/A,
IFERROR(VLOOKUP(CB1445,MonsterTable!$A:$B,MATCH(MonsterTable!$B$1,MonsterTable!$A$1:$B$1,0),0),
IF(OR(NOT(ISBLANK(CD1445)),ISBLANK(CE1445)),#N/A,
IF(CB1445="empty","empty",
VLOOKUP(CB1445,MonsterGroupTable!$A:$A,1,0)))))))</f>
        <v/>
      </c>
      <c r="CJ1445" s="2" t="str">
        <f>IF(AND(ISBLANK(CI1445),OR(NOT(ISBLANK(CK1445)),NOT(ISBLANK(CL1445)))),#N/A,
IF(ISBLANK(CI1445),"",
IF(AND(NOT(ISERROR(VLOOKUP(CI1445,MonsterTable!$A:$B,MATCH(MonsterTable!$B$1,MonsterTable!$A$1:$B$1,0),0))),OR(ISBLANK(CK1445),ISBLANK(CL1445))),#N/A,
IFERROR(VLOOKUP(CI1445,MonsterTable!$A:$B,MATCH(MonsterTable!$B$1,MonsterTable!$A$1:$B$1,0),0),
IF(OR(NOT(ISBLANK(CK1445)),ISBLANK(CL1445)),#N/A,
IF(CI1445="empty","empty",
VLOOKUP(CI1445,MonsterGroupTable!$A:$A,1,0)))))))</f>
        <v/>
      </c>
    </row>
    <row r="1446" spans="1:88">
      <c r="A1446">
        <v>60019</v>
      </c>
      <c r="B1446">
        <f t="shared" si="52"/>
        <v>1.1000000000000001</v>
      </c>
      <c r="C1446">
        <f t="shared" si="53"/>
        <v>1.1000000000000001</v>
      </c>
      <c r="F1446">
        <v>115104</v>
      </c>
      <c r="G1446">
        <v>1</v>
      </c>
      <c r="H1446">
        <v>0</v>
      </c>
      <c r="I1446">
        <v>0</v>
      </c>
      <c r="J1446">
        <v>0</v>
      </c>
      <c r="K1446" t="s">
        <v>115</v>
      </c>
      <c r="L1446" t="s">
        <v>360</v>
      </c>
      <c r="M1446" t="s">
        <v>111</v>
      </c>
      <c r="N1446" t="s">
        <v>112</v>
      </c>
      <c r="O1446">
        <v>0</v>
      </c>
      <c r="P1446">
        <v>-4.75</v>
      </c>
      <c r="Q1446">
        <v>5</v>
      </c>
      <c r="R1446">
        <v>6.4</v>
      </c>
      <c r="S1446">
        <v>-8</v>
      </c>
      <c r="T1446">
        <v>-5</v>
      </c>
      <c r="U1446">
        <v>-6</v>
      </c>
      <c r="V1446">
        <v>-3</v>
      </c>
      <c r="W1446" t="str">
        <f t="shared" si="54"/>
        <v>g601,1</v>
      </c>
      <c r="X1446" s="1" t="s">
        <v>361</v>
      </c>
      <c r="Y1446" s="2" t="str">
        <f>IF(AND(ISBLANK(X1446),OR(NOT(ISBLANK(Z1446)),NOT(ISBLANK(AA1446)))),#N/A,
IF(ISBLANK(X1446),"",
IF(AND(NOT(ISERROR(VLOOKUP(X1446,MonsterTable!$A:$B,MATCH(MonsterTable!$B$1,MonsterTable!$A$1:$B$1,0),0))),OR(ISBLANK(Z1446),ISBLANK(AA1446))),#N/A,
IFERROR(VLOOKUP(X1446,MonsterTable!$A:$B,MATCH(MonsterTable!$B$1,MonsterTable!$A$1:$B$1,0),0),
IF(OR(NOT(ISBLANK(Z1446)),ISBLANK(AA1446)),#N/A,
IF(X1446="empty","empty",
VLOOKUP(X1446,MonsterGroupTable!$A:$A,1,0)))))))</f>
        <v>g601</v>
      </c>
      <c r="AA1446">
        <v>1</v>
      </c>
      <c r="AF1446" s="2" t="str">
        <f>IF(AND(ISBLANK(AE1446),OR(NOT(ISBLANK(AG1446)),NOT(ISBLANK(AH1446)))),#N/A,
IF(ISBLANK(AE1446),"",
IF(AND(NOT(ISERROR(VLOOKUP(AE1446,MonsterTable!$A:$B,MATCH(MonsterTable!$B$1,MonsterTable!$A$1:$B$1,0),0))),OR(ISBLANK(AG1446),ISBLANK(AH1446))),#N/A,
IFERROR(VLOOKUP(AE1446,MonsterTable!$A:$B,MATCH(MonsterTable!$B$1,MonsterTable!$A$1:$B$1,0),0),
IF(OR(NOT(ISBLANK(AG1446)),ISBLANK(AH1446)),#N/A,
IF(AE1446="empty","empty",
VLOOKUP(AE1446,MonsterGroupTable!$A:$A,1,0)))))))</f>
        <v/>
      </c>
      <c r="AM1446" s="2" t="str">
        <f>IF(AND(ISBLANK(AL1446),OR(NOT(ISBLANK(AN1446)),NOT(ISBLANK(AO1446)))),#N/A,
IF(ISBLANK(AL1446),"",
IF(AND(NOT(ISERROR(VLOOKUP(AL1446,MonsterTable!$A:$B,MATCH(MonsterTable!$B$1,MonsterTable!$A$1:$B$1,0),0))),OR(ISBLANK(AN1446),ISBLANK(AO1446))),#N/A,
IFERROR(VLOOKUP(AL1446,MonsterTable!$A:$B,MATCH(MonsterTable!$B$1,MonsterTable!$A$1:$B$1,0),0),
IF(OR(NOT(ISBLANK(AN1446)),ISBLANK(AO1446)),#N/A,
IF(AL1446="empty","empty",
VLOOKUP(AL1446,MonsterGroupTable!$A:$A,1,0)))))))</f>
        <v/>
      </c>
      <c r="AT1446" s="2" t="str">
        <f>IF(AND(ISBLANK(AS1446),OR(NOT(ISBLANK(AU1446)),NOT(ISBLANK(AV1446)))),#N/A,
IF(ISBLANK(AS1446),"",
IF(AND(NOT(ISERROR(VLOOKUP(AS1446,MonsterTable!$A:$B,MATCH(MonsterTable!$B$1,MonsterTable!$A$1:$B$1,0),0))),OR(ISBLANK(AU1446),ISBLANK(AV1446))),#N/A,
IFERROR(VLOOKUP(AS1446,MonsterTable!$A:$B,MATCH(MonsterTable!$B$1,MonsterTable!$A$1:$B$1,0),0),
IF(OR(NOT(ISBLANK(AU1446)),ISBLANK(AV1446)),#N/A,
IF(AS1446="empty","empty",
VLOOKUP(AS1446,MonsterGroupTable!$A:$A,1,0)))))))</f>
        <v/>
      </c>
      <c r="BA1446" s="2" t="str">
        <f>IF(AND(ISBLANK(AZ1446),OR(NOT(ISBLANK(BB1446)),NOT(ISBLANK(BC1446)))),#N/A,
IF(ISBLANK(AZ1446),"",
IF(AND(NOT(ISERROR(VLOOKUP(AZ1446,MonsterTable!$A:$B,MATCH(MonsterTable!$B$1,MonsterTable!$A$1:$B$1,0),0))),OR(ISBLANK(BB1446),ISBLANK(BC1446))),#N/A,
IFERROR(VLOOKUP(AZ1446,MonsterTable!$A:$B,MATCH(MonsterTable!$B$1,MonsterTable!$A$1:$B$1,0),0),
IF(OR(NOT(ISBLANK(BB1446)),ISBLANK(BC1446)),#N/A,
IF(AZ1446="empty","empty",
VLOOKUP(AZ1446,MonsterGroupTable!$A:$A,1,0)))))))</f>
        <v/>
      </c>
      <c r="BH1446" s="2" t="str">
        <f>IF(AND(ISBLANK(BG1446),OR(NOT(ISBLANK(BI1446)),NOT(ISBLANK(BJ1446)))),#N/A,
IF(ISBLANK(BG1446),"",
IF(AND(NOT(ISERROR(VLOOKUP(BG1446,MonsterTable!$A:$B,MATCH(MonsterTable!$B$1,MonsterTable!$A$1:$B$1,0),0))),OR(ISBLANK(BI1446),ISBLANK(BJ1446))),#N/A,
IFERROR(VLOOKUP(BG1446,MonsterTable!$A:$B,MATCH(MonsterTable!$B$1,MonsterTable!$A$1:$B$1,0),0),
IF(OR(NOT(ISBLANK(BI1446)),ISBLANK(BJ1446)),#N/A,
IF(BG1446="empty","empty",
VLOOKUP(BG1446,MonsterGroupTable!$A:$A,1,0)))))))</f>
        <v/>
      </c>
      <c r="BO1446" s="2" t="str">
        <f>IF(AND(ISBLANK(BN1446),OR(NOT(ISBLANK(BP1446)),NOT(ISBLANK(BQ1446)))),#N/A,
IF(ISBLANK(BN1446),"",
IF(AND(NOT(ISERROR(VLOOKUP(BN1446,MonsterTable!$A:$B,MATCH(MonsterTable!$B$1,MonsterTable!$A$1:$B$1,0),0))),OR(ISBLANK(BP1446),ISBLANK(BQ1446))),#N/A,
IFERROR(VLOOKUP(BN1446,MonsterTable!$A:$B,MATCH(MonsterTable!$B$1,MonsterTable!$A$1:$B$1,0),0),
IF(OR(NOT(ISBLANK(BP1446)),ISBLANK(BQ1446)),#N/A,
IF(BN1446="empty","empty",
VLOOKUP(BN1446,MonsterGroupTable!$A:$A,1,0)))))))</f>
        <v/>
      </c>
      <c r="BV1446" s="2" t="str">
        <f>IF(AND(ISBLANK(BU1446),OR(NOT(ISBLANK(BW1446)),NOT(ISBLANK(BX1446)))),#N/A,
IF(ISBLANK(BU1446),"",
IF(AND(NOT(ISERROR(VLOOKUP(BU1446,MonsterTable!$A:$B,MATCH(MonsterTable!$B$1,MonsterTable!$A$1:$B$1,0),0))),OR(ISBLANK(BW1446),ISBLANK(BX1446))),#N/A,
IFERROR(VLOOKUP(BU1446,MonsterTable!$A:$B,MATCH(MonsterTable!$B$1,MonsterTable!$A$1:$B$1,0),0),
IF(OR(NOT(ISBLANK(BW1446)),ISBLANK(BX1446)),#N/A,
IF(BU1446="empty","empty",
VLOOKUP(BU1446,MonsterGroupTable!$A:$A,1,0)))))))</f>
        <v/>
      </c>
      <c r="CC1446" s="2" t="str">
        <f>IF(AND(ISBLANK(CB1446),OR(NOT(ISBLANK(CD1446)),NOT(ISBLANK(CE1446)))),#N/A,
IF(ISBLANK(CB1446),"",
IF(AND(NOT(ISERROR(VLOOKUP(CB1446,MonsterTable!$A:$B,MATCH(MonsterTable!$B$1,MonsterTable!$A$1:$B$1,0),0))),OR(ISBLANK(CD1446),ISBLANK(CE1446))),#N/A,
IFERROR(VLOOKUP(CB1446,MonsterTable!$A:$B,MATCH(MonsterTable!$B$1,MonsterTable!$A$1:$B$1,0),0),
IF(OR(NOT(ISBLANK(CD1446)),ISBLANK(CE1446)),#N/A,
IF(CB1446="empty","empty",
VLOOKUP(CB1446,MonsterGroupTable!$A:$A,1,0)))))))</f>
        <v/>
      </c>
      <c r="CJ1446" s="2" t="str">
        <f>IF(AND(ISBLANK(CI1446),OR(NOT(ISBLANK(CK1446)),NOT(ISBLANK(CL1446)))),#N/A,
IF(ISBLANK(CI1446),"",
IF(AND(NOT(ISERROR(VLOOKUP(CI1446,MonsterTable!$A:$B,MATCH(MonsterTable!$B$1,MonsterTable!$A$1:$B$1,0),0))),OR(ISBLANK(CK1446),ISBLANK(CL1446))),#N/A,
IFERROR(VLOOKUP(CI1446,MonsterTable!$A:$B,MATCH(MonsterTable!$B$1,MonsterTable!$A$1:$B$1,0),0),
IF(OR(NOT(ISBLANK(CK1446)),ISBLANK(CL1446)),#N/A,
IF(CI1446="empty","empty",
VLOOKUP(CI1446,MonsterGroupTable!$A:$A,1,0)))))))</f>
        <v/>
      </c>
    </row>
    <row r="1447" spans="1:88">
      <c r="A1447">
        <v>60020</v>
      </c>
      <c r="B1447">
        <f t="shared" si="52"/>
        <v>1.2</v>
      </c>
      <c r="C1447">
        <f t="shared" si="53"/>
        <v>1.1000000000000001</v>
      </c>
      <c r="F1447">
        <v>134580</v>
      </c>
      <c r="G1447">
        <v>1</v>
      </c>
      <c r="H1447">
        <v>0</v>
      </c>
      <c r="I1447">
        <v>0</v>
      </c>
      <c r="J1447">
        <v>0</v>
      </c>
      <c r="K1447" t="s">
        <v>115</v>
      </c>
      <c r="L1447" t="s">
        <v>360</v>
      </c>
      <c r="M1447" t="s">
        <v>111</v>
      </c>
      <c r="N1447" t="s">
        <v>112</v>
      </c>
      <c r="O1447">
        <v>0</v>
      </c>
      <c r="P1447">
        <v>-4.75</v>
      </c>
      <c r="Q1447">
        <v>5</v>
      </c>
      <c r="R1447">
        <v>6.4</v>
      </c>
      <c r="S1447">
        <v>-8</v>
      </c>
      <c r="T1447">
        <v>-5</v>
      </c>
      <c r="U1447">
        <v>-6</v>
      </c>
      <c r="V1447">
        <v>-3</v>
      </c>
      <c r="W1447" t="str">
        <f t="shared" si="54"/>
        <v>g601,1</v>
      </c>
      <c r="X1447" s="1" t="s">
        <v>361</v>
      </c>
      <c r="Y1447" s="2" t="str">
        <f>IF(AND(ISBLANK(X1447),OR(NOT(ISBLANK(Z1447)),NOT(ISBLANK(AA1447)))),#N/A,
IF(ISBLANK(X1447),"",
IF(AND(NOT(ISERROR(VLOOKUP(X1447,MonsterTable!$A:$B,MATCH(MonsterTable!$B$1,MonsterTable!$A$1:$B$1,0),0))),OR(ISBLANK(Z1447),ISBLANK(AA1447))),#N/A,
IFERROR(VLOOKUP(X1447,MonsterTable!$A:$B,MATCH(MonsterTable!$B$1,MonsterTable!$A$1:$B$1,0),0),
IF(OR(NOT(ISBLANK(Z1447)),ISBLANK(AA1447)),#N/A,
IF(X1447="empty","empty",
VLOOKUP(X1447,MonsterGroupTable!$A:$A,1,0)))))))</f>
        <v>g601</v>
      </c>
      <c r="AA1447">
        <v>1</v>
      </c>
      <c r="AF1447" s="2" t="str">
        <f>IF(AND(ISBLANK(AE1447),OR(NOT(ISBLANK(AG1447)),NOT(ISBLANK(AH1447)))),#N/A,
IF(ISBLANK(AE1447),"",
IF(AND(NOT(ISERROR(VLOOKUP(AE1447,MonsterTable!$A:$B,MATCH(MonsterTable!$B$1,MonsterTable!$A$1:$B$1,0),0))),OR(ISBLANK(AG1447),ISBLANK(AH1447))),#N/A,
IFERROR(VLOOKUP(AE1447,MonsterTable!$A:$B,MATCH(MonsterTable!$B$1,MonsterTable!$A$1:$B$1,0),0),
IF(OR(NOT(ISBLANK(AG1447)),ISBLANK(AH1447)),#N/A,
IF(AE1447="empty","empty",
VLOOKUP(AE1447,MonsterGroupTable!$A:$A,1,0)))))))</f>
        <v/>
      </c>
      <c r="AM1447" s="2" t="str">
        <f>IF(AND(ISBLANK(AL1447),OR(NOT(ISBLANK(AN1447)),NOT(ISBLANK(AO1447)))),#N/A,
IF(ISBLANK(AL1447),"",
IF(AND(NOT(ISERROR(VLOOKUP(AL1447,MonsterTable!$A:$B,MATCH(MonsterTable!$B$1,MonsterTable!$A$1:$B$1,0),0))),OR(ISBLANK(AN1447),ISBLANK(AO1447))),#N/A,
IFERROR(VLOOKUP(AL1447,MonsterTable!$A:$B,MATCH(MonsterTable!$B$1,MonsterTable!$A$1:$B$1,0),0),
IF(OR(NOT(ISBLANK(AN1447)),ISBLANK(AO1447)),#N/A,
IF(AL1447="empty","empty",
VLOOKUP(AL1447,MonsterGroupTable!$A:$A,1,0)))))))</f>
        <v/>
      </c>
      <c r="AT1447" s="2" t="str">
        <f>IF(AND(ISBLANK(AS1447),OR(NOT(ISBLANK(AU1447)),NOT(ISBLANK(AV1447)))),#N/A,
IF(ISBLANK(AS1447),"",
IF(AND(NOT(ISERROR(VLOOKUP(AS1447,MonsterTable!$A:$B,MATCH(MonsterTable!$B$1,MonsterTable!$A$1:$B$1,0),0))),OR(ISBLANK(AU1447),ISBLANK(AV1447))),#N/A,
IFERROR(VLOOKUP(AS1447,MonsterTable!$A:$B,MATCH(MonsterTable!$B$1,MonsterTable!$A$1:$B$1,0),0),
IF(OR(NOT(ISBLANK(AU1447)),ISBLANK(AV1447)),#N/A,
IF(AS1447="empty","empty",
VLOOKUP(AS1447,MonsterGroupTable!$A:$A,1,0)))))))</f>
        <v/>
      </c>
      <c r="BA1447" s="2" t="str">
        <f>IF(AND(ISBLANK(AZ1447),OR(NOT(ISBLANK(BB1447)),NOT(ISBLANK(BC1447)))),#N/A,
IF(ISBLANK(AZ1447),"",
IF(AND(NOT(ISERROR(VLOOKUP(AZ1447,MonsterTable!$A:$B,MATCH(MonsterTable!$B$1,MonsterTable!$A$1:$B$1,0),0))),OR(ISBLANK(BB1447),ISBLANK(BC1447))),#N/A,
IFERROR(VLOOKUP(AZ1447,MonsterTable!$A:$B,MATCH(MonsterTable!$B$1,MonsterTable!$A$1:$B$1,0),0),
IF(OR(NOT(ISBLANK(BB1447)),ISBLANK(BC1447)),#N/A,
IF(AZ1447="empty","empty",
VLOOKUP(AZ1447,MonsterGroupTable!$A:$A,1,0)))))))</f>
        <v/>
      </c>
      <c r="BH1447" s="2" t="str">
        <f>IF(AND(ISBLANK(BG1447),OR(NOT(ISBLANK(BI1447)),NOT(ISBLANK(BJ1447)))),#N/A,
IF(ISBLANK(BG1447),"",
IF(AND(NOT(ISERROR(VLOOKUP(BG1447,MonsterTable!$A:$B,MATCH(MonsterTable!$B$1,MonsterTable!$A$1:$B$1,0),0))),OR(ISBLANK(BI1447),ISBLANK(BJ1447))),#N/A,
IFERROR(VLOOKUP(BG1447,MonsterTable!$A:$B,MATCH(MonsterTable!$B$1,MonsterTable!$A$1:$B$1,0),0),
IF(OR(NOT(ISBLANK(BI1447)),ISBLANK(BJ1447)),#N/A,
IF(BG1447="empty","empty",
VLOOKUP(BG1447,MonsterGroupTable!$A:$A,1,0)))))))</f>
        <v/>
      </c>
      <c r="BO1447" s="2" t="str">
        <f>IF(AND(ISBLANK(BN1447),OR(NOT(ISBLANK(BP1447)),NOT(ISBLANK(BQ1447)))),#N/A,
IF(ISBLANK(BN1447),"",
IF(AND(NOT(ISERROR(VLOOKUP(BN1447,MonsterTable!$A:$B,MATCH(MonsterTable!$B$1,MonsterTable!$A$1:$B$1,0),0))),OR(ISBLANK(BP1447),ISBLANK(BQ1447))),#N/A,
IFERROR(VLOOKUP(BN1447,MonsterTable!$A:$B,MATCH(MonsterTable!$B$1,MonsterTable!$A$1:$B$1,0),0),
IF(OR(NOT(ISBLANK(BP1447)),ISBLANK(BQ1447)),#N/A,
IF(BN1447="empty","empty",
VLOOKUP(BN1447,MonsterGroupTable!$A:$A,1,0)))))))</f>
        <v/>
      </c>
      <c r="BV1447" s="2" t="str">
        <f>IF(AND(ISBLANK(BU1447),OR(NOT(ISBLANK(BW1447)),NOT(ISBLANK(BX1447)))),#N/A,
IF(ISBLANK(BU1447),"",
IF(AND(NOT(ISERROR(VLOOKUP(BU1447,MonsterTable!$A:$B,MATCH(MonsterTable!$B$1,MonsterTable!$A$1:$B$1,0),0))),OR(ISBLANK(BW1447),ISBLANK(BX1447))),#N/A,
IFERROR(VLOOKUP(BU1447,MonsterTable!$A:$B,MATCH(MonsterTable!$B$1,MonsterTable!$A$1:$B$1,0),0),
IF(OR(NOT(ISBLANK(BW1447)),ISBLANK(BX1447)),#N/A,
IF(BU1447="empty","empty",
VLOOKUP(BU1447,MonsterGroupTable!$A:$A,1,0)))))))</f>
        <v/>
      </c>
      <c r="CC1447" s="2" t="str">
        <f>IF(AND(ISBLANK(CB1447),OR(NOT(ISBLANK(CD1447)),NOT(ISBLANK(CE1447)))),#N/A,
IF(ISBLANK(CB1447),"",
IF(AND(NOT(ISERROR(VLOOKUP(CB1447,MonsterTable!$A:$B,MATCH(MonsterTable!$B$1,MonsterTable!$A$1:$B$1,0),0))),OR(ISBLANK(CD1447),ISBLANK(CE1447))),#N/A,
IFERROR(VLOOKUP(CB1447,MonsterTable!$A:$B,MATCH(MonsterTable!$B$1,MonsterTable!$A$1:$B$1,0),0),
IF(OR(NOT(ISBLANK(CD1447)),ISBLANK(CE1447)),#N/A,
IF(CB1447="empty","empty",
VLOOKUP(CB1447,MonsterGroupTable!$A:$A,1,0)))))))</f>
        <v/>
      </c>
      <c r="CJ1447" s="2" t="str">
        <f>IF(AND(ISBLANK(CI1447),OR(NOT(ISBLANK(CK1447)),NOT(ISBLANK(CL1447)))),#N/A,
IF(ISBLANK(CI1447),"",
IF(AND(NOT(ISERROR(VLOOKUP(CI1447,MonsterTable!$A:$B,MATCH(MonsterTable!$B$1,MonsterTable!$A$1:$B$1,0),0))),OR(ISBLANK(CK1447),ISBLANK(CL1447))),#N/A,
IFERROR(VLOOKUP(CI1447,MonsterTable!$A:$B,MATCH(MonsterTable!$B$1,MonsterTable!$A$1:$B$1,0),0),
IF(OR(NOT(ISBLANK(CK1447)),ISBLANK(CL1447)),#N/A,
IF(CI1447="empty","empty",
VLOOKUP(CI1447,MonsterGroupTable!$A:$A,1,0)))))))</f>
        <v/>
      </c>
    </row>
    <row r="1448" spans="1:88">
      <c r="A1448">
        <v>60021</v>
      </c>
      <c r="B1448">
        <f t="shared" si="52"/>
        <v>1.1000000000000001</v>
      </c>
      <c r="C1448">
        <f t="shared" si="53"/>
        <v>1.1000000000000001</v>
      </c>
      <c r="F1448">
        <v>155280</v>
      </c>
      <c r="G1448">
        <v>1</v>
      </c>
      <c r="H1448">
        <v>0</v>
      </c>
      <c r="I1448">
        <v>0</v>
      </c>
      <c r="J1448">
        <v>0</v>
      </c>
      <c r="K1448" t="s">
        <v>115</v>
      </c>
      <c r="L1448" t="s">
        <v>360</v>
      </c>
      <c r="M1448" t="s">
        <v>111</v>
      </c>
      <c r="N1448" t="s">
        <v>112</v>
      </c>
      <c r="O1448">
        <v>0</v>
      </c>
      <c r="P1448">
        <v>-4.75</v>
      </c>
      <c r="Q1448">
        <v>5</v>
      </c>
      <c r="R1448">
        <v>6.4</v>
      </c>
      <c r="S1448">
        <v>-8</v>
      </c>
      <c r="T1448">
        <v>-5</v>
      </c>
      <c r="U1448">
        <v>-6</v>
      </c>
      <c r="V1448">
        <v>-3</v>
      </c>
      <c r="W1448" t="str">
        <f t="shared" si="54"/>
        <v>g601,1</v>
      </c>
      <c r="X1448" s="1" t="s">
        <v>361</v>
      </c>
      <c r="Y1448" s="2" t="str">
        <f>IF(AND(ISBLANK(X1448),OR(NOT(ISBLANK(Z1448)),NOT(ISBLANK(AA1448)))),#N/A,
IF(ISBLANK(X1448),"",
IF(AND(NOT(ISERROR(VLOOKUP(X1448,MonsterTable!$A:$B,MATCH(MonsterTable!$B$1,MonsterTable!$A$1:$B$1,0),0))),OR(ISBLANK(Z1448),ISBLANK(AA1448))),#N/A,
IFERROR(VLOOKUP(X1448,MonsterTable!$A:$B,MATCH(MonsterTable!$B$1,MonsterTable!$A$1:$B$1,0),0),
IF(OR(NOT(ISBLANK(Z1448)),ISBLANK(AA1448)),#N/A,
IF(X1448="empty","empty",
VLOOKUP(X1448,MonsterGroupTable!$A:$A,1,0)))))))</f>
        <v>g601</v>
      </c>
      <c r="AA1448">
        <v>1</v>
      </c>
      <c r="AF1448" s="2" t="str">
        <f>IF(AND(ISBLANK(AE1448),OR(NOT(ISBLANK(AG1448)),NOT(ISBLANK(AH1448)))),#N/A,
IF(ISBLANK(AE1448),"",
IF(AND(NOT(ISERROR(VLOOKUP(AE1448,MonsterTable!$A:$B,MATCH(MonsterTable!$B$1,MonsterTable!$A$1:$B$1,0),0))),OR(ISBLANK(AG1448),ISBLANK(AH1448))),#N/A,
IFERROR(VLOOKUP(AE1448,MonsterTable!$A:$B,MATCH(MonsterTable!$B$1,MonsterTable!$A$1:$B$1,0),0),
IF(OR(NOT(ISBLANK(AG1448)),ISBLANK(AH1448)),#N/A,
IF(AE1448="empty","empty",
VLOOKUP(AE1448,MonsterGroupTable!$A:$A,1,0)))))))</f>
        <v/>
      </c>
      <c r="AM1448" s="2" t="str">
        <f>IF(AND(ISBLANK(AL1448),OR(NOT(ISBLANK(AN1448)),NOT(ISBLANK(AO1448)))),#N/A,
IF(ISBLANK(AL1448),"",
IF(AND(NOT(ISERROR(VLOOKUP(AL1448,MonsterTable!$A:$B,MATCH(MonsterTable!$B$1,MonsterTable!$A$1:$B$1,0),0))),OR(ISBLANK(AN1448),ISBLANK(AO1448))),#N/A,
IFERROR(VLOOKUP(AL1448,MonsterTable!$A:$B,MATCH(MonsterTable!$B$1,MonsterTable!$A$1:$B$1,0),0),
IF(OR(NOT(ISBLANK(AN1448)),ISBLANK(AO1448)),#N/A,
IF(AL1448="empty","empty",
VLOOKUP(AL1448,MonsterGroupTable!$A:$A,1,0)))))))</f>
        <v/>
      </c>
      <c r="AT1448" s="2" t="str">
        <f>IF(AND(ISBLANK(AS1448),OR(NOT(ISBLANK(AU1448)),NOT(ISBLANK(AV1448)))),#N/A,
IF(ISBLANK(AS1448),"",
IF(AND(NOT(ISERROR(VLOOKUP(AS1448,MonsterTable!$A:$B,MATCH(MonsterTable!$B$1,MonsterTable!$A$1:$B$1,0),0))),OR(ISBLANK(AU1448),ISBLANK(AV1448))),#N/A,
IFERROR(VLOOKUP(AS1448,MonsterTable!$A:$B,MATCH(MonsterTable!$B$1,MonsterTable!$A$1:$B$1,0),0),
IF(OR(NOT(ISBLANK(AU1448)),ISBLANK(AV1448)),#N/A,
IF(AS1448="empty","empty",
VLOOKUP(AS1448,MonsterGroupTable!$A:$A,1,0)))))))</f>
        <v/>
      </c>
      <c r="BA1448" s="2" t="str">
        <f>IF(AND(ISBLANK(AZ1448),OR(NOT(ISBLANK(BB1448)),NOT(ISBLANK(BC1448)))),#N/A,
IF(ISBLANK(AZ1448),"",
IF(AND(NOT(ISERROR(VLOOKUP(AZ1448,MonsterTable!$A:$B,MATCH(MonsterTable!$B$1,MonsterTable!$A$1:$B$1,0),0))),OR(ISBLANK(BB1448),ISBLANK(BC1448))),#N/A,
IFERROR(VLOOKUP(AZ1448,MonsterTable!$A:$B,MATCH(MonsterTable!$B$1,MonsterTable!$A$1:$B$1,0),0),
IF(OR(NOT(ISBLANK(BB1448)),ISBLANK(BC1448)),#N/A,
IF(AZ1448="empty","empty",
VLOOKUP(AZ1448,MonsterGroupTable!$A:$A,1,0)))))))</f>
        <v/>
      </c>
      <c r="BH1448" s="2" t="str">
        <f>IF(AND(ISBLANK(BG1448),OR(NOT(ISBLANK(BI1448)),NOT(ISBLANK(BJ1448)))),#N/A,
IF(ISBLANK(BG1448),"",
IF(AND(NOT(ISERROR(VLOOKUP(BG1448,MonsterTable!$A:$B,MATCH(MonsterTable!$B$1,MonsterTable!$A$1:$B$1,0),0))),OR(ISBLANK(BI1448),ISBLANK(BJ1448))),#N/A,
IFERROR(VLOOKUP(BG1448,MonsterTable!$A:$B,MATCH(MonsterTable!$B$1,MonsterTable!$A$1:$B$1,0),0),
IF(OR(NOT(ISBLANK(BI1448)),ISBLANK(BJ1448)),#N/A,
IF(BG1448="empty","empty",
VLOOKUP(BG1448,MonsterGroupTable!$A:$A,1,0)))))))</f>
        <v/>
      </c>
      <c r="BO1448" s="2" t="str">
        <f>IF(AND(ISBLANK(BN1448),OR(NOT(ISBLANK(BP1448)),NOT(ISBLANK(BQ1448)))),#N/A,
IF(ISBLANK(BN1448),"",
IF(AND(NOT(ISERROR(VLOOKUP(BN1448,MonsterTable!$A:$B,MATCH(MonsterTable!$B$1,MonsterTable!$A$1:$B$1,0),0))),OR(ISBLANK(BP1448),ISBLANK(BQ1448))),#N/A,
IFERROR(VLOOKUP(BN1448,MonsterTable!$A:$B,MATCH(MonsterTable!$B$1,MonsterTable!$A$1:$B$1,0),0),
IF(OR(NOT(ISBLANK(BP1448)),ISBLANK(BQ1448)),#N/A,
IF(BN1448="empty","empty",
VLOOKUP(BN1448,MonsterGroupTable!$A:$A,1,0)))))))</f>
        <v/>
      </c>
      <c r="BV1448" s="2" t="str">
        <f>IF(AND(ISBLANK(BU1448),OR(NOT(ISBLANK(BW1448)),NOT(ISBLANK(BX1448)))),#N/A,
IF(ISBLANK(BU1448),"",
IF(AND(NOT(ISERROR(VLOOKUP(BU1448,MonsterTable!$A:$B,MATCH(MonsterTable!$B$1,MonsterTable!$A$1:$B$1,0),0))),OR(ISBLANK(BW1448),ISBLANK(BX1448))),#N/A,
IFERROR(VLOOKUP(BU1448,MonsterTable!$A:$B,MATCH(MonsterTable!$B$1,MonsterTable!$A$1:$B$1,0),0),
IF(OR(NOT(ISBLANK(BW1448)),ISBLANK(BX1448)),#N/A,
IF(BU1448="empty","empty",
VLOOKUP(BU1448,MonsterGroupTable!$A:$A,1,0)))))))</f>
        <v/>
      </c>
      <c r="CC1448" s="2" t="str">
        <f>IF(AND(ISBLANK(CB1448),OR(NOT(ISBLANK(CD1448)),NOT(ISBLANK(CE1448)))),#N/A,
IF(ISBLANK(CB1448),"",
IF(AND(NOT(ISERROR(VLOOKUP(CB1448,MonsterTable!$A:$B,MATCH(MonsterTable!$B$1,MonsterTable!$A$1:$B$1,0),0))),OR(ISBLANK(CD1448),ISBLANK(CE1448))),#N/A,
IFERROR(VLOOKUP(CB1448,MonsterTable!$A:$B,MATCH(MonsterTable!$B$1,MonsterTable!$A$1:$B$1,0),0),
IF(OR(NOT(ISBLANK(CD1448)),ISBLANK(CE1448)),#N/A,
IF(CB1448="empty","empty",
VLOOKUP(CB1448,MonsterGroupTable!$A:$A,1,0)))))))</f>
        <v/>
      </c>
      <c r="CJ1448" s="2" t="str">
        <f>IF(AND(ISBLANK(CI1448),OR(NOT(ISBLANK(CK1448)),NOT(ISBLANK(CL1448)))),#N/A,
IF(ISBLANK(CI1448),"",
IF(AND(NOT(ISERROR(VLOOKUP(CI1448,MonsterTable!$A:$B,MATCH(MonsterTable!$B$1,MonsterTable!$A$1:$B$1,0),0))),OR(ISBLANK(CK1448),ISBLANK(CL1448))),#N/A,
IFERROR(VLOOKUP(CI1448,MonsterTable!$A:$B,MATCH(MonsterTable!$B$1,MonsterTable!$A$1:$B$1,0),0),
IF(OR(NOT(ISBLANK(CK1448)),ISBLANK(CL1448)),#N/A,
IF(CI1448="empty","empty",
VLOOKUP(CI1448,MonsterGroupTable!$A:$A,1,0)))))))</f>
        <v/>
      </c>
    </row>
    <row r="1449" spans="1:88">
      <c r="A1449">
        <v>60022</v>
      </c>
      <c r="B1449">
        <f t="shared" si="52"/>
        <v>1.1000000000000001</v>
      </c>
      <c r="C1449">
        <f t="shared" si="53"/>
        <v>1.1000000000000001</v>
      </c>
      <c r="F1449">
        <v>178420</v>
      </c>
      <c r="G1449">
        <v>1</v>
      </c>
      <c r="H1449">
        <v>0</v>
      </c>
      <c r="I1449">
        <v>0</v>
      </c>
      <c r="J1449">
        <v>0</v>
      </c>
      <c r="K1449" t="s">
        <v>115</v>
      </c>
      <c r="L1449" t="s">
        <v>360</v>
      </c>
      <c r="M1449" t="s">
        <v>111</v>
      </c>
      <c r="N1449" t="s">
        <v>112</v>
      </c>
      <c r="O1449">
        <v>0</v>
      </c>
      <c r="P1449">
        <v>-4.75</v>
      </c>
      <c r="Q1449">
        <v>5</v>
      </c>
      <c r="R1449">
        <v>6.4</v>
      </c>
      <c r="S1449">
        <v>-8</v>
      </c>
      <c r="T1449">
        <v>-5</v>
      </c>
      <c r="U1449">
        <v>-6</v>
      </c>
      <c r="V1449">
        <v>-3</v>
      </c>
      <c r="W1449" t="str">
        <f t="shared" si="54"/>
        <v>g601,1</v>
      </c>
      <c r="X1449" s="1" t="s">
        <v>361</v>
      </c>
      <c r="Y1449" s="2" t="str">
        <f>IF(AND(ISBLANK(X1449),OR(NOT(ISBLANK(Z1449)),NOT(ISBLANK(AA1449)))),#N/A,
IF(ISBLANK(X1449),"",
IF(AND(NOT(ISERROR(VLOOKUP(X1449,MonsterTable!$A:$B,MATCH(MonsterTable!$B$1,MonsterTable!$A$1:$B$1,0),0))),OR(ISBLANK(Z1449),ISBLANK(AA1449))),#N/A,
IFERROR(VLOOKUP(X1449,MonsterTable!$A:$B,MATCH(MonsterTable!$B$1,MonsterTable!$A$1:$B$1,0),0),
IF(OR(NOT(ISBLANK(Z1449)),ISBLANK(AA1449)),#N/A,
IF(X1449="empty","empty",
VLOOKUP(X1449,MonsterGroupTable!$A:$A,1,0)))))))</f>
        <v>g601</v>
      </c>
      <c r="AA1449">
        <v>1</v>
      </c>
      <c r="AF1449" s="2" t="str">
        <f>IF(AND(ISBLANK(AE1449),OR(NOT(ISBLANK(AG1449)),NOT(ISBLANK(AH1449)))),#N/A,
IF(ISBLANK(AE1449),"",
IF(AND(NOT(ISERROR(VLOOKUP(AE1449,MonsterTable!$A:$B,MATCH(MonsterTable!$B$1,MonsterTable!$A$1:$B$1,0),0))),OR(ISBLANK(AG1449),ISBLANK(AH1449))),#N/A,
IFERROR(VLOOKUP(AE1449,MonsterTable!$A:$B,MATCH(MonsterTable!$B$1,MonsterTable!$A$1:$B$1,0),0),
IF(OR(NOT(ISBLANK(AG1449)),ISBLANK(AH1449)),#N/A,
IF(AE1449="empty","empty",
VLOOKUP(AE1449,MonsterGroupTable!$A:$A,1,0)))))))</f>
        <v/>
      </c>
      <c r="AM1449" s="2" t="str">
        <f>IF(AND(ISBLANK(AL1449),OR(NOT(ISBLANK(AN1449)),NOT(ISBLANK(AO1449)))),#N/A,
IF(ISBLANK(AL1449),"",
IF(AND(NOT(ISERROR(VLOOKUP(AL1449,MonsterTable!$A:$B,MATCH(MonsterTable!$B$1,MonsterTable!$A$1:$B$1,0),0))),OR(ISBLANK(AN1449),ISBLANK(AO1449))),#N/A,
IFERROR(VLOOKUP(AL1449,MonsterTable!$A:$B,MATCH(MonsterTable!$B$1,MonsterTable!$A$1:$B$1,0),0),
IF(OR(NOT(ISBLANK(AN1449)),ISBLANK(AO1449)),#N/A,
IF(AL1449="empty","empty",
VLOOKUP(AL1449,MonsterGroupTable!$A:$A,1,0)))))))</f>
        <v/>
      </c>
      <c r="AT1449" s="2" t="str">
        <f>IF(AND(ISBLANK(AS1449),OR(NOT(ISBLANK(AU1449)),NOT(ISBLANK(AV1449)))),#N/A,
IF(ISBLANK(AS1449),"",
IF(AND(NOT(ISERROR(VLOOKUP(AS1449,MonsterTable!$A:$B,MATCH(MonsterTable!$B$1,MonsterTable!$A$1:$B$1,0),0))),OR(ISBLANK(AU1449),ISBLANK(AV1449))),#N/A,
IFERROR(VLOOKUP(AS1449,MonsterTable!$A:$B,MATCH(MonsterTable!$B$1,MonsterTable!$A$1:$B$1,0),0),
IF(OR(NOT(ISBLANK(AU1449)),ISBLANK(AV1449)),#N/A,
IF(AS1449="empty","empty",
VLOOKUP(AS1449,MonsterGroupTable!$A:$A,1,0)))))))</f>
        <v/>
      </c>
      <c r="BA1449" s="2" t="str">
        <f>IF(AND(ISBLANK(AZ1449),OR(NOT(ISBLANK(BB1449)),NOT(ISBLANK(BC1449)))),#N/A,
IF(ISBLANK(AZ1449),"",
IF(AND(NOT(ISERROR(VLOOKUP(AZ1449,MonsterTable!$A:$B,MATCH(MonsterTable!$B$1,MonsterTable!$A$1:$B$1,0),0))),OR(ISBLANK(BB1449),ISBLANK(BC1449))),#N/A,
IFERROR(VLOOKUP(AZ1449,MonsterTable!$A:$B,MATCH(MonsterTable!$B$1,MonsterTable!$A$1:$B$1,0),0),
IF(OR(NOT(ISBLANK(BB1449)),ISBLANK(BC1449)),#N/A,
IF(AZ1449="empty","empty",
VLOOKUP(AZ1449,MonsterGroupTable!$A:$A,1,0)))))))</f>
        <v/>
      </c>
      <c r="BH1449" s="2" t="str">
        <f>IF(AND(ISBLANK(BG1449),OR(NOT(ISBLANK(BI1449)),NOT(ISBLANK(BJ1449)))),#N/A,
IF(ISBLANK(BG1449),"",
IF(AND(NOT(ISERROR(VLOOKUP(BG1449,MonsterTable!$A:$B,MATCH(MonsterTable!$B$1,MonsterTable!$A$1:$B$1,0),0))),OR(ISBLANK(BI1449),ISBLANK(BJ1449))),#N/A,
IFERROR(VLOOKUP(BG1449,MonsterTable!$A:$B,MATCH(MonsterTable!$B$1,MonsterTable!$A$1:$B$1,0),0),
IF(OR(NOT(ISBLANK(BI1449)),ISBLANK(BJ1449)),#N/A,
IF(BG1449="empty","empty",
VLOOKUP(BG1449,MonsterGroupTable!$A:$A,1,0)))))))</f>
        <v/>
      </c>
      <c r="BO1449" s="2" t="str">
        <f>IF(AND(ISBLANK(BN1449),OR(NOT(ISBLANK(BP1449)),NOT(ISBLANK(BQ1449)))),#N/A,
IF(ISBLANK(BN1449),"",
IF(AND(NOT(ISERROR(VLOOKUP(BN1449,MonsterTable!$A:$B,MATCH(MonsterTable!$B$1,MonsterTable!$A$1:$B$1,0),0))),OR(ISBLANK(BP1449),ISBLANK(BQ1449))),#N/A,
IFERROR(VLOOKUP(BN1449,MonsterTable!$A:$B,MATCH(MonsterTable!$B$1,MonsterTable!$A$1:$B$1,0),0),
IF(OR(NOT(ISBLANK(BP1449)),ISBLANK(BQ1449)),#N/A,
IF(BN1449="empty","empty",
VLOOKUP(BN1449,MonsterGroupTable!$A:$A,1,0)))))))</f>
        <v/>
      </c>
      <c r="BV1449" s="2" t="str">
        <f>IF(AND(ISBLANK(BU1449),OR(NOT(ISBLANK(BW1449)),NOT(ISBLANK(BX1449)))),#N/A,
IF(ISBLANK(BU1449),"",
IF(AND(NOT(ISERROR(VLOOKUP(BU1449,MonsterTable!$A:$B,MATCH(MonsterTable!$B$1,MonsterTable!$A$1:$B$1,0),0))),OR(ISBLANK(BW1449),ISBLANK(BX1449))),#N/A,
IFERROR(VLOOKUP(BU1449,MonsterTable!$A:$B,MATCH(MonsterTable!$B$1,MonsterTable!$A$1:$B$1,0),0),
IF(OR(NOT(ISBLANK(BW1449)),ISBLANK(BX1449)),#N/A,
IF(BU1449="empty","empty",
VLOOKUP(BU1449,MonsterGroupTable!$A:$A,1,0)))))))</f>
        <v/>
      </c>
      <c r="CC1449" s="2" t="str">
        <f>IF(AND(ISBLANK(CB1449),OR(NOT(ISBLANK(CD1449)),NOT(ISBLANK(CE1449)))),#N/A,
IF(ISBLANK(CB1449),"",
IF(AND(NOT(ISERROR(VLOOKUP(CB1449,MonsterTable!$A:$B,MATCH(MonsterTable!$B$1,MonsterTable!$A$1:$B$1,0),0))),OR(ISBLANK(CD1449),ISBLANK(CE1449))),#N/A,
IFERROR(VLOOKUP(CB1449,MonsterTable!$A:$B,MATCH(MonsterTable!$B$1,MonsterTable!$A$1:$B$1,0),0),
IF(OR(NOT(ISBLANK(CD1449)),ISBLANK(CE1449)),#N/A,
IF(CB1449="empty","empty",
VLOOKUP(CB1449,MonsterGroupTable!$A:$A,1,0)))))))</f>
        <v/>
      </c>
      <c r="CJ1449" s="2" t="str">
        <f>IF(AND(ISBLANK(CI1449),OR(NOT(ISBLANK(CK1449)),NOT(ISBLANK(CL1449)))),#N/A,
IF(ISBLANK(CI1449),"",
IF(AND(NOT(ISERROR(VLOOKUP(CI1449,MonsterTable!$A:$B,MATCH(MonsterTable!$B$1,MonsterTable!$A$1:$B$1,0),0))),OR(ISBLANK(CK1449),ISBLANK(CL1449))),#N/A,
IFERROR(VLOOKUP(CI1449,MonsterTable!$A:$B,MATCH(MonsterTable!$B$1,MonsterTable!$A$1:$B$1,0),0),
IF(OR(NOT(ISBLANK(CK1449)),ISBLANK(CL1449)),#N/A,
IF(CI1449="empty","empty",
VLOOKUP(CI1449,MonsterGroupTable!$A:$A,1,0)))))))</f>
        <v/>
      </c>
    </row>
    <row r="1450" spans="1:88">
      <c r="A1450">
        <v>60023</v>
      </c>
      <c r="B1450">
        <f t="shared" si="52"/>
        <v>1.1000000000000001</v>
      </c>
      <c r="C1450">
        <f t="shared" si="53"/>
        <v>1.1000000000000001</v>
      </c>
      <c r="F1450">
        <v>203720</v>
      </c>
      <c r="G1450">
        <v>1</v>
      </c>
      <c r="H1450">
        <v>0</v>
      </c>
      <c r="I1450">
        <v>0</v>
      </c>
      <c r="J1450">
        <v>0</v>
      </c>
      <c r="K1450" t="s">
        <v>115</v>
      </c>
      <c r="L1450" t="s">
        <v>360</v>
      </c>
      <c r="M1450" t="s">
        <v>111</v>
      </c>
      <c r="N1450" t="s">
        <v>112</v>
      </c>
      <c r="O1450">
        <v>0</v>
      </c>
      <c r="P1450">
        <v>-4.75</v>
      </c>
      <c r="Q1450">
        <v>5</v>
      </c>
      <c r="R1450">
        <v>6.4</v>
      </c>
      <c r="S1450">
        <v>-8</v>
      </c>
      <c r="T1450">
        <v>-5</v>
      </c>
      <c r="U1450">
        <v>-6</v>
      </c>
      <c r="V1450">
        <v>-3</v>
      </c>
      <c r="W1450" t="str">
        <f t="shared" si="54"/>
        <v>g601,1</v>
      </c>
      <c r="X1450" s="1" t="s">
        <v>361</v>
      </c>
      <c r="Y1450" s="2" t="str">
        <f>IF(AND(ISBLANK(X1450),OR(NOT(ISBLANK(Z1450)),NOT(ISBLANK(AA1450)))),#N/A,
IF(ISBLANK(X1450),"",
IF(AND(NOT(ISERROR(VLOOKUP(X1450,MonsterTable!$A:$B,MATCH(MonsterTable!$B$1,MonsterTable!$A$1:$B$1,0),0))),OR(ISBLANK(Z1450),ISBLANK(AA1450))),#N/A,
IFERROR(VLOOKUP(X1450,MonsterTable!$A:$B,MATCH(MonsterTable!$B$1,MonsterTable!$A$1:$B$1,0),0),
IF(OR(NOT(ISBLANK(Z1450)),ISBLANK(AA1450)),#N/A,
IF(X1450="empty","empty",
VLOOKUP(X1450,MonsterGroupTable!$A:$A,1,0)))))))</f>
        <v>g601</v>
      </c>
      <c r="AA1450">
        <v>1</v>
      </c>
      <c r="AF1450" s="2" t="str">
        <f>IF(AND(ISBLANK(AE1450),OR(NOT(ISBLANK(AG1450)),NOT(ISBLANK(AH1450)))),#N/A,
IF(ISBLANK(AE1450),"",
IF(AND(NOT(ISERROR(VLOOKUP(AE1450,MonsterTable!$A:$B,MATCH(MonsterTable!$B$1,MonsterTable!$A$1:$B$1,0),0))),OR(ISBLANK(AG1450),ISBLANK(AH1450))),#N/A,
IFERROR(VLOOKUP(AE1450,MonsterTable!$A:$B,MATCH(MonsterTable!$B$1,MonsterTable!$A$1:$B$1,0),0),
IF(OR(NOT(ISBLANK(AG1450)),ISBLANK(AH1450)),#N/A,
IF(AE1450="empty","empty",
VLOOKUP(AE1450,MonsterGroupTable!$A:$A,1,0)))))))</f>
        <v/>
      </c>
      <c r="AM1450" s="2" t="str">
        <f>IF(AND(ISBLANK(AL1450),OR(NOT(ISBLANK(AN1450)),NOT(ISBLANK(AO1450)))),#N/A,
IF(ISBLANK(AL1450),"",
IF(AND(NOT(ISERROR(VLOOKUP(AL1450,MonsterTable!$A:$B,MATCH(MonsterTable!$B$1,MonsterTable!$A$1:$B$1,0),0))),OR(ISBLANK(AN1450),ISBLANK(AO1450))),#N/A,
IFERROR(VLOOKUP(AL1450,MonsterTable!$A:$B,MATCH(MonsterTable!$B$1,MonsterTable!$A$1:$B$1,0),0),
IF(OR(NOT(ISBLANK(AN1450)),ISBLANK(AO1450)),#N/A,
IF(AL1450="empty","empty",
VLOOKUP(AL1450,MonsterGroupTable!$A:$A,1,0)))))))</f>
        <v/>
      </c>
      <c r="AT1450" s="2" t="str">
        <f>IF(AND(ISBLANK(AS1450),OR(NOT(ISBLANK(AU1450)),NOT(ISBLANK(AV1450)))),#N/A,
IF(ISBLANK(AS1450),"",
IF(AND(NOT(ISERROR(VLOOKUP(AS1450,MonsterTable!$A:$B,MATCH(MonsterTable!$B$1,MonsterTable!$A$1:$B$1,0),0))),OR(ISBLANK(AU1450),ISBLANK(AV1450))),#N/A,
IFERROR(VLOOKUP(AS1450,MonsterTable!$A:$B,MATCH(MonsterTable!$B$1,MonsterTable!$A$1:$B$1,0),0),
IF(OR(NOT(ISBLANK(AU1450)),ISBLANK(AV1450)),#N/A,
IF(AS1450="empty","empty",
VLOOKUP(AS1450,MonsterGroupTable!$A:$A,1,0)))))))</f>
        <v/>
      </c>
      <c r="BA1450" s="2" t="str">
        <f>IF(AND(ISBLANK(AZ1450),OR(NOT(ISBLANK(BB1450)),NOT(ISBLANK(BC1450)))),#N/A,
IF(ISBLANK(AZ1450),"",
IF(AND(NOT(ISERROR(VLOOKUP(AZ1450,MonsterTable!$A:$B,MATCH(MonsterTable!$B$1,MonsterTable!$A$1:$B$1,0),0))),OR(ISBLANK(BB1450),ISBLANK(BC1450))),#N/A,
IFERROR(VLOOKUP(AZ1450,MonsterTable!$A:$B,MATCH(MonsterTable!$B$1,MonsterTable!$A$1:$B$1,0),0),
IF(OR(NOT(ISBLANK(BB1450)),ISBLANK(BC1450)),#N/A,
IF(AZ1450="empty","empty",
VLOOKUP(AZ1450,MonsterGroupTable!$A:$A,1,0)))))))</f>
        <v/>
      </c>
      <c r="BH1450" s="2" t="str">
        <f>IF(AND(ISBLANK(BG1450),OR(NOT(ISBLANK(BI1450)),NOT(ISBLANK(BJ1450)))),#N/A,
IF(ISBLANK(BG1450),"",
IF(AND(NOT(ISERROR(VLOOKUP(BG1450,MonsterTable!$A:$B,MATCH(MonsterTable!$B$1,MonsterTable!$A$1:$B$1,0),0))),OR(ISBLANK(BI1450),ISBLANK(BJ1450))),#N/A,
IFERROR(VLOOKUP(BG1450,MonsterTable!$A:$B,MATCH(MonsterTable!$B$1,MonsterTable!$A$1:$B$1,0),0),
IF(OR(NOT(ISBLANK(BI1450)),ISBLANK(BJ1450)),#N/A,
IF(BG1450="empty","empty",
VLOOKUP(BG1450,MonsterGroupTable!$A:$A,1,0)))))))</f>
        <v/>
      </c>
      <c r="BO1450" s="2" t="str">
        <f>IF(AND(ISBLANK(BN1450),OR(NOT(ISBLANK(BP1450)),NOT(ISBLANK(BQ1450)))),#N/A,
IF(ISBLANK(BN1450),"",
IF(AND(NOT(ISERROR(VLOOKUP(BN1450,MonsterTable!$A:$B,MATCH(MonsterTable!$B$1,MonsterTable!$A$1:$B$1,0),0))),OR(ISBLANK(BP1450),ISBLANK(BQ1450))),#N/A,
IFERROR(VLOOKUP(BN1450,MonsterTable!$A:$B,MATCH(MonsterTable!$B$1,MonsterTable!$A$1:$B$1,0),0),
IF(OR(NOT(ISBLANK(BP1450)),ISBLANK(BQ1450)),#N/A,
IF(BN1450="empty","empty",
VLOOKUP(BN1450,MonsterGroupTable!$A:$A,1,0)))))))</f>
        <v/>
      </c>
      <c r="BV1450" s="2" t="str">
        <f>IF(AND(ISBLANK(BU1450),OR(NOT(ISBLANK(BW1450)),NOT(ISBLANK(BX1450)))),#N/A,
IF(ISBLANK(BU1450),"",
IF(AND(NOT(ISERROR(VLOOKUP(BU1450,MonsterTable!$A:$B,MATCH(MonsterTable!$B$1,MonsterTable!$A$1:$B$1,0),0))),OR(ISBLANK(BW1450),ISBLANK(BX1450))),#N/A,
IFERROR(VLOOKUP(BU1450,MonsterTable!$A:$B,MATCH(MonsterTable!$B$1,MonsterTable!$A$1:$B$1,0),0),
IF(OR(NOT(ISBLANK(BW1450)),ISBLANK(BX1450)),#N/A,
IF(BU1450="empty","empty",
VLOOKUP(BU1450,MonsterGroupTable!$A:$A,1,0)))))))</f>
        <v/>
      </c>
      <c r="CC1450" s="2" t="str">
        <f>IF(AND(ISBLANK(CB1450),OR(NOT(ISBLANK(CD1450)),NOT(ISBLANK(CE1450)))),#N/A,
IF(ISBLANK(CB1450),"",
IF(AND(NOT(ISERROR(VLOOKUP(CB1450,MonsterTable!$A:$B,MATCH(MonsterTable!$B$1,MonsterTable!$A$1:$B$1,0),0))),OR(ISBLANK(CD1450),ISBLANK(CE1450))),#N/A,
IFERROR(VLOOKUP(CB1450,MonsterTable!$A:$B,MATCH(MonsterTable!$B$1,MonsterTable!$A$1:$B$1,0),0),
IF(OR(NOT(ISBLANK(CD1450)),ISBLANK(CE1450)),#N/A,
IF(CB1450="empty","empty",
VLOOKUP(CB1450,MonsterGroupTable!$A:$A,1,0)))))))</f>
        <v/>
      </c>
      <c r="CJ1450" s="2" t="str">
        <f>IF(AND(ISBLANK(CI1450),OR(NOT(ISBLANK(CK1450)),NOT(ISBLANK(CL1450)))),#N/A,
IF(ISBLANK(CI1450),"",
IF(AND(NOT(ISERROR(VLOOKUP(CI1450,MonsterTable!$A:$B,MATCH(MonsterTable!$B$1,MonsterTable!$A$1:$B$1,0),0))),OR(ISBLANK(CK1450),ISBLANK(CL1450))),#N/A,
IFERROR(VLOOKUP(CI1450,MonsterTable!$A:$B,MATCH(MonsterTable!$B$1,MonsterTable!$A$1:$B$1,0),0),
IF(OR(NOT(ISBLANK(CK1450)),ISBLANK(CL1450)),#N/A,
IF(CI1450="empty","empty",
VLOOKUP(CI1450,MonsterGroupTable!$A:$A,1,0)))))))</f>
        <v/>
      </c>
    </row>
    <row r="1451" spans="1:88">
      <c r="A1451">
        <v>60024</v>
      </c>
      <c r="B1451">
        <f t="shared" si="52"/>
        <v>1.1000000000000001</v>
      </c>
      <c r="C1451">
        <f t="shared" si="53"/>
        <v>1.1000000000000001</v>
      </c>
      <c r="F1451">
        <v>230824</v>
      </c>
      <c r="G1451">
        <v>1</v>
      </c>
      <c r="H1451">
        <v>0</v>
      </c>
      <c r="I1451">
        <v>0</v>
      </c>
      <c r="J1451">
        <v>0</v>
      </c>
      <c r="K1451" t="s">
        <v>115</v>
      </c>
      <c r="L1451" t="s">
        <v>360</v>
      </c>
      <c r="M1451" t="s">
        <v>111</v>
      </c>
      <c r="N1451" t="s">
        <v>112</v>
      </c>
      <c r="O1451">
        <v>0</v>
      </c>
      <c r="P1451">
        <v>-4.75</v>
      </c>
      <c r="Q1451">
        <v>5</v>
      </c>
      <c r="R1451">
        <v>6.4</v>
      </c>
      <c r="S1451">
        <v>-8</v>
      </c>
      <c r="T1451">
        <v>-5</v>
      </c>
      <c r="U1451">
        <v>-6</v>
      </c>
      <c r="V1451">
        <v>-3</v>
      </c>
      <c r="W1451" t="str">
        <f t="shared" si="54"/>
        <v>g601,1</v>
      </c>
      <c r="X1451" s="1" t="s">
        <v>361</v>
      </c>
      <c r="Y1451" s="2" t="str">
        <f>IF(AND(ISBLANK(X1451),OR(NOT(ISBLANK(Z1451)),NOT(ISBLANK(AA1451)))),#N/A,
IF(ISBLANK(X1451),"",
IF(AND(NOT(ISERROR(VLOOKUP(X1451,MonsterTable!$A:$B,MATCH(MonsterTable!$B$1,MonsterTable!$A$1:$B$1,0),0))),OR(ISBLANK(Z1451),ISBLANK(AA1451))),#N/A,
IFERROR(VLOOKUP(X1451,MonsterTable!$A:$B,MATCH(MonsterTable!$B$1,MonsterTable!$A$1:$B$1,0),0),
IF(OR(NOT(ISBLANK(Z1451)),ISBLANK(AA1451)),#N/A,
IF(X1451="empty","empty",
VLOOKUP(X1451,MonsterGroupTable!$A:$A,1,0)))))))</f>
        <v>g601</v>
      </c>
      <c r="AA1451">
        <v>1</v>
      </c>
      <c r="AF1451" s="2" t="str">
        <f>IF(AND(ISBLANK(AE1451),OR(NOT(ISBLANK(AG1451)),NOT(ISBLANK(AH1451)))),#N/A,
IF(ISBLANK(AE1451),"",
IF(AND(NOT(ISERROR(VLOOKUP(AE1451,MonsterTable!$A:$B,MATCH(MonsterTable!$B$1,MonsterTable!$A$1:$B$1,0),0))),OR(ISBLANK(AG1451),ISBLANK(AH1451))),#N/A,
IFERROR(VLOOKUP(AE1451,MonsterTable!$A:$B,MATCH(MonsterTable!$B$1,MonsterTable!$A$1:$B$1,0),0),
IF(OR(NOT(ISBLANK(AG1451)),ISBLANK(AH1451)),#N/A,
IF(AE1451="empty","empty",
VLOOKUP(AE1451,MonsterGroupTable!$A:$A,1,0)))))))</f>
        <v/>
      </c>
      <c r="AM1451" s="2" t="str">
        <f>IF(AND(ISBLANK(AL1451),OR(NOT(ISBLANK(AN1451)),NOT(ISBLANK(AO1451)))),#N/A,
IF(ISBLANK(AL1451),"",
IF(AND(NOT(ISERROR(VLOOKUP(AL1451,MonsterTable!$A:$B,MATCH(MonsterTable!$B$1,MonsterTable!$A$1:$B$1,0),0))),OR(ISBLANK(AN1451),ISBLANK(AO1451))),#N/A,
IFERROR(VLOOKUP(AL1451,MonsterTable!$A:$B,MATCH(MonsterTable!$B$1,MonsterTable!$A$1:$B$1,0),0),
IF(OR(NOT(ISBLANK(AN1451)),ISBLANK(AO1451)),#N/A,
IF(AL1451="empty","empty",
VLOOKUP(AL1451,MonsterGroupTable!$A:$A,1,0)))))))</f>
        <v/>
      </c>
      <c r="AT1451" s="2" t="str">
        <f>IF(AND(ISBLANK(AS1451),OR(NOT(ISBLANK(AU1451)),NOT(ISBLANK(AV1451)))),#N/A,
IF(ISBLANK(AS1451),"",
IF(AND(NOT(ISERROR(VLOOKUP(AS1451,MonsterTable!$A:$B,MATCH(MonsterTable!$B$1,MonsterTable!$A$1:$B$1,0),0))),OR(ISBLANK(AU1451),ISBLANK(AV1451))),#N/A,
IFERROR(VLOOKUP(AS1451,MonsterTable!$A:$B,MATCH(MonsterTable!$B$1,MonsterTable!$A$1:$B$1,0),0),
IF(OR(NOT(ISBLANK(AU1451)),ISBLANK(AV1451)),#N/A,
IF(AS1451="empty","empty",
VLOOKUP(AS1451,MonsterGroupTable!$A:$A,1,0)))))))</f>
        <v/>
      </c>
      <c r="BA1451" s="2" t="str">
        <f>IF(AND(ISBLANK(AZ1451),OR(NOT(ISBLANK(BB1451)),NOT(ISBLANK(BC1451)))),#N/A,
IF(ISBLANK(AZ1451),"",
IF(AND(NOT(ISERROR(VLOOKUP(AZ1451,MonsterTable!$A:$B,MATCH(MonsterTable!$B$1,MonsterTable!$A$1:$B$1,0),0))),OR(ISBLANK(BB1451),ISBLANK(BC1451))),#N/A,
IFERROR(VLOOKUP(AZ1451,MonsterTable!$A:$B,MATCH(MonsterTable!$B$1,MonsterTable!$A$1:$B$1,0),0),
IF(OR(NOT(ISBLANK(BB1451)),ISBLANK(BC1451)),#N/A,
IF(AZ1451="empty","empty",
VLOOKUP(AZ1451,MonsterGroupTable!$A:$A,1,0)))))))</f>
        <v/>
      </c>
      <c r="BH1451" s="2" t="str">
        <f>IF(AND(ISBLANK(BG1451),OR(NOT(ISBLANK(BI1451)),NOT(ISBLANK(BJ1451)))),#N/A,
IF(ISBLANK(BG1451),"",
IF(AND(NOT(ISERROR(VLOOKUP(BG1451,MonsterTable!$A:$B,MATCH(MonsterTable!$B$1,MonsterTable!$A$1:$B$1,0),0))),OR(ISBLANK(BI1451),ISBLANK(BJ1451))),#N/A,
IFERROR(VLOOKUP(BG1451,MonsterTable!$A:$B,MATCH(MonsterTable!$B$1,MonsterTable!$A$1:$B$1,0),0),
IF(OR(NOT(ISBLANK(BI1451)),ISBLANK(BJ1451)),#N/A,
IF(BG1451="empty","empty",
VLOOKUP(BG1451,MonsterGroupTable!$A:$A,1,0)))))))</f>
        <v/>
      </c>
      <c r="BO1451" s="2" t="str">
        <f>IF(AND(ISBLANK(BN1451),OR(NOT(ISBLANK(BP1451)),NOT(ISBLANK(BQ1451)))),#N/A,
IF(ISBLANK(BN1451),"",
IF(AND(NOT(ISERROR(VLOOKUP(BN1451,MonsterTable!$A:$B,MATCH(MonsterTable!$B$1,MonsterTable!$A$1:$B$1,0),0))),OR(ISBLANK(BP1451),ISBLANK(BQ1451))),#N/A,
IFERROR(VLOOKUP(BN1451,MonsterTable!$A:$B,MATCH(MonsterTable!$B$1,MonsterTable!$A$1:$B$1,0),0),
IF(OR(NOT(ISBLANK(BP1451)),ISBLANK(BQ1451)),#N/A,
IF(BN1451="empty","empty",
VLOOKUP(BN1451,MonsterGroupTable!$A:$A,1,0)))))))</f>
        <v/>
      </c>
      <c r="BV1451" s="2" t="str">
        <f>IF(AND(ISBLANK(BU1451),OR(NOT(ISBLANK(BW1451)),NOT(ISBLANK(BX1451)))),#N/A,
IF(ISBLANK(BU1451),"",
IF(AND(NOT(ISERROR(VLOOKUP(BU1451,MonsterTable!$A:$B,MATCH(MonsterTable!$B$1,MonsterTable!$A$1:$B$1,0),0))),OR(ISBLANK(BW1451),ISBLANK(BX1451))),#N/A,
IFERROR(VLOOKUP(BU1451,MonsterTable!$A:$B,MATCH(MonsterTable!$B$1,MonsterTable!$A$1:$B$1,0),0),
IF(OR(NOT(ISBLANK(BW1451)),ISBLANK(BX1451)),#N/A,
IF(BU1451="empty","empty",
VLOOKUP(BU1451,MonsterGroupTable!$A:$A,1,0)))))))</f>
        <v/>
      </c>
      <c r="CC1451" s="2" t="str">
        <f>IF(AND(ISBLANK(CB1451),OR(NOT(ISBLANK(CD1451)),NOT(ISBLANK(CE1451)))),#N/A,
IF(ISBLANK(CB1451),"",
IF(AND(NOT(ISERROR(VLOOKUP(CB1451,MonsterTable!$A:$B,MATCH(MonsterTable!$B$1,MonsterTable!$A$1:$B$1,0),0))),OR(ISBLANK(CD1451),ISBLANK(CE1451))),#N/A,
IFERROR(VLOOKUP(CB1451,MonsterTable!$A:$B,MATCH(MonsterTable!$B$1,MonsterTable!$A$1:$B$1,0),0),
IF(OR(NOT(ISBLANK(CD1451)),ISBLANK(CE1451)),#N/A,
IF(CB1451="empty","empty",
VLOOKUP(CB1451,MonsterGroupTable!$A:$A,1,0)))))))</f>
        <v/>
      </c>
      <c r="CJ1451" s="2" t="str">
        <f>IF(AND(ISBLANK(CI1451),OR(NOT(ISBLANK(CK1451)),NOT(ISBLANK(CL1451)))),#N/A,
IF(ISBLANK(CI1451),"",
IF(AND(NOT(ISERROR(VLOOKUP(CI1451,MonsterTable!$A:$B,MATCH(MonsterTable!$B$1,MonsterTable!$A$1:$B$1,0),0))),OR(ISBLANK(CK1451),ISBLANK(CL1451))),#N/A,
IFERROR(VLOOKUP(CI1451,MonsterTable!$A:$B,MATCH(MonsterTable!$B$1,MonsterTable!$A$1:$B$1,0),0),
IF(OR(NOT(ISBLANK(CK1451)),ISBLANK(CL1451)),#N/A,
IF(CI1451="empty","empty",
VLOOKUP(CI1451,MonsterGroupTable!$A:$A,1,0)))))))</f>
        <v/>
      </c>
    </row>
    <row r="1452" spans="1:88">
      <c r="A1452">
        <v>60025</v>
      </c>
      <c r="B1452">
        <f t="shared" si="52"/>
        <v>1.1000000000000001</v>
      </c>
      <c r="C1452">
        <f t="shared" si="53"/>
        <v>1.1000000000000001</v>
      </c>
      <c r="F1452">
        <v>261184</v>
      </c>
      <c r="G1452">
        <v>1</v>
      </c>
      <c r="H1452">
        <v>0</v>
      </c>
      <c r="I1452">
        <v>0</v>
      </c>
      <c r="J1452">
        <v>0</v>
      </c>
      <c r="K1452" t="s">
        <v>115</v>
      </c>
      <c r="L1452" t="s">
        <v>360</v>
      </c>
      <c r="M1452" t="s">
        <v>111</v>
      </c>
      <c r="N1452" t="s">
        <v>112</v>
      </c>
      <c r="O1452">
        <v>0</v>
      </c>
      <c r="P1452">
        <v>-4.75</v>
      </c>
      <c r="Q1452">
        <v>5</v>
      </c>
      <c r="R1452">
        <v>6.4</v>
      </c>
      <c r="S1452">
        <v>-8</v>
      </c>
      <c r="T1452">
        <v>-5</v>
      </c>
      <c r="U1452">
        <v>-6</v>
      </c>
      <c r="V1452">
        <v>-3</v>
      </c>
      <c r="W1452" t="str">
        <f t="shared" si="54"/>
        <v>g601,1</v>
      </c>
      <c r="X1452" s="1" t="s">
        <v>361</v>
      </c>
      <c r="Y1452" s="2" t="str">
        <f>IF(AND(ISBLANK(X1452),OR(NOT(ISBLANK(Z1452)),NOT(ISBLANK(AA1452)))),#N/A,
IF(ISBLANK(X1452),"",
IF(AND(NOT(ISERROR(VLOOKUP(X1452,MonsterTable!$A:$B,MATCH(MonsterTable!$B$1,MonsterTable!$A$1:$B$1,0),0))),OR(ISBLANK(Z1452),ISBLANK(AA1452))),#N/A,
IFERROR(VLOOKUP(X1452,MonsterTable!$A:$B,MATCH(MonsterTable!$B$1,MonsterTable!$A$1:$B$1,0),0),
IF(OR(NOT(ISBLANK(Z1452)),ISBLANK(AA1452)),#N/A,
IF(X1452="empty","empty",
VLOOKUP(X1452,MonsterGroupTable!$A:$A,1,0)))))))</f>
        <v>g601</v>
      </c>
      <c r="AA1452">
        <v>1</v>
      </c>
      <c r="AF1452" s="2" t="str">
        <f>IF(AND(ISBLANK(AE1452),OR(NOT(ISBLANK(AG1452)),NOT(ISBLANK(AH1452)))),#N/A,
IF(ISBLANK(AE1452),"",
IF(AND(NOT(ISERROR(VLOOKUP(AE1452,MonsterTable!$A:$B,MATCH(MonsterTable!$B$1,MonsterTable!$A$1:$B$1,0),0))),OR(ISBLANK(AG1452),ISBLANK(AH1452))),#N/A,
IFERROR(VLOOKUP(AE1452,MonsterTable!$A:$B,MATCH(MonsterTable!$B$1,MonsterTable!$A$1:$B$1,0),0),
IF(OR(NOT(ISBLANK(AG1452)),ISBLANK(AH1452)),#N/A,
IF(AE1452="empty","empty",
VLOOKUP(AE1452,MonsterGroupTable!$A:$A,1,0)))))))</f>
        <v/>
      </c>
      <c r="AM1452" s="2" t="str">
        <f>IF(AND(ISBLANK(AL1452),OR(NOT(ISBLANK(AN1452)),NOT(ISBLANK(AO1452)))),#N/A,
IF(ISBLANK(AL1452),"",
IF(AND(NOT(ISERROR(VLOOKUP(AL1452,MonsterTable!$A:$B,MATCH(MonsterTable!$B$1,MonsterTable!$A$1:$B$1,0),0))),OR(ISBLANK(AN1452),ISBLANK(AO1452))),#N/A,
IFERROR(VLOOKUP(AL1452,MonsterTable!$A:$B,MATCH(MonsterTable!$B$1,MonsterTable!$A$1:$B$1,0),0),
IF(OR(NOT(ISBLANK(AN1452)),ISBLANK(AO1452)),#N/A,
IF(AL1452="empty","empty",
VLOOKUP(AL1452,MonsterGroupTable!$A:$A,1,0)))))))</f>
        <v/>
      </c>
      <c r="AT1452" s="2" t="str">
        <f>IF(AND(ISBLANK(AS1452),OR(NOT(ISBLANK(AU1452)),NOT(ISBLANK(AV1452)))),#N/A,
IF(ISBLANK(AS1452),"",
IF(AND(NOT(ISERROR(VLOOKUP(AS1452,MonsterTable!$A:$B,MATCH(MonsterTable!$B$1,MonsterTable!$A$1:$B$1,0),0))),OR(ISBLANK(AU1452),ISBLANK(AV1452))),#N/A,
IFERROR(VLOOKUP(AS1452,MonsterTable!$A:$B,MATCH(MonsterTable!$B$1,MonsterTable!$A$1:$B$1,0),0),
IF(OR(NOT(ISBLANK(AU1452)),ISBLANK(AV1452)),#N/A,
IF(AS1452="empty","empty",
VLOOKUP(AS1452,MonsterGroupTable!$A:$A,1,0)))))))</f>
        <v/>
      </c>
      <c r="BA1452" s="2" t="str">
        <f>IF(AND(ISBLANK(AZ1452),OR(NOT(ISBLANK(BB1452)),NOT(ISBLANK(BC1452)))),#N/A,
IF(ISBLANK(AZ1452),"",
IF(AND(NOT(ISERROR(VLOOKUP(AZ1452,MonsterTable!$A:$B,MATCH(MonsterTable!$B$1,MonsterTable!$A$1:$B$1,0),0))),OR(ISBLANK(BB1452),ISBLANK(BC1452))),#N/A,
IFERROR(VLOOKUP(AZ1452,MonsterTable!$A:$B,MATCH(MonsterTable!$B$1,MonsterTable!$A$1:$B$1,0),0),
IF(OR(NOT(ISBLANK(BB1452)),ISBLANK(BC1452)),#N/A,
IF(AZ1452="empty","empty",
VLOOKUP(AZ1452,MonsterGroupTable!$A:$A,1,0)))))))</f>
        <v/>
      </c>
      <c r="BH1452" s="2" t="str">
        <f>IF(AND(ISBLANK(BG1452),OR(NOT(ISBLANK(BI1452)),NOT(ISBLANK(BJ1452)))),#N/A,
IF(ISBLANK(BG1452),"",
IF(AND(NOT(ISERROR(VLOOKUP(BG1452,MonsterTable!$A:$B,MATCH(MonsterTable!$B$1,MonsterTable!$A$1:$B$1,0),0))),OR(ISBLANK(BI1452),ISBLANK(BJ1452))),#N/A,
IFERROR(VLOOKUP(BG1452,MonsterTable!$A:$B,MATCH(MonsterTable!$B$1,MonsterTable!$A$1:$B$1,0),0),
IF(OR(NOT(ISBLANK(BI1452)),ISBLANK(BJ1452)),#N/A,
IF(BG1452="empty","empty",
VLOOKUP(BG1452,MonsterGroupTable!$A:$A,1,0)))))))</f>
        <v/>
      </c>
      <c r="BO1452" s="2" t="str">
        <f>IF(AND(ISBLANK(BN1452),OR(NOT(ISBLANK(BP1452)),NOT(ISBLANK(BQ1452)))),#N/A,
IF(ISBLANK(BN1452),"",
IF(AND(NOT(ISERROR(VLOOKUP(BN1452,MonsterTable!$A:$B,MATCH(MonsterTable!$B$1,MonsterTable!$A$1:$B$1,0),0))),OR(ISBLANK(BP1452),ISBLANK(BQ1452))),#N/A,
IFERROR(VLOOKUP(BN1452,MonsterTable!$A:$B,MATCH(MonsterTable!$B$1,MonsterTable!$A$1:$B$1,0),0),
IF(OR(NOT(ISBLANK(BP1452)),ISBLANK(BQ1452)),#N/A,
IF(BN1452="empty","empty",
VLOOKUP(BN1452,MonsterGroupTable!$A:$A,1,0)))))))</f>
        <v/>
      </c>
      <c r="BV1452" s="2" t="str">
        <f>IF(AND(ISBLANK(BU1452),OR(NOT(ISBLANK(BW1452)),NOT(ISBLANK(BX1452)))),#N/A,
IF(ISBLANK(BU1452),"",
IF(AND(NOT(ISERROR(VLOOKUP(BU1452,MonsterTable!$A:$B,MATCH(MonsterTable!$B$1,MonsterTable!$A$1:$B$1,0),0))),OR(ISBLANK(BW1452),ISBLANK(BX1452))),#N/A,
IFERROR(VLOOKUP(BU1452,MonsterTable!$A:$B,MATCH(MonsterTable!$B$1,MonsterTable!$A$1:$B$1,0),0),
IF(OR(NOT(ISBLANK(BW1452)),ISBLANK(BX1452)),#N/A,
IF(BU1452="empty","empty",
VLOOKUP(BU1452,MonsterGroupTable!$A:$A,1,0)))))))</f>
        <v/>
      </c>
      <c r="CC1452" s="2" t="str">
        <f>IF(AND(ISBLANK(CB1452),OR(NOT(ISBLANK(CD1452)),NOT(ISBLANK(CE1452)))),#N/A,
IF(ISBLANK(CB1452),"",
IF(AND(NOT(ISERROR(VLOOKUP(CB1452,MonsterTable!$A:$B,MATCH(MonsterTable!$B$1,MonsterTable!$A$1:$B$1,0),0))),OR(ISBLANK(CD1452),ISBLANK(CE1452))),#N/A,
IFERROR(VLOOKUP(CB1452,MonsterTable!$A:$B,MATCH(MonsterTable!$B$1,MonsterTable!$A$1:$B$1,0),0),
IF(OR(NOT(ISBLANK(CD1452)),ISBLANK(CE1452)),#N/A,
IF(CB1452="empty","empty",
VLOOKUP(CB1452,MonsterGroupTable!$A:$A,1,0)))))))</f>
        <v/>
      </c>
      <c r="CJ1452" s="2" t="str">
        <f>IF(AND(ISBLANK(CI1452),OR(NOT(ISBLANK(CK1452)),NOT(ISBLANK(CL1452)))),#N/A,
IF(ISBLANK(CI1452),"",
IF(AND(NOT(ISERROR(VLOOKUP(CI1452,MonsterTable!$A:$B,MATCH(MonsterTable!$B$1,MonsterTable!$A$1:$B$1,0),0))),OR(ISBLANK(CK1452),ISBLANK(CL1452))),#N/A,
IFERROR(VLOOKUP(CI1452,MonsterTable!$A:$B,MATCH(MonsterTable!$B$1,MonsterTable!$A$1:$B$1,0),0),
IF(OR(NOT(ISBLANK(CK1452)),ISBLANK(CL1452)),#N/A,
IF(CI1452="empty","empty",
VLOOKUP(CI1452,MonsterGroupTable!$A:$A,1,0)))))))</f>
        <v/>
      </c>
    </row>
    <row r="1453" spans="1:88">
      <c r="A1453">
        <v>60026</v>
      </c>
      <c r="B1453">
        <f t="shared" si="52"/>
        <v>1.1000000000000001</v>
      </c>
      <c r="C1453">
        <f t="shared" si="53"/>
        <v>1.1000000000000001</v>
      </c>
      <c r="F1453">
        <v>292552</v>
      </c>
      <c r="G1453">
        <v>1</v>
      </c>
      <c r="H1453">
        <v>0</v>
      </c>
      <c r="I1453">
        <v>0</v>
      </c>
      <c r="J1453">
        <v>0</v>
      </c>
      <c r="K1453" t="s">
        <v>115</v>
      </c>
      <c r="L1453" t="s">
        <v>360</v>
      </c>
      <c r="M1453" t="s">
        <v>111</v>
      </c>
      <c r="N1453" t="s">
        <v>112</v>
      </c>
      <c r="O1453">
        <v>0</v>
      </c>
      <c r="P1453">
        <v>-4.75</v>
      </c>
      <c r="Q1453">
        <v>5</v>
      </c>
      <c r="R1453">
        <v>6.4</v>
      </c>
      <c r="S1453">
        <v>-8</v>
      </c>
      <c r="T1453">
        <v>-5</v>
      </c>
      <c r="U1453">
        <v>-6</v>
      </c>
      <c r="V1453">
        <v>-3</v>
      </c>
      <c r="W1453" t="str">
        <f t="shared" si="54"/>
        <v>g601,1</v>
      </c>
      <c r="X1453" s="1" t="s">
        <v>361</v>
      </c>
      <c r="Y1453" s="2" t="str">
        <f>IF(AND(ISBLANK(X1453),OR(NOT(ISBLANK(Z1453)),NOT(ISBLANK(AA1453)))),#N/A,
IF(ISBLANK(X1453),"",
IF(AND(NOT(ISERROR(VLOOKUP(X1453,MonsterTable!$A:$B,MATCH(MonsterTable!$B$1,MonsterTable!$A$1:$B$1,0),0))),OR(ISBLANK(Z1453),ISBLANK(AA1453))),#N/A,
IFERROR(VLOOKUP(X1453,MonsterTable!$A:$B,MATCH(MonsterTable!$B$1,MonsterTable!$A$1:$B$1,0),0),
IF(OR(NOT(ISBLANK(Z1453)),ISBLANK(AA1453)),#N/A,
IF(X1453="empty","empty",
VLOOKUP(X1453,MonsterGroupTable!$A:$A,1,0)))))))</f>
        <v>g601</v>
      </c>
      <c r="AA1453">
        <v>1</v>
      </c>
      <c r="AF1453" s="2" t="str">
        <f>IF(AND(ISBLANK(AE1453),OR(NOT(ISBLANK(AG1453)),NOT(ISBLANK(AH1453)))),#N/A,
IF(ISBLANK(AE1453),"",
IF(AND(NOT(ISERROR(VLOOKUP(AE1453,MonsterTable!$A:$B,MATCH(MonsterTable!$B$1,MonsterTable!$A$1:$B$1,0),0))),OR(ISBLANK(AG1453),ISBLANK(AH1453))),#N/A,
IFERROR(VLOOKUP(AE1453,MonsterTable!$A:$B,MATCH(MonsterTable!$B$1,MonsterTable!$A$1:$B$1,0),0),
IF(OR(NOT(ISBLANK(AG1453)),ISBLANK(AH1453)),#N/A,
IF(AE1453="empty","empty",
VLOOKUP(AE1453,MonsterGroupTable!$A:$A,1,0)))))))</f>
        <v/>
      </c>
      <c r="AM1453" s="2" t="str">
        <f>IF(AND(ISBLANK(AL1453),OR(NOT(ISBLANK(AN1453)),NOT(ISBLANK(AO1453)))),#N/A,
IF(ISBLANK(AL1453),"",
IF(AND(NOT(ISERROR(VLOOKUP(AL1453,MonsterTable!$A:$B,MATCH(MonsterTable!$B$1,MonsterTable!$A$1:$B$1,0),0))),OR(ISBLANK(AN1453),ISBLANK(AO1453))),#N/A,
IFERROR(VLOOKUP(AL1453,MonsterTable!$A:$B,MATCH(MonsterTable!$B$1,MonsterTable!$A$1:$B$1,0),0),
IF(OR(NOT(ISBLANK(AN1453)),ISBLANK(AO1453)),#N/A,
IF(AL1453="empty","empty",
VLOOKUP(AL1453,MonsterGroupTable!$A:$A,1,0)))))))</f>
        <v/>
      </c>
      <c r="AT1453" s="2" t="str">
        <f>IF(AND(ISBLANK(AS1453),OR(NOT(ISBLANK(AU1453)),NOT(ISBLANK(AV1453)))),#N/A,
IF(ISBLANK(AS1453),"",
IF(AND(NOT(ISERROR(VLOOKUP(AS1453,MonsterTable!$A:$B,MATCH(MonsterTable!$B$1,MonsterTable!$A$1:$B$1,0),0))),OR(ISBLANK(AU1453),ISBLANK(AV1453))),#N/A,
IFERROR(VLOOKUP(AS1453,MonsterTable!$A:$B,MATCH(MonsterTable!$B$1,MonsterTable!$A$1:$B$1,0),0),
IF(OR(NOT(ISBLANK(AU1453)),ISBLANK(AV1453)),#N/A,
IF(AS1453="empty","empty",
VLOOKUP(AS1453,MonsterGroupTable!$A:$A,1,0)))))))</f>
        <v/>
      </c>
      <c r="BA1453" s="2" t="str">
        <f>IF(AND(ISBLANK(AZ1453),OR(NOT(ISBLANK(BB1453)),NOT(ISBLANK(BC1453)))),#N/A,
IF(ISBLANK(AZ1453),"",
IF(AND(NOT(ISERROR(VLOOKUP(AZ1453,MonsterTable!$A:$B,MATCH(MonsterTable!$B$1,MonsterTable!$A$1:$B$1,0),0))),OR(ISBLANK(BB1453),ISBLANK(BC1453))),#N/A,
IFERROR(VLOOKUP(AZ1453,MonsterTable!$A:$B,MATCH(MonsterTable!$B$1,MonsterTable!$A$1:$B$1,0),0),
IF(OR(NOT(ISBLANK(BB1453)),ISBLANK(BC1453)),#N/A,
IF(AZ1453="empty","empty",
VLOOKUP(AZ1453,MonsterGroupTable!$A:$A,1,0)))))))</f>
        <v/>
      </c>
      <c r="BH1453" s="2" t="str">
        <f>IF(AND(ISBLANK(BG1453),OR(NOT(ISBLANK(BI1453)),NOT(ISBLANK(BJ1453)))),#N/A,
IF(ISBLANK(BG1453),"",
IF(AND(NOT(ISERROR(VLOOKUP(BG1453,MonsterTable!$A:$B,MATCH(MonsterTable!$B$1,MonsterTable!$A$1:$B$1,0),0))),OR(ISBLANK(BI1453),ISBLANK(BJ1453))),#N/A,
IFERROR(VLOOKUP(BG1453,MonsterTable!$A:$B,MATCH(MonsterTable!$B$1,MonsterTable!$A$1:$B$1,0),0),
IF(OR(NOT(ISBLANK(BI1453)),ISBLANK(BJ1453)),#N/A,
IF(BG1453="empty","empty",
VLOOKUP(BG1453,MonsterGroupTable!$A:$A,1,0)))))))</f>
        <v/>
      </c>
      <c r="BO1453" s="2" t="str">
        <f>IF(AND(ISBLANK(BN1453),OR(NOT(ISBLANK(BP1453)),NOT(ISBLANK(BQ1453)))),#N/A,
IF(ISBLANK(BN1453),"",
IF(AND(NOT(ISERROR(VLOOKUP(BN1453,MonsterTable!$A:$B,MATCH(MonsterTable!$B$1,MonsterTable!$A$1:$B$1,0),0))),OR(ISBLANK(BP1453),ISBLANK(BQ1453))),#N/A,
IFERROR(VLOOKUP(BN1453,MonsterTable!$A:$B,MATCH(MonsterTable!$B$1,MonsterTable!$A$1:$B$1,0),0),
IF(OR(NOT(ISBLANK(BP1453)),ISBLANK(BQ1453)),#N/A,
IF(BN1453="empty","empty",
VLOOKUP(BN1453,MonsterGroupTable!$A:$A,1,0)))))))</f>
        <v/>
      </c>
      <c r="BV1453" s="2" t="str">
        <f>IF(AND(ISBLANK(BU1453),OR(NOT(ISBLANK(BW1453)),NOT(ISBLANK(BX1453)))),#N/A,
IF(ISBLANK(BU1453),"",
IF(AND(NOT(ISERROR(VLOOKUP(BU1453,MonsterTable!$A:$B,MATCH(MonsterTable!$B$1,MonsterTable!$A$1:$B$1,0),0))),OR(ISBLANK(BW1453),ISBLANK(BX1453))),#N/A,
IFERROR(VLOOKUP(BU1453,MonsterTable!$A:$B,MATCH(MonsterTable!$B$1,MonsterTable!$A$1:$B$1,0),0),
IF(OR(NOT(ISBLANK(BW1453)),ISBLANK(BX1453)),#N/A,
IF(BU1453="empty","empty",
VLOOKUP(BU1453,MonsterGroupTable!$A:$A,1,0)))))))</f>
        <v/>
      </c>
      <c r="CC1453" s="2" t="str">
        <f>IF(AND(ISBLANK(CB1453),OR(NOT(ISBLANK(CD1453)),NOT(ISBLANK(CE1453)))),#N/A,
IF(ISBLANK(CB1453),"",
IF(AND(NOT(ISERROR(VLOOKUP(CB1453,MonsterTable!$A:$B,MATCH(MonsterTable!$B$1,MonsterTable!$A$1:$B$1,0),0))),OR(ISBLANK(CD1453),ISBLANK(CE1453))),#N/A,
IFERROR(VLOOKUP(CB1453,MonsterTable!$A:$B,MATCH(MonsterTable!$B$1,MonsterTable!$A$1:$B$1,0),0),
IF(OR(NOT(ISBLANK(CD1453)),ISBLANK(CE1453)),#N/A,
IF(CB1453="empty","empty",
VLOOKUP(CB1453,MonsterGroupTable!$A:$A,1,0)))))))</f>
        <v/>
      </c>
      <c r="CJ1453" s="2" t="str">
        <f>IF(AND(ISBLANK(CI1453),OR(NOT(ISBLANK(CK1453)),NOT(ISBLANK(CL1453)))),#N/A,
IF(ISBLANK(CI1453),"",
IF(AND(NOT(ISERROR(VLOOKUP(CI1453,MonsterTable!$A:$B,MATCH(MonsterTable!$B$1,MonsterTable!$A$1:$B$1,0),0))),OR(ISBLANK(CK1453),ISBLANK(CL1453))),#N/A,
IFERROR(VLOOKUP(CI1453,MonsterTable!$A:$B,MATCH(MonsterTable!$B$1,MonsterTable!$A$1:$B$1,0),0),
IF(OR(NOT(ISBLANK(CK1453)),ISBLANK(CL1453)),#N/A,
IF(CI1453="empty","empty",
VLOOKUP(CI1453,MonsterGroupTable!$A:$A,1,0)))))))</f>
        <v/>
      </c>
    </row>
    <row r="1454" spans="1:88">
      <c r="A1454">
        <v>60027</v>
      </c>
      <c r="B1454">
        <f t="shared" si="52"/>
        <v>1.1000000000000001</v>
      </c>
      <c r="C1454">
        <f t="shared" si="53"/>
        <v>1.1000000000000001</v>
      </c>
      <c r="F1454">
        <v>328432</v>
      </c>
      <c r="G1454">
        <v>1</v>
      </c>
      <c r="H1454">
        <v>0</v>
      </c>
      <c r="I1454">
        <v>0</v>
      </c>
      <c r="J1454">
        <v>0</v>
      </c>
      <c r="K1454" t="s">
        <v>115</v>
      </c>
      <c r="L1454" t="s">
        <v>360</v>
      </c>
      <c r="M1454" t="s">
        <v>111</v>
      </c>
      <c r="N1454" t="s">
        <v>112</v>
      </c>
      <c r="O1454">
        <v>0</v>
      </c>
      <c r="P1454">
        <v>-4.75</v>
      </c>
      <c r="Q1454">
        <v>5</v>
      </c>
      <c r="R1454">
        <v>6.4</v>
      </c>
      <c r="S1454">
        <v>-8</v>
      </c>
      <c r="T1454">
        <v>-5</v>
      </c>
      <c r="U1454">
        <v>-6</v>
      </c>
      <c r="V1454">
        <v>-3</v>
      </c>
      <c r="W1454" t="str">
        <f t="shared" si="54"/>
        <v>g601,1</v>
      </c>
      <c r="X1454" s="1" t="s">
        <v>361</v>
      </c>
      <c r="Y1454" s="2" t="str">
        <f>IF(AND(ISBLANK(X1454),OR(NOT(ISBLANK(Z1454)),NOT(ISBLANK(AA1454)))),#N/A,
IF(ISBLANK(X1454),"",
IF(AND(NOT(ISERROR(VLOOKUP(X1454,MonsterTable!$A:$B,MATCH(MonsterTable!$B$1,MonsterTable!$A$1:$B$1,0),0))),OR(ISBLANK(Z1454),ISBLANK(AA1454))),#N/A,
IFERROR(VLOOKUP(X1454,MonsterTable!$A:$B,MATCH(MonsterTable!$B$1,MonsterTable!$A$1:$B$1,0),0),
IF(OR(NOT(ISBLANK(Z1454)),ISBLANK(AA1454)),#N/A,
IF(X1454="empty","empty",
VLOOKUP(X1454,MonsterGroupTable!$A:$A,1,0)))))))</f>
        <v>g601</v>
      </c>
      <c r="AA1454">
        <v>1</v>
      </c>
      <c r="AF1454" s="2" t="str">
        <f>IF(AND(ISBLANK(AE1454),OR(NOT(ISBLANK(AG1454)),NOT(ISBLANK(AH1454)))),#N/A,
IF(ISBLANK(AE1454),"",
IF(AND(NOT(ISERROR(VLOOKUP(AE1454,MonsterTable!$A:$B,MATCH(MonsterTable!$B$1,MonsterTable!$A$1:$B$1,0),0))),OR(ISBLANK(AG1454),ISBLANK(AH1454))),#N/A,
IFERROR(VLOOKUP(AE1454,MonsterTable!$A:$B,MATCH(MonsterTable!$B$1,MonsterTable!$A$1:$B$1,0),0),
IF(OR(NOT(ISBLANK(AG1454)),ISBLANK(AH1454)),#N/A,
IF(AE1454="empty","empty",
VLOOKUP(AE1454,MonsterGroupTable!$A:$A,1,0)))))))</f>
        <v/>
      </c>
      <c r="AM1454" s="2" t="str">
        <f>IF(AND(ISBLANK(AL1454),OR(NOT(ISBLANK(AN1454)),NOT(ISBLANK(AO1454)))),#N/A,
IF(ISBLANK(AL1454),"",
IF(AND(NOT(ISERROR(VLOOKUP(AL1454,MonsterTable!$A:$B,MATCH(MonsterTable!$B$1,MonsterTable!$A$1:$B$1,0),0))),OR(ISBLANK(AN1454),ISBLANK(AO1454))),#N/A,
IFERROR(VLOOKUP(AL1454,MonsterTable!$A:$B,MATCH(MonsterTable!$B$1,MonsterTable!$A$1:$B$1,0),0),
IF(OR(NOT(ISBLANK(AN1454)),ISBLANK(AO1454)),#N/A,
IF(AL1454="empty","empty",
VLOOKUP(AL1454,MonsterGroupTable!$A:$A,1,0)))))))</f>
        <v/>
      </c>
      <c r="AT1454" s="2" t="str">
        <f>IF(AND(ISBLANK(AS1454),OR(NOT(ISBLANK(AU1454)),NOT(ISBLANK(AV1454)))),#N/A,
IF(ISBLANK(AS1454),"",
IF(AND(NOT(ISERROR(VLOOKUP(AS1454,MonsterTable!$A:$B,MATCH(MonsterTable!$B$1,MonsterTable!$A$1:$B$1,0),0))),OR(ISBLANK(AU1454),ISBLANK(AV1454))),#N/A,
IFERROR(VLOOKUP(AS1454,MonsterTable!$A:$B,MATCH(MonsterTable!$B$1,MonsterTable!$A$1:$B$1,0),0),
IF(OR(NOT(ISBLANK(AU1454)),ISBLANK(AV1454)),#N/A,
IF(AS1454="empty","empty",
VLOOKUP(AS1454,MonsterGroupTable!$A:$A,1,0)))))))</f>
        <v/>
      </c>
      <c r="BA1454" s="2" t="str">
        <f>IF(AND(ISBLANK(AZ1454),OR(NOT(ISBLANK(BB1454)),NOT(ISBLANK(BC1454)))),#N/A,
IF(ISBLANK(AZ1454),"",
IF(AND(NOT(ISERROR(VLOOKUP(AZ1454,MonsterTable!$A:$B,MATCH(MonsterTable!$B$1,MonsterTable!$A$1:$B$1,0),0))),OR(ISBLANK(BB1454),ISBLANK(BC1454))),#N/A,
IFERROR(VLOOKUP(AZ1454,MonsterTable!$A:$B,MATCH(MonsterTable!$B$1,MonsterTable!$A$1:$B$1,0),0),
IF(OR(NOT(ISBLANK(BB1454)),ISBLANK(BC1454)),#N/A,
IF(AZ1454="empty","empty",
VLOOKUP(AZ1454,MonsterGroupTable!$A:$A,1,0)))))))</f>
        <v/>
      </c>
      <c r="BH1454" s="2" t="str">
        <f>IF(AND(ISBLANK(BG1454),OR(NOT(ISBLANK(BI1454)),NOT(ISBLANK(BJ1454)))),#N/A,
IF(ISBLANK(BG1454),"",
IF(AND(NOT(ISERROR(VLOOKUP(BG1454,MonsterTable!$A:$B,MATCH(MonsterTable!$B$1,MonsterTable!$A$1:$B$1,0),0))),OR(ISBLANK(BI1454),ISBLANK(BJ1454))),#N/A,
IFERROR(VLOOKUP(BG1454,MonsterTable!$A:$B,MATCH(MonsterTable!$B$1,MonsterTable!$A$1:$B$1,0),0),
IF(OR(NOT(ISBLANK(BI1454)),ISBLANK(BJ1454)),#N/A,
IF(BG1454="empty","empty",
VLOOKUP(BG1454,MonsterGroupTable!$A:$A,1,0)))))))</f>
        <v/>
      </c>
      <c r="BO1454" s="2" t="str">
        <f>IF(AND(ISBLANK(BN1454),OR(NOT(ISBLANK(BP1454)),NOT(ISBLANK(BQ1454)))),#N/A,
IF(ISBLANK(BN1454),"",
IF(AND(NOT(ISERROR(VLOOKUP(BN1454,MonsterTable!$A:$B,MATCH(MonsterTable!$B$1,MonsterTable!$A$1:$B$1,0),0))),OR(ISBLANK(BP1454),ISBLANK(BQ1454))),#N/A,
IFERROR(VLOOKUP(BN1454,MonsterTable!$A:$B,MATCH(MonsterTable!$B$1,MonsterTable!$A$1:$B$1,0),0),
IF(OR(NOT(ISBLANK(BP1454)),ISBLANK(BQ1454)),#N/A,
IF(BN1454="empty","empty",
VLOOKUP(BN1454,MonsterGroupTable!$A:$A,1,0)))))))</f>
        <v/>
      </c>
      <c r="BV1454" s="2" t="str">
        <f>IF(AND(ISBLANK(BU1454),OR(NOT(ISBLANK(BW1454)),NOT(ISBLANK(BX1454)))),#N/A,
IF(ISBLANK(BU1454),"",
IF(AND(NOT(ISERROR(VLOOKUP(BU1454,MonsterTable!$A:$B,MATCH(MonsterTable!$B$1,MonsterTable!$A$1:$B$1,0),0))),OR(ISBLANK(BW1454),ISBLANK(BX1454))),#N/A,
IFERROR(VLOOKUP(BU1454,MonsterTable!$A:$B,MATCH(MonsterTable!$B$1,MonsterTable!$A$1:$B$1,0),0),
IF(OR(NOT(ISBLANK(BW1454)),ISBLANK(BX1454)),#N/A,
IF(BU1454="empty","empty",
VLOOKUP(BU1454,MonsterGroupTable!$A:$A,1,0)))))))</f>
        <v/>
      </c>
      <c r="CC1454" s="2" t="str">
        <f>IF(AND(ISBLANK(CB1454),OR(NOT(ISBLANK(CD1454)),NOT(ISBLANK(CE1454)))),#N/A,
IF(ISBLANK(CB1454),"",
IF(AND(NOT(ISERROR(VLOOKUP(CB1454,MonsterTable!$A:$B,MATCH(MonsterTable!$B$1,MonsterTable!$A$1:$B$1,0),0))),OR(ISBLANK(CD1454),ISBLANK(CE1454))),#N/A,
IFERROR(VLOOKUP(CB1454,MonsterTable!$A:$B,MATCH(MonsterTable!$B$1,MonsterTable!$A$1:$B$1,0),0),
IF(OR(NOT(ISBLANK(CD1454)),ISBLANK(CE1454)),#N/A,
IF(CB1454="empty","empty",
VLOOKUP(CB1454,MonsterGroupTable!$A:$A,1,0)))))))</f>
        <v/>
      </c>
      <c r="CJ1454" s="2" t="str">
        <f>IF(AND(ISBLANK(CI1454),OR(NOT(ISBLANK(CK1454)),NOT(ISBLANK(CL1454)))),#N/A,
IF(ISBLANK(CI1454),"",
IF(AND(NOT(ISERROR(VLOOKUP(CI1454,MonsterTable!$A:$B,MATCH(MonsterTable!$B$1,MonsterTable!$A$1:$B$1,0),0))),OR(ISBLANK(CK1454),ISBLANK(CL1454))),#N/A,
IFERROR(VLOOKUP(CI1454,MonsterTable!$A:$B,MATCH(MonsterTable!$B$1,MonsterTable!$A$1:$B$1,0),0),
IF(OR(NOT(ISBLANK(CK1454)),ISBLANK(CL1454)),#N/A,
IF(CI1454="empty","empty",
VLOOKUP(CI1454,MonsterGroupTable!$A:$A,1,0)))))))</f>
        <v/>
      </c>
    </row>
    <row r="1455" spans="1:88">
      <c r="A1455">
        <v>60028</v>
      </c>
      <c r="B1455">
        <f t="shared" si="52"/>
        <v>1.1000000000000001</v>
      </c>
      <c r="C1455">
        <f t="shared" si="53"/>
        <v>1.1000000000000001</v>
      </c>
      <c r="F1455">
        <v>364572</v>
      </c>
      <c r="G1455">
        <v>1</v>
      </c>
      <c r="H1455">
        <v>0</v>
      </c>
      <c r="I1455">
        <v>0</v>
      </c>
      <c r="J1455">
        <v>0</v>
      </c>
      <c r="K1455" t="s">
        <v>115</v>
      </c>
      <c r="L1455" t="s">
        <v>360</v>
      </c>
      <c r="M1455" t="s">
        <v>111</v>
      </c>
      <c r="N1455" t="s">
        <v>112</v>
      </c>
      <c r="O1455">
        <v>0</v>
      </c>
      <c r="P1455">
        <v>-4.75</v>
      </c>
      <c r="Q1455">
        <v>5</v>
      </c>
      <c r="R1455">
        <v>6.4</v>
      </c>
      <c r="S1455">
        <v>-8</v>
      </c>
      <c r="T1455">
        <v>-5</v>
      </c>
      <c r="U1455">
        <v>-6</v>
      </c>
      <c r="V1455">
        <v>-3</v>
      </c>
      <c r="W1455" t="str">
        <f t="shared" si="54"/>
        <v>g601,1</v>
      </c>
      <c r="X1455" s="1" t="s">
        <v>361</v>
      </c>
      <c r="Y1455" s="2" t="str">
        <f>IF(AND(ISBLANK(X1455),OR(NOT(ISBLANK(Z1455)),NOT(ISBLANK(AA1455)))),#N/A,
IF(ISBLANK(X1455),"",
IF(AND(NOT(ISERROR(VLOOKUP(X1455,MonsterTable!$A:$B,MATCH(MonsterTable!$B$1,MonsterTable!$A$1:$B$1,0),0))),OR(ISBLANK(Z1455),ISBLANK(AA1455))),#N/A,
IFERROR(VLOOKUP(X1455,MonsterTable!$A:$B,MATCH(MonsterTable!$B$1,MonsterTable!$A$1:$B$1,0),0),
IF(OR(NOT(ISBLANK(Z1455)),ISBLANK(AA1455)),#N/A,
IF(X1455="empty","empty",
VLOOKUP(X1455,MonsterGroupTable!$A:$A,1,0)))))))</f>
        <v>g601</v>
      </c>
      <c r="AA1455">
        <v>1</v>
      </c>
      <c r="AF1455" s="2" t="str">
        <f>IF(AND(ISBLANK(AE1455),OR(NOT(ISBLANK(AG1455)),NOT(ISBLANK(AH1455)))),#N/A,
IF(ISBLANK(AE1455),"",
IF(AND(NOT(ISERROR(VLOOKUP(AE1455,MonsterTable!$A:$B,MATCH(MonsterTable!$B$1,MonsterTable!$A$1:$B$1,0),0))),OR(ISBLANK(AG1455),ISBLANK(AH1455))),#N/A,
IFERROR(VLOOKUP(AE1455,MonsterTable!$A:$B,MATCH(MonsterTable!$B$1,MonsterTable!$A$1:$B$1,0),0),
IF(OR(NOT(ISBLANK(AG1455)),ISBLANK(AH1455)),#N/A,
IF(AE1455="empty","empty",
VLOOKUP(AE1455,MonsterGroupTable!$A:$A,1,0)))))))</f>
        <v/>
      </c>
      <c r="AM1455" s="2" t="str">
        <f>IF(AND(ISBLANK(AL1455),OR(NOT(ISBLANK(AN1455)),NOT(ISBLANK(AO1455)))),#N/A,
IF(ISBLANK(AL1455),"",
IF(AND(NOT(ISERROR(VLOOKUP(AL1455,MonsterTable!$A:$B,MATCH(MonsterTable!$B$1,MonsterTable!$A$1:$B$1,0),0))),OR(ISBLANK(AN1455),ISBLANK(AO1455))),#N/A,
IFERROR(VLOOKUP(AL1455,MonsterTable!$A:$B,MATCH(MonsterTable!$B$1,MonsterTable!$A$1:$B$1,0),0),
IF(OR(NOT(ISBLANK(AN1455)),ISBLANK(AO1455)),#N/A,
IF(AL1455="empty","empty",
VLOOKUP(AL1455,MonsterGroupTable!$A:$A,1,0)))))))</f>
        <v/>
      </c>
      <c r="AT1455" s="2" t="str">
        <f>IF(AND(ISBLANK(AS1455),OR(NOT(ISBLANK(AU1455)),NOT(ISBLANK(AV1455)))),#N/A,
IF(ISBLANK(AS1455),"",
IF(AND(NOT(ISERROR(VLOOKUP(AS1455,MonsterTable!$A:$B,MATCH(MonsterTable!$B$1,MonsterTable!$A$1:$B$1,0),0))),OR(ISBLANK(AU1455),ISBLANK(AV1455))),#N/A,
IFERROR(VLOOKUP(AS1455,MonsterTable!$A:$B,MATCH(MonsterTable!$B$1,MonsterTable!$A$1:$B$1,0),0),
IF(OR(NOT(ISBLANK(AU1455)),ISBLANK(AV1455)),#N/A,
IF(AS1455="empty","empty",
VLOOKUP(AS1455,MonsterGroupTable!$A:$A,1,0)))))))</f>
        <v/>
      </c>
      <c r="BA1455" s="2" t="str">
        <f>IF(AND(ISBLANK(AZ1455),OR(NOT(ISBLANK(BB1455)),NOT(ISBLANK(BC1455)))),#N/A,
IF(ISBLANK(AZ1455),"",
IF(AND(NOT(ISERROR(VLOOKUP(AZ1455,MonsterTable!$A:$B,MATCH(MonsterTable!$B$1,MonsterTable!$A$1:$B$1,0),0))),OR(ISBLANK(BB1455),ISBLANK(BC1455))),#N/A,
IFERROR(VLOOKUP(AZ1455,MonsterTable!$A:$B,MATCH(MonsterTable!$B$1,MonsterTable!$A$1:$B$1,0),0),
IF(OR(NOT(ISBLANK(BB1455)),ISBLANK(BC1455)),#N/A,
IF(AZ1455="empty","empty",
VLOOKUP(AZ1455,MonsterGroupTable!$A:$A,1,0)))))))</f>
        <v/>
      </c>
      <c r="BH1455" s="2" t="str">
        <f>IF(AND(ISBLANK(BG1455),OR(NOT(ISBLANK(BI1455)),NOT(ISBLANK(BJ1455)))),#N/A,
IF(ISBLANK(BG1455),"",
IF(AND(NOT(ISERROR(VLOOKUP(BG1455,MonsterTable!$A:$B,MATCH(MonsterTable!$B$1,MonsterTable!$A$1:$B$1,0),0))),OR(ISBLANK(BI1455),ISBLANK(BJ1455))),#N/A,
IFERROR(VLOOKUP(BG1455,MonsterTable!$A:$B,MATCH(MonsterTable!$B$1,MonsterTable!$A$1:$B$1,0),0),
IF(OR(NOT(ISBLANK(BI1455)),ISBLANK(BJ1455)),#N/A,
IF(BG1455="empty","empty",
VLOOKUP(BG1455,MonsterGroupTable!$A:$A,1,0)))))))</f>
        <v/>
      </c>
      <c r="BO1455" s="2" t="str">
        <f>IF(AND(ISBLANK(BN1455),OR(NOT(ISBLANK(BP1455)),NOT(ISBLANK(BQ1455)))),#N/A,
IF(ISBLANK(BN1455),"",
IF(AND(NOT(ISERROR(VLOOKUP(BN1455,MonsterTable!$A:$B,MATCH(MonsterTable!$B$1,MonsterTable!$A$1:$B$1,0),0))),OR(ISBLANK(BP1455),ISBLANK(BQ1455))),#N/A,
IFERROR(VLOOKUP(BN1455,MonsterTable!$A:$B,MATCH(MonsterTable!$B$1,MonsterTable!$A$1:$B$1,0),0),
IF(OR(NOT(ISBLANK(BP1455)),ISBLANK(BQ1455)),#N/A,
IF(BN1455="empty","empty",
VLOOKUP(BN1455,MonsterGroupTable!$A:$A,1,0)))))))</f>
        <v/>
      </c>
      <c r="BV1455" s="2" t="str">
        <f>IF(AND(ISBLANK(BU1455),OR(NOT(ISBLANK(BW1455)),NOT(ISBLANK(BX1455)))),#N/A,
IF(ISBLANK(BU1455),"",
IF(AND(NOT(ISERROR(VLOOKUP(BU1455,MonsterTable!$A:$B,MATCH(MonsterTable!$B$1,MonsterTable!$A$1:$B$1,0),0))),OR(ISBLANK(BW1455),ISBLANK(BX1455))),#N/A,
IFERROR(VLOOKUP(BU1455,MonsterTable!$A:$B,MATCH(MonsterTable!$B$1,MonsterTable!$A$1:$B$1,0),0),
IF(OR(NOT(ISBLANK(BW1455)),ISBLANK(BX1455)),#N/A,
IF(BU1455="empty","empty",
VLOOKUP(BU1455,MonsterGroupTable!$A:$A,1,0)))))))</f>
        <v/>
      </c>
      <c r="CC1455" s="2" t="str">
        <f>IF(AND(ISBLANK(CB1455),OR(NOT(ISBLANK(CD1455)),NOT(ISBLANK(CE1455)))),#N/A,
IF(ISBLANK(CB1455),"",
IF(AND(NOT(ISERROR(VLOOKUP(CB1455,MonsterTable!$A:$B,MATCH(MonsterTable!$B$1,MonsterTable!$A$1:$B$1,0),0))),OR(ISBLANK(CD1455),ISBLANK(CE1455))),#N/A,
IFERROR(VLOOKUP(CB1455,MonsterTable!$A:$B,MATCH(MonsterTable!$B$1,MonsterTable!$A$1:$B$1,0),0),
IF(OR(NOT(ISBLANK(CD1455)),ISBLANK(CE1455)),#N/A,
IF(CB1455="empty","empty",
VLOOKUP(CB1455,MonsterGroupTable!$A:$A,1,0)))))))</f>
        <v/>
      </c>
      <c r="CJ1455" s="2" t="str">
        <f>IF(AND(ISBLANK(CI1455),OR(NOT(ISBLANK(CK1455)),NOT(ISBLANK(CL1455)))),#N/A,
IF(ISBLANK(CI1455),"",
IF(AND(NOT(ISERROR(VLOOKUP(CI1455,MonsterTable!$A:$B,MATCH(MonsterTable!$B$1,MonsterTable!$A$1:$B$1,0),0))),OR(ISBLANK(CK1455),ISBLANK(CL1455))),#N/A,
IFERROR(VLOOKUP(CI1455,MonsterTable!$A:$B,MATCH(MonsterTable!$B$1,MonsterTable!$A$1:$B$1,0),0),
IF(OR(NOT(ISBLANK(CK1455)),ISBLANK(CL1455)),#N/A,
IF(CI1455="empty","empty",
VLOOKUP(CI1455,MonsterGroupTable!$A:$A,1,0)))))))</f>
        <v/>
      </c>
    </row>
    <row r="1456" spans="1:88">
      <c r="A1456">
        <v>60029</v>
      </c>
      <c r="B1456">
        <f t="shared" si="52"/>
        <v>1.1000000000000001</v>
      </c>
      <c r="C1456">
        <f t="shared" si="53"/>
        <v>1.1000000000000001</v>
      </c>
      <c r="F1456">
        <v>406224</v>
      </c>
      <c r="G1456">
        <v>1</v>
      </c>
      <c r="H1456">
        <v>0</v>
      </c>
      <c r="I1456">
        <v>0</v>
      </c>
      <c r="J1456">
        <v>0</v>
      </c>
      <c r="K1456" t="s">
        <v>115</v>
      </c>
      <c r="L1456" t="s">
        <v>360</v>
      </c>
      <c r="M1456" t="s">
        <v>111</v>
      </c>
      <c r="N1456" t="s">
        <v>112</v>
      </c>
      <c r="O1456">
        <v>0</v>
      </c>
      <c r="P1456">
        <v>-4.75</v>
      </c>
      <c r="Q1456">
        <v>5</v>
      </c>
      <c r="R1456">
        <v>6.4</v>
      </c>
      <c r="S1456">
        <v>-8</v>
      </c>
      <c r="T1456">
        <v>-5</v>
      </c>
      <c r="U1456">
        <v>-6</v>
      </c>
      <c r="V1456">
        <v>-3</v>
      </c>
      <c r="W1456" t="str">
        <f t="shared" si="54"/>
        <v>g601,1</v>
      </c>
      <c r="X1456" s="1" t="s">
        <v>361</v>
      </c>
      <c r="Y1456" s="2" t="str">
        <f>IF(AND(ISBLANK(X1456),OR(NOT(ISBLANK(Z1456)),NOT(ISBLANK(AA1456)))),#N/A,
IF(ISBLANK(X1456),"",
IF(AND(NOT(ISERROR(VLOOKUP(X1456,MonsterTable!$A:$B,MATCH(MonsterTable!$B$1,MonsterTable!$A$1:$B$1,0),0))),OR(ISBLANK(Z1456),ISBLANK(AA1456))),#N/A,
IFERROR(VLOOKUP(X1456,MonsterTable!$A:$B,MATCH(MonsterTable!$B$1,MonsterTable!$A$1:$B$1,0),0),
IF(OR(NOT(ISBLANK(Z1456)),ISBLANK(AA1456)),#N/A,
IF(X1456="empty","empty",
VLOOKUP(X1456,MonsterGroupTable!$A:$A,1,0)))))))</f>
        <v>g601</v>
      </c>
      <c r="AA1456">
        <v>1</v>
      </c>
      <c r="AF1456" s="2" t="str">
        <f>IF(AND(ISBLANK(AE1456),OR(NOT(ISBLANK(AG1456)),NOT(ISBLANK(AH1456)))),#N/A,
IF(ISBLANK(AE1456),"",
IF(AND(NOT(ISERROR(VLOOKUP(AE1456,MonsterTable!$A:$B,MATCH(MonsterTable!$B$1,MonsterTable!$A$1:$B$1,0),0))),OR(ISBLANK(AG1456),ISBLANK(AH1456))),#N/A,
IFERROR(VLOOKUP(AE1456,MonsterTable!$A:$B,MATCH(MonsterTable!$B$1,MonsterTable!$A$1:$B$1,0),0),
IF(OR(NOT(ISBLANK(AG1456)),ISBLANK(AH1456)),#N/A,
IF(AE1456="empty","empty",
VLOOKUP(AE1456,MonsterGroupTable!$A:$A,1,0)))))))</f>
        <v/>
      </c>
      <c r="AM1456" s="2" t="str">
        <f>IF(AND(ISBLANK(AL1456),OR(NOT(ISBLANK(AN1456)),NOT(ISBLANK(AO1456)))),#N/A,
IF(ISBLANK(AL1456),"",
IF(AND(NOT(ISERROR(VLOOKUP(AL1456,MonsterTable!$A:$B,MATCH(MonsterTable!$B$1,MonsterTable!$A$1:$B$1,0),0))),OR(ISBLANK(AN1456),ISBLANK(AO1456))),#N/A,
IFERROR(VLOOKUP(AL1456,MonsterTable!$A:$B,MATCH(MonsterTable!$B$1,MonsterTable!$A$1:$B$1,0),0),
IF(OR(NOT(ISBLANK(AN1456)),ISBLANK(AO1456)),#N/A,
IF(AL1456="empty","empty",
VLOOKUP(AL1456,MonsterGroupTable!$A:$A,1,0)))))))</f>
        <v/>
      </c>
      <c r="AT1456" s="2" t="str">
        <f>IF(AND(ISBLANK(AS1456),OR(NOT(ISBLANK(AU1456)),NOT(ISBLANK(AV1456)))),#N/A,
IF(ISBLANK(AS1456),"",
IF(AND(NOT(ISERROR(VLOOKUP(AS1456,MonsterTable!$A:$B,MATCH(MonsterTable!$B$1,MonsterTable!$A$1:$B$1,0),0))),OR(ISBLANK(AU1456),ISBLANK(AV1456))),#N/A,
IFERROR(VLOOKUP(AS1456,MonsterTable!$A:$B,MATCH(MonsterTable!$B$1,MonsterTable!$A$1:$B$1,0),0),
IF(OR(NOT(ISBLANK(AU1456)),ISBLANK(AV1456)),#N/A,
IF(AS1456="empty","empty",
VLOOKUP(AS1456,MonsterGroupTable!$A:$A,1,0)))))))</f>
        <v/>
      </c>
      <c r="BA1456" s="2" t="str">
        <f>IF(AND(ISBLANK(AZ1456),OR(NOT(ISBLANK(BB1456)),NOT(ISBLANK(BC1456)))),#N/A,
IF(ISBLANK(AZ1456),"",
IF(AND(NOT(ISERROR(VLOOKUP(AZ1456,MonsterTable!$A:$B,MATCH(MonsterTable!$B$1,MonsterTable!$A$1:$B$1,0),0))),OR(ISBLANK(BB1456),ISBLANK(BC1456))),#N/A,
IFERROR(VLOOKUP(AZ1456,MonsterTable!$A:$B,MATCH(MonsterTable!$B$1,MonsterTable!$A$1:$B$1,0),0),
IF(OR(NOT(ISBLANK(BB1456)),ISBLANK(BC1456)),#N/A,
IF(AZ1456="empty","empty",
VLOOKUP(AZ1456,MonsterGroupTable!$A:$A,1,0)))))))</f>
        <v/>
      </c>
      <c r="BH1456" s="2" t="str">
        <f>IF(AND(ISBLANK(BG1456),OR(NOT(ISBLANK(BI1456)),NOT(ISBLANK(BJ1456)))),#N/A,
IF(ISBLANK(BG1456),"",
IF(AND(NOT(ISERROR(VLOOKUP(BG1456,MonsterTable!$A:$B,MATCH(MonsterTable!$B$1,MonsterTable!$A$1:$B$1,0),0))),OR(ISBLANK(BI1456),ISBLANK(BJ1456))),#N/A,
IFERROR(VLOOKUP(BG1456,MonsterTable!$A:$B,MATCH(MonsterTable!$B$1,MonsterTable!$A$1:$B$1,0),0),
IF(OR(NOT(ISBLANK(BI1456)),ISBLANK(BJ1456)),#N/A,
IF(BG1456="empty","empty",
VLOOKUP(BG1456,MonsterGroupTable!$A:$A,1,0)))))))</f>
        <v/>
      </c>
      <c r="BO1456" s="2" t="str">
        <f>IF(AND(ISBLANK(BN1456),OR(NOT(ISBLANK(BP1456)),NOT(ISBLANK(BQ1456)))),#N/A,
IF(ISBLANK(BN1456),"",
IF(AND(NOT(ISERROR(VLOOKUP(BN1456,MonsterTable!$A:$B,MATCH(MonsterTable!$B$1,MonsterTable!$A$1:$B$1,0),0))),OR(ISBLANK(BP1456),ISBLANK(BQ1456))),#N/A,
IFERROR(VLOOKUP(BN1456,MonsterTable!$A:$B,MATCH(MonsterTable!$B$1,MonsterTable!$A$1:$B$1,0),0),
IF(OR(NOT(ISBLANK(BP1456)),ISBLANK(BQ1456)),#N/A,
IF(BN1456="empty","empty",
VLOOKUP(BN1456,MonsterGroupTable!$A:$A,1,0)))))))</f>
        <v/>
      </c>
      <c r="BV1456" s="2" t="str">
        <f>IF(AND(ISBLANK(BU1456),OR(NOT(ISBLANK(BW1456)),NOT(ISBLANK(BX1456)))),#N/A,
IF(ISBLANK(BU1456),"",
IF(AND(NOT(ISERROR(VLOOKUP(BU1456,MonsterTable!$A:$B,MATCH(MonsterTable!$B$1,MonsterTable!$A$1:$B$1,0),0))),OR(ISBLANK(BW1456),ISBLANK(BX1456))),#N/A,
IFERROR(VLOOKUP(BU1456,MonsterTable!$A:$B,MATCH(MonsterTable!$B$1,MonsterTable!$A$1:$B$1,0),0),
IF(OR(NOT(ISBLANK(BW1456)),ISBLANK(BX1456)),#N/A,
IF(BU1456="empty","empty",
VLOOKUP(BU1456,MonsterGroupTable!$A:$A,1,0)))))))</f>
        <v/>
      </c>
      <c r="CC1456" s="2" t="str">
        <f>IF(AND(ISBLANK(CB1456),OR(NOT(ISBLANK(CD1456)),NOT(ISBLANK(CE1456)))),#N/A,
IF(ISBLANK(CB1456),"",
IF(AND(NOT(ISERROR(VLOOKUP(CB1456,MonsterTable!$A:$B,MATCH(MonsterTable!$B$1,MonsterTable!$A$1:$B$1,0),0))),OR(ISBLANK(CD1456),ISBLANK(CE1456))),#N/A,
IFERROR(VLOOKUP(CB1456,MonsterTable!$A:$B,MATCH(MonsterTable!$B$1,MonsterTable!$A$1:$B$1,0),0),
IF(OR(NOT(ISBLANK(CD1456)),ISBLANK(CE1456)),#N/A,
IF(CB1456="empty","empty",
VLOOKUP(CB1456,MonsterGroupTable!$A:$A,1,0)))))))</f>
        <v/>
      </c>
      <c r="CJ1456" s="2" t="str">
        <f>IF(AND(ISBLANK(CI1456),OR(NOT(ISBLANK(CK1456)),NOT(ISBLANK(CL1456)))),#N/A,
IF(ISBLANK(CI1456),"",
IF(AND(NOT(ISERROR(VLOOKUP(CI1456,MonsterTable!$A:$B,MATCH(MonsterTable!$B$1,MonsterTable!$A$1:$B$1,0),0))),OR(ISBLANK(CK1456),ISBLANK(CL1456))),#N/A,
IFERROR(VLOOKUP(CI1456,MonsterTable!$A:$B,MATCH(MonsterTable!$B$1,MonsterTable!$A$1:$B$1,0),0),
IF(OR(NOT(ISBLANK(CK1456)),ISBLANK(CL1456)),#N/A,
IF(CI1456="empty","empty",
VLOOKUP(CI1456,MonsterGroupTable!$A:$A,1,0)))))))</f>
        <v/>
      </c>
    </row>
    <row r="1457" spans="1:88">
      <c r="A1457">
        <v>60030</v>
      </c>
      <c r="B1457">
        <f t="shared" si="52"/>
        <v>1.2</v>
      </c>
      <c r="C1457">
        <f t="shared" si="53"/>
        <v>1.1000000000000001</v>
      </c>
      <c r="F1457">
        <v>448140</v>
      </c>
      <c r="G1457">
        <v>1</v>
      </c>
      <c r="H1457">
        <v>0</v>
      </c>
      <c r="I1457">
        <v>0</v>
      </c>
      <c r="J1457">
        <v>0</v>
      </c>
      <c r="K1457" t="s">
        <v>115</v>
      </c>
      <c r="L1457" t="s">
        <v>360</v>
      </c>
      <c r="M1457" t="s">
        <v>111</v>
      </c>
      <c r="N1457" t="s">
        <v>112</v>
      </c>
      <c r="O1457">
        <v>0</v>
      </c>
      <c r="P1457">
        <v>-4.75</v>
      </c>
      <c r="Q1457">
        <v>5</v>
      </c>
      <c r="R1457">
        <v>6.4</v>
      </c>
      <c r="S1457">
        <v>-8</v>
      </c>
      <c r="T1457">
        <v>-5</v>
      </c>
      <c r="U1457">
        <v>-6</v>
      </c>
      <c r="V1457">
        <v>-3</v>
      </c>
      <c r="W1457" t="str">
        <f t="shared" si="54"/>
        <v>g601,1</v>
      </c>
      <c r="X1457" s="1" t="s">
        <v>361</v>
      </c>
      <c r="Y1457" s="2" t="str">
        <f>IF(AND(ISBLANK(X1457),OR(NOT(ISBLANK(Z1457)),NOT(ISBLANK(AA1457)))),#N/A,
IF(ISBLANK(X1457),"",
IF(AND(NOT(ISERROR(VLOOKUP(X1457,MonsterTable!$A:$B,MATCH(MonsterTable!$B$1,MonsterTable!$A$1:$B$1,0),0))),OR(ISBLANK(Z1457),ISBLANK(AA1457))),#N/A,
IFERROR(VLOOKUP(X1457,MonsterTable!$A:$B,MATCH(MonsterTable!$B$1,MonsterTable!$A$1:$B$1,0),0),
IF(OR(NOT(ISBLANK(Z1457)),ISBLANK(AA1457)),#N/A,
IF(X1457="empty","empty",
VLOOKUP(X1457,MonsterGroupTable!$A:$A,1,0)))))))</f>
        <v>g601</v>
      </c>
      <c r="AA1457">
        <v>1</v>
      </c>
      <c r="AF1457" s="2" t="str">
        <f>IF(AND(ISBLANK(AE1457),OR(NOT(ISBLANK(AG1457)),NOT(ISBLANK(AH1457)))),#N/A,
IF(ISBLANK(AE1457),"",
IF(AND(NOT(ISERROR(VLOOKUP(AE1457,MonsterTable!$A:$B,MATCH(MonsterTable!$B$1,MonsterTable!$A$1:$B$1,0),0))),OR(ISBLANK(AG1457),ISBLANK(AH1457))),#N/A,
IFERROR(VLOOKUP(AE1457,MonsterTable!$A:$B,MATCH(MonsterTable!$B$1,MonsterTable!$A$1:$B$1,0),0),
IF(OR(NOT(ISBLANK(AG1457)),ISBLANK(AH1457)),#N/A,
IF(AE1457="empty","empty",
VLOOKUP(AE1457,MonsterGroupTable!$A:$A,1,0)))))))</f>
        <v/>
      </c>
      <c r="AM1457" s="2" t="str">
        <f>IF(AND(ISBLANK(AL1457),OR(NOT(ISBLANK(AN1457)),NOT(ISBLANK(AO1457)))),#N/A,
IF(ISBLANK(AL1457),"",
IF(AND(NOT(ISERROR(VLOOKUP(AL1457,MonsterTable!$A:$B,MATCH(MonsterTable!$B$1,MonsterTable!$A$1:$B$1,0),0))),OR(ISBLANK(AN1457),ISBLANK(AO1457))),#N/A,
IFERROR(VLOOKUP(AL1457,MonsterTable!$A:$B,MATCH(MonsterTable!$B$1,MonsterTable!$A$1:$B$1,0),0),
IF(OR(NOT(ISBLANK(AN1457)),ISBLANK(AO1457)),#N/A,
IF(AL1457="empty","empty",
VLOOKUP(AL1457,MonsterGroupTable!$A:$A,1,0)))))))</f>
        <v/>
      </c>
      <c r="AT1457" s="2" t="str">
        <f>IF(AND(ISBLANK(AS1457),OR(NOT(ISBLANK(AU1457)),NOT(ISBLANK(AV1457)))),#N/A,
IF(ISBLANK(AS1457),"",
IF(AND(NOT(ISERROR(VLOOKUP(AS1457,MonsterTable!$A:$B,MATCH(MonsterTable!$B$1,MonsterTable!$A$1:$B$1,0),0))),OR(ISBLANK(AU1457),ISBLANK(AV1457))),#N/A,
IFERROR(VLOOKUP(AS1457,MonsterTable!$A:$B,MATCH(MonsterTable!$B$1,MonsterTable!$A$1:$B$1,0),0),
IF(OR(NOT(ISBLANK(AU1457)),ISBLANK(AV1457)),#N/A,
IF(AS1457="empty","empty",
VLOOKUP(AS1457,MonsterGroupTable!$A:$A,1,0)))))))</f>
        <v/>
      </c>
      <c r="BA1457" s="2" t="str">
        <f>IF(AND(ISBLANK(AZ1457),OR(NOT(ISBLANK(BB1457)),NOT(ISBLANK(BC1457)))),#N/A,
IF(ISBLANK(AZ1457),"",
IF(AND(NOT(ISERROR(VLOOKUP(AZ1457,MonsterTable!$A:$B,MATCH(MonsterTable!$B$1,MonsterTable!$A$1:$B$1,0),0))),OR(ISBLANK(BB1457),ISBLANK(BC1457))),#N/A,
IFERROR(VLOOKUP(AZ1457,MonsterTable!$A:$B,MATCH(MonsterTable!$B$1,MonsterTable!$A$1:$B$1,0),0),
IF(OR(NOT(ISBLANK(BB1457)),ISBLANK(BC1457)),#N/A,
IF(AZ1457="empty","empty",
VLOOKUP(AZ1457,MonsterGroupTable!$A:$A,1,0)))))))</f>
        <v/>
      </c>
      <c r="BH1457" s="2" t="str">
        <f>IF(AND(ISBLANK(BG1457),OR(NOT(ISBLANK(BI1457)),NOT(ISBLANK(BJ1457)))),#N/A,
IF(ISBLANK(BG1457),"",
IF(AND(NOT(ISERROR(VLOOKUP(BG1457,MonsterTable!$A:$B,MATCH(MonsterTable!$B$1,MonsterTable!$A$1:$B$1,0),0))),OR(ISBLANK(BI1457),ISBLANK(BJ1457))),#N/A,
IFERROR(VLOOKUP(BG1457,MonsterTable!$A:$B,MATCH(MonsterTable!$B$1,MonsterTable!$A$1:$B$1,0),0),
IF(OR(NOT(ISBLANK(BI1457)),ISBLANK(BJ1457)),#N/A,
IF(BG1457="empty","empty",
VLOOKUP(BG1457,MonsterGroupTable!$A:$A,1,0)))))))</f>
        <v/>
      </c>
      <c r="BO1457" s="2" t="str">
        <f>IF(AND(ISBLANK(BN1457),OR(NOT(ISBLANK(BP1457)),NOT(ISBLANK(BQ1457)))),#N/A,
IF(ISBLANK(BN1457),"",
IF(AND(NOT(ISERROR(VLOOKUP(BN1457,MonsterTable!$A:$B,MATCH(MonsterTable!$B$1,MonsterTable!$A$1:$B$1,0),0))),OR(ISBLANK(BP1457),ISBLANK(BQ1457))),#N/A,
IFERROR(VLOOKUP(BN1457,MonsterTable!$A:$B,MATCH(MonsterTable!$B$1,MonsterTable!$A$1:$B$1,0),0),
IF(OR(NOT(ISBLANK(BP1457)),ISBLANK(BQ1457)),#N/A,
IF(BN1457="empty","empty",
VLOOKUP(BN1457,MonsterGroupTable!$A:$A,1,0)))))))</f>
        <v/>
      </c>
      <c r="BV1457" s="2" t="str">
        <f>IF(AND(ISBLANK(BU1457),OR(NOT(ISBLANK(BW1457)),NOT(ISBLANK(BX1457)))),#N/A,
IF(ISBLANK(BU1457),"",
IF(AND(NOT(ISERROR(VLOOKUP(BU1457,MonsterTable!$A:$B,MATCH(MonsterTable!$B$1,MonsterTable!$A$1:$B$1,0),0))),OR(ISBLANK(BW1457),ISBLANK(BX1457))),#N/A,
IFERROR(VLOOKUP(BU1457,MonsterTable!$A:$B,MATCH(MonsterTable!$B$1,MonsterTable!$A$1:$B$1,0),0),
IF(OR(NOT(ISBLANK(BW1457)),ISBLANK(BX1457)),#N/A,
IF(BU1457="empty","empty",
VLOOKUP(BU1457,MonsterGroupTable!$A:$A,1,0)))))))</f>
        <v/>
      </c>
      <c r="CC1457" s="2" t="str">
        <f>IF(AND(ISBLANK(CB1457),OR(NOT(ISBLANK(CD1457)),NOT(ISBLANK(CE1457)))),#N/A,
IF(ISBLANK(CB1457),"",
IF(AND(NOT(ISERROR(VLOOKUP(CB1457,MonsterTable!$A:$B,MATCH(MonsterTable!$B$1,MonsterTable!$A$1:$B$1,0),0))),OR(ISBLANK(CD1457),ISBLANK(CE1457))),#N/A,
IFERROR(VLOOKUP(CB1457,MonsterTable!$A:$B,MATCH(MonsterTable!$B$1,MonsterTable!$A$1:$B$1,0),0),
IF(OR(NOT(ISBLANK(CD1457)),ISBLANK(CE1457)),#N/A,
IF(CB1457="empty","empty",
VLOOKUP(CB1457,MonsterGroupTable!$A:$A,1,0)))))))</f>
        <v/>
      </c>
      <c r="CJ1457" s="2" t="str">
        <f>IF(AND(ISBLANK(CI1457),OR(NOT(ISBLANK(CK1457)),NOT(ISBLANK(CL1457)))),#N/A,
IF(ISBLANK(CI1457),"",
IF(AND(NOT(ISERROR(VLOOKUP(CI1457,MonsterTable!$A:$B,MATCH(MonsterTable!$B$1,MonsterTable!$A$1:$B$1,0),0))),OR(ISBLANK(CK1457),ISBLANK(CL1457))),#N/A,
IFERROR(VLOOKUP(CI1457,MonsterTable!$A:$B,MATCH(MonsterTable!$B$1,MonsterTable!$A$1:$B$1,0),0),
IF(OR(NOT(ISBLANK(CK1457)),ISBLANK(CL1457)),#N/A,
IF(CI1457="empty","empty",
VLOOKUP(CI1457,MonsterGroupTable!$A:$A,1,0)))))))</f>
        <v/>
      </c>
    </row>
    <row r="1458" spans="1:88">
      <c r="A1458">
        <v>70001</v>
      </c>
      <c r="B1458">
        <f t="shared" ref="B1458:B1473" si="55">IF(MOD(A1458,10)=0,1.2,1.1)</f>
        <v>1.1000000000000001</v>
      </c>
      <c r="C1458">
        <f t="shared" ref="C1458:C1473" si="56">IF(MOD(B1458,10)=0,1.2,1.1)</f>
        <v>1.1000000000000001</v>
      </c>
      <c r="F1458">
        <v>60</v>
      </c>
      <c r="G1458">
        <v>9999999</v>
      </c>
      <c r="H1458">
        <v>0</v>
      </c>
      <c r="I1458">
        <v>0</v>
      </c>
      <c r="J1458">
        <v>0</v>
      </c>
      <c r="K1458" t="s">
        <v>199</v>
      </c>
      <c r="L1458" t="s">
        <v>200</v>
      </c>
      <c r="M1458" t="s">
        <v>201</v>
      </c>
      <c r="N1458" t="s">
        <v>202</v>
      </c>
      <c r="O1458">
        <v>0</v>
      </c>
      <c r="P1458">
        <v>-4.75</v>
      </c>
      <c r="Q1458">
        <v>-3.5</v>
      </c>
      <c r="R1458">
        <v>-7.4</v>
      </c>
      <c r="S1458">
        <v>2</v>
      </c>
      <c r="T1458">
        <v>-13.5</v>
      </c>
      <c r="U1458">
        <v>2.2000000000000002</v>
      </c>
      <c r="V1458">
        <v>-9</v>
      </c>
      <c r="W1458" t="str">
        <f t="shared" si="46"/>
        <v>701,1,1,0,702,1,1,0,703,1,1,0</v>
      </c>
      <c r="X1458" s="1" t="s">
        <v>203</v>
      </c>
      <c r="Y1458" s="2">
        <f>IF(AND(ISBLANK(X1458),OR(NOT(ISBLANK(Z1458)),NOT(ISBLANK(AA1458)))),#N/A,
IF(ISBLANK(X1458),"",
IF(AND(NOT(ISERROR(VLOOKUP(X1458,MonsterTable!$A:$B,MATCH(MonsterTable!$B$1,MonsterTable!$A$1:$B$1,0),0))),OR(ISBLANK(Z1458),ISBLANK(AA1458))),#N/A,
IFERROR(VLOOKUP(X1458,MonsterTable!$A:$B,MATCH(MonsterTable!$B$1,MonsterTable!$A$1:$B$1,0),0),
IF(OR(NOT(ISBLANK(Z1458)),ISBLANK(AA1458)),#N/A,
IF(X1458="empty","empty",
VLOOKUP(X1458,MonsterGroupTable!$A:$A,1,0)))))))</f>
        <v>701</v>
      </c>
      <c r="Z1458">
        <v>1</v>
      </c>
      <c r="AA1458">
        <v>1</v>
      </c>
      <c r="AB1458">
        <v>0</v>
      </c>
      <c r="AE1458" s="1" t="s">
        <v>204</v>
      </c>
      <c r="AF1458" s="2">
        <f>IF(AND(ISBLANK(AE1458),OR(NOT(ISBLANK(AG1458)),NOT(ISBLANK(AH1458)))),#N/A,
IF(ISBLANK(AE1458),"",
IF(AND(NOT(ISERROR(VLOOKUP(AE1458,MonsterTable!$A:$B,MATCH(MonsterTable!$B$1,MonsterTable!$A$1:$B$1,0),0))),OR(ISBLANK(AG1458),ISBLANK(AH1458))),#N/A,
IFERROR(VLOOKUP(AE1458,MonsterTable!$A:$B,MATCH(MonsterTable!$B$1,MonsterTable!$A$1:$B$1,0),0),
IF(OR(NOT(ISBLANK(AG1458)),ISBLANK(AH1458)),#N/A,
IF(AE1458="empty","empty",
VLOOKUP(AE1458,MonsterGroupTable!$A:$A,1,0)))))))</f>
        <v>702</v>
      </c>
      <c r="AG1458">
        <v>1</v>
      </c>
      <c r="AH1458">
        <v>1</v>
      </c>
      <c r="AI1458">
        <v>0</v>
      </c>
      <c r="AL1458" s="1" t="s">
        <v>205</v>
      </c>
      <c r="AM1458" s="2">
        <f>IF(AND(ISBLANK(AL1458),OR(NOT(ISBLANK(AN1458)),NOT(ISBLANK(AO1458)))),#N/A,
IF(ISBLANK(AL1458),"",
IF(AND(NOT(ISERROR(VLOOKUP(AL1458,MonsterTable!$A:$B,MATCH(MonsterTable!$B$1,MonsterTable!$A$1:$B$1,0),0))),OR(ISBLANK(AN1458),ISBLANK(AO1458))),#N/A,
IFERROR(VLOOKUP(AL1458,MonsterTable!$A:$B,MATCH(MonsterTable!$B$1,MonsterTable!$A$1:$B$1,0),0),
IF(OR(NOT(ISBLANK(AN1458)),ISBLANK(AO1458)),#N/A,
IF(AL1458="empty","empty",
VLOOKUP(AL1458,MonsterGroupTable!$A:$A,1,0)))))))</f>
        <v>703</v>
      </c>
      <c r="AN1458">
        <v>1</v>
      </c>
      <c r="AO1458">
        <v>1</v>
      </c>
      <c r="AP1458">
        <v>0</v>
      </c>
      <c r="AT1458" s="2" t="str">
        <f>IF(AND(ISBLANK(AS1458),OR(NOT(ISBLANK(AU1458)),NOT(ISBLANK(AV1458)))),#N/A,
IF(ISBLANK(AS1458),"",
IF(AND(NOT(ISERROR(VLOOKUP(AS1458,MonsterTable!$A:$B,MATCH(MonsterTable!$B$1,MonsterTable!$A$1:$B$1,0),0))),OR(ISBLANK(AU1458),ISBLANK(AV1458))),#N/A,
IFERROR(VLOOKUP(AS1458,MonsterTable!$A:$B,MATCH(MonsterTable!$B$1,MonsterTable!$A$1:$B$1,0),0),
IF(OR(NOT(ISBLANK(AU1458)),ISBLANK(AV1458)),#N/A,
IF(AS1458="empty","empty",
VLOOKUP(AS1458,MonsterGroupTable!$A:$A,1,0)))))))</f>
        <v/>
      </c>
      <c r="BA1458" s="2" t="str">
        <f>IF(AND(ISBLANK(AZ1458),OR(NOT(ISBLANK(BB1458)),NOT(ISBLANK(BC1458)))),#N/A,
IF(ISBLANK(AZ1458),"",
IF(AND(NOT(ISERROR(VLOOKUP(AZ1458,MonsterTable!$A:$B,MATCH(MonsterTable!$B$1,MonsterTable!$A$1:$B$1,0),0))),OR(ISBLANK(BB1458),ISBLANK(BC1458))),#N/A,
IFERROR(VLOOKUP(AZ1458,MonsterTable!$A:$B,MATCH(MonsterTable!$B$1,MonsterTable!$A$1:$B$1,0),0),
IF(OR(NOT(ISBLANK(BB1458)),ISBLANK(BC1458)),#N/A,
IF(AZ1458="empty","empty",
VLOOKUP(AZ1458,MonsterGroupTable!$A:$A,1,0)))))))</f>
        <v/>
      </c>
      <c r="BH1458" s="2" t="str">
        <f>IF(AND(ISBLANK(BG1458),OR(NOT(ISBLANK(BI1458)),NOT(ISBLANK(BJ1458)))),#N/A,
IF(ISBLANK(BG1458),"",
IF(AND(NOT(ISERROR(VLOOKUP(BG1458,MonsterTable!$A:$B,MATCH(MonsterTable!$B$1,MonsterTable!$A$1:$B$1,0),0))),OR(ISBLANK(BI1458),ISBLANK(BJ1458))),#N/A,
IFERROR(VLOOKUP(BG1458,MonsterTable!$A:$B,MATCH(MonsterTable!$B$1,MonsterTable!$A$1:$B$1,0),0),
IF(OR(NOT(ISBLANK(BI1458)),ISBLANK(BJ1458)),#N/A,
IF(BG1458="empty","empty",
VLOOKUP(BG1458,MonsterGroupTable!$A:$A,1,0)))))))</f>
        <v/>
      </c>
      <c r="BO1458" s="2" t="str">
        <f>IF(AND(ISBLANK(BN1458),OR(NOT(ISBLANK(BP1458)),NOT(ISBLANK(BQ1458)))),#N/A,
IF(ISBLANK(BN1458),"",
IF(AND(NOT(ISERROR(VLOOKUP(BN1458,MonsterTable!$A:$B,MATCH(MonsterTable!$B$1,MonsterTable!$A$1:$B$1,0),0))),OR(ISBLANK(BP1458),ISBLANK(BQ1458))),#N/A,
IFERROR(VLOOKUP(BN1458,MonsterTable!$A:$B,MATCH(MonsterTable!$B$1,MonsterTable!$A$1:$B$1,0),0),
IF(OR(NOT(ISBLANK(BP1458)),ISBLANK(BQ1458)),#N/A,
IF(BN1458="empty","empty",
VLOOKUP(BN1458,MonsterGroupTable!$A:$A,1,0)))))))</f>
        <v/>
      </c>
      <c r="BV1458" s="2" t="str">
        <f>IF(AND(ISBLANK(BU1458),OR(NOT(ISBLANK(BW1458)),NOT(ISBLANK(BX1458)))),#N/A,
IF(ISBLANK(BU1458),"",
IF(AND(NOT(ISERROR(VLOOKUP(BU1458,MonsterTable!$A:$B,MATCH(MonsterTable!$B$1,MonsterTable!$A$1:$B$1,0),0))),OR(ISBLANK(BW1458),ISBLANK(BX1458))),#N/A,
IFERROR(VLOOKUP(BU1458,MonsterTable!$A:$B,MATCH(MonsterTable!$B$1,MonsterTable!$A$1:$B$1,0),0),
IF(OR(NOT(ISBLANK(BW1458)),ISBLANK(BX1458)),#N/A,
IF(BU1458="empty","empty",
VLOOKUP(BU1458,MonsterGroupTable!$A:$A,1,0)))))))</f>
        <v/>
      </c>
      <c r="CC1458" s="2" t="str">
        <f>IF(AND(ISBLANK(CB1458),OR(NOT(ISBLANK(CD1458)),NOT(ISBLANK(CE1458)))),#N/A,
IF(ISBLANK(CB1458),"",
IF(AND(NOT(ISERROR(VLOOKUP(CB1458,MonsterTable!$A:$B,MATCH(MonsterTable!$B$1,MonsterTable!$A$1:$B$1,0),0))),OR(ISBLANK(CD1458),ISBLANK(CE1458))),#N/A,
IFERROR(VLOOKUP(CB1458,MonsterTable!$A:$B,MATCH(MonsterTable!$B$1,MonsterTable!$A$1:$B$1,0),0),
IF(OR(NOT(ISBLANK(CD1458)),ISBLANK(CE1458)),#N/A,
IF(CB1458="empty","empty",
VLOOKUP(CB1458,MonsterGroupTable!$A:$A,1,0)))))))</f>
        <v/>
      </c>
      <c r="CJ1458" s="2" t="str">
        <f>IF(AND(ISBLANK(CI1458),OR(NOT(ISBLANK(CK1458)),NOT(ISBLANK(CL1458)))),#N/A,
IF(ISBLANK(CI1458),"",
IF(AND(NOT(ISERROR(VLOOKUP(CI1458,MonsterTable!$A:$B,MATCH(MonsterTable!$B$1,MonsterTable!$A$1:$B$1,0),0))),OR(ISBLANK(CK1458),ISBLANK(CL1458))),#N/A,
IFERROR(VLOOKUP(CI1458,MonsterTable!$A:$B,MATCH(MonsterTable!$B$1,MonsterTable!$A$1:$B$1,0),0),
IF(OR(NOT(ISBLANK(CK1458)),ISBLANK(CL1458)),#N/A,
IF(CI1458="empty","empty",
VLOOKUP(CI1458,MonsterGroupTable!$A:$A,1,0)))))))</f>
        <v/>
      </c>
    </row>
    <row r="1459" spans="1:88">
      <c r="A1459">
        <v>70002</v>
      </c>
      <c r="B1459">
        <f t="shared" si="55"/>
        <v>1.1000000000000001</v>
      </c>
      <c r="C1459">
        <f t="shared" si="56"/>
        <v>1.1000000000000001</v>
      </c>
      <c r="F1459">
        <v>70</v>
      </c>
      <c r="G1459">
        <v>9999999</v>
      </c>
      <c r="H1459">
        <v>0</v>
      </c>
      <c r="I1459">
        <v>0</v>
      </c>
      <c r="J1459">
        <v>0</v>
      </c>
      <c r="K1459" t="s">
        <v>199</v>
      </c>
      <c r="L1459" t="s">
        <v>200</v>
      </c>
      <c r="M1459" t="s">
        <v>201</v>
      </c>
      <c r="N1459" t="s">
        <v>202</v>
      </c>
      <c r="O1459">
        <v>0</v>
      </c>
      <c r="P1459">
        <v>-4.75</v>
      </c>
      <c r="Q1459">
        <v>-3.5</v>
      </c>
      <c r="R1459">
        <v>-7.4</v>
      </c>
      <c r="S1459">
        <v>2</v>
      </c>
      <c r="T1459">
        <v>-13.5</v>
      </c>
      <c r="U1459">
        <v>2.2000000000000002</v>
      </c>
      <c r="V1459">
        <v>-9</v>
      </c>
      <c r="W1459" t="str">
        <f t="shared" si="46"/>
        <v>701,1,1,0,702,1,1,0,703,1,1,0</v>
      </c>
      <c r="X1459" s="1" t="s">
        <v>203</v>
      </c>
      <c r="Y1459" s="2">
        <f>IF(AND(ISBLANK(X1459),OR(NOT(ISBLANK(Z1459)),NOT(ISBLANK(AA1459)))),#N/A,
IF(ISBLANK(X1459),"",
IF(AND(NOT(ISERROR(VLOOKUP(X1459,MonsterTable!$A:$B,MATCH(MonsterTable!$B$1,MonsterTable!$A$1:$B$1,0),0))),OR(ISBLANK(Z1459),ISBLANK(AA1459))),#N/A,
IFERROR(VLOOKUP(X1459,MonsterTable!$A:$B,MATCH(MonsterTable!$B$1,MonsterTable!$A$1:$B$1,0),0),
IF(OR(NOT(ISBLANK(Z1459)),ISBLANK(AA1459)),#N/A,
IF(X1459="empty","empty",
VLOOKUP(X1459,MonsterGroupTable!$A:$A,1,0)))))))</f>
        <v>701</v>
      </c>
      <c r="Z1459">
        <v>1</v>
      </c>
      <c r="AA1459">
        <v>1</v>
      </c>
      <c r="AB1459">
        <v>0</v>
      </c>
      <c r="AE1459" s="1" t="s">
        <v>204</v>
      </c>
      <c r="AF1459" s="2">
        <f>IF(AND(ISBLANK(AE1459),OR(NOT(ISBLANK(AG1459)),NOT(ISBLANK(AH1459)))),#N/A,
IF(ISBLANK(AE1459),"",
IF(AND(NOT(ISERROR(VLOOKUP(AE1459,MonsterTable!$A:$B,MATCH(MonsterTable!$B$1,MonsterTable!$A$1:$B$1,0),0))),OR(ISBLANK(AG1459),ISBLANK(AH1459))),#N/A,
IFERROR(VLOOKUP(AE1459,MonsterTable!$A:$B,MATCH(MonsterTable!$B$1,MonsterTable!$A$1:$B$1,0),0),
IF(OR(NOT(ISBLANK(AG1459)),ISBLANK(AH1459)),#N/A,
IF(AE1459="empty","empty",
VLOOKUP(AE1459,MonsterGroupTable!$A:$A,1,0)))))))</f>
        <v>702</v>
      </c>
      <c r="AG1459">
        <v>1</v>
      </c>
      <c r="AH1459">
        <v>1</v>
      </c>
      <c r="AI1459">
        <v>0</v>
      </c>
      <c r="AL1459" s="1" t="s">
        <v>205</v>
      </c>
      <c r="AM1459" s="2">
        <f>IF(AND(ISBLANK(AL1459),OR(NOT(ISBLANK(AN1459)),NOT(ISBLANK(AO1459)))),#N/A,
IF(ISBLANK(AL1459),"",
IF(AND(NOT(ISERROR(VLOOKUP(AL1459,MonsterTable!$A:$B,MATCH(MonsterTable!$B$1,MonsterTable!$A$1:$B$1,0),0))),OR(ISBLANK(AN1459),ISBLANK(AO1459))),#N/A,
IFERROR(VLOOKUP(AL1459,MonsterTable!$A:$B,MATCH(MonsterTable!$B$1,MonsterTable!$A$1:$B$1,0),0),
IF(OR(NOT(ISBLANK(AN1459)),ISBLANK(AO1459)),#N/A,
IF(AL1459="empty","empty",
VLOOKUP(AL1459,MonsterGroupTable!$A:$A,1,0)))))))</f>
        <v>703</v>
      </c>
      <c r="AN1459">
        <v>1</v>
      </c>
      <c r="AO1459">
        <v>1</v>
      </c>
      <c r="AP1459">
        <v>0</v>
      </c>
      <c r="AT1459" s="2" t="str">
        <f>IF(AND(ISBLANK(AS1459),OR(NOT(ISBLANK(AU1459)),NOT(ISBLANK(AV1459)))),#N/A,
IF(ISBLANK(AS1459),"",
IF(AND(NOT(ISERROR(VLOOKUP(AS1459,MonsterTable!$A:$B,MATCH(MonsterTable!$B$1,MonsterTable!$A$1:$B$1,0),0))),OR(ISBLANK(AU1459),ISBLANK(AV1459))),#N/A,
IFERROR(VLOOKUP(AS1459,MonsterTable!$A:$B,MATCH(MonsterTable!$B$1,MonsterTable!$A$1:$B$1,0),0),
IF(OR(NOT(ISBLANK(AU1459)),ISBLANK(AV1459)),#N/A,
IF(AS1459="empty","empty",
VLOOKUP(AS1459,MonsterGroupTable!$A:$A,1,0)))))))</f>
        <v/>
      </c>
      <c r="BA1459" s="2" t="str">
        <f>IF(AND(ISBLANK(AZ1459),OR(NOT(ISBLANK(BB1459)),NOT(ISBLANK(BC1459)))),#N/A,
IF(ISBLANK(AZ1459),"",
IF(AND(NOT(ISERROR(VLOOKUP(AZ1459,MonsterTable!$A:$B,MATCH(MonsterTable!$B$1,MonsterTable!$A$1:$B$1,0),0))),OR(ISBLANK(BB1459),ISBLANK(BC1459))),#N/A,
IFERROR(VLOOKUP(AZ1459,MonsterTable!$A:$B,MATCH(MonsterTable!$B$1,MonsterTable!$A$1:$B$1,0),0),
IF(OR(NOT(ISBLANK(BB1459)),ISBLANK(BC1459)),#N/A,
IF(AZ1459="empty","empty",
VLOOKUP(AZ1459,MonsterGroupTable!$A:$A,1,0)))))))</f>
        <v/>
      </c>
      <c r="BH1459" s="2" t="str">
        <f>IF(AND(ISBLANK(BG1459),OR(NOT(ISBLANK(BI1459)),NOT(ISBLANK(BJ1459)))),#N/A,
IF(ISBLANK(BG1459),"",
IF(AND(NOT(ISERROR(VLOOKUP(BG1459,MonsterTable!$A:$B,MATCH(MonsterTable!$B$1,MonsterTable!$A$1:$B$1,0),0))),OR(ISBLANK(BI1459),ISBLANK(BJ1459))),#N/A,
IFERROR(VLOOKUP(BG1459,MonsterTable!$A:$B,MATCH(MonsterTable!$B$1,MonsterTable!$A$1:$B$1,0),0),
IF(OR(NOT(ISBLANK(BI1459)),ISBLANK(BJ1459)),#N/A,
IF(BG1459="empty","empty",
VLOOKUP(BG1459,MonsterGroupTable!$A:$A,1,0)))))))</f>
        <v/>
      </c>
      <c r="BO1459" s="2" t="str">
        <f>IF(AND(ISBLANK(BN1459),OR(NOT(ISBLANK(BP1459)),NOT(ISBLANK(BQ1459)))),#N/A,
IF(ISBLANK(BN1459),"",
IF(AND(NOT(ISERROR(VLOOKUP(BN1459,MonsterTable!$A:$B,MATCH(MonsterTable!$B$1,MonsterTable!$A$1:$B$1,0),0))),OR(ISBLANK(BP1459),ISBLANK(BQ1459))),#N/A,
IFERROR(VLOOKUP(BN1459,MonsterTable!$A:$B,MATCH(MonsterTable!$B$1,MonsterTable!$A$1:$B$1,0),0),
IF(OR(NOT(ISBLANK(BP1459)),ISBLANK(BQ1459)),#N/A,
IF(BN1459="empty","empty",
VLOOKUP(BN1459,MonsterGroupTable!$A:$A,1,0)))))))</f>
        <v/>
      </c>
      <c r="BV1459" s="2" t="str">
        <f>IF(AND(ISBLANK(BU1459),OR(NOT(ISBLANK(BW1459)),NOT(ISBLANK(BX1459)))),#N/A,
IF(ISBLANK(BU1459),"",
IF(AND(NOT(ISERROR(VLOOKUP(BU1459,MonsterTable!$A:$B,MATCH(MonsterTable!$B$1,MonsterTable!$A$1:$B$1,0),0))),OR(ISBLANK(BW1459),ISBLANK(BX1459))),#N/A,
IFERROR(VLOOKUP(BU1459,MonsterTable!$A:$B,MATCH(MonsterTable!$B$1,MonsterTable!$A$1:$B$1,0),0),
IF(OR(NOT(ISBLANK(BW1459)),ISBLANK(BX1459)),#N/A,
IF(BU1459="empty","empty",
VLOOKUP(BU1459,MonsterGroupTable!$A:$A,1,0)))))))</f>
        <v/>
      </c>
      <c r="CC1459" s="2" t="str">
        <f>IF(AND(ISBLANK(CB1459),OR(NOT(ISBLANK(CD1459)),NOT(ISBLANK(CE1459)))),#N/A,
IF(ISBLANK(CB1459),"",
IF(AND(NOT(ISERROR(VLOOKUP(CB1459,MonsterTable!$A:$B,MATCH(MonsterTable!$B$1,MonsterTable!$A$1:$B$1,0),0))),OR(ISBLANK(CD1459),ISBLANK(CE1459))),#N/A,
IFERROR(VLOOKUP(CB1459,MonsterTable!$A:$B,MATCH(MonsterTable!$B$1,MonsterTable!$A$1:$B$1,0),0),
IF(OR(NOT(ISBLANK(CD1459)),ISBLANK(CE1459)),#N/A,
IF(CB1459="empty","empty",
VLOOKUP(CB1459,MonsterGroupTable!$A:$A,1,0)))))))</f>
        <v/>
      </c>
      <c r="CJ1459" s="2" t="str">
        <f>IF(AND(ISBLANK(CI1459),OR(NOT(ISBLANK(CK1459)),NOT(ISBLANK(CL1459)))),#N/A,
IF(ISBLANK(CI1459),"",
IF(AND(NOT(ISERROR(VLOOKUP(CI1459,MonsterTable!$A:$B,MATCH(MonsterTable!$B$1,MonsterTable!$A$1:$B$1,0),0))),OR(ISBLANK(CK1459),ISBLANK(CL1459))),#N/A,
IFERROR(VLOOKUP(CI1459,MonsterTable!$A:$B,MATCH(MonsterTable!$B$1,MonsterTable!$A$1:$B$1,0),0),
IF(OR(NOT(ISBLANK(CK1459)),ISBLANK(CL1459)),#N/A,
IF(CI1459="empty","empty",
VLOOKUP(CI1459,MonsterGroupTable!$A:$A,1,0)))))))</f>
        <v/>
      </c>
    </row>
    <row r="1460" spans="1:88">
      <c r="A1460">
        <v>70003</v>
      </c>
      <c r="B1460">
        <f t="shared" si="55"/>
        <v>1.1000000000000001</v>
      </c>
      <c r="C1460">
        <f t="shared" si="56"/>
        <v>1.1000000000000001</v>
      </c>
      <c r="F1460">
        <v>80</v>
      </c>
      <c r="G1460">
        <v>9999999</v>
      </c>
      <c r="H1460">
        <v>0</v>
      </c>
      <c r="I1460">
        <v>0</v>
      </c>
      <c r="J1460">
        <v>0</v>
      </c>
      <c r="K1460" t="s">
        <v>199</v>
      </c>
      <c r="L1460" t="s">
        <v>200</v>
      </c>
      <c r="M1460" t="s">
        <v>201</v>
      </c>
      <c r="N1460" t="s">
        <v>202</v>
      </c>
      <c r="O1460">
        <v>0</v>
      </c>
      <c r="P1460">
        <v>-4.75</v>
      </c>
      <c r="Q1460">
        <v>-3.5</v>
      </c>
      <c r="R1460">
        <v>-7.4</v>
      </c>
      <c r="S1460">
        <v>2</v>
      </c>
      <c r="T1460">
        <v>-13.5</v>
      </c>
      <c r="U1460">
        <v>2.2000000000000002</v>
      </c>
      <c r="V1460">
        <v>-9</v>
      </c>
      <c r="W1460" t="str">
        <f t="shared" si="46"/>
        <v>701,1,1,0,702,1,1,0,703,1,1,0</v>
      </c>
      <c r="X1460" s="1" t="s">
        <v>203</v>
      </c>
      <c r="Y1460" s="2">
        <f>IF(AND(ISBLANK(X1460),OR(NOT(ISBLANK(Z1460)),NOT(ISBLANK(AA1460)))),#N/A,
IF(ISBLANK(X1460),"",
IF(AND(NOT(ISERROR(VLOOKUP(X1460,MonsterTable!$A:$B,MATCH(MonsterTable!$B$1,MonsterTable!$A$1:$B$1,0),0))),OR(ISBLANK(Z1460),ISBLANK(AA1460))),#N/A,
IFERROR(VLOOKUP(X1460,MonsterTable!$A:$B,MATCH(MonsterTable!$B$1,MonsterTable!$A$1:$B$1,0),0),
IF(OR(NOT(ISBLANK(Z1460)),ISBLANK(AA1460)),#N/A,
IF(X1460="empty","empty",
VLOOKUP(X1460,MonsterGroupTable!$A:$A,1,0)))))))</f>
        <v>701</v>
      </c>
      <c r="Z1460">
        <v>1</v>
      </c>
      <c r="AA1460">
        <v>1</v>
      </c>
      <c r="AB1460">
        <v>0</v>
      </c>
      <c r="AE1460" s="1" t="s">
        <v>204</v>
      </c>
      <c r="AF1460" s="2">
        <f>IF(AND(ISBLANK(AE1460),OR(NOT(ISBLANK(AG1460)),NOT(ISBLANK(AH1460)))),#N/A,
IF(ISBLANK(AE1460),"",
IF(AND(NOT(ISERROR(VLOOKUP(AE1460,MonsterTable!$A:$B,MATCH(MonsterTable!$B$1,MonsterTable!$A$1:$B$1,0),0))),OR(ISBLANK(AG1460),ISBLANK(AH1460))),#N/A,
IFERROR(VLOOKUP(AE1460,MonsterTable!$A:$B,MATCH(MonsterTable!$B$1,MonsterTable!$A$1:$B$1,0),0),
IF(OR(NOT(ISBLANK(AG1460)),ISBLANK(AH1460)),#N/A,
IF(AE1460="empty","empty",
VLOOKUP(AE1460,MonsterGroupTable!$A:$A,1,0)))))))</f>
        <v>702</v>
      </c>
      <c r="AG1460">
        <v>1</v>
      </c>
      <c r="AH1460">
        <v>1</v>
      </c>
      <c r="AI1460">
        <v>0</v>
      </c>
      <c r="AL1460" s="1" t="s">
        <v>205</v>
      </c>
      <c r="AM1460" s="2">
        <f>IF(AND(ISBLANK(AL1460),OR(NOT(ISBLANK(AN1460)),NOT(ISBLANK(AO1460)))),#N/A,
IF(ISBLANK(AL1460),"",
IF(AND(NOT(ISERROR(VLOOKUP(AL1460,MonsterTable!$A:$B,MATCH(MonsterTable!$B$1,MonsterTable!$A$1:$B$1,0),0))),OR(ISBLANK(AN1460),ISBLANK(AO1460))),#N/A,
IFERROR(VLOOKUP(AL1460,MonsterTable!$A:$B,MATCH(MonsterTable!$B$1,MonsterTable!$A$1:$B$1,0),0),
IF(OR(NOT(ISBLANK(AN1460)),ISBLANK(AO1460)),#N/A,
IF(AL1460="empty","empty",
VLOOKUP(AL1460,MonsterGroupTable!$A:$A,1,0)))))))</f>
        <v>703</v>
      </c>
      <c r="AN1460">
        <v>1</v>
      </c>
      <c r="AO1460">
        <v>1</v>
      </c>
      <c r="AP1460">
        <v>0</v>
      </c>
      <c r="AT1460" s="2" t="str">
        <f>IF(AND(ISBLANK(AS1460),OR(NOT(ISBLANK(AU1460)),NOT(ISBLANK(AV1460)))),#N/A,
IF(ISBLANK(AS1460),"",
IF(AND(NOT(ISERROR(VLOOKUP(AS1460,MonsterTable!$A:$B,MATCH(MonsterTable!$B$1,MonsterTable!$A$1:$B$1,0),0))),OR(ISBLANK(AU1460),ISBLANK(AV1460))),#N/A,
IFERROR(VLOOKUP(AS1460,MonsterTable!$A:$B,MATCH(MonsterTable!$B$1,MonsterTable!$A$1:$B$1,0),0),
IF(OR(NOT(ISBLANK(AU1460)),ISBLANK(AV1460)),#N/A,
IF(AS1460="empty","empty",
VLOOKUP(AS1460,MonsterGroupTable!$A:$A,1,0)))))))</f>
        <v/>
      </c>
      <c r="BA1460" s="2" t="str">
        <f>IF(AND(ISBLANK(AZ1460),OR(NOT(ISBLANK(BB1460)),NOT(ISBLANK(BC1460)))),#N/A,
IF(ISBLANK(AZ1460),"",
IF(AND(NOT(ISERROR(VLOOKUP(AZ1460,MonsterTable!$A:$B,MATCH(MonsterTable!$B$1,MonsterTable!$A$1:$B$1,0),0))),OR(ISBLANK(BB1460),ISBLANK(BC1460))),#N/A,
IFERROR(VLOOKUP(AZ1460,MonsterTable!$A:$B,MATCH(MonsterTable!$B$1,MonsterTable!$A$1:$B$1,0),0),
IF(OR(NOT(ISBLANK(BB1460)),ISBLANK(BC1460)),#N/A,
IF(AZ1460="empty","empty",
VLOOKUP(AZ1460,MonsterGroupTable!$A:$A,1,0)))))))</f>
        <v/>
      </c>
      <c r="BH1460" s="2" t="str">
        <f>IF(AND(ISBLANK(BG1460),OR(NOT(ISBLANK(BI1460)),NOT(ISBLANK(BJ1460)))),#N/A,
IF(ISBLANK(BG1460),"",
IF(AND(NOT(ISERROR(VLOOKUP(BG1460,MonsterTable!$A:$B,MATCH(MonsterTable!$B$1,MonsterTable!$A$1:$B$1,0),0))),OR(ISBLANK(BI1460),ISBLANK(BJ1460))),#N/A,
IFERROR(VLOOKUP(BG1460,MonsterTable!$A:$B,MATCH(MonsterTable!$B$1,MonsterTable!$A$1:$B$1,0),0),
IF(OR(NOT(ISBLANK(BI1460)),ISBLANK(BJ1460)),#N/A,
IF(BG1460="empty","empty",
VLOOKUP(BG1460,MonsterGroupTable!$A:$A,1,0)))))))</f>
        <v/>
      </c>
      <c r="BO1460" s="2" t="str">
        <f>IF(AND(ISBLANK(BN1460),OR(NOT(ISBLANK(BP1460)),NOT(ISBLANK(BQ1460)))),#N/A,
IF(ISBLANK(BN1460),"",
IF(AND(NOT(ISERROR(VLOOKUP(BN1460,MonsterTable!$A:$B,MATCH(MonsterTable!$B$1,MonsterTable!$A$1:$B$1,0),0))),OR(ISBLANK(BP1460),ISBLANK(BQ1460))),#N/A,
IFERROR(VLOOKUP(BN1460,MonsterTable!$A:$B,MATCH(MonsterTable!$B$1,MonsterTable!$A$1:$B$1,0),0),
IF(OR(NOT(ISBLANK(BP1460)),ISBLANK(BQ1460)),#N/A,
IF(BN1460="empty","empty",
VLOOKUP(BN1460,MonsterGroupTable!$A:$A,1,0)))))))</f>
        <v/>
      </c>
      <c r="BV1460" s="2" t="str">
        <f>IF(AND(ISBLANK(BU1460),OR(NOT(ISBLANK(BW1460)),NOT(ISBLANK(BX1460)))),#N/A,
IF(ISBLANK(BU1460),"",
IF(AND(NOT(ISERROR(VLOOKUP(BU1460,MonsterTable!$A:$B,MATCH(MonsterTable!$B$1,MonsterTable!$A$1:$B$1,0),0))),OR(ISBLANK(BW1460),ISBLANK(BX1460))),#N/A,
IFERROR(VLOOKUP(BU1460,MonsterTable!$A:$B,MATCH(MonsterTable!$B$1,MonsterTable!$A$1:$B$1,0),0),
IF(OR(NOT(ISBLANK(BW1460)),ISBLANK(BX1460)),#N/A,
IF(BU1460="empty","empty",
VLOOKUP(BU1460,MonsterGroupTable!$A:$A,1,0)))))))</f>
        <v/>
      </c>
      <c r="CC1460" s="2" t="str">
        <f>IF(AND(ISBLANK(CB1460),OR(NOT(ISBLANK(CD1460)),NOT(ISBLANK(CE1460)))),#N/A,
IF(ISBLANK(CB1460),"",
IF(AND(NOT(ISERROR(VLOOKUP(CB1460,MonsterTable!$A:$B,MATCH(MonsterTable!$B$1,MonsterTable!$A$1:$B$1,0),0))),OR(ISBLANK(CD1460),ISBLANK(CE1460))),#N/A,
IFERROR(VLOOKUP(CB1460,MonsterTable!$A:$B,MATCH(MonsterTable!$B$1,MonsterTable!$A$1:$B$1,0),0),
IF(OR(NOT(ISBLANK(CD1460)),ISBLANK(CE1460)),#N/A,
IF(CB1460="empty","empty",
VLOOKUP(CB1460,MonsterGroupTable!$A:$A,1,0)))))))</f>
        <v/>
      </c>
      <c r="CJ1460" s="2" t="str">
        <f>IF(AND(ISBLANK(CI1460),OR(NOT(ISBLANK(CK1460)),NOT(ISBLANK(CL1460)))),#N/A,
IF(ISBLANK(CI1460),"",
IF(AND(NOT(ISERROR(VLOOKUP(CI1460,MonsterTable!$A:$B,MATCH(MonsterTable!$B$1,MonsterTable!$A$1:$B$1,0),0))),OR(ISBLANK(CK1460),ISBLANK(CL1460))),#N/A,
IFERROR(VLOOKUP(CI1460,MonsterTable!$A:$B,MATCH(MonsterTable!$B$1,MonsterTable!$A$1:$B$1,0),0),
IF(OR(NOT(ISBLANK(CK1460)),ISBLANK(CL1460)),#N/A,
IF(CI1460="empty","empty",
VLOOKUP(CI1460,MonsterGroupTable!$A:$A,1,0)))))))</f>
        <v/>
      </c>
    </row>
    <row r="1461" spans="1:88">
      <c r="A1461">
        <v>70004</v>
      </c>
      <c r="B1461">
        <f t="shared" si="55"/>
        <v>1.1000000000000001</v>
      </c>
      <c r="C1461">
        <f t="shared" si="56"/>
        <v>1.1000000000000001</v>
      </c>
      <c r="F1461">
        <v>85</v>
      </c>
      <c r="G1461">
        <v>9999999</v>
      </c>
      <c r="H1461">
        <v>0</v>
      </c>
      <c r="I1461">
        <v>0</v>
      </c>
      <c r="J1461">
        <v>0</v>
      </c>
      <c r="K1461" t="s">
        <v>199</v>
      </c>
      <c r="L1461" t="s">
        <v>200</v>
      </c>
      <c r="M1461" t="s">
        <v>201</v>
      </c>
      <c r="N1461" t="s">
        <v>202</v>
      </c>
      <c r="O1461">
        <v>0</v>
      </c>
      <c r="P1461">
        <v>-4.75</v>
      </c>
      <c r="Q1461">
        <v>-3.5</v>
      </c>
      <c r="R1461">
        <v>-7.4</v>
      </c>
      <c r="S1461">
        <v>2</v>
      </c>
      <c r="T1461">
        <v>-13.5</v>
      </c>
      <c r="U1461">
        <v>2.2000000000000002</v>
      </c>
      <c r="V1461">
        <v>-9</v>
      </c>
      <c r="W1461" t="str">
        <f t="shared" si="46"/>
        <v>701,1,1,0,702,1,1,0,703,1,1,0</v>
      </c>
      <c r="X1461" s="1" t="s">
        <v>203</v>
      </c>
      <c r="Y1461" s="2">
        <f>IF(AND(ISBLANK(X1461),OR(NOT(ISBLANK(Z1461)),NOT(ISBLANK(AA1461)))),#N/A,
IF(ISBLANK(X1461),"",
IF(AND(NOT(ISERROR(VLOOKUP(X1461,MonsterTable!$A:$B,MATCH(MonsterTable!$B$1,MonsterTable!$A$1:$B$1,0),0))),OR(ISBLANK(Z1461),ISBLANK(AA1461))),#N/A,
IFERROR(VLOOKUP(X1461,MonsterTable!$A:$B,MATCH(MonsterTable!$B$1,MonsterTable!$A$1:$B$1,0),0),
IF(OR(NOT(ISBLANK(Z1461)),ISBLANK(AA1461)),#N/A,
IF(X1461="empty","empty",
VLOOKUP(X1461,MonsterGroupTable!$A:$A,1,0)))))))</f>
        <v>701</v>
      </c>
      <c r="Z1461">
        <v>1</v>
      </c>
      <c r="AA1461">
        <v>1</v>
      </c>
      <c r="AB1461">
        <v>0</v>
      </c>
      <c r="AE1461" s="1" t="s">
        <v>204</v>
      </c>
      <c r="AF1461" s="2">
        <f>IF(AND(ISBLANK(AE1461),OR(NOT(ISBLANK(AG1461)),NOT(ISBLANK(AH1461)))),#N/A,
IF(ISBLANK(AE1461),"",
IF(AND(NOT(ISERROR(VLOOKUP(AE1461,MonsterTable!$A:$B,MATCH(MonsterTable!$B$1,MonsterTable!$A$1:$B$1,0),0))),OR(ISBLANK(AG1461),ISBLANK(AH1461))),#N/A,
IFERROR(VLOOKUP(AE1461,MonsterTable!$A:$B,MATCH(MonsterTable!$B$1,MonsterTable!$A$1:$B$1,0),0),
IF(OR(NOT(ISBLANK(AG1461)),ISBLANK(AH1461)),#N/A,
IF(AE1461="empty","empty",
VLOOKUP(AE1461,MonsterGroupTable!$A:$A,1,0)))))))</f>
        <v>702</v>
      </c>
      <c r="AG1461">
        <v>1</v>
      </c>
      <c r="AH1461">
        <v>1</v>
      </c>
      <c r="AI1461">
        <v>0</v>
      </c>
      <c r="AL1461" s="1" t="s">
        <v>205</v>
      </c>
      <c r="AM1461" s="2">
        <f>IF(AND(ISBLANK(AL1461),OR(NOT(ISBLANK(AN1461)),NOT(ISBLANK(AO1461)))),#N/A,
IF(ISBLANK(AL1461),"",
IF(AND(NOT(ISERROR(VLOOKUP(AL1461,MonsterTable!$A:$B,MATCH(MonsterTable!$B$1,MonsterTable!$A$1:$B$1,0),0))),OR(ISBLANK(AN1461),ISBLANK(AO1461))),#N/A,
IFERROR(VLOOKUP(AL1461,MonsterTable!$A:$B,MATCH(MonsterTable!$B$1,MonsterTable!$A$1:$B$1,0),0),
IF(OR(NOT(ISBLANK(AN1461)),ISBLANK(AO1461)),#N/A,
IF(AL1461="empty","empty",
VLOOKUP(AL1461,MonsterGroupTable!$A:$A,1,0)))))))</f>
        <v>703</v>
      </c>
      <c r="AN1461">
        <v>1</v>
      </c>
      <c r="AO1461">
        <v>1</v>
      </c>
      <c r="AP1461">
        <v>0</v>
      </c>
      <c r="AT1461" s="2" t="str">
        <f>IF(AND(ISBLANK(AS1461),OR(NOT(ISBLANK(AU1461)),NOT(ISBLANK(AV1461)))),#N/A,
IF(ISBLANK(AS1461),"",
IF(AND(NOT(ISERROR(VLOOKUP(AS1461,MonsterTable!$A:$B,MATCH(MonsterTable!$B$1,MonsterTable!$A$1:$B$1,0),0))),OR(ISBLANK(AU1461),ISBLANK(AV1461))),#N/A,
IFERROR(VLOOKUP(AS1461,MonsterTable!$A:$B,MATCH(MonsterTable!$B$1,MonsterTable!$A$1:$B$1,0),0),
IF(OR(NOT(ISBLANK(AU1461)),ISBLANK(AV1461)),#N/A,
IF(AS1461="empty","empty",
VLOOKUP(AS1461,MonsterGroupTable!$A:$A,1,0)))))))</f>
        <v/>
      </c>
      <c r="BA1461" s="2" t="str">
        <f>IF(AND(ISBLANK(AZ1461),OR(NOT(ISBLANK(BB1461)),NOT(ISBLANK(BC1461)))),#N/A,
IF(ISBLANK(AZ1461),"",
IF(AND(NOT(ISERROR(VLOOKUP(AZ1461,MonsterTable!$A:$B,MATCH(MonsterTable!$B$1,MonsterTable!$A$1:$B$1,0),0))),OR(ISBLANK(BB1461),ISBLANK(BC1461))),#N/A,
IFERROR(VLOOKUP(AZ1461,MonsterTable!$A:$B,MATCH(MonsterTable!$B$1,MonsterTable!$A$1:$B$1,0),0),
IF(OR(NOT(ISBLANK(BB1461)),ISBLANK(BC1461)),#N/A,
IF(AZ1461="empty","empty",
VLOOKUP(AZ1461,MonsterGroupTable!$A:$A,1,0)))))))</f>
        <v/>
      </c>
      <c r="BH1461" s="2" t="str">
        <f>IF(AND(ISBLANK(BG1461),OR(NOT(ISBLANK(BI1461)),NOT(ISBLANK(BJ1461)))),#N/A,
IF(ISBLANK(BG1461),"",
IF(AND(NOT(ISERROR(VLOOKUP(BG1461,MonsterTable!$A:$B,MATCH(MonsterTable!$B$1,MonsterTable!$A$1:$B$1,0),0))),OR(ISBLANK(BI1461),ISBLANK(BJ1461))),#N/A,
IFERROR(VLOOKUP(BG1461,MonsterTable!$A:$B,MATCH(MonsterTable!$B$1,MonsterTable!$A$1:$B$1,0),0),
IF(OR(NOT(ISBLANK(BI1461)),ISBLANK(BJ1461)),#N/A,
IF(BG1461="empty","empty",
VLOOKUP(BG1461,MonsterGroupTable!$A:$A,1,0)))))))</f>
        <v/>
      </c>
      <c r="BO1461" s="2" t="str">
        <f>IF(AND(ISBLANK(BN1461),OR(NOT(ISBLANK(BP1461)),NOT(ISBLANK(BQ1461)))),#N/A,
IF(ISBLANK(BN1461),"",
IF(AND(NOT(ISERROR(VLOOKUP(BN1461,MonsterTable!$A:$B,MATCH(MonsterTable!$B$1,MonsterTable!$A$1:$B$1,0),0))),OR(ISBLANK(BP1461),ISBLANK(BQ1461))),#N/A,
IFERROR(VLOOKUP(BN1461,MonsterTable!$A:$B,MATCH(MonsterTable!$B$1,MonsterTable!$A$1:$B$1,0),0),
IF(OR(NOT(ISBLANK(BP1461)),ISBLANK(BQ1461)),#N/A,
IF(BN1461="empty","empty",
VLOOKUP(BN1461,MonsterGroupTable!$A:$A,1,0)))))))</f>
        <v/>
      </c>
      <c r="BV1461" s="2" t="str">
        <f>IF(AND(ISBLANK(BU1461),OR(NOT(ISBLANK(BW1461)),NOT(ISBLANK(BX1461)))),#N/A,
IF(ISBLANK(BU1461),"",
IF(AND(NOT(ISERROR(VLOOKUP(BU1461,MonsterTable!$A:$B,MATCH(MonsterTable!$B$1,MonsterTable!$A$1:$B$1,0),0))),OR(ISBLANK(BW1461),ISBLANK(BX1461))),#N/A,
IFERROR(VLOOKUP(BU1461,MonsterTable!$A:$B,MATCH(MonsterTable!$B$1,MonsterTable!$A$1:$B$1,0),0),
IF(OR(NOT(ISBLANK(BW1461)),ISBLANK(BX1461)),#N/A,
IF(BU1461="empty","empty",
VLOOKUP(BU1461,MonsterGroupTable!$A:$A,1,0)))))))</f>
        <v/>
      </c>
      <c r="CC1461" s="2" t="str">
        <f>IF(AND(ISBLANK(CB1461),OR(NOT(ISBLANK(CD1461)),NOT(ISBLANK(CE1461)))),#N/A,
IF(ISBLANK(CB1461),"",
IF(AND(NOT(ISERROR(VLOOKUP(CB1461,MonsterTable!$A:$B,MATCH(MonsterTable!$B$1,MonsterTable!$A$1:$B$1,0),0))),OR(ISBLANK(CD1461),ISBLANK(CE1461))),#N/A,
IFERROR(VLOOKUP(CB1461,MonsterTable!$A:$B,MATCH(MonsterTable!$B$1,MonsterTable!$A$1:$B$1,0),0),
IF(OR(NOT(ISBLANK(CD1461)),ISBLANK(CE1461)),#N/A,
IF(CB1461="empty","empty",
VLOOKUP(CB1461,MonsterGroupTable!$A:$A,1,0)))))))</f>
        <v/>
      </c>
      <c r="CJ1461" s="2" t="str">
        <f>IF(AND(ISBLANK(CI1461),OR(NOT(ISBLANK(CK1461)),NOT(ISBLANK(CL1461)))),#N/A,
IF(ISBLANK(CI1461),"",
IF(AND(NOT(ISERROR(VLOOKUP(CI1461,MonsterTable!$A:$B,MATCH(MonsterTable!$B$1,MonsterTable!$A$1:$B$1,0),0))),OR(ISBLANK(CK1461),ISBLANK(CL1461))),#N/A,
IFERROR(VLOOKUP(CI1461,MonsterTable!$A:$B,MATCH(MonsterTable!$B$1,MonsterTable!$A$1:$B$1,0),0),
IF(OR(NOT(ISBLANK(CK1461)),ISBLANK(CL1461)),#N/A,
IF(CI1461="empty","empty",
VLOOKUP(CI1461,MonsterGroupTable!$A:$A,1,0)))))))</f>
        <v/>
      </c>
    </row>
    <row r="1462" spans="1:88">
      <c r="A1462">
        <v>70005</v>
      </c>
      <c r="B1462">
        <f t="shared" si="55"/>
        <v>1.1000000000000001</v>
      </c>
      <c r="C1462">
        <f t="shared" si="56"/>
        <v>1.1000000000000001</v>
      </c>
      <c r="F1462">
        <v>90</v>
      </c>
      <c r="G1462">
        <v>9999999</v>
      </c>
      <c r="H1462">
        <v>0</v>
      </c>
      <c r="I1462">
        <v>0</v>
      </c>
      <c r="J1462">
        <v>0</v>
      </c>
      <c r="K1462" t="s">
        <v>199</v>
      </c>
      <c r="L1462" t="s">
        <v>200</v>
      </c>
      <c r="M1462" t="s">
        <v>201</v>
      </c>
      <c r="N1462" t="s">
        <v>202</v>
      </c>
      <c r="O1462">
        <v>0</v>
      </c>
      <c r="P1462">
        <v>-4.75</v>
      </c>
      <c r="Q1462">
        <v>-3.5</v>
      </c>
      <c r="R1462">
        <v>-7.4</v>
      </c>
      <c r="S1462">
        <v>2</v>
      </c>
      <c r="T1462">
        <v>-13.5</v>
      </c>
      <c r="U1462">
        <v>2.2000000000000002</v>
      </c>
      <c r="V1462">
        <v>-9</v>
      </c>
      <c r="W1462" t="str">
        <f t="shared" si="46"/>
        <v>701,1,1,0,702,1,1,0,703,1,1,0</v>
      </c>
      <c r="X1462" s="1" t="s">
        <v>203</v>
      </c>
      <c r="Y1462" s="2">
        <f>IF(AND(ISBLANK(X1462),OR(NOT(ISBLANK(Z1462)),NOT(ISBLANK(AA1462)))),#N/A,
IF(ISBLANK(X1462),"",
IF(AND(NOT(ISERROR(VLOOKUP(X1462,MonsterTable!$A:$B,MATCH(MonsterTable!$B$1,MonsterTable!$A$1:$B$1,0),0))),OR(ISBLANK(Z1462),ISBLANK(AA1462))),#N/A,
IFERROR(VLOOKUP(X1462,MonsterTable!$A:$B,MATCH(MonsterTable!$B$1,MonsterTable!$A$1:$B$1,0),0),
IF(OR(NOT(ISBLANK(Z1462)),ISBLANK(AA1462)),#N/A,
IF(X1462="empty","empty",
VLOOKUP(X1462,MonsterGroupTable!$A:$A,1,0)))))))</f>
        <v>701</v>
      </c>
      <c r="Z1462">
        <v>1</v>
      </c>
      <c r="AA1462">
        <v>1</v>
      </c>
      <c r="AB1462">
        <v>0</v>
      </c>
      <c r="AE1462" s="1" t="s">
        <v>204</v>
      </c>
      <c r="AF1462" s="2">
        <f>IF(AND(ISBLANK(AE1462),OR(NOT(ISBLANK(AG1462)),NOT(ISBLANK(AH1462)))),#N/A,
IF(ISBLANK(AE1462),"",
IF(AND(NOT(ISERROR(VLOOKUP(AE1462,MonsterTable!$A:$B,MATCH(MonsterTable!$B$1,MonsterTable!$A$1:$B$1,0),0))),OR(ISBLANK(AG1462),ISBLANK(AH1462))),#N/A,
IFERROR(VLOOKUP(AE1462,MonsterTable!$A:$B,MATCH(MonsterTable!$B$1,MonsterTable!$A$1:$B$1,0),0),
IF(OR(NOT(ISBLANK(AG1462)),ISBLANK(AH1462)),#N/A,
IF(AE1462="empty","empty",
VLOOKUP(AE1462,MonsterGroupTable!$A:$A,1,0)))))))</f>
        <v>702</v>
      </c>
      <c r="AG1462">
        <v>1</v>
      </c>
      <c r="AH1462">
        <v>1</v>
      </c>
      <c r="AI1462">
        <v>0</v>
      </c>
      <c r="AL1462" s="1" t="s">
        <v>205</v>
      </c>
      <c r="AM1462" s="2">
        <f>IF(AND(ISBLANK(AL1462),OR(NOT(ISBLANK(AN1462)),NOT(ISBLANK(AO1462)))),#N/A,
IF(ISBLANK(AL1462),"",
IF(AND(NOT(ISERROR(VLOOKUP(AL1462,MonsterTable!$A:$B,MATCH(MonsterTable!$B$1,MonsterTable!$A$1:$B$1,0),0))),OR(ISBLANK(AN1462),ISBLANK(AO1462))),#N/A,
IFERROR(VLOOKUP(AL1462,MonsterTable!$A:$B,MATCH(MonsterTable!$B$1,MonsterTable!$A$1:$B$1,0),0),
IF(OR(NOT(ISBLANK(AN1462)),ISBLANK(AO1462)),#N/A,
IF(AL1462="empty","empty",
VLOOKUP(AL1462,MonsterGroupTable!$A:$A,1,0)))))))</f>
        <v>703</v>
      </c>
      <c r="AN1462">
        <v>1</v>
      </c>
      <c r="AO1462">
        <v>1</v>
      </c>
      <c r="AP1462">
        <v>0</v>
      </c>
      <c r="AT1462" s="2" t="str">
        <f>IF(AND(ISBLANK(AS1462),OR(NOT(ISBLANK(AU1462)),NOT(ISBLANK(AV1462)))),#N/A,
IF(ISBLANK(AS1462),"",
IF(AND(NOT(ISERROR(VLOOKUP(AS1462,MonsterTable!$A:$B,MATCH(MonsterTable!$B$1,MonsterTable!$A$1:$B$1,0),0))),OR(ISBLANK(AU1462),ISBLANK(AV1462))),#N/A,
IFERROR(VLOOKUP(AS1462,MonsterTable!$A:$B,MATCH(MonsterTable!$B$1,MonsterTable!$A$1:$B$1,0),0),
IF(OR(NOT(ISBLANK(AU1462)),ISBLANK(AV1462)),#N/A,
IF(AS1462="empty","empty",
VLOOKUP(AS1462,MonsterGroupTable!$A:$A,1,0)))))))</f>
        <v/>
      </c>
      <c r="BA1462" s="2" t="str">
        <f>IF(AND(ISBLANK(AZ1462),OR(NOT(ISBLANK(BB1462)),NOT(ISBLANK(BC1462)))),#N/A,
IF(ISBLANK(AZ1462),"",
IF(AND(NOT(ISERROR(VLOOKUP(AZ1462,MonsterTable!$A:$B,MATCH(MonsterTable!$B$1,MonsterTable!$A$1:$B$1,0),0))),OR(ISBLANK(BB1462),ISBLANK(BC1462))),#N/A,
IFERROR(VLOOKUP(AZ1462,MonsterTable!$A:$B,MATCH(MonsterTable!$B$1,MonsterTable!$A$1:$B$1,0),0),
IF(OR(NOT(ISBLANK(BB1462)),ISBLANK(BC1462)),#N/A,
IF(AZ1462="empty","empty",
VLOOKUP(AZ1462,MonsterGroupTable!$A:$A,1,0)))))))</f>
        <v/>
      </c>
      <c r="BH1462" s="2" t="str">
        <f>IF(AND(ISBLANK(BG1462),OR(NOT(ISBLANK(BI1462)),NOT(ISBLANK(BJ1462)))),#N/A,
IF(ISBLANK(BG1462),"",
IF(AND(NOT(ISERROR(VLOOKUP(BG1462,MonsterTable!$A:$B,MATCH(MonsterTable!$B$1,MonsterTable!$A$1:$B$1,0),0))),OR(ISBLANK(BI1462),ISBLANK(BJ1462))),#N/A,
IFERROR(VLOOKUP(BG1462,MonsterTable!$A:$B,MATCH(MonsterTable!$B$1,MonsterTable!$A$1:$B$1,0),0),
IF(OR(NOT(ISBLANK(BI1462)),ISBLANK(BJ1462)),#N/A,
IF(BG1462="empty","empty",
VLOOKUP(BG1462,MonsterGroupTable!$A:$A,1,0)))))))</f>
        <v/>
      </c>
      <c r="BO1462" s="2" t="str">
        <f>IF(AND(ISBLANK(BN1462),OR(NOT(ISBLANK(BP1462)),NOT(ISBLANK(BQ1462)))),#N/A,
IF(ISBLANK(BN1462),"",
IF(AND(NOT(ISERROR(VLOOKUP(BN1462,MonsterTable!$A:$B,MATCH(MonsterTable!$B$1,MonsterTable!$A$1:$B$1,0),0))),OR(ISBLANK(BP1462),ISBLANK(BQ1462))),#N/A,
IFERROR(VLOOKUP(BN1462,MonsterTable!$A:$B,MATCH(MonsterTable!$B$1,MonsterTable!$A$1:$B$1,0),0),
IF(OR(NOT(ISBLANK(BP1462)),ISBLANK(BQ1462)),#N/A,
IF(BN1462="empty","empty",
VLOOKUP(BN1462,MonsterGroupTable!$A:$A,1,0)))))))</f>
        <v/>
      </c>
      <c r="BV1462" s="2" t="str">
        <f>IF(AND(ISBLANK(BU1462),OR(NOT(ISBLANK(BW1462)),NOT(ISBLANK(BX1462)))),#N/A,
IF(ISBLANK(BU1462),"",
IF(AND(NOT(ISERROR(VLOOKUP(BU1462,MonsterTable!$A:$B,MATCH(MonsterTable!$B$1,MonsterTable!$A$1:$B$1,0),0))),OR(ISBLANK(BW1462),ISBLANK(BX1462))),#N/A,
IFERROR(VLOOKUP(BU1462,MonsterTable!$A:$B,MATCH(MonsterTable!$B$1,MonsterTable!$A$1:$B$1,0),0),
IF(OR(NOT(ISBLANK(BW1462)),ISBLANK(BX1462)),#N/A,
IF(BU1462="empty","empty",
VLOOKUP(BU1462,MonsterGroupTable!$A:$A,1,0)))))))</f>
        <v/>
      </c>
      <c r="CC1462" s="2" t="str">
        <f>IF(AND(ISBLANK(CB1462),OR(NOT(ISBLANK(CD1462)),NOT(ISBLANK(CE1462)))),#N/A,
IF(ISBLANK(CB1462),"",
IF(AND(NOT(ISERROR(VLOOKUP(CB1462,MonsterTable!$A:$B,MATCH(MonsterTable!$B$1,MonsterTable!$A$1:$B$1,0),0))),OR(ISBLANK(CD1462),ISBLANK(CE1462))),#N/A,
IFERROR(VLOOKUP(CB1462,MonsterTable!$A:$B,MATCH(MonsterTable!$B$1,MonsterTable!$A$1:$B$1,0),0),
IF(OR(NOT(ISBLANK(CD1462)),ISBLANK(CE1462)),#N/A,
IF(CB1462="empty","empty",
VLOOKUP(CB1462,MonsterGroupTable!$A:$A,1,0)))))))</f>
        <v/>
      </c>
      <c r="CJ1462" s="2" t="str">
        <f>IF(AND(ISBLANK(CI1462),OR(NOT(ISBLANK(CK1462)),NOT(ISBLANK(CL1462)))),#N/A,
IF(ISBLANK(CI1462),"",
IF(AND(NOT(ISERROR(VLOOKUP(CI1462,MonsterTable!$A:$B,MATCH(MonsterTable!$B$1,MonsterTable!$A$1:$B$1,0),0))),OR(ISBLANK(CK1462),ISBLANK(CL1462))),#N/A,
IFERROR(VLOOKUP(CI1462,MonsterTable!$A:$B,MATCH(MonsterTable!$B$1,MonsterTable!$A$1:$B$1,0),0),
IF(OR(NOT(ISBLANK(CK1462)),ISBLANK(CL1462)),#N/A,
IF(CI1462="empty","empty",
VLOOKUP(CI1462,MonsterGroupTable!$A:$A,1,0)))))))</f>
        <v/>
      </c>
    </row>
    <row r="1463" spans="1:88">
      <c r="A1463">
        <v>70006</v>
      </c>
      <c r="B1463">
        <f t="shared" si="55"/>
        <v>1.1000000000000001</v>
      </c>
      <c r="C1463">
        <f t="shared" si="56"/>
        <v>1.1000000000000001</v>
      </c>
      <c r="F1463">
        <v>95</v>
      </c>
      <c r="G1463">
        <v>9999999</v>
      </c>
      <c r="H1463">
        <v>0</v>
      </c>
      <c r="I1463">
        <v>0</v>
      </c>
      <c r="J1463">
        <v>0</v>
      </c>
      <c r="K1463" t="s">
        <v>199</v>
      </c>
      <c r="L1463" t="s">
        <v>200</v>
      </c>
      <c r="M1463" t="s">
        <v>201</v>
      </c>
      <c r="N1463" t="s">
        <v>202</v>
      </c>
      <c r="O1463">
        <v>0</v>
      </c>
      <c r="P1463">
        <v>-4.75</v>
      </c>
      <c r="Q1463">
        <v>-3.5</v>
      </c>
      <c r="R1463">
        <v>-7.4</v>
      </c>
      <c r="S1463">
        <v>2</v>
      </c>
      <c r="T1463">
        <v>-13.5</v>
      </c>
      <c r="U1463">
        <v>2.2000000000000002</v>
      </c>
      <c r="V1463">
        <v>-9</v>
      </c>
      <c r="W1463" t="str">
        <f t="shared" si="46"/>
        <v>701,1,1,0,702,1,1,0,703,1,1,0</v>
      </c>
      <c r="X1463" s="1" t="s">
        <v>203</v>
      </c>
      <c r="Y1463" s="2">
        <f>IF(AND(ISBLANK(X1463),OR(NOT(ISBLANK(Z1463)),NOT(ISBLANK(AA1463)))),#N/A,
IF(ISBLANK(X1463),"",
IF(AND(NOT(ISERROR(VLOOKUP(X1463,MonsterTable!$A:$B,MATCH(MonsterTable!$B$1,MonsterTable!$A$1:$B$1,0),0))),OR(ISBLANK(Z1463),ISBLANK(AA1463))),#N/A,
IFERROR(VLOOKUP(X1463,MonsterTable!$A:$B,MATCH(MonsterTable!$B$1,MonsterTable!$A$1:$B$1,0),0),
IF(OR(NOT(ISBLANK(Z1463)),ISBLANK(AA1463)),#N/A,
IF(X1463="empty","empty",
VLOOKUP(X1463,MonsterGroupTable!$A:$A,1,0)))))))</f>
        <v>701</v>
      </c>
      <c r="Z1463">
        <v>1</v>
      </c>
      <c r="AA1463">
        <v>1</v>
      </c>
      <c r="AB1463">
        <v>0</v>
      </c>
      <c r="AE1463" s="1" t="s">
        <v>204</v>
      </c>
      <c r="AF1463" s="2">
        <f>IF(AND(ISBLANK(AE1463),OR(NOT(ISBLANK(AG1463)),NOT(ISBLANK(AH1463)))),#N/A,
IF(ISBLANK(AE1463),"",
IF(AND(NOT(ISERROR(VLOOKUP(AE1463,MonsterTable!$A:$B,MATCH(MonsterTable!$B$1,MonsterTable!$A$1:$B$1,0),0))),OR(ISBLANK(AG1463),ISBLANK(AH1463))),#N/A,
IFERROR(VLOOKUP(AE1463,MonsterTable!$A:$B,MATCH(MonsterTable!$B$1,MonsterTable!$A$1:$B$1,0),0),
IF(OR(NOT(ISBLANK(AG1463)),ISBLANK(AH1463)),#N/A,
IF(AE1463="empty","empty",
VLOOKUP(AE1463,MonsterGroupTable!$A:$A,1,0)))))))</f>
        <v>702</v>
      </c>
      <c r="AG1463">
        <v>1</v>
      </c>
      <c r="AH1463">
        <v>1</v>
      </c>
      <c r="AI1463">
        <v>0</v>
      </c>
      <c r="AL1463" s="1" t="s">
        <v>205</v>
      </c>
      <c r="AM1463" s="2">
        <f>IF(AND(ISBLANK(AL1463),OR(NOT(ISBLANK(AN1463)),NOT(ISBLANK(AO1463)))),#N/A,
IF(ISBLANK(AL1463),"",
IF(AND(NOT(ISERROR(VLOOKUP(AL1463,MonsterTable!$A:$B,MATCH(MonsterTable!$B$1,MonsterTable!$A$1:$B$1,0),0))),OR(ISBLANK(AN1463),ISBLANK(AO1463))),#N/A,
IFERROR(VLOOKUP(AL1463,MonsterTable!$A:$B,MATCH(MonsterTable!$B$1,MonsterTable!$A$1:$B$1,0),0),
IF(OR(NOT(ISBLANK(AN1463)),ISBLANK(AO1463)),#N/A,
IF(AL1463="empty","empty",
VLOOKUP(AL1463,MonsterGroupTable!$A:$A,1,0)))))))</f>
        <v>703</v>
      </c>
      <c r="AN1463">
        <v>1</v>
      </c>
      <c r="AO1463">
        <v>1</v>
      </c>
      <c r="AP1463">
        <v>0</v>
      </c>
      <c r="AT1463" s="2" t="str">
        <f>IF(AND(ISBLANK(AS1463),OR(NOT(ISBLANK(AU1463)),NOT(ISBLANK(AV1463)))),#N/A,
IF(ISBLANK(AS1463),"",
IF(AND(NOT(ISERROR(VLOOKUP(AS1463,MonsterTable!$A:$B,MATCH(MonsterTable!$B$1,MonsterTable!$A$1:$B$1,0),0))),OR(ISBLANK(AU1463),ISBLANK(AV1463))),#N/A,
IFERROR(VLOOKUP(AS1463,MonsterTable!$A:$B,MATCH(MonsterTable!$B$1,MonsterTable!$A$1:$B$1,0),0),
IF(OR(NOT(ISBLANK(AU1463)),ISBLANK(AV1463)),#N/A,
IF(AS1463="empty","empty",
VLOOKUP(AS1463,MonsterGroupTable!$A:$A,1,0)))))))</f>
        <v/>
      </c>
      <c r="BA1463" s="2" t="str">
        <f>IF(AND(ISBLANK(AZ1463),OR(NOT(ISBLANK(BB1463)),NOT(ISBLANK(BC1463)))),#N/A,
IF(ISBLANK(AZ1463),"",
IF(AND(NOT(ISERROR(VLOOKUP(AZ1463,MonsterTable!$A:$B,MATCH(MonsterTable!$B$1,MonsterTable!$A$1:$B$1,0),0))),OR(ISBLANK(BB1463),ISBLANK(BC1463))),#N/A,
IFERROR(VLOOKUP(AZ1463,MonsterTable!$A:$B,MATCH(MonsterTable!$B$1,MonsterTable!$A$1:$B$1,0),0),
IF(OR(NOT(ISBLANK(BB1463)),ISBLANK(BC1463)),#N/A,
IF(AZ1463="empty","empty",
VLOOKUP(AZ1463,MonsterGroupTable!$A:$A,1,0)))))))</f>
        <v/>
      </c>
      <c r="BH1463" s="2" t="str">
        <f>IF(AND(ISBLANK(BG1463),OR(NOT(ISBLANK(BI1463)),NOT(ISBLANK(BJ1463)))),#N/A,
IF(ISBLANK(BG1463),"",
IF(AND(NOT(ISERROR(VLOOKUP(BG1463,MonsterTable!$A:$B,MATCH(MonsterTable!$B$1,MonsterTable!$A$1:$B$1,0),0))),OR(ISBLANK(BI1463),ISBLANK(BJ1463))),#N/A,
IFERROR(VLOOKUP(BG1463,MonsterTable!$A:$B,MATCH(MonsterTable!$B$1,MonsterTable!$A$1:$B$1,0),0),
IF(OR(NOT(ISBLANK(BI1463)),ISBLANK(BJ1463)),#N/A,
IF(BG1463="empty","empty",
VLOOKUP(BG1463,MonsterGroupTable!$A:$A,1,0)))))))</f>
        <v/>
      </c>
      <c r="BO1463" s="2" t="str">
        <f>IF(AND(ISBLANK(BN1463),OR(NOT(ISBLANK(BP1463)),NOT(ISBLANK(BQ1463)))),#N/A,
IF(ISBLANK(BN1463),"",
IF(AND(NOT(ISERROR(VLOOKUP(BN1463,MonsterTable!$A:$B,MATCH(MonsterTable!$B$1,MonsterTable!$A$1:$B$1,0),0))),OR(ISBLANK(BP1463),ISBLANK(BQ1463))),#N/A,
IFERROR(VLOOKUP(BN1463,MonsterTable!$A:$B,MATCH(MonsterTable!$B$1,MonsterTable!$A$1:$B$1,0),0),
IF(OR(NOT(ISBLANK(BP1463)),ISBLANK(BQ1463)),#N/A,
IF(BN1463="empty","empty",
VLOOKUP(BN1463,MonsterGroupTable!$A:$A,1,0)))))))</f>
        <v/>
      </c>
      <c r="BV1463" s="2" t="str">
        <f>IF(AND(ISBLANK(BU1463),OR(NOT(ISBLANK(BW1463)),NOT(ISBLANK(BX1463)))),#N/A,
IF(ISBLANK(BU1463),"",
IF(AND(NOT(ISERROR(VLOOKUP(BU1463,MonsterTable!$A:$B,MATCH(MonsterTable!$B$1,MonsterTable!$A$1:$B$1,0),0))),OR(ISBLANK(BW1463),ISBLANK(BX1463))),#N/A,
IFERROR(VLOOKUP(BU1463,MonsterTable!$A:$B,MATCH(MonsterTable!$B$1,MonsterTable!$A$1:$B$1,0),0),
IF(OR(NOT(ISBLANK(BW1463)),ISBLANK(BX1463)),#N/A,
IF(BU1463="empty","empty",
VLOOKUP(BU1463,MonsterGroupTable!$A:$A,1,0)))))))</f>
        <v/>
      </c>
      <c r="CC1463" s="2" t="str">
        <f>IF(AND(ISBLANK(CB1463),OR(NOT(ISBLANK(CD1463)),NOT(ISBLANK(CE1463)))),#N/A,
IF(ISBLANK(CB1463),"",
IF(AND(NOT(ISERROR(VLOOKUP(CB1463,MonsterTable!$A:$B,MATCH(MonsterTable!$B$1,MonsterTable!$A$1:$B$1,0),0))),OR(ISBLANK(CD1463),ISBLANK(CE1463))),#N/A,
IFERROR(VLOOKUP(CB1463,MonsterTable!$A:$B,MATCH(MonsterTable!$B$1,MonsterTable!$A$1:$B$1,0),0),
IF(OR(NOT(ISBLANK(CD1463)),ISBLANK(CE1463)),#N/A,
IF(CB1463="empty","empty",
VLOOKUP(CB1463,MonsterGroupTable!$A:$A,1,0)))))))</f>
        <v/>
      </c>
      <c r="CJ1463" s="2" t="str">
        <f>IF(AND(ISBLANK(CI1463),OR(NOT(ISBLANK(CK1463)),NOT(ISBLANK(CL1463)))),#N/A,
IF(ISBLANK(CI1463),"",
IF(AND(NOT(ISERROR(VLOOKUP(CI1463,MonsterTable!$A:$B,MATCH(MonsterTable!$B$1,MonsterTable!$A$1:$B$1,0),0))),OR(ISBLANK(CK1463),ISBLANK(CL1463))),#N/A,
IFERROR(VLOOKUP(CI1463,MonsterTable!$A:$B,MATCH(MonsterTable!$B$1,MonsterTable!$A$1:$B$1,0),0),
IF(OR(NOT(ISBLANK(CK1463)),ISBLANK(CL1463)),#N/A,
IF(CI1463="empty","empty",
VLOOKUP(CI1463,MonsterGroupTable!$A:$A,1,0)))))))</f>
        <v/>
      </c>
    </row>
    <row r="1464" spans="1:88">
      <c r="A1464">
        <v>70007</v>
      </c>
      <c r="B1464">
        <f t="shared" si="55"/>
        <v>1.1000000000000001</v>
      </c>
      <c r="C1464">
        <f t="shared" si="56"/>
        <v>1.1000000000000001</v>
      </c>
      <c r="F1464">
        <v>100</v>
      </c>
      <c r="G1464">
        <v>9999999</v>
      </c>
      <c r="H1464">
        <v>0</v>
      </c>
      <c r="I1464">
        <v>0</v>
      </c>
      <c r="J1464">
        <v>0</v>
      </c>
      <c r="K1464" t="s">
        <v>199</v>
      </c>
      <c r="L1464" t="s">
        <v>200</v>
      </c>
      <c r="M1464" t="s">
        <v>201</v>
      </c>
      <c r="N1464" t="s">
        <v>202</v>
      </c>
      <c r="O1464">
        <v>0</v>
      </c>
      <c r="P1464">
        <v>-4.75</v>
      </c>
      <c r="Q1464">
        <v>-3.5</v>
      </c>
      <c r="R1464">
        <v>-7.4</v>
      </c>
      <c r="S1464">
        <v>2</v>
      </c>
      <c r="T1464">
        <v>-13.5</v>
      </c>
      <c r="U1464">
        <v>2.2000000000000002</v>
      </c>
      <c r="V1464">
        <v>-9</v>
      </c>
      <c r="W1464" t="str">
        <f t="shared" si="46"/>
        <v>701,1,1,0,702,1,1,0,703,1,1,0</v>
      </c>
      <c r="X1464" s="1" t="s">
        <v>203</v>
      </c>
      <c r="Y1464" s="2">
        <f>IF(AND(ISBLANK(X1464),OR(NOT(ISBLANK(Z1464)),NOT(ISBLANK(AA1464)))),#N/A,
IF(ISBLANK(X1464),"",
IF(AND(NOT(ISERROR(VLOOKUP(X1464,MonsterTable!$A:$B,MATCH(MonsterTable!$B$1,MonsterTable!$A$1:$B$1,0),0))),OR(ISBLANK(Z1464),ISBLANK(AA1464))),#N/A,
IFERROR(VLOOKUP(X1464,MonsterTable!$A:$B,MATCH(MonsterTable!$B$1,MonsterTable!$A$1:$B$1,0),0),
IF(OR(NOT(ISBLANK(Z1464)),ISBLANK(AA1464)),#N/A,
IF(X1464="empty","empty",
VLOOKUP(X1464,MonsterGroupTable!$A:$A,1,0)))))))</f>
        <v>701</v>
      </c>
      <c r="Z1464">
        <v>1</v>
      </c>
      <c r="AA1464">
        <v>1</v>
      </c>
      <c r="AB1464">
        <v>0</v>
      </c>
      <c r="AE1464" s="1" t="s">
        <v>204</v>
      </c>
      <c r="AF1464" s="2">
        <f>IF(AND(ISBLANK(AE1464),OR(NOT(ISBLANK(AG1464)),NOT(ISBLANK(AH1464)))),#N/A,
IF(ISBLANK(AE1464),"",
IF(AND(NOT(ISERROR(VLOOKUP(AE1464,MonsterTable!$A:$B,MATCH(MonsterTable!$B$1,MonsterTable!$A$1:$B$1,0),0))),OR(ISBLANK(AG1464),ISBLANK(AH1464))),#N/A,
IFERROR(VLOOKUP(AE1464,MonsterTable!$A:$B,MATCH(MonsterTable!$B$1,MonsterTable!$A$1:$B$1,0),0),
IF(OR(NOT(ISBLANK(AG1464)),ISBLANK(AH1464)),#N/A,
IF(AE1464="empty","empty",
VLOOKUP(AE1464,MonsterGroupTable!$A:$A,1,0)))))))</f>
        <v>702</v>
      </c>
      <c r="AG1464">
        <v>1</v>
      </c>
      <c r="AH1464">
        <v>1</v>
      </c>
      <c r="AI1464">
        <v>0</v>
      </c>
      <c r="AL1464" s="1" t="s">
        <v>205</v>
      </c>
      <c r="AM1464" s="2">
        <f>IF(AND(ISBLANK(AL1464),OR(NOT(ISBLANK(AN1464)),NOT(ISBLANK(AO1464)))),#N/A,
IF(ISBLANK(AL1464),"",
IF(AND(NOT(ISERROR(VLOOKUP(AL1464,MonsterTable!$A:$B,MATCH(MonsterTable!$B$1,MonsterTable!$A$1:$B$1,0),0))),OR(ISBLANK(AN1464),ISBLANK(AO1464))),#N/A,
IFERROR(VLOOKUP(AL1464,MonsterTable!$A:$B,MATCH(MonsterTable!$B$1,MonsterTable!$A$1:$B$1,0),0),
IF(OR(NOT(ISBLANK(AN1464)),ISBLANK(AO1464)),#N/A,
IF(AL1464="empty","empty",
VLOOKUP(AL1464,MonsterGroupTable!$A:$A,1,0)))))))</f>
        <v>703</v>
      </c>
      <c r="AN1464">
        <v>1</v>
      </c>
      <c r="AO1464">
        <v>1</v>
      </c>
      <c r="AP1464">
        <v>0</v>
      </c>
      <c r="AT1464" s="2" t="str">
        <f>IF(AND(ISBLANK(AS1464),OR(NOT(ISBLANK(AU1464)),NOT(ISBLANK(AV1464)))),#N/A,
IF(ISBLANK(AS1464),"",
IF(AND(NOT(ISERROR(VLOOKUP(AS1464,MonsterTable!$A:$B,MATCH(MonsterTable!$B$1,MonsterTable!$A$1:$B$1,0),0))),OR(ISBLANK(AU1464),ISBLANK(AV1464))),#N/A,
IFERROR(VLOOKUP(AS1464,MonsterTable!$A:$B,MATCH(MonsterTable!$B$1,MonsterTable!$A$1:$B$1,0),0),
IF(OR(NOT(ISBLANK(AU1464)),ISBLANK(AV1464)),#N/A,
IF(AS1464="empty","empty",
VLOOKUP(AS1464,MonsterGroupTable!$A:$A,1,0)))))))</f>
        <v/>
      </c>
      <c r="BA1464" s="2" t="str">
        <f>IF(AND(ISBLANK(AZ1464),OR(NOT(ISBLANK(BB1464)),NOT(ISBLANK(BC1464)))),#N/A,
IF(ISBLANK(AZ1464),"",
IF(AND(NOT(ISERROR(VLOOKUP(AZ1464,MonsterTable!$A:$B,MATCH(MonsterTable!$B$1,MonsterTable!$A$1:$B$1,0),0))),OR(ISBLANK(BB1464),ISBLANK(BC1464))),#N/A,
IFERROR(VLOOKUP(AZ1464,MonsterTable!$A:$B,MATCH(MonsterTable!$B$1,MonsterTable!$A$1:$B$1,0),0),
IF(OR(NOT(ISBLANK(BB1464)),ISBLANK(BC1464)),#N/A,
IF(AZ1464="empty","empty",
VLOOKUP(AZ1464,MonsterGroupTable!$A:$A,1,0)))))))</f>
        <v/>
      </c>
      <c r="BH1464" s="2" t="str">
        <f>IF(AND(ISBLANK(BG1464),OR(NOT(ISBLANK(BI1464)),NOT(ISBLANK(BJ1464)))),#N/A,
IF(ISBLANK(BG1464),"",
IF(AND(NOT(ISERROR(VLOOKUP(BG1464,MonsterTable!$A:$B,MATCH(MonsterTable!$B$1,MonsterTable!$A$1:$B$1,0),0))),OR(ISBLANK(BI1464),ISBLANK(BJ1464))),#N/A,
IFERROR(VLOOKUP(BG1464,MonsterTable!$A:$B,MATCH(MonsterTable!$B$1,MonsterTable!$A$1:$B$1,0),0),
IF(OR(NOT(ISBLANK(BI1464)),ISBLANK(BJ1464)),#N/A,
IF(BG1464="empty","empty",
VLOOKUP(BG1464,MonsterGroupTable!$A:$A,1,0)))))))</f>
        <v/>
      </c>
      <c r="BO1464" s="2" t="str">
        <f>IF(AND(ISBLANK(BN1464),OR(NOT(ISBLANK(BP1464)),NOT(ISBLANK(BQ1464)))),#N/A,
IF(ISBLANK(BN1464),"",
IF(AND(NOT(ISERROR(VLOOKUP(BN1464,MonsterTable!$A:$B,MATCH(MonsterTable!$B$1,MonsterTable!$A$1:$B$1,0),0))),OR(ISBLANK(BP1464),ISBLANK(BQ1464))),#N/A,
IFERROR(VLOOKUP(BN1464,MonsterTable!$A:$B,MATCH(MonsterTable!$B$1,MonsterTable!$A$1:$B$1,0),0),
IF(OR(NOT(ISBLANK(BP1464)),ISBLANK(BQ1464)),#N/A,
IF(BN1464="empty","empty",
VLOOKUP(BN1464,MonsterGroupTable!$A:$A,1,0)))))))</f>
        <v/>
      </c>
      <c r="BV1464" s="2" t="str">
        <f>IF(AND(ISBLANK(BU1464),OR(NOT(ISBLANK(BW1464)),NOT(ISBLANK(BX1464)))),#N/A,
IF(ISBLANK(BU1464),"",
IF(AND(NOT(ISERROR(VLOOKUP(BU1464,MonsterTable!$A:$B,MATCH(MonsterTable!$B$1,MonsterTable!$A$1:$B$1,0),0))),OR(ISBLANK(BW1464),ISBLANK(BX1464))),#N/A,
IFERROR(VLOOKUP(BU1464,MonsterTable!$A:$B,MATCH(MonsterTable!$B$1,MonsterTable!$A$1:$B$1,0),0),
IF(OR(NOT(ISBLANK(BW1464)),ISBLANK(BX1464)),#N/A,
IF(BU1464="empty","empty",
VLOOKUP(BU1464,MonsterGroupTable!$A:$A,1,0)))))))</f>
        <v/>
      </c>
      <c r="CC1464" s="2" t="str">
        <f>IF(AND(ISBLANK(CB1464),OR(NOT(ISBLANK(CD1464)),NOT(ISBLANK(CE1464)))),#N/A,
IF(ISBLANK(CB1464),"",
IF(AND(NOT(ISERROR(VLOOKUP(CB1464,MonsterTable!$A:$B,MATCH(MonsterTable!$B$1,MonsterTable!$A$1:$B$1,0),0))),OR(ISBLANK(CD1464),ISBLANK(CE1464))),#N/A,
IFERROR(VLOOKUP(CB1464,MonsterTable!$A:$B,MATCH(MonsterTable!$B$1,MonsterTable!$A$1:$B$1,0),0),
IF(OR(NOT(ISBLANK(CD1464)),ISBLANK(CE1464)),#N/A,
IF(CB1464="empty","empty",
VLOOKUP(CB1464,MonsterGroupTable!$A:$A,1,0)))))))</f>
        <v/>
      </c>
      <c r="CJ1464" s="2" t="str">
        <f>IF(AND(ISBLANK(CI1464),OR(NOT(ISBLANK(CK1464)),NOT(ISBLANK(CL1464)))),#N/A,
IF(ISBLANK(CI1464),"",
IF(AND(NOT(ISERROR(VLOOKUP(CI1464,MonsterTable!$A:$B,MATCH(MonsterTable!$B$1,MonsterTable!$A$1:$B$1,0),0))),OR(ISBLANK(CK1464),ISBLANK(CL1464))),#N/A,
IFERROR(VLOOKUP(CI1464,MonsterTable!$A:$B,MATCH(MonsterTable!$B$1,MonsterTable!$A$1:$B$1,0),0),
IF(OR(NOT(ISBLANK(CK1464)),ISBLANK(CL1464)),#N/A,
IF(CI1464="empty","empty",
VLOOKUP(CI1464,MonsterGroupTable!$A:$A,1,0)))))))</f>
        <v/>
      </c>
    </row>
    <row r="1465" spans="1:88">
      <c r="A1465">
        <v>70008</v>
      </c>
      <c r="B1465">
        <f t="shared" si="55"/>
        <v>1.1000000000000001</v>
      </c>
      <c r="C1465">
        <f t="shared" si="56"/>
        <v>1.1000000000000001</v>
      </c>
      <c r="F1465">
        <v>105</v>
      </c>
      <c r="G1465">
        <v>9999999</v>
      </c>
      <c r="H1465">
        <v>0</v>
      </c>
      <c r="I1465">
        <v>0</v>
      </c>
      <c r="J1465">
        <v>0</v>
      </c>
      <c r="K1465" t="s">
        <v>199</v>
      </c>
      <c r="L1465" t="s">
        <v>200</v>
      </c>
      <c r="M1465" t="s">
        <v>201</v>
      </c>
      <c r="N1465" t="s">
        <v>202</v>
      </c>
      <c r="O1465">
        <v>0</v>
      </c>
      <c r="P1465">
        <v>-4.75</v>
      </c>
      <c r="Q1465">
        <v>-3.5</v>
      </c>
      <c r="R1465">
        <v>-7.4</v>
      </c>
      <c r="S1465">
        <v>2</v>
      </c>
      <c r="T1465">
        <v>-13.5</v>
      </c>
      <c r="U1465">
        <v>2.2000000000000002</v>
      </c>
      <c r="V1465">
        <v>-9</v>
      </c>
      <c r="W1465" t="str">
        <f t="shared" si="46"/>
        <v>701,1,1,0,702,1,1,0,703,1,1,0</v>
      </c>
      <c r="X1465" s="1" t="s">
        <v>203</v>
      </c>
      <c r="Y1465" s="2">
        <f>IF(AND(ISBLANK(X1465),OR(NOT(ISBLANK(Z1465)),NOT(ISBLANK(AA1465)))),#N/A,
IF(ISBLANK(X1465),"",
IF(AND(NOT(ISERROR(VLOOKUP(X1465,MonsterTable!$A:$B,MATCH(MonsterTable!$B$1,MonsterTable!$A$1:$B$1,0),0))),OR(ISBLANK(Z1465),ISBLANK(AA1465))),#N/A,
IFERROR(VLOOKUP(X1465,MonsterTable!$A:$B,MATCH(MonsterTable!$B$1,MonsterTable!$A$1:$B$1,0),0),
IF(OR(NOT(ISBLANK(Z1465)),ISBLANK(AA1465)),#N/A,
IF(X1465="empty","empty",
VLOOKUP(X1465,MonsterGroupTable!$A:$A,1,0)))))))</f>
        <v>701</v>
      </c>
      <c r="Z1465">
        <v>1</v>
      </c>
      <c r="AA1465">
        <v>1</v>
      </c>
      <c r="AB1465">
        <v>0</v>
      </c>
      <c r="AE1465" s="1" t="s">
        <v>204</v>
      </c>
      <c r="AF1465" s="2">
        <f>IF(AND(ISBLANK(AE1465),OR(NOT(ISBLANK(AG1465)),NOT(ISBLANK(AH1465)))),#N/A,
IF(ISBLANK(AE1465),"",
IF(AND(NOT(ISERROR(VLOOKUP(AE1465,MonsterTable!$A:$B,MATCH(MonsterTable!$B$1,MonsterTable!$A$1:$B$1,0),0))),OR(ISBLANK(AG1465),ISBLANK(AH1465))),#N/A,
IFERROR(VLOOKUP(AE1465,MonsterTable!$A:$B,MATCH(MonsterTable!$B$1,MonsterTable!$A$1:$B$1,0),0),
IF(OR(NOT(ISBLANK(AG1465)),ISBLANK(AH1465)),#N/A,
IF(AE1465="empty","empty",
VLOOKUP(AE1465,MonsterGroupTable!$A:$A,1,0)))))))</f>
        <v>702</v>
      </c>
      <c r="AG1465">
        <v>1</v>
      </c>
      <c r="AH1465">
        <v>1</v>
      </c>
      <c r="AI1465">
        <v>0</v>
      </c>
      <c r="AL1465" s="1" t="s">
        <v>205</v>
      </c>
      <c r="AM1465" s="2">
        <f>IF(AND(ISBLANK(AL1465),OR(NOT(ISBLANK(AN1465)),NOT(ISBLANK(AO1465)))),#N/A,
IF(ISBLANK(AL1465),"",
IF(AND(NOT(ISERROR(VLOOKUP(AL1465,MonsterTable!$A:$B,MATCH(MonsterTable!$B$1,MonsterTable!$A$1:$B$1,0),0))),OR(ISBLANK(AN1465),ISBLANK(AO1465))),#N/A,
IFERROR(VLOOKUP(AL1465,MonsterTable!$A:$B,MATCH(MonsterTable!$B$1,MonsterTable!$A$1:$B$1,0),0),
IF(OR(NOT(ISBLANK(AN1465)),ISBLANK(AO1465)),#N/A,
IF(AL1465="empty","empty",
VLOOKUP(AL1465,MonsterGroupTable!$A:$A,1,0)))))))</f>
        <v>703</v>
      </c>
      <c r="AN1465">
        <v>1</v>
      </c>
      <c r="AO1465">
        <v>1</v>
      </c>
      <c r="AP1465">
        <v>0</v>
      </c>
      <c r="AT1465" s="2" t="str">
        <f>IF(AND(ISBLANK(AS1465),OR(NOT(ISBLANK(AU1465)),NOT(ISBLANK(AV1465)))),#N/A,
IF(ISBLANK(AS1465),"",
IF(AND(NOT(ISERROR(VLOOKUP(AS1465,MonsterTable!$A:$B,MATCH(MonsterTable!$B$1,MonsterTable!$A$1:$B$1,0),0))),OR(ISBLANK(AU1465),ISBLANK(AV1465))),#N/A,
IFERROR(VLOOKUP(AS1465,MonsterTable!$A:$B,MATCH(MonsterTable!$B$1,MonsterTable!$A$1:$B$1,0),0),
IF(OR(NOT(ISBLANK(AU1465)),ISBLANK(AV1465)),#N/A,
IF(AS1465="empty","empty",
VLOOKUP(AS1465,MonsterGroupTable!$A:$A,1,0)))))))</f>
        <v/>
      </c>
      <c r="BA1465" s="2" t="str">
        <f>IF(AND(ISBLANK(AZ1465),OR(NOT(ISBLANK(BB1465)),NOT(ISBLANK(BC1465)))),#N/A,
IF(ISBLANK(AZ1465),"",
IF(AND(NOT(ISERROR(VLOOKUP(AZ1465,MonsterTable!$A:$B,MATCH(MonsterTable!$B$1,MonsterTable!$A$1:$B$1,0),0))),OR(ISBLANK(BB1465),ISBLANK(BC1465))),#N/A,
IFERROR(VLOOKUP(AZ1465,MonsterTable!$A:$B,MATCH(MonsterTable!$B$1,MonsterTable!$A$1:$B$1,0),0),
IF(OR(NOT(ISBLANK(BB1465)),ISBLANK(BC1465)),#N/A,
IF(AZ1465="empty","empty",
VLOOKUP(AZ1465,MonsterGroupTable!$A:$A,1,0)))))))</f>
        <v/>
      </c>
      <c r="BH1465" s="2" t="str">
        <f>IF(AND(ISBLANK(BG1465),OR(NOT(ISBLANK(BI1465)),NOT(ISBLANK(BJ1465)))),#N/A,
IF(ISBLANK(BG1465),"",
IF(AND(NOT(ISERROR(VLOOKUP(BG1465,MonsterTable!$A:$B,MATCH(MonsterTable!$B$1,MonsterTable!$A$1:$B$1,0),0))),OR(ISBLANK(BI1465),ISBLANK(BJ1465))),#N/A,
IFERROR(VLOOKUP(BG1465,MonsterTable!$A:$B,MATCH(MonsterTable!$B$1,MonsterTable!$A$1:$B$1,0),0),
IF(OR(NOT(ISBLANK(BI1465)),ISBLANK(BJ1465)),#N/A,
IF(BG1465="empty","empty",
VLOOKUP(BG1465,MonsterGroupTable!$A:$A,1,0)))))))</f>
        <v/>
      </c>
      <c r="BO1465" s="2" t="str">
        <f>IF(AND(ISBLANK(BN1465),OR(NOT(ISBLANK(BP1465)),NOT(ISBLANK(BQ1465)))),#N/A,
IF(ISBLANK(BN1465),"",
IF(AND(NOT(ISERROR(VLOOKUP(BN1465,MonsterTable!$A:$B,MATCH(MonsterTable!$B$1,MonsterTable!$A$1:$B$1,0),0))),OR(ISBLANK(BP1465),ISBLANK(BQ1465))),#N/A,
IFERROR(VLOOKUP(BN1465,MonsterTable!$A:$B,MATCH(MonsterTable!$B$1,MonsterTable!$A$1:$B$1,0),0),
IF(OR(NOT(ISBLANK(BP1465)),ISBLANK(BQ1465)),#N/A,
IF(BN1465="empty","empty",
VLOOKUP(BN1465,MonsterGroupTable!$A:$A,1,0)))))))</f>
        <v/>
      </c>
      <c r="BV1465" s="2" t="str">
        <f>IF(AND(ISBLANK(BU1465),OR(NOT(ISBLANK(BW1465)),NOT(ISBLANK(BX1465)))),#N/A,
IF(ISBLANK(BU1465),"",
IF(AND(NOT(ISERROR(VLOOKUP(BU1465,MonsterTable!$A:$B,MATCH(MonsterTable!$B$1,MonsterTable!$A$1:$B$1,0),0))),OR(ISBLANK(BW1465),ISBLANK(BX1465))),#N/A,
IFERROR(VLOOKUP(BU1465,MonsterTable!$A:$B,MATCH(MonsterTable!$B$1,MonsterTable!$A$1:$B$1,0),0),
IF(OR(NOT(ISBLANK(BW1465)),ISBLANK(BX1465)),#N/A,
IF(BU1465="empty","empty",
VLOOKUP(BU1465,MonsterGroupTable!$A:$A,1,0)))))))</f>
        <v/>
      </c>
      <c r="CC1465" s="2" t="str">
        <f>IF(AND(ISBLANK(CB1465),OR(NOT(ISBLANK(CD1465)),NOT(ISBLANK(CE1465)))),#N/A,
IF(ISBLANK(CB1465),"",
IF(AND(NOT(ISERROR(VLOOKUP(CB1465,MonsterTable!$A:$B,MATCH(MonsterTable!$B$1,MonsterTable!$A$1:$B$1,0),0))),OR(ISBLANK(CD1465),ISBLANK(CE1465))),#N/A,
IFERROR(VLOOKUP(CB1465,MonsterTable!$A:$B,MATCH(MonsterTable!$B$1,MonsterTable!$A$1:$B$1,0),0),
IF(OR(NOT(ISBLANK(CD1465)),ISBLANK(CE1465)),#N/A,
IF(CB1465="empty","empty",
VLOOKUP(CB1465,MonsterGroupTable!$A:$A,1,0)))))))</f>
        <v/>
      </c>
      <c r="CJ1465" s="2" t="str">
        <f>IF(AND(ISBLANK(CI1465),OR(NOT(ISBLANK(CK1465)),NOT(ISBLANK(CL1465)))),#N/A,
IF(ISBLANK(CI1465),"",
IF(AND(NOT(ISERROR(VLOOKUP(CI1465,MonsterTable!$A:$B,MATCH(MonsterTable!$B$1,MonsterTable!$A$1:$B$1,0),0))),OR(ISBLANK(CK1465),ISBLANK(CL1465))),#N/A,
IFERROR(VLOOKUP(CI1465,MonsterTable!$A:$B,MATCH(MonsterTable!$B$1,MonsterTable!$A$1:$B$1,0),0),
IF(OR(NOT(ISBLANK(CK1465)),ISBLANK(CL1465)),#N/A,
IF(CI1465="empty","empty",
VLOOKUP(CI1465,MonsterGroupTable!$A:$A,1,0)))))))</f>
        <v/>
      </c>
    </row>
    <row r="1466" spans="1:88">
      <c r="A1466">
        <v>70009</v>
      </c>
      <c r="B1466">
        <f t="shared" si="55"/>
        <v>1.1000000000000001</v>
      </c>
      <c r="C1466">
        <f t="shared" si="56"/>
        <v>1.1000000000000001</v>
      </c>
      <c r="F1466">
        <v>110</v>
      </c>
      <c r="G1466">
        <v>9999999</v>
      </c>
      <c r="H1466">
        <v>0</v>
      </c>
      <c r="I1466">
        <v>0</v>
      </c>
      <c r="J1466">
        <v>0</v>
      </c>
      <c r="K1466" t="s">
        <v>199</v>
      </c>
      <c r="L1466" t="s">
        <v>200</v>
      </c>
      <c r="M1466" t="s">
        <v>201</v>
      </c>
      <c r="N1466" t="s">
        <v>202</v>
      </c>
      <c r="O1466">
        <v>0</v>
      </c>
      <c r="P1466">
        <v>-4.75</v>
      </c>
      <c r="Q1466">
        <v>-3.5</v>
      </c>
      <c r="R1466">
        <v>-7.4</v>
      </c>
      <c r="S1466">
        <v>2</v>
      </c>
      <c r="T1466">
        <v>-13.5</v>
      </c>
      <c r="U1466">
        <v>2.2000000000000002</v>
      </c>
      <c r="V1466">
        <v>-9</v>
      </c>
      <c r="W1466" t="str">
        <f t="shared" si="46"/>
        <v>701,1,1,0,702,1,1,0,703,1,1,0</v>
      </c>
      <c r="X1466" s="1" t="s">
        <v>203</v>
      </c>
      <c r="Y1466" s="2">
        <f>IF(AND(ISBLANK(X1466),OR(NOT(ISBLANK(Z1466)),NOT(ISBLANK(AA1466)))),#N/A,
IF(ISBLANK(X1466),"",
IF(AND(NOT(ISERROR(VLOOKUP(X1466,MonsterTable!$A:$B,MATCH(MonsterTable!$B$1,MonsterTable!$A$1:$B$1,0),0))),OR(ISBLANK(Z1466),ISBLANK(AA1466))),#N/A,
IFERROR(VLOOKUP(X1466,MonsterTable!$A:$B,MATCH(MonsterTable!$B$1,MonsterTable!$A$1:$B$1,0),0),
IF(OR(NOT(ISBLANK(Z1466)),ISBLANK(AA1466)),#N/A,
IF(X1466="empty","empty",
VLOOKUP(X1466,MonsterGroupTable!$A:$A,1,0)))))))</f>
        <v>701</v>
      </c>
      <c r="Z1466">
        <v>1</v>
      </c>
      <c r="AA1466">
        <v>1</v>
      </c>
      <c r="AB1466">
        <v>0</v>
      </c>
      <c r="AE1466" s="1" t="s">
        <v>204</v>
      </c>
      <c r="AF1466" s="2">
        <f>IF(AND(ISBLANK(AE1466),OR(NOT(ISBLANK(AG1466)),NOT(ISBLANK(AH1466)))),#N/A,
IF(ISBLANK(AE1466),"",
IF(AND(NOT(ISERROR(VLOOKUP(AE1466,MonsterTable!$A:$B,MATCH(MonsterTable!$B$1,MonsterTable!$A$1:$B$1,0),0))),OR(ISBLANK(AG1466),ISBLANK(AH1466))),#N/A,
IFERROR(VLOOKUP(AE1466,MonsterTable!$A:$B,MATCH(MonsterTable!$B$1,MonsterTable!$A$1:$B$1,0),0),
IF(OR(NOT(ISBLANK(AG1466)),ISBLANK(AH1466)),#N/A,
IF(AE1466="empty","empty",
VLOOKUP(AE1466,MonsterGroupTable!$A:$A,1,0)))))))</f>
        <v>702</v>
      </c>
      <c r="AG1466">
        <v>1</v>
      </c>
      <c r="AH1466">
        <v>1</v>
      </c>
      <c r="AI1466">
        <v>0</v>
      </c>
      <c r="AL1466" s="1" t="s">
        <v>205</v>
      </c>
      <c r="AM1466" s="2">
        <f>IF(AND(ISBLANK(AL1466),OR(NOT(ISBLANK(AN1466)),NOT(ISBLANK(AO1466)))),#N/A,
IF(ISBLANK(AL1466),"",
IF(AND(NOT(ISERROR(VLOOKUP(AL1466,MonsterTable!$A:$B,MATCH(MonsterTable!$B$1,MonsterTable!$A$1:$B$1,0),0))),OR(ISBLANK(AN1466),ISBLANK(AO1466))),#N/A,
IFERROR(VLOOKUP(AL1466,MonsterTable!$A:$B,MATCH(MonsterTable!$B$1,MonsterTable!$A$1:$B$1,0),0),
IF(OR(NOT(ISBLANK(AN1466)),ISBLANK(AO1466)),#N/A,
IF(AL1466="empty","empty",
VLOOKUP(AL1466,MonsterGroupTable!$A:$A,1,0)))))))</f>
        <v>703</v>
      </c>
      <c r="AN1466">
        <v>1</v>
      </c>
      <c r="AO1466">
        <v>1</v>
      </c>
      <c r="AP1466">
        <v>0</v>
      </c>
      <c r="AT1466" s="2" t="str">
        <f>IF(AND(ISBLANK(AS1466),OR(NOT(ISBLANK(AU1466)),NOT(ISBLANK(AV1466)))),#N/A,
IF(ISBLANK(AS1466),"",
IF(AND(NOT(ISERROR(VLOOKUP(AS1466,MonsterTable!$A:$B,MATCH(MonsterTable!$B$1,MonsterTable!$A$1:$B$1,0),0))),OR(ISBLANK(AU1466),ISBLANK(AV1466))),#N/A,
IFERROR(VLOOKUP(AS1466,MonsterTable!$A:$B,MATCH(MonsterTable!$B$1,MonsterTable!$A$1:$B$1,0),0),
IF(OR(NOT(ISBLANK(AU1466)),ISBLANK(AV1466)),#N/A,
IF(AS1466="empty","empty",
VLOOKUP(AS1466,MonsterGroupTable!$A:$A,1,0)))))))</f>
        <v/>
      </c>
      <c r="BA1466" s="2" t="str">
        <f>IF(AND(ISBLANK(AZ1466),OR(NOT(ISBLANK(BB1466)),NOT(ISBLANK(BC1466)))),#N/A,
IF(ISBLANK(AZ1466),"",
IF(AND(NOT(ISERROR(VLOOKUP(AZ1466,MonsterTable!$A:$B,MATCH(MonsterTable!$B$1,MonsterTable!$A$1:$B$1,0),0))),OR(ISBLANK(BB1466),ISBLANK(BC1466))),#N/A,
IFERROR(VLOOKUP(AZ1466,MonsterTable!$A:$B,MATCH(MonsterTable!$B$1,MonsterTable!$A$1:$B$1,0),0),
IF(OR(NOT(ISBLANK(BB1466)),ISBLANK(BC1466)),#N/A,
IF(AZ1466="empty","empty",
VLOOKUP(AZ1466,MonsterGroupTable!$A:$A,1,0)))))))</f>
        <v/>
      </c>
      <c r="BH1466" s="2" t="str">
        <f>IF(AND(ISBLANK(BG1466),OR(NOT(ISBLANK(BI1466)),NOT(ISBLANK(BJ1466)))),#N/A,
IF(ISBLANK(BG1466),"",
IF(AND(NOT(ISERROR(VLOOKUP(BG1466,MonsterTable!$A:$B,MATCH(MonsterTable!$B$1,MonsterTable!$A$1:$B$1,0),0))),OR(ISBLANK(BI1466),ISBLANK(BJ1466))),#N/A,
IFERROR(VLOOKUP(BG1466,MonsterTable!$A:$B,MATCH(MonsterTable!$B$1,MonsterTable!$A$1:$B$1,0),0),
IF(OR(NOT(ISBLANK(BI1466)),ISBLANK(BJ1466)),#N/A,
IF(BG1466="empty","empty",
VLOOKUP(BG1466,MonsterGroupTable!$A:$A,1,0)))))))</f>
        <v/>
      </c>
      <c r="BO1466" s="2" t="str">
        <f>IF(AND(ISBLANK(BN1466),OR(NOT(ISBLANK(BP1466)),NOT(ISBLANK(BQ1466)))),#N/A,
IF(ISBLANK(BN1466),"",
IF(AND(NOT(ISERROR(VLOOKUP(BN1466,MonsterTable!$A:$B,MATCH(MonsterTable!$B$1,MonsterTable!$A$1:$B$1,0),0))),OR(ISBLANK(BP1466),ISBLANK(BQ1466))),#N/A,
IFERROR(VLOOKUP(BN1466,MonsterTable!$A:$B,MATCH(MonsterTable!$B$1,MonsterTable!$A$1:$B$1,0),0),
IF(OR(NOT(ISBLANK(BP1466)),ISBLANK(BQ1466)),#N/A,
IF(BN1466="empty","empty",
VLOOKUP(BN1466,MonsterGroupTable!$A:$A,1,0)))))))</f>
        <v/>
      </c>
      <c r="BV1466" s="2" t="str">
        <f>IF(AND(ISBLANK(BU1466),OR(NOT(ISBLANK(BW1466)),NOT(ISBLANK(BX1466)))),#N/A,
IF(ISBLANK(BU1466),"",
IF(AND(NOT(ISERROR(VLOOKUP(BU1466,MonsterTable!$A:$B,MATCH(MonsterTable!$B$1,MonsterTable!$A$1:$B$1,0),0))),OR(ISBLANK(BW1466),ISBLANK(BX1466))),#N/A,
IFERROR(VLOOKUP(BU1466,MonsterTable!$A:$B,MATCH(MonsterTable!$B$1,MonsterTable!$A$1:$B$1,0),0),
IF(OR(NOT(ISBLANK(BW1466)),ISBLANK(BX1466)),#N/A,
IF(BU1466="empty","empty",
VLOOKUP(BU1466,MonsterGroupTable!$A:$A,1,0)))))))</f>
        <v/>
      </c>
      <c r="CC1466" s="2" t="str">
        <f>IF(AND(ISBLANK(CB1466),OR(NOT(ISBLANK(CD1466)),NOT(ISBLANK(CE1466)))),#N/A,
IF(ISBLANK(CB1466),"",
IF(AND(NOT(ISERROR(VLOOKUP(CB1466,MonsterTable!$A:$B,MATCH(MonsterTable!$B$1,MonsterTable!$A$1:$B$1,0),0))),OR(ISBLANK(CD1466),ISBLANK(CE1466))),#N/A,
IFERROR(VLOOKUP(CB1466,MonsterTable!$A:$B,MATCH(MonsterTable!$B$1,MonsterTable!$A$1:$B$1,0),0),
IF(OR(NOT(ISBLANK(CD1466)),ISBLANK(CE1466)),#N/A,
IF(CB1466="empty","empty",
VLOOKUP(CB1466,MonsterGroupTable!$A:$A,1,0)))))))</f>
        <v/>
      </c>
      <c r="CJ1466" s="2" t="str">
        <f>IF(AND(ISBLANK(CI1466),OR(NOT(ISBLANK(CK1466)),NOT(ISBLANK(CL1466)))),#N/A,
IF(ISBLANK(CI1466),"",
IF(AND(NOT(ISERROR(VLOOKUP(CI1466,MonsterTable!$A:$B,MATCH(MonsterTable!$B$1,MonsterTable!$A$1:$B$1,0),0))),OR(ISBLANK(CK1466),ISBLANK(CL1466))),#N/A,
IFERROR(VLOOKUP(CI1466,MonsterTable!$A:$B,MATCH(MonsterTable!$B$1,MonsterTable!$A$1:$B$1,0),0),
IF(OR(NOT(ISBLANK(CK1466)),ISBLANK(CL1466)),#N/A,
IF(CI1466="empty","empty",
VLOOKUP(CI1466,MonsterGroupTable!$A:$A,1,0)))))))</f>
        <v/>
      </c>
    </row>
    <row r="1467" spans="1:88">
      <c r="A1467">
        <v>70010</v>
      </c>
      <c r="B1467">
        <f t="shared" si="55"/>
        <v>1.2</v>
      </c>
      <c r="C1467">
        <f t="shared" si="56"/>
        <v>1.1000000000000001</v>
      </c>
      <c r="F1467">
        <v>115</v>
      </c>
      <c r="G1467">
        <v>9999999</v>
      </c>
      <c r="H1467">
        <v>0</v>
      </c>
      <c r="I1467">
        <v>0</v>
      </c>
      <c r="J1467">
        <v>0</v>
      </c>
      <c r="K1467" t="s">
        <v>199</v>
      </c>
      <c r="L1467" t="s">
        <v>200</v>
      </c>
      <c r="M1467" t="s">
        <v>201</v>
      </c>
      <c r="N1467" t="s">
        <v>202</v>
      </c>
      <c r="O1467">
        <v>0</v>
      </c>
      <c r="P1467">
        <v>-4.75</v>
      </c>
      <c r="Q1467">
        <v>-3.5</v>
      </c>
      <c r="R1467">
        <v>-7.4</v>
      </c>
      <c r="S1467">
        <v>2</v>
      </c>
      <c r="T1467">
        <v>-13.5</v>
      </c>
      <c r="U1467">
        <v>2.2000000000000002</v>
      </c>
      <c r="V1467">
        <v>-9</v>
      </c>
      <c r="W1467" t="str">
        <f t="shared" si="46"/>
        <v>701,1,1,0,702,1,1,0,703,1,1,0</v>
      </c>
      <c r="X1467" s="1" t="s">
        <v>203</v>
      </c>
      <c r="Y1467" s="2">
        <f>IF(AND(ISBLANK(X1467),OR(NOT(ISBLANK(Z1467)),NOT(ISBLANK(AA1467)))),#N/A,
IF(ISBLANK(X1467),"",
IF(AND(NOT(ISERROR(VLOOKUP(X1467,MonsterTable!$A:$B,MATCH(MonsterTable!$B$1,MonsterTable!$A$1:$B$1,0),0))),OR(ISBLANK(Z1467),ISBLANK(AA1467))),#N/A,
IFERROR(VLOOKUP(X1467,MonsterTable!$A:$B,MATCH(MonsterTable!$B$1,MonsterTable!$A$1:$B$1,0),0),
IF(OR(NOT(ISBLANK(Z1467)),ISBLANK(AA1467)),#N/A,
IF(X1467="empty","empty",
VLOOKUP(X1467,MonsterGroupTable!$A:$A,1,0)))))))</f>
        <v>701</v>
      </c>
      <c r="Z1467">
        <v>1</v>
      </c>
      <c r="AA1467">
        <v>1</v>
      </c>
      <c r="AB1467">
        <v>0</v>
      </c>
      <c r="AE1467" s="1" t="s">
        <v>204</v>
      </c>
      <c r="AF1467" s="2">
        <f>IF(AND(ISBLANK(AE1467),OR(NOT(ISBLANK(AG1467)),NOT(ISBLANK(AH1467)))),#N/A,
IF(ISBLANK(AE1467),"",
IF(AND(NOT(ISERROR(VLOOKUP(AE1467,MonsterTable!$A:$B,MATCH(MonsterTable!$B$1,MonsterTable!$A$1:$B$1,0),0))),OR(ISBLANK(AG1467),ISBLANK(AH1467))),#N/A,
IFERROR(VLOOKUP(AE1467,MonsterTable!$A:$B,MATCH(MonsterTable!$B$1,MonsterTable!$A$1:$B$1,0),0),
IF(OR(NOT(ISBLANK(AG1467)),ISBLANK(AH1467)),#N/A,
IF(AE1467="empty","empty",
VLOOKUP(AE1467,MonsterGroupTable!$A:$A,1,0)))))))</f>
        <v>702</v>
      </c>
      <c r="AG1467">
        <v>1</v>
      </c>
      <c r="AH1467">
        <v>1</v>
      </c>
      <c r="AI1467">
        <v>0</v>
      </c>
      <c r="AL1467" s="1" t="s">
        <v>205</v>
      </c>
      <c r="AM1467" s="2">
        <f>IF(AND(ISBLANK(AL1467),OR(NOT(ISBLANK(AN1467)),NOT(ISBLANK(AO1467)))),#N/A,
IF(ISBLANK(AL1467),"",
IF(AND(NOT(ISERROR(VLOOKUP(AL1467,MonsterTable!$A:$B,MATCH(MonsterTable!$B$1,MonsterTable!$A$1:$B$1,0),0))),OR(ISBLANK(AN1467),ISBLANK(AO1467))),#N/A,
IFERROR(VLOOKUP(AL1467,MonsterTable!$A:$B,MATCH(MonsterTable!$B$1,MonsterTable!$A$1:$B$1,0),0),
IF(OR(NOT(ISBLANK(AN1467)),ISBLANK(AO1467)),#N/A,
IF(AL1467="empty","empty",
VLOOKUP(AL1467,MonsterGroupTable!$A:$A,1,0)))))))</f>
        <v>703</v>
      </c>
      <c r="AN1467">
        <v>1</v>
      </c>
      <c r="AO1467">
        <v>1</v>
      </c>
      <c r="AP1467">
        <v>0</v>
      </c>
      <c r="AT1467" s="2" t="str">
        <f>IF(AND(ISBLANK(AS1467),OR(NOT(ISBLANK(AU1467)),NOT(ISBLANK(AV1467)))),#N/A,
IF(ISBLANK(AS1467),"",
IF(AND(NOT(ISERROR(VLOOKUP(AS1467,MonsterTable!$A:$B,MATCH(MonsterTable!$B$1,MonsterTable!$A$1:$B$1,0),0))),OR(ISBLANK(AU1467),ISBLANK(AV1467))),#N/A,
IFERROR(VLOOKUP(AS1467,MonsterTable!$A:$B,MATCH(MonsterTable!$B$1,MonsterTable!$A$1:$B$1,0),0),
IF(OR(NOT(ISBLANK(AU1467)),ISBLANK(AV1467)),#N/A,
IF(AS1467="empty","empty",
VLOOKUP(AS1467,MonsterGroupTable!$A:$A,1,0)))))))</f>
        <v/>
      </c>
      <c r="BA1467" s="2" t="str">
        <f>IF(AND(ISBLANK(AZ1467),OR(NOT(ISBLANK(BB1467)),NOT(ISBLANK(BC1467)))),#N/A,
IF(ISBLANK(AZ1467),"",
IF(AND(NOT(ISERROR(VLOOKUP(AZ1467,MonsterTable!$A:$B,MATCH(MonsterTable!$B$1,MonsterTable!$A$1:$B$1,0),0))),OR(ISBLANK(BB1467),ISBLANK(BC1467))),#N/A,
IFERROR(VLOOKUP(AZ1467,MonsterTable!$A:$B,MATCH(MonsterTable!$B$1,MonsterTable!$A$1:$B$1,0),0),
IF(OR(NOT(ISBLANK(BB1467)),ISBLANK(BC1467)),#N/A,
IF(AZ1467="empty","empty",
VLOOKUP(AZ1467,MonsterGroupTable!$A:$A,1,0)))))))</f>
        <v/>
      </c>
      <c r="BH1467" s="2" t="str">
        <f>IF(AND(ISBLANK(BG1467),OR(NOT(ISBLANK(BI1467)),NOT(ISBLANK(BJ1467)))),#N/A,
IF(ISBLANK(BG1467),"",
IF(AND(NOT(ISERROR(VLOOKUP(BG1467,MonsterTable!$A:$B,MATCH(MonsterTable!$B$1,MonsterTable!$A$1:$B$1,0),0))),OR(ISBLANK(BI1467),ISBLANK(BJ1467))),#N/A,
IFERROR(VLOOKUP(BG1467,MonsterTable!$A:$B,MATCH(MonsterTable!$B$1,MonsterTable!$A$1:$B$1,0),0),
IF(OR(NOT(ISBLANK(BI1467)),ISBLANK(BJ1467)),#N/A,
IF(BG1467="empty","empty",
VLOOKUP(BG1467,MonsterGroupTable!$A:$A,1,0)))))))</f>
        <v/>
      </c>
      <c r="BO1467" s="2" t="str">
        <f>IF(AND(ISBLANK(BN1467),OR(NOT(ISBLANK(BP1467)),NOT(ISBLANK(BQ1467)))),#N/A,
IF(ISBLANK(BN1467),"",
IF(AND(NOT(ISERROR(VLOOKUP(BN1467,MonsterTable!$A:$B,MATCH(MonsterTable!$B$1,MonsterTable!$A$1:$B$1,0),0))),OR(ISBLANK(BP1467),ISBLANK(BQ1467))),#N/A,
IFERROR(VLOOKUP(BN1467,MonsterTable!$A:$B,MATCH(MonsterTable!$B$1,MonsterTable!$A$1:$B$1,0),0),
IF(OR(NOT(ISBLANK(BP1467)),ISBLANK(BQ1467)),#N/A,
IF(BN1467="empty","empty",
VLOOKUP(BN1467,MonsterGroupTable!$A:$A,1,0)))))))</f>
        <v/>
      </c>
      <c r="BV1467" s="2" t="str">
        <f>IF(AND(ISBLANK(BU1467),OR(NOT(ISBLANK(BW1467)),NOT(ISBLANK(BX1467)))),#N/A,
IF(ISBLANK(BU1467),"",
IF(AND(NOT(ISERROR(VLOOKUP(BU1467,MonsterTable!$A:$B,MATCH(MonsterTable!$B$1,MonsterTable!$A$1:$B$1,0),0))),OR(ISBLANK(BW1467),ISBLANK(BX1467))),#N/A,
IFERROR(VLOOKUP(BU1467,MonsterTable!$A:$B,MATCH(MonsterTable!$B$1,MonsterTable!$A$1:$B$1,0),0),
IF(OR(NOT(ISBLANK(BW1467)),ISBLANK(BX1467)),#N/A,
IF(BU1467="empty","empty",
VLOOKUP(BU1467,MonsterGroupTable!$A:$A,1,0)))))))</f>
        <v/>
      </c>
      <c r="CC1467" s="2" t="str">
        <f>IF(AND(ISBLANK(CB1467),OR(NOT(ISBLANK(CD1467)),NOT(ISBLANK(CE1467)))),#N/A,
IF(ISBLANK(CB1467),"",
IF(AND(NOT(ISERROR(VLOOKUP(CB1467,MonsterTable!$A:$B,MATCH(MonsterTable!$B$1,MonsterTable!$A$1:$B$1,0),0))),OR(ISBLANK(CD1467),ISBLANK(CE1467))),#N/A,
IFERROR(VLOOKUP(CB1467,MonsterTable!$A:$B,MATCH(MonsterTable!$B$1,MonsterTable!$A$1:$B$1,0),0),
IF(OR(NOT(ISBLANK(CD1467)),ISBLANK(CE1467)),#N/A,
IF(CB1467="empty","empty",
VLOOKUP(CB1467,MonsterGroupTable!$A:$A,1,0)))))))</f>
        <v/>
      </c>
      <c r="CJ1467" s="2" t="str">
        <f>IF(AND(ISBLANK(CI1467),OR(NOT(ISBLANK(CK1467)),NOT(ISBLANK(CL1467)))),#N/A,
IF(ISBLANK(CI1467),"",
IF(AND(NOT(ISERROR(VLOOKUP(CI1467,MonsterTable!$A:$B,MATCH(MonsterTable!$B$1,MonsterTable!$A$1:$B$1,0),0))),OR(ISBLANK(CK1467),ISBLANK(CL1467))),#N/A,
IFERROR(VLOOKUP(CI1467,MonsterTable!$A:$B,MATCH(MonsterTable!$B$1,MonsterTable!$A$1:$B$1,0),0),
IF(OR(NOT(ISBLANK(CK1467)),ISBLANK(CL1467)),#N/A,
IF(CI1467="empty","empty",
VLOOKUP(CI1467,MonsterGroupTable!$A:$A,1,0)))))))</f>
        <v/>
      </c>
    </row>
    <row r="1468" spans="1:88">
      <c r="A1468">
        <v>70011</v>
      </c>
      <c r="B1468">
        <f t="shared" si="55"/>
        <v>1.1000000000000001</v>
      </c>
      <c r="C1468">
        <f t="shared" si="56"/>
        <v>1.1000000000000001</v>
      </c>
      <c r="F1468">
        <v>120</v>
      </c>
      <c r="G1468">
        <v>9999999</v>
      </c>
      <c r="H1468">
        <v>0</v>
      </c>
      <c r="I1468">
        <v>0</v>
      </c>
      <c r="J1468">
        <v>0</v>
      </c>
      <c r="K1468" t="s">
        <v>199</v>
      </c>
      <c r="L1468" t="s">
        <v>200</v>
      </c>
      <c r="M1468" t="s">
        <v>201</v>
      </c>
      <c r="N1468" t="s">
        <v>202</v>
      </c>
      <c r="O1468">
        <v>0</v>
      </c>
      <c r="P1468">
        <v>-4.75</v>
      </c>
      <c r="Q1468">
        <v>-3.5</v>
      </c>
      <c r="R1468">
        <v>-7.4</v>
      </c>
      <c r="S1468">
        <v>2</v>
      </c>
      <c r="T1468">
        <v>-13.5</v>
      </c>
      <c r="U1468">
        <v>2.2000000000000002</v>
      </c>
      <c r="V1468">
        <v>-9</v>
      </c>
      <c r="W1468" t="str">
        <f t="shared" si="46"/>
        <v>701,1,1,0,702,1,1,0,703,1,1,0</v>
      </c>
      <c r="X1468" s="1" t="s">
        <v>203</v>
      </c>
      <c r="Y1468" s="2">
        <f>IF(AND(ISBLANK(X1468),OR(NOT(ISBLANK(Z1468)),NOT(ISBLANK(AA1468)))),#N/A,
IF(ISBLANK(X1468),"",
IF(AND(NOT(ISERROR(VLOOKUP(X1468,MonsterTable!$A:$B,MATCH(MonsterTable!$B$1,MonsterTable!$A$1:$B$1,0),0))),OR(ISBLANK(Z1468),ISBLANK(AA1468))),#N/A,
IFERROR(VLOOKUP(X1468,MonsterTable!$A:$B,MATCH(MonsterTable!$B$1,MonsterTable!$A$1:$B$1,0),0),
IF(OR(NOT(ISBLANK(Z1468)),ISBLANK(AA1468)),#N/A,
IF(X1468="empty","empty",
VLOOKUP(X1468,MonsterGroupTable!$A:$A,1,0)))))))</f>
        <v>701</v>
      </c>
      <c r="Z1468">
        <v>1</v>
      </c>
      <c r="AA1468">
        <v>1</v>
      </c>
      <c r="AB1468">
        <v>0</v>
      </c>
      <c r="AE1468" s="1" t="s">
        <v>204</v>
      </c>
      <c r="AF1468" s="2">
        <f>IF(AND(ISBLANK(AE1468),OR(NOT(ISBLANK(AG1468)),NOT(ISBLANK(AH1468)))),#N/A,
IF(ISBLANK(AE1468),"",
IF(AND(NOT(ISERROR(VLOOKUP(AE1468,MonsterTable!$A:$B,MATCH(MonsterTable!$B$1,MonsterTable!$A$1:$B$1,0),0))),OR(ISBLANK(AG1468),ISBLANK(AH1468))),#N/A,
IFERROR(VLOOKUP(AE1468,MonsterTable!$A:$B,MATCH(MonsterTable!$B$1,MonsterTable!$A$1:$B$1,0),0),
IF(OR(NOT(ISBLANK(AG1468)),ISBLANK(AH1468)),#N/A,
IF(AE1468="empty","empty",
VLOOKUP(AE1468,MonsterGroupTable!$A:$A,1,0)))))))</f>
        <v>702</v>
      </c>
      <c r="AG1468">
        <v>1</v>
      </c>
      <c r="AH1468">
        <v>1</v>
      </c>
      <c r="AI1468">
        <v>0</v>
      </c>
      <c r="AL1468" s="1" t="s">
        <v>205</v>
      </c>
      <c r="AM1468" s="2">
        <f>IF(AND(ISBLANK(AL1468),OR(NOT(ISBLANK(AN1468)),NOT(ISBLANK(AO1468)))),#N/A,
IF(ISBLANK(AL1468),"",
IF(AND(NOT(ISERROR(VLOOKUP(AL1468,MonsterTable!$A:$B,MATCH(MonsterTable!$B$1,MonsterTable!$A$1:$B$1,0),0))),OR(ISBLANK(AN1468),ISBLANK(AO1468))),#N/A,
IFERROR(VLOOKUP(AL1468,MonsterTable!$A:$B,MATCH(MonsterTable!$B$1,MonsterTable!$A$1:$B$1,0),0),
IF(OR(NOT(ISBLANK(AN1468)),ISBLANK(AO1468)),#N/A,
IF(AL1468="empty","empty",
VLOOKUP(AL1468,MonsterGroupTable!$A:$A,1,0)))))))</f>
        <v>703</v>
      </c>
      <c r="AN1468">
        <v>1</v>
      </c>
      <c r="AO1468">
        <v>1</v>
      </c>
      <c r="AP1468">
        <v>0</v>
      </c>
      <c r="AT1468" s="2" t="str">
        <f>IF(AND(ISBLANK(AS1468),OR(NOT(ISBLANK(AU1468)),NOT(ISBLANK(AV1468)))),#N/A,
IF(ISBLANK(AS1468),"",
IF(AND(NOT(ISERROR(VLOOKUP(AS1468,MonsterTable!$A:$B,MATCH(MonsterTable!$B$1,MonsterTable!$A$1:$B$1,0),0))),OR(ISBLANK(AU1468),ISBLANK(AV1468))),#N/A,
IFERROR(VLOOKUP(AS1468,MonsterTable!$A:$B,MATCH(MonsterTable!$B$1,MonsterTable!$A$1:$B$1,0),0),
IF(OR(NOT(ISBLANK(AU1468)),ISBLANK(AV1468)),#N/A,
IF(AS1468="empty","empty",
VLOOKUP(AS1468,MonsterGroupTable!$A:$A,1,0)))))))</f>
        <v/>
      </c>
      <c r="BA1468" s="2" t="str">
        <f>IF(AND(ISBLANK(AZ1468),OR(NOT(ISBLANK(BB1468)),NOT(ISBLANK(BC1468)))),#N/A,
IF(ISBLANK(AZ1468),"",
IF(AND(NOT(ISERROR(VLOOKUP(AZ1468,MonsterTable!$A:$B,MATCH(MonsterTable!$B$1,MonsterTable!$A$1:$B$1,0),0))),OR(ISBLANK(BB1468),ISBLANK(BC1468))),#N/A,
IFERROR(VLOOKUP(AZ1468,MonsterTable!$A:$B,MATCH(MonsterTable!$B$1,MonsterTable!$A$1:$B$1,0),0),
IF(OR(NOT(ISBLANK(BB1468)),ISBLANK(BC1468)),#N/A,
IF(AZ1468="empty","empty",
VLOOKUP(AZ1468,MonsterGroupTable!$A:$A,1,0)))))))</f>
        <v/>
      </c>
      <c r="BH1468" s="2" t="str">
        <f>IF(AND(ISBLANK(BG1468),OR(NOT(ISBLANK(BI1468)),NOT(ISBLANK(BJ1468)))),#N/A,
IF(ISBLANK(BG1468),"",
IF(AND(NOT(ISERROR(VLOOKUP(BG1468,MonsterTable!$A:$B,MATCH(MonsterTable!$B$1,MonsterTable!$A$1:$B$1,0),0))),OR(ISBLANK(BI1468),ISBLANK(BJ1468))),#N/A,
IFERROR(VLOOKUP(BG1468,MonsterTable!$A:$B,MATCH(MonsterTable!$B$1,MonsterTable!$A$1:$B$1,0),0),
IF(OR(NOT(ISBLANK(BI1468)),ISBLANK(BJ1468)),#N/A,
IF(BG1468="empty","empty",
VLOOKUP(BG1468,MonsterGroupTable!$A:$A,1,0)))))))</f>
        <v/>
      </c>
      <c r="BO1468" s="2" t="str">
        <f>IF(AND(ISBLANK(BN1468),OR(NOT(ISBLANK(BP1468)),NOT(ISBLANK(BQ1468)))),#N/A,
IF(ISBLANK(BN1468),"",
IF(AND(NOT(ISERROR(VLOOKUP(BN1468,MonsterTable!$A:$B,MATCH(MonsterTable!$B$1,MonsterTable!$A$1:$B$1,0),0))),OR(ISBLANK(BP1468),ISBLANK(BQ1468))),#N/A,
IFERROR(VLOOKUP(BN1468,MonsterTable!$A:$B,MATCH(MonsterTable!$B$1,MonsterTable!$A$1:$B$1,0),0),
IF(OR(NOT(ISBLANK(BP1468)),ISBLANK(BQ1468)),#N/A,
IF(BN1468="empty","empty",
VLOOKUP(BN1468,MonsterGroupTable!$A:$A,1,0)))))))</f>
        <v/>
      </c>
      <c r="BV1468" s="2" t="str">
        <f>IF(AND(ISBLANK(BU1468),OR(NOT(ISBLANK(BW1468)),NOT(ISBLANK(BX1468)))),#N/A,
IF(ISBLANK(BU1468),"",
IF(AND(NOT(ISERROR(VLOOKUP(BU1468,MonsterTable!$A:$B,MATCH(MonsterTable!$B$1,MonsterTable!$A$1:$B$1,0),0))),OR(ISBLANK(BW1468),ISBLANK(BX1468))),#N/A,
IFERROR(VLOOKUP(BU1468,MonsterTable!$A:$B,MATCH(MonsterTable!$B$1,MonsterTable!$A$1:$B$1,0),0),
IF(OR(NOT(ISBLANK(BW1468)),ISBLANK(BX1468)),#N/A,
IF(BU1468="empty","empty",
VLOOKUP(BU1468,MonsterGroupTable!$A:$A,1,0)))))))</f>
        <v/>
      </c>
      <c r="CC1468" s="2" t="str">
        <f>IF(AND(ISBLANK(CB1468),OR(NOT(ISBLANK(CD1468)),NOT(ISBLANK(CE1468)))),#N/A,
IF(ISBLANK(CB1468),"",
IF(AND(NOT(ISERROR(VLOOKUP(CB1468,MonsterTable!$A:$B,MATCH(MonsterTable!$B$1,MonsterTable!$A$1:$B$1,0),0))),OR(ISBLANK(CD1468),ISBLANK(CE1468))),#N/A,
IFERROR(VLOOKUP(CB1468,MonsterTable!$A:$B,MATCH(MonsterTable!$B$1,MonsterTable!$A$1:$B$1,0),0),
IF(OR(NOT(ISBLANK(CD1468)),ISBLANK(CE1468)),#N/A,
IF(CB1468="empty","empty",
VLOOKUP(CB1468,MonsterGroupTable!$A:$A,1,0)))))))</f>
        <v/>
      </c>
      <c r="CJ1468" s="2" t="str">
        <f>IF(AND(ISBLANK(CI1468),OR(NOT(ISBLANK(CK1468)),NOT(ISBLANK(CL1468)))),#N/A,
IF(ISBLANK(CI1468),"",
IF(AND(NOT(ISERROR(VLOOKUP(CI1468,MonsterTable!$A:$B,MATCH(MonsterTable!$B$1,MonsterTable!$A$1:$B$1,0),0))),OR(ISBLANK(CK1468),ISBLANK(CL1468))),#N/A,
IFERROR(VLOOKUP(CI1468,MonsterTable!$A:$B,MATCH(MonsterTable!$B$1,MonsterTable!$A$1:$B$1,0),0),
IF(OR(NOT(ISBLANK(CK1468)),ISBLANK(CL1468)),#N/A,
IF(CI1468="empty","empty",
VLOOKUP(CI1468,MonsterGroupTable!$A:$A,1,0)))))))</f>
        <v/>
      </c>
    </row>
    <row r="1469" spans="1:88">
      <c r="A1469">
        <v>70012</v>
      </c>
      <c r="B1469">
        <f t="shared" si="55"/>
        <v>1.1000000000000001</v>
      </c>
      <c r="C1469">
        <f t="shared" si="56"/>
        <v>1.1000000000000001</v>
      </c>
      <c r="F1469">
        <v>125</v>
      </c>
      <c r="G1469">
        <v>9999999</v>
      </c>
      <c r="H1469">
        <v>0</v>
      </c>
      <c r="I1469">
        <v>0</v>
      </c>
      <c r="J1469">
        <v>0</v>
      </c>
      <c r="K1469" t="s">
        <v>199</v>
      </c>
      <c r="L1469" t="s">
        <v>200</v>
      </c>
      <c r="M1469" t="s">
        <v>201</v>
      </c>
      <c r="N1469" t="s">
        <v>202</v>
      </c>
      <c r="O1469">
        <v>0</v>
      </c>
      <c r="P1469">
        <v>-4.75</v>
      </c>
      <c r="Q1469">
        <v>-3.5</v>
      </c>
      <c r="R1469">
        <v>-7.4</v>
      </c>
      <c r="S1469">
        <v>2</v>
      </c>
      <c r="T1469">
        <v>-13.5</v>
      </c>
      <c r="U1469">
        <v>2.2000000000000002</v>
      </c>
      <c r="V1469">
        <v>-9</v>
      </c>
      <c r="W1469" t="str">
        <f t="shared" si="46"/>
        <v>701,1,1,0,702,1,1,0,703,1,1,0</v>
      </c>
      <c r="X1469" s="1" t="s">
        <v>203</v>
      </c>
      <c r="Y1469" s="2">
        <f>IF(AND(ISBLANK(X1469),OR(NOT(ISBLANK(Z1469)),NOT(ISBLANK(AA1469)))),#N/A,
IF(ISBLANK(X1469),"",
IF(AND(NOT(ISERROR(VLOOKUP(X1469,MonsterTable!$A:$B,MATCH(MonsterTable!$B$1,MonsterTable!$A$1:$B$1,0),0))),OR(ISBLANK(Z1469),ISBLANK(AA1469))),#N/A,
IFERROR(VLOOKUP(X1469,MonsterTable!$A:$B,MATCH(MonsterTable!$B$1,MonsterTable!$A$1:$B$1,0),0),
IF(OR(NOT(ISBLANK(Z1469)),ISBLANK(AA1469)),#N/A,
IF(X1469="empty","empty",
VLOOKUP(X1469,MonsterGroupTable!$A:$A,1,0)))))))</f>
        <v>701</v>
      </c>
      <c r="Z1469">
        <v>1</v>
      </c>
      <c r="AA1469">
        <v>1</v>
      </c>
      <c r="AB1469">
        <v>0</v>
      </c>
      <c r="AE1469" s="1" t="s">
        <v>204</v>
      </c>
      <c r="AF1469" s="2">
        <f>IF(AND(ISBLANK(AE1469),OR(NOT(ISBLANK(AG1469)),NOT(ISBLANK(AH1469)))),#N/A,
IF(ISBLANK(AE1469),"",
IF(AND(NOT(ISERROR(VLOOKUP(AE1469,MonsterTable!$A:$B,MATCH(MonsterTable!$B$1,MonsterTable!$A$1:$B$1,0),0))),OR(ISBLANK(AG1469),ISBLANK(AH1469))),#N/A,
IFERROR(VLOOKUP(AE1469,MonsterTable!$A:$B,MATCH(MonsterTable!$B$1,MonsterTable!$A$1:$B$1,0),0),
IF(OR(NOT(ISBLANK(AG1469)),ISBLANK(AH1469)),#N/A,
IF(AE1469="empty","empty",
VLOOKUP(AE1469,MonsterGroupTable!$A:$A,1,0)))))))</f>
        <v>702</v>
      </c>
      <c r="AG1469">
        <v>1</v>
      </c>
      <c r="AH1469">
        <v>1</v>
      </c>
      <c r="AI1469">
        <v>0</v>
      </c>
      <c r="AL1469" s="1" t="s">
        <v>205</v>
      </c>
      <c r="AM1469" s="2">
        <f>IF(AND(ISBLANK(AL1469),OR(NOT(ISBLANK(AN1469)),NOT(ISBLANK(AO1469)))),#N/A,
IF(ISBLANK(AL1469),"",
IF(AND(NOT(ISERROR(VLOOKUP(AL1469,MonsterTable!$A:$B,MATCH(MonsterTable!$B$1,MonsterTable!$A$1:$B$1,0),0))),OR(ISBLANK(AN1469),ISBLANK(AO1469))),#N/A,
IFERROR(VLOOKUP(AL1469,MonsterTable!$A:$B,MATCH(MonsterTable!$B$1,MonsterTable!$A$1:$B$1,0),0),
IF(OR(NOT(ISBLANK(AN1469)),ISBLANK(AO1469)),#N/A,
IF(AL1469="empty","empty",
VLOOKUP(AL1469,MonsterGroupTable!$A:$A,1,0)))))))</f>
        <v>703</v>
      </c>
      <c r="AN1469">
        <v>1</v>
      </c>
      <c r="AO1469">
        <v>1</v>
      </c>
      <c r="AP1469">
        <v>0</v>
      </c>
      <c r="AT1469" s="2" t="str">
        <f>IF(AND(ISBLANK(AS1469),OR(NOT(ISBLANK(AU1469)),NOT(ISBLANK(AV1469)))),#N/A,
IF(ISBLANK(AS1469),"",
IF(AND(NOT(ISERROR(VLOOKUP(AS1469,MonsterTable!$A:$B,MATCH(MonsterTable!$B$1,MonsterTable!$A$1:$B$1,0),0))),OR(ISBLANK(AU1469),ISBLANK(AV1469))),#N/A,
IFERROR(VLOOKUP(AS1469,MonsterTable!$A:$B,MATCH(MonsterTable!$B$1,MonsterTable!$A$1:$B$1,0),0),
IF(OR(NOT(ISBLANK(AU1469)),ISBLANK(AV1469)),#N/A,
IF(AS1469="empty","empty",
VLOOKUP(AS1469,MonsterGroupTable!$A:$A,1,0)))))))</f>
        <v/>
      </c>
      <c r="BA1469" s="2" t="str">
        <f>IF(AND(ISBLANK(AZ1469),OR(NOT(ISBLANK(BB1469)),NOT(ISBLANK(BC1469)))),#N/A,
IF(ISBLANK(AZ1469),"",
IF(AND(NOT(ISERROR(VLOOKUP(AZ1469,MonsterTable!$A:$B,MATCH(MonsterTable!$B$1,MonsterTable!$A$1:$B$1,0),0))),OR(ISBLANK(BB1469),ISBLANK(BC1469))),#N/A,
IFERROR(VLOOKUP(AZ1469,MonsterTable!$A:$B,MATCH(MonsterTable!$B$1,MonsterTable!$A$1:$B$1,0),0),
IF(OR(NOT(ISBLANK(BB1469)),ISBLANK(BC1469)),#N/A,
IF(AZ1469="empty","empty",
VLOOKUP(AZ1469,MonsterGroupTable!$A:$A,1,0)))))))</f>
        <v/>
      </c>
      <c r="BH1469" s="2" t="str">
        <f>IF(AND(ISBLANK(BG1469),OR(NOT(ISBLANK(BI1469)),NOT(ISBLANK(BJ1469)))),#N/A,
IF(ISBLANK(BG1469),"",
IF(AND(NOT(ISERROR(VLOOKUP(BG1469,MonsterTable!$A:$B,MATCH(MonsterTable!$B$1,MonsterTable!$A$1:$B$1,0),0))),OR(ISBLANK(BI1469),ISBLANK(BJ1469))),#N/A,
IFERROR(VLOOKUP(BG1469,MonsterTable!$A:$B,MATCH(MonsterTable!$B$1,MonsterTable!$A$1:$B$1,0),0),
IF(OR(NOT(ISBLANK(BI1469)),ISBLANK(BJ1469)),#N/A,
IF(BG1469="empty","empty",
VLOOKUP(BG1469,MonsterGroupTable!$A:$A,1,0)))))))</f>
        <v/>
      </c>
      <c r="BO1469" s="2" t="str">
        <f>IF(AND(ISBLANK(BN1469),OR(NOT(ISBLANK(BP1469)),NOT(ISBLANK(BQ1469)))),#N/A,
IF(ISBLANK(BN1469),"",
IF(AND(NOT(ISERROR(VLOOKUP(BN1469,MonsterTable!$A:$B,MATCH(MonsterTable!$B$1,MonsterTable!$A$1:$B$1,0),0))),OR(ISBLANK(BP1469),ISBLANK(BQ1469))),#N/A,
IFERROR(VLOOKUP(BN1469,MonsterTable!$A:$B,MATCH(MonsterTable!$B$1,MonsterTable!$A$1:$B$1,0),0),
IF(OR(NOT(ISBLANK(BP1469)),ISBLANK(BQ1469)),#N/A,
IF(BN1469="empty","empty",
VLOOKUP(BN1469,MonsterGroupTable!$A:$A,1,0)))))))</f>
        <v/>
      </c>
      <c r="BV1469" s="2" t="str">
        <f>IF(AND(ISBLANK(BU1469),OR(NOT(ISBLANK(BW1469)),NOT(ISBLANK(BX1469)))),#N/A,
IF(ISBLANK(BU1469),"",
IF(AND(NOT(ISERROR(VLOOKUP(BU1469,MonsterTable!$A:$B,MATCH(MonsterTable!$B$1,MonsterTable!$A$1:$B$1,0),0))),OR(ISBLANK(BW1469),ISBLANK(BX1469))),#N/A,
IFERROR(VLOOKUP(BU1469,MonsterTable!$A:$B,MATCH(MonsterTable!$B$1,MonsterTable!$A$1:$B$1,0),0),
IF(OR(NOT(ISBLANK(BW1469)),ISBLANK(BX1469)),#N/A,
IF(BU1469="empty","empty",
VLOOKUP(BU1469,MonsterGroupTable!$A:$A,1,0)))))))</f>
        <v/>
      </c>
      <c r="CC1469" s="2" t="str">
        <f>IF(AND(ISBLANK(CB1469),OR(NOT(ISBLANK(CD1469)),NOT(ISBLANK(CE1469)))),#N/A,
IF(ISBLANK(CB1469),"",
IF(AND(NOT(ISERROR(VLOOKUP(CB1469,MonsterTable!$A:$B,MATCH(MonsterTable!$B$1,MonsterTable!$A$1:$B$1,0),0))),OR(ISBLANK(CD1469),ISBLANK(CE1469))),#N/A,
IFERROR(VLOOKUP(CB1469,MonsterTable!$A:$B,MATCH(MonsterTable!$B$1,MonsterTable!$A$1:$B$1,0),0),
IF(OR(NOT(ISBLANK(CD1469)),ISBLANK(CE1469)),#N/A,
IF(CB1469="empty","empty",
VLOOKUP(CB1469,MonsterGroupTable!$A:$A,1,0)))))))</f>
        <v/>
      </c>
      <c r="CJ1469" s="2" t="str">
        <f>IF(AND(ISBLANK(CI1469),OR(NOT(ISBLANK(CK1469)),NOT(ISBLANK(CL1469)))),#N/A,
IF(ISBLANK(CI1469),"",
IF(AND(NOT(ISERROR(VLOOKUP(CI1469,MonsterTable!$A:$B,MATCH(MonsterTable!$B$1,MonsterTable!$A$1:$B$1,0),0))),OR(ISBLANK(CK1469),ISBLANK(CL1469))),#N/A,
IFERROR(VLOOKUP(CI1469,MonsterTable!$A:$B,MATCH(MonsterTable!$B$1,MonsterTable!$A$1:$B$1,0),0),
IF(OR(NOT(ISBLANK(CK1469)),ISBLANK(CL1469)),#N/A,
IF(CI1469="empty","empty",
VLOOKUP(CI1469,MonsterGroupTable!$A:$A,1,0)))))))</f>
        <v/>
      </c>
    </row>
    <row r="1470" spans="1:88">
      <c r="A1470">
        <v>70013</v>
      </c>
      <c r="B1470">
        <f t="shared" si="55"/>
        <v>1.1000000000000001</v>
      </c>
      <c r="C1470">
        <f t="shared" si="56"/>
        <v>1.1000000000000001</v>
      </c>
      <c r="F1470">
        <v>130</v>
      </c>
      <c r="G1470">
        <v>9999999</v>
      </c>
      <c r="H1470">
        <v>0</v>
      </c>
      <c r="I1470">
        <v>0</v>
      </c>
      <c r="J1470">
        <v>0</v>
      </c>
      <c r="K1470" t="s">
        <v>199</v>
      </c>
      <c r="L1470" t="s">
        <v>200</v>
      </c>
      <c r="M1470" t="s">
        <v>201</v>
      </c>
      <c r="N1470" t="s">
        <v>202</v>
      </c>
      <c r="O1470">
        <v>0</v>
      </c>
      <c r="P1470">
        <v>-4.75</v>
      </c>
      <c r="Q1470">
        <v>-3.5</v>
      </c>
      <c r="R1470">
        <v>-7.4</v>
      </c>
      <c r="S1470">
        <v>2</v>
      </c>
      <c r="T1470">
        <v>-13.5</v>
      </c>
      <c r="U1470">
        <v>2.2000000000000002</v>
      </c>
      <c r="V1470">
        <v>-9</v>
      </c>
      <c r="W1470" t="str">
        <f t="shared" si="46"/>
        <v>701,1,1,0,702,1,1,0,703,1,1,0</v>
      </c>
      <c r="X1470" s="1" t="s">
        <v>203</v>
      </c>
      <c r="Y1470" s="2">
        <f>IF(AND(ISBLANK(X1470),OR(NOT(ISBLANK(Z1470)),NOT(ISBLANK(AA1470)))),#N/A,
IF(ISBLANK(X1470),"",
IF(AND(NOT(ISERROR(VLOOKUP(X1470,MonsterTable!$A:$B,MATCH(MonsterTable!$B$1,MonsterTable!$A$1:$B$1,0),0))),OR(ISBLANK(Z1470),ISBLANK(AA1470))),#N/A,
IFERROR(VLOOKUP(X1470,MonsterTable!$A:$B,MATCH(MonsterTable!$B$1,MonsterTable!$A$1:$B$1,0),0),
IF(OR(NOT(ISBLANK(Z1470)),ISBLANK(AA1470)),#N/A,
IF(X1470="empty","empty",
VLOOKUP(X1470,MonsterGroupTable!$A:$A,1,0)))))))</f>
        <v>701</v>
      </c>
      <c r="Z1470">
        <v>1</v>
      </c>
      <c r="AA1470">
        <v>1</v>
      </c>
      <c r="AB1470">
        <v>0</v>
      </c>
      <c r="AE1470" s="1" t="s">
        <v>204</v>
      </c>
      <c r="AF1470" s="2">
        <f>IF(AND(ISBLANK(AE1470),OR(NOT(ISBLANK(AG1470)),NOT(ISBLANK(AH1470)))),#N/A,
IF(ISBLANK(AE1470),"",
IF(AND(NOT(ISERROR(VLOOKUP(AE1470,MonsterTable!$A:$B,MATCH(MonsterTable!$B$1,MonsterTable!$A$1:$B$1,0),0))),OR(ISBLANK(AG1470),ISBLANK(AH1470))),#N/A,
IFERROR(VLOOKUP(AE1470,MonsterTable!$A:$B,MATCH(MonsterTable!$B$1,MonsterTable!$A$1:$B$1,0),0),
IF(OR(NOT(ISBLANK(AG1470)),ISBLANK(AH1470)),#N/A,
IF(AE1470="empty","empty",
VLOOKUP(AE1470,MonsterGroupTable!$A:$A,1,0)))))))</f>
        <v>702</v>
      </c>
      <c r="AG1470">
        <v>1</v>
      </c>
      <c r="AH1470">
        <v>1</v>
      </c>
      <c r="AI1470">
        <v>0</v>
      </c>
      <c r="AL1470" s="1" t="s">
        <v>205</v>
      </c>
      <c r="AM1470" s="2">
        <f>IF(AND(ISBLANK(AL1470),OR(NOT(ISBLANK(AN1470)),NOT(ISBLANK(AO1470)))),#N/A,
IF(ISBLANK(AL1470),"",
IF(AND(NOT(ISERROR(VLOOKUP(AL1470,MonsterTable!$A:$B,MATCH(MonsterTable!$B$1,MonsterTable!$A$1:$B$1,0),0))),OR(ISBLANK(AN1470),ISBLANK(AO1470))),#N/A,
IFERROR(VLOOKUP(AL1470,MonsterTable!$A:$B,MATCH(MonsterTable!$B$1,MonsterTable!$A$1:$B$1,0),0),
IF(OR(NOT(ISBLANK(AN1470)),ISBLANK(AO1470)),#N/A,
IF(AL1470="empty","empty",
VLOOKUP(AL1470,MonsterGroupTable!$A:$A,1,0)))))))</f>
        <v>703</v>
      </c>
      <c r="AN1470">
        <v>1</v>
      </c>
      <c r="AO1470">
        <v>1</v>
      </c>
      <c r="AP1470">
        <v>0</v>
      </c>
      <c r="AT1470" s="2" t="str">
        <f>IF(AND(ISBLANK(AS1470),OR(NOT(ISBLANK(AU1470)),NOT(ISBLANK(AV1470)))),#N/A,
IF(ISBLANK(AS1470),"",
IF(AND(NOT(ISERROR(VLOOKUP(AS1470,MonsterTable!$A:$B,MATCH(MonsterTable!$B$1,MonsterTable!$A$1:$B$1,0),0))),OR(ISBLANK(AU1470),ISBLANK(AV1470))),#N/A,
IFERROR(VLOOKUP(AS1470,MonsterTable!$A:$B,MATCH(MonsterTable!$B$1,MonsterTable!$A$1:$B$1,0),0),
IF(OR(NOT(ISBLANK(AU1470)),ISBLANK(AV1470)),#N/A,
IF(AS1470="empty","empty",
VLOOKUP(AS1470,MonsterGroupTable!$A:$A,1,0)))))))</f>
        <v/>
      </c>
      <c r="BA1470" s="2" t="str">
        <f>IF(AND(ISBLANK(AZ1470),OR(NOT(ISBLANK(BB1470)),NOT(ISBLANK(BC1470)))),#N/A,
IF(ISBLANK(AZ1470),"",
IF(AND(NOT(ISERROR(VLOOKUP(AZ1470,MonsterTable!$A:$B,MATCH(MonsterTable!$B$1,MonsterTable!$A$1:$B$1,0),0))),OR(ISBLANK(BB1470),ISBLANK(BC1470))),#N/A,
IFERROR(VLOOKUP(AZ1470,MonsterTable!$A:$B,MATCH(MonsterTable!$B$1,MonsterTable!$A$1:$B$1,0),0),
IF(OR(NOT(ISBLANK(BB1470)),ISBLANK(BC1470)),#N/A,
IF(AZ1470="empty","empty",
VLOOKUP(AZ1470,MonsterGroupTable!$A:$A,1,0)))))))</f>
        <v/>
      </c>
      <c r="BH1470" s="2" t="str">
        <f>IF(AND(ISBLANK(BG1470),OR(NOT(ISBLANK(BI1470)),NOT(ISBLANK(BJ1470)))),#N/A,
IF(ISBLANK(BG1470),"",
IF(AND(NOT(ISERROR(VLOOKUP(BG1470,MonsterTable!$A:$B,MATCH(MonsterTable!$B$1,MonsterTable!$A$1:$B$1,0),0))),OR(ISBLANK(BI1470),ISBLANK(BJ1470))),#N/A,
IFERROR(VLOOKUP(BG1470,MonsterTable!$A:$B,MATCH(MonsterTable!$B$1,MonsterTable!$A$1:$B$1,0),0),
IF(OR(NOT(ISBLANK(BI1470)),ISBLANK(BJ1470)),#N/A,
IF(BG1470="empty","empty",
VLOOKUP(BG1470,MonsterGroupTable!$A:$A,1,0)))))))</f>
        <v/>
      </c>
      <c r="BO1470" s="2" t="str">
        <f>IF(AND(ISBLANK(BN1470),OR(NOT(ISBLANK(BP1470)),NOT(ISBLANK(BQ1470)))),#N/A,
IF(ISBLANK(BN1470),"",
IF(AND(NOT(ISERROR(VLOOKUP(BN1470,MonsterTable!$A:$B,MATCH(MonsterTable!$B$1,MonsterTable!$A$1:$B$1,0),0))),OR(ISBLANK(BP1470),ISBLANK(BQ1470))),#N/A,
IFERROR(VLOOKUP(BN1470,MonsterTable!$A:$B,MATCH(MonsterTable!$B$1,MonsterTable!$A$1:$B$1,0),0),
IF(OR(NOT(ISBLANK(BP1470)),ISBLANK(BQ1470)),#N/A,
IF(BN1470="empty","empty",
VLOOKUP(BN1470,MonsterGroupTable!$A:$A,1,0)))))))</f>
        <v/>
      </c>
      <c r="BV1470" s="2" t="str">
        <f>IF(AND(ISBLANK(BU1470),OR(NOT(ISBLANK(BW1470)),NOT(ISBLANK(BX1470)))),#N/A,
IF(ISBLANK(BU1470),"",
IF(AND(NOT(ISERROR(VLOOKUP(BU1470,MonsterTable!$A:$B,MATCH(MonsterTable!$B$1,MonsterTable!$A$1:$B$1,0),0))),OR(ISBLANK(BW1470),ISBLANK(BX1470))),#N/A,
IFERROR(VLOOKUP(BU1470,MonsterTable!$A:$B,MATCH(MonsterTable!$B$1,MonsterTable!$A$1:$B$1,0),0),
IF(OR(NOT(ISBLANK(BW1470)),ISBLANK(BX1470)),#N/A,
IF(BU1470="empty","empty",
VLOOKUP(BU1470,MonsterGroupTable!$A:$A,1,0)))))))</f>
        <v/>
      </c>
      <c r="CC1470" s="2" t="str">
        <f>IF(AND(ISBLANK(CB1470),OR(NOT(ISBLANK(CD1470)),NOT(ISBLANK(CE1470)))),#N/A,
IF(ISBLANK(CB1470),"",
IF(AND(NOT(ISERROR(VLOOKUP(CB1470,MonsterTable!$A:$B,MATCH(MonsterTable!$B$1,MonsterTable!$A$1:$B$1,0),0))),OR(ISBLANK(CD1470),ISBLANK(CE1470))),#N/A,
IFERROR(VLOOKUP(CB1470,MonsterTable!$A:$B,MATCH(MonsterTable!$B$1,MonsterTable!$A$1:$B$1,0),0),
IF(OR(NOT(ISBLANK(CD1470)),ISBLANK(CE1470)),#N/A,
IF(CB1470="empty","empty",
VLOOKUP(CB1470,MonsterGroupTable!$A:$A,1,0)))))))</f>
        <v/>
      </c>
      <c r="CJ1470" s="2" t="str">
        <f>IF(AND(ISBLANK(CI1470),OR(NOT(ISBLANK(CK1470)),NOT(ISBLANK(CL1470)))),#N/A,
IF(ISBLANK(CI1470),"",
IF(AND(NOT(ISERROR(VLOOKUP(CI1470,MonsterTable!$A:$B,MATCH(MonsterTable!$B$1,MonsterTable!$A$1:$B$1,0),0))),OR(ISBLANK(CK1470),ISBLANK(CL1470))),#N/A,
IFERROR(VLOOKUP(CI1470,MonsterTable!$A:$B,MATCH(MonsterTable!$B$1,MonsterTable!$A$1:$B$1,0),0),
IF(OR(NOT(ISBLANK(CK1470)),ISBLANK(CL1470)),#N/A,
IF(CI1470="empty","empty",
VLOOKUP(CI1470,MonsterGroupTable!$A:$A,1,0)))))))</f>
        <v/>
      </c>
    </row>
    <row r="1471" spans="1:88">
      <c r="A1471">
        <v>70014</v>
      </c>
      <c r="B1471">
        <f t="shared" si="55"/>
        <v>1.1000000000000001</v>
      </c>
      <c r="C1471">
        <f t="shared" si="56"/>
        <v>1.1000000000000001</v>
      </c>
      <c r="F1471">
        <v>135</v>
      </c>
      <c r="G1471">
        <v>9999999</v>
      </c>
      <c r="H1471">
        <v>0</v>
      </c>
      <c r="I1471">
        <v>0</v>
      </c>
      <c r="J1471">
        <v>0</v>
      </c>
      <c r="K1471" t="s">
        <v>199</v>
      </c>
      <c r="L1471" t="s">
        <v>200</v>
      </c>
      <c r="M1471" t="s">
        <v>201</v>
      </c>
      <c r="N1471" t="s">
        <v>202</v>
      </c>
      <c r="O1471">
        <v>0</v>
      </c>
      <c r="P1471">
        <v>-4.75</v>
      </c>
      <c r="Q1471">
        <v>-3.5</v>
      </c>
      <c r="R1471">
        <v>-7.4</v>
      </c>
      <c r="S1471">
        <v>2</v>
      </c>
      <c r="T1471">
        <v>-13.5</v>
      </c>
      <c r="U1471">
        <v>2.2000000000000002</v>
      </c>
      <c r="V1471">
        <v>-9</v>
      </c>
      <c r="W1471" t="str">
        <f t="shared" si="46"/>
        <v>701,1,1,0,702,1,1,0,703,1,1,0</v>
      </c>
      <c r="X1471" s="1" t="s">
        <v>203</v>
      </c>
      <c r="Y1471" s="2">
        <f>IF(AND(ISBLANK(X1471),OR(NOT(ISBLANK(Z1471)),NOT(ISBLANK(AA1471)))),#N/A,
IF(ISBLANK(X1471),"",
IF(AND(NOT(ISERROR(VLOOKUP(X1471,MonsterTable!$A:$B,MATCH(MonsterTable!$B$1,MonsterTable!$A$1:$B$1,0),0))),OR(ISBLANK(Z1471),ISBLANK(AA1471))),#N/A,
IFERROR(VLOOKUP(X1471,MonsterTable!$A:$B,MATCH(MonsterTable!$B$1,MonsterTable!$A$1:$B$1,0),0),
IF(OR(NOT(ISBLANK(Z1471)),ISBLANK(AA1471)),#N/A,
IF(X1471="empty","empty",
VLOOKUP(X1471,MonsterGroupTable!$A:$A,1,0)))))))</f>
        <v>701</v>
      </c>
      <c r="Z1471">
        <v>1</v>
      </c>
      <c r="AA1471">
        <v>1</v>
      </c>
      <c r="AB1471">
        <v>0</v>
      </c>
      <c r="AE1471" s="1" t="s">
        <v>204</v>
      </c>
      <c r="AF1471" s="2">
        <f>IF(AND(ISBLANK(AE1471),OR(NOT(ISBLANK(AG1471)),NOT(ISBLANK(AH1471)))),#N/A,
IF(ISBLANK(AE1471),"",
IF(AND(NOT(ISERROR(VLOOKUP(AE1471,MonsterTable!$A:$B,MATCH(MonsterTable!$B$1,MonsterTable!$A$1:$B$1,0),0))),OR(ISBLANK(AG1471),ISBLANK(AH1471))),#N/A,
IFERROR(VLOOKUP(AE1471,MonsterTable!$A:$B,MATCH(MonsterTable!$B$1,MonsterTable!$A$1:$B$1,0),0),
IF(OR(NOT(ISBLANK(AG1471)),ISBLANK(AH1471)),#N/A,
IF(AE1471="empty","empty",
VLOOKUP(AE1471,MonsterGroupTable!$A:$A,1,0)))))))</f>
        <v>702</v>
      </c>
      <c r="AG1471">
        <v>1</v>
      </c>
      <c r="AH1471">
        <v>1</v>
      </c>
      <c r="AI1471">
        <v>0</v>
      </c>
      <c r="AL1471" s="1" t="s">
        <v>205</v>
      </c>
      <c r="AM1471" s="2">
        <f>IF(AND(ISBLANK(AL1471),OR(NOT(ISBLANK(AN1471)),NOT(ISBLANK(AO1471)))),#N/A,
IF(ISBLANK(AL1471),"",
IF(AND(NOT(ISERROR(VLOOKUP(AL1471,MonsterTable!$A:$B,MATCH(MonsterTable!$B$1,MonsterTable!$A$1:$B$1,0),0))),OR(ISBLANK(AN1471),ISBLANK(AO1471))),#N/A,
IFERROR(VLOOKUP(AL1471,MonsterTable!$A:$B,MATCH(MonsterTable!$B$1,MonsterTable!$A$1:$B$1,0),0),
IF(OR(NOT(ISBLANK(AN1471)),ISBLANK(AO1471)),#N/A,
IF(AL1471="empty","empty",
VLOOKUP(AL1471,MonsterGroupTable!$A:$A,1,0)))))))</f>
        <v>703</v>
      </c>
      <c r="AN1471">
        <v>1</v>
      </c>
      <c r="AO1471">
        <v>1</v>
      </c>
      <c r="AP1471">
        <v>0</v>
      </c>
      <c r="AT1471" s="2" t="str">
        <f>IF(AND(ISBLANK(AS1471),OR(NOT(ISBLANK(AU1471)),NOT(ISBLANK(AV1471)))),#N/A,
IF(ISBLANK(AS1471),"",
IF(AND(NOT(ISERROR(VLOOKUP(AS1471,MonsterTable!$A:$B,MATCH(MonsterTable!$B$1,MonsterTable!$A$1:$B$1,0),0))),OR(ISBLANK(AU1471),ISBLANK(AV1471))),#N/A,
IFERROR(VLOOKUP(AS1471,MonsterTable!$A:$B,MATCH(MonsterTable!$B$1,MonsterTable!$A$1:$B$1,0),0),
IF(OR(NOT(ISBLANK(AU1471)),ISBLANK(AV1471)),#N/A,
IF(AS1471="empty","empty",
VLOOKUP(AS1471,MonsterGroupTable!$A:$A,1,0)))))))</f>
        <v/>
      </c>
      <c r="BA1471" s="2" t="str">
        <f>IF(AND(ISBLANK(AZ1471),OR(NOT(ISBLANK(BB1471)),NOT(ISBLANK(BC1471)))),#N/A,
IF(ISBLANK(AZ1471),"",
IF(AND(NOT(ISERROR(VLOOKUP(AZ1471,MonsterTable!$A:$B,MATCH(MonsterTable!$B$1,MonsterTable!$A$1:$B$1,0),0))),OR(ISBLANK(BB1471),ISBLANK(BC1471))),#N/A,
IFERROR(VLOOKUP(AZ1471,MonsterTable!$A:$B,MATCH(MonsterTable!$B$1,MonsterTable!$A$1:$B$1,0),0),
IF(OR(NOT(ISBLANK(BB1471)),ISBLANK(BC1471)),#N/A,
IF(AZ1471="empty","empty",
VLOOKUP(AZ1471,MonsterGroupTable!$A:$A,1,0)))))))</f>
        <v/>
      </c>
      <c r="BH1471" s="2" t="str">
        <f>IF(AND(ISBLANK(BG1471),OR(NOT(ISBLANK(BI1471)),NOT(ISBLANK(BJ1471)))),#N/A,
IF(ISBLANK(BG1471),"",
IF(AND(NOT(ISERROR(VLOOKUP(BG1471,MonsterTable!$A:$B,MATCH(MonsterTable!$B$1,MonsterTable!$A$1:$B$1,0),0))),OR(ISBLANK(BI1471),ISBLANK(BJ1471))),#N/A,
IFERROR(VLOOKUP(BG1471,MonsterTable!$A:$B,MATCH(MonsterTable!$B$1,MonsterTable!$A$1:$B$1,0),0),
IF(OR(NOT(ISBLANK(BI1471)),ISBLANK(BJ1471)),#N/A,
IF(BG1471="empty","empty",
VLOOKUP(BG1471,MonsterGroupTable!$A:$A,1,0)))))))</f>
        <v/>
      </c>
      <c r="BO1471" s="2" t="str">
        <f>IF(AND(ISBLANK(BN1471),OR(NOT(ISBLANK(BP1471)),NOT(ISBLANK(BQ1471)))),#N/A,
IF(ISBLANK(BN1471),"",
IF(AND(NOT(ISERROR(VLOOKUP(BN1471,MonsterTable!$A:$B,MATCH(MonsterTable!$B$1,MonsterTable!$A$1:$B$1,0),0))),OR(ISBLANK(BP1471),ISBLANK(BQ1471))),#N/A,
IFERROR(VLOOKUP(BN1471,MonsterTable!$A:$B,MATCH(MonsterTable!$B$1,MonsterTable!$A$1:$B$1,0),0),
IF(OR(NOT(ISBLANK(BP1471)),ISBLANK(BQ1471)),#N/A,
IF(BN1471="empty","empty",
VLOOKUP(BN1471,MonsterGroupTable!$A:$A,1,0)))))))</f>
        <v/>
      </c>
      <c r="BV1471" s="2" t="str">
        <f>IF(AND(ISBLANK(BU1471),OR(NOT(ISBLANK(BW1471)),NOT(ISBLANK(BX1471)))),#N/A,
IF(ISBLANK(BU1471),"",
IF(AND(NOT(ISERROR(VLOOKUP(BU1471,MonsterTable!$A:$B,MATCH(MonsterTable!$B$1,MonsterTable!$A$1:$B$1,0),0))),OR(ISBLANK(BW1471),ISBLANK(BX1471))),#N/A,
IFERROR(VLOOKUP(BU1471,MonsterTable!$A:$B,MATCH(MonsterTable!$B$1,MonsterTable!$A$1:$B$1,0),0),
IF(OR(NOT(ISBLANK(BW1471)),ISBLANK(BX1471)),#N/A,
IF(BU1471="empty","empty",
VLOOKUP(BU1471,MonsterGroupTable!$A:$A,1,0)))))))</f>
        <v/>
      </c>
      <c r="CC1471" s="2" t="str">
        <f>IF(AND(ISBLANK(CB1471),OR(NOT(ISBLANK(CD1471)),NOT(ISBLANK(CE1471)))),#N/A,
IF(ISBLANK(CB1471),"",
IF(AND(NOT(ISERROR(VLOOKUP(CB1471,MonsterTable!$A:$B,MATCH(MonsterTable!$B$1,MonsterTable!$A$1:$B$1,0),0))),OR(ISBLANK(CD1471),ISBLANK(CE1471))),#N/A,
IFERROR(VLOOKUP(CB1471,MonsterTable!$A:$B,MATCH(MonsterTable!$B$1,MonsterTable!$A$1:$B$1,0),0),
IF(OR(NOT(ISBLANK(CD1471)),ISBLANK(CE1471)),#N/A,
IF(CB1471="empty","empty",
VLOOKUP(CB1471,MonsterGroupTable!$A:$A,1,0)))))))</f>
        <v/>
      </c>
      <c r="CJ1471" s="2" t="str">
        <f>IF(AND(ISBLANK(CI1471),OR(NOT(ISBLANK(CK1471)),NOT(ISBLANK(CL1471)))),#N/A,
IF(ISBLANK(CI1471),"",
IF(AND(NOT(ISERROR(VLOOKUP(CI1471,MonsterTable!$A:$B,MATCH(MonsterTable!$B$1,MonsterTable!$A$1:$B$1,0),0))),OR(ISBLANK(CK1471),ISBLANK(CL1471))),#N/A,
IFERROR(VLOOKUP(CI1471,MonsterTable!$A:$B,MATCH(MonsterTable!$B$1,MonsterTable!$A$1:$B$1,0),0),
IF(OR(NOT(ISBLANK(CK1471)),ISBLANK(CL1471)),#N/A,
IF(CI1471="empty","empty",
VLOOKUP(CI1471,MonsterGroupTable!$A:$A,1,0)))))))</f>
        <v/>
      </c>
    </row>
    <row r="1472" spans="1:88">
      <c r="A1472">
        <v>70015</v>
      </c>
      <c r="B1472">
        <f t="shared" si="55"/>
        <v>1.1000000000000001</v>
      </c>
      <c r="C1472">
        <f t="shared" si="56"/>
        <v>1.1000000000000001</v>
      </c>
      <c r="F1472">
        <v>140</v>
      </c>
      <c r="G1472">
        <v>9999999</v>
      </c>
      <c r="H1472">
        <v>0</v>
      </c>
      <c r="I1472">
        <v>0</v>
      </c>
      <c r="J1472">
        <v>0</v>
      </c>
      <c r="K1472" t="s">
        <v>199</v>
      </c>
      <c r="L1472" t="s">
        <v>200</v>
      </c>
      <c r="M1472" t="s">
        <v>201</v>
      </c>
      <c r="N1472" t="s">
        <v>202</v>
      </c>
      <c r="O1472">
        <v>0</v>
      </c>
      <c r="P1472">
        <v>-4.75</v>
      </c>
      <c r="Q1472">
        <v>-3.5</v>
      </c>
      <c r="R1472">
        <v>-7.4</v>
      </c>
      <c r="S1472">
        <v>2</v>
      </c>
      <c r="T1472">
        <v>-13.5</v>
      </c>
      <c r="U1472">
        <v>2.2000000000000002</v>
      </c>
      <c r="V1472">
        <v>-9</v>
      </c>
      <c r="W1472" t="str">
        <f t="shared" si="46"/>
        <v>701,1,1,0,702,1,1,0,703,1,1,0</v>
      </c>
      <c r="X1472" s="1" t="s">
        <v>203</v>
      </c>
      <c r="Y1472" s="2">
        <f>IF(AND(ISBLANK(X1472),OR(NOT(ISBLANK(Z1472)),NOT(ISBLANK(AA1472)))),#N/A,
IF(ISBLANK(X1472),"",
IF(AND(NOT(ISERROR(VLOOKUP(X1472,MonsterTable!$A:$B,MATCH(MonsterTable!$B$1,MonsterTable!$A$1:$B$1,0),0))),OR(ISBLANK(Z1472),ISBLANK(AA1472))),#N/A,
IFERROR(VLOOKUP(X1472,MonsterTable!$A:$B,MATCH(MonsterTable!$B$1,MonsterTable!$A$1:$B$1,0),0),
IF(OR(NOT(ISBLANK(Z1472)),ISBLANK(AA1472)),#N/A,
IF(X1472="empty","empty",
VLOOKUP(X1472,MonsterGroupTable!$A:$A,1,0)))))))</f>
        <v>701</v>
      </c>
      <c r="Z1472">
        <v>1</v>
      </c>
      <c r="AA1472">
        <v>1</v>
      </c>
      <c r="AB1472">
        <v>0</v>
      </c>
      <c r="AE1472" s="1" t="s">
        <v>204</v>
      </c>
      <c r="AF1472" s="2">
        <f>IF(AND(ISBLANK(AE1472),OR(NOT(ISBLANK(AG1472)),NOT(ISBLANK(AH1472)))),#N/A,
IF(ISBLANK(AE1472),"",
IF(AND(NOT(ISERROR(VLOOKUP(AE1472,MonsterTable!$A:$B,MATCH(MonsterTable!$B$1,MonsterTable!$A$1:$B$1,0),0))),OR(ISBLANK(AG1472),ISBLANK(AH1472))),#N/A,
IFERROR(VLOOKUP(AE1472,MonsterTable!$A:$B,MATCH(MonsterTable!$B$1,MonsterTable!$A$1:$B$1,0),0),
IF(OR(NOT(ISBLANK(AG1472)),ISBLANK(AH1472)),#N/A,
IF(AE1472="empty","empty",
VLOOKUP(AE1472,MonsterGroupTable!$A:$A,1,0)))))))</f>
        <v>702</v>
      </c>
      <c r="AG1472">
        <v>1</v>
      </c>
      <c r="AH1472">
        <v>1</v>
      </c>
      <c r="AI1472">
        <v>0</v>
      </c>
      <c r="AL1472" s="1" t="s">
        <v>205</v>
      </c>
      <c r="AM1472" s="2">
        <f>IF(AND(ISBLANK(AL1472),OR(NOT(ISBLANK(AN1472)),NOT(ISBLANK(AO1472)))),#N/A,
IF(ISBLANK(AL1472),"",
IF(AND(NOT(ISERROR(VLOOKUP(AL1472,MonsterTable!$A:$B,MATCH(MonsterTable!$B$1,MonsterTable!$A$1:$B$1,0),0))),OR(ISBLANK(AN1472),ISBLANK(AO1472))),#N/A,
IFERROR(VLOOKUP(AL1472,MonsterTable!$A:$B,MATCH(MonsterTable!$B$1,MonsterTable!$A$1:$B$1,0),0),
IF(OR(NOT(ISBLANK(AN1472)),ISBLANK(AO1472)),#N/A,
IF(AL1472="empty","empty",
VLOOKUP(AL1472,MonsterGroupTable!$A:$A,1,0)))))))</f>
        <v>703</v>
      </c>
      <c r="AN1472">
        <v>1</v>
      </c>
      <c r="AO1472">
        <v>1</v>
      </c>
      <c r="AP1472">
        <v>0</v>
      </c>
      <c r="AT1472" s="2" t="str">
        <f>IF(AND(ISBLANK(AS1472),OR(NOT(ISBLANK(AU1472)),NOT(ISBLANK(AV1472)))),#N/A,
IF(ISBLANK(AS1472),"",
IF(AND(NOT(ISERROR(VLOOKUP(AS1472,MonsterTable!$A:$B,MATCH(MonsterTable!$B$1,MonsterTable!$A$1:$B$1,0),0))),OR(ISBLANK(AU1472),ISBLANK(AV1472))),#N/A,
IFERROR(VLOOKUP(AS1472,MonsterTable!$A:$B,MATCH(MonsterTable!$B$1,MonsterTable!$A$1:$B$1,0),0),
IF(OR(NOT(ISBLANK(AU1472)),ISBLANK(AV1472)),#N/A,
IF(AS1472="empty","empty",
VLOOKUP(AS1472,MonsterGroupTable!$A:$A,1,0)))))))</f>
        <v/>
      </c>
      <c r="BA1472" s="2" t="str">
        <f>IF(AND(ISBLANK(AZ1472),OR(NOT(ISBLANK(BB1472)),NOT(ISBLANK(BC1472)))),#N/A,
IF(ISBLANK(AZ1472),"",
IF(AND(NOT(ISERROR(VLOOKUP(AZ1472,MonsterTable!$A:$B,MATCH(MonsterTable!$B$1,MonsterTable!$A$1:$B$1,0),0))),OR(ISBLANK(BB1472),ISBLANK(BC1472))),#N/A,
IFERROR(VLOOKUP(AZ1472,MonsterTable!$A:$B,MATCH(MonsterTable!$B$1,MonsterTable!$A$1:$B$1,0),0),
IF(OR(NOT(ISBLANK(BB1472)),ISBLANK(BC1472)),#N/A,
IF(AZ1472="empty","empty",
VLOOKUP(AZ1472,MonsterGroupTable!$A:$A,1,0)))))))</f>
        <v/>
      </c>
      <c r="BH1472" s="2" t="str">
        <f>IF(AND(ISBLANK(BG1472),OR(NOT(ISBLANK(BI1472)),NOT(ISBLANK(BJ1472)))),#N/A,
IF(ISBLANK(BG1472),"",
IF(AND(NOT(ISERROR(VLOOKUP(BG1472,MonsterTable!$A:$B,MATCH(MonsterTable!$B$1,MonsterTable!$A$1:$B$1,0),0))),OR(ISBLANK(BI1472),ISBLANK(BJ1472))),#N/A,
IFERROR(VLOOKUP(BG1472,MonsterTable!$A:$B,MATCH(MonsterTable!$B$1,MonsterTable!$A$1:$B$1,0),0),
IF(OR(NOT(ISBLANK(BI1472)),ISBLANK(BJ1472)),#N/A,
IF(BG1472="empty","empty",
VLOOKUP(BG1472,MonsterGroupTable!$A:$A,1,0)))))))</f>
        <v/>
      </c>
      <c r="BO1472" s="2" t="str">
        <f>IF(AND(ISBLANK(BN1472),OR(NOT(ISBLANK(BP1472)),NOT(ISBLANK(BQ1472)))),#N/A,
IF(ISBLANK(BN1472),"",
IF(AND(NOT(ISERROR(VLOOKUP(BN1472,MonsterTable!$A:$B,MATCH(MonsterTable!$B$1,MonsterTable!$A$1:$B$1,0),0))),OR(ISBLANK(BP1472),ISBLANK(BQ1472))),#N/A,
IFERROR(VLOOKUP(BN1472,MonsterTable!$A:$B,MATCH(MonsterTable!$B$1,MonsterTable!$A$1:$B$1,0),0),
IF(OR(NOT(ISBLANK(BP1472)),ISBLANK(BQ1472)),#N/A,
IF(BN1472="empty","empty",
VLOOKUP(BN1472,MonsterGroupTable!$A:$A,1,0)))))))</f>
        <v/>
      </c>
      <c r="BV1472" s="2" t="str">
        <f>IF(AND(ISBLANK(BU1472),OR(NOT(ISBLANK(BW1472)),NOT(ISBLANK(BX1472)))),#N/A,
IF(ISBLANK(BU1472),"",
IF(AND(NOT(ISERROR(VLOOKUP(BU1472,MonsterTable!$A:$B,MATCH(MonsterTable!$B$1,MonsterTable!$A$1:$B$1,0),0))),OR(ISBLANK(BW1472),ISBLANK(BX1472))),#N/A,
IFERROR(VLOOKUP(BU1472,MonsterTable!$A:$B,MATCH(MonsterTable!$B$1,MonsterTable!$A$1:$B$1,0),0),
IF(OR(NOT(ISBLANK(BW1472)),ISBLANK(BX1472)),#N/A,
IF(BU1472="empty","empty",
VLOOKUP(BU1472,MonsterGroupTable!$A:$A,1,0)))))))</f>
        <v/>
      </c>
      <c r="CC1472" s="2" t="str">
        <f>IF(AND(ISBLANK(CB1472),OR(NOT(ISBLANK(CD1472)),NOT(ISBLANK(CE1472)))),#N/A,
IF(ISBLANK(CB1472),"",
IF(AND(NOT(ISERROR(VLOOKUP(CB1472,MonsterTable!$A:$B,MATCH(MonsterTable!$B$1,MonsterTable!$A$1:$B$1,0),0))),OR(ISBLANK(CD1472),ISBLANK(CE1472))),#N/A,
IFERROR(VLOOKUP(CB1472,MonsterTable!$A:$B,MATCH(MonsterTable!$B$1,MonsterTable!$A$1:$B$1,0),0),
IF(OR(NOT(ISBLANK(CD1472)),ISBLANK(CE1472)),#N/A,
IF(CB1472="empty","empty",
VLOOKUP(CB1472,MonsterGroupTable!$A:$A,1,0)))))))</f>
        <v/>
      </c>
      <c r="CJ1472" s="2" t="str">
        <f>IF(AND(ISBLANK(CI1472),OR(NOT(ISBLANK(CK1472)),NOT(ISBLANK(CL1472)))),#N/A,
IF(ISBLANK(CI1472),"",
IF(AND(NOT(ISERROR(VLOOKUP(CI1472,MonsterTable!$A:$B,MATCH(MonsterTable!$B$1,MonsterTable!$A$1:$B$1,0),0))),OR(ISBLANK(CK1472),ISBLANK(CL1472))),#N/A,
IFERROR(VLOOKUP(CI1472,MonsterTable!$A:$B,MATCH(MonsterTable!$B$1,MonsterTable!$A$1:$B$1,0),0),
IF(OR(NOT(ISBLANK(CK1472)),ISBLANK(CL1472)),#N/A,
IF(CI1472="empty","empty",
VLOOKUP(CI1472,MonsterGroupTable!$A:$A,1,0)))))))</f>
        <v/>
      </c>
    </row>
    <row r="1473" spans="1:88">
      <c r="A1473">
        <v>70016</v>
      </c>
      <c r="B1473">
        <f t="shared" si="55"/>
        <v>1.1000000000000001</v>
      </c>
      <c r="C1473">
        <f t="shared" si="56"/>
        <v>1.1000000000000001</v>
      </c>
      <c r="F1473">
        <v>145</v>
      </c>
      <c r="G1473">
        <v>9999999</v>
      </c>
      <c r="H1473">
        <v>0</v>
      </c>
      <c r="I1473">
        <v>0</v>
      </c>
      <c r="J1473">
        <v>0</v>
      </c>
      <c r="K1473" t="s">
        <v>199</v>
      </c>
      <c r="L1473" t="s">
        <v>200</v>
      </c>
      <c r="M1473" t="s">
        <v>201</v>
      </c>
      <c r="N1473" t="s">
        <v>202</v>
      </c>
      <c r="O1473">
        <v>0</v>
      </c>
      <c r="P1473">
        <v>-4.75</v>
      </c>
      <c r="Q1473">
        <v>-3.5</v>
      </c>
      <c r="R1473">
        <v>-7.4</v>
      </c>
      <c r="S1473">
        <v>2</v>
      </c>
      <c r="T1473">
        <v>-13.5</v>
      </c>
      <c r="U1473">
        <v>2.2000000000000002</v>
      </c>
      <c r="V1473">
        <v>-9</v>
      </c>
      <c r="W1473" t="str">
        <f t="shared" si="46"/>
        <v>701,1,1,0,702,1,1,0,703,1,1,0</v>
      </c>
      <c r="X1473" s="1" t="s">
        <v>203</v>
      </c>
      <c r="Y1473" s="2">
        <f>IF(AND(ISBLANK(X1473),OR(NOT(ISBLANK(Z1473)),NOT(ISBLANK(AA1473)))),#N/A,
IF(ISBLANK(X1473),"",
IF(AND(NOT(ISERROR(VLOOKUP(X1473,MonsterTable!$A:$B,MATCH(MonsterTable!$B$1,MonsterTable!$A$1:$B$1,0),0))),OR(ISBLANK(Z1473),ISBLANK(AA1473))),#N/A,
IFERROR(VLOOKUP(X1473,MonsterTable!$A:$B,MATCH(MonsterTable!$B$1,MonsterTable!$A$1:$B$1,0),0),
IF(OR(NOT(ISBLANK(Z1473)),ISBLANK(AA1473)),#N/A,
IF(X1473="empty","empty",
VLOOKUP(X1473,MonsterGroupTable!$A:$A,1,0)))))))</f>
        <v>701</v>
      </c>
      <c r="Z1473">
        <v>1</v>
      </c>
      <c r="AA1473">
        <v>1</v>
      </c>
      <c r="AB1473">
        <v>0</v>
      </c>
      <c r="AE1473" s="1" t="s">
        <v>204</v>
      </c>
      <c r="AF1473" s="2">
        <f>IF(AND(ISBLANK(AE1473),OR(NOT(ISBLANK(AG1473)),NOT(ISBLANK(AH1473)))),#N/A,
IF(ISBLANK(AE1473),"",
IF(AND(NOT(ISERROR(VLOOKUP(AE1473,MonsterTable!$A:$B,MATCH(MonsterTable!$B$1,MonsterTable!$A$1:$B$1,0),0))),OR(ISBLANK(AG1473),ISBLANK(AH1473))),#N/A,
IFERROR(VLOOKUP(AE1473,MonsterTable!$A:$B,MATCH(MonsterTable!$B$1,MonsterTable!$A$1:$B$1,0),0),
IF(OR(NOT(ISBLANK(AG1473)),ISBLANK(AH1473)),#N/A,
IF(AE1473="empty","empty",
VLOOKUP(AE1473,MonsterGroupTable!$A:$A,1,0)))))))</f>
        <v>702</v>
      </c>
      <c r="AG1473">
        <v>1</v>
      </c>
      <c r="AH1473">
        <v>1</v>
      </c>
      <c r="AI1473">
        <v>0</v>
      </c>
      <c r="AL1473" s="1" t="s">
        <v>205</v>
      </c>
      <c r="AM1473" s="2">
        <f>IF(AND(ISBLANK(AL1473),OR(NOT(ISBLANK(AN1473)),NOT(ISBLANK(AO1473)))),#N/A,
IF(ISBLANK(AL1473),"",
IF(AND(NOT(ISERROR(VLOOKUP(AL1473,MonsterTable!$A:$B,MATCH(MonsterTable!$B$1,MonsterTable!$A$1:$B$1,0),0))),OR(ISBLANK(AN1473),ISBLANK(AO1473))),#N/A,
IFERROR(VLOOKUP(AL1473,MonsterTable!$A:$B,MATCH(MonsterTable!$B$1,MonsterTable!$A$1:$B$1,0),0),
IF(OR(NOT(ISBLANK(AN1473)),ISBLANK(AO1473)),#N/A,
IF(AL1473="empty","empty",
VLOOKUP(AL1473,MonsterGroupTable!$A:$A,1,0)))))))</f>
        <v>703</v>
      </c>
      <c r="AN1473">
        <v>1</v>
      </c>
      <c r="AO1473">
        <v>1</v>
      </c>
      <c r="AP1473">
        <v>0</v>
      </c>
      <c r="AT1473" s="2" t="str">
        <f>IF(AND(ISBLANK(AS1473),OR(NOT(ISBLANK(AU1473)),NOT(ISBLANK(AV1473)))),#N/A,
IF(ISBLANK(AS1473),"",
IF(AND(NOT(ISERROR(VLOOKUP(AS1473,MonsterTable!$A:$B,MATCH(MonsterTable!$B$1,MonsterTable!$A$1:$B$1,0),0))),OR(ISBLANK(AU1473),ISBLANK(AV1473))),#N/A,
IFERROR(VLOOKUP(AS1473,MonsterTable!$A:$B,MATCH(MonsterTable!$B$1,MonsterTable!$A$1:$B$1,0),0),
IF(OR(NOT(ISBLANK(AU1473)),ISBLANK(AV1473)),#N/A,
IF(AS1473="empty","empty",
VLOOKUP(AS1473,MonsterGroupTable!$A:$A,1,0)))))))</f>
        <v/>
      </c>
      <c r="BA1473" s="2" t="str">
        <f>IF(AND(ISBLANK(AZ1473),OR(NOT(ISBLANK(BB1473)),NOT(ISBLANK(BC1473)))),#N/A,
IF(ISBLANK(AZ1473),"",
IF(AND(NOT(ISERROR(VLOOKUP(AZ1473,MonsterTable!$A:$B,MATCH(MonsterTable!$B$1,MonsterTable!$A$1:$B$1,0),0))),OR(ISBLANK(BB1473),ISBLANK(BC1473))),#N/A,
IFERROR(VLOOKUP(AZ1473,MonsterTable!$A:$B,MATCH(MonsterTable!$B$1,MonsterTable!$A$1:$B$1,0),0),
IF(OR(NOT(ISBLANK(BB1473)),ISBLANK(BC1473)),#N/A,
IF(AZ1473="empty","empty",
VLOOKUP(AZ1473,MonsterGroupTable!$A:$A,1,0)))))))</f>
        <v/>
      </c>
      <c r="BH1473" s="2" t="str">
        <f>IF(AND(ISBLANK(BG1473),OR(NOT(ISBLANK(BI1473)),NOT(ISBLANK(BJ1473)))),#N/A,
IF(ISBLANK(BG1473),"",
IF(AND(NOT(ISERROR(VLOOKUP(BG1473,MonsterTable!$A:$B,MATCH(MonsterTable!$B$1,MonsterTable!$A$1:$B$1,0),0))),OR(ISBLANK(BI1473),ISBLANK(BJ1473))),#N/A,
IFERROR(VLOOKUP(BG1473,MonsterTable!$A:$B,MATCH(MonsterTable!$B$1,MonsterTable!$A$1:$B$1,0),0),
IF(OR(NOT(ISBLANK(BI1473)),ISBLANK(BJ1473)),#N/A,
IF(BG1473="empty","empty",
VLOOKUP(BG1473,MonsterGroupTable!$A:$A,1,0)))))))</f>
        <v/>
      </c>
      <c r="BO1473" s="2" t="str">
        <f>IF(AND(ISBLANK(BN1473),OR(NOT(ISBLANK(BP1473)),NOT(ISBLANK(BQ1473)))),#N/A,
IF(ISBLANK(BN1473),"",
IF(AND(NOT(ISERROR(VLOOKUP(BN1473,MonsterTable!$A:$B,MATCH(MonsterTable!$B$1,MonsterTable!$A$1:$B$1,0),0))),OR(ISBLANK(BP1473),ISBLANK(BQ1473))),#N/A,
IFERROR(VLOOKUP(BN1473,MonsterTable!$A:$B,MATCH(MonsterTable!$B$1,MonsterTable!$A$1:$B$1,0),0),
IF(OR(NOT(ISBLANK(BP1473)),ISBLANK(BQ1473)),#N/A,
IF(BN1473="empty","empty",
VLOOKUP(BN1473,MonsterGroupTable!$A:$A,1,0)))))))</f>
        <v/>
      </c>
      <c r="BV1473" s="2" t="str">
        <f>IF(AND(ISBLANK(BU1473),OR(NOT(ISBLANK(BW1473)),NOT(ISBLANK(BX1473)))),#N/A,
IF(ISBLANK(BU1473),"",
IF(AND(NOT(ISERROR(VLOOKUP(BU1473,MonsterTable!$A:$B,MATCH(MonsterTable!$B$1,MonsterTable!$A$1:$B$1,0),0))),OR(ISBLANK(BW1473),ISBLANK(BX1473))),#N/A,
IFERROR(VLOOKUP(BU1473,MonsterTable!$A:$B,MATCH(MonsterTable!$B$1,MonsterTable!$A$1:$B$1,0),0),
IF(OR(NOT(ISBLANK(BW1473)),ISBLANK(BX1473)),#N/A,
IF(BU1473="empty","empty",
VLOOKUP(BU1473,MonsterGroupTable!$A:$A,1,0)))))))</f>
        <v/>
      </c>
      <c r="CC1473" s="2" t="str">
        <f>IF(AND(ISBLANK(CB1473),OR(NOT(ISBLANK(CD1473)),NOT(ISBLANK(CE1473)))),#N/A,
IF(ISBLANK(CB1473),"",
IF(AND(NOT(ISERROR(VLOOKUP(CB1473,MonsterTable!$A:$B,MATCH(MonsterTable!$B$1,MonsterTable!$A$1:$B$1,0),0))),OR(ISBLANK(CD1473),ISBLANK(CE1473))),#N/A,
IFERROR(VLOOKUP(CB1473,MonsterTable!$A:$B,MATCH(MonsterTable!$B$1,MonsterTable!$A$1:$B$1,0),0),
IF(OR(NOT(ISBLANK(CD1473)),ISBLANK(CE1473)),#N/A,
IF(CB1473="empty","empty",
VLOOKUP(CB1473,MonsterGroupTable!$A:$A,1,0)))))))</f>
        <v/>
      </c>
      <c r="CJ1473" s="2" t="str">
        <f>IF(AND(ISBLANK(CI1473),OR(NOT(ISBLANK(CK1473)),NOT(ISBLANK(CL1473)))),#N/A,
IF(ISBLANK(CI1473),"",
IF(AND(NOT(ISERROR(VLOOKUP(CI1473,MonsterTable!$A:$B,MATCH(MonsterTable!$B$1,MonsterTable!$A$1:$B$1,0),0))),OR(ISBLANK(CK1473),ISBLANK(CL1473))),#N/A,
IFERROR(VLOOKUP(CI1473,MonsterTable!$A:$B,MATCH(MonsterTable!$B$1,MonsterTable!$A$1:$B$1,0),0),
IF(OR(NOT(ISBLANK(CK1473)),ISBLANK(CL1473)),#N/A,
IF(CI1473="empty","empty",
VLOOKUP(CI1473,MonsterGroupTable!$A:$A,1,0)))))))</f>
        <v/>
      </c>
    </row>
    <row r="1474" spans="1:88">
      <c r="A1474">
        <v>70017</v>
      </c>
      <c r="B1474">
        <f t="shared" ref="B1474:B1487" si="57">IF(MOD(A1474,10)=0,1.2,1.1)</f>
        <v>1.1000000000000001</v>
      </c>
      <c r="C1474">
        <f t="shared" ref="C1474:C1487" si="58">IF(MOD(B1474,10)=0,1.2,1.1)</f>
        <v>1.1000000000000001</v>
      </c>
      <c r="F1474">
        <v>150</v>
      </c>
      <c r="G1474">
        <v>9999999</v>
      </c>
      <c r="H1474">
        <v>0</v>
      </c>
      <c r="I1474">
        <v>0</v>
      </c>
      <c r="J1474">
        <v>0</v>
      </c>
      <c r="K1474" t="s">
        <v>199</v>
      </c>
      <c r="L1474" t="s">
        <v>200</v>
      </c>
      <c r="M1474" t="s">
        <v>201</v>
      </c>
      <c r="N1474" t="s">
        <v>202</v>
      </c>
      <c r="O1474">
        <v>0</v>
      </c>
      <c r="P1474">
        <v>-4.75</v>
      </c>
      <c r="Q1474">
        <v>-3.5</v>
      </c>
      <c r="R1474">
        <v>-7.4</v>
      </c>
      <c r="S1474">
        <v>2</v>
      </c>
      <c r="T1474">
        <v>-13.5</v>
      </c>
      <c r="U1474">
        <v>2.2000000000000002</v>
      </c>
      <c r="V1474">
        <v>-9</v>
      </c>
      <c r="W1474" t="str">
        <f t="shared" ref="W1474:W1487" si="59">Y1474&amp;IF(ISBLANK(Z1474),"",","&amp;Z1474)&amp;IF(ISBLANK(AA1474),"",","&amp;AA1474)&amp;IF(ISBLANK(AB1474),"",","&amp;AB1474)&amp;IF(ISBLANK(AC1474),"",","&amp;AC1474)&amp;IF(ISBLANK(AD1474),"",","&amp;AD1474)
&amp;IF(LEN(AF1474)=0,"",","&amp;AF1474)&amp;IF(ISBLANK(AG1474),"",","&amp;AG1474)&amp;IF(ISBLANK(AH1474),"",","&amp;AH1474)&amp;IF(ISBLANK(AI1474),"",","&amp;AI1474)&amp;IF(ISBLANK(AJ1474),"",","&amp;AJ1474)&amp;IF(ISBLANK(AK1474),"",","&amp;AK1474)
&amp;IF(LEN(AM1474)=0,"",","&amp;AM1474)&amp;IF(ISBLANK(AN1474),"",","&amp;AN1474)&amp;IF(ISBLANK(AO1474),"",","&amp;AO1474)&amp;IF(ISBLANK(AP1474),"",","&amp;AP1474)&amp;IF(ISBLANK(AQ1474),"",","&amp;AQ1474)&amp;IF(ISBLANK(AR1474),"",","&amp;AR1474)
&amp;IF(LEN(AT1474)=0,"",","&amp;AT1474)&amp;IF(ISBLANK(AU1474),"",","&amp;AU1474)&amp;IF(ISBLANK(AV1474),"",","&amp;AV1474)&amp;IF(ISBLANK(AW1474),"",","&amp;AW1474)&amp;IF(ISBLANK(AX1474),"",","&amp;AX1474)&amp;IF(ISBLANK(AY1474),"",","&amp;AY1474)
&amp;IF(LEN(BA1474)=0,"",","&amp;BA1474)&amp;IF(ISBLANK(BB1474),"",","&amp;BB1474)&amp;IF(ISBLANK(BC1474),"",","&amp;BC1474)&amp;IF(ISBLANK(BD1474),"",","&amp;BD1474)&amp;IF(ISBLANK(BE1474),"",","&amp;BE1474)&amp;IF(ISBLANK(BF1474),"",","&amp;BF1474)
&amp;IF(LEN(BH1474)=0,"",","&amp;BH1474)&amp;IF(ISBLANK(BI1474),"",","&amp;BI1474)&amp;IF(ISBLANK(BJ1474),"",","&amp;BJ1474)&amp;IF(ISBLANK(BK1474),"",","&amp;BK1474)&amp;IF(ISBLANK(BL1474),"",","&amp;BL1474)&amp;IF(ISBLANK(BM1474),"",","&amp;BM1474)
&amp;IF(LEN(BO1474)=0,"",","&amp;BO1474)&amp;IF(ISBLANK(BP1474),"",","&amp;BP1474)&amp;IF(ISBLANK(BQ1474),"",","&amp;BQ1474)&amp;IF(ISBLANK(BR1474),"",","&amp;BR1474)&amp;IF(ISBLANK(BS1474),"",","&amp;BS1474)&amp;IF(ISBLANK(BT1474),"",","&amp;BT1474)
&amp;IF(LEN(BV1474)=0,"",","&amp;BV1474)&amp;IF(ISBLANK(BW1474),"",","&amp;BW1474)&amp;IF(ISBLANK(BX1474),"",","&amp;BX1474)&amp;IF(ISBLANK(BY1474),"",","&amp;BY1474)&amp;IF(ISBLANK(BZ1474),"",","&amp;BZ1474)&amp;IF(ISBLANK(CA1474),"",","&amp;CA1474)
&amp;IF(LEN(CC1474)=0,"",","&amp;CC1474)&amp;IF(ISBLANK(CD1474),"",","&amp;CD1474)&amp;IF(ISBLANK(CE1474),"",","&amp;CE1474)&amp;IF(ISBLANK(CF1474),"",","&amp;CF1474)&amp;IF(ISBLANK(CG1474),"",","&amp;CG1474)&amp;IF(ISBLANK(CH1474),"",","&amp;CH1474)
&amp;IF(LEN(CJ1474)=0,"",","&amp;CJ1474)&amp;IF(ISBLANK(CK1474),"",","&amp;CK1474)&amp;IF(ISBLANK(CL1474),"",","&amp;CL1474)&amp;IF(ISBLANK(CM1474),"",","&amp;CM1474)&amp;IF(ISBLANK(CN1474),"",","&amp;CN1474)&amp;IF(ISBLANK(CO1474),"",","&amp;CO1474)</f>
        <v>701,1,1,0,702,1,1,0,703,1,1,0</v>
      </c>
      <c r="X1474" s="1" t="s">
        <v>173</v>
      </c>
      <c r="Y1474" s="2">
        <f>IF(AND(ISBLANK(X1474),OR(NOT(ISBLANK(Z1474)),NOT(ISBLANK(AA1474)))),#N/A,
IF(ISBLANK(X1474),"",
IF(AND(NOT(ISERROR(VLOOKUP(X1474,MonsterTable!$A:$B,MATCH(MonsterTable!$B$1,MonsterTable!$A$1:$B$1,0),0))),OR(ISBLANK(Z1474),ISBLANK(AA1474))),#N/A,
IFERROR(VLOOKUP(X1474,MonsterTable!$A:$B,MATCH(MonsterTable!$B$1,MonsterTable!$A$1:$B$1,0),0),
IF(OR(NOT(ISBLANK(Z1474)),ISBLANK(AA1474)),#N/A,
IF(X1474="empty","empty",
VLOOKUP(X1474,MonsterGroupTable!$A:$A,1,0)))))))</f>
        <v>701</v>
      </c>
      <c r="Z1474">
        <v>1</v>
      </c>
      <c r="AA1474">
        <v>1</v>
      </c>
      <c r="AB1474">
        <v>0</v>
      </c>
      <c r="AE1474" s="1" t="s">
        <v>174</v>
      </c>
      <c r="AF1474" s="2">
        <f>IF(AND(ISBLANK(AE1474),OR(NOT(ISBLANK(AG1474)),NOT(ISBLANK(AH1474)))),#N/A,
IF(ISBLANK(AE1474),"",
IF(AND(NOT(ISERROR(VLOOKUP(AE1474,MonsterTable!$A:$B,MATCH(MonsterTable!$B$1,MonsterTable!$A$1:$B$1,0),0))),OR(ISBLANK(AG1474),ISBLANK(AH1474))),#N/A,
IFERROR(VLOOKUP(AE1474,MonsterTable!$A:$B,MATCH(MonsterTable!$B$1,MonsterTable!$A$1:$B$1,0),0),
IF(OR(NOT(ISBLANK(AG1474)),ISBLANK(AH1474)),#N/A,
IF(AE1474="empty","empty",
VLOOKUP(AE1474,MonsterGroupTable!$A:$A,1,0)))))))</f>
        <v>702</v>
      </c>
      <c r="AG1474">
        <v>1</v>
      </c>
      <c r="AH1474">
        <v>1</v>
      </c>
      <c r="AI1474">
        <v>0</v>
      </c>
      <c r="AL1474" s="1" t="s">
        <v>175</v>
      </c>
      <c r="AM1474" s="2">
        <f>IF(AND(ISBLANK(AL1474),OR(NOT(ISBLANK(AN1474)),NOT(ISBLANK(AO1474)))),#N/A,
IF(ISBLANK(AL1474),"",
IF(AND(NOT(ISERROR(VLOOKUP(AL1474,MonsterTable!$A:$B,MATCH(MonsterTable!$B$1,MonsterTable!$A$1:$B$1,0),0))),OR(ISBLANK(AN1474),ISBLANK(AO1474))),#N/A,
IFERROR(VLOOKUP(AL1474,MonsterTable!$A:$B,MATCH(MonsterTable!$B$1,MonsterTable!$A$1:$B$1,0),0),
IF(OR(NOT(ISBLANK(AN1474)),ISBLANK(AO1474)),#N/A,
IF(AL1474="empty","empty",
VLOOKUP(AL1474,MonsterGroupTable!$A:$A,1,0)))))))</f>
        <v>703</v>
      </c>
      <c r="AN1474">
        <v>1</v>
      </c>
      <c r="AO1474">
        <v>1</v>
      </c>
      <c r="AP1474">
        <v>0</v>
      </c>
      <c r="AT1474" s="2" t="str">
        <f>IF(AND(ISBLANK(AS1474),OR(NOT(ISBLANK(AU1474)),NOT(ISBLANK(AV1474)))),#N/A,
IF(ISBLANK(AS1474),"",
IF(AND(NOT(ISERROR(VLOOKUP(AS1474,MonsterTable!$A:$B,MATCH(MonsterTable!$B$1,MonsterTable!$A$1:$B$1,0),0))),OR(ISBLANK(AU1474),ISBLANK(AV1474))),#N/A,
IFERROR(VLOOKUP(AS1474,MonsterTable!$A:$B,MATCH(MonsterTable!$B$1,MonsterTable!$A$1:$B$1,0),0),
IF(OR(NOT(ISBLANK(AU1474)),ISBLANK(AV1474)),#N/A,
IF(AS1474="empty","empty",
VLOOKUP(AS1474,MonsterGroupTable!$A:$A,1,0)))))))</f>
        <v/>
      </c>
      <c r="BA1474" s="2" t="str">
        <f>IF(AND(ISBLANK(AZ1474),OR(NOT(ISBLANK(BB1474)),NOT(ISBLANK(BC1474)))),#N/A,
IF(ISBLANK(AZ1474),"",
IF(AND(NOT(ISERROR(VLOOKUP(AZ1474,MonsterTable!$A:$B,MATCH(MonsterTable!$B$1,MonsterTable!$A$1:$B$1,0),0))),OR(ISBLANK(BB1474),ISBLANK(BC1474))),#N/A,
IFERROR(VLOOKUP(AZ1474,MonsterTable!$A:$B,MATCH(MonsterTable!$B$1,MonsterTable!$A$1:$B$1,0),0),
IF(OR(NOT(ISBLANK(BB1474)),ISBLANK(BC1474)),#N/A,
IF(AZ1474="empty","empty",
VLOOKUP(AZ1474,MonsterGroupTable!$A:$A,1,0)))))))</f>
        <v/>
      </c>
      <c r="BH1474" s="2" t="str">
        <f>IF(AND(ISBLANK(BG1474),OR(NOT(ISBLANK(BI1474)),NOT(ISBLANK(BJ1474)))),#N/A,
IF(ISBLANK(BG1474),"",
IF(AND(NOT(ISERROR(VLOOKUP(BG1474,MonsterTable!$A:$B,MATCH(MonsterTable!$B$1,MonsterTable!$A$1:$B$1,0),0))),OR(ISBLANK(BI1474),ISBLANK(BJ1474))),#N/A,
IFERROR(VLOOKUP(BG1474,MonsterTable!$A:$B,MATCH(MonsterTable!$B$1,MonsterTable!$A$1:$B$1,0),0),
IF(OR(NOT(ISBLANK(BI1474)),ISBLANK(BJ1474)),#N/A,
IF(BG1474="empty","empty",
VLOOKUP(BG1474,MonsterGroupTable!$A:$A,1,0)))))))</f>
        <v/>
      </c>
      <c r="BO1474" s="2" t="str">
        <f>IF(AND(ISBLANK(BN1474),OR(NOT(ISBLANK(BP1474)),NOT(ISBLANK(BQ1474)))),#N/A,
IF(ISBLANK(BN1474),"",
IF(AND(NOT(ISERROR(VLOOKUP(BN1474,MonsterTable!$A:$B,MATCH(MonsterTable!$B$1,MonsterTable!$A$1:$B$1,0),0))),OR(ISBLANK(BP1474),ISBLANK(BQ1474))),#N/A,
IFERROR(VLOOKUP(BN1474,MonsterTable!$A:$B,MATCH(MonsterTable!$B$1,MonsterTable!$A$1:$B$1,0),0),
IF(OR(NOT(ISBLANK(BP1474)),ISBLANK(BQ1474)),#N/A,
IF(BN1474="empty","empty",
VLOOKUP(BN1474,MonsterGroupTable!$A:$A,1,0)))))))</f>
        <v/>
      </c>
      <c r="BV1474" s="2" t="str">
        <f>IF(AND(ISBLANK(BU1474),OR(NOT(ISBLANK(BW1474)),NOT(ISBLANK(BX1474)))),#N/A,
IF(ISBLANK(BU1474),"",
IF(AND(NOT(ISERROR(VLOOKUP(BU1474,MonsterTable!$A:$B,MATCH(MonsterTable!$B$1,MonsterTable!$A$1:$B$1,0),0))),OR(ISBLANK(BW1474),ISBLANK(BX1474))),#N/A,
IFERROR(VLOOKUP(BU1474,MonsterTable!$A:$B,MATCH(MonsterTable!$B$1,MonsterTable!$A$1:$B$1,0),0),
IF(OR(NOT(ISBLANK(BW1474)),ISBLANK(BX1474)),#N/A,
IF(BU1474="empty","empty",
VLOOKUP(BU1474,MonsterGroupTable!$A:$A,1,0)))))))</f>
        <v/>
      </c>
      <c r="CC1474" s="2" t="str">
        <f>IF(AND(ISBLANK(CB1474),OR(NOT(ISBLANK(CD1474)),NOT(ISBLANK(CE1474)))),#N/A,
IF(ISBLANK(CB1474),"",
IF(AND(NOT(ISERROR(VLOOKUP(CB1474,MonsterTable!$A:$B,MATCH(MonsterTable!$B$1,MonsterTable!$A$1:$B$1,0),0))),OR(ISBLANK(CD1474),ISBLANK(CE1474))),#N/A,
IFERROR(VLOOKUP(CB1474,MonsterTable!$A:$B,MATCH(MonsterTable!$B$1,MonsterTable!$A$1:$B$1,0),0),
IF(OR(NOT(ISBLANK(CD1474)),ISBLANK(CE1474)),#N/A,
IF(CB1474="empty","empty",
VLOOKUP(CB1474,MonsterGroupTable!$A:$A,1,0)))))))</f>
        <v/>
      </c>
      <c r="CJ1474" s="2" t="str">
        <f>IF(AND(ISBLANK(CI1474),OR(NOT(ISBLANK(CK1474)),NOT(ISBLANK(CL1474)))),#N/A,
IF(ISBLANK(CI1474),"",
IF(AND(NOT(ISERROR(VLOOKUP(CI1474,MonsterTable!$A:$B,MATCH(MonsterTable!$B$1,MonsterTable!$A$1:$B$1,0),0))),OR(ISBLANK(CK1474),ISBLANK(CL1474))),#N/A,
IFERROR(VLOOKUP(CI1474,MonsterTable!$A:$B,MATCH(MonsterTable!$B$1,MonsterTable!$A$1:$B$1,0),0),
IF(OR(NOT(ISBLANK(CK1474)),ISBLANK(CL1474)),#N/A,
IF(CI1474="empty","empty",
VLOOKUP(CI1474,MonsterGroupTable!$A:$A,1,0)))))))</f>
        <v/>
      </c>
    </row>
    <row r="1475" spans="1:88">
      <c r="A1475">
        <v>70018</v>
      </c>
      <c r="B1475">
        <f t="shared" si="57"/>
        <v>1.1000000000000001</v>
      </c>
      <c r="C1475">
        <f t="shared" si="58"/>
        <v>1.1000000000000001</v>
      </c>
      <c r="F1475">
        <v>155</v>
      </c>
      <c r="G1475">
        <v>9999999</v>
      </c>
      <c r="H1475">
        <v>0</v>
      </c>
      <c r="I1475">
        <v>0</v>
      </c>
      <c r="J1475">
        <v>0</v>
      </c>
      <c r="K1475" t="s">
        <v>199</v>
      </c>
      <c r="L1475" t="s">
        <v>200</v>
      </c>
      <c r="M1475" t="s">
        <v>201</v>
      </c>
      <c r="N1475" t="s">
        <v>202</v>
      </c>
      <c r="O1475">
        <v>0</v>
      </c>
      <c r="P1475">
        <v>-4.75</v>
      </c>
      <c r="Q1475">
        <v>-3.5</v>
      </c>
      <c r="R1475">
        <v>-7.4</v>
      </c>
      <c r="S1475">
        <v>2</v>
      </c>
      <c r="T1475">
        <v>-13.5</v>
      </c>
      <c r="U1475">
        <v>2.2000000000000002</v>
      </c>
      <c r="V1475">
        <v>-9</v>
      </c>
      <c r="W1475" t="str">
        <f t="shared" si="59"/>
        <v>701,1,1,0,702,1,1,0,703,1,1,0</v>
      </c>
      <c r="X1475" s="1" t="s">
        <v>173</v>
      </c>
      <c r="Y1475" s="2">
        <f>IF(AND(ISBLANK(X1475),OR(NOT(ISBLANK(Z1475)),NOT(ISBLANK(AA1475)))),#N/A,
IF(ISBLANK(X1475),"",
IF(AND(NOT(ISERROR(VLOOKUP(X1475,MonsterTable!$A:$B,MATCH(MonsterTable!$B$1,MonsterTable!$A$1:$B$1,0),0))),OR(ISBLANK(Z1475),ISBLANK(AA1475))),#N/A,
IFERROR(VLOOKUP(X1475,MonsterTable!$A:$B,MATCH(MonsterTable!$B$1,MonsterTable!$A$1:$B$1,0),0),
IF(OR(NOT(ISBLANK(Z1475)),ISBLANK(AA1475)),#N/A,
IF(X1475="empty","empty",
VLOOKUP(X1475,MonsterGroupTable!$A:$A,1,0)))))))</f>
        <v>701</v>
      </c>
      <c r="Z1475">
        <v>1</v>
      </c>
      <c r="AA1475">
        <v>1</v>
      </c>
      <c r="AB1475">
        <v>0</v>
      </c>
      <c r="AE1475" s="1" t="s">
        <v>174</v>
      </c>
      <c r="AF1475" s="2">
        <f>IF(AND(ISBLANK(AE1475),OR(NOT(ISBLANK(AG1475)),NOT(ISBLANK(AH1475)))),#N/A,
IF(ISBLANK(AE1475),"",
IF(AND(NOT(ISERROR(VLOOKUP(AE1475,MonsterTable!$A:$B,MATCH(MonsterTable!$B$1,MonsterTable!$A$1:$B$1,0),0))),OR(ISBLANK(AG1475),ISBLANK(AH1475))),#N/A,
IFERROR(VLOOKUP(AE1475,MonsterTable!$A:$B,MATCH(MonsterTable!$B$1,MonsterTable!$A$1:$B$1,0),0),
IF(OR(NOT(ISBLANK(AG1475)),ISBLANK(AH1475)),#N/A,
IF(AE1475="empty","empty",
VLOOKUP(AE1475,MonsterGroupTable!$A:$A,1,0)))))))</f>
        <v>702</v>
      </c>
      <c r="AG1475">
        <v>1</v>
      </c>
      <c r="AH1475">
        <v>1</v>
      </c>
      <c r="AI1475">
        <v>0</v>
      </c>
      <c r="AL1475" s="1" t="s">
        <v>175</v>
      </c>
      <c r="AM1475" s="2">
        <f>IF(AND(ISBLANK(AL1475),OR(NOT(ISBLANK(AN1475)),NOT(ISBLANK(AO1475)))),#N/A,
IF(ISBLANK(AL1475),"",
IF(AND(NOT(ISERROR(VLOOKUP(AL1475,MonsterTable!$A:$B,MATCH(MonsterTable!$B$1,MonsterTable!$A$1:$B$1,0),0))),OR(ISBLANK(AN1475),ISBLANK(AO1475))),#N/A,
IFERROR(VLOOKUP(AL1475,MonsterTable!$A:$B,MATCH(MonsterTable!$B$1,MonsterTable!$A$1:$B$1,0),0),
IF(OR(NOT(ISBLANK(AN1475)),ISBLANK(AO1475)),#N/A,
IF(AL1475="empty","empty",
VLOOKUP(AL1475,MonsterGroupTable!$A:$A,1,0)))))))</f>
        <v>703</v>
      </c>
      <c r="AN1475">
        <v>1</v>
      </c>
      <c r="AO1475">
        <v>1</v>
      </c>
      <c r="AP1475">
        <v>0</v>
      </c>
      <c r="AT1475" s="2" t="str">
        <f>IF(AND(ISBLANK(AS1475),OR(NOT(ISBLANK(AU1475)),NOT(ISBLANK(AV1475)))),#N/A,
IF(ISBLANK(AS1475),"",
IF(AND(NOT(ISERROR(VLOOKUP(AS1475,MonsterTable!$A:$B,MATCH(MonsterTable!$B$1,MonsterTable!$A$1:$B$1,0),0))),OR(ISBLANK(AU1475),ISBLANK(AV1475))),#N/A,
IFERROR(VLOOKUP(AS1475,MonsterTable!$A:$B,MATCH(MonsterTable!$B$1,MonsterTable!$A$1:$B$1,0),0),
IF(OR(NOT(ISBLANK(AU1475)),ISBLANK(AV1475)),#N/A,
IF(AS1475="empty","empty",
VLOOKUP(AS1475,MonsterGroupTable!$A:$A,1,0)))))))</f>
        <v/>
      </c>
      <c r="BA1475" s="2" t="str">
        <f>IF(AND(ISBLANK(AZ1475),OR(NOT(ISBLANK(BB1475)),NOT(ISBLANK(BC1475)))),#N/A,
IF(ISBLANK(AZ1475),"",
IF(AND(NOT(ISERROR(VLOOKUP(AZ1475,MonsterTable!$A:$B,MATCH(MonsterTable!$B$1,MonsterTable!$A$1:$B$1,0),0))),OR(ISBLANK(BB1475),ISBLANK(BC1475))),#N/A,
IFERROR(VLOOKUP(AZ1475,MonsterTable!$A:$B,MATCH(MonsterTable!$B$1,MonsterTable!$A$1:$B$1,0),0),
IF(OR(NOT(ISBLANK(BB1475)),ISBLANK(BC1475)),#N/A,
IF(AZ1475="empty","empty",
VLOOKUP(AZ1475,MonsterGroupTable!$A:$A,1,0)))))))</f>
        <v/>
      </c>
      <c r="BH1475" s="2" t="str">
        <f>IF(AND(ISBLANK(BG1475),OR(NOT(ISBLANK(BI1475)),NOT(ISBLANK(BJ1475)))),#N/A,
IF(ISBLANK(BG1475),"",
IF(AND(NOT(ISERROR(VLOOKUP(BG1475,MonsterTable!$A:$B,MATCH(MonsterTable!$B$1,MonsterTable!$A$1:$B$1,0),0))),OR(ISBLANK(BI1475),ISBLANK(BJ1475))),#N/A,
IFERROR(VLOOKUP(BG1475,MonsterTable!$A:$B,MATCH(MonsterTable!$B$1,MonsterTable!$A$1:$B$1,0),0),
IF(OR(NOT(ISBLANK(BI1475)),ISBLANK(BJ1475)),#N/A,
IF(BG1475="empty","empty",
VLOOKUP(BG1475,MonsterGroupTable!$A:$A,1,0)))))))</f>
        <v/>
      </c>
      <c r="BO1475" s="2" t="str">
        <f>IF(AND(ISBLANK(BN1475),OR(NOT(ISBLANK(BP1475)),NOT(ISBLANK(BQ1475)))),#N/A,
IF(ISBLANK(BN1475),"",
IF(AND(NOT(ISERROR(VLOOKUP(BN1475,MonsterTable!$A:$B,MATCH(MonsterTable!$B$1,MonsterTable!$A$1:$B$1,0),0))),OR(ISBLANK(BP1475),ISBLANK(BQ1475))),#N/A,
IFERROR(VLOOKUP(BN1475,MonsterTable!$A:$B,MATCH(MonsterTable!$B$1,MonsterTable!$A$1:$B$1,0),0),
IF(OR(NOT(ISBLANK(BP1475)),ISBLANK(BQ1475)),#N/A,
IF(BN1475="empty","empty",
VLOOKUP(BN1475,MonsterGroupTable!$A:$A,1,0)))))))</f>
        <v/>
      </c>
      <c r="BV1475" s="2" t="str">
        <f>IF(AND(ISBLANK(BU1475),OR(NOT(ISBLANK(BW1475)),NOT(ISBLANK(BX1475)))),#N/A,
IF(ISBLANK(BU1475),"",
IF(AND(NOT(ISERROR(VLOOKUP(BU1475,MonsterTable!$A:$B,MATCH(MonsterTable!$B$1,MonsterTable!$A$1:$B$1,0),0))),OR(ISBLANK(BW1475),ISBLANK(BX1475))),#N/A,
IFERROR(VLOOKUP(BU1475,MonsterTable!$A:$B,MATCH(MonsterTable!$B$1,MonsterTable!$A$1:$B$1,0),0),
IF(OR(NOT(ISBLANK(BW1475)),ISBLANK(BX1475)),#N/A,
IF(BU1475="empty","empty",
VLOOKUP(BU1475,MonsterGroupTable!$A:$A,1,0)))))))</f>
        <v/>
      </c>
      <c r="CC1475" s="2" t="str">
        <f>IF(AND(ISBLANK(CB1475),OR(NOT(ISBLANK(CD1475)),NOT(ISBLANK(CE1475)))),#N/A,
IF(ISBLANK(CB1475),"",
IF(AND(NOT(ISERROR(VLOOKUP(CB1475,MonsterTable!$A:$B,MATCH(MonsterTable!$B$1,MonsterTable!$A$1:$B$1,0),0))),OR(ISBLANK(CD1475),ISBLANK(CE1475))),#N/A,
IFERROR(VLOOKUP(CB1475,MonsterTable!$A:$B,MATCH(MonsterTable!$B$1,MonsterTable!$A$1:$B$1,0),0),
IF(OR(NOT(ISBLANK(CD1475)),ISBLANK(CE1475)),#N/A,
IF(CB1475="empty","empty",
VLOOKUP(CB1475,MonsterGroupTable!$A:$A,1,0)))))))</f>
        <v/>
      </c>
      <c r="CJ1475" s="2" t="str">
        <f>IF(AND(ISBLANK(CI1475),OR(NOT(ISBLANK(CK1475)),NOT(ISBLANK(CL1475)))),#N/A,
IF(ISBLANK(CI1475),"",
IF(AND(NOT(ISERROR(VLOOKUP(CI1475,MonsterTable!$A:$B,MATCH(MonsterTable!$B$1,MonsterTable!$A$1:$B$1,0),0))),OR(ISBLANK(CK1475),ISBLANK(CL1475))),#N/A,
IFERROR(VLOOKUP(CI1475,MonsterTable!$A:$B,MATCH(MonsterTable!$B$1,MonsterTable!$A$1:$B$1,0),0),
IF(OR(NOT(ISBLANK(CK1475)),ISBLANK(CL1475)),#N/A,
IF(CI1475="empty","empty",
VLOOKUP(CI1475,MonsterGroupTable!$A:$A,1,0)))))))</f>
        <v/>
      </c>
    </row>
    <row r="1476" spans="1:88">
      <c r="A1476">
        <v>70019</v>
      </c>
      <c r="B1476">
        <f t="shared" si="57"/>
        <v>1.1000000000000001</v>
      </c>
      <c r="C1476">
        <f t="shared" si="58"/>
        <v>1.1000000000000001</v>
      </c>
      <c r="F1476">
        <v>160</v>
      </c>
      <c r="G1476">
        <v>9999999</v>
      </c>
      <c r="H1476">
        <v>0</v>
      </c>
      <c r="I1476">
        <v>0</v>
      </c>
      <c r="J1476">
        <v>0</v>
      </c>
      <c r="K1476" t="s">
        <v>199</v>
      </c>
      <c r="L1476" t="s">
        <v>200</v>
      </c>
      <c r="M1476" t="s">
        <v>201</v>
      </c>
      <c r="N1476" t="s">
        <v>202</v>
      </c>
      <c r="O1476">
        <v>0</v>
      </c>
      <c r="P1476">
        <v>-4.75</v>
      </c>
      <c r="Q1476">
        <v>-3.5</v>
      </c>
      <c r="R1476">
        <v>-7.4</v>
      </c>
      <c r="S1476">
        <v>2</v>
      </c>
      <c r="T1476">
        <v>-13.5</v>
      </c>
      <c r="U1476">
        <v>2.2000000000000002</v>
      </c>
      <c r="V1476">
        <v>-9</v>
      </c>
      <c r="W1476" t="str">
        <f t="shared" si="59"/>
        <v>701,1,1,0,702,1,1,0,703,1,1,0</v>
      </c>
      <c r="X1476" s="1" t="s">
        <v>173</v>
      </c>
      <c r="Y1476" s="2">
        <f>IF(AND(ISBLANK(X1476),OR(NOT(ISBLANK(Z1476)),NOT(ISBLANK(AA1476)))),#N/A,
IF(ISBLANK(X1476),"",
IF(AND(NOT(ISERROR(VLOOKUP(X1476,MonsterTable!$A:$B,MATCH(MonsterTable!$B$1,MonsterTable!$A$1:$B$1,0),0))),OR(ISBLANK(Z1476),ISBLANK(AA1476))),#N/A,
IFERROR(VLOOKUP(X1476,MonsterTable!$A:$B,MATCH(MonsterTable!$B$1,MonsterTable!$A$1:$B$1,0),0),
IF(OR(NOT(ISBLANK(Z1476)),ISBLANK(AA1476)),#N/A,
IF(X1476="empty","empty",
VLOOKUP(X1476,MonsterGroupTable!$A:$A,1,0)))))))</f>
        <v>701</v>
      </c>
      <c r="Z1476">
        <v>1</v>
      </c>
      <c r="AA1476">
        <v>1</v>
      </c>
      <c r="AB1476">
        <v>0</v>
      </c>
      <c r="AE1476" s="1" t="s">
        <v>174</v>
      </c>
      <c r="AF1476" s="2">
        <f>IF(AND(ISBLANK(AE1476),OR(NOT(ISBLANK(AG1476)),NOT(ISBLANK(AH1476)))),#N/A,
IF(ISBLANK(AE1476),"",
IF(AND(NOT(ISERROR(VLOOKUP(AE1476,MonsterTable!$A:$B,MATCH(MonsterTable!$B$1,MonsterTable!$A$1:$B$1,0),0))),OR(ISBLANK(AG1476),ISBLANK(AH1476))),#N/A,
IFERROR(VLOOKUP(AE1476,MonsterTable!$A:$B,MATCH(MonsterTable!$B$1,MonsterTable!$A$1:$B$1,0),0),
IF(OR(NOT(ISBLANK(AG1476)),ISBLANK(AH1476)),#N/A,
IF(AE1476="empty","empty",
VLOOKUP(AE1476,MonsterGroupTable!$A:$A,1,0)))))))</f>
        <v>702</v>
      </c>
      <c r="AG1476">
        <v>1</v>
      </c>
      <c r="AH1476">
        <v>1</v>
      </c>
      <c r="AI1476">
        <v>0</v>
      </c>
      <c r="AL1476" s="1" t="s">
        <v>175</v>
      </c>
      <c r="AM1476" s="2">
        <f>IF(AND(ISBLANK(AL1476),OR(NOT(ISBLANK(AN1476)),NOT(ISBLANK(AO1476)))),#N/A,
IF(ISBLANK(AL1476),"",
IF(AND(NOT(ISERROR(VLOOKUP(AL1476,MonsterTable!$A:$B,MATCH(MonsterTable!$B$1,MonsterTable!$A$1:$B$1,0),0))),OR(ISBLANK(AN1476),ISBLANK(AO1476))),#N/A,
IFERROR(VLOOKUP(AL1476,MonsterTable!$A:$B,MATCH(MonsterTable!$B$1,MonsterTable!$A$1:$B$1,0),0),
IF(OR(NOT(ISBLANK(AN1476)),ISBLANK(AO1476)),#N/A,
IF(AL1476="empty","empty",
VLOOKUP(AL1476,MonsterGroupTable!$A:$A,1,0)))))))</f>
        <v>703</v>
      </c>
      <c r="AN1476">
        <v>1</v>
      </c>
      <c r="AO1476">
        <v>1</v>
      </c>
      <c r="AP1476">
        <v>0</v>
      </c>
      <c r="AT1476" s="2" t="str">
        <f>IF(AND(ISBLANK(AS1476),OR(NOT(ISBLANK(AU1476)),NOT(ISBLANK(AV1476)))),#N/A,
IF(ISBLANK(AS1476),"",
IF(AND(NOT(ISERROR(VLOOKUP(AS1476,MonsterTable!$A:$B,MATCH(MonsterTable!$B$1,MonsterTable!$A$1:$B$1,0),0))),OR(ISBLANK(AU1476),ISBLANK(AV1476))),#N/A,
IFERROR(VLOOKUP(AS1476,MonsterTable!$A:$B,MATCH(MonsterTable!$B$1,MonsterTable!$A$1:$B$1,0),0),
IF(OR(NOT(ISBLANK(AU1476)),ISBLANK(AV1476)),#N/A,
IF(AS1476="empty","empty",
VLOOKUP(AS1476,MonsterGroupTable!$A:$A,1,0)))))))</f>
        <v/>
      </c>
      <c r="BA1476" s="2" t="str">
        <f>IF(AND(ISBLANK(AZ1476),OR(NOT(ISBLANK(BB1476)),NOT(ISBLANK(BC1476)))),#N/A,
IF(ISBLANK(AZ1476),"",
IF(AND(NOT(ISERROR(VLOOKUP(AZ1476,MonsterTable!$A:$B,MATCH(MonsterTable!$B$1,MonsterTable!$A$1:$B$1,0),0))),OR(ISBLANK(BB1476),ISBLANK(BC1476))),#N/A,
IFERROR(VLOOKUP(AZ1476,MonsterTable!$A:$B,MATCH(MonsterTable!$B$1,MonsterTable!$A$1:$B$1,0),0),
IF(OR(NOT(ISBLANK(BB1476)),ISBLANK(BC1476)),#N/A,
IF(AZ1476="empty","empty",
VLOOKUP(AZ1476,MonsterGroupTable!$A:$A,1,0)))))))</f>
        <v/>
      </c>
      <c r="BH1476" s="2" t="str">
        <f>IF(AND(ISBLANK(BG1476),OR(NOT(ISBLANK(BI1476)),NOT(ISBLANK(BJ1476)))),#N/A,
IF(ISBLANK(BG1476),"",
IF(AND(NOT(ISERROR(VLOOKUP(BG1476,MonsterTable!$A:$B,MATCH(MonsterTable!$B$1,MonsterTable!$A$1:$B$1,0),0))),OR(ISBLANK(BI1476),ISBLANK(BJ1476))),#N/A,
IFERROR(VLOOKUP(BG1476,MonsterTable!$A:$B,MATCH(MonsterTable!$B$1,MonsterTable!$A$1:$B$1,0),0),
IF(OR(NOT(ISBLANK(BI1476)),ISBLANK(BJ1476)),#N/A,
IF(BG1476="empty","empty",
VLOOKUP(BG1476,MonsterGroupTable!$A:$A,1,0)))))))</f>
        <v/>
      </c>
      <c r="BO1476" s="2" t="str">
        <f>IF(AND(ISBLANK(BN1476),OR(NOT(ISBLANK(BP1476)),NOT(ISBLANK(BQ1476)))),#N/A,
IF(ISBLANK(BN1476),"",
IF(AND(NOT(ISERROR(VLOOKUP(BN1476,MonsterTable!$A:$B,MATCH(MonsterTable!$B$1,MonsterTable!$A$1:$B$1,0),0))),OR(ISBLANK(BP1476),ISBLANK(BQ1476))),#N/A,
IFERROR(VLOOKUP(BN1476,MonsterTable!$A:$B,MATCH(MonsterTable!$B$1,MonsterTable!$A$1:$B$1,0),0),
IF(OR(NOT(ISBLANK(BP1476)),ISBLANK(BQ1476)),#N/A,
IF(BN1476="empty","empty",
VLOOKUP(BN1476,MonsterGroupTable!$A:$A,1,0)))))))</f>
        <v/>
      </c>
      <c r="BV1476" s="2" t="str">
        <f>IF(AND(ISBLANK(BU1476),OR(NOT(ISBLANK(BW1476)),NOT(ISBLANK(BX1476)))),#N/A,
IF(ISBLANK(BU1476),"",
IF(AND(NOT(ISERROR(VLOOKUP(BU1476,MonsterTable!$A:$B,MATCH(MonsterTable!$B$1,MonsterTable!$A$1:$B$1,0),0))),OR(ISBLANK(BW1476),ISBLANK(BX1476))),#N/A,
IFERROR(VLOOKUP(BU1476,MonsterTable!$A:$B,MATCH(MonsterTable!$B$1,MonsterTable!$A$1:$B$1,0),0),
IF(OR(NOT(ISBLANK(BW1476)),ISBLANK(BX1476)),#N/A,
IF(BU1476="empty","empty",
VLOOKUP(BU1476,MonsterGroupTable!$A:$A,1,0)))))))</f>
        <v/>
      </c>
      <c r="CC1476" s="2" t="str">
        <f>IF(AND(ISBLANK(CB1476),OR(NOT(ISBLANK(CD1476)),NOT(ISBLANK(CE1476)))),#N/A,
IF(ISBLANK(CB1476),"",
IF(AND(NOT(ISERROR(VLOOKUP(CB1476,MonsterTable!$A:$B,MATCH(MonsterTable!$B$1,MonsterTable!$A$1:$B$1,0),0))),OR(ISBLANK(CD1476),ISBLANK(CE1476))),#N/A,
IFERROR(VLOOKUP(CB1476,MonsterTable!$A:$B,MATCH(MonsterTable!$B$1,MonsterTable!$A$1:$B$1,0),0),
IF(OR(NOT(ISBLANK(CD1476)),ISBLANK(CE1476)),#N/A,
IF(CB1476="empty","empty",
VLOOKUP(CB1476,MonsterGroupTable!$A:$A,1,0)))))))</f>
        <v/>
      </c>
      <c r="CJ1476" s="2" t="str">
        <f>IF(AND(ISBLANK(CI1476),OR(NOT(ISBLANK(CK1476)),NOT(ISBLANK(CL1476)))),#N/A,
IF(ISBLANK(CI1476),"",
IF(AND(NOT(ISERROR(VLOOKUP(CI1476,MonsterTable!$A:$B,MATCH(MonsterTable!$B$1,MonsterTable!$A$1:$B$1,0),0))),OR(ISBLANK(CK1476),ISBLANK(CL1476))),#N/A,
IFERROR(VLOOKUP(CI1476,MonsterTable!$A:$B,MATCH(MonsterTable!$B$1,MonsterTable!$A$1:$B$1,0),0),
IF(OR(NOT(ISBLANK(CK1476)),ISBLANK(CL1476)),#N/A,
IF(CI1476="empty","empty",
VLOOKUP(CI1476,MonsterGroupTable!$A:$A,1,0)))))))</f>
        <v/>
      </c>
    </row>
    <row r="1477" spans="1:88">
      <c r="A1477">
        <v>70020</v>
      </c>
      <c r="B1477">
        <f t="shared" si="57"/>
        <v>1.2</v>
      </c>
      <c r="C1477">
        <f t="shared" si="58"/>
        <v>1.1000000000000001</v>
      </c>
      <c r="F1477">
        <v>165</v>
      </c>
      <c r="G1477">
        <v>9999999</v>
      </c>
      <c r="H1477">
        <v>0</v>
      </c>
      <c r="I1477">
        <v>0</v>
      </c>
      <c r="J1477">
        <v>0</v>
      </c>
      <c r="K1477" t="s">
        <v>199</v>
      </c>
      <c r="L1477" t="s">
        <v>200</v>
      </c>
      <c r="M1477" t="s">
        <v>201</v>
      </c>
      <c r="N1477" t="s">
        <v>202</v>
      </c>
      <c r="O1477">
        <v>0</v>
      </c>
      <c r="P1477">
        <v>-4.75</v>
      </c>
      <c r="Q1477">
        <v>-3.5</v>
      </c>
      <c r="R1477">
        <v>-7.4</v>
      </c>
      <c r="S1477">
        <v>2</v>
      </c>
      <c r="T1477">
        <v>-13.5</v>
      </c>
      <c r="U1477">
        <v>2.2000000000000002</v>
      </c>
      <c r="V1477">
        <v>-9</v>
      </c>
      <c r="W1477" t="str">
        <f t="shared" si="59"/>
        <v>701,1,1,0,702,1,1,0,703,1,1,0</v>
      </c>
      <c r="X1477" s="1" t="s">
        <v>173</v>
      </c>
      <c r="Y1477" s="2">
        <f>IF(AND(ISBLANK(X1477),OR(NOT(ISBLANK(Z1477)),NOT(ISBLANK(AA1477)))),#N/A,
IF(ISBLANK(X1477),"",
IF(AND(NOT(ISERROR(VLOOKUP(X1477,MonsterTable!$A:$B,MATCH(MonsterTable!$B$1,MonsterTable!$A$1:$B$1,0),0))),OR(ISBLANK(Z1477),ISBLANK(AA1477))),#N/A,
IFERROR(VLOOKUP(X1477,MonsterTable!$A:$B,MATCH(MonsterTable!$B$1,MonsterTable!$A$1:$B$1,0),0),
IF(OR(NOT(ISBLANK(Z1477)),ISBLANK(AA1477)),#N/A,
IF(X1477="empty","empty",
VLOOKUP(X1477,MonsterGroupTable!$A:$A,1,0)))))))</f>
        <v>701</v>
      </c>
      <c r="Z1477">
        <v>1</v>
      </c>
      <c r="AA1477">
        <v>1</v>
      </c>
      <c r="AB1477">
        <v>0</v>
      </c>
      <c r="AE1477" s="1" t="s">
        <v>174</v>
      </c>
      <c r="AF1477" s="2">
        <f>IF(AND(ISBLANK(AE1477),OR(NOT(ISBLANK(AG1477)),NOT(ISBLANK(AH1477)))),#N/A,
IF(ISBLANK(AE1477),"",
IF(AND(NOT(ISERROR(VLOOKUP(AE1477,MonsterTable!$A:$B,MATCH(MonsterTable!$B$1,MonsterTable!$A$1:$B$1,0),0))),OR(ISBLANK(AG1477),ISBLANK(AH1477))),#N/A,
IFERROR(VLOOKUP(AE1477,MonsterTable!$A:$B,MATCH(MonsterTable!$B$1,MonsterTable!$A$1:$B$1,0),0),
IF(OR(NOT(ISBLANK(AG1477)),ISBLANK(AH1477)),#N/A,
IF(AE1477="empty","empty",
VLOOKUP(AE1477,MonsterGroupTable!$A:$A,1,0)))))))</f>
        <v>702</v>
      </c>
      <c r="AG1477">
        <v>1</v>
      </c>
      <c r="AH1477">
        <v>1</v>
      </c>
      <c r="AI1477">
        <v>0</v>
      </c>
      <c r="AL1477" s="1" t="s">
        <v>175</v>
      </c>
      <c r="AM1477" s="2">
        <f>IF(AND(ISBLANK(AL1477),OR(NOT(ISBLANK(AN1477)),NOT(ISBLANK(AO1477)))),#N/A,
IF(ISBLANK(AL1477),"",
IF(AND(NOT(ISERROR(VLOOKUP(AL1477,MonsterTable!$A:$B,MATCH(MonsterTable!$B$1,MonsterTable!$A$1:$B$1,0),0))),OR(ISBLANK(AN1477),ISBLANK(AO1477))),#N/A,
IFERROR(VLOOKUP(AL1477,MonsterTable!$A:$B,MATCH(MonsterTable!$B$1,MonsterTable!$A$1:$B$1,0),0),
IF(OR(NOT(ISBLANK(AN1477)),ISBLANK(AO1477)),#N/A,
IF(AL1477="empty","empty",
VLOOKUP(AL1477,MonsterGroupTable!$A:$A,1,0)))))))</f>
        <v>703</v>
      </c>
      <c r="AN1477">
        <v>1</v>
      </c>
      <c r="AO1477">
        <v>1</v>
      </c>
      <c r="AP1477">
        <v>0</v>
      </c>
      <c r="AT1477" s="2" t="str">
        <f>IF(AND(ISBLANK(AS1477),OR(NOT(ISBLANK(AU1477)),NOT(ISBLANK(AV1477)))),#N/A,
IF(ISBLANK(AS1477),"",
IF(AND(NOT(ISERROR(VLOOKUP(AS1477,MonsterTable!$A:$B,MATCH(MonsterTable!$B$1,MonsterTable!$A$1:$B$1,0),0))),OR(ISBLANK(AU1477),ISBLANK(AV1477))),#N/A,
IFERROR(VLOOKUP(AS1477,MonsterTable!$A:$B,MATCH(MonsterTable!$B$1,MonsterTable!$A$1:$B$1,0),0),
IF(OR(NOT(ISBLANK(AU1477)),ISBLANK(AV1477)),#N/A,
IF(AS1477="empty","empty",
VLOOKUP(AS1477,MonsterGroupTable!$A:$A,1,0)))))))</f>
        <v/>
      </c>
      <c r="BA1477" s="2" t="str">
        <f>IF(AND(ISBLANK(AZ1477),OR(NOT(ISBLANK(BB1477)),NOT(ISBLANK(BC1477)))),#N/A,
IF(ISBLANK(AZ1477),"",
IF(AND(NOT(ISERROR(VLOOKUP(AZ1477,MonsterTable!$A:$B,MATCH(MonsterTable!$B$1,MonsterTable!$A$1:$B$1,0),0))),OR(ISBLANK(BB1477),ISBLANK(BC1477))),#N/A,
IFERROR(VLOOKUP(AZ1477,MonsterTable!$A:$B,MATCH(MonsterTable!$B$1,MonsterTable!$A$1:$B$1,0),0),
IF(OR(NOT(ISBLANK(BB1477)),ISBLANK(BC1477)),#N/A,
IF(AZ1477="empty","empty",
VLOOKUP(AZ1477,MonsterGroupTable!$A:$A,1,0)))))))</f>
        <v/>
      </c>
      <c r="BH1477" s="2" t="str">
        <f>IF(AND(ISBLANK(BG1477),OR(NOT(ISBLANK(BI1477)),NOT(ISBLANK(BJ1477)))),#N/A,
IF(ISBLANK(BG1477),"",
IF(AND(NOT(ISERROR(VLOOKUP(BG1477,MonsterTable!$A:$B,MATCH(MonsterTable!$B$1,MonsterTable!$A$1:$B$1,0),0))),OR(ISBLANK(BI1477),ISBLANK(BJ1477))),#N/A,
IFERROR(VLOOKUP(BG1477,MonsterTable!$A:$B,MATCH(MonsterTable!$B$1,MonsterTable!$A$1:$B$1,0),0),
IF(OR(NOT(ISBLANK(BI1477)),ISBLANK(BJ1477)),#N/A,
IF(BG1477="empty","empty",
VLOOKUP(BG1477,MonsterGroupTable!$A:$A,1,0)))))))</f>
        <v/>
      </c>
      <c r="BO1477" s="2" t="str">
        <f>IF(AND(ISBLANK(BN1477),OR(NOT(ISBLANK(BP1477)),NOT(ISBLANK(BQ1477)))),#N/A,
IF(ISBLANK(BN1477),"",
IF(AND(NOT(ISERROR(VLOOKUP(BN1477,MonsterTable!$A:$B,MATCH(MonsterTable!$B$1,MonsterTable!$A$1:$B$1,0),0))),OR(ISBLANK(BP1477),ISBLANK(BQ1477))),#N/A,
IFERROR(VLOOKUP(BN1477,MonsterTable!$A:$B,MATCH(MonsterTable!$B$1,MonsterTable!$A$1:$B$1,0),0),
IF(OR(NOT(ISBLANK(BP1477)),ISBLANK(BQ1477)),#N/A,
IF(BN1477="empty","empty",
VLOOKUP(BN1477,MonsterGroupTable!$A:$A,1,0)))))))</f>
        <v/>
      </c>
      <c r="BV1477" s="2" t="str">
        <f>IF(AND(ISBLANK(BU1477),OR(NOT(ISBLANK(BW1477)),NOT(ISBLANK(BX1477)))),#N/A,
IF(ISBLANK(BU1477),"",
IF(AND(NOT(ISERROR(VLOOKUP(BU1477,MonsterTable!$A:$B,MATCH(MonsterTable!$B$1,MonsterTable!$A$1:$B$1,0),0))),OR(ISBLANK(BW1477),ISBLANK(BX1477))),#N/A,
IFERROR(VLOOKUP(BU1477,MonsterTable!$A:$B,MATCH(MonsterTable!$B$1,MonsterTable!$A$1:$B$1,0),0),
IF(OR(NOT(ISBLANK(BW1477)),ISBLANK(BX1477)),#N/A,
IF(BU1477="empty","empty",
VLOOKUP(BU1477,MonsterGroupTable!$A:$A,1,0)))))))</f>
        <v/>
      </c>
      <c r="CC1477" s="2" t="str">
        <f>IF(AND(ISBLANK(CB1477),OR(NOT(ISBLANK(CD1477)),NOT(ISBLANK(CE1477)))),#N/A,
IF(ISBLANK(CB1477),"",
IF(AND(NOT(ISERROR(VLOOKUP(CB1477,MonsterTable!$A:$B,MATCH(MonsterTable!$B$1,MonsterTable!$A$1:$B$1,0),0))),OR(ISBLANK(CD1477),ISBLANK(CE1477))),#N/A,
IFERROR(VLOOKUP(CB1477,MonsterTable!$A:$B,MATCH(MonsterTable!$B$1,MonsterTable!$A$1:$B$1,0),0),
IF(OR(NOT(ISBLANK(CD1477)),ISBLANK(CE1477)),#N/A,
IF(CB1477="empty","empty",
VLOOKUP(CB1477,MonsterGroupTable!$A:$A,1,0)))))))</f>
        <v/>
      </c>
      <c r="CJ1477" s="2" t="str">
        <f>IF(AND(ISBLANK(CI1477),OR(NOT(ISBLANK(CK1477)),NOT(ISBLANK(CL1477)))),#N/A,
IF(ISBLANK(CI1477),"",
IF(AND(NOT(ISERROR(VLOOKUP(CI1477,MonsterTable!$A:$B,MATCH(MonsterTable!$B$1,MonsterTable!$A$1:$B$1,0),0))),OR(ISBLANK(CK1477),ISBLANK(CL1477))),#N/A,
IFERROR(VLOOKUP(CI1477,MonsterTable!$A:$B,MATCH(MonsterTable!$B$1,MonsterTable!$A$1:$B$1,0),0),
IF(OR(NOT(ISBLANK(CK1477)),ISBLANK(CL1477)),#N/A,
IF(CI1477="empty","empty",
VLOOKUP(CI1477,MonsterGroupTable!$A:$A,1,0)))))))</f>
        <v/>
      </c>
    </row>
    <row r="1478" spans="1:88">
      <c r="A1478">
        <v>70021</v>
      </c>
      <c r="B1478">
        <f t="shared" si="57"/>
        <v>1.1000000000000001</v>
      </c>
      <c r="C1478">
        <f t="shared" si="58"/>
        <v>1.1000000000000001</v>
      </c>
      <c r="F1478">
        <v>170</v>
      </c>
      <c r="G1478">
        <v>9999999</v>
      </c>
      <c r="H1478">
        <v>0</v>
      </c>
      <c r="I1478">
        <v>0</v>
      </c>
      <c r="J1478">
        <v>0</v>
      </c>
      <c r="K1478" t="s">
        <v>199</v>
      </c>
      <c r="L1478" t="s">
        <v>200</v>
      </c>
      <c r="M1478" t="s">
        <v>201</v>
      </c>
      <c r="N1478" t="s">
        <v>202</v>
      </c>
      <c r="O1478">
        <v>0</v>
      </c>
      <c r="P1478">
        <v>-4.75</v>
      </c>
      <c r="Q1478">
        <v>-3.5</v>
      </c>
      <c r="R1478">
        <v>-7.4</v>
      </c>
      <c r="S1478">
        <v>2</v>
      </c>
      <c r="T1478">
        <v>-13.5</v>
      </c>
      <c r="U1478">
        <v>2.2000000000000002</v>
      </c>
      <c r="V1478">
        <v>-9</v>
      </c>
      <c r="W1478" t="str">
        <f t="shared" si="59"/>
        <v>701,1,1,0,702,1,1,0,703,1,1,0</v>
      </c>
      <c r="X1478" s="1" t="s">
        <v>173</v>
      </c>
      <c r="Y1478" s="2">
        <f>IF(AND(ISBLANK(X1478),OR(NOT(ISBLANK(Z1478)),NOT(ISBLANK(AA1478)))),#N/A,
IF(ISBLANK(X1478),"",
IF(AND(NOT(ISERROR(VLOOKUP(X1478,MonsterTable!$A:$B,MATCH(MonsterTable!$B$1,MonsterTable!$A$1:$B$1,0),0))),OR(ISBLANK(Z1478),ISBLANK(AA1478))),#N/A,
IFERROR(VLOOKUP(X1478,MonsterTable!$A:$B,MATCH(MonsterTable!$B$1,MonsterTable!$A$1:$B$1,0),0),
IF(OR(NOT(ISBLANK(Z1478)),ISBLANK(AA1478)),#N/A,
IF(X1478="empty","empty",
VLOOKUP(X1478,MonsterGroupTable!$A:$A,1,0)))))))</f>
        <v>701</v>
      </c>
      <c r="Z1478">
        <v>1</v>
      </c>
      <c r="AA1478">
        <v>1</v>
      </c>
      <c r="AB1478">
        <v>0</v>
      </c>
      <c r="AE1478" s="1" t="s">
        <v>174</v>
      </c>
      <c r="AF1478" s="2">
        <f>IF(AND(ISBLANK(AE1478),OR(NOT(ISBLANK(AG1478)),NOT(ISBLANK(AH1478)))),#N/A,
IF(ISBLANK(AE1478),"",
IF(AND(NOT(ISERROR(VLOOKUP(AE1478,MonsterTable!$A:$B,MATCH(MonsterTable!$B$1,MonsterTable!$A$1:$B$1,0),0))),OR(ISBLANK(AG1478),ISBLANK(AH1478))),#N/A,
IFERROR(VLOOKUP(AE1478,MonsterTable!$A:$B,MATCH(MonsterTable!$B$1,MonsterTable!$A$1:$B$1,0),0),
IF(OR(NOT(ISBLANK(AG1478)),ISBLANK(AH1478)),#N/A,
IF(AE1478="empty","empty",
VLOOKUP(AE1478,MonsterGroupTable!$A:$A,1,0)))))))</f>
        <v>702</v>
      </c>
      <c r="AG1478">
        <v>1</v>
      </c>
      <c r="AH1478">
        <v>1</v>
      </c>
      <c r="AI1478">
        <v>0</v>
      </c>
      <c r="AL1478" s="1" t="s">
        <v>175</v>
      </c>
      <c r="AM1478" s="2">
        <f>IF(AND(ISBLANK(AL1478),OR(NOT(ISBLANK(AN1478)),NOT(ISBLANK(AO1478)))),#N/A,
IF(ISBLANK(AL1478),"",
IF(AND(NOT(ISERROR(VLOOKUP(AL1478,MonsterTable!$A:$B,MATCH(MonsterTable!$B$1,MonsterTable!$A$1:$B$1,0),0))),OR(ISBLANK(AN1478),ISBLANK(AO1478))),#N/A,
IFERROR(VLOOKUP(AL1478,MonsterTable!$A:$B,MATCH(MonsterTable!$B$1,MonsterTable!$A$1:$B$1,0),0),
IF(OR(NOT(ISBLANK(AN1478)),ISBLANK(AO1478)),#N/A,
IF(AL1478="empty","empty",
VLOOKUP(AL1478,MonsterGroupTable!$A:$A,1,0)))))))</f>
        <v>703</v>
      </c>
      <c r="AN1478">
        <v>1</v>
      </c>
      <c r="AO1478">
        <v>1</v>
      </c>
      <c r="AP1478">
        <v>0</v>
      </c>
      <c r="AT1478" s="2" t="str">
        <f>IF(AND(ISBLANK(AS1478),OR(NOT(ISBLANK(AU1478)),NOT(ISBLANK(AV1478)))),#N/A,
IF(ISBLANK(AS1478),"",
IF(AND(NOT(ISERROR(VLOOKUP(AS1478,MonsterTable!$A:$B,MATCH(MonsterTable!$B$1,MonsterTable!$A$1:$B$1,0),0))),OR(ISBLANK(AU1478),ISBLANK(AV1478))),#N/A,
IFERROR(VLOOKUP(AS1478,MonsterTable!$A:$B,MATCH(MonsterTable!$B$1,MonsterTable!$A$1:$B$1,0),0),
IF(OR(NOT(ISBLANK(AU1478)),ISBLANK(AV1478)),#N/A,
IF(AS1478="empty","empty",
VLOOKUP(AS1478,MonsterGroupTable!$A:$A,1,0)))))))</f>
        <v/>
      </c>
      <c r="BA1478" s="2" t="str">
        <f>IF(AND(ISBLANK(AZ1478),OR(NOT(ISBLANK(BB1478)),NOT(ISBLANK(BC1478)))),#N/A,
IF(ISBLANK(AZ1478),"",
IF(AND(NOT(ISERROR(VLOOKUP(AZ1478,MonsterTable!$A:$B,MATCH(MonsterTable!$B$1,MonsterTable!$A$1:$B$1,0),0))),OR(ISBLANK(BB1478),ISBLANK(BC1478))),#N/A,
IFERROR(VLOOKUP(AZ1478,MonsterTable!$A:$B,MATCH(MonsterTable!$B$1,MonsterTable!$A$1:$B$1,0),0),
IF(OR(NOT(ISBLANK(BB1478)),ISBLANK(BC1478)),#N/A,
IF(AZ1478="empty","empty",
VLOOKUP(AZ1478,MonsterGroupTable!$A:$A,1,0)))))))</f>
        <v/>
      </c>
      <c r="BH1478" s="2" t="str">
        <f>IF(AND(ISBLANK(BG1478),OR(NOT(ISBLANK(BI1478)),NOT(ISBLANK(BJ1478)))),#N/A,
IF(ISBLANK(BG1478),"",
IF(AND(NOT(ISERROR(VLOOKUP(BG1478,MonsterTable!$A:$B,MATCH(MonsterTable!$B$1,MonsterTable!$A$1:$B$1,0),0))),OR(ISBLANK(BI1478),ISBLANK(BJ1478))),#N/A,
IFERROR(VLOOKUP(BG1478,MonsterTable!$A:$B,MATCH(MonsterTable!$B$1,MonsterTable!$A$1:$B$1,0),0),
IF(OR(NOT(ISBLANK(BI1478)),ISBLANK(BJ1478)),#N/A,
IF(BG1478="empty","empty",
VLOOKUP(BG1478,MonsterGroupTable!$A:$A,1,0)))))))</f>
        <v/>
      </c>
      <c r="BO1478" s="2" t="str">
        <f>IF(AND(ISBLANK(BN1478),OR(NOT(ISBLANK(BP1478)),NOT(ISBLANK(BQ1478)))),#N/A,
IF(ISBLANK(BN1478),"",
IF(AND(NOT(ISERROR(VLOOKUP(BN1478,MonsterTable!$A:$B,MATCH(MonsterTable!$B$1,MonsterTable!$A$1:$B$1,0),0))),OR(ISBLANK(BP1478),ISBLANK(BQ1478))),#N/A,
IFERROR(VLOOKUP(BN1478,MonsterTable!$A:$B,MATCH(MonsterTable!$B$1,MonsterTable!$A$1:$B$1,0),0),
IF(OR(NOT(ISBLANK(BP1478)),ISBLANK(BQ1478)),#N/A,
IF(BN1478="empty","empty",
VLOOKUP(BN1478,MonsterGroupTable!$A:$A,1,0)))))))</f>
        <v/>
      </c>
      <c r="BV1478" s="2" t="str">
        <f>IF(AND(ISBLANK(BU1478),OR(NOT(ISBLANK(BW1478)),NOT(ISBLANK(BX1478)))),#N/A,
IF(ISBLANK(BU1478),"",
IF(AND(NOT(ISERROR(VLOOKUP(BU1478,MonsterTable!$A:$B,MATCH(MonsterTable!$B$1,MonsterTable!$A$1:$B$1,0),0))),OR(ISBLANK(BW1478),ISBLANK(BX1478))),#N/A,
IFERROR(VLOOKUP(BU1478,MonsterTable!$A:$B,MATCH(MonsterTable!$B$1,MonsterTable!$A$1:$B$1,0),0),
IF(OR(NOT(ISBLANK(BW1478)),ISBLANK(BX1478)),#N/A,
IF(BU1478="empty","empty",
VLOOKUP(BU1478,MonsterGroupTable!$A:$A,1,0)))))))</f>
        <v/>
      </c>
      <c r="CC1478" s="2" t="str">
        <f>IF(AND(ISBLANK(CB1478),OR(NOT(ISBLANK(CD1478)),NOT(ISBLANK(CE1478)))),#N/A,
IF(ISBLANK(CB1478),"",
IF(AND(NOT(ISERROR(VLOOKUP(CB1478,MonsterTable!$A:$B,MATCH(MonsterTable!$B$1,MonsterTable!$A$1:$B$1,0),0))),OR(ISBLANK(CD1478),ISBLANK(CE1478))),#N/A,
IFERROR(VLOOKUP(CB1478,MonsterTable!$A:$B,MATCH(MonsterTable!$B$1,MonsterTable!$A$1:$B$1,0),0),
IF(OR(NOT(ISBLANK(CD1478)),ISBLANK(CE1478)),#N/A,
IF(CB1478="empty","empty",
VLOOKUP(CB1478,MonsterGroupTable!$A:$A,1,0)))))))</f>
        <v/>
      </c>
      <c r="CJ1478" s="2" t="str">
        <f>IF(AND(ISBLANK(CI1478),OR(NOT(ISBLANK(CK1478)),NOT(ISBLANK(CL1478)))),#N/A,
IF(ISBLANK(CI1478),"",
IF(AND(NOT(ISERROR(VLOOKUP(CI1478,MonsterTable!$A:$B,MATCH(MonsterTable!$B$1,MonsterTable!$A$1:$B$1,0),0))),OR(ISBLANK(CK1478),ISBLANK(CL1478))),#N/A,
IFERROR(VLOOKUP(CI1478,MonsterTable!$A:$B,MATCH(MonsterTable!$B$1,MonsterTable!$A$1:$B$1,0),0),
IF(OR(NOT(ISBLANK(CK1478)),ISBLANK(CL1478)),#N/A,
IF(CI1478="empty","empty",
VLOOKUP(CI1478,MonsterGroupTable!$A:$A,1,0)))))))</f>
        <v/>
      </c>
    </row>
    <row r="1479" spans="1:88">
      <c r="A1479">
        <v>70022</v>
      </c>
      <c r="B1479">
        <f t="shared" si="57"/>
        <v>1.1000000000000001</v>
      </c>
      <c r="C1479">
        <f t="shared" si="58"/>
        <v>1.1000000000000001</v>
      </c>
      <c r="F1479">
        <v>175</v>
      </c>
      <c r="G1479">
        <v>9999999</v>
      </c>
      <c r="H1479">
        <v>0</v>
      </c>
      <c r="I1479">
        <v>0</v>
      </c>
      <c r="J1479">
        <v>0</v>
      </c>
      <c r="K1479" t="s">
        <v>199</v>
      </c>
      <c r="L1479" t="s">
        <v>200</v>
      </c>
      <c r="M1479" t="s">
        <v>201</v>
      </c>
      <c r="N1479" t="s">
        <v>202</v>
      </c>
      <c r="O1479">
        <v>0</v>
      </c>
      <c r="P1479">
        <v>-4.75</v>
      </c>
      <c r="Q1479">
        <v>-3.5</v>
      </c>
      <c r="R1479">
        <v>-7.4</v>
      </c>
      <c r="S1479">
        <v>2</v>
      </c>
      <c r="T1479">
        <v>-13.5</v>
      </c>
      <c r="U1479">
        <v>2.2000000000000002</v>
      </c>
      <c r="V1479">
        <v>-9</v>
      </c>
      <c r="W1479" t="str">
        <f t="shared" si="59"/>
        <v>701,1,1,0,702,1,1,0,703,1,1,0</v>
      </c>
      <c r="X1479" s="1" t="s">
        <v>173</v>
      </c>
      <c r="Y1479" s="2">
        <f>IF(AND(ISBLANK(X1479),OR(NOT(ISBLANK(Z1479)),NOT(ISBLANK(AA1479)))),#N/A,
IF(ISBLANK(X1479),"",
IF(AND(NOT(ISERROR(VLOOKUP(X1479,MonsterTable!$A:$B,MATCH(MonsterTable!$B$1,MonsterTable!$A$1:$B$1,0),0))),OR(ISBLANK(Z1479),ISBLANK(AA1479))),#N/A,
IFERROR(VLOOKUP(X1479,MonsterTable!$A:$B,MATCH(MonsterTable!$B$1,MonsterTable!$A$1:$B$1,0),0),
IF(OR(NOT(ISBLANK(Z1479)),ISBLANK(AA1479)),#N/A,
IF(X1479="empty","empty",
VLOOKUP(X1479,MonsterGroupTable!$A:$A,1,0)))))))</f>
        <v>701</v>
      </c>
      <c r="Z1479">
        <v>1</v>
      </c>
      <c r="AA1479">
        <v>1</v>
      </c>
      <c r="AB1479">
        <v>0</v>
      </c>
      <c r="AE1479" s="1" t="s">
        <v>174</v>
      </c>
      <c r="AF1479" s="2">
        <f>IF(AND(ISBLANK(AE1479),OR(NOT(ISBLANK(AG1479)),NOT(ISBLANK(AH1479)))),#N/A,
IF(ISBLANK(AE1479),"",
IF(AND(NOT(ISERROR(VLOOKUP(AE1479,MonsterTable!$A:$B,MATCH(MonsterTable!$B$1,MonsterTable!$A$1:$B$1,0),0))),OR(ISBLANK(AG1479),ISBLANK(AH1479))),#N/A,
IFERROR(VLOOKUP(AE1479,MonsterTable!$A:$B,MATCH(MonsterTable!$B$1,MonsterTable!$A$1:$B$1,0),0),
IF(OR(NOT(ISBLANK(AG1479)),ISBLANK(AH1479)),#N/A,
IF(AE1479="empty","empty",
VLOOKUP(AE1479,MonsterGroupTable!$A:$A,1,0)))))))</f>
        <v>702</v>
      </c>
      <c r="AG1479">
        <v>1</v>
      </c>
      <c r="AH1479">
        <v>1</v>
      </c>
      <c r="AI1479">
        <v>0</v>
      </c>
      <c r="AL1479" s="1" t="s">
        <v>175</v>
      </c>
      <c r="AM1479" s="2">
        <f>IF(AND(ISBLANK(AL1479),OR(NOT(ISBLANK(AN1479)),NOT(ISBLANK(AO1479)))),#N/A,
IF(ISBLANK(AL1479),"",
IF(AND(NOT(ISERROR(VLOOKUP(AL1479,MonsterTable!$A:$B,MATCH(MonsterTable!$B$1,MonsterTable!$A$1:$B$1,0),0))),OR(ISBLANK(AN1479),ISBLANK(AO1479))),#N/A,
IFERROR(VLOOKUP(AL1479,MonsterTable!$A:$B,MATCH(MonsterTable!$B$1,MonsterTable!$A$1:$B$1,0),0),
IF(OR(NOT(ISBLANK(AN1479)),ISBLANK(AO1479)),#N/A,
IF(AL1479="empty","empty",
VLOOKUP(AL1479,MonsterGroupTable!$A:$A,1,0)))))))</f>
        <v>703</v>
      </c>
      <c r="AN1479">
        <v>1</v>
      </c>
      <c r="AO1479">
        <v>1</v>
      </c>
      <c r="AP1479">
        <v>0</v>
      </c>
      <c r="AT1479" s="2" t="str">
        <f>IF(AND(ISBLANK(AS1479),OR(NOT(ISBLANK(AU1479)),NOT(ISBLANK(AV1479)))),#N/A,
IF(ISBLANK(AS1479),"",
IF(AND(NOT(ISERROR(VLOOKUP(AS1479,MonsterTable!$A:$B,MATCH(MonsterTable!$B$1,MonsterTable!$A$1:$B$1,0),0))),OR(ISBLANK(AU1479),ISBLANK(AV1479))),#N/A,
IFERROR(VLOOKUP(AS1479,MonsterTable!$A:$B,MATCH(MonsterTable!$B$1,MonsterTable!$A$1:$B$1,0),0),
IF(OR(NOT(ISBLANK(AU1479)),ISBLANK(AV1479)),#N/A,
IF(AS1479="empty","empty",
VLOOKUP(AS1479,MonsterGroupTable!$A:$A,1,0)))))))</f>
        <v/>
      </c>
      <c r="BA1479" s="2" t="str">
        <f>IF(AND(ISBLANK(AZ1479),OR(NOT(ISBLANK(BB1479)),NOT(ISBLANK(BC1479)))),#N/A,
IF(ISBLANK(AZ1479),"",
IF(AND(NOT(ISERROR(VLOOKUP(AZ1479,MonsterTable!$A:$B,MATCH(MonsterTable!$B$1,MonsterTable!$A$1:$B$1,0),0))),OR(ISBLANK(BB1479),ISBLANK(BC1479))),#N/A,
IFERROR(VLOOKUP(AZ1479,MonsterTable!$A:$B,MATCH(MonsterTable!$B$1,MonsterTable!$A$1:$B$1,0),0),
IF(OR(NOT(ISBLANK(BB1479)),ISBLANK(BC1479)),#N/A,
IF(AZ1479="empty","empty",
VLOOKUP(AZ1479,MonsterGroupTable!$A:$A,1,0)))))))</f>
        <v/>
      </c>
      <c r="BH1479" s="2" t="str">
        <f>IF(AND(ISBLANK(BG1479),OR(NOT(ISBLANK(BI1479)),NOT(ISBLANK(BJ1479)))),#N/A,
IF(ISBLANK(BG1479),"",
IF(AND(NOT(ISERROR(VLOOKUP(BG1479,MonsterTable!$A:$B,MATCH(MonsterTable!$B$1,MonsterTable!$A$1:$B$1,0),0))),OR(ISBLANK(BI1479),ISBLANK(BJ1479))),#N/A,
IFERROR(VLOOKUP(BG1479,MonsterTable!$A:$B,MATCH(MonsterTable!$B$1,MonsterTable!$A$1:$B$1,0),0),
IF(OR(NOT(ISBLANK(BI1479)),ISBLANK(BJ1479)),#N/A,
IF(BG1479="empty","empty",
VLOOKUP(BG1479,MonsterGroupTable!$A:$A,1,0)))))))</f>
        <v/>
      </c>
      <c r="BO1479" s="2" t="str">
        <f>IF(AND(ISBLANK(BN1479),OR(NOT(ISBLANK(BP1479)),NOT(ISBLANK(BQ1479)))),#N/A,
IF(ISBLANK(BN1479),"",
IF(AND(NOT(ISERROR(VLOOKUP(BN1479,MonsterTable!$A:$B,MATCH(MonsterTable!$B$1,MonsterTable!$A$1:$B$1,0),0))),OR(ISBLANK(BP1479),ISBLANK(BQ1479))),#N/A,
IFERROR(VLOOKUP(BN1479,MonsterTable!$A:$B,MATCH(MonsterTable!$B$1,MonsterTable!$A$1:$B$1,0),0),
IF(OR(NOT(ISBLANK(BP1479)),ISBLANK(BQ1479)),#N/A,
IF(BN1479="empty","empty",
VLOOKUP(BN1479,MonsterGroupTable!$A:$A,1,0)))))))</f>
        <v/>
      </c>
      <c r="BV1479" s="2" t="str">
        <f>IF(AND(ISBLANK(BU1479),OR(NOT(ISBLANK(BW1479)),NOT(ISBLANK(BX1479)))),#N/A,
IF(ISBLANK(BU1479),"",
IF(AND(NOT(ISERROR(VLOOKUP(BU1479,MonsterTable!$A:$B,MATCH(MonsterTable!$B$1,MonsterTable!$A$1:$B$1,0),0))),OR(ISBLANK(BW1479),ISBLANK(BX1479))),#N/A,
IFERROR(VLOOKUP(BU1479,MonsterTable!$A:$B,MATCH(MonsterTable!$B$1,MonsterTable!$A$1:$B$1,0),0),
IF(OR(NOT(ISBLANK(BW1479)),ISBLANK(BX1479)),#N/A,
IF(BU1479="empty","empty",
VLOOKUP(BU1479,MonsterGroupTable!$A:$A,1,0)))))))</f>
        <v/>
      </c>
      <c r="CC1479" s="2" t="str">
        <f>IF(AND(ISBLANK(CB1479),OR(NOT(ISBLANK(CD1479)),NOT(ISBLANK(CE1479)))),#N/A,
IF(ISBLANK(CB1479),"",
IF(AND(NOT(ISERROR(VLOOKUP(CB1479,MonsterTable!$A:$B,MATCH(MonsterTable!$B$1,MonsterTable!$A$1:$B$1,0),0))),OR(ISBLANK(CD1479),ISBLANK(CE1479))),#N/A,
IFERROR(VLOOKUP(CB1479,MonsterTable!$A:$B,MATCH(MonsterTable!$B$1,MonsterTable!$A$1:$B$1,0),0),
IF(OR(NOT(ISBLANK(CD1479)),ISBLANK(CE1479)),#N/A,
IF(CB1479="empty","empty",
VLOOKUP(CB1479,MonsterGroupTable!$A:$A,1,0)))))))</f>
        <v/>
      </c>
      <c r="CJ1479" s="2" t="str">
        <f>IF(AND(ISBLANK(CI1479),OR(NOT(ISBLANK(CK1479)),NOT(ISBLANK(CL1479)))),#N/A,
IF(ISBLANK(CI1479),"",
IF(AND(NOT(ISERROR(VLOOKUP(CI1479,MonsterTable!$A:$B,MATCH(MonsterTable!$B$1,MonsterTable!$A$1:$B$1,0),0))),OR(ISBLANK(CK1479),ISBLANK(CL1479))),#N/A,
IFERROR(VLOOKUP(CI1479,MonsterTable!$A:$B,MATCH(MonsterTable!$B$1,MonsterTable!$A$1:$B$1,0),0),
IF(OR(NOT(ISBLANK(CK1479)),ISBLANK(CL1479)),#N/A,
IF(CI1479="empty","empty",
VLOOKUP(CI1479,MonsterGroupTable!$A:$A,1,0)))))))</f>
        <v/>
      </c>
    </row>
    <row r="1480" spans="1:88">
      <c r="A1480">
        <v>70023</v>
      </c>
      <c r="B1480">
        <f t="shared" si="57"/>
        <v>1.1000000000000001</v>
      </c>
      <c r="C1480">
        <f t="shared" si="58"/>
        <v>1.1000000000000001</v>
      </c>
      <c r="F1480">
        <v>180</v>
      </c>
      <c r="G1480">
        <v>9999999</v>
      </c>
      <c r="H1480">
        <v>0</v>
      </c>
      <c r="I1480">
        <v>0</v>
      </c>
      <c r="J1480">
        <v>0</v>
      </c>
      <c r="K1480" t="s">
        <v>199</v>
      </c>
      <c r="L1480" t="s">
        <v>200</v>
      </c>
      <c r="M1480" t="s">
        <v>201</v>
      </c>
      <c r="N1480" t="s">
        <v>202</v>
      </c>
      <c r="O1480">
        <v>0</v>
      </c>
      <c r="P1480">
        <v>-4.75</v>
      </c>
      <c r="Q1480">
        <v>-3.5</v>
      </c>
      <c r="R1480">
        <v>-7.4</v>
      </c>
      <c r="S1480">
        <v>2</v>
      </c>
      <c r="T1480">
        <v>-13.5</v>
      </c>
      <c r="U1480">
        <v>2.2000000000000002</v>
      </c>
      <c r="V1480">
        <v>-9</v>
      </c>
      <c r="W1480" t="str">
        <f t="shared" si="59"/>
        <v>701,1,1,0,702,1,1,0,703,1,1,0</v>
      </c>
      <c r="X1480" s="1" t="s">
        <v>173</v>
      </c>
      <c r="Y1480" s="2">
        <f>IF(AND(ISBLANK(X1480),OR(NOT(ISBLANK(Z1480)),NOT(ISBLANK(AA1480)))),#N/A,
IF(ISBLANK(X1480),"",
IF(AND(NOT(ISERROR(VLOOKUP(X1480,MonsterTable!$A:$B,MATCH(MonsterTable!$B$1,MonsterTable!$A$1:$B$1,0),0))),OR(ISBLANK(Z1480),ISBLANK(AA1480))),#N/A,
IFERROR(VLOOKUP(X1480,MonsterTable!$A:$B,MATCH(MonsterTable!$B$1,MonsterTable!$A$1:$B$1,0),0),
IF(OR(NOT(ISBLANK(Z1480)),ISBLANK(AA1480)),#N/A,
IF(X1480="empty","empty",
VLOOKUP(X1480,MonsterGroupTable!$A:$A,1,0)))))))</f>
        <v>701</v>
      </c>
      <c r="Z1480">
        <v>1</v>
      </c>
      <c r="AA1480">
        <v>1</v>
      </c>
      <c r="AB1480">
        <v>0</v>
      </c>
      <c r="AE1480" s="1" t="s">
        <v>174</v>
      </c>
      <c r="AF1480" s="2">
        <f>IF(AND(ISBLANK(AE1480),OR(NOT(ISBLANK(AG1480)),NOT(ISBLANK(AH1480)))),#N/A,
IF(ISBLANK(AE1480),"",
IF(AND(NOT(ISERROR(VLOOKUP(AE1480,MonsterTable!$A:$B,MATCH(MonsterTable!$B$1,MonsterTable!$A$1:$B$1,0),0))),OR(ISBLANK(AG1480),ISBLANK(AH1480))),#N/A,
IFERROR(VLOOKUP(AE1480,MonsterTable!$A:$B,MATCH(MonsterTable!$B$1,MonsterTable!$A$1:$B$1,0),0),
IF(OR(NOT(ISBLANK(AG1480)),ISBLANK(AH1480)),#N/A,
IF(AE1480="empty","empty",
VLOOKUP(AE1480,MonsterGroupTable!$A:$A,1,0)))))))</f>
        <v>702</v>
      </c>
      <c r="AG1480">
        <v>1</v>
      </c>
      <c r="AH1480">
        <v>1</v>
      </c>
      <c r="AI1480">
        <v>0</v>
      </c>
      <c r="AL1480" s="1" t="s">
        <v>175</v>
      </c>
      <c r="AM1480" s="2">
        <f>IF(AND(ISBLANK(AL1480),OR(NOT(ISBLANK(AN1480)),NOT(ISBLANK(AO1480)))),#N/A,
IF(ISBLANK(AL1480),"",
IF(AND(NOT(ISERROR(VLOOKUP(AL1480,MonsterTable!$A:$B,MATCH(MonsterTable!$B$1,MonsterTable!$A$1:$B$1,0),0))),OR(ISBLANK(AN1480),ISBLANK(AO1480))),#N/A,
IFERROR(VLOOKUP(AL1480,MonsterTable!$A:$B,MATCH(MonsterTable!$B$1,MonsterTable!$A$1:$B$1,0),0),
IF(OR(NOT(ISBLANK(AN1480)),ISBLANK(AO1480)),#N/A,
IF(AL1480="empty","empty",
VLOOKUP(AL1480,MonsterGroupTable!$A:$A,1,0)))))))</f>
        <v>703</v>
      </c>
      <c r="AN1480">
        <v>1</v>
      </c>
      <c r="AO1480">
        <v>1</v>
      </c>
      <c r="AP1480">
        <v>0</v>
      </c>
      <c r="AT1480" s="2" t="str">
        <f>IF(AND(ISBLANK(AS1480),OR(NOT(ISBLANK(AU1480)),NOT(ISBLANK(AV1480)))),#N/A,
IF(ISBLANK(AS1480),"",
IF(AND(NOT(ISERROR(VLOOKUP(AS1480,MonsterTable!$A:$B,MATCH(MonsterTable!$B$1,MonsterTable!$A$1:$B$1,0),0))),OR(ISBLANK(AU1480),ISBLANK(AV1480))),#N/A,
IFERROR(VLOOKUP(AS1480,MonsterTable!$A:$B,MATCH(MonsterTable!$B$1,MonsterTable!$A$1:$B$1,0),0),
IF(OR(NOT(ISBLANK(AU1480)),ISBLANK(AV1480)),#N/A,
IF(AS1480="empty","empty",
VLOOKUP(AS1480,MonsterGroupTable!$A:$A,1,0)))))))</f>
        <v/>
      </c>
      <c r="BA1480" s="2" t="str">
        <f>IF(AND(ISBLANK(AZ1480),OR(NOT(ISBLANK(BB1480)),NOT(ISBLANK(BC1480)))),#N/A,
IF(ISBLANK(AZ1480),"",
IF(AND(NOT(ISERROR(VLOOKUP(AZ1480,MonsterTable!$A:$B,MATCH(MonsterTable!$B$1,MonsterTable!$A$1:$B$1,0),0))),OR(ISBLANK(BB1480),ISBLANK(BC1480))),#N/A,
IFERROR(VLOOKUP(AZ1480,MonsterTable!$A:$B,MATCH(MonsterTable!$B$1,MonsterTable!$A$1:$B$1,0),0),
IF(OR(NOT(ISBLANK(BB1480)),ISBLANK(BC1480)),#N/A,
IF(AZ1480="empty","empty",
VLOOKUP(AZ1480,MonsterGroupTable!$A:$A,1,0)))))))</f>
        <v/>
      </c>
      <c r="BH1480" s="2" t="str">
        <f>IF(AND(ISBLANK(BG1480),OR(NOT(ISBLANK(BI1480)),NOT(ISBLANK(BJ1480)))),#N/A,
IF(ISBLANK(BG1480),"",
IF(AND(NOT(ISERROR(VLOOKUP(BG1480,MonsterTable!$A:$B,MATCH(MonsterTable!$B$1,MonsterTable!$A$1:$B$1,0),0))),OR(ISBLANK(BI1480),ISBLANK(BJ1480))),#N/A,
IFERROR(VLOOKUP(BG1480,MonsterTable!$A:$B,MATCH(MonsterTable!$B$1,MonsterTable!$A$1:$B$1,0),0),
IF(OR(NOT(ISBLANK(BI1480)),ISBLANK(BJ1480)),#N/A,
IF(BG1480="empty","empty",
VLOOKUP(BG1480,MonsterGroupTable!$A:$A,1,0)))))))</f>
        <v/>
      </c>
      <c r="BO1480" s="2" t="str">
        <f>IF(AND(ISBLANK(BN1480),OR(NOT(ISBLANK(BP1480)),NOT(ISBLANK(BQ1480)))),#N/A,
IF(ISBLANK(BN1480),"",
IF(AND(NOT(ISERROR(VLOOKUP(BN1480,MonsterTable!$A:$B,MATCH(MonsterTable!$B$1,MonsterTable!$A$1:$B$1,0),0))),OR(ISBLANK(BP1480),ISBLANK(BQ1480))),#N/A,
IFERROR(VLOOKUP(BN1480,MonsterTable!$A:$B,MATCH(MonsterTable!$B$1,MonsterTable!$A$1:$B$1,0),0),
IF(OR(NOT(ISBLANK(BP1480)),ISBLANK(BQ1480)),#N/A,
IF(BN1480="empty","empty",
VLOOKUP(BN1480,MonsterGroupTable!$A:$A,1,0)))))))</f>
        <v/>
      </c>
      <c r="BV1480" s="2" t="str">
        <f>IF(AND(ISBLANK(BU1480),OR(NOT(ISBLANK(BW1480)),NOT(ISBLANK(BX1480)))),#N/A,
IF(ISBLANK(BU1480),"",
IF(AND(NOT(ISERROR(VLOOKUP(BU1480,MonsterTable!$A:$B,MATCH(MonsterTable!$B$1,MonsterTable!$A$1:$B$1,0),0))),OR(ISBLANK(BW1480),ISBLANK(BX1480))),#N/A,
IFERROR(VLOOKUP(BU1480,MonsterTable!$A:$B,MATCH(MonsterTable!$B$1,MonsterTable!$A$1:$B$1,0),0),
IF(OR(NOT(ISBLANK(BW1480)),ISBLANK(BX1480)),#N/A,
IF(BU1480="empty","empty",
VLOOKUP(BU1480,MonsterGroupTable!$A:$A,1,0)))))))</f>
        <v/>
      </c>
      <c r="CC1480" s="2" t="str">
        <f>IF(AND(ISBLANK(CB1480),OR(NOT(ISBLANK(CD1480)),NOT(ISBLANK(CE1480)))),#N/A,
IF(ISBLANK(CB1480),"",
IF(AND(NOT(ISERROR(VLOOKUP(CB1480,MonsterTable!$A:$B,MATCH(MonsterTable!$B$1,MonsterTable!$A$1:$B$1,0),0))),OR(ISBLANK(CD1480),ISBLANK(CE1480))),#N/A,
IFERROR(VLOOKUP(CB1480,MonsterTable!$A:$B,MATCH(MonsterTable!$B$1,MonsterTable!$A$1:$B$1,0),0),
IF(OR(NOT(ISBLANK(CD1480)),ISBLANK(CE1480)),#N/A,
IF(CB1480="empty","empty",
VLOOKUP(CB1480,MonsterGroupTable!$A:$A,1,0)))))))</f>
        <v/>
      </c>
      <c r="CJ1480" s="2" t="str">
        <f>IF(AND(ISBLANK(CI1480),OR(NOT(ISBLANK(CK1480)),NOT(ISBLANK(CL1480)))),#N/A,
IF(ISBLANK(CI1480),"",
IF(AND(NOT(ISERROR(VLOOKUP(CI1480,MonsterTable!$A:$B,MATCH(MonsterTable!$B$1,MonsterTable!$A$1:$B$1,0),0))),OR(ISBLANK(CK1480),ISBLANK(CL1480))),#N/A,
IFERROR(VLOOKUP(CI1480,MonsterTable!$A:$B,MATCH(MonsterTable!$B$1,MonsterTable!$A$1:$B$1,0),0),
IF(OR(NOT(ISBLANK(CK1480)),ISBLANK(CL1480)),#N/A,
IF(CI1480="empty","empty",
VLOOKUP(CI1480,MonsterGroupTable!$A:$A,1,0)))))))</f>
        <v/>
      </c>
    </row>
    <row r="1481" spans="1:88">
      <c r="A1481">
        <v>70024</v>
      </c>
      <c r="B1481">
        <f t="shared" si="57"/>
        <v>1.1000000000000001</v>
      </c>
      <c r="C1481">
        <f t="shared" si="58"/>
        <v>1.1000000000000001</v>
      </c>
      <c r="F1481">
        <v>190</v>
      </c>
      <c r="G1481">
        <v>9999999</v>
      </c>
      <c r="H1481">
        <v>0</v>
      </c>
      <c r="I1481">
        <v>0</v>
      </c>
      <c r="J1481">
        <v>0</v>
      </c>
      <c r="K1481" t="s">
        <v>199</v>
      </c>
      <c r="L1481" t="s">
        <v>200</v>
      </c>
      <c r="M1481" t="s">
        <v>201</v>
      </c>
      <c r="N1481" t="s">
        <v>202</v>
      </c>
      <c r="O1481">
        <v>0</v>
      </c>
      <c r="P1481">
        <v>-4.75</v>
      </c>
      <c r="Q1481">
        <v>-3.5</v>
      </c>
      <c r="R1481">
        <v>-7.4</v>
      </c>
      <c r="S1481">
        <v>2</v>
      </c>
      <c r="T1481">
        <v>-13.5</v>
      </c>
      <c r="U1481">
        <v>2.2000000000000002</v>
      </c>
      <c r="V1481">
        <v>-9</v>
      </c>
      <c r="W1481" t="str">
        <f t="shared" si="59"/>
        <v>701,1,1,0,702,1,1,0,703,1,1,0</v>
      </c>
      <c r="X1481" s="1" t="s">
        <v>173</v>
      </c>
      <c r="Y1481" s="2">
        <f>IF(AND(ISBLANK(X1481),OR(NOT(ISBLANK(Z1481)),NOT(ISBLANK(AA1481)))),#N/A,
IF(ISBLANK(X1481),"",
IF(AND(NOT(ISERROR(VLOOKUP(X1481,MonsterTable!$A:$B,MATCH(MonsterTable!$B$1,MonsterTable!$A$1:$B$1,0),0))),OR(ISBLANK(Z1481),ISBLANK(AA1481))),#N/A,
IFERROR(VLOOKUP(X1481,MonsterTable!$A:$B,MATCH(MonsterTable!$B$1,MonsterTable!$A$1:$B$1,0),0),
IF(OR(NOT(ISBLANK(Z1481)),ISBLANK(AA1481)),#N/A,
IF(X1481="empty","empty",
VLOOKUP(X1481,MonsterGroupTable!$A:$A,1,0)))))))</f>
        <v>701</v>
      </c>
      <c r="Z1481">
        <v>1</v>
      </c>
      <c r="AA1481">
        <v>1</v>
      </c>
      <c r="AB1481">
        <v>0</v>
      </c>
      <c r="AE1481" s="1" t="s">
        <v>174</v>
      </c>
      <c r="AF1481" s="2">
        <f>IF(AND(ISBLANK(AE1481),OR(NOT(ISBLANK(AG1481)),NOT(ISBLANK(AH1481)))),#N/A,
IF(ISBLANK(AE1481),"",
IF(AND(NOT(ISERROR(VLOOKUP(AE1481,MonsterTable!$A:$B,MATCH(MonsterTable!$B$1,MonsterTable!$A$1:$B$1,0),0))),OR(ISBLANK(AG1481),ISBLANK(AH1481))),#N/A,
IFERROR(VLOOKUP(AE1481,MonsterTable!$A:$B,MATCH(MonsterTable!$B$1,MonsterTable!$A$1:$B$1,0),0),
IF(OR(NOT(ISBLANK(AG1481)),ISBLANK(AH1481)),#N/A,
IF(AE1481="empty","empty",
VLOOKUP(AE1481,MonsterGroupTable!$A:$A,1,0)))))))</f>
        <v>702</v>
      </c>
      <c r="AG1481">
        <v>1</v>
      </c>
      <c r="AH1481">
        <v>1</v>
      </c>
      <c r="AI1481">
        <v>0</v>
      </c>
      <c r="AL1481" s="1" t="s">
        <v>175</v>
      </c>
      <c r="AM1481" s="2">
        <f>IF(AND(ISBLANK(AL1481),OR(NOT(ISBLANK(AN1481)),NOT(ISBLANK(AO1481)))),#N/A,
IF(ISBLANK(AL1481),"",
IF(AND(NOT(ISERROR(VLOOKUP(AL1481,MonsterTable!$A:$B,MATCH(MonsterTable!$B$1,MonsterTable!$A$1:$B$1,0),0))),OR(ISBLANK(AN1481),ISBLANK(AO1481))),#N/A,
IFERROR(VLOOKUP(AL1481,MonsterTable!$A:$B,MATCH(MonsterTable!$B$1,MonsterTable!$A$1:$B$1,0),0),
IF(OR(NOT(ISBLANK(AN1481)),ISBLANK(AO1481)),#N/A,
IF(AL1481="empty","empty",
VLOOKUP(AL1481,MonsterGroupTable!$A:$A,1,0)))))))</f>
        <v>703</v>
      </c>
      <c r="AN1481">
        <v>1</v>
      </c>
      <c r="AO1481">
        <v>1</v>
      </c>
      <c r="AP1481">
        <v>0</v>
      </c>
      <c r="AT1481" s="2" t="str">
        <f>IF(AND(ISBLANK(AS1481),OR(NOT(ISBLANK(AU1481)),NOT(ISBLANK(AV1481)))),#N/A,
IF(ISBLANK(AS1481),"",
IF(AND(NOT(ISERROR(VLOOKUP(AS1481,MonsterTable!$A:$B,MATCH(MonsterTable!$B$1,MonsterTable!$A$1:$B$1,0),0))),OR(ISBLANK(AU1481),ISBLANK(AV1481))),#N/A,
IFERROR(VLOOKUP(AS1481,MonsterTable!$A:$B,MATCH(MonsterTable!$B$1,MonsterTable!$A$1:$B$1,0),0),
IF(OR(NOT(ISBLANK(AU1481)),ISBLANK(AV1481)),#N/A,
IF(AS1481="empty","empty",
VLOOKUP(AS1481,MonsterGroupTable!$A:$A,1,0)))))))</f>
        <v/>
      </c>
      <c r="BA1481" s="2" t="str">
        <f>IF(AND(ISBLANK(AZ1481),OR(NOT(ISBLANK(BB1481)),NOT(ISBLANK(BC1481)))),#N/A,
IF(ISBLANK(AZ1481),"",
IF(AND(NOT(ISERROR(VLOOKUP(AZ1481,MonsterTable!$A:$B,MATCH(MonsterTable!$B$1,MonsterTable!$A$1:$B$1,0),0))),OR(ISBLANK(BB1481),ISBLANK(BC1481))),#N/A,
IFERROR(VLOOKUP(AZ1481,MonsterTable!$A:$B,MATCH(MonsterTable!$B$1,MonsterTable!$A$1:$B$1,0),0),
IF(OR(NOT(ISBLANK(BB1481)),ISBLANK(BC1481)),#N/A,
IF(AZ1481="empty","empty",
VLOOKUP(AZ1481,MonsterGroupTable!$A:$A,1,0)))))))</f>
        <v/>
      </c>
      <c r="BH1481" s="2" t="str">
        <f>IF(AND(ISBLANK(BG1481),OR(NOT(ISBLANK(BI1481)),NOT(ISBLANK(BJ1481)))),#N/A,
IF(ISBLANK(BG1481),"",
IF(AND(NOT(ISERROR(VLOOKUP(BG1481,MonsterTable!$A:$B,MATCH(MonsterTable!$B$1,MonsterTable!$A$1:$B$1,0),0))),OR(ISBLANK(BI1481),ISBLANK(BJ1481))),#N/A,
IFERROR(VLOOKUP(BG1481,MonsterTable!$A:$B,MATCH(MonsterTable!$B$1,MonsterTable!$A$1:$B$1,0),0),
IF(OR(NOT(ISBLANK(BI1481)),ISBLANK(BJ1481)),#N/A,
IF(BG1481="empty","empty",
VLOOKUP(BG1481,MonsterGroupTable!$A:$A,1,0)))))))</f>
        <v/>
      </c>
      <c r="BO1481" s="2" t="str">
        <f>IF(AND(ISBLANK(BN1481),OR(NOT(ISBLANK(BP1481)),NOT(ISBLANK(BQ1481)))),#N/A,
IF(ISBLANK(BN1481),"",
IF(AND(NOT(ISERROR(VLOOKUP(BN1481,MonsterTable!$A:$B,MATCH(MonsterTable!$B$1,MonsterTable!$A$1:$B$1,0),0))),OR(ISBLANK(BP1481),ISBLANK(BQ1481))),#N/A,
IFERROR(VLOOKUP(BN1481,MonsterTable!$A:$B,MATCH(MonsterTable!$B$1,MonsterTable!$A$1:$B$1,0),0),
IF(OR(NOT(ISBLANK(BP1481)),ISBLANK(BQ1481)),#N/A,
IF(BN1481="empty","empty",
VLOOKUP(BN1481,MonsterGroupTable!$A:$A,1,0)))))))</f>
        <v/>
      </c>
      <c r="BV1481" s="2" t="str">
        <f>IF(AND(ISBLANK(BU1481),OR(NOT(ISBLANK(BW1481)),NOT(ISBLANK(BX1481)))),#N/A,
IF(ISBLANK(BU1481),"",
IF(AND(NOT(ISERROR(VLOOKUP(BU1481,MonsterTable!$A:$B,MATCH(MonsterTable!$B$1,MonsterTable!$A$1:$B$1,0),0))),OR(ISBLANK(BW1481),ISBLANK(BX1481))),#N/A,
IFERROR(VLOOKUP(BU1481,MonsterTable!$A:$B,MATCH(MonsterTable!$B$1,MonsterTable!$A$1:$B$1,0),0),
IF(OR(NOT(ISBLANK(BW1481)),ISBLANK(BX1481)),#N/A,
IF(BU1481="empty","empty",
VLOOKUP(BU1481,MonsterGroupTable!$A:$A,1,0)))))))</f>
        <v/>
      </c>
      <c r="CC1481" s="2" t="str">
        <f>IF(AND(ISBLANK(CB1481),OR(NOT(ISBLANK(CD1481)),NOT(ISBLANK(CE1481)))),#N/A,
IF(ISBLANK(CB1481),"",
IF(AND(NOT(ISERROR(VLOOKUP(CB1481,MonsterTable!$A:$B,MATCH(MonsterTable!$B$1,MonsterTable!$A$1:$B$1,0),0))),OR(ISBLANK(CD1481),ISBLANK(CE1481))),#N/A,
IFERROR(VLOOKUP(CB1481,MonsterTable!$A:$B,MATCH(MonsterTable!$B$1,MonsterTable!$A$1:$B$1,0),0),
IF(OR(NOT(ISBLANK(CD1481)),ISBLANK(CE1481)),#N/A,
IF(CB1481="empty","empty",
VLOOKUP(CB1481,MonsterGroupTable!$A:$A,1,0)))))))</f>
        <v/>
      </c>
      <c r="CJ1481" s="2" t="str">
        <f>IF(AND(ISBLANK(CI1481),OR(NOT(ISBLANK(CK1481)),NOT(ISBLANK(CL1481)))),#N/A,
IF(ISBLANK(CI1481),"",
IF(AND(NOT(ISERROR(VLOOKUP(CI1481,MonsterTable!$A:$B,MATCH(MonsterTable!$B$1,MonsterTable!$A$1:$B$1,0),0))),OR(ISBLANK(CK1481),ISBLANK(CL1481))),#N/A,
IFERROR(VLOOKUP(CI1481,MonsterTable!$A:$B,MATCH(MonsterTable!$B$1,MonsterTable!$A$1:$B$1,0),0),
IF(OR(NOT(ISBLANK(CK1481)),ISBLANK(CL1481)),#N/A,
IF(CI1481="empty","empty",
VLOOKUP(CI1481,MonsterGroupTable!$A:$A,1,0)))))))</f>
        <v/>
      </c>
    </row>
    <row r="1482" spans="1:88">
      <c r="A1482">
        <v>70025</v>
      </c>
      <c r="B1482">
        <f t="shared" si="57"/>
        <v>1.1000000000000001</v>
      </c>
      <c r="C1482">
        <f t="shared" si="58"/>
        <v>1.1000000000000001</v>
      </c>
      <c r="F1482">
        <v>200</v>
      </c>
      <c r="G1482">
        <v>9999999</v>
      </c>
      <c r="H1482">
        <v>0</v>
      </c>
      <c r="I1482">
        <v>0</v>
      </c>
      <c r="J1482">
        <v>0</v>
      </c>
      <c r="K1482" t="s">
        <v>199</v>
      </c>
      <c r="L1482" t="s">
        <v>200</v>
      </c>
      <c r="M1482" t="s">
        <v>201</v>
      </c>
      <c r="N1482" t="s">
        <v>202</v>
      </c>
      <c r="O1482">
        <v>0</v>
      </c>
      <c r="P1482">
        <v>-4.75</v>
      </c>
      <c r="Q1482">
        <v>-3.5</v>
      </c>
      <c r="R1482">
        <v>-7.4</v>
      </c>
      <c r="S1482">
        <v>2</v>
      </c>
      <c r="T1482">
        <v>-13.5</v>
      </c>
      <c r="U1482">
        <v>2.2000000000000002</v>
      </c>
      <c r="V1482">
        <v>-9</v>
      </c>
      <c r="W1482" t="str">
        <f t="shared" si="59"/>
        <v>701,1,1,0,702,1,1,0,703,1,1,0</v>
      </c>
      <c r="X1482" s="1" t="s">
        <v>173</v>
      </c>
      <c r="Y1482" s="2">
        <f>IF(AND(ISBLANK(X1482),OR(NOT(ISBLANK(Z1482)),NOT(ISBLANK(AA1482)))),#N/A,
IF(ISBLANK(X1482),"",
IF(AND(NOT(ISERROR(VLOOKUP(X1482,MonsterTable!$A:$B,MATCH(MonsterTable!$B$1,MonsterTable!$A$1:$B$1,0),0))),OR(ISBLANK(Z1482),ISBLANK(AA1482))),#N/A,
IFERROR(VLOOKUP(X1482,MonsterTable!$A:$B,MATCH(MonsterTable!$B$1,MonsterTable!$A$1:$B$1,0),0),
IF(OR(NOT(ISBLANK(Z1482)),ISBLANK(AA1482)),#N/A,
IF(X1482="empty","empty",
VLOOKUP(X1482,MonsterGroupTable!$A:$A,1,0)))))))</f>
        <v>701</v>
      </c>
      <c r="Z1482">
        <v>1</v>
      </c>
      <c r="AA1482">
        <v>1</v>
      </c>
      <c r="AB1482">
        <v>0</v>
      </c>
      <c r="AE1482" s="1" t="s">
        <v>174</v>
      </c>
      <c r="AF1482" s="2">
        <f>IF(AND(ISBLANK(AE1482),OR(NOT(ISBLANK(AG1482)),NOT(ISBLANK(AH1482)))),#N/A,
IF(ISBLANK(AE1482),"",
IF(AND(NOT(ISERROR(VLOOKUP(AE1482,MonsterTable!$A:$B,MATCH(MonsterTable!$B$1,MonsterTable!$A$1:$B$1,0),0))),OR(ISBLANK(AG1482),ISBLANK(AH1482))),#N/A,
IFERROR(VLOOKUP(AE1482,MonsterTable!$A:$B,MATCH(MonsterTable!$B$1,MonsterTable!$A$1:$B$1,0),0),
IF(OR(NOT(ISBLANK(AG1482)),ISBLANK(AH1482)),#N/A,
IF(AE1482="empty","empty",
VLOOKUP(AE1482,MonsterGroupTable!$A:$A,1,0)))))))</f>
        <v>702</v>
      </c>
      <c r="AG1482">
        <v>1</v>
      </c>
      <c r="AH1482">
        <v>1</v>
      </c>
      <c r="AI1482">
        <v>0</v>
      </c>
      <c r="AL1482" s="1" t="s">
        <v>175</v>
      </c>
      <c r="AM1482" s="2">
        <f>IF(AND(ISBLANK(AL1482),OR(NOT(ISBLANK(AN1482)),NOT(ISBLANK(AO1482)))),#N/A,
IF(ISBLANK(AL1482),"",
IF(AND(NOT(ISERROR(VLOOKUP(AL1482,MonsterTable!$A:$B,MATCH(MonsterTable!$B$1,MonsterTable!$A$1:$B$1,0),0))),OR(ISBLANK(AN1482),ISBLANK(AO1482))),#N/A,
IFERROR(VLOOKUP(AL1482,MonsterTable!$A:$B,MATCH(MonsterTable!$B$1,MonsterTable!$A$1:$B$1,0),0),
IF(OR(NOT(ISBLANK(AN1482)),ISBLANK(AO1482)),#N/A,
IF(AL1482="empty","empty",
VLOOKUP(AL1482,MonsterGroupTable!$A:$A,1,0)))))))</f>
        <v>703</v>
      </c>
      <c r="AN1482">
        <v>1</v>
      </c>
      <c r="AO1482">
        <v>1</v>
      </c>
      <c r="AP1482">
        <v>0</v>
      </c>
      <c r="AT1482" s="2" t="str">
        <f>IF(AND(ISBLANK(AS1482),OR(NOT(ISBLANK(AU1482)),NOT(ISBLANK(AV1482)))),#N/A,
IF(ISBLANK(AS1482),"",
IF(AND(NOT(ISERROR(VLOOKUP(AS1482,MonsterTable!$A:$B,MATCH(MonsterTable!$B$1,MonsterTable!$A$1:$B$1,0),0))),OR(ISBLANK(AU1482),ISBLANK(AV1482))),#N/A,
IFERROR(VLOOKUP(AS1482,MonsterTable!$A:$B,MATCH(MonsterTable!$B$1,MonsterTable!$A$1:$B$1,0),0),
IF(OR(NOT(ISBLANK(AU1482)),ISBLANK(AV1482)),#N/A,
IF(AS1482="empty","empty",
VLOOKUP(AS1482,MonsterGroupTable!$A:$A,1,0)))))))</f>
        <v/>
      </c>
      <c r="BA1482" s="2" t="str">
        <f>IF(AND(ISBLANK(AZ1482),OR(NOT(ISBLANK(BB1482)),NOT(ISBLANK(BC1482)))),#N/A,
IF(ISBLANK(AZ1482),"",
IF(AND(NOT(ISERROR(VLOOKUP(AZ1482,MonsterTable!$A:$B,MATCH(MonsterTable!$B$1,MonsterTable!$A$1:$B$1,0),0))),OR(ISBLANK(BB1482),ISBLANK(BC1482))),#N/A,
IFERROR(VLOOKUP(AZ1482,MonsterTable!$A:$B,MATCH(MonsterTable!$B$1,MonsterTable!$A$1:$B$1,0),0),
IF(OR(NOT(ISBLANK(BB1482)),ISBLANK(BC1482)),#N/A,
IF(AZ1482="empty","empty",
VLOOKUP(AZ1482,MonsterGroupTable!$A:$A,1,0)))))))</f>
        <v/>
      </c>
      <c r="BH1482" s="2" t="str">
        <f>IF(AND(ISBLANK(BG1482),OR(NOT(ISBLANK(BI1482)),NOT(ISBLANK(BJ1482)))),#N/A,
IF(ISBLANK(BG1482),"",
IF(AND(NOT(ISERROR(VLOOKUP(BG1482,MonsterTable!$A:$B,MATCH(MonsterTable!$B$1,MonsterTable!$A$1:$B$1,0),0))),OR(ISBLANK(BI1482),ISBLANK(BJ1482))),#N/A,
IFERROR(VLOOKUP(BG1482,MonsterTable!$A:$B,MATCH(MonsterTable!$B$1,MonsterTable!$A$1:$B$1,0),0),
IF(OR(NOT(ISBLANK(BI1482)),ISBLANK(BJ1482)),#N/A,
IF(BG1482="empty","empty",
VLOOKUP(BG1482,MonsterGroupTable!$A:$A,1,0)))))))</f>
        <v/>
      </c>
      <c r="BO1482" s="2" t="str">
        <f>IF(AND(ISBLANK(BN1482),OR(NOT(ISBLANK(BP1482)),NOT(ISBLANK(BQ1482)))),#N/A,
IF(ISBLANK(BN1482),"",
IF(AND(NOT(ISERROR(VLOOKUP(BN1482,MonsterTable!$A:$B,MATCH(MonsterTable!$B$1,MonsterTable!$A$1:$B$1,0),0))),OR(ISBLANK(BP1482),ISBLANK(BQ1482))),#N/A,
IFERROR(VLOOKUP(BN1482,MonsterTable!$A:$B,MATCH(MonsterTable!$B$1,MonsterTable!$A$1:$B$1,0),0),
IF(OR(NOT(ISBLANK(BP1482)),ISBLANK(BQ1482)),#N/A,
IF(BN1482="empty","empty",
VLOOKUP(BN1482,MonsterGroupTable!$A:$A,1,0)))))))</f>
        <v/>
      </c>
      <c r="BV1482" s="2" t="str">
        <f>IF(AND(ISBLANK(BU1482),OR(NOT(ISBLANK(BW1482)),NOT(ISBLANK(BX1482)))),#N/A,
IF(ISBLANK(BU1482),"",
IF(AND(NOT(ISERROR(VLOOKUP(BU1482,MonsterTable!$A:$B,MATCH(MonsterTable!$B$1,MonsterTable!$A$1:$B$1,0),0))),OR(ISBLANK(BW1482),ISBLANK(BX1482))),#N/A,
IFERROR(VLOOKUP(BU1482,MonsterTable!$A:$B,MATCH(MonsterTable!$B$1,MonsterTable!$A$1:$B$1,0),0),
IF(OR(NOT(ISBLANK(BW1482)),ISBLANK(BX1482)),#N/A,
IF(BU1482="empty","empty",
VLOOKUP(BU1482,MonsterGroupTable!$A:$A,1,0)))))))</f>
        <v/>
      </c>
      <c r="CC1482" s="2" t="str">
        <f>IF(AND(ISBLANK(CB1482),OR(NOT(ISBLANK(CD1482)),NOT(ISBLANK(CE1482)))),#N/A,
IF(ISBLANK(CB1482),"",
IF(AND(NOT(ISERROR(VLOOKUP(CB1482,MonsterTable!$A:$B,MATCH(MonsterTable!$B$1,MonsterTable!$A$1:$B$1,0),0))),OR(ISBLANK(CD1482),ISBLANK(CE1482))),#N/A,
IFERROR(VLOOKUP(CB1482,MonsterTable!$A:$B,MATCH(MonsterTable!$B$1,MonsterTable!$A$1:$B$1,0),0),
IF(OR(NOT(ISBLANK(CD1482)),ISBLANK(CE1482)),#N/A,
IF(CB1482="empty","empty",
VLOOKUP(CB1482,MonsterGroupTable!$A:$A,1,0)))))))</f>
        <v/>
      </c>
      <c r="CJ1482" s="2" t="str">
        <f>IF(AND(ISBLANK(CI1482),OR(NOT(ISBLANK(CK1482)),NOT(ISBLANK(CL1482)))),#N/A,
IF(ISBLANK(CI1482),"",
IF(AND(NOT(ISERROR(VLOOKUP(CI1482,MonsterTable!$A:$B,MATCH(MonsterTable!$B$1,MonsterTable!$A$1:$B$1,0),0))),OR(ISBLANK(CK1482),ISBLANK(CL1482))),#N/A,
IFERROR(VLOOKUP(CI1482,MonsterTable!$A:$B,MATCH(MonsterTable!$B$1,MonsterTable!$A$1:$B$1,0),0),
IF(OR(NOT(ISBLANK(CK1482)),ISBLANK(CL1482)),#N/A,
IF(CI1482="empty","empty",
VLOOKUP(CI1482,MonsterGroupTable!$A:$A,1,0)))))))</f>
        <v/>
      </c>
    </row>
    <row r="1483" spans="1:88">
      <c r="A1483">
        <v>70026</v>
      </c>
      <c r="B1483">
        <f t="shared" si="57"/>
        <v>1.1000000000000001</v>
      </c>
      <c r="C1483">
        <f t="shared" si="58"/>
        <v>1.1000000000000001</v>
      </c>
      <c r="F1483">
        <v>210</v>
      </c>
      <c r="G1483">
        <v>9999999</v>
      </c>
      <c r="H1483">
        <v>0</v>
      </c>
      <c r="I1483">
        <v>0</v>
      </c>
      <c r="J1483">
        <v>0</v>
      </c>
      <c r="K1483" t="s">
        <v>199</v>
      </c>
      <c r="L1483" t="s">
        <v>200</v>
      </c>
      <c r="M1483" t="s">
        <v>201</v>
      </c>
      <c r="N1483" t="s">
        <v>202</v>
      </c>
      <c r="O1483">
        <v>0</v>
      </c>
      <c r="P1483">
        <v>-4.75</v>
      </c>
      <c r="Q1483">
        <v>-3.5</v>
      </c>
      <c r="R1483">
        <v>-7.4</v>
      </c>
      <c r="S1483">
        <v>2</v>
      </c>
      <c r="T1483">
        <v>-13.5</v>
      </c>
      <c r="U1483">
        <v>2.2000000000000002</v>
      </c>
      <c r="V1483">
        <v>-9</v>
      </c>
      <c r="W1483" t="str">
        <f t="shared" si="59"/>
        <v>701,1,1,0,702,1,1,0,703,1,1,0</v>
      </c>
      <c r="X1483" s="1" t="s">
        <v>173</v>
      </c>
      <c r="Y1483" s="2">
        <f>IF(AND(ISBLANK(X1483),OR(NOT(ISBLANK(Z1483)),NOT(ISBLANK(AA1483)))),#N/A,
IF(ISBLANK(X1483),"",
IF(AND(NOT(ISERROR(VLOOKUP(X1483,MonsterTable!$A:$B,MATCH(MonsterTable!$B$1,MonsterTable!$A$1:$B$1,0),0))),OR(ISBLANK(Z1483),ISBLANK(AA1483))),#N/A,
IFERROR(VLOOKUP(X1483,MonsterTable!$A:$B,MATCH(MonsterTable!$B$1,MonsterTable!$A$1:$B$1,0),0),
IF(OR(NOT(ISBLANK(Z1483)),ISBLANK(AA1483)),#N/A,
IF(X1483="empty","empty",
VLOOKUP(X1483,MonsterGroupTable!$A:$A,1,0)))))))</f>
        <v>701</v>
      </c>
      <c r="Z1483">
        <v>1</v>
      </c>
      <c r="AA1483">
        <v>1</v>
      </c>
      <c r="AB1483">
        <v>0</v>
      </c>
      <c r="AE1483" s="1" t="s">
        <v>174</v>
      </c>
      <c r="AF1483" s="2">
        <f>IF(AND(ISBLANK(AE1483),OR(NOT(ISBLANK(AG1483)),NOT(ISBLANK(AH1483)))),#N/A,
IF(ISBLANK(AE1483),"",
IF(AND(NOT(ISERROR(VLOOKUP(AE1483,MonsterTable!$A:$B,MATCH(MonsterTable!$B$1,MonsterTable!$A$1:$B$1,0),0))),OR(ISBLANK(AG1483),ISBLANK(AH1483))),#N/A,
IFERROR(VLOOKUP(AE1483,MonsterTable!$A:$B,MATCH(MonsterTable!$B$1,MonsterTable!$A$1:$B$1,0),0),
IF(OR(NOT(ISBLANK(AG1483)),ISBLANK(AH1483)),#N/A,
IF(AE1483="empty","empty",
VLOOKUP(AE1483,MonsterGroupTable!$A:$A,1,0)))))))</f>
        <v>702</v>
      </c>
      <c r="AG1483">
        <v>1</v>
      </c>
      <c r="AH1483">
        <v>1</v>
      </c>
      <c r="AI1483">
        <v>0</v>
      </c>
      <c r="AL1483" s="1" t="s">
        <v>175</v>
      </c>
      <c r="AM1483" s="2">
        <f>IF(AND(ISBLANK(AL1483),OR(NOT(ISBLANK(AN1483)),NOT(ISBLANK(AO1483)))),#N/A,
IF(ISBLANK(AL1483),"",
IF(AND(NOT(ISERROR(VLOOKUP(AL1483,MonsterTable!$A:$B,MATCH(MonsterTable!$B$1,MonsterTable!$A$1:$B$1,0),0))),OR(ISBLANK(AN1483),ISBLANK(AO1483))),#N/A,
IFERROR(VLOOKUP(AL1483,MonsterTable!$A:$B,MATCH(MonsterTable!$B$1,MonsterTable!$A$1:$B$1,0),0),
IF(OR(NOT(ISBLANK(AN1483)),ISBLANK(AO1483)),#N/A,
IF(AL1483="empty","empty",
VLOOKUP(AL1483,MonsterGroupTable!$A:$A,1,0)))))))</f>
        <v>703</v>
      </c>
      <c r="AN1483">
        <v>1</v>
      </c>
      <c r="AO1483">
        <v>1</v>
      </c>
      <c r="AP1483">
        <v>0</v>
      </c>
      <c r="AT1483" s="2" t="str">
        <f>IF(AND(ISBLANK(AS1483),OR(NOT(ISBLANK(AU1483)),NOT(ISBLANK(AV1483)))),#N/A,
IF(ISBLANK(AS1483),"",
IF(AND(NOT(ISERROR(VLOOKUP(AS1483,MonsterTable!$A:$B,MATCH(MonsterTable!$B$1,MonsterTable!$A$1:$B$1,0),0))),OR(ISBLANK(AU1483),ISBLANK(AV1483))),#N/A,
IFERROR(VLOOKUP(AS1483,MonsterTable!$A:$B,MATCH(MonsterTable!$B$1,MonsterTable!$A$1:$B$1,0),0),
IF(OR(NOT(ISBLANK(AU1483)),ISBLANK(AV1483)),#N/A,
IF(AS1483="empty","empty",
VLOOKUP(AS1483,MonsterGroupTable!$A:$A,1,0)))))))</f>
        <v/>
      </c>
      <c r="BA1483" s="2" t="str">
        <f>IF(AND(ISBLANK(AZ1483),OR(NOT(ISBLANK(BB1483)),NOT(ISBLANK(BC1483)))),#N/A,
IF(ISBLANK(AZ1483),"",
IF(AND(NOT(ISERROR(VLOOKUP(AZ1483,MonsterTable!$A:$B,MATCH(MonsterTable!$B$1,MonsterTable!$A$1:$B$1,0),0))),OR(ISBLANK(BB1483),ISBLANK(BC1483))),#N/A,
IFERROR(VLOOKUP(AZ1483,MonsterTable!$A:$B,MATCH(MonsterTable!$B$1,MonsterTable!$A$1:$B$1,0),0),
IF(OR(NOT(ISBLANK(BB1483)),ISBLANK(BC1483)),#N/A,
IF(AZ1483="empty","empty",
VLOOKUP(AZ1483,MonsterGroupTable!$A:$A,1,0)))))))</f>
        <v/>
      </c>
      <c r="BH1483" s="2" t="str">
        <f>IF(AND(ISBLANK(BG1483),OR(NOT(ISBLANK(BI1483)),NOT(ISBLANK(BJ1483)))),#N/A,
IF(ISBLANK(BG1483),"",
IF(AND(NOT(ISERROR(VLOOKUP(BG1483,MonsterTable!$A:$B,MATCH(MonsterTable!$B$1,MonsterTable!$A$1:$B$1,0),0))),OR(ISBLANK(BI1483),ISBLANK(BJ1483))),#N/A,
IFERROR(VLOOKUP(BG1483,MonsterTable!$A:$B,MATCH(MonsterTable!$B$1,MonsterTable!$A$1:$B$1,0),0),
IF(OR(NOT(ISBLANK(BI1483)),ISBLANK(BJ1483)),#N/A,
IF(BG1483="empty","empty",
VLOOKUP(BG1483,MonsterGroupTable!$A:$A,1,0)))))))</f>
        <v/>
      </c>
      <c r="BO1483" s="2" t="str">
        <f>IF(AND(ISBLANK(BN1483),OR(NOT(ISBLANK(BP1483)),NOT(ISBLANK(BQ1483)))),#N/A,
IF(ISBLANK(BN1483),"",
IF(AND(NOT(ISERROR(VLOOKUP(BN1483,MonsterTable!$A:$B,MATCH(MonsterTable!$B$1,MonsterTable!$A$1:$B$1,0),0))),OR(ISBLANK(BP1483),ISBLANK(BQ1483))),#N/A,
IFERROR(VLOOKUP(BN1483,MonsterTable!$A:$B,MATCH(MonsterTable!$B$1,MonsterTable!$A$1:$B$1,0),0),
IF(OR(NOT(ISBLANK(BP1483)),ISBLANK(BQ1483)),#N/A,
IF(BN1483="empty","empty",
VLOOKUP(BN1483,MonsterGroupTable!$A:$A,1,0)))))))</f>
        <v/>
      </c>
      <c r="BV1483" s="2" t="str">
        <f>IF(AND(ISBLANK(BU1483),OR(NOT(ISBLANK(BW1483)),NOT(ISBLANK(BX1483)))),#N/A,
IF(ISBLANK(BU1483),"",
IF(AND(NOT(ISERROR(VLOOKUP(BU1483,MonsterTable!$A:$B,MATCH(MonsterTable!$B$1,MonsterTable!$A$1:$B$1,0),0))),OR(ISBLANK(BW1483),ISBLANK(BX1483))),#N/A,
IFERROR(VLOOKUP(BU1483,MonsterTable!$A:$B,MATCH(MonsterTable!$B$1,MonsterTable!$A$1:$B$1,0),0),
IF(OR(NOT(ISBLANK(BW1483)),ISBLANK(BX1483)),#N/A,
IF(BU1483="empty","empty",
VLOOKUP(BU1483,MonsterGroupTable!$A:$A,1,0)))))))</f>
        <v/>
      </c>
      <c r="CC1483" s="2" t="str">
        <f>IF(AND(ISBLANK(CB1483),OR(NOT(ISBLANK(CD1483)),NOT(ISBLANK(CE1483)))),#N/A,
IF(ISBLANK(CB1483),"",
IF(AND(NOT(ISERROR(VLOOKUP(CB1483,MonsterTable!$A:$B,MATCH(MonsterTable!$B$1,MonsterTable!$A$1:$B$1,0),0))),OR(ISBLANK(CD1483),ISBLANK(CE1483))),#N/A,
IFERROR(VLOOKUP(CB1483,MonsterTable!$A:$B,MATCH(MonsterTable!$B$1,MonsterTable!$A$1:$B$1,0),0),
IF(OR(NOT(ISBLANK(CD1483)),ISBLANK(CE1483)),#N/A,
IF(CB1483="empty","empty",
VLOOKUP(CB1483,MonsterGroupTable!$A:$A,1,0)))))))</f>
        <v/>
      </c>
      <c r="CJ1483" s="2" t="str">
        <f>IF(AND(ISBLANK(CI1483),OR(NOT(ISBLANK(CK1483)),NOT(ISBLANK(CL1483)))),#N/A,
IF(ISBLANK(CI1483),"",
IF(AND(NOT(ISERROR(VLOOKUP(CI1483,MonsterTable!$A:$B,MATCH(MonsterTable!$B$1,MonsterTable!$A$1:$B$1,0),0))),OR(ISBLANK(CK1483),ISBLANK(CL1483))),#N/A,
IFERROR(VLOOKUP(CI1483,MonsterTable!$A:$B,MATCH(MonsterTable!$B$1,MonsterTable!$A$1:$B$1,0),0),
IF(OR(NOT(ISBLANK(CK1483)),ISBLANK(CL1483)),#N/A,
IF(CI1483="empty","empty",
VLOOKUP(CI1483,MonsterGroupTable!$A:$A,1,0)))))))</f>
        <v/>
      </c>
    </row>
    <row r="1484" spans="1:88">
      <c r="A1484">
        <v>70027</v>
      </c>
      <c r="B1484">
        <f t="shared" si="57"/>
        <v>1.1000000000000001</v>
      </c>
      <c r="C1484">
        <f t="shared" si="58"/>
        <v>1.1000000000000001</v>
      </c>
      <c r="F1484">
        <v>220</v>
      </c>
      <c r="G1484">
        <v>9999999</v>
      </c>
      <c r="H1484">
        <v>0</v>
      </c>
      <c r="I1484">
        <v>0</v>
      </c>
      <c r="J1484">
        <v>0</v>
      </c>
      <c r="K1484" t="s">
        <v>199</v>
      </c>
      <c r="L1484" t="s">
        <v>200</v>
      </c>
      <c r="M1484" t="s">
        <v>201</v>
      </c>
      <c r="N1484" t="s">
        <v>202</v>
      </c>
      <c r="O1484">
        <v>0</v>
      </c>
      <c r="P1484">
        <v>-4.75</v>
      </c>
      <c r="Q1484">
        <v>-3.5</v>
      </c>
      <c r="R1484">
        <v>-7.4</v>
      </c>
      <c r="S1484">
        <v>2</v>
      </c>
      <c r="T1484">
        <v>-13.5</v>
      </c>
      <c r="U1484">
        <v>2.2000000000000002</v>
      </c>
      <c r="V1484">
        <v>-9</v>
      </c>
      <c r="W1484" t="str">
        <f t="shared" si="59"/>
        <v>701,1,1,0,702,1,1,0,703,1,1,0</v>
      </c>
      <c r="X1484" s="1" t="s">
        <v>173</v>
      </c>
      <c r="Y1484" s="2">
        <f>IF(AND(ISBLANK(X1484),OR(NOT(ISBLANK(Z1484)),NOT(ISBLANK(AA1484)))),#N/A,
IF(ISBLANK(X1484),"",
IF(AND(NOT(ISERROR(VLOOKUP(X1484,MonsterTable!$A:$B,MATCH(MonsterTable!$B$1,MonsterTable!$A$1:$B$1,0),0))),OR(ISBLANK(Z1484),ISBLANK(AA1484))),#N/A,
IFERROR(VLOOKUP(X1484,MonsterTable!$A:$B,MATCH(MonsterTable!$B$1,MonsterTable!$A$1:$B$1,0),0),
IF(OR(NOT(ISBLANK(Z1484)),ISBLANK(AA1484)),#N/A,
IF(X1484="empty","empty",
VLOOKUP(X1484,MonsterGroupTable!$A:$A,1,0)))))))</f>
        <v>701</v>
      </c>
      <c r="Z1484">
        <v>1</v>
      </c>
      <c r="AA1484">
        <v>1</v>
      </c>
      <c r="AB1484">
        <v>0</v>
      </c>
      <c r="AE1484" s="1" t="s">
        <v>174</v>
      </c>
      <c r="AF1484" s="2">
        <f>IF(AND(ISBLANK(AE1484),OR(NOT(ISBLANK(AG1484)),NOT(ISBLANK(AH1484)))),#N/A,
IF(ISBLANK(AE1484),"",
IF(AND(NOT(ISERROR(VLOOKUP(AE1484,MonsterTable!$A:$B,MATCH(MonsterTable!$B$1,MonsterTable!$A$1:$B$1,0),0))),OR(ISBLANK(AG1484),ISBLANK(AH1484))),#N/A,
IFERROR(VLOOKUP(AE1484,MonsterTable!$A:$B,MATCH(MonsterTable!$B$1,MonsterTable!$A$1:$B$1,0),0),
IF(OR(NOT(ISBLANK(AG1484)),ISBLANK(AH1484)),#N/A,
IF(AE1484="empty","empty",
VLOOKUP(AE1484,MonsterGroupTable!$A:$A,1,0)))))))</f>
        <v>702</v>
      </c>
      <c r="AG1484">
        <v>1</v>
      </c>
      <c r="AH1484">
        <v>1</v>
      </c>
      <c r="AI1484">
        <v>0</v>
      </c>
      <c r="AL1484" s="1" t="s">
        <v>175</v>
      </c>
      <c r="AM1484" s="2">
        <f>IF(AND(ISBLANK(AL1484),OR(NOT(ISBLANK(AN1484)),NOT(ISBLANK(AO1484)))),#N/A,
IF(ISBLANK(AL1484),"",
IF(AND(NOT(ISERROR(VLOOKUP(AL1484,MonsterTable!$A:$B,MATCH(MonsterTable!$B$1,MonsterTable!$A$1:$B$1,0),0))),OR(ISBLANK(AN1484),ISBLANK(AO1484))),#N/A,
IFERROR(VLOOKUP(AL1484,MonsterTable!$A:$B,MATCH(MonsterTable!$B$1,MonsterTable!$A$1:$B$1,0),0),
IF(OR(NOT(ISBLANK(AN1484)),ISBLANK(AO1484)),#N/A,
IF(AL1484="empty","empty",
VLOOKUP(AL1484,MonsterGroupTable!$A:$A,1,0)))))))</f>
        <v>703</v>
      </c>
      <c r="AN1484">
        <v>1</v>
      </c>
      <c r="AO1484">
        <v>1</v>
      </c>
      <c r="AP1484">
        <v>0</v>
      </c>
      <c r="AT1484" s="2" t="str">
        <f>IF(AND(ISBLANK(AS1484),OR(NOT(ISBLANK(AU1484)),NOT(ISBLANK(AV1484)))),#N/A,
IF(ISBLANK(AS1484),"",
IF(AND(NOT(ISERROR(VLOOKUP(AS1484,MonsterTable!$A:$B,MATCH(MonsterTable!$B$1,MonsterTable!$A$1:$B$1,0),0))),OR(ISBLANK(AU1484),ISBLANK(AV1484))),#N/A,
IFERROR(VLOOKUP(AS1484,MonsterTable!$A:$B,MATCH(MonsterTable!$B$1,MonsterTable!$A$1:$B$1,0),0),
IF(OR(NOT(ISBLANK(AU1484)),ISBLANK(AV1484)),#N/A,
IF(AS1484="empty","empty",
VLOOKUP(AS1484,MonsterGroupTable!$A:$A,1,0)))))))</f>
        <v/>
      </c>
      <c r="BA1484" s="2" t="str">
        <f>IF(AND(ISBLANK(AZ1484),OR(NOT(ISBLANK(BB1484)),NOT(ISBLANK(BC1484)))),#N/A,
IF(ISBLANK(AZ1484),"",
IF(AND(NOT(ISERROR(VLOOKUP(AZ1484,MonsterTable!$A:$B,MATCH(MonsterTable!$B$1,MonsterTable!$A$1:$B$1,0),0))),OR(ISBLANK(BB1484),ISBLANK(BC1484))),#N/A,
IFERROR(VLOOKUP(AZ1484,MonsterTable!$A:$B,MATCH(MonsterTable!$B$1,MonsterTable!$A$1:$B$1,0),0),
IF(OR(NOT(ISBLANK(BB1484)),ISBLANK(BC1484)),#N/A,
IF(AZ1484="empty","empty",
VLOOKUP(AZ1484,MonsterGroupTable!$A:$A,1,0)))))))</f>
        <v/>
      </c>
      <c r="BH1484" s="2" t="str">
        <f>IF(AND(ISBLANK(BG1484),OR(NOT(ISBLANK(BI1484)),NOT(ISBLANK(BJ1484)))),#N/A,
IF(ISBLANK(BG1484),"",
IF(AND(NOT(ISERROR(VLOOKUP(BG1484,MonsterTable!$A:$B,MATCH(MonsterTable!$B$1,MonsterTable!$A$1:$B$1,0),0))),OR(ISBLANK(BI1484),ISBLANK(BJ1484))),#N/A,
IFERROR(VLOOKUP(BG1484,MonsterTable!$A:$B,MATCH(MonsterTable!$B$1,MonsterTable!$A$1:$B$1,0),0),
IF(OR(NOT(ISBLANK(BI1484)),ISBLANK(BJ1484)),#N/A,
IF(BG1484="empty","empty",
VLOOKUP(BG1484,MonsterGroupTable!$A:$A,1,0)))))))</f>
        <v/>
      </c>
      <c r="BO1484" s="2" t="str">
        <f>IF(AND(ISBLANK(BN1484),OR(NOT(ISBLANK(BP1484)),NOT(ISBLANK(BQ1484)))),#N/A,
IF(ISBLANK(BN1484),"",
IF(AND(NOT(ISERROR(VLOOKUP(BN1484,MonsterTable!$A:$B,MATCH(MonsterTable!$B$1,MonsterTable!$A$1:$B$1,0),0))),OR(ISBLANK(BP1484),ISBLANK(BQ1484))),#N/A,
IFERROR(VLOOKUP(BN1484,MonsterTable!$A:$B,MATCH(MonsterTable!$B$1,MonsterTable!$A$1:$B$1,0),0),
IF(OR(NOT(ISBLANK(BP1484)),ISBLANK(BQ1484)),#N/A,
IF(BN1484="empty","empty",
VLOOKUP(BN1484,MonsterGroupTable!$A:$A,1,0)))))))</f>
        <v/>
      </c>
      <c r="BV1484" s="2" t="str">
        <f>IF(AND(ISBLANK(BU1484),OR(NOT(ISBLANK(BW1484)),NOT(ISBLANK(BX1484)))),#N/A,
IF(ISBLANK(BU1484),"",
IF(AND(NOT(ISERROR(VLOOKUP(BU1484,MonsterTable!$A:$B,MATCH(MonsterTable!$B$1,MonsterTable!$A$1:$B$1,0),0))),OR(ISBLANK(BW1484),ISBLANK(BX1484))),#N/A,
IFERROR(VLOOKUP(BU1484,MonsterTable!$A:$B,MATCH(MonsterTable!$B$1,MonsterTable!$A$1:$B$1,0),0),
IF(OR(NOT(ISBLANK(BW1484)),ISBLANK(BX1484)),#N/A,
IF(BU1484="empty","empty",
VLOOKUP(BU1484,MonsterGroupTable!$A:$A,1,0)))))))</f>
        <v/>
      </c>
      <c r="CC1484" s="2" t="str">
        <f>IF(AND(ISBLANK(CB1484),OR(NOT(ISBLANK(CD1484)),NOT(ISBLANK(CE1484)))),#N/A,
IF(ISBLANK(CB1484),"",
IF(AND(NOT(ISERROR(VLOOKUP(CB1484,MonsterTable!$A:$B,MATCH(MonsterTable!$B$1,MonsterTable!$A$1:$B$1,0),0))),OR(ISBLANK(CD1484),ISBLANK(CE1484))),#N/A,
IFERROR(VLOOKUP(CB1484,MonsterTable!$A:$B,MATCH(MonsterTable!$B$1,MonsterTable!$A$1:$B$1,0),0),
IF(OR(NOT(ISBLANK(CD1484)),ISBLANK(CE1484)),#N/A,
IF(CB1484="empty","empty",
VLOOKUP(CB1484,MonsterGroupTable!$A:$A,1,0)))))))</f>
        <v/>
      </c>
      <c r="CJ1484" s="2" t="str">
        <f>IF(AND(ISBLANK(CI1484),OR(NOT(ISBLANK(CK1484)),NOT(ISBLANK(CL1484)))),#N/A,
IF(ISBLANK(CI1484),"",
IF(AND(NOT(ISERROR(VLOOKUP(CI1484,MonsterTable!$A:$B,MATCH(MonsterTable!$B$1,MonsterTable!$A$1:$B$1,0),0))),OR(ISBLANK(CK1484),ISBLANK(CL1484))),#N/A,
IFERROR(VLOOKUP(CI1484,MonsterTable!$A:$B,MATCH(MonsterTable!$B$1,MonsterTable!$A$1:$B$1,0),0),
IF(OR(NOT(ISBLANK(CK1484)),ISBLANK(CL1484)),#N/A,
IF(CI1484="empty","empty",
VLOOKUP(CI1484,MonsterGroupTable!$A:$A,1,0)))))))</f>
        <v/>
      </c>
    </row>
    <row r="1485" spans="1:88">
      <c r="A1485">
        <v>70028</v>
      </c>
      <c r="B1485">
        <f t="shared" si="57"/>
        <v>1.1000000000000001</v>
      </c>
      <c r="C1485">
        <f t="shared" si="58"/>
        <v>1.1000000000000001</v>
      </c>
      <c r="F1485">
        <v>230</v>
      </c>
      <c r="G1485">
        <v>9999999</v>
      </c>
      <c r="H1485">
        <v>0</v>
      </c>
      <c r="I1485">
        <v>0</v>
      </c>
      <c r="J1485">
        <v>0</v>
      </c>
      <c r="K1485" t="s">
        <v>199</v>
      </c>
      <c r="L1485" t="s">
        <v>200</v>
      </c>
      <c r="M1485" t="s">
        <v>201</v>
      </c>
      <c r="N1485" t="s">
        <v>202</v>
      </c>
      <c r="O1485">
        <v>0</v>
      </c>
      <c r="P1485">
        <v>-4.75</v>
      </c>
      <c r="Q1485">
        <v>-3.5</v>
      </c>
      <c r="R1485">
        <v>-7.4</v>
      </c>
      <c r="S1485">
        <v>2</v>
      </c>
      <c r="T1485">
        <v>-13.5</v>
      </c>
      <c r="U1485">
        <v>2.2000000000000002</v>
      </c>
      <c r="V1485">
        <v>-9</v>
      </c>
      <c r="W1485" t="str">
        <f t="shared" si="59"/>
        <v>701,1,1,0,702,1,1,0,703,1,1,0</v>
      </c>
      <c r="X1485" s="1" t="s">
        <v>173</v>
      </c>
      <c r="Y1485" s="2">
        <f>IF(AND(ISBLANK(X1485),OR(NOT(ISBLANK(Z1485)),NOT(ISBLANK(AA1485)))),#N/A,
IF(ISBLANK(X1485),"",
IF(AND(NOT(ISERROR(VLOOKUP(X1485,MonsterTable!$A:$B,MATCH(MonsterTable!$B$1,MonsterTable!$A$1:$B$1,0),0))),OR(ISBLANK(Z1485),ISBLANK(AA1485))),#N/A,
IFERROR(VLOOKUP(X1485,MonsterTable!$A:$B,MATCH(MonsterTable!$B$1,MonsterTable!$A$1:$B$1,0),0),
IF(OR(NOT(ISBLANK(Z1485)),ISBLANK(AA1485)),#N/A,
IF(X1485="empty","empty",
VLOOKUP(X1485,MonsterGroupTable!$A:$A,1,0)))))))</f>
        <v>701</v>
      </c>
      <c r="Z1485">
        <v>1</v>
      </c>
      <c r="AA1485">
        <v>1</v>
      </c>
      <c r="AB1485">
        <v>0</v>
      </c>
      <c r="AE1485" s="1" t="s">
        <v>174</v>
      </c>
      <c r="AF1485" s="2">
        <f>IF(AND(ISBLANK(AE1485),OR(NOT(ISBLANK(AG1485)),NOT(ISBLANK(AH1485)))),#N/A,
IF(ISBLANK(AE1485),"",
IF(AND(NOT(ISERROR(VLOOKUP(AE1485,MonsterTable!$A:$B,MATCH(MonsterTable!$B$1,MonsterTable!$A$1:$B$1,0),0))),OR(ISBLANK(AG1485),ISBLANK(AH1485))),#N/A,
IFERROR(VLOOKUP(AE1485,MonsterTable!$A:$B,MATCH(MonsterTable!$B$1,MonsterTable!$A$1:$B$1,0),0),
IF(OR(NOT(ISBLANK(AG1485)),ISBLANK(AH1485)),#N/A,
IF(AE1485="empty","empty",
VLOOKUP(AE1485,MonsterGroupTable!$A:$A,1,0)))))))</f>
        <v>702</v>
      </c>
      <c r="AG1485">
        <v>1</v>
      </c>
      <c r="AH1485">
        <v>1</v>
      </c>
      <c r="AI1485">
        <v>0</v>
      </c>
      <c r="AL1485" s="1" t="s">
        <v>175</v>
      </c>
      <c r="AM1485" s="2">
        <f>IF(AND(ISBLANK(AL1485),OR(NOT(ISBLANK(AN1485)),NOT(ISBLANK(AO1485)))),#N/A,
IF(ISBLANK(AL1485),"",
IF(AND(NOT(ISERROR(VLOOKUP(AL1485,MonsterTable!$A:$B,MATCH(MonsterTable!$B$1,MonsterTable!$A$1:$B$1,0),0))),OR(ISBLANK(AN1485),ISBLANK(AO1485))),#N/A,
IFERROR(VLOOKUP(AL1485,MonsterTable!$A:$B,MATCH(MonsterTable!$B$1,MonsterTable!$A$1:$B$1,0),0),
IF(OR(NOT(ISBLANK(AN1485)),ISBLANK(AO1485)),#N/A,
IF(AL1485="empty","empty",
VLOOKUP(AL1485,MonsterGroupTable!$A:$A,1,0)))))))</f>
        <v>703</v>
      </c>
      <c r="AN1485">
        <v>1</v>
      </c>
      <c r="AO1485">
        <v>1</v>
      </c>
      <c r="AP1485">
        <v>0</v>
      </c>
      <c r="AT1485" s="2" t="str">
        <f>IF(AND(ISBLANK(AS1485),OR(NOT(ISBLANK(AU1485)),NOT(ISBLANK(AV1485)))),#N/A,
IF(ISBLANK(AS1485),"",
IF(AND(NOT(ISERROR(VLOOKUP(AS1485,MonsterTable!$A:$B,MATCH(MonsterTable!$B$1,MonsterTable!$A$1:$B$1,0),0))),OR(ISBLANK(AU1485),ISBLANK(AV1485))),#N/A,
IFERROR(VLOOKUP(AS1485,MonsterTable!$A:$B,MATCH(MonsterTable!$B$1,MonsterTable!$A$1:$B$1,0),0),
IF(OR(NOT(ISBLANK(AU1485)),ISBLANK(AV1485)),#N/A,
IF(AS1485="empty","empty",
VLOOKUP(AS1485,MonsterGroupTable!$A:$A,1,0)))))))</f>
        <v/>
      </c>
      <c r="BA1485" s="2" t="str">
        <f>IF(AND(ISBLANK(AZ1485),OR(NOT(ISBLANK(BB1485)),NOT(ISBLANK(BC1485)))),#N/A,
IF(ISBLANK(AZ1485),"",
IF(AND(NOT(ISERROR(VLOOKUP(AZ1485,MonsterTable!$A:$B,MATCH(MonsterTable!$B$1,MonsterTable!$A$1:$B$1,0),0))),OR(ISBLANK(BB1485),ISBLANK(BC1485))),#N/A,
IFERROR(VLOOKUP(AZ1485,MonsterTable!$A:$B,MATCH(MonsterTable!$B$1,MonsterTable!$A$1:$B$1,0),0),
IF(OR(NOT(ISBLANK(BB1485)),ISBLANK(BC1485)),#N/A,
IF(AZ1485="empty","empty",
VLOOKUP(AZ1485,MonsterGroupTable!$A:$A,1,0)))))))</f>
        <v/>
      </c>
      <c r="BH1485" s="2" t="str">
        <f>IF(AND(ISBLANK(BG1485),OR(NOT(ISBLANK(BI1485)),NOT(ISBLANK(BJ1485)))),#N/A,
IF(ISBLANK(BG1485),"",
IF(AND(NOT(ISERROR(VLOOKUP(BG1485,MonsterTable!$A:$B,MATCH(MonsterTable!$B$1,MonsterTable!$A$1:$B$1,0),0))),OR(ISBLANK(BI1485),ISBLANK(BJ1485))),#N/A,
IFERROR(VLOOKUP(BG1485,MonsterTable!$A:$B,MATCH(MonsterTable!$B$1,MonsterTable!$A$1:$B$1,0),0),
IF(OR(NOT(ISBLANK(BI1485)),ISBLANK(BJ1485)),#N/A,
IF(BG1485="empty","empty",
VLOOKUP(BG1485,MonsterGroupTable!$A:$A,1,0)))))))</f>
        <v/>
      </c>
      <c r="BO1485" s="2" t="str">
        <f>IF(AND(ISBLANK(BN1485),OR(NOT(ISBLANK(BP1485)),NOT(ISBLANK(BQ1485)))),#N/A,
IF(ISBLANK(BN1485),"",
IF(AND(NOT(ISERROR(VLOOKUP(BN1485,MonsterTable!$A:$B,MATCH(MonsterTable!$B$1,MonsterTable!$A$1:$B$1,0),0))),OR(ISBLANK(BP1485),ISBLANK(BQ1485))),#N/A,
IFERROR(VLOOKUP(BN1485,MonsterTable!$A:$B,MATCH(MonsterTable!$B$1,MonsterTable!$A$1:$B$1,0),0),
IF(OR(NOT(ISBLANK(BP1485)),ISBLANK(BQ1485)),#N/A,
IF(BN1485="empty","empty",
VLOOKUP(BN1485,MonsterGroupTable!$A:$A,1,0)))))))</f>
        <v/>
      </c>
      <c r="BV1485" s="2" t="str">
        <f>IF(AND(ISBLANK(BU1485),OR(NOT(ISBLANK(BW1485)),NOT(ISBLANK(BX1485)))),#N/A,
IF(ISBLANK(BU1485),"",
IF(AND(NOT(ISERROR(VLOOKUP(BU1485,MonsterTable!$A:$B,MATCH(MonsterTable!$B$1,MonsterTable!$A$1:$B$1,0),0))),OR(ISBLANK(BW1485),ISBLANK(BX1485))),#N/A,
IFERROR(VLOOKUP(BU1485,MonsterTable!$A:$B,MATCH(MonsterTable!$B$1,MonsterTable!$A$1:$B$1,0),0),
IF(OR(NOT(ISBLANK(BW1485)),ISBLANK(BX1485)),#N/A,
IF(BU1485="empty","empty",
VLOOKUP(BU1485,MonsterGroupTable!$A:$A,1,0)))))))</f>
        <v/>
      </c>
      <c r="CC1485" s="2" t="str">
        <f>IF(AND(ISBLANK(CB1485),OR(NOT(ISBLANK(CD1485)),NOT(ISBLANK(CE1485)))),#N/A,
IF(ISBLANK(CB1485),"",
IF(AND(NOT(ISERROR(VLOOKUP(CB1485,MonsterTable!$A:$B,MATCH(MonsterTable!$B$1,MonsterTable!$A$1:$B$1,0),0))),OR(ISBLANK(CD1485),ISBLANK(CE1485))),#N/A,
IFERROR(VLOOKUP(CB1485,MonsterTable!$A:$B,MATCH(MonsterTable!$B$1,MonsterTable!$A$1:$B$1,0),0),
IF(OR(NOT(ISBLANK(CD1485)),ISBLANK(CE1485)),#N/A,
IF(CB1485="empty","empty",
VLOOKUP(CB1485,MonsterGroupTable!$A:$A,1,0)))))))</f>
        <v/>
      </c>
      <c r="CJ1485" s="2" t="str">
        <f>IF(AND(ISBLANK(CI1485),OR(NOT(ISBLANK(CK1485)),NOT(ISBLANK(CL1485)))),#N/A,
IF(ISBLANK(CI1485),"",
IF(AND(NOT(ISERROR(VLOOKUP(CI1485,MonsterTable!$A:$B,MATCH(MonsterTable!$B$1,MonsterTable!$A$1:$B$1,0),0))),OR(ISBLANK(CK1485),ISBLANK(CL1485))),#N/A,
IFERROR(VLOOKUP(CI1485,MonsterTable!$A:$B,MATCH(MonsterTable!$B$1,MonsterTable!$A$1:$B$1,0),0),
IF(OR(NOT(ISBLANK(CK1485)),ISBLANK(CL1485)),#N/A,
IF(CI1485="empty","empty",
VLOOKUP(CI1485,MonsterGroupTable!$A:$A,1,0)))))))</f>
        <v/>
      </c>
    </row>
    <row r="1486" spans="1:88">
      <c r="A1486">
        <v>70029</v>
      </c>
      <c r="B1486">
        <f t="shared" si="57"/>
        <v>1.1000000000000001</v>
      </c>
      <c r="C1486">
        <f t="shared" si="58"/>
        <v>1.1000000000000001</v>
      </c>
      <c r="F1486">
        <v>240</v>
      </c>
      <c r="G1486">
        <v>9999999</v>
      </c>
      <c r="H1486">
        <v>0</v>
      </c>
      <c r="I1486">
        <v>0</v>
      </c>
      <c r="J1486">
        <v>0</v>
      </c>
      <c r="K1486" t="s">
        <v>199</v>
      </c>
      <c r="L1486" t="s">
        <v>200</v>
      </c>
      <c r="M1486" t="s">
        <v>201</v>
      </c>
      <c r="N1486" t="s">
        <v>202</v>
      </c>
      <c r="O1486">
        <v>0</v>
      </c>
      <c r="P1486">
        <v>-4.75</v>
      </c>
      <c r="Q1486">
        <v>-3.5</v>
      </c>
      <c r="R1486">
        <v>-7.4</v>
      </c>
      <c r="S1486">
        <v>2</v>
      </c>
      <c r="T1486">
        <v>-13.5</v>
      </c>
      <c r="U1486">
        <v>2.2000000000000002</v>
      </c>
      <c r="V1486">
        <v>-9</v>
      </c>
      <c r="W1486" t="str">
        <f t="shared" si="59"/>
        <v>701,1,1,0,702,1,1,0,703,1,1,0</v>
      </c>
      <c r="X1486" s="1" t="s">
        <v>173</v>
      </c>
      <c r="Y1486" s="2">
        <f>IF(AND(ISBLANK(X1486),OR(NOT(ISBLANK(Z1486)),NOT(ISBLANK(AA1486)))),#N/A,
IF(ISBLANK(X1486),"",
IF(AND(NOT(ISERROR(VLOOKUP(X1486,MonsterTable!$A:$B,MATCH(MonsterTable!$B$1,MonsterTable!$A$1:$B$1,0),0))),OR(ISBLANK(Z1486),ISBLANK(AA1486))),#N/A,
IFERROR(VLOOKUP(X1486,MonsterTable!$A:$B,MATCH(MonsterTable!$B$1,MonsterTable!$A$1:$B$1,0),0),
IF(OR(NOT(ISBLANK(Z1486)),ISBLANK(AA1486)),#N/A,
IF(X1486="empty","empty",
VLOOKUP(X1486,MonsterGroupTable!$A:$A,1,0)))))))</f>
        <v>701</v>
      </c>
      <c r="Z1486">
        <v>1</v>
      </c>
      <c r="AA1486">
        <v>1</v>
      </c>
      <c r="AB1486">
        <v>0</v>
      </c>
      <c r="AE1486" s="1" t="s">
        <v>174</v>
      </c>
      <c r="AF1486" s="2">
        <f>IF(AND(ISBLANK(AE1486),OR(NOT(ISBLANK(AG1486)),NOT(ISBLANK(AH1486)))),#N/A,
IF(ISBLANK(AE1486),"",
IF(AND(NOT(ISERROR(VLOOKUP(AE1486,MonsterTable!$A:$B,MATCH(MonsterTable!$B$1,MonsterTable!$A$1:$B$1,0),0))),OR(ISBLANK(AG1486),ISBLANK(AH1486))),#N/A,
IFERROR(VLOOKUP(AE1486,MonsterTable!$A:$B,MATCH(MonsterTable!$B$1,MonsterTable!$A$1:$B$1,0),0),
IF(OR(NOT(ISBLANK(AG1486)),ISBLANK(AH1486)),#N/A,
IF(AE1486="empty","empty",
VLOOKUP(AE1486,MonsterGroupTable!$A:$A,1,0)))))))</f>
        <v>702</v>
      </c>
      <c r="AG1486">
        <v>1</v>
      </c>
      <c r="AH1486">
        <v>1</v>
      </c>
      <c r="AI1486">
        <v>0</v>
      </c>
      <c r="AL1486" s="1" t="s">
        <v>175</v>
      </c>
      <c r="AM1486" s="2">
        <f>IF(AND(ISBLANK(AL1486),OR(NOT(ISBLANK(AN1486)),NOT(ISBLANK(AO1486)))),#N/A,
IF(ISBLANK(AL1486),"",
IF(AND(NOT(ISERROR(VLOOKUP(AL1486,MonsterTable!$A:$B,MATCH(MonsterTable!$B$1,MonsterTable!$A$1:$B$1,0),0))),OR(ISBLANK(AN1486),ISBLANK(AO1486))),#N/A,
IFERROR(VLOOKUP(AL1486,MonsterTable!$A:$B,MATCH(MonsterTable!$B$1,MonsterTable!$A$1:$B$1,0),0),
IF(OR(NOT(ISBLANK(AN1486)),ISBLANK(AO1486)),#N/A,
IF(AL1486="empty","empty",
VLOOKUP(AL1486,MonsterGroupTable!$A:$A,1,0)))))))</f>
        <v>703</v>
      </c>
      <c r="AN1486">
        <v>1</v>
      </c>
      <c r="AO1486">
        <v>1</v>
      </c>
      <c r="AP1486">
        <v>0</v>
      </c>
      <c r="AT1486" s="2" t="str">
        <f>IF(AND(ISBLANK(AS1486),OR(NOT(ISBLANK(AU1486)),NOT(ISBLANK(AV1486)))),#N/A,
IF(ISBLANK(AS1486),"",
IF(AND(NOT(ISERROR(VLOOKUP(AS1486,MonsterTable!$A:$B,MATCH(MonsterTable!$B$1,MonsterTable!$A$1:$B$1,0),0))),OR(ISBLANK(AU1486),ISBLANK(AV1486))),#N/A,
IFERROR(VLOOKUP(AS1486,MonsterTable!$A:$B,MATCH(MonsterTable!$B$1,MonsterTable!$A$1:$B$1,0),0),
IF(OR(NOT(ISBLANK(AU1486)),ISBLANK(AV1486)),#N/A,
IF(AS1486="empty","empty",
VLOOKUP(AS1486,MonsterGroupTable!$A:$A,1,0)))))))</f>
        <v/>
      </c>
      <c r="BA1486" s="2" t="str">
        <f>IF(AND(ISBLANK(AZ1486),OR(NOT(ISBLANK(BB1486)),NOT(ISBLANK(BC1486)))),#N/A,
IF(ISBLANK(AZ1486),"",
IF(AND(NOT(ISERROR(VLOOKUP(AZ1486,MonsterTable!$A:$B,MATCH(MonsterTable!$B$1,MonsterTable!$A$1:$B$1,0),0))),OR(ISBLANK(BB1486),ISBLANK(BC1486))),#N/A,
IFERROR(VLOOKUP(AZ1486,MonsterTable!$A:$B,MATCH(MonsterTable!$B$1,MonsterTable!$A$1:$B$1,0),0),
IF(OR(NOT(ISBLANK(BB1486)),ISBLANK(BC1486)),#N/A,
IF(AZ1486="empty","empty",
VLOOKUP(AZ1486,MonsterGroupTable!$A:$A,1,0)))))))</f>
        <v/>
      </c>
      <c r="BH1486" s="2" t="str">
        <f>IF(AND(ISBLANK(BG1486),OR(NOT(ISBLANK(BI1486)),NOT(ISBLANK(BJ1486)))),#N/A,
IF(ISBLANK(BG1486),"",
IF(AND(NOT(ISERROR(VLOOKUP(BG1486,MonsterTable!$A:$B,MATCH(MonsterTable!$B$1,MonsterTable!$A$1:$B$1,0),0))),OR(ISBLANK(BI1486),ISBLANK(BJ1486))),#N/A,
IFERROR(VLOOKUP(BG1486,MonsterTable!$A:$B,MATCH(MonsterTable!$B$1,MonsterTable!$A$1:$B$1,0),0),
IF(OR(NOT(ISBLANK(BI1486)),ISBLANK(BJ1486)),#N/A,
IF(BG1486="empty","empty",
VLOOKUP(BG1486,MonsterGroupTable!$A:$A,1,0)))))))</f>
        <v/>
      </c>
      <c r="BO1486" s="2" t="str">
        <f>IF(AND(ISBLANK(BN1486),OR(NOT(ISBLANK(BP1486)),NOT(ISBLANK(BQ1486)))),#N/A,
IF(ISBLANK(BN1486),"",
IF(AND(NOT(ISERROR(VLOOKUP(BN1486,MonsterTable!$A:$B,MATCH(MonsterTable!$B$1,MonsterTable!$A$1:$B$1,0),0))),OR(ISBLANK(BP1486),ISBLANK(BQ1486))),#N/A,
IFERROR(VLOOKUP(BN1486,MonsterTable!$A:$B,MATCH(MonsterTable!$B$1,MonsterTable!$A$1:$B$1,0),0),
IF(OR(NOT(ISBLANK(BP1486)),ISBLANK(BQ1486)),#N/A,
IF(BN1486="empty","empty",
VLOOKUP(BN1486,MonsterGroupTable!$A:$A,1,0)))))))</f>
        <v/>
      </c>
      <c r="BV1486" s="2" t="str">
        <f>IF(AND(ISBLANK(BU1486),OR(NOT(ISBLANK(BW1486)),NOT(ISBLANK(BX1486)))),#N/A,
IF(ISBLANK(BU1486),"",
IF(AND(NOT(ISERROR(VLOOKUP(BU1486,MonsterTable!$A:$B,MATCH(MonsterTable!$B$1,MonsterTable!$A$1:$B$1,0),0))),OR(ISBLANK(BW1486),ISBLANK(BX1486))),#N/A,
IFERROR(VLOOKUP(BU1486,MonsterTable!$A:$B,MATCH(MonsterTable!$B$1,MonsterTable!$A$1:$B$1,0),0),
IF(OR(NOT(ISBLANK(BW1486)),ISBLANK(BX1486)),#N/A,
IF(BU1486="empty","empty",
VLOOKUP(BU1486,MonsterGroupTable!$A:$A,1,0)))))))</f>
        <v/>
      </c>
      <c r="CC1486" s="2" t="str">
        <f>IF(AND(ISBLANK(CB1486),OR(NOT(ISBLANK(CD1486)),NOT(ISBLANK(CE1486)))),#N/A,
IF(ISBLANK(CB1486),"",
IF(AND(NOT(ISERROR(VLOOKUP(CB1486,MonsterTable!$A:$B,MATCH(MonsterTable!$B$1,MonsterTable!$A$1:$B$1,0),0))),OR(ISBLANK(CD1486),ISBLANK(CE1486))),#N/A,
IFERROR(VLOOKUP(CB1486,MonsterTable!$A:$B,MATCH(MonsterTable!$B$1,MonsterTable!$A$1:$B$1,0),0),
IF(OR(NOT(ISBLANK(CD1486)),ISBLANK(CE1486)),#N/A,
IF(CB1486="empty","empty",
VLOOKUP(CB1486,MonsterGroupTable!$A:$A,1,0)))))))</f>
        <v/>
      </c>
      <c r="CJ1486" s="2" t="str">
        <f>IF(AND(ISBLANK(CI1486),OR(NOT(ISBLANK(CK1486)),NOT(ISBLANK(CL1486)))),#N/A,
IF(ISBLANK(CI1486),"",
IF(AND(NOT(ISERROR(VLOOKUP(CI1486,MonsterTable!$A:$B,MATCH(MonsterTable!$B$1,MonsterTable!$A$1:$B$1,0),0))),OR(ISBLANK(CK1486),ISBLANK(CL1486))),#N/A,
IFERROR(VLOOKUP(CI1486,MonsterTable!$A:$B,MATCH(MonsterTable!$B$1,MonsterTable!$A$1:$B$1,0),0),
IF(OR(NOT(ISBLANK(CK1486)),ISBLANK(CL1486)),#N/A,
IF(CI1486="empty","empty",
VLOOKUP(CI1486,MonsterGroupTable!$A:$A,1,0)))))))</f>
        <v/>
      </c>
    </row>
    <row r="1487" spans="1:88">
      <c r="A1487">
        <v>70030</v>
      </c>
      <c r="B1487">
        <f t="shared" si="57"/>
        <v>1.2</v>
      </c>
      <c r="C1487">
        <f t="shared" si="58"/>
        <v>1.1000000000000001</v>
      </c>
      <c r="F1487">
        <v>250</v>
      </c>
      <c r="G1487">
        <v>9999999</v>
      </c>
      <c r="H1487">
        <v>0</v>
      </c>
      <c r="I1487">
        <v>0</v>
      </c>
      <c r="J1487">
        <v>0</v>
      </c>
      <c r="K1487" t="s">
        <v>199</v>
      </c>
      <c r="L1487" t="s">
        <v>200</v>
      </c>
      <c r="M1487" t="s">
        <v>201</v>
      </c>
      <c r="N1487" t="s">
        <v>202</v>
      </c>
      <c r="O1487">
        <v>0</v>
      </c>
      <c r="P1487">
        <v>-4.75</v>
      </c>
      <c r="Q1487">
        <v>-3.5</v>
      </c>
      <c r="R1487">
        <v>-7.4</v>
      </c>
      <c r="S1487">
        <v>2</v>
      </c>
      <c r="T1487">
        <v>-13.5</v>
      </c>
      <c r="U1487">
        <v>2.2000000000000002</v>
      </c>
      <c r="V1487">
        <v>-9</v>
      </c>
      <c r="W1487" t="str">
        <f t="shared" si="59"/>
        <v>701,1,1,0,702,1,1,0,703,1,1,0</v>
      </c>
      <c r="X1487" s="1" t="s">
        <v>173</v>
      </c>
      <c r="Y1487" s="2">
        <f>IF(AND(ISBLANK(X1487),OR(NOT(ISBLANK(Z1487)),NOT(ISBLANK(AA1487)))),#N/A,
IF(ISBLANK(X1487),"",
IF(AND(NOT(ISERROR(VLOOKUP(X1487,MonsterTable!$A:$B,MATCH(MonsterTable!$B$1,MonsterTable!$A$1:$B$1,0),0))),OR(ISBLANK(Z1487),ISBLANK(AA1487))),#N/A,
IFERROR(VLOOKUP(X1487,MonsterTable!$A:$B,MATCH(MonsterTable!$B$1,MonsterTable!$A$1:$B$1,0),0),
IF(OR(NOT(ISBLANK(Z1487)),ISBLANK(AA1487)),#N/A,
IF(X1487="empty","empty",
VLOOKUP(X1487,MonsterGroupTable!$A:$A,1,0)))))))</f>
        <v>701</v>
      </c>
      <c r="Z1487">
        <v>1</v>
      </c>
      <c r="AA1487">
        <v>1</v>
      </c>
      <c r="AB1487">
        <v>0</v>
      </c>
      <c r="AE1487" s="1" t="s">
        <v>174</v>
      </c>
      <c r="AF1487" s="2">
        <f>IF(AND(ISBLANK(AE1487),OR(NOT(ISBLANK(AG1487)),NOT(ISBLANK(AH1487)))),#N/A,
IF(ISBLANK(AE1487),"",
IF(AND(NOT(ISERROR(VLOOKUP(AE1487,MonsterTable!$A:$B,MATCH(MonsterTable!$B$1,MonsterTable!$A$1:$B$1,0),0))),OR(ISBLANK(AG1487),ISBLANK(AH1487))),#N/A,
IFERROR(VLOOKUP(AE1487,MonsterTable!$A:$B,MATCH(MonsterTable!$B$1,MonsterTable!$A$1:$B$1,0),0),
IF(OR(NOT(ISBLANK(AG1487)),ISBLANK(AH1487)),#N/A,
IF(AE1487="empty","empty",
VLOOKUP(AE1487,MonsterGroupTable!$A:$A,1,0)))))))</f>
        <v>702</v>
      </c>
      <c r="AG1487">
        <v>1</v>
      </c>
      <c r="AH1487">
        <v>1</v>
      </c>
      <c r="AI1487">
        <v>0</v>
      </c>
      <c r="AL1487" s="1" t="s">
        <v>175</v>
      </c>
      <c r="AM1487" s="2">
        <f>IF(AND(ISBLANK(AL1487),OR(NOT(ISBLANK(AN1487)),NOT(ISBLANK(AO1487)))),#N/A,
IF(ISBLANK(AL1487),"",
IF(AND(NOT(ISERROR(VLOOKUP(AL1487,MonsterTable!$A:$B,MATCH(MonsterTable!$B$1,MonsterTable!$A$1:$B$1,0),0))),OR(ISBLANK(AN1487),ISBLANK(AO1487))),#N/A,
IFERROR(VLOOKUP(AL1487,MonsterTable!$A:$B,MATCH(MonsterTable!$B$1,MonsterTable!$A$1:$B$1,0),0),
IF(OR(NOT(ISBLANK(AN1487)),ISBLANK(AO1487)),#N/A,
IF(AL1487="empty","empty",
VLOOKUP(AL1487,MonsterGroupTable!$A:$A,1,0)))))))</f>
        <v>703</v>
      </c>
      <c r="AN1487">
        <v>1</v>
      </c>
      <c r="AO1487">
        <v>1</v>
      </c>
      <c r="AP1487">
        <v>0</v>
      </c>
      <c r="AT1487" s="2" t="str">
        <f>IF(AND(ISBLANK(AS1487),OR(NOT(ISBLANK(AU1487)),NOT(ISBLANK(AV1487)))),#N/A,
IF(ISBLANK(AS1487),"",
IF(AND(NOT(ISERROR(VLOOKUP(AS1487,MonsterTable!$A:$B,MATCH(MonsterTable!$B$1,MonsterTable!$A$1:$B$1,0),0))),OR(ISBLANK(AU1487),ISBLANK(AV1487))),#N/A,
IFERROR(VLOOKUP(AS1487,MonsterTable!$A:$B,MATCH(MonsterTable!$B$1,MonsterTable!$A$1:$B$1,0),0),
IF(OR(NOT(ISBLANK(AU1487)),ISBLANK(AV1487)),#N/A,
IF(AS1487="empty","empty",
VLOOKUP(AS1487,MonsterGroupTable!$A:$A,1,0)))))))</f>
        <v/>
      </c>
      <c r="BA1487" s="2" t="str">
        <f>IF(AND(ISBLANK(AZ1487),OR(NOT(ISBLANK(BB1487)),NOT(ISBLANK(BC1487)))),#N/A,
IF(ISBLANK(AZ1487),"",
IF(AND(NOT(ISERROR(VLOOKUP(AZ1487,MonsterTable!$A:$B,MATCH(MonsterTable!$B$1,MonsterTable!$A$1:$B$1,0),0))),OR(ISBLANK(BB1487),ISBLANK(BC1487))),#N/A,
IFERROR(VLOOKUP(AZ1487,MonsterTable!$A:$B,MATCH(MonsterTable!$B$1,MonsterTable!$A$1:$B$1,0),0),
IF(OR(NOT(ISBLANK(BB1487)),ISBLANK(BC1487)),#N/A,
IF(AZ1487="empty","empty",
VLOOKUP(AZ1487,MonsterGroupTable!$A:$A,1,0)))))))</f>
        <v/>
      </c>
      <c r="BH1487" s="2" t="str">
        <f>IF(AND(ISBLANK(BG1487),OR(NOT(ISBLANK(BI1487)),NOT(ISBLANK(BJ1487)))),#N/A,
IF(ISBLANK(BG1487),"",
IF(AND(NOT(ISERROR(VLOOKUP(BG1487,MonsterTable!$A:$B,MATCH(MonsterTable!$B$1,MonsterTable!$A$1:$B$1,0),0))),OR(ISBLANK(BI1487),ISBLANK(BJ1487))),#N/A,
IFERROR(VLOOKUP(BG1487,MonsterTable!$A:$B,MATCH(MonsterTable!$B$1,MonsterTable!$A$1:$B$1,0),0),
IF(OR(NOT(ISBLANK(BI1487)),ISBLANK(BJ1487)),#N/A,
IF(BG1487="empty","empty",
VLOOKUP(BG1487,MonsterGroupTable!$A:$A,1,0)))))))</f>
        <v/>
      </c>
      <c r="BO1487" s="2" t="str">
        <f>IF(AND(ISBLANK(BN1487),OR(NOT(ISBLANK(BP1487)),NOT(ISBLANK(BQ1487)))),#N/A,
IF(ISBLANK(BN1487),"",
IF(AND(NOT(ISERROR(VLOOKUP(BN1487,MonsterTable!$A:$B,MATCH(MonsterTable!$B$1,MonsterTable!$A$1:$B$1,0),0))),OR(ISBLANK(BP1487),ISBLANK(BQ1487))),#N/A,
IFERROR(VLOOKUP(BN1487,MonsterTable!$A:$B,MATCH(MonsterTable!$B$1,MonsterTable!$A$1:$B$1,0),0),
IF(OR(NOT(ISBLANK(BP1487)),ISBLANK(BQ1487)),#N/A,
IF(BN1487="empty","empty",
VLOOKUP(BN1487,MonsterGroupTable!$A:$A,1,0)))))))</f>
        <v/>
      </c>
      <c r="BV1487" s="2" t="str">
        <f>IF(AND(ISBLANK(BU1487),OR(NOT(ISBLANK(BW1487)),NOT(ISBLANK(BX1487)))),#N/A,
IF(ISBLANK(BU1487),"",
IF(AND(NOT(ISERROR(VLOOKUP(BU1487,MonsterTable!$A:$B,MATCH(MonsterTable!$B$1,MonsterTable!$A$1:$B$1,0),0))),OR(ISBLANK(BW1487),ISBLANK(BX1487))),#N/A,
IFERROR(VLOOKUP(BU1487,MonsterTable!$A:$B,MATCH(MonsterTable!$B$1,MonsterTable!$A$1:$B$1,0),0),
IF(OR(NOT(ISBLANK(BW1487)),ISBLANK(BX1487)),#N/A,
IF(BU1487="empty","empty",
VLOOKUP(BU1487,MonsterGroupTable!$A:$A,1,0)))))))</f>
        <v/>
      </c>
      <c r="CC1487" s="2" t="str">
        <f>IF(AND(ISBLANK(CB1487),OR(NOT(ISBLANK(CD1487)),NOT(ISBLANK(CE1487)))),#N/A,
IF(ISBLANK(CB1487),"",
IF(AND(NOT(ISERROR(VLOOKUP(CB1487,MonsterTable!$A:$B,MATCH(MonsterTable!$B$1,MonsterTable!$A$1:$B$1,0),0))),OR(ISBLANK(CD1487),ISBLANK(CE1487))),#N/A,
IFERROR(VLOOKUP(CB1487,MonsterTable!$A:$B,MATCH(MonsterTable!$B$1,MonsterTable!$A$1:$B$1,0),0),
IF(OR(NOT(ISBLANK(CD1487)),ISBLANK(CE1487)),#N/A,
IF(CB1487="empty","empty",
VLOOKUP(CB1487,MonsterGroupTable!$A:$A,1,0)))))))</f>
        <v/>
      </c>
      <c r="CJ1487" s="2" t="str">
        <f>IF(AND(ISBLANK(CI1487),OR(NOT(ISBLANK(CK1487)),NOT(ISBLANK(CL1487)))),#N/A,
IF(ISBLANK(CI1487),"",
IF(AND(NOT(ISERROR(VLOOKUP(CI1487,MonsterTable!$A:$B,MATCH(MonsterTable!$B$1,MonsterTable!$A$1:$B$1,0),0))),OR(ISBLANK(CK1487),ISBLANK(CL1487))),#N/A,
IFERROR(VLOOKUP(CI1487,MonsterTable!$A:$B,MATCH(MonsterTable!$B$1,MonsterTable!$A$1:$B$1,0),0),
IF(OR(NOT(ISBLANK(CK1487)),ISBLANK(CL1487)),#N/A,
IF(CI1487="empty","empty",
VLOOKUP(CI1487,MonsterGroupTable!$A:$A,1,0)))))))</f>
        <v/>
      </c>
    </row>
    <row r="1488" spans="1:88">
      <c r="A1488">
        <v>80001</v>
      </c>
      <c r="B1488">
        <f t="shared" ref="B1488:B1503" si="60">IF(MOD(A1488,10)=0,1.2,1.1)</f>
        <v>1.1000000000000001</v>
      </c>
      <c r="C1488">
        <f t="shared" ref="C1488:C1503" si="61">IF(MOD(B1488,10)=0,1.2,1.1)</f>
        <v>1.1000000000000001</v>
      </c>
      <c r="F1488">
        <v>999999</v>
      </c>
      <c r="G1488">
        <v>999999</v>
      </c>
      <c r="H1488">
        <v>0</v>
      </c>
      <c r="I1488">
        <v>0</v>
      </c>
      <c r="J1488">
        <v>0</v>
      </c>
      <c r="K1488" t="s">
        <v>28</v>
      </c>
      <c r="L1488" t="s">
        <v>127</v>
      </c>
      <c r="M1488" t="s">
        <v>129</v>
      </c>
      <c r="N1488" t="s">
        <v>130</v>
      </c>
      <c r="O1488">
        <v>0</v>
      </c>
      <c r="P1488">
        <v>-4.75</v>
      </c>
      <c r="Q1488">
        <v>0</v>
      </c>
      <c r="R1488">
        <v>2.5</v>
      </c>
      <c r="S1488">
        <v>0</v>
      </c>
      <c r="T1488">
        <v>0</v>
      </c>
      <c r="U1488">
        <v>-20</v>
      </c>
      <c r="V1488">
        <v>0</v>
      </c>
      <c r="W1488" t="str">
        <f t="shared" si="46"/>
        <v>801,1,0.1,0</v>
      </c>
      <c r="X1488" s="1" t="s">
        <v>131</v>
      </c>
      <c r="Y1488" s="2">
        <f>IF(AND(ISBLANK(X1488),OR(NOT(ISBLANK(Z1488)),NOT(ISBLANK(AA1488)))),#N/A,
IF(ISBLANK(X1488),"",
IF(AND(NOT(ISERROR(VLOOKUP(X1488,MonsterTable!$A:$B,MATCH(MonsterTable!$B$1,MonsterTable!$A$1:$B$1,0),0))),OR(ISBLANK(Z1488),ISBLANK(AA1488))),#N/A,
IFERROR(VLOOKUP(X1488,MonsterTable!$A:$B,MATCH(MonsterTable!$B$1,MonsterTable!$A$1:$B$1,0),0),
IF(OR(NOT(ISBLANK(Z1488)),ISBLANK(AA1488)),#N/A,
IF(X1488="empty","empty",
VLOOKUP(X1488,MonsterGroupTable!$A:$A,1,0)))))))</f>
        <v>801</v>
      </c>
      <c r="Z1488">
        <v>1</v>
      </c>
      <c r="AA1488">
        <v>0.1</v>
      </c>
      <c r="AB1488">
        <v>0</v>
      </c>
      <c r="AF1488" s="2" t="str">
        <f>IF(AND(ISBLANK(AE1488),OR(NOT(ISBLANK(AG1488)),NOT(ISBLANK(AH1488)))),#N/A,
IF(ISBLANK(AE1488),"",
IF(AND(NOT(ISERROR(VLOOKUP(AE1488,MonsterTable!$A:$B,MATCH(MonsterTable!$B$1,MonsterTable!$A$1:$B$1,0),0))),OR(ISBLANK(AG1488),ISBLANK(AH1488))),#N/A,
IFERROR(VLOOKUP(AE1488,MonsterTable!$A:$B,MATCH(MonsterTable!$B$1,MonsterTable!$A$1:$B$1,0),0),
IF(OR(NOT(ISBLANK(AG1488)),ISBLANK(AH1488)),#N/A,
IF(AE1488="empty","empty",
VLOOKUP(AE1488,MonsterGroupTable!$A:$A,1,0)))))))</f>
        <v/>
      </c>
      <c r="AM1488" s="2" t="str">
        <f>IF(AND(ISBLANK(AL1488),OR(NOT(ISBLANK(AN1488)),NOT(ISBLANK(AO1488)))),#N/A,
IF(ISBLANK(AL1488),"",
IF(AND(NOT(ISERROR(VLOOKUP(AL1488,MonsterTable!$A:$B,MATCH(MonsterTable!$B$1,MonsterTable!$A$1:$B$1,0),0))),OR(ISBLANK(AN1488),ISBLANK(AO1488))),#N/A,
IFERROR(VLOOKUP(AL1488,MonsterTable!$A:$B,MATCH(MonsterTable!$B$1,MonsterTable!$A$1:$B$1,0),0),
IF(OR(NOT(ISBLANK(AN1488)),ISBLANK(AO1488)),#N/A,
IF(AL1488="empty","empty",
VLOOKUP(AL1488,MonsterGroupTable!$A:$A,1,0)))))))</f>
        <v/>
      </c>
      <c r="AT1488" s="2" t="str">
        <f>IF(AND(ISBLANK(AS1488),OR(NOT(ISBLANK(AU1488)),NOT(ISBLANK(AV1488)))),#N/A,
IF(ISBLANK(AS1488),"",
IF(AND(NOT(ISERROR(VLOOKUP(AS1488,MonsterTable!$A:$B,MATCH(MonsterTable!$B$1,MonsterTable!$A$1:$B$1,0),0))),OR(ISBLANK(AU1488),ISBLANK(AV1488))),#N/A,
IFERROR(VLOOKUP(AS1488,MonsterTable!$A:$B,MATCH(MonsterTable!$B$1,MonsterTable!$A$1:$B$1,0),0),
IF(OR(NOT(ISBLANK(AU1488)),ISBLANK(AV1488)),#N/A,
IF(AS1488="empty","empty",
VLOOKUP(AS1488,MonsterGroupTable!$A:$A,1,0)))))))</f>
        <v/>
      </c>
      <c r="BA1488" s="2" t="str">
        <f>IF(AND(ISBLANK(AZ1488),OR(NOT(ISBLANK(BB1488)),NOT(ISBLANK(BC1488)))),#N/A,
IF(ISBLANK(AZ1488),"",
IF(AND(NOT(ISERROR(VLOOKUP(AZ1488,MonsterTable!$A:$B,MATCH(MonsterTable!$B$1,MonsterTable!$A$1:$B$1,0),0))),OR(ISBLANK(BB1488),ISBLANK(BC1488))),#N/A,
IFERROR(VLOOKUP(AZ1488,MonsterTable!$A:$B,MATCH(MonsterTable!$B$1,MonsterTable!$A$1:$B$1,0),0),
IF(OR(NOT(ISBLANK(BB1488)),ISBLANK(BC1488)),#N/A,
IF(AZ1488="empty","empty",
VLOOKUP(AZ1488,MonsterGroupTable!$A:$A,1,0)))))))</f>
        <v/>
      </c>
      <c r="BH1488" s="2" t="str">
        <f>IF(AND(ISBLANK(BG1488),OR(NOT(ISBLANK(BI1488)),NOT(ISBLANK(BJ1488)))),#N/A,
IF(ISBLANK(BG1488),"",
IF(AND(NOT(ISERROR(VLOOKUP(BG1488,MonsterTable!$A:$B,MATCH(MonsterTable!$B$1,MonsterTable!$A$1:$B$1,0),0))),OR(ISBLANK(BI1488),ISBLANK(BJ1488))),#N/A,
IFERROR(VLOOKUP(BG1488,MonsterTable!$A:$B,MATCH(MonsterTable!$B$1,MonsterTable!$A$1:$B$1,0),0),
IF(OR(NOT(ISBLANK(BI1488)),ISBLANK(BJ1488)),#N/A,
IF(BG1488="empty","empty",
VLOOKUP(BG1488,MonsterGroupTable!$A:$A,1,0)))))))</f>
        <v/>
      </c>
      <c r="BO1488" s="2" t="str">
        <f>IF(AND(ISBLANK(BN1488),OR(NOT(ISBLANK(BP1488)),NOT(ISBLANK(BQ1488)))),#N/A,
IF(ISBLANK(BN1488),"",
IF(AND(NOT(ISERROR(VLOOKUP(BN1488,MonsterTable!$A:$B,MATCH(MonsterTable!$B$1,MonsterTable!$A$1:$B$1,0),0))),OR(ISBLANK(BP1488),ISBLANK(BQ1488))),#N/A,
IFERROR(VLOOKUP(BN1488,MonsterTable!$A:$B,MATCH(MonsterTable!$B$1,MonsterTable!$A$1:$B$1,0),0),
IF(OR(NOT(ISBLANK(BP1488)),ISBLANK(BQ1488)),#N/A,
IF(BN1488="empty","empty",
VLOOKUP(BN1488,MonsterGroupTable!$A:$A,1,0)))))))</f>
        <v/>
      </c>
      <c r="BV1488" s="2" t="str">
        <f>IF(AND(ISBLANK(BU1488),OR(NOT(ISBLANK(BW1488)),NOT(ISBLANK(BX1488)))),#N/A,
IF(ISBLANK(BU1488),"",
IF(AND(NOT(ISERROR(VLOOKUP(BU1488,MonsterTable!$A:$B,MATCH(MonsterTable!$B$1,MonsterTable!$A$1:$B$1,0),0))),OR(ISBLANK(BW1488),ISBLANK(BX1488))),#N/A,
IFERROR(VLOOKUP(BU1488,MonsterTable!$A:$B,MATCH(MonsterTable!$B$1,MonsterTable!$A$1:$B$1,0),0),
IF(OR(NOT(ISBLANK(BW1488)),ISBLANK(BX1488)),#N/A,
IF(BU1488="empty","empty",
VLOOKUP(BU1488,MonsterGroupTable!$A:$A,1,0)))))))</f>
        <v/>
      </c>
      <c r="CC1488" s="2" t="str">
        <f>IF(AND(ISBLANK(CB1488),OR(NOT(ISBLANK(CD1488)),NOT(ISBLANK(CE1488)))),#N/A,
IF(ISBLANK(CB1488),"",
IF(AND(NOT(ISERROR(VLOOKUP(CB1488,MonsterTable!$A:$B,MATCH(MonsterTable!$B$1,MonsterTable!$A$1:$B$1,0),0))),OR(ISBLANK(CD1488),ISBLANK(CE1488))),#N/A,
IFERROR(VLOOKUP(CB1488,MonsterTable!$A:$B,MATCH(MonsterTable!$B$1,MonsterTable!$A$1:$B$1,0),0),
IF(OR(NOT(ISBLANK(CD1488)),ISBLANK(CE1488)),#N/A,
IF(CB1488="empty","empty",
VLOOKUP(CB1488,MonsterGroupTable!$A:$A,1,0)))))))</f>
        <v/>
      </c>
      <c r="CJ1488" s="2" t="str">
        <f>IF(AND(ISBLANK(CI1488),OR(NOT(ISBLANK(CK1488)),NOT(ISBLANK(CL1488)))),#N/A,
IF(ISBLANK(CI1488),"",
IF(AND(NOT(ISERROR(VLOOKUP(CI1488,MonsterTable!$A:$B,MATCH(MonsterTable!$B$1,MonsterTable!$A$1:$B$1,0),0))),OR(ISBLANK(CK1488),ISBLANK(CL1488))),#N/A,
IFERROR(VLOOKUP(CI1488,MonsterTable!$A:$B,MATCH(MonsterTable!$B$1,MonsterTable!$A$1:$B$1,0),0),
IF(OR(NOT(ISBLANK(CK1488)),ISBLANK(CL1488)),#N/A,
IF(CI1488="empty","empty",
VLOOKUP(CI1488,MonsterGroupTable!$A:$A,1,0)))))))</f>
        <v/>
      </c>
    </row>
    <row r="1489" spans="1:88">
      <c r="A1489">
        <v>80002</v>
      </c>
      <c r="B1489">
        <f t="shared" si="60"/>
        <v>1.1000000000000001</v>
      </c>
      <c r="C1489">
        <f t="shared" si="61"/>
        <v>1.1000000000000001</v>
      </c>
      <c r="F1489">
        <v>999999</v>
      </c>
      <c r="G1489">
        <v>999999</v>
      </c>
      <c r="H1489">
        <v>0</v>
      </c>
      <c r="I1489">
        <v>0</v>
      </c>
      <c r="J1489">
        <v>0</v>
      </c>
      <c r="K1489" t="s">
        <v>28</v>
      </c>
      <c r="L1489" t="s">
        <v>128</v>
      </c>
      <c r="M1489" t="s">
        <v>129</v>
      </c>
      <c r="N1489" t="s">
        <v>130</v>
      </c>
      <c r="O1489">
        <v>0</v>
      </c>
      <c r="P1489">
        <v>-4.75</v>
      </c>
      <c r="Q1489">
        <v>0</v>
      </c>
      <c r="R1489">
        <v>4</v>
      </c>
      <c r="S1489">
        <v>0</v>
      </c>
      <c r="T1489">
        <v>0</v>
      </c>
      <c r="U1489">
        <v>-20</v>
      </c>
      <c r="V1489">
        <v>0</v>
      </c>
      <c r="W1489" t="str">
        <f t="shared" si="46"/>
        <v>806,1,0.1,0</v>
      </c>
      <c r="X1489" s="1" t="s">
        <v>143</v>
      </c>
      <c r="Y1489" s="2">
        <f>IF(AND(ISBLANK(X1489),OR(NOT(ISBLANK(Z1489)),NOT(ISBLANK(AA1489)))),#N/A,
IF(ISBLANK(X1489),"",
IF(AND(NOT(ISERROR(VLOOKUP(X1489,MonsterTable!$A:$B,MATCH(MonsterTable!$B$1,MonsterTable!$A$1:$B$1,0),0))),OR(ISBLANK(Z1489),ISBLANK(AA1489))),#N/A,
IFERROR(VLOOKUP(X1489,MonsterTable!$A:$B,MATCH(MonsterTable!$B$1,MonsterTable!$A$1:$B$1,0),0),
IF(OR(NOT(ISBLANK(Z1489)),ISBLANK(AA1489)),#N/A,
IF(X1489="empty","empty",
VLOOKUP(X1489,MonsterGroupTable!$A:$A,1,0)))))))</f>
        <v>806</v>
      </c>
      <c r="Z1489">
        <v>1</v>
      </c>
      <c r="AA1489">
        <v>0.1</v>
      </c>
      <c r="AB1489">
        <v>0</v>
      </c>
      <c r="AF1489" s="2" t="str">
        <f>IF(AND(ISBLANK(AE1489),OR(NOT(ISBLANK(AG1489)),NOT(ISBLANK(AH1489)))),#N/A,
IF(ISBLANK(AE1489),"",
IF(AND(NOT(ISERROR(VLOOKUP(AE1489,MonsterTable!$A:$B,MATCH(MonsterTable!$B$1,MonsterTable!$A$1:$B$1,0),0))),OR(ISBLANK(AG1489),ISBLANK(AH1489))),#N/A,
IFERROR(VLOOKUP(AE1489,MonsterTable!$A:$B,MATCH(MonsterTable!$B$1,MonsterTable!$A$1:$B$1,0),0),
IF(OR(NOT(ISBLANK(AG1489)),ISBLANK(AH1489)),#N/A,
IF(AE1489="empty","empty",
VLOOKUP(AE1489,MonsterGroupTable!$A:$A,1,0)))))))</f>
        <v/>
      </c>
      <c r="AM1489" s="2" t="str">
        <f>IF(AND(ISBLANK(AL1489),OR(NOT(ISBLANK(AN1489)),NOT(ISBLANK(AO1489)))),#N/A,
IF(ISBLANK(AL1489),"",
IF(AND(NOT(ISERROR(VLOOKUP(AL1489,MonsterTable!$A:$B,MATCH(MonsterTable!$B$1,MonsterTable!$A$1:$B$1,0),0))),OR(ISBLANK(AN1489),ISBLANK(AO1489))),#N/A,
IFERROR(VLOOKUP(AL1489,MonsterTable!$A:$B,MATCH(MonsterTable!$B$1,MonsterTable!$A$1:$B$1,0),0),
IF(OR(NOT(ISBLANK(AN1489)),ISBLANK(AO1489)),#N/A,
IF(AL1489="empty","empty",
VLOOKUP(AL1489,MonsterGroupTable!$A:$A,1,0)))))))</f>
        <v/>
      </c>
      <c r="AT1489" s="2" t="str">
        <f>IF(AND(ISBLANK(AS1489),OR(NOT(ISBLANK(AU1489)),NOT(ISBLANK(AV1489)))),#N/A,
IF(ISBLANK(AS1489),"",
IF(AND(NOT(ISERROR(VLOOKUP(AS1489,MonsterTable!$A:$B,MATCH(MonsterTable!$B$1,MonsterTable!$A$1:$B$1,0),0))),OR(ISBLANK(AU1489),ISBLANK(AV1489))),#N/A,
IFERROR(VLOOKUP(AS1489,MonsterTable!$A:$B,MATCH(MonsterTable!$B$1,MonsterTable!$A$1:$B$1,0),0),
IF(OR(NOT(ISBLANK(AU1489)),ISBLANK(AV1489)),#N/A,
IF(AS1489="empty","empty",
VLOOKUP(AS1489,MonsterGroupTable!$A:$A,1,0)))))))</f>
        <v/>
      </c>
      <c r="BA1489" s="2" t="str">
        <f>IF(AND(ISBLANK(AZ1489),OR(NOT(ISBLANK(BB1489)),NOT(ISBLANK(BC1489)))),#N/A,
IF(ISBLANK(AZ1489),"",
IF(AND(NOT(ISERROR(VLOOKUP(AZ1489,MonsterTable!$A:$B,MATCH(MonsterTable!$B$1,MonsterTable!$A$1:$B$1,0),0))),OR(ISBLANK(BB1489),ISBLANK(BC1489))),#N/A,
IFERROR(VLOOKUP(AZ1489,MonsterTable!$A:$B,MATCH(MonsterTable!$B$1,MonsterTable!$A$1:$B$1,0),0),
IF(OR(NOT(ISBLANK(BB1489)),ISBLANK(BC1489)),#N/A,
IF(AZ1489="empty","empty",
VLOOKUP(AZ1489,MonsterGroupTable!$A:$A,1,0)))))))</f>
        <v/>
      </c>
      <c r="BH1489" s="2" t="str">
        <f>IF(AND(ISBLANK(BG1489),OR(NOT(ISBLANK(BI1489)),NOT(ISBLANK(BJ1489)))),#N/A,
IF(ISBLANK(BG1489),"",
IF(AND(NOT(ISERROR(VLOOKUP(BG1489,MonsterTable!$A:$B,MATCH(MonsterTable!$B$1,MonsterTable!$A$1:$B$1,0),0))),OR(ISBLANK(BI1489),ISBLANK(BJ1489))),#N/A,
IFERROR(VLOOKUP(BG1489,MonsterTable!$A:$B,MATCH(MonsterTable!$B$1,MonsterTable!$A$1:$B$1,0),0),
IF(OR(NOT(ISBLANK(BI1489)),ISBLANK(BJ1489)),#N/A,
IF(BG1489="empty","empty",
VLOOKUP(BG1489,MonsterGroupTable!$A:$A,1,0)))))))</f>
        <v/>
      </c>
      <c r="BO1489" s="2" t="str">
        <f>IF(AND(ISBLANK(BN1489),OR(NOT(ISBLANK(BP1489)),NOT(ISBLANK(BQ1489)))),#N/A,
IF(ISBLANK(BN1489),"",
IF(AND(NOT(ISERROR(VLOOKUP(BN1489,MonsterTable!$A:$B,MATCH(MonsterTable!$B$1,MonsterTable!$A$1:$B$1,0),0))),OR(ISBLANK(BP1489),ISBLANK(BQ1489))),#N/A,
IFERROR(VLOOKUP(BN1489,MonsterTable!$A:$B,MATCH(MonsterTable!$B$1,MonsterTable!$A$1:$B$1,0),0),
IF(OR(NOT(ISBLANK(BP1489)),ISBLANK(BQ1489)),#N/A,
IF(BN1489="empty","empty",
VLOOKUP(BN1489,MonsterGroupTable!$A:$A,1,0)))))))</f>
        <v/>
      </c>
      <c r="BV1489" s="2" t="str">
        <f>IF(AND(ISBLANK(BU1489),OR(NOT(ISBLANK(BW1489)),NOT(ISBLANK(BX1489)))),#N/A,
IF(ISBLANK(BU1489),"",
IF(AND(NOT(ISERROR(VLOOKUP(BU1489,MonsterTable!$A:$B,MATCH(MonsterTable!$B$1,MonsterTable!$A$1:$B$1,0),0))),OR(ISBLANK(BW1489),ISBLANK(BX1489))),#N/A,
IFERROR(VLOOKUP(BU1489,MonsterTable!$A:$B,MATCH(MonsterTable!$B$1,MonsterTable!$A$1:$B$1,0),0),
IF(OR(NOT(ISBLANK(BW1489)),ISBLANK(BX1489)),#N/A,
IF(BU1489="empty","empty",
VLOOKUP(BU1489,MonsterGroupTable!$A:$A,1,0)))))))</f>
        <v/>
      </c>
      <c r="CC1489" s="2" t="str">
        <f>IF(AND(ISBLANK(CB1489),OR(NOT(ISBLANK(CD1489)),NOT(ISBLANK(CE1489)))),#N/A,
IF(ISBLANK(CB1489),"",
IF(AND(NOT(ISERROR(VLOOKUP(CB1489,MonsterTable!$A:$B,MATCH(MonsterTable!$B$1,MonsterTable!$A$1:$B$1,0),0))),OR(ISBLANK(CD1489),ISBLANK(CE1489))),#N/A,
IFERROR(VLOOKUP(CB1489,MonsterTable!$A:$B,MATCH(MonsterTable!$B$1,MonsterTable!$A$1:$B$1,0),0),
IF(OR(NOT(ISBLANK(CD1489)),ISBLANK(CE1489)),#N/A,
IF(CB1489="empty","empty",
VLOOKUP(CB1489,MonsterGroupTable!$A:$A,1,0)))))))</f>
        <v/>
      </c>
      <c r="CJ1489" s="2" t="str">
        <f>IF(AND(ISBLANK(CI1489),OR(NOT(ISBLANK(CK1489)),NOT(ISBLANK(CL1489)))),#N/A,
IF(ISBLANK(CI1489),"",
IF(AND(NOT(ISERROR(VLOOKUP(CI1489,MonsterTable!$A:$B,MATCH(MonsterTable!$B$1,MonsterTable!$A$1:$B$1,0),0))),OR(ISBLANK(CK1489),ISBLANK(CL1489))),#N/A,
IFERROR(VLOOKUP(CI1489,MonsterTable!$A:$B,MATCH(MonsterTable!$B$1,MonsterTable!$A$1:$B$1,0),0),
IF(OR(NOT(ISBLANK(CK1489)),ISBLANK(CL1489)),#N/A,
IF(CI1489="empty","empty",
VLOOKUP(CI1489,MonsterGroupTable!$A:$A,1,0)))))))</f>
        <v/>
      </c>
    </row>
    <row r="1490" spans="1:88">
      <c r="A1490">
        <v>80003</v>
      </c>
      <c r="B1490">
        <f t="shared" si="60"/>
        <v>1.1000000000000001</v>
      </c>
      <c r="C1490">
        <f t="shared" si="61"/>
        <v>1.1000000000000001</v>
      </c>
      <c r="F1490">
        <v>999999</v>
      </c>
      <c r="G1490">
        <v>999999</v>
      </c>
      <c r="H1490">
        <v>0</v>
      </c>
      <c r="I1490">
        <v>0</v>
      </c>
      <c r="J1490">
        <v>0</v>
      </c>
      <c r="K1490" t="s">
        <v>28</v>
      </c>
      <c r="L1490" t="s">
        <v>265</v>
      </c>
      <c r="M1490" t="s">
        <v>264</v>
      </c>
      <c r="N1490" t="s">
        <v>130</v>
      </c>
      <c r="O1490">
        <v>0</v>
      </c>
      <c r="P1490">
        <v>-4.75</v>
      </c>
      <c r="Q1490">
        <v>0</v>
      </c>
      <c r="R1490">
        <v>4</v>
      </c>
      <c r="S1490">
        <v>0</v>
      </c>
      <c r="T1490">
        <v>0</v>
      </c>
      <c r="U1490">
        <v>-20</v>
      </c>
      <c r="V1490">
        <v>0</v>
      </c>
      <c r="W1490" t="str">
        <f t="shared" si="46"/>
        <v>803,1,0.1,1,2,7,804,1,0.1,1,0,1,805,1,0.1,1,-2,4</v>
      </c>
      <c r="X1490" s="1" t="s">
        <v>172</v>
      </c>
      <c r="Y1490" s="2">
        <f>IF(AND(ISBLANK(X1490),OR(NOT(ISBLANK(Z1490)),NOT(ISBLANK(AA1490)))),#N/A,
IF(ISBLANK(X1490),"",
IF(AND(NOT(ISERROR(VLOOKUP(X1490,MonsterTable!$A:$B,MATCH(MonsterTable!$B$1,MonsterTable!$A$1:$B$1,0),0))),OR(ISBLANK(Z1490),ISBLANK(AA1490))),#N/A,
IFERROR(VLOOKUP(X1490,MonsterTable!$A:$B,MATCH(MonsterTable!$B$1,MonsterTable!$A$1:$B$1,0),0),
IF(OR(NOT(ISBLANK(Z1490)),ISBLANK(AA1490)),#N/A,
IF(X1490="empty","empty",
VLOOKUP(X1490,MonsterGroupTable!$A:$A,1,0)))))))</f>
        <v>803</v>
      </c>
      <c r="Z1490">
        <v>1</v>
      </c>
      <c r="AA1490">
        <v>0.1</v>
      </c>
      <c r="AB1490">
        <v>1</v>
      </c>
      <c r="AC1490">
        <v>2</v>
      </c>
      <c r="AD1490">
        <v>7</v>
      </c>
      <c r="AE1490" s="1" t="s">
        <v>133</v>
      </c>
      <c r="AF1490" s="2">
        <f>IF(AND(ISBLANK(AE1490),OR(NOT(ISBLANK(AG1490)),NOT(ISBLANK(AH1490)))),#N/A,
IF(ISBLANK(AE1490),"",
IF(AND(NOT(ISERROR(VLOOKUP(AE1490,MonsterTable!$A:$B,MATCH(MonsterTable!$B$1,MonsterTable!$A$1:$B$1,0),0))),OR(ISBLANK(AG1490),ISBLANK(AH1490))),#N/A,
IFERROR(VLOOKUP(AE1490,MonsterTable!$A:$B,MATCH(MonsterTable!$B$1,MonsterTable!$A$1:$B$1,0),0),
IF(OR(NOT(ISBLANK(AG1490)),ISBLANK(AH1490)),#N/A,
IF(AE1490="empty","empty",
VLOOKUP(AE1490,MonsterGroupTable!$A:$A,1,0)))))))</f>
        <v>804</v>
      </c>
      <c r="AG1490">
        <v>1</v>
      </c>
      <c r="AH1490">
        <v>0.1</v>
      </c>
      <c r="AI1490">
        <v>1</v>
      </c>
      <c r="AJ1490">
        <v>0</v>
      </c>
      <c r="AK1490">
        <v>1</v>
      </c>
      <c r="AL1490" s="1" t="s">
        <v>206</v>
      </c>
      <c r="AM1490" s="2">
        <f>IF(AND(ISBLANK(AL1490),OR(NOT(ISBLANK(AN1490)),NOT(ISBLANK(AO1490)))),#N/A,
IF(ISBLANK(AL1490),"",
IF(AND(NOT(ISERROR(VLOOKUP(AL1490,MonsterTable!$A:$B,MATCH(MonsterTable!$B$1,MonsterTable!$A$1:$B$1,0),0))),OR(ISBLANK(AN1490),ISBLANK(AO1490))),#N/A,
IFERROR(VLOOKUP(AL1490,MonsterTable!$A:$B,MATCH(MonsterTable!$B$1,MonsterTable!$A$1:$B$1,0),0),
IF(OR(NOT(ISBLANK(AN1490)),ISBLANK(AO1490)),#N/A,
IF(AL1490="empty","empty",
VLOOKUP(AL1490,MonsterGroupTable!$A:$A,1,0)))))))</f>
        <v>805</v>
      </c>
      <c r="AN1490">
        <v>1</v>
      </c>
      <c r="AO1490">
        <v>0.1</v>
      </c>
      <c r="AP1490">
        <v>1</v>
      </c>
      <c r="AQ1490">
        <v>-2</v>
      </c>
      <c r="AR1490">
        <v>4</v>
      </c>
      <c r="AT1490" s="2" t="str">
        <f>IF(AND(ISBLANK(AS1490),OR(NOT(ISBLANK(AU1490)),NOT(ISBLANK(AV1490)))),#N/A,
IF(ISBLANK(AS1490),"",
IF(AND(NOT(ISERROR(VLOOKUP(AS1490,MonsterTable!$A:$B,MATCH(MonsterTable!$B$1,MonsterTable!$A$1:$B$1,0),0))),OR(ISBLANK(AU1490),ISBLANK(AV1490))),#N/A,
IFERROR(VLOOKUP(AS1490,MonsterTable!$A:$B,MATCH(MonsterTable!$B$1,MonsterTable!$A$1:$B$1,0),0),
IF(OR(NOT(ISBLANK(AU1490)),ISBLANK(AV1490)),#N/A,
IF(AS1490="empty","empty",
VLOOKUP(AS1490,MonsterGroupTable!$A:$A,1,0)))))))</f>
        <v/>
      </c>
      <c r="BA1490" s="2" t="str">
        <f>IF(AND(ISBLANK(AZ1490),OR(NOT(ISBLANK(BB1490)),NOT(ISBLANK(BC1490)))),#N/A,
IF(ISBLANK(AZ1490),"",
IF(AND(NOT(ISERROR(VLOOKUP(AZ1490,MonsterTable!$A:$B,MATCH(MonsterTable!$B$1,MonsterTable!$A$1:$B$1,0),0))),OR(ISBLANK(BB1490),ISBLANK(BC1490))),#N/A,
IFERROR(VLOOKUP(AZ1490,MonsterTable!$A:$B,MATCH(MonsterTable!$B$1,MonsterTable!$A$1:$B$1,0),0),
IF(OR(NOT(ISBLANK(BB1490)),ISBLANK(BC1490)),#N/A,
IF(AZ1490="empty","empty",
VLOOKUP(AZ1490,MonsterGroupTable!$A:$A,1,0)))))))</f>
        <v/>
      </c>
      <c r="BH1490" s="2" t="str">
        <f>IF(AND(ISBLANK(BG1490),OR(NOT(ISBLANK(BI1490)),NOT(ISBLANK(BJ1490)))),#N/A,
IF(ISBLANK(BG1490),"",
IF(AND(NOT(ISERROR(VLOOKUP(BG1490,MonsterTable!$A:$B,MATCH(MonsterTable!$B$1,MonsterTable!$A$1:$B$1,0),0))),OR(ISBLANK(BI1490),ISBLANK(BJ1490))),#N/A,
IFERROR(VLOOKUP(BG1490,MonsterTable!$A:$B,MATCH(MonsterTable!$B$1,MonsterTable!$A$1:$B$1,0),0),
IF(OR(NOT(ISBLANK(BI1490)),ISBLANK(BJ1490)),#N/A,
IF(BG1490="empty","empty",
VLOOKUP(BG1490,MonsterGroupTable!$A:$A,1,0)))))))</f>
        <v/>
      </c>
      <c r="BO1490" s="2" t="str">
        <f>IF(AND(ISBLANK(BN1490),OR(NOT(ISBLANK(BP1490)),NOT(ISBLANK(BQ1490)))),#N/A,
IF(ISBLANK(BN1490),"",
IF(AND(NOT(ISERROR(VLOOKUP(BN1490,MonsterTable!$A:$B,MATCH(MonsterTable!$B$1,MonsterTable!$A$1:$B$1,0),0))),OR(ISBLANK(BP1490),ISBLANK(BQ1490))),#N/A,
IFERROR(VLOOKUP(BN1490,MonsterTable!$A:$B,MATCH(MonsterTable!$B$1,MonsterTable!$A$1:$B$1,0),0),
IF(OR(NOT(ISBLANK(BP1490)),ISBLANK(BQ1490)),#N/A,
IF(BN1490="empty","empty",
VLOOKUP(BN1490,MonsterGroupTable!$A:$A,1,0)))))))</f>
        <v/>
      </c>
      <c r="BV1490" s="2" t="str">
        <f>IF(AND(ISBLANK(BU1490),OR(NOT(ISBLANK(BW1490)),NOT(ISBLANK(BX1490)))),#N/A,
IF(ISBLANK(BU1490),"",
IF(AND(NOT(ISERROR(VLOOKUP(BU1490,MonsterTable!$A:$B,MATCH(MonsterTable!$B$1,MonsterTable!$A$1:$B$1,0),0))),OR(ISBLANK(BW1490),ISBLANK(BX1490))),#N/A,
IFERROR(VLOOKUP(BU1490,MonsterTable!$A:$B,MATCH(MonsterTable!$B$1,MonsterTable!$A$1:$B$1,0),0),
IF(OR(NOT(ISBLANK(BW1490)),ISBLANK(BX1490)),#N/A,
IF(BU1490="empty","empty",
VLOOKUP(BU1490,MonsterGroupTable!$A:$A,1,0)))))))</f>
        <v/>
      </c>
      <c r="CC1490" s="2" t="str">
        <f>IF(AND(ISBLANK(CB1490),OR(NOT(ISBLANK(CD1490)),NOT(ISBLANK(CE1490)))),#N/A,
IF(ISBLANK(CB1490),"",
IF(AND(NOT(ISERROR(VLOOKUP(CB1490,MonsterTable!$A:$B,MATCH(MonsterTable!$B$1,MonsterTable!$A$1:$B$1,0),0))),OR(ISBLANK(CD1490),ISBLANK(CE1490))),#N/A,
IFERROR(VLOOKUP(CB1490,MonsterTable!$A:$B,MATCH(MonsterTable!$B$1,MonsterTable!$A$1:$B$1,0),0),
IF(OR(NOT(ISBLANK(CD1490)),ISBLANK(CE1490)),#N/A,
IF(CB1490="empty","empty",
VLOOKUP(CB1490,MonsterGroupTable!$A:$A,1,0)))))))</f>
        <v/>
      </c>
      <c r="CJ1490" s="2" t="str">
        <f>IF(AND(ISBLANK(CI1490),OR(NOT(ISBLANK(CK1490)),NOT(ISBLANK(CL1490)))),#N/A,
IF(ISBLANK(CI1490),"",
IF(AND(NOT(ISERROR(VLOOKUP(CI1490,MonsterTable!$A:$B,MATCH(MonsterTable!$B$1,MonsterTable!$A$1:$B$1,0),0))),OR(ISBLANK(CK1490),ISBLANK(CL1490))),#N/A,
IFERROR(VLOOKUP(CI1490,MonsterTable!$A:$B,MATCH(MonsterTable!$B$1,MonsterTable!$A$1:$B$1,0),0),
IF(OR(NOT(ISBLANK(CK1490)),ISBLANK(CL1490)),#N/A,
IF(CI1490="empty","empty",
VLOOKUP(CI1490,MonsterGroupTable!$A:$A,1,0)))))))</f>
        <v/>
      </c>
    </row>
    <row r="1491" spans="1:88">
      <c r="A1491">
        <v>80004</v>
      </c>
      <c r="B1491">
        <f t="shared" si="60"/>
        <v>1.1000000000000001</v>
      </c>
      <c r="C1491">
        <f t="shared" si="61"/>
        <v>1.1000000000000001</v>
      </c>
      <c r="F1491">
        <v>999999</v>
      </c>
      <c r="G1491">
        <v>999999</v>
      </c>
      <c r="H1491">
        <v>0</v>
      </c>
      <c r="I1491">
        <v>0</v>
      </c>
      <c r="J1491">
        <v>0</v>
      </c>
      <c r="K1491" t="s">
        <v>28</v>
      </c>
      <c r="L1491" t="s">
        <v>266</v>
      </c>
      <c r="M1491" t="s">
        <v>129</v>
      </c>
      <c r="N1491" t="s">
        <v>130</v>
      </c>
      <c r="O1491">
        <v>0</v>
      </c>
      <c r="P1491">
        <v>-4.75</v>
      </c>
      <c r="Q1491">
        <v>0</v>
      </c>
      <c r="R1491">
        <v>4</v>
      </c>
      <c r="S1491">
        <v>0</v>
      </c>
      <c r="T1491">
        <v>0</v>
      </c>
      <c r="U1491">
        <v>-20</v>
      </c>
      <c r="V1491">
        <v>0</v>
      </c>
      <c r="W1491" t="str">
        <f t="shared" si="46"/>
        <v>808,1,0.1,0</v>
      </c>
      <c r="X1491" s="1" t="s">
        <v>142</v>
      </c>
      <c r="Y1491" s="2">
        <f>IF(AND(ISBLANK(X1491),OR(NOT(ISBLANK(Z1491)),NOT(ISBLANK(AA1491)))),#N/A,
IF(ISBLANK(X1491),"",
IF(AND(NOT(ISERROR(VLOOKUP(X1491,MonsterTable!$A:$B,MATCH(MonsterTable!$B$1,MonsterTable!$A$1:$B$1,0),0))),OR(ISBLANK(Z1491),ISBLANK(AA1491))),#N/A,
IFERROR(VLOOKUP(X1491,MonsterTable!$A:$B,MATCH(MonsterTable!$B$1,MonsterTable!$A$1:$B$1,0),0),
IF(OR(NOT(ISBLANK(Z1491)),ISBLANK(AA1491)),#N/A,
IF(X1491="empty","empty",
VLOOKUP(X1491,MonsterGroupTable!$A:$A,1,0)))))))</f>
        <v>808</v>
      </c>
      <c r="Z1491">
        <v>1</v>
      </c>
      <c r="AA1491">
        <v>0.1</v>
      </c>
      <c r="AB1491">
        <v>0</v>
      </c>
      <c r="AF1491" s="2" t="str">
        <f>IF(AND(ISBLANK(AE1491),OR(NOT(ISBLANK(AG1491)),NOT(ISBLANK(AH1491)))),#N/A,
IF(ISBLANK(AE1491),"",
IF(AND(NOT(ISERROR(VLOOKUP(AE1491,MonsterTable!$A:$B,MATCH(MonsterTable!$B$1,MonsterTable!$A$1:$B$1,0),0))),OR(ISBLANK(AG1491),ISBLANK(AH1491))),#N/A,
IFERROR(VLOOKUP(AE1491,MonsterTable!$A:$B,MATCH(MonsterTable!$B$1,MonsterTable!$A$1:$B$1,0),0),
IF(OR(NOT(ISBLANK(AG1491)),ISBLANK(AH1491)),#N/A,
IF(AE1491="empty","empty",
VLOOKUP(AE1491,MonsterGroupTable!$A:$A,1,0)))))))</f>
        <v/>
      </c>
      <c r="AM1491" s="2" t="str">
        <f>IF(AND(ISBLANK(AL1491),OR(NOT(ISBLANK(AN1491)),NOT(ISBLANK(AO1491)))),#N/A,
IF(ISBLANK(AL1491),"",
IF(AND(NOT(ISERROR(VLOOKUP(AL1491,MonsterTable!$A:$B,MATCH(MonsterTable!$B$1,MonsterTable!$A$1:$B$1,0),0))),OR(ISBLANK(AN1491),ISBLANK(AO1491))),#N/A,
IFERROR(VLOOKUP(AL1491,MonsterTable!$A:$B,MATCH(MonsterTable!$B$1,MonsterTable!$A$1:$B$1,0),0),
IF(OR(NOT(ISBLANK(AN1491)),ISBLANK(AO1491)),#N/A,
IF(AL1491="empty","empty",
VLOOKUP(AL1491,MonsterGroupTable!$A:$A,1,0)))))))</f>
        <v/>
      </c>
      <c r="AT1491" s="2" t="str">
        <f>IF(AND(ISBLANK(AS1491),OR(NOT(ISBLANK(AU1491)),NOT(ISBLANK(AV1491)))),#N/A,
IF(ISBLANK(AS1491),"",
IF(AND(NOT(ISERROR(VLOOKUP(AS1491,MonsterTable!$A:$B,MATCH(MonsterTable!$B$1,MonsterTable!$A$1:$B$1,0),0))),OR(ISBLANK(AU1491),ISBLANK(AV1491))),#N/A,
IFERROR(VLOOKUP(AS1491,MonsterTable!$A:$B,MATCH(MonsterTable!$B$1,MonsterTable!$A$1:$B$1,0),0),
IF(OR(NOT(ISBLANK(AU1491)),ISBLANK(AV1491)),#N/A,
IF(AS1491="empty","empty",
VLOOKUP(AS1491,MonsterGroupTable!$A:$A,1,0)))))))</f>
        <v/>
      </c>
      <c r="BA1491" s="2" t="str">
        <f>IF(AND(ISBLANK(AZ1491),OR(NOT(ISBLANK(BB1491)),NOT(ISBLANK(BC1491)))),#N/A,
IF(ISBLANK(AZ1491),"",
IF(AND(NOT(ISERROR(VLOOKUP(AZ1491,MonsterTable!$A:$B,MATCH(MonsterTable!$B$1,MonsterTable!$A$1:$B$1,0),0))),OR(ISBLANK(BB1491),ISBLANK(BC1491))),#N/A,
IFERROR(VLOOKUP(AZ1491,MonsterTable!$A:$B,MATCH(MonsterTable!$B$1,MonsterTable!$A$1:$B$1,0),0),
IF(OR(NOT(ISBLANK(BB1491)),ISBLANK(BC1491)),#N/A,
IF(AZ1491="empty","empty",
VLOOKUP(AZ1491,MonsterGroupTable!$A:$A,1,0)))))))</f>
        <v/>
      </c>
      <c r="BH1491" s="2" t="str">
        <f>IF(AND(ISBLANK(BG1491),OR(NOT(ISBLANK(BI1491)),NOT(ISBLANK(BJ1491)))),#N/A,
IF(ISBLANK(BG1491),"",
IF(AND(NOT(ISERROR(VLOOKUP(BG1491,MonsterTable!$A:$B,MATCH(MonsterTable!$B$1,MonsterTable!$A$1:$B$1,0),0))),OR(ISBLANK(BI1491),ISBLANK(BJ1491))),#N/A,
IFERROR(VLOOKUP(BG1491,MonsterTable!$A:$B,MATCH(MonsterTable!$B$1,MonsterTable!$A$1:$B$1,0),0),
IF(OR(NOT(ISBLANK(BI1491)),ISBLANK(BJ1491)),#N/A,
IF(BG1491="empty","empty",
VLOOKUP(BG1491,MonsterGroupTable!$A:$A,1,0)))))))</f>
        <v/>
      </c>
      <c r="BO1491" s="2" t="str">
        <f>IF(AND(ISBLANK(BN1491),OR(NOT(ISBLANK(BP1491)),NOT(ISBLANK(BQ1491)))),#N/A,
IF(ISBLANK(BN1491),"",
IF(AND(NOT(ISERROR(VLOOKUP(BN1491,MonsterTable!$A:$B,MATCH(MonsterTable!$B$1,MonsterTable!$A$1:$B$1,0),0))),OR(ISBLANK(BP1491),ISBLANK(BQ1491))),#N/A,
IFERROR(VLOOKUP(BN1491,MonsterTable!$A:$B,MATCH(MonsterTable!$B$1,MonsterTable!$A$1:$B$1,0),0),
IF(OR(NOT(ISBLANK(BP1491)),ISBLANK(BQ1491)),#N/A,
IF(BN1491="empty","empty",
VLOOKUP(BN1491,MonsterGroupTable!$A:$A,1,0)))))))</f>
        <v/>
      </c>
      <c r="BV1491" s="2" t="str">
        <f>IF(AND(ISBLANK(BU1491),OR(NOT(ISBLANK(BW1491)),NOT(ISBLANK(BX1491)))),#N/A,
IF(ISBLANK(BU1491),"",
IF(AND(NOT(ISERROR(VLOOKUP(BU1491,MonsterTable!$A:$B,MATCH(MonsterTable!$B$1,MonsterTable!$A$1:$B$1,0),0))),OR(ISBLANK(BW1491),ISBLANK(BX1491))),#N/A,
IFERROR(VLOOKUP(BU1491,MonsterTable!$A:$B,MATCH(MonsterTable!$B$1,MonsterTable!$A$1:$B$1,0),0),
IF(OR(NOT(ISBLANK(BW1491)),ISBLANK(BX1491)),#N/A,
IF(BU1491="empty","empty",
VLOOKUP(BU1491,MonsterGroupTable!$A:$A,1,0)))))))</f>
        <v/>
      </c>
      <c r="CC1491" s="2" t="str">
        <f>IF(AND(ISBLANK(CB1491),OR(NOT(ISBLANK(CD1491)),NOT(ISBLANK(CE1491)))),#N/A,
IF(ISBLANK(CB1491),"",
IF(AND(NOT(ISERROR(VLOOKUP(CB1491,MonsterTable!$A:$B,MATCH(MonsterTable!$B$1,MonsterTable!$A$1:$B$1,0),0))),OR(ISBLANK(CD1491),ISBLANK(CE1491))),#N/A,
IFERROR(VLOOKUP(CB1491,MonsterTable!$A:$B,MATCH(MonsterTable!$B$1,MonsterTable!$A$1:$B$1,0),0),
IF(OR(NOT(ISBLANK(CD1491)),ISBLANK(CE1491)),#N/A,
IF(CB1491="empty","empty",
VLOOKUP(CB1491,MonsterGroupTable!$A:$A,1,0)))))))</f>
        <v/>
      </c>
      <c r="CJ1491" s="2" t="str">
        <f>IF(AND(ISBLANK(CI1491),OR(NOT(ISBLANK(CK1491)),NOT(ISBLANK(CL1491)))),#N/A,
IF(ISBLANK(CI1491),"",
IF(AND(NOT(ISERROR(VLOOKUP(CI1491,MonsterTable!$A:$B,MATCH(MonsterTable!$B$1,MonsterTable!$A$1:$B$1,0),0))),OR(ISBLANK(CK1491),ISBLANK(CL1491))),#N/A,
IFERROR(VLOOKUP(CI1491,MonsterTable!$A:$B,MATCH(MonsterTable!$B$1,MonsterTable!$A$1:$B$1,0),0),
IF(OR(NOT(ISBLANK(CK1491)),ISBLANK(CL1491)),#N/A,
IF(CI1491="empty","empty",
VLOOKUP(CI1491,MonsterGroupTable!$A:$A,1,0)))))))</f>
        <v/>
      </c>
    </row>
    <row r="1492" spans="1:88">
      <c r="A1492">
        <v>80005</v>
      </c>
      <c r="B1492">
        <f t="shared" si="60"/>
        <v>1.1000000000000001</v>
      </c>
      <c r="C1492">
        <f t="shared" si="61"/>
        <v>1.1000000000000001</v>
      </c>
      <c r="F1492">
        <v>999999</v>
      </c>
      <c r="G1492">
        <v>999999</v>
      </c>
      <c r="H1492">
        <v>0</v>
      </c>
      <c r="I1492">
        <v>0</v>
      </c>
      <c r="J1492">
        <v>0</v>
      </c>
      <c r="K1492" t="s">
        <v>28</v>
      </c>
      <c r="L1492" t="s">
        <v>267</v>
      </c>
      <c r="M1492" t="s">
        <v>129</v>
      </c>
      <c r="N1492" t="s">
        <v>130</v>
      </c>
      <c r="O1492">
        <v>0</v>
      </c>
      <c r="P1492">
        <v>-4.75</v>
      </c>
      <c r="Q1492">
        <v>0</v>
      </c>
      <c r="R1492">
        <v>4</v>
      </c>
      <c r="S1492">
        <v>0</v>
      </c>
      <c r="T1492">
        <v>0</v>
      </c>
      <c r="U1492">
        <v>-20</v>
      </c>
      <c r="V1492">
        <v>0</v>
      </c>
      <c r="W1492" t="str">
        <f t="shared" si="46"/>
        <v>809,1,0.1,1,-2,1,809,1,0.1,1,2.5,4</v>
      </c>
      <c r="X1492" s="1" t="s">
        <v>139</v>
      </c>
      <c r="Y1492" s="2">
        <f>IF(AND(ISBLANK(X1492),OR(NOT(ISBLANK(Z1492)),NOT(ISBLANK(AA1492)))),#N/A,
IF(ISBLANK(X1492),"",
IF(AND(NOT(ISERROR(VLOOKUP(X1492,MonsterTable!$A:$B,MATCH(MonsterTable!$B$1,MonsterTable!$A$1:$B$1,0),0))),OR(ISBLANK(Z1492),ISBLANK(AA1492))),#N/A,
IFERROR(VLOOKUP(X1492,MonsterTable!$A:$B,MATCH(MonsterTable!$B$1,MonsterTable!$A$1:$B$1,0),0),
IF(OR(NOT(ISBLANK(Z1492)),ISBLANK(AA1492)),#N/A,
IF(X1492="empty","empty",
VLOOKUP(X1492,MonsterGroupTable!$A:$A,1,0)))))))</f>
        <v>809</v>
      </c>
      <c r="Z1492">
        <v>1</v>
      </c>
      <c r="AA1492">
        <v>0.1</v>
      </c>
      <c r="AB1492">
        <v>1</v>
      </c>
      <c r="AC1492">
        <v>-2</v>
      </c>
      <c r="AD1492">
        <v>1</v>
      </c>
      <c r="AE1492" s="1" t="s">
        <v>139</v>
      </c>
      <c r="AF1492" s="2">
        <f>IF(AND(ISBLANK(AE1492),OR(NOT(ISBLANK(AG1492)),NOT(ISBLANK(AH1492)))),#N/A,
IF(ISBLANK(AE1492),"",
IF(AND(NOT(ISERROR(VLOOKUP(AE1492,MonsterTable!$A:$B,MATCH(MonsterTable!$B$1,MonsterTable!$A$1:$B$1,0),0))),OR(ISBLANK(AG1492),ISBLANK(AH1492))),#N/A,
IFERROR(VLOOKUP(AE1492,MonsterTable!$A:$B,MATCH(MonsterTable!$B$1,MonsterTable!$A$1:$B$1,0),0),
IF(OR(NOT(ISBLANK(AG1492)),ISBLANK(AH1492)),#N/A,
IF(AE1492="empty","empty",
VLOOKUP(AE1492,MonsterGroupTable!$A:$A,1,0)))))))</f>
        <v>809</v>
      </c>
      <c r="AG1492">
        <v>1</v>
      </c>
      <c r="AH1492">
        <v>0.1</v>
      </c>
      <c r="AI1492">
        <v>1</v>
      </c>
      <c r="AJ1492">
        <v>2.5</v>
      </c>
      <c r="AK1492">
        <v>4</v>
      </c>
      <c r="AM1492" s="2" t="str">
        <f>IF(AND(ISBLANK(AL1492),OR(NOT(ISBLANK(AN1492)),NOT(ISBLANK(AO1492)))),#N/A,
IF(ISBLANK(AL1492),"",
IF(AND(NOT(ISERROR(VLOOKUP(AL1492,MonsterTable!$A:$B,MATCH(MonsterTable!$B$1,MonsterTable!$A$1:$B$1,0),0))),OR(ISBLANK(AN1492),ISBLANK(AO1492))),#N/A,
IFERROR(VLOOKUP(AL1492,MonsterTable!$A:$B,MATCH(MonsterTable!$B$1,MonsterTable!$A$1:$B$1,0),0),
IF(OR(NOT(ISBLANK(AN1492)),ISBLANK(AO1492)),#N/A,
IF(AL1492="empty","empty",
VLOOKUP(AL1492,MonsterGroupTable!$A:$A,1,0)))))))</f>
        <v/>
      </c>
      <c r="AT1492" s="2" t="str">
        <f>IF(AND(ISBLANK(AS1492),OR(NOT(ISBLANK(AU1492)),NOT(ISBLANK(AV1492)))),#N/A,
IF(ISBLANK(AS1492),"",
IF(AND(NOT(ISERROR(VLOOKUP(AS1492,MonsterTable!$A:$B,MATCH(MonsterTable!$B$1,MonsterTable!$A$1:$B$1,0),0))),OR(ISBLANK(AU1492),ISBLANK(AV1492))),#N/A,
IFERROR(VLOOKUP(AS1492,MonsterTable!$A:$B,MATCH(MonsterTable!$B$1,MonsterTable!$A$1:$B$1,0),0),
IF(OR(NOT(ISBLANK(AU1492)),ISBLANK(AV1492)),#N/A,
IF(AS1492="empty","empty",
VLOOKUP(AS1492,MonsterGroupTable!$A:$A,1,0)))))))</f>
        <v/>
      </c>
      <c r="BA1492" s="2" t="str">
        <f>IF(AND(ISBLANK(AZ1492),OR(NOT(ISBLANK(BB1492)),NOT(ISBLANK(BC1492)))),#N/A,
IF(ISBLANK(AZ1492),"",
IF(AND(NOT(ISERROR(VLOOKUP(AZ1492,MonsterTable!$A:$B,MATCH(MonsterTable!$B$1,MonsterTable!$A$1:$B$1,0),0))),OR(ISBLANK(BB1492),ISBLANK(BC1492))),#N/A,
IFERROR(VLOOKUP(AZ1492,MonsterTable!$A:$B,MATCH(MonsterTable!$B$1,MonsterTable!$A$1:$B$1,0),0),
IF(OR(NOT(ISBLANK(BB1492)),ISBLANK(BC1492)),#N/A,
IF(AZ1492="empty","empty",
VLOOKUP(AZ1492,MonsterGroupTable!$A:$A,1,0)))))))</f>
        <v/>
      </c>
      <c r="BH1492" s="2" t="str">
        <f>IF(AND(ISBLANK(BG1492),OR(NOT(ISBLANK(BI1492)),NOT(ISBLANK(BJ1492)))),#N/A,
IF(ISBLANK(BG1492),"",
IF(AND(NOT(ISERROR(VLOOKUP(BG1492,MonsterTable!$A:$B,MATCH(MonsterTable!$B$1,MonsterTable!$A$1:$B$1,0),0))),OR(ISBLANK(BI1492),ISBLANK(BJ1492))),#N/A,
IFERROR(VLOOKUP(BG1492,MonsterTable!$A:$B,MATCH(MonsterTable!$B$1,MonsterTable!$A$1:$B$1,0),0),
IF(OR(NOT(ISBLANK(BI1492)),ISBLANK(BJ1492)),#N/A,
IF(BG1492="empty","empty",
VLOOKUP(BG1492,MonsterGroupTable!$A:$A,1,0)))))))</f>
        <v/>
      </c>
      <c r="BO1492" s="2" t="str">
        <f>IF(AND(ISBLANK(BN1492),OR(NOT(ISBLANK(BP1492)),NOT(ISBLANK(BQ1492)))),#N/A,
IF(ISBLANK(BN1492),"",
IF(AND(NOT(ISERROR(VLOOKUP(BN1492,MonsterTable!$A:$B,MATCH(MonsterTable!$B$1,MonsterTable!$A$1:$B$1,0),0))),OR(ISBLANK(BP1492),ISBLANK(BQ1492))),#N/A,
IFERROR(VLOOKUP(BN1492,MonsterTable!$A:$B,MATCH(MonsterTable!$B$1,MonsterTable!$A$1:$B$1,0),0),
IF(OR(NOT(ISBLANK(BP1492)),ISBLANK(BQ1492)),#N/A,
IF(BN1492="empty","empty",
VLOOKUP(BN1492,MonsterGroupTable!$A:$A,1,0)))))))</f>
        <v/>
      </c>
      <c r="BV1492" s="2" t="str">
        <f>IF(AND(ISBLANK(BU1492),OR(NOT(ISBLANK(BW1492)),NOT(ISBLANK(BX1492)))),#N/A,
IF(ISBLANK(BU1492),"",
IF(AND(NOT(ISERROR(VLOOKUP(BU1492,MonsterTable!$A:$B,MATCH(MonsterTable!$B$1,MonsterTable!$A$1:$B$1,0),0))),OR(ISBLANK(BW1492),ISBLANK(BX1492))),#N/A,
IFERROR(VLOOKUP(BU1492,MonsterTable!$A:$B,MATCH(MonsterTable!$B$1,MonsterTable!$A$1:$B$1,0),0),
IF(OR(NOT(ISBLANK(BW1492)),ISBLANK(BX1492)),#N/A,
IF(BU1492="empty","empty",
VLOOKUP(BU1492,MonsterGroupTable!$A:$A,1,0)))))))</f>
        <v/>
      </c>
      <c r="CC1492" s="2" t="str">
        <f>IF(AND(ISBLANK(CB1492),OR(NOT(ISBLANK(CD1492)),NOT(ISBLANK(CE1492)))),#N/A,
IF(ISBLANK(CB1492),"",
IF(AND(NOT(ISERROR(VLOOKUP(CB1492,MonsterTable!$A:$B,MATCH(MonsterTable!$B$1,MonsterTable!$A$1:$B$1,0),0))),OR(ISBLANK(CD1492),ISBLANK(CE1492))),#N/A,
IFERROR(VLOOKUP(CB1492,MonsterTable!$A:$B,MATCH(MonsterTable!$B$1,MonsterTable!$A$1:$B$1,0),0),
IF(OR(NOT(ISBLANK(CD1492)),ISBLANK(CE1492)),#N/A,
IF(CB1492="empty","empty",
VLOOKUP(CB1492,MonsterGroupTable!$A:$A,1,0)))))))</f>
        <v/>
      </c>
      <c r="CJ1492" s="2" t="str">
        <f>IF(AND(ISBLANK(CI1492),OR(NOT(ISBLANK(CK1492)),NOT(ISBLANK(CL1492)))),#N/A,
IF(ISBLANK(CI1492),"",
IF(AND(NOT(ISERROR(VLOOKUP(CI1492,MonsterTable!$A:$B,MATCH(MonsterTable!$B$1,MonsterTable!$A$1:$B$1,0),0))),OR(ISBLANK(CK1492),ISBLANK(CL1492))),#N/A,
IFERROR(VLOOKUP(CI1492,MonsterTable!$A:$B,MATCH(MonsterTable!$B$1,MonsterTable!$A$1:$B$1,0),0),
IF(OR(NOT(ISBLANK(CK1492)),ISBLANK(CL1492)),#N/A,
IF(CI1492="empty","empty",
VLOOKUP(CI1492,MonsterGroupTable!$A:$A,1,0)))))))</f>
        <v/>
      </c>
    </row>
    <row r="1493" spans="1:88">
      <c r="A1493">
        <v>80006</v>
      </c>
      <c r="B1493">
        <f t="shared" si="60"/>
        <v>1.1000000000000001</v>
      </c>
      <c r="C1493">
        <f t="shared" si="61"/>
        <v>1.1000000000000001</v>
      </c>
      <c r="F1493">
        <v>999999</v>
      </c>
      <c r="G1493">
        <v>999999</v>
      </c>
      <c r="H1493">
        <v>0</v>
      </c>
      <c r="I1493">
        <v>0</v>
      </c>
      <c r="J1493">
        <v>0</v>
      </c>
      <c r="K1493" t="s">
        <v>28</v>
      </c>
      <c r="L1493" t="s">
        <v>268</v>
      </c>
      <c r="M1493" t="s">
        <v>129</v>
      </c>
      <c r="N1493" t="s">
        <v>130</v>
      </c>
      <c r="O1493">
        <v>0</v>
      </c>
      <c r="P1493">
        <v>-4.75</v>
      </c>
      <c r="Q1493">
        <v>0</v>
      </c>
      <c r="R1493">
        <v>4</v>
      </c>
      <c r="S1493">
        <v>0</v>
      </c>
      <c r="T1493">
        <v>0</v>
      </c>
      <c r="U1493">
        <v>-20</v>
      </c>
      <c r="V1493">
        <v>0</v>
      </c>
      <c r="W1493" t="str">
        <f t="shared" si="46"/>
        <v>810,1,0.1,0</v>
      </c>
      <c r="X1493" s="1" t="s">
        <v>138</v>
      </c>
      <c r="Y1493" s="2">
        <f>IF(AND(ISBLANK(X1493),OR(NOT(ISBLANK(Z1493)),NOT(ISBLANK(AA1493)))),#N/A,
IF(ISBLANK(X1493),"",
IF(AND(NOT(ISERROR(VLOOKUP(X1493,MonsterTable!$A:$B,MATCH(MonsterTable!$B$1,MonsterTable!$A$1:$B$1,0),0))),OR(ISBLANK(Z1493),ISBLANK(AA1493))),#N/A,
IFERROR(VLOOKUP(X1493,MonsterTable!$A:$B,MATCH(MonsterTable!$B$1,MonsterTable!$A$1:$B$1,0),0),
IF(OR(NOT(ISBLANK(Z1493)),ISBLANK(AA1493)),#N/A,
IF(X1493="empty","empty",
VLOOKUP(X1493,MonsterGroupTable!$A:$A,1,0)))))))</f>
        <v>810</v>
      </c>
      <c r="Z1493">
        <v>1</v>
      </c>
      <c r="AA1493">
        <v>0.1</v>
      </c>
      <c r="AB1493">
        <v>0</v>
      </c>
      <c r="AF1493" s="2" t="str">
        <f>IF(AND(ISBLANK(AE1493),OR(NOT(ISBLANK(AG1493)),NOT(ISBLANK(AH1493)))),#N/A,
IF(ISBLANK(AE1493),"",
IF(AND(NOT(ISERROR(VLOOKUP(AE1493,MonsterTable!$A:$B,MATCH(MonsterTable!$B$1,MonsterTable!$A$1:$B$1,0),0))),OR(ISBLANK(AG1493),ISBLANK(AH1493))),#N/A,
IFERROR(VLOOKUP(AE1493,MonsterTable!$A:$B,MATCH(MonsterTable!$B$1,MonsterTable!$A$1:$B$1,0),0),
IF(OR(NOT(ISBLANK(AG1493)),ISBLANK(AH1493)),#N/A,
IF(AE1493="empty","empty",
VLOOKUP(AE1493,MonsterGroupTable!$A:$A,1,0)))))))</f>
        <v/>
      </c>
      <c r="AM1493" s="2" t="str">
        <f>IF(AND(ISBLANK(AL1493),OR(NOT(ISBLANK(AN1493)),NOT(ISBLANK(AO1493)))),#N/A,
IF(ISBLANK(AL1493),"",
IF(AND(NOT(ISERROR(VLOOKUP(AL1493,MonsterTable!$A:$B,MATCH(MonsterTable!$B$1,MonsterTable!$A$1:$B$1,0),0))),OR(ISBLANK(AN1493),ISBLANK(AO1493))),#N/A,
IFERROR(VLOOKUP(AL1493,MonsterTable!$A:$B,MATCH(MonsterTable!$B$1,MonsterTable!$A$1:$B$1,0),0),
IF(OR(NOT(ISBLANK(AN1493)),ISBLANK(AO1493)),#N/A,
IF(AL1493="empty","empty",
VLOOKUP(AL1493,MonsterGroupTable!$A:$A,1,0)))))))</f>
        <v/>
      </c>
      <c r="AT1493" s="2" t="str">
        <f>IF(AND(ISBLANK(AS1493),OR(NOT(ISBLANK(AU1493)),NOT(ISBLANK(AV1493)))),#N/A,
IF(ISBLANK(AS1493),"",
IF(AND(NOT(ISERROR(VLOOKUP(AS1493,MonsterTable!$A:$B,MATCH(MonsterTable!$B$1,MonsterTable!$A$1:$B$1,0),0))),OR(ISBLANK(AU1493),ISBLANK(AV1493))),#N/A,
IFERROR(VLOOKUP(AS1493,MonsterTable!$A:$B,MATCH(MonsterTable!$B$1,MonsterTable!$A$1:$B$1,0),0),
IF(OR(NOT(ISBLANK(AU1493)),ISBLANK(AV1493)),#N/A,
IF(AS1493="empty","empty",
VLOOKUP(AS1493,MonsterGroupTable!$A:$A,1,0)))))))</f>
        <v/>
      </c>
      <c r="BA1493" s="2" t="str">
        <f>IF(AND(ISBLANK(AZ1493),OR(NOT(ISBLANK(BB1493)),NOT(ISBLANK(BC1493)))),#N/A,
IF(ISBLANK(AZ1493),"",
IF(AND(NOT(ISERROR(VLOOKUP(AZ1493,MonsterTable!$A:$B,MATCH(MonsterTable!$B$1,MonsterTable!$A$1:$B$1,0),0))),OR(ISBLANK(BB1493),ISBLANK(BC1493))),#N/A,
IFERROR(VLOOKUP(AZ1493,MonsterTable!$A:$B,MATCH(MonsterTable!$B$1,MonsterTable!$A$1:$B$1,0),0),
IF(OR(NOT(ISBLANK(BB1493)),ISBLANK(BC1493)),#N/A,
IF(AZ1493="empty","empty",
VLOOKUP(AZ1493,MonsterGroupTable!$A:$A,1,0)))))))</f>
        <v/>
      </c>
      <c r="BH1493" s="2" t="str">
        <f>IF(AND(ISBLANK(BG1493),OR(NOT(ISBLANK(BI1493)),NOT(ISBLANK(BJ1493)))),#N/A,
IF(ISBLANK(BG1493),"",
IF(AND(NOT(ISERROR(VLOOKUP(BG1493,MonsterTable!$A:$B,MATCH(MonsterTable!$B$1,MonsterTable!$A$1:$B$1,0),0))),OR(ISBLANK(BI1493),ISBLANK(BJ1493))),#N/A,
IFERROR(VLOOKUP(BG1493,MonsterTable!$A:$B,MATCH(MonsterTable!$B$1,MonsterTable!$A$1:$B$1,0),0),
IF(OR(NOT(ISBLANK(BI1493)),ISBLANK(BJ1493)),#N/A,
IF(BG1493="empty","empty",
VLOOKUP(BG1493,MonsterGroupTable!$A:$A,1,0)))))))</f>
        <v/>
      </c>
      <c r="BO1493" s="2" t="str">
        <f>IF(AND(ISBLANK(BN1493),OR(NOT(ISBLANK(BP1493)),NOT(ISBLANK(BQ1493)))),#N/A,
IF(ISBLANK(BN1493),"",
IF(AND(NOT(ISERROR(VLOOKUP(BN1493,MonsterTable!$A:$B,MATCH(MonsterTable!$B$1,MonsterTable!$A$1:$B$1,0),0))),OR(ISBLANK(BP1493),ISBLANK(BQ1493))),#N/A,
IFERROR(VLOOKUP(BN1493,MonsterTable!$A:$B,MATCH(MonsterTable!$B$1,MonsterTable!$A$1:$B$1,0),0),
IF(OR(NOT(ISBLANK(BP1493)),ISBLANK(BQ1493)),#N/A,
IF(BN1493="empty","empty",
VLOOKUP(BN1493,MonsterGroupTable!$A:$A,1,0)))))))</f>
        <v/>
      </c>
      <c r="BV1493" s="2" t="str">
        <f>IF(AND(ISBLANK(BU1493),OR(NOT(ISBLANK(BW1493)),NOT(ISBLANK(BX1493)))),#N/A,
IF(ISBLANK(BU1493),"",
IF(AND(NOT(ISERROR(VLOOKUP(BU1493,MonsterTable!$A:$B,MATCH(MonsterTable!$B$1,MonsterTable!$A$1:$B$1,0),0))),OR(ISBLANK(BW1493),ISBLANK(BX1493))),#N/A,
IFERROR(VLOOKUP(BU1493,MonsterTable!$A:$B,MATCH(MonsterTable!$B$1,MonsterTable!$A$1:$B$1,0),0),
IF(OR(NOT(ISBLANK(BW1493)),ISBLANK(BX1493)),#N/A,
IF(BU1493="empty","empty",
VLOOKUP(BU1493,MonsterGroupTable!$A:$A,1,0)))))))</f>
        <v/>
      </c>
      <c r="CC1493" s="2" t="str">
        <f>IF(AND(ISBLANK(CB1493),OR(NOT(ISBLANK(CD1493)),NOT(ISBLANK(CE1493)))),#N/A,
IF(ISBLANK(CB1493),"",
IF(AND(NOT(ISERROR(VLOOKUP(CB1493,MonsterTable!$A:$B,MATCH(MonsterTable!$B$1,MonsterTable!$A$1:$B$1,0),0))),OR(ISBLANK(CD1493),ISBLANK(CE1493))),#N/A,
IFERROR(VLOOKUP(CB1493,MonsterTable!$A:$B,MATCH(MonsterTable!$B$1,MonsterTable!$A$1:$B$1,0),0),
IF(OR(NOT(ISBLANK(CD1493)),ISBLANK(CE1493)),#N/A,
IF(CB1493="empty","empty",
VLOOKUP(CB1493,MonsterGroupTable!$A:$A,1,0)))))))</f>
        <v/>
      </c>
      <c r="CJ1493" s="2" t="str">
        <f>IF(AND(ISBLANK(CI1493),OR(NOT(ISBLANK(CK1493)),NOT(ISBLANK(CL1493)))),#N/A,
IF(ISBLANK(CI1493),"",
IF(AND(NOT(ISERROR(VLOOKUP(CI1493,MonsterTable!$A:$B,MATCH(MonsterTable!$B$1,MonsterTable!$A$1:$B$1,0),0))),OR(ISBLANK(CK1493),ISBLANK(CL1493))),#N/A,
IFERROR(VLOOKUP(CI1493,MonsterTable!$A:$B,MATCH(MonsterTable!$B$1,MonsterTable!$A$1:$B$1,0),0),
IF(OR(NOT(ISBLANK(CK1493)),ISBLANK(CL1493)),#N/A,
IF(CI1493="empty","empty",
VLOOKUP(CI1493,MonsterGroupTable!$A:$A,1,0)))))))</f>
        <v/>
      </c>
    </row>
    <row r="1494" spans="1:88">
      <c r="A1494">
        <v>80007</v>
      </c>
      <c r="B1494">
        <f t="shared" si="60"/>
        <v>1.1000000000000001</v>
      </c>
      <c r="C1494">
        <f t="shared" si="61"/>
        <v>1.1000000000000001</v>
      </c>
      <c r="F1494">
        <v>999999</v>
      </c>
      <c r="G1494">
        <v>999999</v>
      </c>
      <c r="H1494">
        <v>0</v>
      </c>
      <c r="I1494">
        <v>0</v>
      </c>
      <c r="J1494">
        <v>0</v>
      </c>
      <c r="K1494" t="s">
        <v>28</v>
      </c>
      <c r="L1494" t="s">
        <v>269</v>
      </c>
      <c r="M1494" t="s">
        <v>129</v>
      </c>
      <c r="N1494" t="s">
        <v>130</v>
      </c>
      <c r="O1494">
        <v>0</v>
      </c>
      <c r="P1494">
        <v>-4.75</v>
      </c>
      <c r="Q1494">
        <v>0</v>
      </c>
      <c r="R1494">
        <v>4</v>
      </c>
      <c r="S1494">
        <v>0</v>
      </c>
      <c r="T1494">
        <v>0</v>
      </c>
      <c r="U1494">
        <v>-20</v>
      </c>
      <c r="V1494">
        <v>0</v>
      </c>
      <c r="W1494" t="str">
        <f t="shared" si="46"/>
        <v>811,1,0.1,0</v>
      </c>
      <c r="X1494" s="1" t="s">
        <v>145</v>
      </c>
      <c r="Y1494" s="2">
        <f>IF(AND(ISBLANK(X1494),OR(NOT(ISBLANK(Z1494)),NOT(ISBLANK(AA1494)))),#N/A,
IF(ISBLANK(X1494),"",
IF(AND(NOT(ISERROR(VLOOKUP(X1494,MonsterTable!$A:$B,MATCH(MonsterTable!$B$1,MonsterTable!$A$1:$B$1,0),0))),OR(ISBLANK(Z1494),ISBLANK(AA1494))),#N/A,
IFERROR(VLOOKUP(X1494,MonsterTable!$A:$B,MATCH(MonsterTable!$B$1,MonsterTable!$A$1:$B$1,0),0),
IF(OR(NOT(ISBLANK(Z1494)),ISBLANK(AA1494)),#N/A,
IF(X1494="empty","empty",
VLOOKUP(X1494,MonsterGroupTable!$A:$A,1,0)))))))</f>
        <v>811</v>
      </c>
      <c r="Z1494">
        <v>1</v>
      </c>
      <c r="AA1494">
        <v>0.1</v>
      </c>
      <c r="AB1494">
        <v>0</v>
      </c>
      <c r="AF1494" s="2" t="str">
        <f>IF(AND(ISBLANK(AE1494),OR(NOT(ISBLANK(AG1494)),NOT(ISBLANK(AH1494)))),#N/A,
IF(ISBLANK(AE1494),"",
IF(AND(NOT(ISERROR(VLOOKUP(AE1494,MonsterTable!$A:$B,MATCH(MonsterTable!$B$1,MonsterTable!$A$1:$B$1,0),0))),OR(ISBLANK(AG1494),ISBLANK(AH1494))),#N/A,
IFERROR(VLOOKUP(AE1494,MonsterTable!$A:$B,MATCH(MonsterTable!$B$1,MonsterTable!$A$1:$B$1,0),0),
IF(OR(NOT(ISBLANK(AG1494)),ISBLANK(AH1494)),#N/A,
IF(AE1494="empty","empty",
VLOOKUP(AE1494,MonsterGroupTable!$A:$A,1,0)))))))</f>
        <v/>
      </c>
      <c r="AM1494" s="2" t="str">
        <f>IF(AND(ISBLANK(AL1494),OR(NOT(ISBLANK(AN1494)),NOT(ISBLANK(AO1494)))),#N/A,
IF(ISBLANK(AL1494),"",
IF(AND(NOT(ISERROR(VLOOKUP(AL1494,MonsterTable!$A:$B,MATCH(MonsterTable!$B$1,MonsterTable!$A$1:$B$1,0),0))),OR(ISBLANK(AN1494),ISBLANK(AO1494))),#N/A,
IFERROR(VLOOKUP(AL1494,MonsterTable!$A:$B,MATCH(MonsterTable!$B$1,MonsterTable!$A$1:$B$1,0),0),
IF(OR(NOT(ISBLANK(AN1494)),ISBLANK(AO1494)),#N/A,
IF(AL1494="empty","empty",
VLOOKUP(AL1494,MonsterGroupTable!$A:$A,1,0)))))))</f>
        <v/>
      </c>
      <c r="AT1494" s="2" t="str">
        <f>IF(AND(ISBLANK(AS1494),OR(NOT(ISBLANK(AU1494)),NOT(ISBLANK(AV1494)))),#N/A,
IF(ISBLANK(AS1494),"",
IF(AND(NOT(ISERROR(VLOOKUP(AS1494,MonsterTable!$A:$B,MATCH(MonsterTable!$B$1,MonsterTable!$A$1:$B$1,0),0))),OR(ISBLANK(AU1494),ISBLANK(AV1494))),#N/A,
IFERROR(VLOOKUP(AS1494,MonsterTable!$A:$B,MATCH(MonsterTable!$B$1,MonsterTable!$A$1:$B$1,0),0),
IF(OR(NOT(ISBLANK(AU1494)),ISBLANK(AV1494)),#N/A,
IF(AS1494="empty","empty",
VLOOKUP(AS1494,MonsterGroupTable!$A:$A,1,0)))))))</f>
        <v/>
      </c>
      <c r="BA1494" s="2" t="str">
        <f>IF(AND(ISBLANK(AZ1494),OR(NOT(ISBLANK(BB1494)),NOT(ISBLANK(BC1494)))),#N/A,
IF(ISBLANK(AZ1494),"",
IF(AND(NOT(ISERROR(VLOOKUP(AZ1494,MonsterTable!$A:$B,MATCH(MonsterTable!$B$1,MonsterTable!$A$1:$B$1,0),0))),OR(ISBLANK(BB1494),ISBLANK(BC1494))),#N/A,
IFERROR(VLOOKUP(AZ1494,MonsterTable!$A:$B,MATCH(MonsterTable!$B$1,MonsterTable!$A$1:$B$1,0),0),
IF(OR(NOT(ISBLANK(BB1494)),ISBLANK(BC1494)),#N/A,
IF(AZ1494="empty","empty",
VLOOKUP(AZ1494,MonsterGroupTable!$A:$A,1,0)))))))</f>
        <v/>
      </c>
      <c r="BH1494" s="2" t="str">
        <f>IF(AND(ISBLANK(BG1494),OR(NOT(ISBLANK(BI1494)),NOT(ISBLANK(BJ1494)))),#N/A,
IF(ISBLANK(BG1494),"",
IF(AND(NOT(ISERROR(VLOOKUP(BG1494,MonsterTable!$A:$B,MATCH(MonsterTable!$B$1,MonsterTable!$A$1:$B$1,0),0))),OR(ISBLANK(BI1494),ISBLANK(BJ1494))),#N/A,
IFERROR(VLOOKUP(BG1494,MonsterTable!$A:$B,MATCH(MonsterTable!$B$1,MonsterTable!$A$1:$B$1,0),0),
IF(OR(NOT(ISBLANK(BI1494)),ISBLANK(BJ1494)),#N/A,
IF(BG1494="empty","empty",
VLOOKUP(BG1494,MonsterGroupTable!$A:$A,1,0)))))))</f>
        <v/>
      </c>
      <c r="BO1494" s="2" t="str">
        <f>IF(AND(ISBLANK(BN1494),OR(NOT(ISBLANK(BP1494)),NOT(ISBLANK(BQ1494)))),#N/A,
IF(ISBLANK(BN1494),"",
IF(AND(NOT(ISERROR(VLOOKUP(BN1494,MonsterTable!$A:$B,MATCH(MonsterTable!$B$1,MonsterTable!$A$1:$B$1,0),0))),OR(ISBLANK(BP1494),ISBLANK(BQ1494))),#N/A,
IFERROR(VLOOKUP(BN1494,MonsterTable!$A:$B,MATCH(MonsterTable!$B$1,MonsterTable!$A$1:$B$1,0),0),
IF(OR(NOT(ISBLANK(BP1494)),ISBLANK(BQ1494)),#N/A,
IF(BN1494="empty","empty",
VLOOKUP(BN1494,MonsterGroupTable!$A:$A,1,0)))))))</f>
        <v/>
      </c>
      <c r="BV1494" s="2" t="str">
        <f>IF(AND(ISBLANK(BU1494),OR(NOT(ISBLANK(BW1494)),NOT(ISBLANK(BX1494)))),#N/A,
IF(ISBLANK(BU1494),"",
IF(AND(NOT(ISERROR(VLOOKUP(BU1494,MonsterTable!$A:$B,MATCH(MonsterTable!$B$1,MonsterTable!$A$1:$B$1,0),0))),OR(ISBLANK(BW1494),ISBLANK(BX1494))),#N/A,
IFERROR(VLOOKUP(BU1494,MonsterTable!$A:$B,MATCH(MonsterTable!$B$1,MonsterTable!$A$1:$B$1,0),0),
IF(OR(NOT(ISBLANK(BW1494)),ISBLANK(BX1494)),#N/A,
IF(BU1494="empty","empty",
VLOOKUP(BU1494,MonsterGroupTable!$A:$A,1,0)))))))</f>
        <v/>
      </c>
      <c r="CC1494" s="2" t="str">
        <f>IF(AND(ISBLANK(CB1494),OR(NOT(ISBLANK(CD1494)),NOT(ISBLANK(CE1494)))),#N/A,
IF(ISBLANK(CB1494),"",
IF(AND(NOT(ISERROR(VLOOKUP(CB1494,MonsterTable!$A:$B,MATCH(MonsterTable!$B$1,MonsterTable!$A$1:$B$1,0),0))),OR(ISBLANK(CD1494),ISBLANK(CE1494))),#N/A,
IFERROR(VLOOKUP(CB1494,MonsterTable!$A:$B,MATCH(MonsterTable!$B$1,MonsterTable!$A$1:$B$1,0),0),
IF(OR(NOT(ISBLANK(CD1494)),ISBLANK(CE1494)),#N/A,
IF(CB1494="empty","empty",
VLOOKUP(CB1494,MonsterGroupTable!$A:$A,1,0)))))))</f>
        <v/>
      </c>
      <c r="CJ1494" s="2" t="str">
        <f>IF(AND(ISBLANK(CI1494),OR(NOT(ISBLANK(CK1494)),NOT(ISBLANK(CL1494)))),#N/A,
IF(ISBLANK(CI1494),"",
IF(AND(NOT(ISERROR(VLOOKUP(CI1494,MonsterTable!$A:$B,MATCH(MonsterTable!$B$1,MonsterTable!$A$1:$B$1,0),0))),OR(ISBLANK(CK1494),ISBLANK(CL1494))),#N/A,
IFERROR(VLOOKUP(CI1494,MonsterTable!$A:$B,MATCH(MonsterTable!$B$1,MonsterTable!$A$1:$B$1,0),0),
IF(OR(NOT(ISBLANK(CK1494)),ISBLANK(CL1494)),#N/A,
IF(CI1494="empty","empty",
VLOOKUP(CI1494,MonsterGroupTable!$A:$A,1,0)))))))</f>
        <v/>
      </c>
    </row>
    <row r="1495" spans="1:88">
      <c r="A1495">
        <v>80008</v>
      </c>
      <c r="B1495">
        <f t="shared" si="60"/>
        <v>1.1000000000000001</v>
      </c>
      <c r="C1495">
        <f t="shared" si="61"/>
        <v>1.1000000000000001</v>
      </c>
      <c r="F1495">
        <v>999999</v>
      </c>
      <c r="G1495">
        <v>999999</v>
      </c>
      <c r="H1495">
        <v>0</v>
      </c>
      <c r="I1495">
        <v>0</v>
      </c>
      <c r="J1495">
        <v>0</v>
      </c>
      <c r="K1495" t="s">
        <v>28</v>
      </c>
      <c r="L1495" t="s">
        <v>256</v>
      </c>
      <c r="M1495" t="s">
        <v>129</v>
      </c>
      <c r="N1495" t="s">
        <v>261</v>
      </c>
      <c r="O1495">
        <v>0</v>
      </c>
      <c r="P1495">
        <v>-4.75</v>
      </c>
      <c r="Q1495">
        <v>0</v>
      </c>
      <c r="R1495">
        <v>4</v>
      </c>
      <c r="S1495">
        <v>0</v>
      </c>
      <c r="T1495">
        <v>0</v>
      </c>
      <c r="U1495">
        <v>-20</v>
      </c>
      <c r="V1495">
        <v>0</v>
      </c>
      <c r="W1495" t="str">
        <f t="shared" si="46"/>
        <v>812,1,0.1,0</v>
      </c>
      <c r="X1495" s="1" t="s">
        <v>146</v>
      </c>
      <c r="Y1495" s="2">
        <f>IF(AND(ISBLANK(X1495),OR(NOT(ISBLANK(Z1495)),NOT(ISBLANK(AA1495)))),#N/A,
IF(ISBLANK(X1495),"",
IF(AND(NOT(ISERROR(VLOOKUP(X1495,MonsterTable!$A:$B,MATCH(MonsterTable!$B$1,MonsterTable!$A$1:$B$1,0),0))),OR(ISBLANK(Z1495),ISBLANK(AA1495))),#N/A,
IFERROR(VLOOKUP(X1495,MonsterTable!$A:$B,MATCH(MonsterTable!$B$1,MonsterTable!$A$1:$B$1,0),0),
IF(OR(NOT(ISBLANK(Z1495)),ISBLANK(AA1495)),#N/A,
IF(X1495="empty","empty",
VLOOKUP(X1495,MonsterGroupTable!$A:$A,1,0)))))))</f>
        <v>812</v>
      </c>
      <c r="Z1495">
        <v>1</v>
      </c>
      <c r="AA1495">
        <v>0.1</v>
      </c>
      <c r="AB1495">
        <v>0</v>
      </c>
      <c r="AF1495" s="2" t="str">
        <f>IF(AND(ISBLANK(AE1495),OR(NOT(ISBLANK(AG1495)),NOT(ISBLANK(AH1495)))),#N/A,
IF(ISBLANK(AE1495),"",
IF(AND(NOT(ISERROR(VLOOKUP(AE1495,MonsterTable!$A:$B,MATCH(MonsterTable!$B$1,MonsterTable!$A$1:$B$1,0),0))),OR(ISBLANK(AG1495),ISBLANK(AH1495))),#N/A,
IFERROR(VLOOKUP(AE1495,MonsterTable!$A:$B,MATCH(MonsterTable!$B$1,MonsterTable!$A$1:$B$1,0),0),
IF(OR(NOT(ISBLANK(AG1495)),ISBLANK(AH1495)),#N/A,
IF(AE1495="empty","empty",
VLOOKUP(AE1495,MonsterGroupTable!$A:$A,1,0)))))))</f>
        <v/>
      </c>
      <c r="AM1495" s="2" t="str">
        <f>IF(AND(ISBLANK(AL1495),OR(NOT(ISBLANK(AN1495)),NOT(ISBLANK(AO1495)))),#N/A,
IF(ISBLANK(AL1495),"",
IF(AND(NOT(ISERROR(VLOOKUP(AL1495,MonsterTable!$A:$B,MATCH(MonsterTable!$B$1,MonsterTable!$A$1:$B$1,0),0))),OR(ISBLANK(AN1495),ISBLANK(AO1495))),#N/A,
IFERROR(VLOOKUP(AL1495,MonsterTable!$A:$B,MATCH(MonsterTable!$B$1,MonsterTable!$A$1:$B$1,0),0),
IF(OR(NOT(ISBLANK(AN1495)),ISBLANK(AO1495)),#N/A,
IF(AL1495="empty","empty",
VLOOKUP(AL1495,MonsterGroupTable!$A:$A,1,0)))))))</f>
        <v/>
      </c>
      <c r="AT1495" s="2" t="str">
        <f>IF(AND(ISBLANK(AS1495),OR(NOT(ISBLANK(AU1495)),NOT(ISBLANK(AV1495)))),#N/A,
IF(ISBLANK(AS1495),"",
IF(AND(NOT(ISERROR(VLOOKUP(AS1495,MonsterTable!$A:$B,MATCH(MonsterTable!$B$1,MonsterTable!$A$1:$B$1,0),0))),OR(ISBLANK(AU1495),ISBLANK(AV1495))),#N/A,
IFERROR(VLOOKUP(AS1495,MonsterTable!$A:$B,MATCH(MonsterTable!$B$1,MonsterTable!$A$1:$B$1,0),0),
IF(OR(NOT(ISBLANK(AU1495)),ISBLANK(AV1495)),#N/A,
IF(AS1495="empty","empty",
VLOOKUP(AS1495,MonsterGroupTable!$A:$A,1,0)))))))</f>
        <v/>
      </c>
      <c r="BA1495" s="2" t="str">
        <f>IF(AND(ISBLANK(AZ1495),OR(NOT(ISBLANK(BB1495)),NOT(ISBLANK(BC1495)))),#N/A,
IF(ISBLANK(AZ1495),"",
IF(AND(NOT(ISERROR(VLOOKUP(AZ1495,MonsterTable!$A:$B,MATCH(MonsterTable!$B$1,MonsterTable!$A$1:$B$1,0),0))),OR(ISBLANK(BB1495),ISBLANK(BC1495))),#N/A,
IFERROR(VLOOKUP(AZ1495,MonsterTable!$A:$B,MATCH(MonsterTable!$B$1,MonsterTable!$A$1:$B$1,0),0),
IF(OR(NOT(ISBLANK(BB1495)),ISBLANK(BC1495)),#N/A,
IF(AZ1495="empty","empty",
VLOOKUP(AZ1495,MonsterGroupTable!$A:$A,1,0)))))))</f>
        <v/>
      </c>
      <c r="BH1495" s="2" t="str">
        <f>IF(AND(ISBLANK(BG1495),OR(NOT(ISBLANK(BI1495)),NOT(ISBLANK(BJ1495)))),#N/A,
IF(ISBLANK(BG1495),"",
IF(AND(NOT(ISERROR(VLOOKUP(BG1495,MonsterTable!$A:$B,MATCH(MonsterTable!$B$1,MonsterTable!$A$1:$B$1,0),0))),OR(ISBLANK(BI1495),ISBLANK(BJ1495))),#N/A,
IFERROR(VLOOKUP(BG1495,MonsterTable!$A:$B,MATCH(MonsterTable!$B$1,MonsterTable!$A$1:$B$1,0),0),
IF(OR(NOT(ISBLANK(BI1495)),ISBLANK(BJ1495)),#N/A,
IF(BG1495="empty","empty",
VLOOKUP(BG1495,MonsterGroupTable!$A:$A,1,0)))))))</f>
        <v/>
      </c>
      <c r="BO1495" s="2" t="str">
        <f>IF(AND(ISBLANK(BN1495),OR(NOT(ISBLANK(BP1495)),NOT(ISBLANK(BQ1495)))),#N/A,
IF(ISBLANK(BN1495),"",
IF(AND(NOT(ISERROR(VLOOKUP(BN1495,MonsterTable!$A:$B,MATCH(MonsterTable!$B$1,MonsterTable!$A$1:$B$1,0),0))),OR(ISBLANK(BP1495),ISBLANK(BQ1495))),#N/A,
IFERROR(VLOOKUP(BN1495,MonsterTable!$A:$B,MATCH(MonsterTable!$B$1,MonsterTable!$A$1:$B$1,0),0),
IF(OR(NOT(ISBLANK(BP1495)),ISBLANK(BQ1495)),#N/A,
IF(BN1495="empty","empty",
VLOOKUP(BN1495,MonsterGroupTable!$A:$A,1,0)))))))</f>
        <v/>
      </c>
      <c r="BV1495" s="2" t="str">
        <f>IF(AND(ISBLANK(BU1495),OR(NOT(ISBLANK(BW1495)),NOT(ISBLANK(BX1495)))),#N/A,
IF(ISBLANK(BU1495),"",
IF(AND(NOT(ISERROR(VLOOKUP(BU1495,MonsterTable!$A:$B,MATCH(MonsterTable!$B$1,MonsterTable!$A$1:$B$1,0),0))),OR(ISBLANK(BW1495),ISBLANK(BX1495))),#N/A,
IFERROR(VLOOKUP(BU1495,MonsterTable!$A:$B,MATCH(MonsterTable!$B$1,MonsterTable!$A$1:$B$1,0),0),
IF(OR(NOT(ISBLANK(BW1495)),ISBLANK(BX1495)),#N/A,
IF(BU1495="empty","empty",
VLOOKUP(BU1495,MonsterGroupTable!$A:$A,1,0)))))))</f>
        <v/>
      </c>
      <c r="CC1495" s="2" t="str">
        <f>IF(AND(ISBLANK(CB1495),OR(NOT(ISBLANK(CD1495)),NOT(ISBLANK(CE1495)))),#N/A,
IF(ISBLANK(CB1495),"",
IF(AND(NOT(ISERROR(VLOOKUP(CB1495,MonsterTable!$A:$B,MATCH(MonsterTable!$B$1,MonsterTable!$A$1:$B$1,0),0))),OR(ISBLANK(CD1495),ISBLANK(CE1495))),#N/A,
IFERROR(VLOOKUP(CB1495,MonsterTable!$A:$B,MATCH(MonsterTable!$B$1,MonsterTable!$A$1:$B$1,0),0),
IF(OR(NOT(ISBLANK(CD1495)),ISBLANK(CE1495)),#N/A,
IF(CB1495="empty","empty",
VLOOKUP(CB1495,MonsterGroupTable!$A:$A,1,0)))))))</f>
        <v/>
      </c>
      <c r="CJ1495" s="2" t="str">
        <f>IF(AND(ISBLANK(CI1495),OR(NOT(ISBLANK(CK1495)),NOT(ISBLANK(CL1495)))),#N/A,
IF(ISBLANK(CI1495),"",
IF(AND(NOT(ISERROR(VLOOKUP(CI1495,MonsterTable!$A:$B,MATCH(MonsterTable!$B$1,MonsterTable!$A$1:$B$1,0),0))),OR(ISBLANK(CK1495),ISBLANK(CL1495))),#N/A,
IFERROR(VLOOKUP(CI1495,MonsterTable!$A:$B,MATCH(MonsterTable!$B$1,MonsterTable!$A$1:$B$1,0),0),
IF(OR(NOT(ISBLANK(CK1495)),ISBLANK(CL1495)),#N/A,
IF(CI1495="empty","empty",
VLOOKUP(CI1495,MonsterGroupTable!$A:$A,1,0)))))))</f>
        <v/>
      </c>
    </row>
    <row r="1496" spans="1:88">
      <c r="A1496">
        <v>80009</v>
      </c>
      <c r="B1496">
        <f t="shared" si="60"/>
        <v>1.1000000000000001</v>
      </c>
      <c r="C1496">
        <f t="shared" si="61"/>
        <v>1.1000000000000001</v>
      </c>
      <c r="F1496">
        <v>999999</v>
      </c>
      <c r="G1496">
        <v>999999</v>
      </c>
      <c r="H1496">
        <v>0</v>
      </c>
      <c r="I1496">
        <v>0</v>
      </c>
      <c r="J1496">
        <v>0</v>
      </c>
      <c r="K1496" t="s">
        <v>28</v>
      </c>
      <c r="L1496" t="s">
        <v>270</v>
      </c>
      <c r="M1496" t="s">
        <v>129</v>
      </c>
      <c r="N1496" t="s">
        <v>262</v>
      </c>
      <c r="O1496">
        <v>0</v>
      </c>
      <c r="P1496">
        <v>-4.75</v>
      </c>
      <c r="Q1496">
        <v>0</v>
      </c>
      <c r="R1496">
        <v>4</v>
      </c>
      <c r="S1496">
        <v>0</v>
      </c>
      <c r="T1496">
        <v>0</v>
      </c>
      <c r="U1496">
        <v>-20</v>
      </c>
      <c r="V1496">
        <v>0</v>
      </c>
      <c r="W1496" t="str">
        <f t="shared" si="46"/>
        <v>802,1,0.1,0</v>
      </c>
      <c r="X1496" s="1" t="s">
        <v>125</v>
      </c>
      <c r="Y1496" s="2">
        <f>IF(AND(ISBLANK(X1496),OR(NOT(ISBLANK(Z1496)),NOT(ISBLANK(AA1496)))),#N/A,
IF(ISBLANK(X1496),"",
IF(AND(NOT(ISERROR(VLOOKUP(X1496,MonsterTable!$A:$B,MATCH(MonsterTable!$B$1,MonsterTable!$A$1:$B$1,0),0))),OR(ISBLANK(Z1496),ISBLANK(AA1496))),#N/A,
IFERROR(VLOOKUP(X1496,MonsterTable!$A:$B,MATCH(MonsterTable!$B$1,MonsterTable!$A$1:$B$1,0),0),
IF(OR(NOT(ISBLANK(Z1496)),ISBLANK(AA1496)),#N/A,
IF(X1496="empty","empty",
VLOOKUP(X1496,MonsterGroupTable!$A:$A,1,0)))))))</f>
        <v>802</v>
      </c>
      <c r="Z1496">
        <v>1</v>
      </c>
      <c r="AA1496">
        <v>0.1</v>
      </c>
      <c r="AB1496">
        <v>0</v>
      </c>
      <c r="AF1496" s="2" t="str">
        <f>IF(AND(ISBLANK(AE1496),OR(NOT(ISBLANK(AG1496)),NOT(ISBLANK(AH1496)))),#N/A,
IF(ISBLANK(AE1496),"",
IF(AND(NOT(ISERROR(VLOOKUP(AE1496,MonsterTable!$A:$B,MATCH(MonsterTable!$B$1,MonsterTable!$A$1:$B$1,0),0))),OR(ISBLANK(AG1496),ISBLANK(AH1496))),#N/A,
IFERROR(VLOOKUP(AE1496,MonsterTable!$A:$B,MATCH(MonsterTable!$B$1,MonsterTable!$A$1:$B$1,0),0),
IF(OR(NOT(ISBLANK(AG1496)),ISBLANK(AH1496)),#N/A,
IF(AE1496="empty","empty",
VLOOKUP(AE1496,MonsterGroupTable!$A:$A,1,0)))))))</f>
        <v/>
      </c>
      <c r="AM1496" s="2" t="str">
        <f>IF(AND(ISBLANK(AL1496),OR(NOT(ISBLANK(AN1496)),NOT(ISBLANK(AO1496)))),#N/A,
IF(ISBLANK(AL1496),"",
IF(AND(NOT(ISERROR(VLOOKUP(AL1496,MonsterTable!$A:$B,MATCH(MonsterTable!$B$1,MonsterTable!$A$1:$B$1,0),0))),OR(ISBLANK(AN1496),ISBLANK(AO1496))),#N/A,
IFERROR(VLOOKUP(AL1496,MonsterTable!$A:$B,MATCH(MonsterTable!$B$1,MonsterTable!$A$1:$B$1,0),0),
IF(OR(NOT(ISBLANK(AN1496)),ISBLANK(AO1496)),#N/A,
IF(AL1496="empty","empty",
VLOOKUP(AL1496,MonsterGroupTable!$A:$A,1,0)))))))</f>
        <v/>
      </c>
      <c r="AT1496" s="2" t="str">
        <f>IF(AND(ISBLANK(AS1496),OR(NOT(ISBLANK(AU1496)),NOT(ISBLANK(AV1496)))),#N/A,
IF(ISBLANK(AS1496),"",
IF(AND(NOT(ISERROR(VLOOKUP(AS1496,MonsterTable!$A:$B,MATCH(MonsterTable!$B$1,MonsterTable!$A$1:$B$1,0),0))),OR(ISBLANK(AU1496),ISBLANK(AV1496))),#N/A,
IFERROR(VLOOKUP(AS1496,MonsterTable!$A:$B,MATCH(MonsterTable!$B$1,MonsterTable!$A$1:$B$1,0),0),
IF(OR(NOT(ISBLANK(AU1496)),ISBLANK(AV1496)),#N/A,
IF(AS1496="empty","empty",
VLOOKUP(AS1496,MonsterGroupTable!$A:$A,1,0)))))))</f>
        <v/>
      </c>
      <c r="BA1496" s="2" t="str">
        <f>IF(AND(ISBLANK(AZ1496),OR(NOT(ISBLANK(BB1496)),NOT(ISBLANK(BC1496)))),#N/A,
IF(ISBLANK(AZ1496),"",
IF(AND(NOT(ISERROR(VLOOKUP(AZ1496,MonsterTable!$A:$B,MATCH(MonsterTable!$B$1,MonsterTable!$A$1:$B$1,0),0))),OR(ISBLANK(BB1496),ISBLANK(BC1496))),#N/A,
IFERROR(VLOOKUP(AZ1496,MonsterTable!$A:$B,MATCH(MonsterTable!$B$1,MonsterTable!$A$1:$B$1,0),0),
IF(OR(NOT(ISBLANK(BB1496)),ISBLANK(BC1496)),#N/A,
IF(AZ1496="empty","empty",
VLOOKUP(AZ1496,MonsterGroupTable!$A:$A,1,0)))))))</f>
        <v/>
      </c>
      <c r="BH1496" s="2" t="str">
        <f>IF(AND(ISBLANK(BG1496),OR(NOT(ISBLANK(BI1496)),NOT(ISBLANK(BJ1496)))),#N/A,
IF(ISBLANK(BG1496),"",
IF(AND(NOT(ISERROR(VLOOKUP(BG1496,MonsterTable!$A:$B,MATCH(MonsterTable!$B$1,MonsterTable!$A$1:$B$1,0),0))),OR(ISBLANK(BI1496),ISBLANK(BJ1496))),#N/A,
IFERROR(VLOOKUP(BG1496,MonsterTable!$A:$B,MATCH(MonsterTable!$B$1,MonsterTable!$A$1:$B$1,0),0),
IF(OR(NOT(ISBLANK(BI1496)),ISBLANK(BJ1496)),#N/A,
IF(BG1496="empty","empty",
VLOOKUP(BG1496,MonsterGroupTable!$A:$A,1,0)))))))</f>
        <v/>
      </c>
      <c r="BO1496" s="2" t="str">
        <f>IF(AND(ISBLANK(BN1496),OR(NOT(ISBLANK(BP1496)),NOT(ISBLANK(BQ1496)))),#N/A,
IF(ISBLANK(BN1496),"",
IF(AND(NOT(ISERROR(VLOOKUP(BN1496,MonsterTable!$A:$B,MATCH(MonsterTable!$B$1,MonsterTable!$A$1:$B$1,0),0))),OR(ISBLANK(BP1496),ISBLANK(BQ1496))),#N/A,
IFERROR(VLOOKUP(BN1496,MonsterTable!$A:$B,MATCH(MonsterTable!$B$1,MonsterTable!$A$1:$B$1,0),0),
IF(OR(NOT(ISBLANK(BP1496)),ISBLANK(BQ1496)),#N/A,
IF(BN1496="empty","empty",
VLOOKUP(BN1496,MonsterGroupTable!$A:$A,1,0)))))))</f>
        <v/>
      </c>
      <c r="BV1496" s="2" t="str">
        <f>IF(AND(ISBLANK(BU1496),OR(NOT(ISBLANK(BW1496)),NOT(ISBLANK(BX1496)))),#N/A,
IF(ISBLANK(BU1496),"",
IF(AND(NOT(ISERROR(VLOOKUP(BU1496,MonsterTable!$A:$B,MATCH(MonsterTable!$B$1,MonsterTable!$A$1:$B$1,0),0))),OR(ISBLANK(BW1496),ISBLANK(BX1496))),#N/A,
IFERROR(VLOOKUP(BU1496,MonsterTable!$A:$B,MATCH(MonsterTable!$B$1,MonsterTable!$A$1:$B$1,0),0),
IF(OR(NOT(ISBLANK(BW1496)),ISBLANK(BX1496)),#N/A,
IF(BU1496="empty","empty",
VLOOKUP(BU1496,MonsterGroupTable!$A:$A,1,0)))))))</f>
        <v/>
      </c>
      <c r="CC1496" s="2" t="str">
        <f>IF(AND(ISBLANK(CB1496),OR(NOT(ISBLANK(CD1496)),NOT(ISBLANK(CE1496)))),#N/A,
IF(ISBLANK(CB1496),"",
IF(AND(NOT(ISERROR(VLOOKUP(CB1496,MonsterTable!$A:$B,MATCH(MonsterTable!$B$1,MonsterTable!$A$1:$B$1,0),0))),OR(ISBLANK(CD1496),ISBLANK(CE1496))),#N/A,
IFERROR(VLOOKUP(CB1496,MonsterTable!$A:$B,MATCH(MonsterTable!$B$1,MonsterTable!$A$1:$B$1,0),0),
IF(OR(NOT(ISBLANK(CD1496)),ISBLANK(CE1496)),#N/A,
IF(CB1496="empty","empty",
VLOOKUP(CB1496,MonsterGroupTable!$A:$A,1,0)))))))</f>
        <v/>
      </c>
      <c r="CJ1496" s="2" t="str">
        <f>IF(AND(ISBLANK(CI1496),OR(NOT(ISBLANK(CK1496)),NOT(ISBLANK(CL1496)))),#N/A,
IF(ISBLANK(CI1496),"",
IF(AND(NOT(ISERROR(VLOOKUP(CI1496,MonsterTable!$A:$B,MATCH(MonsterTable!$B$1,MonsterTable!$A$1:$B$1,0),0))),OR(ISBLANK(CK1496),ISBLANK(CL1496))),#N/A,
IFERROR(VLOOKUP(CI1496,MonsterTable!$A:$B,MATCH(MonsterTable!$B$1,MonsterTable!$A$1:$B$1,0),0),
IF(OR(NOT(ISBLANK(CK1496)),ISBLANK(CL1496)),#N/A,
IF(CI1496="empty","empty",
VLOOKUP(CI1496,MonsterGroupTable!$A:$A,1,0)))))))</f>
        <v/>
      </c>
    </row>
    <row r="1497" spans="1:88">
      <c r="A1497">
        <v>80010</v>
      </c>
      <c r="B1497">
        <f t="shared" si="60"/>
        <v>1.2</v>
      </c>
      <c r="C1497">
        <f t="shared" si="61"/>
        <v>1.1000000000000001</v>
      </c>
      <c r="F1497">
        <v>999999</v>
      </c>
      <c r="G1497">
        <v>999999</v>
      </c>
      <c r="H1497">
        <v>0</v>
      </c>
      <c r="I1497">
        <v>0</v>
      </c>
      <c r="J1497">
        <v>0</v>
      </c>
      <c r="K1497" t="s">
        <v>28</v>
      </c>
      <c r="L1497" t="s">
        <v>271</v>
      </c>
      <c r="M1497" t="s">
        <v>129</v>
      </c>
      <c r="N1497" t="s">
        <v>263</v>
      </c>
      <c r="O1497">
        <v>0</v>
      </c>
      <c r="P1497">
        <v>-4.75</v>
      </c>
      <c r="Q1497">
        <v>0</v>
      </c>
      <c r="R1497">
        <v>4</v>
      </c>
      <c r="S1497">
        <v>0</v>
      </c>
      <c r="T1497">
        <v>0</v>
      </c>
      <c r="U1497">
        <v>-20</v>
      </c>
      <c r="V1497">
        <v>0</v>
      </c>
      <c r="W1497" t="str">
        <f t="shared" si="46"/>
        <v>813,1,0.1,0</v>
      </c>
      <c r="X1497" s="1" t="s">
        <v>140</v>
      </c>
      <c r="Y1497" s="2">
        <f>IF(AND(ISBLANK(X1497),OR(NOT(ISBLANK(Z1497)),NOT(ISBLANK(AA1497)))),#N/A,
IF(ISBLANK(X1497),"",
IF(AND(NOT(ISERROR(VLOOKUP(X1497,MonsterTable!$A:$B,MATCH(MonsterTable!$B$1,MonsterTable!$A$1:$B$1,0),0))),OR(ISBLANK(Z1497),ISBLANK(AA1497))),#N/A,
IFERROR(VLOOKUP(X1497,MonsterTable!$A:$B,MATCH(MonsterTable!$B$1,MonsterTable!$A$1:$B$1,0),0),
IF(OR(NOT(ISBLANK(Z1497)),ISBLANK(AA1497)),#N/A,
IF(X1497="empty","empty",
VLOOKUP(X1497,MonsterGroupTable!$A:$A,1,0)))))))</f>
        <v>813</v>
      </c>
      <c r="Z1497">
        <v>1</v>
      </c>
      <c r="AA1497">
        <v>0.1</v>
      </c>
      <c r="AB1497">
        <v>0</v>
      </c>
      <c r="AF1497" s="2" t="str">
        <f>IF(AND(ISBLANK(AE1497),OR(NOT(ISBLANK(AG1497)),NOT(ISBLANK(AH1497)))),#N/A,
IF(ISBLANK(AE1497),"",
IF(AND(NOT(ISERROR(VLOOKUP(AE1497,MonsterTable!$A:$B,MATCH(MonsterTable!$B$1,MonsterTable!$A$1:$B$1,0),0))),OR(ISBLANK(AG1497),ISBLANK(AH1497))),#N/A,
IFERROR(VLOOKUP(AE1497,MonsterTable!$A:$B,MATCH(MonsterTable!$B$1,MonsterTable!$A$1:$B$1,0),0),
IF(OR(NOT(ISBLANK(AG1497)),ISBLANK(AH1497)),#N/A,
IF(AE1497="empty","empty",
VLOOKUP(AE1497,MonsterGroupTable!$A:$A,1,0)))))))</f>
        <v/>
      </c>
      <c r="AM1497" s="2" t="str">
        <f>IF(AND(ISBLANK(AL1497),OR(NOT(ISBLANK(AN1497)),NOT(ISBLANK(AO1497)))),#N/A,
IF(ISBLANK(AL1497),"",
IF(AND(NOT(ISERROR(VLOOKUP(AL1497,MonsterTable!$A:$B,MATCH(MonsterTable!$B$1,MonsterTable!$A$1:$B$1,0),0))),OR(ISBLANK(AN1497),ISBLANK(AO1497))),#N/A,
IFERROR(VLOOKUP(AL1497,MonsterTable!$A:$B,MATCH(MonsterTable!$B$1,MonsterTable!$A$1:$B$1,0),0),
IF(OR(NOT(ISBLANK(AN1497)),ISBLANK(AO1497)),#N/A,
IF(AL1497="empty","empty",
VLOOKUP(AL1497,MonsterGroupTable!$A:$A,1,0)))))))</f>
        <v/>
      </c>
      <c r="AT1497" s="2" t="str">
        <f>IF(AND(ISBLANK(AS1497),OR(NOT(ISBLANK(AU1497)),NOT(ISBLANK(AV1497)))),#N/A,
IF(ISBLANK(AS1497),"",
IF(AND(NOT(ISERROR(VLOOKUP(AS1497,MonsterTable!$A:$B,MATCH(MonsterTable!$B$1,MonsterTable!$A$1:$B$1,0),0))),OR(ISBLANK(AU1497),ISBLANK(AV1497))),#N/A,
IFERROR(VLOOKUP(AS1497,MonsterTable!$A:$B,MATCH(MonsterTable!$B$1,MonsterTable!$A$1:$B$1,0),0),
IF(OR(NOT(ISBLANK(AU1497)),ISBLANK(AV1497)),#N/A,
IF(AS1497="empty","empty",
VLOOKUP(AS1497,MonsterGroupTable!$A:$A,1,0)))))))</f>
        <v/>
      </c>
      <c r="BA1497" s="2" t="str">
        <f>IF(AND(ISBLANK(AZ1497),OR(NOT(ISBLANK(BB1497)),NOT(ISBLANK(BC1497)))),#N/A,
IF(ISBLANK(AZ1497),"",
IF(AND(NOT(ISERROR(VLOOKUP(AZ1497,MonsterTable!$A:$B,MATCH(MonsterTable!$B$1,MonsterTable!$A$1:$B$1,0),0))),OR(ISBLANK(BB1497),ISBLANK(BC1497))),#N/A,
IFERROR(VLOOKUP(AZ1497,MonsterTable!$A:$B,MATCH(MonsterTable!$B$1,MonsterTable!$A$1:$B$1,0),0),
IF(OR(NOT(ISBLANK(BB1497)),ISBLANK(BC1497)),#N/A,
IF(AZ1497="empty","empty",
VLOOKUP(AZ1497,MonsterGroupTable!$A:$A,1,0)))))))</f>
        <v/>
      </c>
      <c r="BH1497" s="2" t="str">
        <f>IF(AND(ISBLANK(BG1497),OR(NOT(ISBLANK(BI1497)),NOT(ISBLANK(BJ1497)))),#N/A,
IF(ISBLANK(BG1497),"",
IF(AND(NOT(ISERROR(VLOOKUP(BG1497,MonsterTable!$A:$B,MATCH(MonsterTable!$B$1,MonsterTable!$A$1:$B$1,0),0))),OR(ISBLANK(BI1497),ISBLANK(BJ1497))),#N/A,
IFERROR(VLOOKUP(BG1497,MonsterTable!$A:$B,MATCH(MonsterTable!$B$1,MonsterTable!$A$1:$B$1,0),0),
IF(OR(NOT(ISBLANK(BI1497)),ISBLANK(BJ1497)),#N/A,
IF(BG1497="empty","empty",
VLOOKUP(BG1497,MonsterGroupTable!$A:$A,1,0)))))))</f>
        <v/>
      </c>
      <c r="BO1497" s="2" t="str">
        <f>IF(AND(ISBLANK(BN1497),OR(NOT(ISBLANK(BP1497)),NOT(ISBLANK(BQ1497)))),#N/A,
IF(ISBLANK(BN1497),"",
IF(AND(NOT(ISERROR(VLOOKUP(BN1497,MonsterTable!$A:$B,MATCH(MonsterTable!$B$1,MonsterTable!$A$1:$B$1,0),0))),OR(ISBLANK(BP1497),ISBLANK(BQ1497))),#N/A,
IFERROR(VLOOKUP(BN1497,MonsterTable!$A:$B,MATCH(MonsterTable!$B$1,MonsterTable!$A$1:$B$1,0),0),
IF(OR(NOT(ISBLANK(BP1497)),ISBLANK(BQ1497)),#N/A,
IF(BN1497="empty","empty",
VLOOKUP(BN1497,MonsterGroupTable!$A:$A,1,0)))))))</f>
        <v/>
      </c>
      <c r="BV1497" s="2" t="str">
        <f>IF(AND(ISBLANK(BU1497),OR(NOT(ISBLANK(BW1497)),NOT(ISBLANK(BX1497)))),#N/A,
IF(ISBLANK(BU1497),"",
IF(AND(NOT(ISERROR(VLOOKUP(BU1497,MonsterTable!$A:$B,MATCH(MonsterTable!$B$1,MonsterTable!$A$1:$B$1,0),0))),OR(ISBLANK(BW1497),ISBLANK(BX1497))),#N/A,
IFERROR(VLOOKUP(BU1497,MonsterTable!$A:$B,MATCH(MonsterTable!$B$1,MonsterTable!$A$1:$B$1,0),0),
IF(OR(NOT(ISBLANK(BW1497)),ISBLANK(BX1497)),#N/A,
IF(BU1497="empty","empty",
VLOOKUP(BU1497,MonsterGroupTable!$A:$A,1,0)))))))</f>
        <v/>
      </c>
      <c r="CC1497" s="2" t="str">
        <f>IF(AND(ISBLANK(CB1497),OR(NOT(ISBLANK(CD1497)),NOT(ISBLANK(CE1497)))),#N/A,
IF(ISBLANK(CB1497),"",
IF(AND(NOT(ISERROR(VLOOKUP(CB1497,MonsterTable!$A:$B,MATCH(MonsterTable!$B$1,MonsterTable!$A$1:$B$1,0),0))),OR(ISBLANK(CD1497),ISBLANK(CE1497))),#N/A,
IFERROR(VLOOKUP(CB1497,MonsterTable!$A:$B,MATCH(MonsterTable!$B$1,MonsterTable!$A$1:$B$1,0),0),
IF(OR(NOT(ISBLANK(CD1497)),ISBLANK(CE1497)),#N/A,
IF(CB1497="empty","empty",
VLOOKUP(CB1497,MonsterGroupTable!$A:$A,1,0)))))))</f>
        <v/>
      </c>
      <c r="CJ1497" s="2" t="str">
        <f>IF(AND(ISBLANK(CI1497),OR(NOT(ISBLANK(CK1497)),NOT(ISBLANK(CL1497)))),#N/A,
IF(ISBLANK(CI1497),"",
IF(AND(NOT(ISERROR(VLOOKUP(CI1497,MonsterTable!$A:$B,MATCH(MonsterTable!$B$1,MonsterTable!$A$1:$B$1,0),0))),OR(ISBLANK(CK1497),ISBLANK(CL1497))),#N/A,
IFERROR(VLOOKUP(CI1497,MonsterTable!$A:$B,MATCH(MonsterTable!$B$1,MonsterTable!$A$1:$B$1,0),0),
IF(OR(NOT(ISBLANK(CK1497)),ISBLANK(CL1497)),#N/A,
IF(CI1497="empty","empty",
VLOOKUP(CI1497,MonsterGroupTable!$A:$A,1,0)))))))</f>
        <v/>
      </c>
    </row>
    <row r="1498" spans="1:88">
      <c r="A1498">
        <v>80011</v>
      </c>
      <c r="B1498">
        <f t="shared" si="60"/>
        <v>1.1000000000000001</v>
      </c>
      <c r="C1498">
        <f t="shared" si="61"/>
        <v>1.1000000000000001</v>
      </c>
      <c r="F1498">
        <v>999999</v>
      </c>
      <c r="G1498">
        <v>999999</v>
      </c>
      <c r="H1498">
        <v>0</v>
      </c>
      <c r="I1498">
        <v>0</v>
      </c>
      <c r="J1498">
        <v>0</v>
      </c>
      <c r="K1498" t="s">
        <v>28</v>
      </c>
      <c r="L1498" t="s">
        <v>272</v>
      </c>
      <c r="M1498" t="s">
        <v>273</v>
      </c>
      <c r="N1498" t="s">
        <v>130</v>
      </c>
      <c r="O1498">
        <v>0</v>
      </c>
      <c r="P1498">
        <v>-4</v>
      </c>
      <c r="Q1498">
        <v>0</v>
      </c>
      <c r="R1498">
        <v>2.5</v>
      </c>
      <c r="S1498">
        <v>0</v>
      </c>
      <c r="T1498">
        <v>0</v>
      </c>
      <c r="U1498">
        <v>-20</v>
      </c>
      <c r="V1498">
        <v>0</v>
      </c>
      <c r="W1498" t="str">
        <f t="shared" si="46"/>
        <v>814,1,0.1,0</v>
      </c>
      <c r="X1498" s="1" t="s">
        <v>147</v>
      </c>
      <c r="Y1498" s="2">
        <f>IF(AND(ISBLANK(X1498),OR(NOT(ISBLANK(Z1498)),NOT(ISBLANK(AA1498)))),#N/A,
IF(ISBLANK(X1498),"",
IF(AND(NOT(ISERROR(VLOOKUP(X1498,MonsterTable!$A:$B,MATCH(MonsterTable!$B$1,MonsterTable!$A$1:$B$1,0),0))),OR(ISBLANK(Z1498),ISBLANK(AA1498))),#N/A,
IFERROR(VLOOKUP(X1498,MonsterTable!$A:$B,MATCH(MonsterTable!$B$1,MonsterTable!$A$1:$B$1,0),0),
IF(OR(NOT(ISBLANK(Z1498)),ISBLANK(AA1498)),#N/A,
IF(X1498="empty","empty",
VLOOKUP(X1498,MonsterGroupTable!$A:$A,1,0)))))))</f>
        <v>814</v>
      </c>
      <c r="Z1498">
        <v>1</v>
      </c>
      <c r="AA1498">
        <v>0.1</v>
      </c>
      <c r="AB1498">
        <v>0</v>
      </c>
      <c r="AF1498" s="2" t="str">
        <f>IF(AND(ISBLANK(AE1498),OR(NOT(ISBLANK(AG1498)),NOT(ISBLANK(AH1498)))),#N/A,
IF(ISBLANK(AE1498),"",
IF(AND(NOT(ISERROR(VLOOKUP(AE1498,MonsterTable!$A:$B,MATCH(MonsterTable!$B$1,MonsterTable!$A$1:$B$1,0),0))),OR(ISBLANK(AG1498),ISBLANK(AH1498))),#N/A,
IFERROR(VLOOKUP(AE1498,MonsterTable!$A:$B,MATCH(MonsterTable!$B$1,MonsterTable!$A$1:$B$1,0),0),
IF(OR(NOT(ISBLANK(AG1498)),ISBLANK(AH1498)),#N/A,
IF(AE1498="empty","empty",
VLOOKUP(AE1498,MonsterGroupTable!$A:$A,1,0)))))))</f>
        <v/>
      </c>
      <c r="AM1498" s="2" t="str">
        <f>IF(AND(ISBLANK(AL1498),OR(NOT(ISBLANK(AN1498)),NOT(ISBLANK(AO1498)))),#N/A,
IF(ISBLANK(AL1498),"",
IF(AND(NOT(ISERROR(VLOOKUP(AL1498,MonsterTable!$A:$B,MATCH(MonsterTable!$B$1,MonsterTable!$A$1:$B$1,0),0))),OR(ISBLANK(AN1498),ISBLANK(AO1498))),#N/A,
IFERROR(VLOOKUP(AL1498,MonsterTable!$A:$B,MATCH(MonsterTable!$B$1,MonsterTable!$A$1:$B$1,0),0),
IF(OR(NOT(ISBLANK(AN1498)),ISBLANK(AO1498)),#N/A,
IF(AL1498="empty","empty",
VLOOKUP(AL1498,MonsterGroupTable!$A:$A,1,0)))))))</f>
        <v/>
      </c>
      <c r="AT1498" s="2" t="str">
        <f>IF(AND(ISBLANK(AS1498),OR(NOT(ISBLANK(AU1498)),NOT(ISBLANK(AV1498)))),#N/A,
IF(ISBLANK(AS1498),"",
IF(AND(NOT(ISERROR(VLOOKUP(AS1498,MonsterTable!$A:$B,MATCH(MonsterTable!$B$1,MonsterTable!$A$1:$B$1,0),0))),OR(ISBLANK(AU1498),ISBLANK(AV1498))),#N/A,
IFERROR(VLOOKUP(AS1498,MonsterTable!$A:$B,MATCH(MonsterTable!$B$1,MonsterTable!$A$1:$B$1,0),0),
IF(OR(NOT(ISBLANK(AU1498)),ISBLANK(AV1498)),#N/A,
IF(AS1498="empty","empty",
VLOOKUP(AS1498,MonsterGroupTable!$A:$A,1,0)))))))</f>
        <v/>
      </c>
      <c r="BA1498" s="2" t="str">
        <f>IF(AND(ISBLANK(AZ1498),OR(NOT(ISBLANK(BB1498)),NOT(ISBLANK(BC1498)))),#N/A,
IF(ISBLANK(AZ1498),"",
IF(AND(NOT(ISERROR(VLOOKUP(AZ1498,MonsterTable!$A:$B,MATCH(MonsterTable!$B$1,MonsterTable!$A$1:$B$1,0),0))),OR(ISBLANK(BB1498),ISBLANK(BC1498))),#N/A,
IFERROR(VLOOKUP(AZ1498,MonsterTable!$A:$B,MATCH(MonsterTable!$B$1,MonsterTable!$A$1:$B$1,0),0),
IF(OR(NOT(ISBLANK(BB1498)),ISBLANK(BC1498)),#N/A,
IF(AZ1498="empty","empty",
VLOOKUP(AZ1498,MonsterGroupTable!$A:$A,1,0)))))))</f>
        <v/>
      </c>
      <c r="BH1498" s="2" t="str">
        <f>IF(AND(ISBLANK(BG1498),OR(NOT(ISBLANK(BI1498)),NOT(ISBLANK(BJ1498)))),#N/A,
IF(ISBLANK(BG1498),"",
IF(AND(NOT(ISERROR(VLOOKUP(BG1498,MonsterTable!$A:$B,MATCH(MonsterTable!$B$1,MonsterTable!$A$1:$B$1,0),0))),OR(ISBLANK(BI1498),ISBLANK(BJ1498))),#N/A,
IFERROR(VLOOKUP(BG1498,MonsterTable!$A:$B,MATCH(MonsterTable!$B$1,MonsterTable!$A$1:$B$1,0),0),
IF(OR(NOT(ISBLANK(BI1498)),ISBLANK(BJ1498)),#N/A,
IF(BG1498="empty","empty",
VLOOKUP(BG1498,MonsterGroupTable!$A:$A,1,0)))))))</f>
        <v/>
      </c>
      <c r="BO1498" s="2" t="str">
        <f>IF(AND(ISBLANK(BN1498),OR(NOT(ISBLANK(BP1498)),NOT(ISBLANK(BQ1498)))),#N/A,
IF(ISBLANK(BN1498),"",
IF(AND(NOT(ISERROR(VLOOKUP(BN1498,MonsterTable!$A:$B,MATCH(MonsterTable!$B$1,MonsterTable!$A$1:$B$1,0),0))),OR(ISBLANK(BP1498),ISBLANK(BQ1498))),#N/A,
IFERROR(VLOOKUP(BN1498,MonsterTable!$A:$B,MATCH(MonsterTable!$B$1,MonsterTable!$A$1:$B$1,0),0),
IF(OR(NOT(ISBLANK(BP1498)),ISBLANK(BQ1498)),#N/A,
IF(BN1498="empty","empty",
VLOOKUP(BN1498,MonsterGroupTable!$A:$A,1,0)))))))</f>
        <v/>
      </c>
      <c r="BV1498" s="2" t="str">
        <f>IF(AND(ISBLANK(BU1498),OR(NOT(ISBLANK(BW1498)),NOT(ISBLANK(BX1498)))),#N/A,
IF(ISBLANK(BU1498),"",
IF(AND(NOT(ISERROR(VLOOKUP(BU1498,MonsterTable!$A:$B,MATCH(MonsterTable!$B$1,MonsterTable!$A$1:$B$1,0),0))),OR(ISBLANK(BW1498),ISBLANK(BX1498))),#N/A,
IFERROR(VLOOKUP(BU1498,MonsterTable!$A:$B,MATCH(MonsterTable!$B$1,MonsterTable!$A$1:$B$1,0),0),
IF(OR(NOT(ISBLANK(BW1498)),ISBLANK(BX1498)),#N/A,
IF(BU1498="empty","empty",
VLOOKUP(BU1498,MonsterGroupTable!$A:$A,1,0)))))))</f>
        <v/>
      </c>
      <c r="CC1498" s="2" t="str">
        <f>IF(AND(ISBLANK(CB1498),OR(NOT(ISBLANK(CD1498)),NOT(ISBLANK(CE1498)))),#N/A,
IF(ISBLANK(CB1498),"",
IF(AND(NOT(ISERROR(VLOOKUP(CB1498,MonsterTable!$A:$B,MATCH(MonsterTable!$B$1,MonsterTable!$A$1:$B$1,0),0))),OR(ISBLANK(CD1498),ISBLANK(CE1498))),#N/A,
IFERROR(VLOOKUP(CB1498,MonsterTable!$A:$B,MATCH(MonsterTable!$B$1,MonsterTable!$A$1:$B$1,0),0),
IF(OR(NOT(ISBLANK(CD1498)),ISBLANK(CE1498)),#N/A,
IF(CB1498="empty","empty",
VLOOKUP(CB1498,MonsterGroupTable!$A:$A,1,0)))))))</f>
        <v/>
      </c>
      <c r="CJ1498" s="2" t="str">
        <f>IF(AND(ISBLANK(CI1498),OR(NOT(ISBLANK(CK1498)),NOT(ISBLANK(CL1498)))),#N/A,
IF(ISBLANK(CI1498),"",
IF(AND(NOT(ISERROR(VLOOKUP(CI1498,MonsterTable!$A:$B,MATCH(MonsterTable!$B$1,MonsterTable!$A$1:$B$1,0),0))),OR(ISBLANK(CK1498),ISBLANK(CL1498))),#N/A,
IFERROR(VLOOKUP(CI1498,MonsterTable!$A:$B,MATCH(MonsterTable!$B$1,MonsterTable!$A$1:$B$1,0),0),
IF(OR(NOT(ISBLANK(CK1498)),ISBLANK(CL1498)),#N/A,
IF(CI1498="empty","empty",
VLOOKUP(CI1498,MonsterGroupTable!$A:$A,1,0)))))))</f>
        <v/>
      </c>
    </row>
    <row r="1499" spans="1:88">
      <c r="A1499">
        <v>80012</v>
      </c>
      <c r="B1499">
        <f t="shared" si="60"/>
        <v>1.1000000000000001</v>
      </c>
      <c r="C1499">
        <f t="shared" si="61"/>
        <v>1.1000000000000001</v>
      </c>
      <c r="F1499">
        <v>999999</v>
      </c>
      <c r="G1499">
        <v>999999</v>
      </c>
      <c r="H1499">
        <v>0</v>
      </c>
      <c r="I1499">
        <v>0</v>
      </c>
      <c r="J1499">
        <v>0</v>
      </c>
      <c r="K1499" t="s">
        <v>28</v>
      </c>
      <c r="L1499" t="s">
        <v>274</v>
      </c>
      <c r="M1499" t="s">
        <v>275</v>
      </c>
      <c r="N1499" t="s">
        <v>276</v>
      </c>
      <c r="O1499">
        <v>0</v>
      </c>
      <c r="P1499">
        <v>-4.75</v>
      </c>
      <c r="Q1499">
        <v>0</v>
      </c>
      <c r="R1499">
        <v>4</v>
      </c>
      <c r="S1499">
        <v>0</v>
      </c>
      <c r="T1499">
        <v>0</v>
      </c>
      <c r="U1499">
        <v>-20</v>
      </c>
      <c r="V1499">
        <v>0</v>
      </c>
      <c r="W1499" t="str">
        <f t="shared" si="46"/>
        <v>815,1,0.1,0</v>
      </c>
      <c r="X1499" s="1" t="s">
        <v>148</v>
      </c>
      <c r="Y1499" s="2">
        <f>IF(AND(ISBLANK(X1499),OR(NOT(ISBLANK(Z1499)),NOT(ISBLANK(AA1499)))),#N/A,
IF(ISBLANK(X1499),"",
IF(AND(NOT(ISERROR(VLOOKUP(X1499,MonsterTable!$A:$B,MATCH(MonsterTable!$B$1,MonsterTable!$A$1:$B$1,0),0))),OR(ISBLANK(Z1499),ISBLANK(AA1499))),#N/A,
IFERROR(VLOOKUP(X1499,MonsterTable!$A:$B,MATCH(MonsterTable!$B$1,MonsterTable!$A$1:$B$1,0),0),
IF(OR(NOT(ISBLANK(Z1499)),ISBLANK(AA1499)),#N/A,
IF(X1499="empty","empty",
VLOOKUP(X1499,MonsterGroupTable!$A:$A,1,0)))))))</f>
        <v>815</v>
      </c>
      <c r="Z1499">
        <v>1</v>
      </c>
      <c r="AA1499">
        <v>0.1</v>
      </c>
      <c r="AB1499">
        <v>0</v>
      </c>
      <c r="AF1499" s="2" t="str">
        <f>IF(AND(ISBLANK(AE1499),OR(NOT(ISBLANK(AG1499)),NOT(ISBLANK(AH1499)))),#N/A,
IF(ISBLANK(AE1499),"",
IF(AND(NOT(ISERROR(VLOOKUP(AE1499,MonsterTable!$A:$B,MATCH(MonsterTable!$B$1,MonsterTable!$A$1:$B$1,0),0))),OR(ISBLANK(AG1499),ISBLANK(AH1499))),#N/A,
IFERROR(VLOOKUP(AE1499,MonsterTable!$A:$B,MATCH(MonsterTable!$B$1,MonsterTable!$A$1:$B$1,0),0),
IF(OR(NOT(ISBLANK(AG1499)),ISBLANK(AH1499)),#N/A,
IF(AE1499="empty","empty",
VLOOKUP(AE1499,MonsterGroupTable!$A:$A,1,0)))))))</f>
        <v/>
      </c>
      <c r="AM1499" s="2" t="str">
        <f>IF(AND(ISBLANK(AL1499),OR(NOT(ISBLANK(AN1499)),NOT(ISBLANK(AO1499)))),#N/A,
IF(ISBLANK(AL1499),"",
IF(AND(NOT(ISERROR(VLOOKUP(AL1499,MonsterTable!$A:$B,MATCH(MonsterTable!$B$1,MonsterTable!$A$1:$B$1,0),0))),OR(ISBLANK(AN1499),ISBLANK(AO1499))),#N/A,
IFERROR(VLOOKUP(AL1499,MonsterTable!$A:$B,MATCH(MonsterTable!$B$1,MonsterTable!$A$1:$B$1,0),0),
IF(OR(NOT(ISBLANK(AN1499)),ISBLANK(AO1499)),#N/A,
IF(AL1499="empty","empty",
VLOOKUP(AL1499,MonsterGroupTable!$A:$A,1,0)))))))</f>
        <v/>
      </c>
      <c r="AT1499" s="2" t="str">
        <f>IF(AND(ISBLANK(AS1499),OR(NOT(ISBLANK(AU1499)),NOT(ISBLANK(AV1499)))),#N/A,
IF(ISBLANK(AS1499),"",
IF(AND(NOT(ISERROR(VLOOKUP(AS1499,MonsterTable!$A:$B,MATCH(MonsterTable!$B$1,MonsterTable!$A$1:$B$1,0),0))),OR(ISBLANK(AU1499),ISBLANK(AV1499))),#N/A,
IFERROR(VLOOKUP(AS1499,MonsterTable!$A:$B,MATCH(MonsterTable!$B$1,MonsterTable!$A$1:$B$1,0),0),
IF(OR(NOT(ISBLANK(AU1499)),ISBLANK(AV1499)),#N/A,
IF(AS1499="empty","empty",
VLOOKUP(AS1499,MonsterGroupTable!$A:$A,1,0)))))))</f>
        <v/>
      </c>
      <c r="BA1499" s="2" t="str">
        <f>IF(AND(ISBLANK(AZ1499),OR(NOT(ISBLANK(BB1499)),NOT(ISBLANK(BC1499)))),#N/A,
IF(ISBLANK(AZ1499),"",
IF(AND(NOT(ISERROR(VLOOKUP(AZ1499,MonsterTable!$A:$B,MATCH(MonsterTable!$B$1,MonsterTable!$A$1:$B$1,0),0))),OR(ISBLANK(BB1499),ISBLANK(BC1499))),#N/A,
IFERROR(VLOOKUP(AZ1499,MonsterTable!$A:$B,MATCH(MonsterTable!$B$1,MonsterTable!$A$1:$B$1,0),0),
IF(OR(NOT(ISBLANK(BB1499)),ISBLANK(BC1499)),#N/A,
IF(AZ1499="empty","empty",
VLOOKUP(AZ1499,MonsterGroupTable!$A:$A,1,0)))))))</f>
        <v/>
      </c>
      <c r="BH1499" s="2" t="str">
        <f>IF(AND(ISBLANK(BG1499),OR(NOT(ISBLANK(BI1499)),NOT(ISBLANK(BJ1499)))),#N/A,
IF(ISBLANK(BG1499),"",
IF(AND(NOT(ISERROR(VLOOKUP(BG1499,MonsterTable!$A:$B,MATCH(MonsterTable!$B$1,MonsterTable!$A$1:$B$1,0),0))),OR(ISBLANK(BI1499),ISBLANK(BJ1499))),#N/A,
IFERROR(VLOOKUP(BG1499,MonsterTable!$A:$B,MATCH(MonsterTable!$B$1,MonsterTable!$A$1:$B$1,0),0),
IF(OR(NOT(ISBLANK(BI1499)),ISBLANK(BJ1499)),#N/A,
IF(BG1499="empty","empty",
VLOOKUP(BG1499,MonsterGroupTable!$A:$A,1,0)))))))</f>
        <v/>
      </c>
      <c r="BO1499" s="2" t="str">
        <f>IF(AND(ISBLANK(BN1499),OR(NOT(ISBLANK(BP1499)),NOT(ISBLANK(BQ1499)))),#N/A,
IF(ISBLANK(BN1499),"",
IF(AND(NOT(ISERROR(VLOOKUP(BN1499,MonsterTable!$A:$B,MATCH(MonsterTable!$B$1,MonsterTable!$A$1:$B$1,0),0))),OR(ISBLANK(BP1499),ISBLANK(BQ1499))),#N/A,
IFERROR(VLOOKUP(BN1499,MonsterTable!$A:$B,MATCH(MonsterTable!$B$1,MonsterTable!$A$1:$B$1,0),0),
IF(OR(NOT(ISBLANK(BP1499)),ISBLANK(BQ1499)),#N/A,
IF(BN1499="empty","empty",
VLOOKUP(BN1499,MonsterGroupTable!$A:$A,1,0)))))))</f>
        <v/>
      </c>
      <c r="BV1499" s="2" t="str">
        <f>IF(AND(ISBLANK(BU1499),OR(NOT(ISBLANK(BW1499)),NOT(ISBLANK(BX1499)))),#N/A,
IF(ISBLANK(BU1499),"",
IF(AND(NOT(ISERROR(VLOOKUP(BU1499,MonsterTable!$A:$B,MATCH(MonsterTable!$B$1,MonsterTable!$A$1:$B$1,0),0))),OR(ISBLANK(BW1499),ISBLANK(BX1499))),#N/A,
IFERROR(VLOOKUP(BU1499,MonsterTable!$A:$B,MATCH(MonsterTable!$B$1,MonsterTable!$A$1:$B$1,0),0),
IF(OR(NOT(ISBLANK(BW1499)),ISBLANK(BX1499)),#N/A,
IF(BU1499="empty","empty",
VLOOKUP(BU1499,MonsterGroupTable!$A:$A,1,0)))))))</f>
        <v/>
      </c>
      <c r="CC1499" s="2" t="str">
        <f>IF(AND(ISBLANK(CB1499),OR(NOT(ISBLANK(CD1499)),NOT(ISBLANK(CE1499)))),#N/A,
IF(ISBLANK(CB1499),"",
IF(AND(NOT(ISERROR(VLOOKUP(CB1499,MonsterTable!$A:$B,MATCH(MonsterTable!$B$1,MonsterTable!$A$1:$B$1,0),0))),OR(ISBLANK(CD1499),ISBLANK(CE1499))),#N/A,
IFERROR(VLOOKUP(CB1499,MonsterTable!$A:$B,MATCH(MonsterTable!$B$1,MonsterTable!$A$1:$B$1,0),0),
IF(OR(NOT(ISBLANK(CD1499)),ISBLANK(CE1499)),#N/A,
IF(CB1499="empty","empty",
VLOOKUP(CB1499,MonsterGroupTable!$A:$A,1,0)))))))</f>
        <v/>
      </c>
      <c r="CJ1499" s="2" t="str">
        <f>IF(AND(ISBLANK(CI1499),OR(NOT(ISBLANK(CK1499)),NOT(ISBLANK(CL1499)))),#N/A,
IF(ISBLANK(CI1499),"",
IF(AND(NOT(ISERROR(VLOOKUP(CI1499,MonsterTable!$A:$B,MATCH(MonsterTable!$B$1,MonsterTable!$A$1:$B$1,0),0))),OR(ISBLANK(CK1499),ISBLANK(CL1499))),#N/A,
IFERROR(VLOOKUP(CI1499,MonsterTable!$A:$B,MATCH(MonsterTable!$B$1,MonsterTable!$A$1:$B$1,0),0),
IF(OR(NOT(ISBLANK(CK1499)),ISBLANK(CL1499)),#N/A,
IF(CI1499="empty","empty",
VLOOKUP(CI1499,MonsterGroupTable!$A:$A,1,0)))))))</f>
        <v/>
      </c>
    </row>
    <row r="1500" spans="1:88">
      <c r="A1500">
        <v>80013</v>
      </c>
      <c r="B1500">
        <f t="shared" si="60"/>
        <v>1.1000000000000001</v>
      </c>
      <c r="C1500">
        <f t="shared" si="61"/>
        <v>1.1000000000000001</v>
      </c>
      <c r="F1500">
        <v>999999</v>
      </c>
      <c r="G1500">
        <v>999999</v>
      </c>
      <c r="H1500">
        <v>0</v>
      </c>
      <c r="I1500">
        <v>0</v>
      </c>
      <c r="J1500">
        <v>0</v>
      </c>
      <c r="K1500" t="s">
        <v>28</v>
      </c>
      <c r="L1500" t="s">
        <v>277</v>
      </c>
      <c r="M1500" t="s">
        <v>273</v>
      </c>
      <c r="N1500" t="s">
        <v>130</v>
      </c>
      <c r="O1500">
        <v>0</v>
      </c>
      <c r="P1500">
        <v>-4.75</v>
      </c>
      <c r="Q1500">
        <v>0</v>
      </c>
      <c r="R1500">
        <v>4</v>
      </c>
      <c r="S1500">
        <v>0</v>
      </c>
      <c r="T1500">
        <v>0</v>
      </c>
      <c r="U1500">
        <v>-20</v>
      </c>
      <c r="V1500">
        <v>0</v>
      </c>
      <c r="W1500" t="str">
        <f t="shared" si="46"/>
        <v>816,1,0.1,1,-1.5,3,816,1,0.1,0,1.5,3</v>
      </c>
      <c r="X1500" s="1" t="s">
        <v>149</v>
      </c>
      <c r="Y1500" s="2">
        <f>IF(AND(ISBLANK(X1500),OR(NOT(ISBLANK(Z1500)),NOT(ISBLANK(AA1500)))),#N/A,
IF(ISBLANK(X1500),"",
IF(AND(NOT(ISERROR(VLOOKUP(X1500,MonsterTable!$A:$B,MATCH(MonsterTable!$B$1,MonsterTable!$A$1:$B$1,0),0))),OR(ISBLANK(Z1500),ISBLANK(AA1500))),#N/A,
IFERROR(VLOOKUP(X1500,MonsterTable!$A:$B,MATCH(MonsterTable!$B$1,MonsterTable!$A$1:$B$1,0),0),
IF(OR(NOT(ISBLANK(Z1500)),ISBLANK(AA1500)),#N/A,
IF(X1500="empty","empty",
VLOOKUP(X1500,MonsterGroupTable!$A:$A,1,0)))))))</f>
        <v>816</v>
      </c>
      <c r="Z1500">
        <v>1</v>
      </c>
      <c r="AA1500">
        <v>0.1</v>
      </c>
      <c r="AB1500">
        <v>1</v>
      </c>
      <c r="AC1500">
        <v>-1.5</v>
      </c>
      <c r="AD1500">
        <v>3</v>
      </c>
      <c r="AE1500" s="1" t="s">
        <v>149</v>
      </c>
      <c r="AF1500" s="2">
        <f>IF(AND(ISBLANK(AE1500),OR(NOT(ISBLANK(AG1500)),NOT(ISBLANK(AH1500)))),#N/A,
IF(ISBLANK(AE1500),"",
IF(AND(NOT(ISERROR(VLOOKUP(AE1500,MonsterTable!$A:$B,MATCH(MonsterTable!$B$1,MonsterTable!$A$1:$B$1,0),0))),OR(ISBLANK(AG1500),ISBLANK(AH1500))),#N/A,
IFERROR(VLOOKUP(AE1500,MonsterTable!$A:$B,MATCH(MonsterTable!$B$1,MonsterTable!$A$1:$B$1,0),0),
IF(OR(NOT(ISBLANK(AG1500)),ISBLANK(AH1500)),#N/A,
IF(AE1500="empty","empty",
VLOOKUP(AE1500,MonsterGroupTable!$A:$A,1,0)))))))</f>
        <v>816</v>
      </c>
      <c r="AG1500">
        <v>1</v>
      </c>
      <c r="AH1500">
        <v>0.1</v>
      </c>
      <c r="AI1500">
        <v>0</v>
      </c>
      <c r="AJ1500">
        <v>1.5</v>
      </c>
      <c r="AK1500">
        <v>3</v>
      </c>
      <c r="AM1500" s="2" t="str">
        <f>IF(AND(ISBLANK(AL1500),OR(NOT(ISBLANK(AN1500)),NOT(ISBLANK(AO1500)))),#N/A,
IF(ISBLANK(AL1500),"",
IF(AND(NOT(ISERROR(VLOOKUP(AL1500,MonsterTable!$A:$B,MATCH(MonsterTable!$B$1,MonsterTable!$A$1:$B$1,0),0))),OR(ISBLANK(AN1500),ISBLANK(AO1500))),#N/A,
IFERROR(VLOOKUP(AL1500,MonsterTable!$A:$B,MATCH(MonsterTable!$B$1,MonsterTable!$A$1:$B$1,0),0),
IF(OR(NOT(ISBLANK(AN1500)),ISBLANK(AO1500)),#N/A,
IF(AL1500="empty","empty",
VLOOKUP(AL1500,MonsterGroupTable!$A:$A,1,0)))))))</f>
        <v/>
      </c>
      <c r="AT1500" s="2" t="str">
        <f>IF(AND(ISBLANK(AS1500),OR(NOT(ISBLANK(AU1500)),NOT(ISBLANK(AV1500)))),#N/A,
IF(ISBLANK(AS1500),"",
IF(AND(NOT(ISERROR(VLOOKUP(AS1500,MonsterTable!$A:$B,MATCH(MonsterTable!$B$1,MonsterTable!$A$1:$B$1,0),0))),OR(ISBLANK(AU1500),ISBLANK(AV1500))),#N/A,
IFERROR(VLOOKUP(AS1500,MonsterTable!$A:$B,MATCH(MonsterTable!$B$1,MonsterTable!$A$1:$B$1,0),0),
IF(OR(NOT(ISBLANK(AU1500)),ISBLANK(AV1500)),#N/A,
IF(AS1500="empty","empty",
VLOOKUP(AS1500,MonsterGroupTable!$A:$A,1,0)))))))</f>
        <v/>
      </c>
      <c r="BA1500" s="2" t="str">
        <f>IF(AND(ISBLANK(AZ1500),OR(NOT(ISBLANK(BB1500)),NOT(ISBLANK(BC1500)))),#N/A,
IF(ISBLANK(AZ1500),"",
IF(AND(NOT(ISERROR(VLOOKUP(AZ1500,MonsterTable!$A:$B,MATCH(MonsterTable!$B$1,MonsterTable!$A$1:$B$1,0),0))),OR(ISBLANK(BB1500),ISBLANK(BC1500))),#N/A,
IFERROR(VLOOKUP(AZ1500,MonsterTable!$A:$B,MATCH(MonsterTable!$B$1,MonsterTable!$A$1:$B$1,0),0),
IF(OR(NOT(ISBLANK(BB1500)),ISBLANK(BC1500)),#N/A,
IF(AZ1500="empty","empty",
VLOOKUP(AZ1500,MonsterGroupTable!$A:$A,1,0)))))))</f>
        <v/>
      </c>
      <c r="BH1500" s="2" t="str">
        <f>IF(AND(ISBLANK(BG1500),OR(NOT(ISBLANK(BI1500)),NOT(ISBLANK(BJ1500)))),#N/A,
IF(ISBLANK(BG1500),"",
IF(AND(NOT(ISERROR(VLOOKUP(BG1500,MonsterTable!$A:$B,MATCH(MonsterTable!$B$1,MonsterTable!$A$1:$B$1,0),0))),OR(ISBLANK(BI1500),ISBLANK(BJ1500))),#N/A,
IFERROR(VLOOKUP(BG1500,MonsterTable!$A:$B,MATCH(MonsterTable!$B$1,MonsterTable!$A$1:$B$1,0),0),
IF(OR(NOT(ISBLANK(BI1500)),ISBLANK(BJ1500)),#N/A,
IF(BG1500="empty","empty",
VLOOKUP(BG1500,MonsterGroupTable!$A:$A,1,0)))))))</f>
        <v/>
      </c>
      <c r="BO1500" s="2" t="str">
        <f>IF(AND(ISBLANK(BN1500),OR(NOT(ISBLANK(BP1500)),NOT(ISBLANK(BQ1500)))),#N/A,
IF(ISBLANK(BN1500),"",
IF(AND(NOT(ISERROR(VLOOKUP(BN1500,MonsterTable!$A:$B,MATCH(MonsterTable!$B$1,MonsterTable!$A$1:$B$1,0),0))),OR(ISBLANK(BP1500),ISBLANK(BQ1500))),#N/A,
IFERROR(VLOOKUP(BN1500,MonsterTable!$A:$B,MATCH(MonsterTable!$B$1,MonsterTable!$A$1:$B$1,0),0),
IF(OR(NOT(ISBLANK(BP1500)),ISBLANK(BQ1500)),#N/A,
IF(BN1500="empty","empty",
VLOOKUP(BN1500,MonsterGroupTable!$A:$A,1,0)))))))</f>
        <v/>
      </c>
      <c r="BV1500" s="2" t="str">
        <f>IF(AND(ISBLANK(BU1500),OR(NOT(ISBLANK(BW1500)),NOT(ISBLANK(BX1500)))),#N/A,
IF(ISBLANK(BU1500),"",
IF(AND(NOT(ISERROR(VLOOKUP(BU1500,MonsterTable!$A:$B,MATCH(MonsterTable!$B$1,MonsterTable!$A$1:$B$1,0),0))),OR(ISBLANK(BW1500),ISBLANK(BX1500))),#N/A,
IFERROR(VLOOKUP(BU1500,MonsterTable!$A:$B,MATCH(MonsterTable!$B$1,MonsterTable!$A$1:$B$1,0),0),
IF(OR(NOT(ISBLANK(BW1500)),ISBLANK(BX1500)),#N/A,
IF(BU1500="empty","empty",
VLOOKUP(BU1500,MonsterGroupTable!$A:$A,1,0)))))))</f>
        <v/>
      </c>
      <c r="CC1500" s="2" t="str">
        <f>IF(AND(ISBLANK(CB1500),OR(NOT(ISBLANK(CD1500)),NOT(ISBLANK(CE1500)))),#N/A,
IF(ISBLANK(CB1500),"",
IF(AND(NOT(ISERROR(VLOOKUP(CB1500,MonsterTable!$A:$B,MATCH(MonsterTable!$B$1,MonsterTable!$A$1:$B$1,0),0))),OR(ISBLANK(CD1500),ISBLANK(CE1500))),#N/A,
IFERROR(VLOOKUP(CB1500,MonsterTable!$A:$B,MATCH(MonsterTable!$B$1,MonsterTable!$A$1:$B$1,0),0),
IF(OR(NOT(ISBLANK(CD1500)),ISBLANK(CE1500)),#N/A,
IF(CB1500="empty","empty",
VLOOKUP(CB1500,MonsterGroupTable!$A:$A,1,0)))))))</f>
        <v/>
      </c>
      <c r="CJ1500" s="2" t="str">
        <f>IF(AND(ISBLANK(CI1500),OR(NOT(ISBLANK(CK1500)),NOT(ISBLANK(CL1500)))),#N/A,
IF(ISBLANK(CI1500),"",
IF(AND(NOT(ISERROR(VLOOKUP(CI1500,MonsterTable!$A:$B,MATCH(MonsterTable!$B$1,MonsterTable!$A$1:$B$1,0),0))),OR(ISBLANK(CK1500),ISBLANK(CL1500))),#N/A,
IFERROR(VLOOKUP(CI1500,MonsterTable!$A:$B,MATCH(MonsterTable!$B$1,MonsterTable!$A$1:$B$1,0),0),
IF(OR(NOT(ISBLANK(CK1500)),ISBLANK(CL1500)),#N/A,
IF(CI1500="empty","empty",
VLOOKUP(CI1500,MonsterGroupTable!$A:$A,1,0)))))))</f>
        <v/>
      </c>
    </row>
    <row r="1501" spans="1:88">
      <c r="A1501">
        <v>80014</v>
      </c>
      <c r="B1501">
        <f t="shared" si="60"/>
        <v>1.1000000000000001</v>
      </c>
      <c r="C1501">
        <f t="shared" si="61"/>
        <v>1.1000000000000001</v>
      </c>
      <c r="F1501">
        <v>999999</v>
      </c>
      <c r="G1501">
        <v>999999</v>
      </c>
      <c r="H1501">
        <v>0</v>
      </c>
      <c r="I1501">
        <v>0</v>
      </c>
      <c r="J1501">
        <v>0</v>
      </c>
      <c r="K1501" t="s">
        <v>28</v>
      </c>
      <c r="L1501" t="s">
        <v>127</v>
      </c>
      <c r="M1501" t="s">
        <v>129</v>
      </c>
      <c r="N1501" t="s">
        <v>130</v>
      </c>
      <c r="O1501">
        <v>0</v>
      </c>
      <c r="P1501">
        <v>-4.75</v>
      </c>
      <c r="Q1501">
        <v>0</v>
      </c>
      <c r="R1501">
        <v>4</v>
      </c>
      <c r="S1501">
        <v>0</v>
      </c>
      <c r="T1501">
        <v>0</v>
      </c>
      <c r="U1501">
        <v>-20</v>
      </c>
      <c r="V1501">
        <v>0</v>
      </c>
      <c r="W1501" t="str">
        <f t="shared" si="46"/>
        <v>817,1,0.1,0</v>
      </c>
      <c r="X1501" s="1" t="s">
        <v>150</v>
      </c>
      <c r="Y1501" s="2">
        <f>IF(AND(ISBLANK(X1501),OR(NOT(ISBLANK(Z1501)),NOT(ISBLANK(AA1501)))),#N/A,
IF(ISBLANK(X1501),"",
IF(AND(NOT(ISERROR(VLOOKUP(X1501,MonsterTable!$A:$B,MATCH(MonsterTable!$B$1,MonsterTable!$A$1:$B$1,0),0))),OR(ISBLANK(Z1501),ISBLANK(AA1501))),#N/A,
IFERROR(VLOOKUP(X1501,MonsterTable!$A:$B,MATCH(MonsterTable!$B$1,MonsterTable!$A$1:$B$1,0),0),
IF(OR(NOT(ISBLANK(Z1501)),ISBLANK(AA1501)),#N/A,
IF(X1501="empty","empty",
VLOOKUP(X1501,MonsterGroupTable!$A:$A,1,0)))))))</f>
        <v>817</v>
      </c>
      <c r="Z1501">
        <v>1</v>
      </c>
      <c r="AA1501">
        <v>0.1</v>
      </c>
      <c r="AB1501">
        <v>0</v>
      </c>
      <c r="AF1501" s="2" t="str">
        <f>IF(AND(ISBLANK(AE1501),OR(NOT(ISBLANK(AG1501)),NOT(ISBLANK(AH1501)))),#N/A,
IF(ISBLANK(AE1501),"",
IF(AND(NOT(ISERROR(VLOOKUP(AE1501,MonsterTable!$A:$B,MATCH(MonsterTable!$B$1,MonsterTable!$A$1:$B$1,0),0))),OR(ISBLANK(AG1501),ISBLANK(AH1501))),#N/A,
IFERROR(VLOOKUP(AE1501,MonsterTable!$A:$B,MATCH(MonsterTable!$B$1,MonsterTable!$A$1:$B$1,0),0),
IF(OR(NOT(ISBLANK(AG1501)),ISBLANK(AH1501)),#N/A,
IF(AE1501="empty","empty",
VLOOKUP(AE1501,MonsterGroupTable!$A:$A,1,0)))))))</f>
        <v/>
      </c>
      <c r="AM1501" s="2" t="str">
        <f>IF(AND(ISBLANK(AL1501),OR(NOT(ISBLANK(AN1501)),NOT(ISBLANK(AO1501)))),#N/A,
IF(ISBLANK(AL1501),"",
IF(AND(NOT(ISERROR(VLOOKUP(AL1501,MonsterTable!$A:$B,MATCH(MonsterTable!$B$1,MonsterTable!$A$1:$B$1,0),0))),OR(ISBLANK(AN1501),ISBLANK(AO1501))),#N/A,
IFERROR(VLOOKUP(AL1501,MonsterTable!$A:$B,MATCH(MonsterTable!$B$1,MonsterTable!$A$1:$B$1,0),0),
IF(OR(NOT(ISBLANK(AN1501)),ISBLANK(AO1501)),#N/A,
IF(AL1501="empty","empty",
VLOOKUP(AL1501,MonsterGroupTable!$A:$A,1,0)))))))</f>
        <v/>
      </c>
      <c r="AT1501" s="2" t="str">
        <f>IF(AND(ISBLANK(AS1501),OR(NOT(ISBLANK(AU1501)),NOT(ISBLANK(AV1501)))),#N/A,
IF(ISBLANK(AS1501),"",
IF(AND(NOT(ISERROR(VLOOKUP(AS1501,MonsterTable!$A:$B,MATCH(MonsterTable!$B$1,MonsterTable!$A$1:$B$1,0),0))),OR(ISBLANK(AU1501),ISBLANK(AV1501))),#N/A,
IFERROR(VLOOKUP(AS1501,MonsterTable!$A:$B,MATCH(MonsterTable!$B$1,MonsterTable!$A$1:$B$1,0),0),
IF(OR(NOT(ISBLANK(AU1501)),ISBLANK(AV1501)),#N/A,
IF(AS1501="empty","empty",
VLOOKUP(AS1501,MonsterGroupTable!$A:$A,1,0)))))))</f>
        <v/>
      </c>
      <c r="BA1501" s="2" t="str">
        <f>IF(AND(ISBLANK(AZ1501),OR(NOT(ISBLANK(BB1501)),NOT(ISBLANK(BC1501)))),#N/A,
IF(ISBLANK(AZ1501),"",
IF(AND(NOT(ISERROR(VLOOKUP(AZ1501,MonsterTable!$A:$B,MATCH(MonsterTable!$B$1,MonsterTable!$A$1:$B$1,0),0))),OR(ISBLANK(BB1501),ISBLANK(BC1501))),#N/A,
IFERROR(VLOOKUP(AZ1501,MonsterTable!$A:$B,MATCH(MonsterTable!$B$1,MonsterTable!$A$1:$B$1,0),0),
IF(OR(NOT(ISBLANK(BB1501)),ISBLANK(BC1501)),#N/A,
IF(AZ1501="empty","empty",
VLOOKUP(AZ1501,MonsterGroupTable!$A:$A,1,0)))))))</f>
        <v/>
      </c>
      <c r="BH1501" s="2" t="str">
        <f>IF(AND(ISBLANK(BG1501),OR(NOT(ISBLANK(BI1501)),NOT(ISBLANK(BJ1501)))),#N/A,
IF(ISBLANK(BG1501),"",
IF(AND(NOT(ISERROR(VLOOKUP(BG1501,MonsterTable!$A:$B,MATCH(MonsterTable!$B$1,MonsterTable!$A$1:$B$1,0),0))),OR(ISBLANK(BI1501),ISBLANK(BJ1501))),#N/A,
IFERROR(VLOOKUP(BG1501,MonsterTable!$A:$B,MATCH(MonsterTable!$B$1,MonsterTable!$A$1:$B$1,0),0),
IF(OR(NOT(ISBLANK(BI1501)),ISBLANK(BJ1501)),#N/A,
IF(BG1501="empty","empty",
VLOOKUP(BG1501,MonsterGroupTable!$A:$A,1,0)))))))</f>
        <v/>
      </c>
      <c r="BO1501" s="2" t="str">
        <f>IF(AND(ISBLANK(BN1501),OR(NOT(ISBLANK(BP1501)),NOT(ISBLANK(BQ1501)))),#N/A,
IF(ISBLANK(BN1501),"",
IF(AND(NOT(ISERROR(VLOOKUP(BN1501,MonsterTable!$A:$B,MATCH(MonsterTable!$B$1,MonsterTable!$A$1:$B$1,0),0))),OR(ISBLANK(BP1501),ISBLANK(BQ1501))),#N/A,
IFERROR(VLOOKUP(BN1501,MonsterTable!$A:$B,MATCH(MonsterTable!$B$1,MonsterTable!$A$1:$B$1,0),0),
IF(OR(NOT(ISBLANK(BP1501)),ISBLANK(BQ1501)),#N/A,
IF(BN1501="empty","empty",
VLOOKUP(BN1501,MonsterGroupTable!$A:$A,1,0)))))))</f>
        <v/>
      </c>
      <c r="BV1501" s="2" t="str">
        <f>IF(AND(ISBLANK(BU1501),OR(NOT(ISBLANK(BW1501)),NOT(ISBLANK(BX1501)))),#N/A,
IF(ISBLANK(BU1501),"",
IF(AND(NOT(ISERROR(VLOOKUP(BU1501,MonsterTable!$A:$B,MATCH(MonsterTable!$B$1,MonsterTable!$A$1:$B$1,0),0))),OR(ISBLANK(BW1501),ISBLANK(BX1501))),#N/A,
IFERROR(VLOOKUP(BU1501,MonsterTable!$A:$B,MATCH(MonsterTable!$B$1,MonsterTable!$A$1:$B$1,0),0),
IF(OR(NOT(ISBLANK(BW1501)),ISBLANK(BX1501)),#N/A,
IF(BU1501="empty","empty",
VLOOKUP(BU1501,MonsterGroupTable!$A:$A,1,0)))))))</f>
        <v/>
      </c>
      <c r="CC1501" s="2" t="str">
        <f>IF(AND(ISBLANK(CB1501),OR(NOT(ISBLANK(CD1501)),NOT(ISBLANK(CE1501)))),#N/A,
IF(ISBLANK(CB1501),"",
IF(AND(NOT(ISERROR(VLOOKUP(CB1501,MonsterTable!$A:$B,MATCH(MonsterTable!$B$1,MonsterTable!$A$1:$B$1,0),0))),OR(ISBLANK(CD1501),ISBLANK(CE1501))),#N/A,
IFERROR(VLOOKUP(CB1501,MonsterTable!$A:$B,MATCH(MonsterTable!$B$1,MonsterTable!$A$1:$B$1,0),0),
IF(OR(NOT(ISBLANK(CD1501)),ISBLANK(CE1501)),#N/A,
IF(CB1501="empty","empty",
VLOOKUP(CB1501,MonsterGroupTable!$A:$A,1,0)))))))</f>
        <v/>
      </c>
      <c r="CJ1501" s="2" t="str">
        <f>IF(AND(ISBLANK(CI1501),OR(NOT(ISBLANK(CK1501)),NOT(ISBLANK(CL1501)))),#N/A,
IF(ISBLANK(CI1501),"",
IF(AND(NOT(ISERROR(VLOOKUP(CI1501,MonsterTable!$A:$B,MATCH(MonsterTable!$B$1,MonsterTable!$A$1:$B$1,0),0))),OR(ISBLANK(CK1501),ISBLANK(CL1501))),#N/A,
IFERROR(VLOOKUP(CI1501,MonsterTable!$A:$B,MATCH(MonsterTable!$B$1,MonsterTable!$A$1:$B$1,0),0),
IF(OR(NOT(ISBLANK(CK1501)),ISBLANK(CL1501)),#N/A,
IF(CI1501="empty","empty",
VLOOKUP(CI1501,MonsterGroupTable!$A:$A,1,0)))))))</f>
        <v/>
      </c>
    </row>
    <row r="1502" spans="1:88">
      <c r="A1502">
        <v>80015</v>
      </c>
      <c r="B1502">
        <f t="shared" si="60"/>
        <v>1.1000000000000001</v>
      </c>
      <c r="C1502">
        <f t="shared" si="61"/>
        <v>1.1000000000000001</v>
      </c>
      <c r="F1502">
        <v>999999</v>
      </c>
      <c r="G1502">
        <v>999999</v>
      </c>
      <c r="H1502">
        <v>0</v>
      </c>
      <c r="I1502">
        <v>0</v>
      </c>
      <c r="J1502">
        <v>0</v>
      </c>
      <c r="K1502" t="s">
        <v>28</v>
      </c>
      <c r="L1502" t="s">
        <v>277</v>
      </c>
      <c r="M1502" t="s">
        <v>278</v>
      </c>
      <c r="N1502" t="s">
        <v>130</v>
      </c>
      <c r="O1502">
        <v>0</v>
      </c>
      <c r="P1502">
        <v>-4.75</v>
      </c>
      <c r="Q1502">
        <v>0</v>
      </c>
      <c r="R1502">
        <v>4</v>
      </c>
      <c r="S1502">
        <v>0</v>
      </c>
      <c r="T1502">
        <v>0</v>
      </c>
      <c r="U1502">
        <v>-20</v>
      </c>
      <c r="V1502">
        <v>0</v>
      </c>
      <c r="W1502" t="str">
        <f t="shared" si="46"/>
        <v>818,1,0.1,0</v>
      </c>
      <c r="X1502" s="1" t="s">
        <v>151</v>
      </c>
      <c r="Y1502" s="2">
        <f>IF(AND(ISBLANK(X1502),OR(NOT(ISBLANK(Z1502)),NOT(ISBLANK(AA1502)))),#N/A,
IF(ISBLANK(X1502),"",
IF(AND(NOT(ISERROR(VLOOKUP(X1502,MonsterTable!$A:$B,MATCH(MonsterTable!$B$1,MonsterTable!$A$1:$B$1,0),0))),OR(ISBLANK(Z1502),ISBLANK(AA1502))),#N/A,
IFERROR(VLOOKUP(X1502,MonsterTable!$A:$B,MATCH(MonsterTable!$B$1,MonsterTable!$A$1:$B$1,0),0),
IF(OR(NOT(ISBLANK(Z1502)),ISBLANK(AA1502)),#N/A,
IF(X1502="empty","empty",
VLOOKUP(X1502,MonsterGroupTable!$A:$A,1,0)))))))</f>
        <v>818</v>
      </c>
      <c r="Z1502">
        <v>1</v>
      </c>
      <c r="AA1502">
        <v>0.1</v>
      </c>
      <c r="AB1502">
        <v>0</v>
      </c>
      <c r="AF1502" s="2" t="str">
        <f>IF(AND(ISBLANK(AE1502),OR(NOT(ISBLANK(AG1502)),NOT(ISBLANK(AH1502)))),#N/A,
IF(ISBLANK(AE1502),"",
IF(AND(NOT(ISERROR(VLOOKUP(AE1502,MonsterTable!$A:$B,MATCH(MonsterTable!$B$1,MonsterTable!$A$1:$B$1,0),0))),OR(ISBLANK(AG1502),ISBLANK(AH1502))),#N/A,
IFERROR(VLOOKUP(AE1502,MonsterTable!$A:$B,MATCH(MonsterTable!$B$1,MonsterTable!$A$1:$B$1,0),0),
IF(OR(NOT(ISBLANK(AG1502)),ISBLANK(AH1502)),#N/A,
IF(AE1502="empty","empty",
VLOOKUP(AE1502,MonsterGroupTable!$A:$A,1,0)))))))</f>
        <v/>
      </c>
      <c r="AM1502" s="2" t="str">
        <f>IF(AND(ISBLANK(AL1502),OR(NOT(ISBLANK(AN1502)),NOT(ISBLANK(AO1502)))),#N/A,
IF(ISBLANK(AL1502),"",
IF(AND(NOT(ISERROR(VLOOKUP(AL1502,MonsterTable!$A:$B,MATCH(MonsterTable!$B$1,MonsterTable!$A$1:$B$1,0),0))),OR(ISBLANK(AN1502),ISBLANK(AO1502))),#N/A,
IFERROR(VLOOKUP(AL1502,MonsterTable!$A:$B,MATCH(MonsterTable!$B$1,MonsterTable!$A$1:$B$1,0),0),
IF(OR(NOT(ISBLANK(AN1502)),ISBLANK(AO1502)),#N/A,
IF(AL1502="empty","empty",
VLOOKUP(AL1502,MonsterGroupTable!$A:$A,1,0)))))))</f>
        <v/>
      </c>
      <c r="AT1502" s="2" t="str">
        <f>IF(AND(ISBLANK(AS1502),OR(NOT(ISBLANK(AU1502)),NOT(ISBLANK(AV1502)))),#N/A,
IF(ISBLANK(AS1502),"",
IF(AND(NOT(ISERROR(VLOOKUP(AS1502,MonsterTable!$A:$B,MATCH(MonsterTable!$B$1,MonsterTable!$A$1:$B$1,0),0))),OR(ISBLANK(AU1502),ISBLANK(AV1502))),#N/A,
IFERROR(VLOOKUP(AS1502,MonsterTable!$A:$B,MATCH(MonsterTable!$B$1,MonsterTable!$A$1:$B$1,0),0),
IF(OR(NOT(ISBLANK(AU1502)),ISBLANK(AV1502)),#N/A,
IF(AS1502="empty","empty",
VLOOKUP(AS1502,MonsterGroupTable!$A:$A,1,0)))))))</f>
        <v/>
      </c>
      <c r="BA1502" s="2" t="str">
        <f>IF(AND(ISBLANK(AZ1502),OR(NOT(ISBLANK(BB1502)),NOT(ISBLANK(BC1502)))),#N/A,
IF(ISBLANK(AZ1502),"",
IF(AND(NOT(ISERROR(VLOOKUP(AZ1502,MonsterTable!$A:$B,MATCH(MonsterTable!$B$1,MonsterTable!$A$1:$B$1,0),0))),OR(ISBLANK(BB1502),ISBLANK(BC1502))),#N/A,
IFERROR(VLOOKUP(AZ1502,MonsterTable!$A:$B,MATCH(MonsterTable!$B$1,MonsterTable!$A$1:$B$1,0),0),
IF(OR(NOT(ISBLANK(BB1502)),ISBLANK(BC1502)),#N/A,
IF(AZ1502="empty","empty",
VLOOKUP(AZ1502,MonsterGroupTable!$A:$A,1,0)))))))</f>
        <v/>
      </c>
      <c r="BH1502" s="2" t="str">
        <f>IF(AND(ISBLANK(BG1502),OR(NOT(ISBLANK(BI1502)),NOT(ISBLANK(BJ1502)))),#N/A,
IF(ISBLANK(BG1502),"",
IF(AND(NOT(ISERROR(VLOOKUP(BG1502,MonsterTable!$A:$B,MATCH(MonsterTable!$B$1,MonsterTable!$A$1:$B$1,0),0))),OR(ISBLANK(BI1502),ISBLANK(BJ1502))),#N/A,
IFERROR(VLOOKUP(BG1502,MonsterTable!$A:$B,MATCH(MonsterTable!$B$1,MonsterTable!$A$1:$B$1,0),0),
IF(OR(NOT(ISBLANK(BI1502)),ISBLANK(BJ1502)),#N/A,
IF(BG1502="empty","empty",
VLOOKUP(BG1502,MonsterGroupTable!$A:$A,1,0)))))))</f>
        <v/>
      </c>
      <c r="BO1502" s="2" t="str">
        <f>IF(AND(ISBLANK(BN1502),OR(NOT(ISBLANK(BP1502)),NOT(ISBLANK(BQ1502)))),#N/A,
IF(ISBLANK(BN1502),"",
IF(AND(NOT(ISERROR(VLOOKUP(BN1502,MonsterTable!$A:$B,MATCH(MonsterTable!$B$1,MonsterTable!$A$1:$B$1,0),0))),OR(ISBLANK(BP1502),ISBLANK(BQ1502))),#N/A,
IFERROR(VLOOKUP(BN1502,MonsterTable!$A:$B,MATCH(MonsterTable!$B$1,MonsterTable!$A$1:$B$1,0),0),
IF(OR(NOT(ISBLANK(BP1502)),ISBLANK(BQ1502)),#N/A,
IF(BN1502="empty","empty",
VLOOKUP(BN1502,MonsterGroupTable!$A:$A,1,0)))))))</f>
        <v/>
      </c>
      <c r="BV1502" s="2" t="str">
        <f>IF(AND(ISBLANK(BU1502),OR(NOT(ISBLANK(BW1502)),NOT(ISBLANK(BX1502)))),#N/A,
IF(ISBLANK(BU1502),"",
IF(AND(NOT(ISERROR(VLOOKUP(BU1502,MonsterTable!$A:$B,MATCH(MonsterTable!$B$1,MonsterTable!$A$1:$B$1,0),0))),OR(ISBLANK(BW1502),ISBLANK(BX1502))),#N/A,
IFERROR(VLOOKUP(BU1502,MonsterTable!$A:$B,MATCH(MonsterTable!$B$1,MonsterTable!$A$1:$B$1,0),0),
IF(OR(NOT(ISBLANK(BW1502)),ISBLANK(BX1502)),#N/A,
IF(BU1502="empty","empty",
VLOOKUP(BU1502,MonsterGroupTable!$A:$A,1,0)))))))</f>
        <v/>
      </c>
      <c r="CC1502" s="2" t="str">
        <f>IF(AND(ISBLANK(CB1502),OR(NOT(ISBLANK(CD1502)),NOT(ISBLANK(CE1502)))),#N/A,
IF(ISBLANK(CB1502),"",
IF(AND(NOT(ISERROR(VLOOKUP(CB1502,MonsterTable!$A:$B,MATCH(MonsterTable!$B$1,MonsterTable!$A$1:$B$1,0),0))),OR(ISBLANK(CD1502),ISBLANK(CE1502))),#N/A,
IFERROR(VLOOKUP(CB1502,MonsterTable!$A:$B,MATCH(MonsterTable!$B$1,MonsterTable!$A$1:$B$1,0),0),
IF(OR(NOT(ISBLANK(CD1502)),ISBLANK(CE1502)),#N/A,
IF(CB1502="empty","empty",
VLOOKUP(CB1502,MonsterGroupTable!$A:$A,1,0)))))))</f>
        <v/>
      </c>
      <c r="CJ1502" s="2" t="str">
        <f>IF(AND(ISBLANK(CI1502),OR(NOT(ISBLANK(CK1502)),NOT(ISBLANK(CL1502)))),#N/A,
IF(ISBLANK(CI1502),"",
IF(AND(NOT(ISERROR(VLOOKUP(CI1502,MonsterTable!$A:$B,MATCH(MonsterTable!$B$1,MonsterTable!$A$1:$B$1,0),0))),OR(ISBLANK(CK1502),ISBLANK(CL1502))),#N/A,
IFERROR(VLOOKUP(CI1502,MonsterTable!$A:$B,MATCH(MonsterTable!$B$1,MonsterTable!$A$1:$B$1,0),0),
IF(OR(NOT(ISBLANK(CK1502)),ISBLANK(CL1502)),#N/A,
IF(CI1502="empty","empty",
VLOOKUP(CI1502,MonsterGroupTable!$A:$A,1,0)))))))</f>
        <v/>
      </c>
    </row>
    <row r="1503" spans="1:88">
      <c r="A1503">
        <v>80016</v>
      </c>
      <c r="B1503">
        <f t="shared" si="60"/>
        <v>1.1000000000000001</v>
      </c>
      <c r="C1503">
        <f t="shared" si="61"/>
        <v>1.1000000000000001</v>
      </c>
      <c r="F1503">
        <v>999999</v>
      </c>
      <c r="G1503">
        <v>999999</v>
      </c>
      <c r="H1503">
        <v>0</v>
      </c>
      <c r="I1503">
        <v>0</v>
      </c>
      <c r="J1503">
        <v>0</v>
      </c>
      <c r="K1503" t="s">
        <v>28</v>
      </c>
      <c r="L1503" t="s">
        <v>277</v>
      </c>
      <c r="M1503" t="s">
        <v>275</v>
      </c>
      <c r="N1503" t="s">
        <v>279</v>
      </c>
      <c r="O1503">
        <v>0</v>
      </c>
      <c r="P1503">
        <v>-4.75</v>
      </c>
      <c r="Q1503">
        <v>0</v>
      </c>
      <c r="R1503">
        <v>4</v>
      </c>
      <c r="S1503">
        <v>0</v>
      </c>
      <c r="T1503">
        <v>0</v>
      </c>
      <c r="U1503">
        <v>-20</v>
      </c>
      <c r="V1503">
        <v>0</v>
      </c>
      <c r="W1503" t="str">
        <f t="shared" si="46"/>
        <v>819,1,0.1,0</v>
      </c>
      <c r="X1503" s="1" t="s">
        <v>152</v>
      </c>
      <c r="Y1503" s="2">
        <f>IF(AND(ISBLANK(X1503),OR(NOT(ISBLANK(Z1503)),NOT(ISBLANK(AA1503)))),#N/A,
IF(ISBLANK(X1503),"",
IF(AND(NOT(ISERROR(VLOOKUP(X1503,MonsterTable!$A:$B,MATCH(MonsterTable!$B$1,MonsterTable!$A$1:$B$1,0),0))),OR(ISBLANK(Z1503),ISBLANK(AA1503))),#N/A,
IFERROR(VLOOKUP(X1503,MonsterTable!$A:$B,MATCH(MonsterTable!$B$1,MonsterTable!$A$1:$B$1,0),0),
IF(OR(NOT(ISBLANK(Z1503)),ISBLANK(AA1503)),#N/A,
IF(X1503="empty","empty",
VLOOKUP(X1503,MonsterGroupTable!$A:$A,1,0)))))))</f>
        <v>819</v>
      </c>
      <c r="Z1503">
        <v>1</v>
      </c>
      <c r="AA1503">
        <v>0.1</v>
      </c>
      <c r="AB1503">
        <v>0</v>
      </c>
      <c r="AF1503" s="2" t="str">
        <f>IF(AND(ISBLANK(AE1503),OR(NOT(ISBLANK(AG1503)),NOT(ISBLANK(AH1503)))),#N/A,
IF(ISBLANK(AE1503),"",
IF(AND(NOT(ISERROR(VLOOKUP(AE1503,MonsterTable!$A:$B,MATCH(MonsterTable!$B$1,MonsterTable!$A$1:$B$1,0),0))),OR(ISBLANK(AG1503),ISBLANK(AH1503))),#N/A,
IFERROR(VLOOKUP(AE1503,MonsterTable!$A:$B,MATCH(MonsterTable!$B$1,MonsterTable!$A$1:$B$1,0),0),
IF(OR(NOT(ISBLANK(AG1503)),ISBLANK(AH1503)),#N/A,
IF(AE1503="empty","empty",
VLOOKUP(AE1503,MonsterGroupTable!$A:$A,1,0)))))))</f>
        <v/>
      </c>
      <c r="AM1503" s="2" t="str">
        <f>IF(AND(ISBLANK(AL1503),OR(NOT(ISBLANK(AN1503)),NOT(ISBLANK(AO1503)))),#N/A,
IF(ISBLANK(AL1503),"",
IF(AND(NOT(ISERROR(VLOOKUP(AL1503,MonsterTable!$A:$B,MATCH(MonsterTable!$B$1,MonsterTable!$A$1:$B$1,0),0))),OR(ISBLANK(AN1503),ISBLANK(AO1503))),#N/A,
IFERROR(VLOOKUP(AL1503,MonsterTable!$A:$B,MATCH(MonsterTable!$B$1,MonsterTable!$A$1:$B$1,0),0),
IF(OR(NOT(ISBLANK(AN1503)),ISBLANK(AO1503)),#N/A,
IF(AL1503="empty","empty",
VLOOKUP(AL1503,MonsterGroupTable!$A:$A,1,0)))))))</f>
        <v/>
      </c>
      <c r="AT1503" s="2" t="str">
        <f>IF(AND(ISBLANK(AS1503),OR(NOT(ISBLANK(AU1503)),NOT(ISBLANK(AV1503)))),#N/A,
IF(ISBLANK(AS1503),"",
IF(AND(NOT(ISERROR(VLOOKUP(AS1503,MonsterTable!$A:$B,MATCH(MonsterTable!$B$1,MonsterTable!$A$1:$B$1,0),0))),OR(ISBLANK(AU1503),ISBLANK(AV1503))),#N/A,
IFERROR(VLOOKUP(AS1503,MonsterTable!$A:$B,MATCH(MonsterTable!$B$1,MonsterTable!$A$1:$B$1,0),0),
IF(OR(NOT(ISBLANK(AU1503)),ISBLANK(AV1503)),#N/A,
IF(AS1503="empty","empty",
VLOOKUP(AS1503,MonsterGroupTable!$A:$A,1,0)))))))</f>
        <v/>
      </c>
      <c r="BA1503" s="2" t="str">
        <f>IF(AND(ISBLANK(AZ1503),OR(NOT(ISBLANK(BB1503)),NOT(ISBLANK(BC1503)))),#N/A,
IF(ISBLANK(AZ1503),"",
IF(AND(NOT(ISERROR(VLOOKUP(AZ1503,MonsterTable!$A:$B,MATCH(MonsterTable!$B$1,MonsterTable!$A$1:$B$1,0),0))),OR(ISBLANK(BB1503),ISBLANK(BC1503))),#N/A,
IFERROR(VLOOKUP(AZ1503,MonsterTable!$A:$B,MATCH(MonsterTable!$B$1,MonsterTable!$A$1:$B$1,0),0),
IF(OR(NOT(ISBLANK(BB1503)),ISBLANK(BC1503)),#N/A,
IF(AZ1503="empty","empty",
VLOOKUP(AZ1503,MonsterGroupTable!$A:$A,1,0)))))))</f>
        <v/>
      </c>
      <c r="BH1503" s="2" t="str">
        <f>IF(AND(ISBLANK(BG1503),OR(NOT(ISBLANK(BI1503)),NOT(ISBLANK(BJ1503)))),#N/A,
IF(ISBLANK(BG1503),"",
IF(AND(NOT(ISERROR(VLOOKUP(BG1503,MonsterTable!$A:$B,MATCH(MonsterTable!$B$1,MonsterTable!$A$1:$B$1,0),0))),OR(ISBLANK(BI1503),ISBLANK(BJ1503))),#N/A,
IFERROR(VLOOKUP(BG1503,MonsterTable!$A:$B,MATCH(MonsterTable!$B$1,MonsterTable!$A$1:$B$1,0),0),
IF(OR(NOT(ISBLANK(BI1503)),ISBLANK(BJ1503)),#N/A,
IF(BG1503="empty","empty",
VLOOKUP(BG1503,MonsterGroupTable!$A:$A,1,0)))))))</f>
        <v/>
      </c>
      <c r="BO1503" s="2" t="str">
        <f>IF(AND(ISBLANK(BN1503),OR(NOT(ISBLANK(BP1503)),NOT(ISBLANK(BQ1503)))),#N/A,
IF(ISBLANK(BN1503),"",
IF(AND(NOT(ISERROR(VLOOKUP(BN1503,MonsterTable!$A:$B,MATCH(MonsterTable!$B$1,MonsterTable!$A$1:$B$1,0),0))),OR(ISBLANK(BP1503),ISBLANK(BQ1503))),#N/A,
IFERROR(VLOOKUP(BN1503,MonsterTable!$A:$B,MATCH(MonsterTable!$B$1,MonsterTable!$A$1:$B$1,0),0),
IF(OR(NOT(ISBLANK(BP1503)),ISBLANK(BQ1503)),#N/A,
IF(BN1503="empty","empty",
VLOOKUP(BN1503,MonsterGroupTable!$A:$A,1,0)))))))</f>
        <v/>
      </c>
      <c r="BV1503" s="2" t="str">
        <f>IF(AND(ISBLANK(BU1503),OR(NOT(ISBLANK(BW1503)),NOT(ISBLANK(BX1503)))),#N/A,
IF(ISBLANK(BU1503),"",
IF(AND(NOT(ISERROR(VLOOKUP(BU1503,MonsterTable!$A:$B,MATCH(MonsterTable!$B$1,MonsterTable!$A$1:$B$1,0),0))),OR(ISBLANK(BW1503),ISBLANK(BX1503))),#N/A,
IFERROR(VLOOKUP(BU1503,MonsterTable!$A:$B,MATCH(MonsterTable!$B$1,MonsterTable!$A$1:$B$1,0),0),
IF(OR(NOT(ISBLANK(BW1503)),ISBLANK(BX1503)),#N/A,
IF(BU1503="empty","empty",
VLOOKUP(BU1503,MonsterGroupTable!$A:$A,1,0)))))))</f>
        <v/>
      </c>
      <c r="CC1503" s="2" t="str">
        <f>IF(AND(ISBLANK(CB1503),OR(NOT(ISBLANK(CD1503)),NOT(ISBLANK(CE1503)))),#N/A,
IF(ISBLANK(CB1503),"",
IF(AND(NOT(ISERROR(VLOOKUP(CB1503,MonsterTable!$A:$B,MATCH(MonsterTable!$B$1,MonsterTable!$A$1:$B$1,0),0))),OR(ISBLANK(CD1503),ISBLANK(CE1503))),#N/A,
IFERROR(VLOOKUP(CB1503,MonsterTable!$A:$B,MATCH(MonsterTable!$B$1,MonsterTable!$A$1:$B$1,0),0),
IF(OR(NOT(ISBLANK(CD1503)),ISBLANK(CE1503)),#N/A,
IF(CB1503="empty","empty",
VLOOKUP(CB1503,MonsterGroupTable!$A:$A,1,0)))))))</f>
        <v/>
      </c>
      <c r="CJ1503" s="2" t="str">
        <f>IF(AND(ISBLANK(CI1503),OR(NOT(ISBLANK(CK1503)),NOT(ISBLANK(CL1503)))),#N/A,
IF(ISBLANK(CI1503),"",
IF(AND(NOT(ISERROR(VLOOKUP(CI1503,MonsterTable!$A:$B,MATCH(MonsterTable!$B$1,MonsterTable!$A$1:$B$1,0),0))),OR(ISBLANK(CK1503),ISBLANK(CL1503))),#N/A,
IFERROR(VLOOKUP(CI1503,MonsterTable!$A:$B,MATCH(MonsterTable!$B$1,MonsterTable!$A$1:$B$1,0),0),
IF(OR(NOT(ISBLANK(CK1503)),ISBLANK(CL1503)),#N/A,
IF(CI1503="empty","empty",
VLOOKUP(CI1503,MonsterGroupTable!$A:$A,1,0)))))))</f>
        <v/>
      </c>
    </row>
    <row r="1504" spans="1:88">
      <c r="A1504">
        <v>80017</v>
      </c>
      <c r="B1504">
        <f t="shared" ref="B1504:B1511" si="62">IF(MOD(A1504,10)=0,1.2,1.1)</f>
        <v>1.1000000000000001</v>
      </c>
      <c r="C1504">
        <f t="shared" ref="C1504:C1511" si="63">IF(MOD(B1504,10)=0,1.2,1.1)</f>
        <v>1.1000000000000001</v>
      </c>
      <c r="F1504">
        <v>999999</v>
      </c>
      <c r="G1504">
        <v>999999</v>
      </c>
      <c r="H1504">
        <v>0</v>
      </c>
      <c r="I1504">
        <v>0</v>
      </c>
      <c r="J1504">
        <v>0</v>
      </c>
      <c r="K1504" t="s">
        <v>362</v>
      </c>
      <c r="L1504" t="s">
        <v>363</v>
      </c>
      <c r="M1504" t="s">
        <v>275</v>
      </c>
      <c r="N1504" t="s">
        <v>276</v>
      </c>
      <c r="O1504">
        <v>0</v>
      </c>
      <c r="P1504">
        <v>-4.75</v>
      </c>
      <c r="Q1504">
        <v>0</v>
      </c>
      <c r="R1504">
        <v>4</v>
      </c>
      <c r="S1504">
        <v>0</v>
      </c>
      <c r="T1504">
        <v>0</v>
      </c>
      <c r="U1504">
        <v>-20</v>
      </c>
      <c r="V1504">
        <v>0</v>
      </c>
      <c r="W1504" t="str">
        <f t="shared" ref="W1504:W1511" si="64">Y1504&amp;IF(ISBLANK(Z1504),"",","&amp;Z1504)&amp;IF(ISBLANK(AA1504),"",","&amp;AA1504)&amp;IF(ISBLANK(AB1504),"",","&amp;AB1504)&amp;IF(ISBLANK(AC1504),"",","&amp;AC1504)&amp;IF(ISBLANK(AD1504),"",","&amp;AD1504)
&amp;IF(LEN(AF1504)=0,"",","&amp;AF1504)&amp;IF(ISBLANK(AG1504),"",","&amp;AG1504)&amp;IF(ISBLANK(AH1504),"",","&amp;AH1504)&amp;IF(ISBLANK(AI1504),"",","&amp;AI1504)&amp;IF(ISBLANK(AJ1504),"",","&amp;AJ1504)&amp;IF(ISBLANK(AK1504),"",","&amp;AK1504)
&amp;IF(LEN(AM1504)=0,"",","&amp;AM1504)&amp;IF(ISBLANK(AN1504),"",","&amp;AN1504)&amp;IF(ISBLANK(AO1504),"",","&amp;AO1504)&amp;IF(ISBLANK(AP1504),"",","&amp;AP1504)&amp;IF(ISBLANK(AQ1504),"",","&amp;AQ1504)&amp;IF(ISBLANK(AR1504),"",","&amp;AR1504)
&amp;IF(LEN(AT1504)=0,"",","&amp;AT1504)&amp;IF(ISBLANK(AU1504),"",","&amp;AU1504)&amp;IF(ISBLANK(AV1504),"",","&amp;AV1504)&amp;IF(ISBLANK(AW1504),"",","&amp;AW1504)&amp;IF(ISBLANK(AX1504),"",","&amp;AX1504)&amp;IF(ISBLANK(AY1504),"",","&amp;AY1504)
&amp;IF(LEN(BA1504)=0,"",","&amp;BA1504)&amp;IF(ISBLANK(BB1504),"",","&amp;BB1504)&amp;IF(ISBLANK(BC1504),"",","&amp;BC1504)&amp;IF(ISBLANK(BD1504),"",","&amp;BD1504)&amp;IF(ISBLANK(BE1504),"",","&amp;BE1504)&amp;IF(ISBLANK(BF1504),"",","&amp;BF1504)
&amp;IF(LEN(BH1504)=0,"",","&amp;BH1504)&amp;IF(ISBLANK(BI1504),"",","&amp;BI1504)&amp;IF(ISBLANK(BJ1504),"",","&amp;BJ1504)&amp;IF(ISBLANK(BK1504),"",","&amp;BK1504)&amp;IF(ISBLANK(BL1504),"",","&amp;BL1504)&amp;IF(ISBLANK(BM1504),"",","&amp;BM1504)
&amp;IF(LEN(BO1504)=0,"",","&amp;BO1504)&amp;IF(ISBLANK(BP1504),"",","&amp;BP1504)&amp;IF(ISBLANK(BQ1504),"",","&amp;BQ1504)&amp;IF(ISBLANK(BR1504),"",","&amp;BR1504)&amp;IF(ISBLANK(BS1504),"",","&amp;BS1504)&amp;IF(ISBLANK(BT1504),"",","&amp;BT1504)
&amp;IF(LEN(BV1504)=0,"",","&amp;BV1504)&amp;IF(ISBLANK(BW1504),"",","&amp;BW1504)&amp;IF(ISBLANK(BX1504),"",","&amp;BX1504)&amp;IF(ISBLANK(BY1504),"",","&amp;BY1504)&amp;IF(ISBLANK(BZ1504),"",","&amp;BZ1504)&amp;IF(ISBLANK(CA1504),"",","&amp;CA1504)
&amp;IF(LEN(CC1504)=0,"",","&amp;CC1504)&amp;IF(ISBLANK(CD1504),"",","&amp;CD1504)&amp;IF(ISBLANK(CE1504),"",","&amp;CE1504)&amp;IF(ISBLANK(CF1504),"",","&amp;CF1504)&amp;IF(ISBLANK(CG1504),"",","&amp;CG1504)&amp;IF(ISBLANK(CH1504),"",","&amp;CH1504)
&amp;IF(LEN(CJ1504)=0,"",","&amp;CJ1504)&amp;IF(ISBLANK(CK1504),"",","&amp;CK1504)&amp;IF(ISBLANK(CL1504),"",","&amp;CL1504)&amp;IF(ISBLANK(CM1504),"",","&amp;CM1504)&amp;IF(ISBLANK(CN1504),"",","&amp;CN1504)&amp;IF(ISBLANK(CO1504),"",","&amp;CO1504)</f>
        <v>807,1,0.1,0</v>
      </c>
      <c r="X1504" s="1" t="s">
        <v>144</v>
      </c>
      <c r="Y1504" s="2">
        <f>IF(AND(ISBLANK(X1504),OR(NOT(ISBLANK(Z1504)),NOT(ISBLANK(AA1504)))),#N/A,
IF(ISBLANK(X1504),"",
IF(AND(NOT(ISERROR(VLOOKUP(X1504,MonsterTable!$A:$B,MATCH(MonsterTable!$B$1,MonsterTable!$A$1:$B$1,0),0))),OR(ISBLANK(Z1504),ISBLANK(AA1504))),#N/A,
IFERROR(VLOOKUP(X1504,MonsterTable!$A:$B,MATCH(MonsterTable!$B$1,MonsterTable!$A$1:$B$1,0),0),
IF(OR(NOT(ISBLANK(Z1504)),ISBLANK(AA1504)),#N/A,
IF(X1504="empty","empty",
VLOOKUP(X1504,MonsterGroupTable!$A:$A,1,0)))))))</f>
        <v>807</v>
      </c>
      <c r="Z1504">
        <v>1</v>
      </c>
      <c r="AA1504">
        <v>0.1</v>
      </c>
      <c r="AB1504">
        <v>0</v>
      </c>
      <c r="AF1504" s="2" t="str">
        <f>IF(AND(ISBLANK(AE1504),OR(NOT(ISBLANK(AG1504)),NOT(ISBLANK(AH1504)))),#N/A,
IF(ISBLANK(AE1504),"",
IF(AND(NOT(ISERROR(VLOOKUP(AE1504,MonsterTable!$A:$B,MATCH(MonsterTable!$B$1,MonsterTable!$A$1:$B$1,0),0))),OR(ISBLANK(AG1504),ISBLANK(AH1504))),#N/A,
IFERROR(VLOOKUP(AE1504,MonsterTable!$A:$B,MATCH(MonsterTable!$B$1,MonsterTable!$A$1:$B$1,0),0),
IF(OR(NOT(ISBLANK(AG1504)),ISBLANK(AH1504)),#N/A,
IF(AE1504="empty","empty",
VLOOKUP(AE1504,MonsterGroupTable!$A:$A,1,0)))))))</f>
        <v/>
      </c>
      <c r="AM1504" s="2" t="str">
        <f>IF(AND(ISBLANK(AL1504),OR(NOT(ISBLANK(AN1504)),NOT(ISBLANK(AO1504)))),#N/A,
IF(ISBLANK(AL1504),"",
IF(AND(NOT(ISERROR(VLOOKUP(AL1504,MonsterTable!$A:$B,MATCH(MonsterTable!$B$1,MonsterTable!$A$1:$B$1,0),0))),OR(ISBLANK(AN1504),ISBLANK(AO1504))),#N/A,
IFERROR(VLOOKUP(AL1504,MonsterTable!$A:$B,MATCH(MonsterTable!$B$1,MonsterTable!$A$1:$B$1,0),0),
IF(OR(NOT(ISBLANK(AN1504)),ISBLANK(AO1504)),#N/A,
IF(AL1504="empty","empty",
VLOOKUP(AL1504,MonsterGroupTable!$A:$A,1,0)))))))</f>
        <v/>
      </c>
      <c r="AT1504" s="2" t="str">
        <f>IF(AND(ISBLANK(AS1504),OR(NOT(ISBLANK(AU1504)),NOT(ISBLANK(AV1504)))),#N/A,
IF(ISBLANK(AS1504),"",
IF(AND(NOT(ISERROR(VLOOKUP(AS1504,MonsterTable!$A:$B,MATCH(MonsterTable!$B$1,MonsterTable!$A$1:$B$1,0),0))),OR(ISBLANK(AU1504),ISBLANK(AV1504))),#N/A,
IFERROR(VLOOKUP(AS1504,MonsterTable!$A:$B,MATCH(MonsterTable!$B$1,MonsterTable!$A$1:$B$1,0),0),
IF(OR(NOT(ISBLANK(AU1504)),ISBLANK(AV1504)),#N/A,
IF(AS1504="empty","empty",
VLOOKUP(AS1504,MonsterGroupTable!$A:$A,1,0)))))))</f>
        <v/>
      </c>
      <c r="BA1504" s="2" t="str">
        <f>IF(AND(ISBLANK(AZ1504),OR(NOT(ISBLANK(BB1504)),NOT(ISBLANK(BC1504)))),#N/A,
IF(ISBLANK(AZ1504),"",
IF(AND(NOT(ISERROR(VLOOKUP(AZ1504,MonsterTable!$A:$B,MATCH(MonsterTable!$B$1,MonsterTable!$A$1:$B$1,0),0))),OR(ISBLANK(BB1504),ISBLANK(BC1504))),#N/A,
IFERROR(VLOOKUP(AZ1504,MonsterTable!$A:$B,MATCH(MonsterTable!$B$1,MonsterTable!$A$1:$B$1,0),0),
IF(OR(NOT(ISBLANK(BB1504)),ISBLANK(BC1504)),#N/A,
IF(AZ1504="empty","empty",
VLOOKUP(AZ1504,MonsterGroupTable!$A:$A,1,0)))))))</f>
        <v/>
      </c>
      <c r="BH1504" s="2" t="str">
        <f>IF(AND(ISBLANK(BG1504),OR(NOT(ISBLANK(BI1504)),NOT(ISBLANK(BJ1504)))),#N/A,
IF(ISBLANK(BG1504),"",
IF(AND(NOT(ISERROR(VLOOKUP(BG1504,MonsterTable!$A:$B,MATCH(MonsterTable!$B$1,MonsterTable!$A$1:$B$1,0),0))),OR(ISBLANK(BI1504),ISBLANK(BJ1504))),#N/A,
IFERROR(VLOOKUP(BG1504,MonsterTable!$A:$B,MATCH(MonsterTable!$B$1,MonsterTable!$A$1:$B$1,0),0),
IF(OR(NOT(ISBLANK(BI1504)),ISBLANK(BJ1504)),#N/A,
IF(BG1504="empty","empty",
VLOOKUP(BG1504,MonsterGroupTable!$A:$A,1,0)))))))</f>
        <v/>
      </c>
      <c r="BO1504" s="2" t="str">
        <f>IF(AND(ISBLANK(BN1504),OR(NOT(ISBLANK(BP1504)),NOT(ISBLANK(BQ1504)))),#N/A,
IF(ISBLANK(BN1504),"",
IF(AND(NOT(ISERROR(VLOOKUP(BN1504,MonsterTable!$A:$B,MATCH(MonsterTable!$B$1,MonsterTable!$A$1:$B$1,0),0))),OR(ISBLANK(BP1504),ISBLANK(BQ1504))),#N/A,
IFERROR(VLOOKUP(BN1504,MonsterTable!$A:$B,MATCH(MonsterTable!$B$1,MonsterTable!$A$1:$B$1,0),0),
IF(OR(NOT(ISBLANK(BP1504)),ISBLANK(BQ1504)),#N/A,
IF(BN1504="empty","empty",
VLOOKUP(BN1504,MonsterGroupTable!$A:$A,1,0)))))))</f>
        <v/>
      </c>
      <c r="BV1504" s="2" t="str">
        <f>IF(AND(ISBLANK(BU1504),OR(NOT(ISBLANK(BW1504)),NOT(ISBLANK(BX1504)))),#N/A,
IF(ISBLANK(BU1504),"",
IF(AND(NOT(ISERROR(VLOOKUP(BU1504,MonsterTable!$A:$B,MATCH(MonsterTable!$B$1,MonsterTable!$A$1:$B$1,0),0))),OR(ISBLANK(BW1504),ISBLANK(BX1504))),#N/A,
IFERROR(VLOOKUP(BU1504,MonsterTable!$A:$B,MATCH(MonsterTable!$B$1,MonsterTable!$A$1:$B$1,0),0),
IF(OR(NOT(ISBLANK(BW1504)),ISBLANK(BX1504)),#N/A,
IF(BU1504="empty","empty",
VLOOKUP(BU1504,MonsterGroupTable!$A:$A,1,0)))))))</f>
        <v/>
      </c>
      <c r="CC1504" s="2" t="str">
        <f>IF(AND(ISBLANK(CB1504),OR(NOT(ISBLANK(CD1504)),NOT(ISBLANK(CE1504)))),#N/A,
IF(ISBLANK(CB1504),"",
IF(AND(NOT(ISERROR(VLOOKUP(CB1504,MonsterTable!$A:$B,MATCH(MonsterTable!$B$1,MonsterTable!$A$1:$B$1,0),0))),OR(ISBLANK(CD1504),ISBLANK(CE1504))),#N/A,
IFERROR(VLOOKUP(CB1504,MonsterTable!$A:$B,MATCH(MonsterTable!$B$1,MonsterTable!$A$1:$B$1,0),0),
IF(OR(NOT(ISBLANK(CD1504)),ISBLANK(CE1504)),#N/A,
IF(CB1504="empty","empty",
VLOOKUP(CB1504,MonsterGroupTable!$A:$A,1,0)))))))</f>
        <v/>
      </c>
      <c r="CJ1504" s="2" t="str">
        <f>IF(AND(ISBLANK(CI1504),OR(NOT(ISBLANK(CK1504)),NOT(ISBLANK(CL1504)))),#N/A,
IF(ISBLANK(CI1504),"",
IF(AND(NOT(ISERROR(VLOOKUP(CI1504,MonsterTable!$A:$B,MATCH(MonsterTable!$B$1,MonsterTable!$A$1:$B$1,0),0))),OR(ISBLANK(CK1504),ISBLANK(CL1504))),#N/A,
IFERROR(VLOOKUP(CI1504,MonsterTable!$A:$B,MATCH(MonsterTable!$B$1,MonsterTable!$A$1:$B$1,0),0),
IF(OR(NOT(ISBLANK(CK1504)),ISBLANK(CL1504)),#N/A,
IF(CI1504="empty","empty",
VLOOKUP(CI1504,MonsterGroupTable!$A:$A,1,0)))))))</f>
        <v/>
      </c>
    </row>
    <row r="1505" spans="1:88">
      <c r="A1505">
        <v>80018</v>
      </c>
      <c r="B1505">
        <f t="shared" si="62"/>
        <v>1.1000000000000001</v>
      </c>
      <c r="C1505">
        <f t="shared" si="63"/>
        <v>1.1000000000000001</v>
      </c>
      <c r="F1505">
        <v>999999</v>
      </c>
      <c r="G1505">
        <v>999999</v>
      </c>
      <c r="H1505">
        <v>0</v>
      </c>
      <c r="I1505">
        <v>0</v>
      </c>
      <c r="J1505">
        <v>0</v>
      </c>
      <c r="K1505" t="s">
        <v>362</v>
      </c>
      <c r="L1505" t="s">
        <v>364</v>
      </c>
      <c r="M1505" t="s">
        <v>275</v>
      </c>
      <c r="N1505" t="s">
        <v>365</v>
      </c>
      <c r="O1505">
        <v>0</v>
      </c>
      <c r="P1505">
        <v>-4.75</v>
      </c>
      <c r="Q1505">
        <v>0</v>
      </c>
      <c r="R1505">
        <v>4</v>
      </c>
      <c r="S1505">
        <v>0</v>
      </c>
      <c r="T1505">
        <v>0</v>
      </c>
      <c r="U1505">
        <v>-20</v>
      </c>
      <c r="V1505">
        <v>0</v>
      </c>
      <c r="W1505" t="str">
        <f t="shared" si="64"/>
        <v>821,1,0.1,0</v>
      </c>
      <c r="X1505" s="1" t="s">
        <v>153</v>
      </c>
      <c r="Y1505" s="2">
        <f>IF(AND(ISBLANK(X1505),OR(NOT(ISBLANK(Z1505)),NOT(ISBLANK(AA1505)))),#N/A,
IF(ISBLANK(X1505),"",
IF(AND(NOT(ISERROR(VLOOKUP(X1505,MonsterTable!$A:$B,MATCH(MonsterTable!$B$1,MonsterTable!$A$1:$B$1,0),0))),OR(ISBLANK(Z1505),ISBLANK(AA1505))),#N/A,
IFERROR(VLOOKUP(X1505,MonsterTable!$A:$B,MATCH(MonsterTable!$B$1,MonsterTable!$A$1:$B$1,0),0),
IF(OR(NOT(ISBLANK(Z1505)),ISBLANK(AA1505)),#N/A,
IF(X1505="empty","empty",
VLOOKUP(X1505,MonsterGroupTable!$A:$A,1,0)))))))</f>
        <v>821</v>
      </c>
      <c r="Z1505">
        <v>1</v>
      </c>
      <c r="AA1505">
        <v>0.1</v>
      </c>
      <c r="AB1505">
        <v>0</v>
      </c>
      <c r="AF1505" s="2" t="str">
        <f>IF(AND(ISBLANK(AE1505),OR(NOT(ISBLANK(AG1505)),NOT(ISBLANK(AH1505)))),#N/A,
IF(ISBLANK(AE1505),"",
IF(AND(NOT(ISERROR(VLOOKUP(AE1505,MonsterTable!$A:$B,MATCH(MonsterTable!$B$1,MonsterTable!$A$1:$B$1,0),0))),OR(ISBLANK(AG1505),ISBLANK(AH1505))),#N/A,
IFERROR(VLOOKUP(AE1505,MonsterTable!$A:$B,MATCH(MonsterTable!$B$1,MonsterTable!$A$1:$B$1,0),0),
IF(OR(NOT(ISBLANK(AG1505)),ISBLANK(AH1505)),#N/A,
IF(AE1505="empty","empty",
VLOOKUP(AE1505,MonsterGroupTable!$A:$A,1,0)))))))</f>
        <v/>
      </c>
      <c r="AM1505" s="2" t="str">
        <f>IF(AND(ISBLANK(AL1505),OR(NOT(ISBLANK(AN1505)),NOT(ISBLANK(AO1505)))),#N/A,
IF(ISBLANK(AL1505),"",
IF(AND(NOT(ISERROR(VLOOKUP(AL1505,MonsterTable!$A:$B,MATCH(MonsterTable!$B$1,MonsterTable!$A$1:$B$1,0),0))),OR(ISBLANK(AN1505),ISBLANK(AO1505))),#N/A,
IFERROR(VLOOKUP(AL1505,MonsterTable!$A:$B,MATCH(MonsterTable!$B$1,MonsterTable!$A$1:$B$1,0),0),
IF(OR(NOT(ISBLANK(AN1505)),ISBLANK(AO1505)),#N/A,
IF(AL1505="empty","empty",
VLOOKUP(AL1505,MonsterGroupTable!$A:$A,1,0)))))))</f>
        <v/>
      </c>
      <c r="AT1505" s="2" t="str">
        <f>IF(AND(ISBLANK(AS1505),OR(NOT(ISBLANK(AU1505)),NOT(ISBLANK(AV1505)))),#N/A,
IF(ISBLANK(AS1505),"",
IF(AND(NOT(ISERROR(VLOOKUP(AS1505,MonsterTable!$A:$B,MATCH(MonsterTable!$B$1,MonsterTable!$A$1:$B$1,0),0))),OR(ISBLANK(AU1505),ISBLANK(AV1505))),#N/A,
IFERROR(VLOOKUP(AS1505,MonsterTable!$A:$B,MATCH(MonsterTable!$B$1,MonsterTable!$A$1:$B$1,0),0),
IF(OR(NOT(ISBLANK(AU1505)),ISBLANK(AV1505)),#N/A,
IF(AS1505="empty","empty",
VLOOKUP(AS1505,MonsterGroupTable!$A:$A,1,0)))))))</f>
        <v/>
      </c>
      <c r="BA1505" s="2" t="str">
        <f>IF(AND(ISBLANK(AZ1505),OR(NOT(ISBLANK(BB1505)),NOT(ISBLANK(BC1505)))),#N/A,
IF(ISBLANK(AZ1505),"",
IF(AND(NOT(ISERROR(VLOOKUP(AZ1505,MonsterTable!$A:$B,MATCH(MonsterTable!$B$1,MonsterTable!$A$1:$B$1,0),0))),OR(ISBLANK(BB1505),ISBLANK(BC1505))),#N/A,
IFERROR(VLOOKUP(AZ1505,MonsterTable!$A:$B,MATCH(MonsterTable!$B$1,MonsterTable!$A$1:$B$1,0),0),
IF(OR(NOT(ISBLANK(BB1505)),ISBLANK(BC1505)),#N/A,
IF(AZ1505="empty","empty",
VLOOKUP(AZ1505,MonsterGroupTable!$A:$A,1,0)))))))</f>
        <v/>
      </c>
      <c r="BH1505" s="2" t="str">
        <f>IF(AND(ISBLANK(BG1505),OR(NOT(ISBLANK(BI1505)),NOT(ISBLANK(BJ1505)))),#N/A,
IF(ISBLANK(BG1505),"",
IF(AND(NOT(ISERROR(VLOOKUP(BG1505,MonsterTable!$A:$B,MATCH(MonsterTable!$B$1,MonsterTable!$A$1:$B$1,0),0))),OR(ISBLANK(BI1505),ISBLANK(BJ1505))),#N/A,
IFERROR(VLOOKUP(BG1505,MonsterTable!$A:$B,MATCH(MonsterTable!$B$1,MonsterTable!$A$1:$B$1,0),0),
IF(OR(NOT(ISBLANK(BI1505)),ISBLANK(BJ1505)),#N/A,
IF(BG1505="empty","empty",
VLOOKUP(BG1505,MonsterGroupTable!$A:$A,1,0)))))))</f>
        <v/>
      </c>
      <c r="BO1505" s="2" t="str">
        <f>IF(AND(ISBLANK(BN1505),OR(NOT(ISBLANK(BP1505)),NOT(ISBLANK(BQ1505)))),#N/A,
IF(ISBLANK(BN1505),"",
IF(AND(NOT(ISERROR(VLOOKUP(BN1505,MonsterTable!$A:$B,MATCH(MonsterTable!$B$1,MonsterTable!$A$1:$B$1,0),0))),OR(ISBLANK(BP1505),ISBLANK(BQ1505))),#N/A,
IFERROR(VLOOKUP(BN1505,MonsterTable!$A:$B,MATCH(MonsterTable!$B$1,MonsterTable!$A$1:$B$1,0),0),
IF(OR(NOT(ISBLANK(BP1505)),ISBLANK(BQ1505)),#N/A,
IF(BN1505="empty","empty",
VLOOKUP(BN1505,MonsterGroupTable!$A:$A,1,0)))))))</f>
        <v/>
      </c>
      <c r="BV1505" s="2" t="str">
        <f>IF(AND(ISBLANK(BU1505),OR(NOT(ISBLANK(BW1505)),NOT(ISBLANK(BX1505)))),#N/A,
IF(ISBLANK(BU1505),"",
IF(AND(NOT(ISERROR(VLOOKUP(BU1505,MonsterTable!$A:$B,MATCH(MonsterTable!$B$1,MonsterTable!$A$1:$B$1,0),0))),OR(ISBLANK(BW1505),ISBLANK(BX1505))),#N/A,
IFERROR(VLOOKUP(BU1505,MonsterTable!$A:$B,MATCH(MonsterTable!$B$1,MonsterTable!$A$1:$B$1,0),0),
IF(OR(NOT(ISBLANK(BW1505)),ISBLANK(BX1505)),#N/A,
IF(BU1505="empty","empty",
VLOOKUP(BU1505,MonsterGroupTable!$A:$A,1,0)))))))</f>
        <v/>
      </c>
      <c r="CC1505" s="2" t="str">
        <f>IF(AND(ISBLANK(CB1505),OR(NOT(ISBLANK(CD1505)),NOT(ISBLANK(CE1505)))),#N/A,
IF(ISBLANK(CB1505),"",
IF(AND(NOT(ISERROR(VLOOKUP(CB1505,MonsterTable!$A:$B,MATCH(MonsterTable!$B$1,MonsterTable!$A$1:$B$1,0),0))),OR(ISBLANK(CD1505),ISBLANK(CE1505))),#N/A,
IFERROR(VLOOKUP(CB1505,MonsterTable!$A:$B,MATCH(MonsterTable!$B$1,MonsterTable!$A$1:$B$1,0),0),
IF(OR(NOT(ISBLANK(CD1505)),ISBLANK(CE1505)),#N/A,
IF(CB1505="empty","empty",
VLOOKUP(CB1505,MonsterGroupTable!$A:$A,1,0)))))))</f>
        <v/>
      </c>
      <c r="CJ1505" s="2" t="str">
        <f>IF(AND(ISBLANK(CI1505),OR(NOT(ISBLANK(CK1505)),NOT(ISBLANK(CL1505)))),#N/A,
IF(ISBLANK(CI1505),"",
IF(AND(NOT(ISERROR(VLOOKUP(CI1505,MonsterTable!$A:$B,MATCH(MonsterTable!$B$1,MonsterTable!$A$1:$B$1,0),0))),OR(ISBLANK(CK1505),ISBLANK(CL1505))),#N/A,
IFERROR(VLOOKUP(CI1505,MonsterTable!$A:$B,MATCH(MonsterTable!$B$1,MonsterTable!$A$1:$B$1,0),0),
IF(OR(NOT(ISBLANK(CK1505)),ISBLANK(CL1505)),#N/A,
IF(CI1505="empty","empty",
VLOOKUP(CI1505,MonsterGroupTable!$A:$A,1,0)))))))</f>
        <v/>
      </c>
    </row>
    <row r="1506" spans="1:88">
      <c r="A1506">
        <v>80019</v>
      </c>
      <c r="B1506">
        <f t="shared" si="62"/>
        <v>1.1000000000000001</v>
      </c>
      <c r="C1506">
        <f t="shared" si="63"/>
        <v>1.1000000000000001</v>
      </c>
      <c r="F1506">
        <v>999999</v>
      </c>
      <c r="G1506">
        <v>999999</v>
      </c>
      <c r="H1506">
        <v>0</v>
      </c>
      <c r="I1506">
        <v>0</v>
      </c>
      <c r="J1506">
        <v>0</v>
      </c>
      <c r="K1506" t="s">
        <v>362</v>
      </c>
      <c r="L1506" t="s">
        <v>366</v>
      </c>
      <c r="M1506" t="s">
        <v>275</v>
      </c>
      <c r="N1506" t="s">
        <v>276</v>
      </c>
      <c r="O1506">
        <v>0</v>
      </c>
      <c r="P1506">
        <v>-4.75</v>
      </c>
      <c r="Q1506">
        <v>0</v>
      </c>
      <c r="R1506">
        <v>4</v>
      </c>
      <c r="S1506">
        <v>0</v>
      </c>
      <c r="T1506">
        <v>0</v>
      </c>
      <c r="U1506">
        <v>-20</v>
      </c>
      <c r="V1506">
        <v>0</v>
      </c>
      <c r="W1506" t="str">
        <f t="shared" si="64"/>
        <v>822,1,0.1,0</v>
      </c>
      <c r="X1506" s="1" t="s">
        <v>154</v>
      </c>
      <c r="Y1506" s="2">
        <f>IF(AND(ISBLANK(X1506),OR(NOT(ISBLANK(Z1506)),NOT(ISBLANK(AA1506)))),#N/A,
IF(ISBLANK(X1506),"",
IF(AND(NOT(ISERROR(VLOOKUP(X1506,MonsterTable!$A:$B,MATCH(MonsterTable!$B$1,MonsterTable!$A$1:$B$1,0),0))),OR(ISBLANK(Z1506),ISBLANK(AA1506))),#N/A,
IFERROR(VLOOKUP(X1506,MonsterTable!$A:$B,MATCH(MonsterTable!$B$1,MonsterTable!$A$1:$B$1,0),0),
IF(OR(NOT(ISBLANK(Z1506)),ISBLANK(AA1506)),#N/A,
IF(X1506="empty","empty",
VLOOKUP(X1506,MonsterGroupTable!$A:$A,1,0)))))))</f>
        <v>822</v>
      </c>
      <c r="Z1506">
        <v>1</v>
      </c>
      <c r="AA1506">
        <v>0.1</v>
      </c>
      <c r="AB1506">
        <v>0</v>
      </c>
      <c r="AF1506" s="2" t="str">
        <f>IF(AND(ISBLANK(AE1506),OR(NOT(ISBLANK(AG1506)),NOT(ISBLANK(AH1506)))),#N/A,
IF(ISBLANK(AE1506),"",
IF(AND(NOT(ISERROR(VLOOKUP(AE1506,MonsterTable!$A:$B,MATCH(MonsterTable!$B$1,MonsterTable!$A$1:$B$1,0),0))),OR(ISBLANK(AG1506),ISBLANK(AH1506))),#N/A,
IFERROR(VLOOKUP(AE1506,MonsterTable!$A:$B,MATCH(MonsterTable!$B$1,MonsterTable!$A$1:$B$1,0),0),
IF(OR(NOT(ISBLANK(AG1506)),ISBLANK(AH1506)),#N/A,
IF(AE1506="empty","empty",
VLOOKUP(AE1506,MonsterGroupTable!$A:$A,1,0)))))))</f>
        <v/>
      </c>
      <c r="AM1506" s="2" t="str">
        <f>IF(AND(ISBLANK(AL1506),OR(NOT(ISBLANK(AN1506)),NOT(ISBLANK(AO1506)))),#N/A,
IF(ISBLANK(AL1506),"",
IF(AND(NOT(ISERROR(VLOOKUP(AL1506,MonsterTable!$A:$B,MATCH(MonsterTable!$B$1,MonsterTable!$A$1:$B$1,0),0))),OR(ISBLANK(AN1506),ISBLANK(AO1506))),#N/A,
IFERROR(VLOOKUP(AL1506,MonsterTable!$A:$B,MATCH(MonsterTable!$B$1,MonsterTable!$A$1:$B$1,0),0),
IF(OR(NOT(ISBLANK(AN1506)),ISBLANK(AO1506)),#N/A,
IF(AL1506="empty","empty",
VLOOKUP(AL1506,MonsterGroupTable!$A:$A,1,0)))))))</f>
        <v/>
      </c>
      <c r="AT1506" s="2" t="str">
        <f>IF(AND(ISBLANK(AS1506),OR(NOT(ISBLANK(AU1506)),NOT(ISBLANK(AV1506)))),#N/A,
IF(ISBLANK(AS1506),"",
IF(AND(NOT(ISERROR(VLOOKUP(AS1506,MonsterTable!$A:$B,MATCH(MonsterTable!$B$1,MonsterTable!$A$1:$B$1,0),0))),OR(ISBLANK(AU1506),ISBLANK(AV1506))),#N/A,
IFERROR(VLOOKUP(AS1506,MonsterTable!$A:$B,MATCH(MonsterTable!$B$1,MonsterTable!$A$1:$B$1,0),0),
IF(OR(NOT(ISBLANK(AU1506)),ISBLANK(AV1506)),#N/A,
IF(AS1506="empty","empty",
VLOOKUP(AS1506,MonsterGroupTable!$A:$A,1,0)))))))</f>
        <v/>
      </c>
      <c r="BA1506" s="2" t="str">
        <f>IF(AND(ISBLANK(AZ1506),OR(NOT(ISBLANK(BB1506)),NOT(ISBLANK(BC1506)))),#N/A,
IF(ISBLANK(AZ1506),"",
IF(AND(NOT(ISERROR(VLOOKUP(AZ1506,MonsterTable!$A:$B,MATCH(MonsterTable!$B$1,MonsterTable!$A$1:$B$1,0),0))),OR(ISBLANK(BB1506),ISBLANK(BC1506))),#N/A,
IFERROR(VLOOKUP(AZ1506,MonsterTable!$A:$B,MATCH(MonsterTable!$B$1,MonsterTable!$A$1:$B$1,0),0),
IF(OR(NOT(ISBLANK(BB1506)),ISBLANK(BC1506)),#N/A,
IF(AZ1506="empty","empty",
VLOOKUP(AZ1506,MonsterGroupTable!$A:$A,1,0)))))))</f>
        <v/>
      </c>
      <c r="BH1506" s="2" t="str">
        <f>IF(AND(ISBLANK(BG1506),OR(NOT(ISBLANK(BI1506)),NOT(ISBLANK(BJ1506)))),#N/A,
IF(ISBLANK(BG1506),"",
IF(AND(NOT(ISERROR(VLOOKUP(BG1506,MonsterTable!$A:$B,MATCH(MonsterTable!$B$1,MonsterTable!$A$1:$B$1,0),0))),OR(ISBLANK(BI1506),ISBLANK(BJ1506))),#N/A,
IFERROR(VLOOKUP(BG1506,MonsterTable!$A:$B,MATCH(MonsterTable!$B$1,MonsterTable!$A$1:$B$1,0),0),
IF(OR(NOT(ISBLANK(BI1506)),ISBLANK(BJ1506)),#N/A,
IF(BG1506="empty","empty",
VLOOKUP(BG1506,MonsterGroupTable!$A:$A,1,0)))))))</f>
        <v/>
      </c>
      <c r="BO1506" s="2" t="str">
        <f>IF(AND(ISBLANK(BN1506),OR(NOT(ISBLANK(BP1506)),NOT(ISBLANK(BQ1506)))),#N/A,
IF(ISBLANK(BN1506),"",
IF(AND(NOT(ISERROR(VLOOKUP(BN1506,MonsterTable!$A:$B,MATCH(MonsterTable!$B$1,MonsterTable!$A$1:$B$1,0),0))),OR(ISBLANK(BP1506),ISBLANK(BQ1506))),#N/A,
IFERROR(VLOOKUP(BN1506,MonsterTable!$A:$B,MATCH(MonsterTable!$B$1,MonsterTable!$A$1:$B$1,0),0),
IF(OR(NOT(ISBLANK(BP1506)),ISBLANK(BQ1506)),#N/A,
IF(BN1506="empty","empty",
VLOOKUP(BN1506,MonsterGroupTable!$A:$A,1,0)))))))</f>
        <v/>
      </c>
      <c r="BV1506" s="2" t="str">
        <f>IF(AND(ISBLANK(BU1506),OR(NOT(ISBLANK(BW1506)),NOT(ISBLANK(BX1506)))),#N/A,
IF(ISBLANK(BU1506),"",
IF(AND(NOT(ISERROR(VLOOKUP(BU1506,MonsterTable!$A:$B,MATCH(MonsterTable!$B$1,MonsterTable!$A$1:$B$1,0),0))),OR(ISBLANK(BW1506),ISBLANK(BX1506))),#N/A,
IFERROR(VLOOKUP(BU1506,MonsterTable!$A:$B,MATCH(MonsterTable!$B$1,MonsterTable!$A$1:$B$1,0),0),
IF(OR(NOT(ISBLANK(BW1506)),ISBLANK(BX1506)),#N/A,
IF(BU1506="empty","empty",
VLOOKUP(BU1506,MonsterGroupTable!$A:$A,1,0)))))))</f>
        <v/>
      </c>
      <c r="CC1506" s="2" t="str">
        <f>IF(AND(ISBLANK(CB1506),OR(NOT(ISBLANK(CD1506)),NOT(ISBLANK(CE1506)))),#N/A,
IF(ISBLANK(CB1506),"",
IF(AND(NOT(ISERROR(VLOOKUP(CB1506,MonsterTable!$A:$B,MATCH(MonsterTable!$B$1,MonsterTable!$A$1:$B$1,0),0))),OR(ISBLANK(CD1506),ISBLANK(CE1506))),#N/A,
IFERROR(VLOOKUP(CB1506,MonsterTable!$A:$B,MATCH(MonsterTable!$B$1,MonsterTable!$A$1:$B$1,0),0),
IF(OR(NOT(ISBLANK(CD1506)),ISBLANK(CE1506)),#N/A,
IF(CB1506="empty","empty",
VLOOKUP(CB1506,MonsterGroupTable!$A:$A,1,0)))))))</f>
        <v/>
      </c>
      <c r="CJ1506" s="2" t="str">
        <f>IF(AND(ISBLANK(CI1506),OR(NOT(ISBLANK(CK1506)),NOT(ISBLANK(CL1506)))),#N/A,
IF(ISBLANK(CI1506),"",
IF(AND(NOT(ISERROR(VLOOKUP(CI1506,MonsterTable!$A:$B,MATCH(MonsterTable!$B$1,MonsterTable!$A$1:$B$1,0),0))),OR(ISBLANK(CK1506),ISBLANK(CL1506))),#N/A,
IFERROR(VLOOKUP(CI1506,MonsterTable!$A:$B,MATCH(MonsterTable!$B$1,MonsterTable!$A$1:$B$1,0),0),
IF(OR(NOT(ISBLANK(CK1506)),ISBLANK(CL1506)),#N/A,
IF(CI1506="empty","empty",
VLOOKUP(CI1506,MonsterGroupTable!$A:$A,1,0)))))))</f>
        <v/>
      </c>
    </row>
    <row r="1507" spans="1:88">
      <c r="A1507">
        <v>80020</v>
      </c>
      <c r="B1507">
        <f t="shared" si="62"/>
        <v>1.2</v>
      </c>
      <c r="C1507">
        <f t="shared" si="63"/>
        <v>1.1000000000000001</v>
      </c>
      <c r="F1507">
        <v>999999</v>
      </c>
      <c r="G1507">
        <v>999999</v>
      </c>
      <c r="H1507">
        <v>0</v>
      </c>
      <c r="I1507">
        <v>0</v>
      </c>
      <c r="J1507">
        <v>0</v>
      </c>
      <c r="K1507" t="s">
        <v>362</v>
      </c>
      <c r="L1507" t="s">
        <v>367</v>
      </c>
      <c r="M1507" t="s">
        <v>275</v>
      </c>
      <c r="N1507" t="s">
        <v>276</v>
      </c>
      <c r="O1507">
        <v>0</v>
      </c>
      <c r="P1507">
        <v>-4.75</v>
      </c>
      <c r="Q1507">
        <v>0</v>
      </c>
      <c r="R1507">
        <v>4</v>
      </c>
      <c r="S1507">
        <v>0</v>
      </c>
      <c r="T1507">
        <v>0</v>
      </c>
      <c r="U1507">
        <v>-20</v>
      </c>
      <c r="V1507">
        <v>0</v>
      </c>
      <c r="W1507" t="str">
        <f t="shared" si="64"/>
        <v>823,1,0.1,0</v>
      </c>
      <c r="X1507" s="1" t="s">
        <v>155</v>
      </c>
      <c r="Y1507" s="2">
        <f>IF(AND(ISBLANK(X1507),OR(NOT(ISBLANK(Z1507)),NOT(ISBLANK(AA1507)))),#N/A,
IF(ISBLANK(X1507),"",
IF(AND(NOT(ISERROR(VLOOKUP(X1507,MonsterTable!$A:$B,MATCH(MonsterTable!$B$1,MonsterTable!$A$1:$B$1,0),0))),OR(ISBLANK(Z1507),ISBLANK(AA1507))),#N/A,
IFERROR(VLOOKUP(X1507,MonsterTable!$A:$B,MATCH(MonsterTable!$B$1,MonsterTable!$A$1:$B$1,0),0),
IF(OR(NOT(ISBLANK(Z1507)),ISBLANK(AA1507)),#N/A,
IF(X1507="empty","empty",
VLOOKUP(X1507,MonsterGroupTable!$A:$A,1,0)))))))</f>
        <v>823</v>
      </c>
      <c r="Z1507">
        <v>1</v>
      </c>
      <c r="AA1507">
        <v>0.1</v>
      </c>
      <c r="AB1507">
        <v>0</v>
      </c>
      <c r="AF1507" s="2" t="str">
        <f>IF(AND(ISBLANK(AE1507),OR(NOT(ISBLANK(AG1507)),NOT(ISBLANK(AH1507)))),#N/A,
IF(ISBLANK(AE1507),"",
IF(AND(NOT(ISERROR(VLOOKUP(AE1507,MonsterTable!$A:$B,MATCH(MonsterTable!$B$1,MonsterTable!$A$1:$B$1,0),0))),OR(ISBLANK(AG1507),ISBLANK(AH1507))),#N/A,
IFERROR(VLOOKUP(AE1507,MonsterTable!$A:$B,MATCH(MonsterTable!$B$1,MonsterTable!$A$1:$B$1,0),0),
IF(OR(NOT(ISBLANK(AG1507)),ISBLANK(AH1507)),#N/A,
IF(AE1507="empty","empty",
VLOOKUP(AE1507,MonsterGroupTable!$A:$A,1,0)))))))</f>
        <v/>
      </c>
      <c r="AM1507" s="2" t="str">
        <f>IF(AND(ISBLANK(AL1507),OR(NOT(ISBLANK(AN1507)),NOT(ISBLANK(AO1507)))),#N/A,
IF(ISBLANK(AL1507),"",
IF(AND(NOT(ISERROR(VLOOKUP(AL1507,MonsterTable!$A:$B,MATCH(MonsterTable!$B$1,MonsterTable!$A$1:$B$1,0),0))),OR(ISBLANK(AN1507),ISBLANK(AO1507))),#N/A,
IFERROR(VLOOKUP(AL1507,MonsterTable!$A:$B,MATCH(MonsterTable!$B$1,MonsterTable!$A$1:$B$1,0),0),
IF(OR(NOT(ISBLANK(AN1507)),ISBLANK(AO1507)),#N/A,
IF(AL1507="empty","empty",
VLOOKUP(AL1507,MonsterGroupTable!$A:$A,1,0)))))))</f>
        <v/>
      </c>
      <c r="AT1507" s="2" t="str">
        <f>IF(AND(ISBLANK(AS1507),OR(NOT(ISBLANK(AU1507)),NOT(ISBLANK(AV1507)))),#N/A,
IF(ISBLANK(AS1507),"",
IF(AND(NOT(ISERROR(VLOOKUP(AS1507,MonsterTable!$A:$B,MATCH(MonsterTable!$B$1,MonsterTable!$A$1:$B$1,0),0))),OR(ISBLANK(AU1507),ISBLANK(AV1507))),#N/A,
IFERROR(VLOOKUP(AS1507,MonsterTable!$A:$B,MATCH(MonsterTable!$B$1,MonsterTable!$A$1:$B$1,0),0),
IF(OR(NOT(ISBLANK(AU1507)),ISBLANK(AV1507)),#N/A,
IF(AS1507="empty","empty",
VLOOKUP(AS1507,MonsterGroupTable!$A:$A,1,0)))))))</f>
        <v/>
      </c>
      <c r="BA1507" s="2" t="str">
        <f>IF(AND(ISBLANK(AZ1507),OR(NOT(ISBLANK(BB1507)),NOT(ISBLANK(BC1507)))),#N/A,
IF(ISBLANK(AZ1507),"",
IF(AND(NOT(ISERROR(VLOOKUP(AZ1507,MonsterTable!$A:$B,MATCH(MonsterTable!$B$1,MonsterTable!$A$1:$B$1,0),0))),OR(ISBLANK(BB1507),ISBLANK(BC1507))),#N/A,
IFERROR(VLOOKUP(AZ1507,MonsterTable!$A:$B,MATCH(MonsterTable!$B$1,MonsterTable!$A$1:$B$1,0),0),
IF(OR(NOT(ISBLANK(BB1507)),ISBLANK(BC1507)),#N/A,
IF(AZ1507="empty","empty",
VLOOKUP(AZ1507,MonsterGroupTable!$A:$A,1,0)))))))</f>
        <v/>
      </c>
      <c r="BH1507" s="2" t="str">
        <f>IF(AND(ISBLANK(BG1507),OR(NOT(ISBLANK(BI1507)),NOT(ISBLANK(BJ1507)))),#N/A,
IF(ISBLANK(BG1507),"",
IF(AND(NOT(ISERROR(VLOOKUP(BG1507,MonsterTable!$A:$B,MATCH(MonsterTable!$B$1,MonsterTable!$A$1:$B$1,0),0))),OR(ISBLANK(BI1507),ISBLANK(BJ1507))),#N/A,
IFERROR(VLOOKUP(BG1507,MonsterTable!$A:$B,MATCH(MonsterTable!$B$1,MonsterTable!$A$1:$B$1,0),0),
IF(OR(NOT(ISBLANK(BI1507)),ISBLANK(BJ1507)),#N/A,
IF(BG1507="empty","empty",
VLOOKUP(BG1507,MonsterGroupTable!$A:$A,1,0)))))))</f>
        <v/>
      </c>
      <c r="BO1507" s="2" t="str">
        <f>IF(AND(ISBLANK(BN1507),OR(NOT(ISBLANK(BP1507)),NOT(ISBLANK(BQ1507)))),#N/A,
IF(ISBLANK(BN1507),"",
IF(AND(NOT(ISERROR(VLOOKUP(BN1507,MonsterTable!$A:$B,MATCH(MonsterTable!$B$1,MonsterTable!$A$1:$B$1,0),0))),OR(ISBLANK(BP1507),ISBLANK(BQ1507))),#N/A,
IFERROR(VLOOKUP(BN1507,MonsterTable!$A:$B,MATCH(MonsterTable!$B$1,MonsterTable!$A$1:$B$1,0),0),
IF(OR(NOT(ISBLANK(BP1507)),ISBLANK(BQ1507)),#N/A,
IF(BN1507="empty","empty",
VLOOKUP(BN1507,MonsterGroupTable!$A:$A,1,0)))))))</f>
        <v/>
      </c>
      <c r="BV1507" s="2" t="str">
        <f>IF(AND(ISBLANK(BU1507),OR(NOT(ISBLANK(BW1507)),NOT(ISBLANK(BX1507)))),#N/A,
IF(ISBLANK(BU1507),"",
IF(AND(NOT(ISERROR(VLOOKUP(BU1507,MonsterTable!$A:$B,MATCH(MonsterTable!$B$1,MonsterTable!$A$1:$B$1,0),0))),OR(ISBLANK(BW1507),ISBLANK(BX1507))),#N/A,
IFERROR(VLOOKUP(BU1507,MonsterTable!$A:$B,MATCH(MonsterTable!$B$1,MonsterTable!$A$1:$B$1,0),0),
IF(OR(NOT(ISBLANK(BW1507)),ISBLANK(BX1507)),#N/A,
IF(BU1507="empty","empty",
VLOOKUP(BU1507,MonsterGroupTable!$A:$A,1,0)))))))</f>
        <v/>
      </c>
      <c r="CC1507" s="2" t="str">
        <f>IF(AND(ISBLANK(CB1507),OR(NOT(ISBLANK(CD1507)),NOT(ISBLANK(CE1507)))),#N/A,
IF(ISBLANK(CB1507),"",
IF(AND(NOT(ISERROR(VLOOKUP(CB1507,MonsterTable!$A:$B,MATCH(MonsterTable!$B$1,MonsterTable!$A$1:$B$1,0),0))),OR(ISBLANK(CD1507),ISBLANK(CE1507))),#N/A,
IFERROR(VLOOKUP(CB1507,MonsterTable!$A:$B,MATCH(MonsterTable!$B$1,MonsterTable!$A$1:$B$1,0),0),
IF(OR(NOT(ISBLANK(CD1507)),ISBLANK(CE1507)),#N/A,
IF(CB1507="empty","empty",
VLOOKUP(CB1507,MonsterGroupTable!$A:$A,1,0)))))))</f>
        <v/>
      </c>
      <c r="CJ1507" s="2" t="str">
        <f>IF(AND(ISBLANK(CI1507),OR(NOT(ISBLANK(CK1507)),NOT(ISBLANK(CL1507)))),#N/A,
IF(ISBLANK(CI1507),"",
IF(AND(NOT(ISERROR(VLOOKUP(CI1507,MonsterTable!$A:$B,MATCH(MonsterTable!$B$1,MonsterTable!$A$1:$B$1,0),0))),OR(ISBLANK(CK1507),ISBLANK(CL1507))),#N/A,
IFERROR(VLOOKUP(CI1507,MonsterTable!$A:$B,MATCH(MonsterTable!$B$1,MonsterTable!$A$1:$B$1,0),0),
IF(OR(NOT(ISBLANK(CK1507)),ISBLANK(CL1507)),#N/A,
IF(CI1507="empty","empty",
VLOOKUP(CI1507,MonsterGroupTable!$A:$A,1,0)))))))</f>
        <v/>
      </c>
    </row>
    <row r="1508" spans="1:88">
      <c r="A1508">
        <v>80021</v>
      </c>
      <c r="B1508">
        <f t="shared" si="62"/>
        <v>1.1000000000000001</v>
      </c>
      <c r="C1508">
        <f t="shared" si="63"/>
        <v>1.1000000000000001</v>
      </c>
      <c r="F1508">
        <v>999999</v>
      </c>
      <c r="G1508">
        <v>999999</v>
      </c>
      <c r="H1508">
        <v>0</v>
      </c>
      <c r="I1508">
        <v>0</v>
      </c>
      <c r="J1508">
        <v>0</v>
      </c>
      <c r="K1508" t="s">
        <v>362</v>
      </c>
      <c r="L1508" t="s">
        <v>368</v>
      </c>
      <c r="M1508" t="s">
        <v>275</v>
      </c>
      <c r="N1508" t="s">
        <v>276</v>
      </c>
      <c r="O1508">
        <v>0</v>
      </c>
      <c r="P1508">
        <v>-4.75</v>
      </c>
      <c r="Q1508">
        <v>0</v>
      </c>
      <c r="R1508">
        <v>4</v>
      </c>
      <c r="S1508">
        <v>0</v>
      </c>
      <c r="T1508">
        <v>0</v>
      </c>
      <c r="U1508">
        <v>-20</v>
      </c>
      <c r="V1508">
        <v>0</v>
      </c>
      <c r="W1508" t="str">
        <f t="shared" si="64"/>
        <v>824,1,0.1,0</v>
      </c>
      <c r="X1508" s="1" t="s">
        <v>156</v>
      </c>
      <c r="Y1508" s="2">
        <f>IF(AND(ISBLANK(X1508),OR(NOT(ISBLANK(Z1508)),NOT(ISBLANK(AA1508)))),#N/A,
IF(ISBLANK(X1508),"",
IF(AND(NOT(ISERROR(VLOOKUP(X1508,MonsterTable!$A:$B,MATCH(MonsterTable!$B$1,MonsterTable!$A$1:$B$1,0),0))),OR(ISBLANK(Z1508),ISBLANK(AA1508))),#N/A,
IFERROR(VLOOKUP(X1508,MonsterTable!$A:$B,MATCH(MonsterTable!$B$1,MonsterTable!$A$1:$B$1,0),0),
IF(OR(NOT(ISBLANK(Z1508)),ISBLANK(AA1508)),#N/A,
IF(X1508="empty","empty",
VLOOKUP(X1508,MonsterGroupTable!$A:$A,1,0)))))))</f>
        <v>824</v>
      </c>
      <c r="Z1508">
        <v>1</v>
      </c>
      <c r="AA1508">
        <v>0.1</v>
      </c>
      <c r="AB1508">
        <v>0</v>
      </c>
      <c r="AF1508" s="2" t="str">
        <f>IF(AND(ISBLANK(AE1508),OR(NOT(ISBLANK(AG1508)),NOT(ISBLANK(AH1508)))),#N/A,
IF(ISBLANK(AE1508),"",
IF(AND(NOT(ISERROR(VLOOKUP(AE1508,MonsterTable!$A:$B,MATCH(MonsterTable!$B$1,MonsterTable!$A$1:$B$1,0),0))),OR(ISBLANK(AG1508),ISBLANK(AH1508))),#N/A,
IFERROR(VLOOKUP(AE1508,MonsterTable!$A:$B,MATCH(MonsterTable!$B$1,MonsterTable!$A$1:$B$1,0),0),
IF(OR(NOT(ISBLANK(AG1508)),ISBLANK(AH1508)),#N/A,
IF(AE1508="empty","empty",
VLOOKUP(AE1508,MonsterGroupTable!$A:$A,1,0)))))))</f>
        <v/>
      </c>
      <c r="AM1508" s="2" t="str">
        <f>IF(AND(ISBLANK(AL1508),OR(NOT(ISBLANK(AN1508)),NOT(ISBLANK(AO1508)))),#N/A,
IF(ISBLANK(AL1508),"",
IF(AND(NOT(ISERROR(VLOOKUP(AL1508,MonsterTable!$A:$B,MATCH(MonsterTable!$B$1,MonsterTable!$A$1:$B$1,0),0))),OR(ISBLANK(AN1508),ISBLANK(AO1508))),#N/A,
IFERROR(VLOOKUP(AL1508,MonsterTable!$A:$B,MATCH(MonsterTable!$B$1,MonsterTable!$A$1:$B$1,0),0),
IF(OR(NOT(ISBLANK(AN1508)),ISBLANK(AO1508)),#N/A,
IF(AL1508="empty","empty",
VLOOKUP(AL1508,MonsterGroupTable!$A:$A,1,0)))))))</f>
        <v/>
      </c>
      <c r="AT1508" s="2" t="str">
        <f>IF(AND(ISBLANK(AS1508),OR(NOT(ISBLANK(AU1508)),NOT(ISBLANK(AV1508)))),#N/A,
IF(ISBLANK(AS1508),"",
IF(AND(NOT(ISERROR(VLOOKUP(AS1508,MonsterTable!$A:$B,MATCH(MonsterTable!$B$1,MonsterTable!$A$1:$B$1,0),0))),OR(ISBLANK(AU1508),ISBLANK(AV1508))),#N/A,
IFERROR(VLOOKUP(AS1508,MonsterTable!$A:$B,MATCH(MonsterTable!$B$1,MonsterTable!$A$1:$B$1,0),0),
IF(OR(NOT(ISBLANK(AU1508)),ISBLANK(AV1508)),#N/A,
IF(AS1508="empty","empty",
VLOOKUP(AS1508,MonsterGroupTable!$A:$A,1,0)))))))</f>
        <v/>
      </c>
      <c r="BA1508" s="2" t="str">
        <f>IF(AND(ISBLANK(AZ1508),OR(NOT(ISBLANK(BB1508)),NOT(ISBLANK(BC1508)))),#N/A,
IF(ISBLANK(AZ1508),"",
IF(AND(NOT(ISERROR(VLOOKUP(AZ1508,MonsterTable!$A:$B,MATCH(MonsterTable!$B$1,MonsterTable!$A$1:$B$1,0),0))),OR(ISBLANK(BB1508),ISBLANK(BC1508))),#N/A,
IFERROR(VLOOKUP(AZ1508,MonsterTable!$A:$B,MATCH(MonsterTable!$B$1,MonsterTable!$A$1:$B$1,0),0),
IF(OR(NOT(ISBLANK(BB1508)),ISBLANK(BC1508)),#N/A,
IF(AZ1508="empty","empty",
VLOOKUP(AZ1508,MonsterGroupTable!$A:$A,1,0)))))))</f>
        <v/>
      </c>
      <c r="BH1508" s="2" t="str">
        <f>IF(AND(ISBLANK(BG1508),OR(NOT(ISBLANK(BI1508)),NOT(ISBLANK(BJ1508)))),#N/A,
IF(ISBLANK(BG1508),"",
IF(AND(NOT(ISERROR(VLOOKUP(BG1508,MonsterTable!$A:$B,MATCH(MonsterTable!$B$1,MonsterTable!$A$1:$B$1,0),0))),OR(ISBLANK(BI1508),ISBLANK(BJ1508))),#N/A,
IFERROR(VLOOKUP(BG1508,MonsterTable!$A:$B,MATCH(MonsterTable!$B$1,MonsterTable!$A$1:$B$1,0),0),
IF(OR(NOT(ISBLANK(BI1508)),ISBLANK(BJ1508)),#N/A,
IF(BG1508="empty","empty",
VLOOKUP(BG1508,MonsterGroupTable!$A:$A,1,0)))))))</f>
        <v/>
      </c>
      <c r="BO1508" s="2" t="str">
        <f>IF(AND(ISBLANK(BN1508),OR(NOT(ISBLANK(BP1508)),NOT(ISBLANK(BQ1508)))),#N/A,
IF(ISBLANK(BN1508),"",
IF(AND(NOT(ISERROR(VLOOKUP(BN1508,MonsterTable!$A:$B,MATCH(MonsterTable!$B$1,MonsterTable!$A$1:$B$1,0),0))),OR(ISBLANK(BP1508),ISBLANK(BQ1508))),#N/A,
IFERROR(VLOOKUP(BN1508,MonsterTable!$A:$B,MATCH(MonsterTable!$B$1,MonsterTable!$A$1:$B$1,0),0),
IF(OR(NOT(ISBLANK(BP1508)),ISBLANK(BQ1508)),#N/A,
IF(BN1508="empty","empty",
VLOOKUP(BN1508,MonsterGroupTable!$A:$A,1,0)))))))</f>
        <v/>
      </c>
      <c r="BV1508" s="2" t="str">
        <f>IF(AND(ISBLANK(BU1508),OR(NOT(ISBLANK(BW1508)),NOT(ISBLANK(BX1508)))),#N/A,
IF(ISBLANK(BU1508),"",
IF(AND(NOT(ISERROR(VLOOKUP(BU1508,MonsterTable!$A:$B,MATCH(MonsterTable!$B$1,MonsterTable!$A$1:$B$1,0),0))),OR(ISBLANK(BW1508),ISBLANK(BX1508))),#N/A,
IFERROR(VLOOKUP(BU1508,MonsterTable!$A:$B,MATCH(MonsterTable!$B$1,MonsterTable!$A$1:$B$1,0),0),
IF(OR(NOT(ISBLANK(BW1508)),ISBLANK(BX1508)),#N/A,
IF(BU1508="empty","empty",
VLOOKUP(BU1508,MonsterGroupTable!$A:$A,1,0)))))))</f>
        <v/>
      </c>
      <c r="CC1508" s="2" t="str">
        <f>IF(AND(ISBLANK(CB1508),OR(NOT(ISBLANK(CD1508)),NOT(ISBLANK(CE1508)))),#N/A,
IF(ISBLANK(CB1508),"",
IF(AND(NOT(ISERROR(VLOOKUP(CB1508,MonsterTable!$A:$B,MATCH(MonsterTable!$B$1,MonsterTable!$A$1:$B$1,0),0))),OR(ISBLANK(CD1508),ISBLANK(CE1508))),#N/A,
IFERROR(VLOOKUP(CB1508,MonsterTable!$A:$B,MATCH(MonsterTable!$B$1,MonsterTable!$A$1:$B$1,0),0),
IF(OR(NOT(ISBLANK(CD1508)),ISBLANK(CE1508)),#N/A,
IF(CB1508="empty","empty",
VLOOKUP(CB1508,MonsterGroupTable!$A:$A,1,0)))))))</f>
        <v/>
      </c>
      <c r="CJ1508" s="2" t="str">
        <f>IF(AND(ISBLANK(CI1508),OR(NOT(ISBLANK(CK1508)),NOT(ISBLANK(CL1508)))),#N/A,
IF(ISBLANK(CI1508),"",
IF(AND(NOT(ISERROR(VLOOKUP(CI1508,MonsterTable!$A:$B,MATCH(MonsterTable!$B$1,MonsterTable!$A$1:$B$1,0),0))),OR(ISBLANK(CK1508),ISBLANK(CL1508))),#N/A,
IFERROR(VLOOKUP(CI1508,MonsterTable!$A:$B,MATCH(MonsterTable!$B$1,MonsterTable!$A$1:$B$1,0),0),
IF(OR(NOT(ISBLANK(CK1508)),ISBLANK(CL1508)),#N/A,
IF(CI1508="empty","empty",
VLOOKUP(CI1508,MonsterGroupTable!$A:$A,1,0)))))))</f>
        <v/>
      </c>
    </row>
    <row r="1509" spans="1:88">
      <c r="A1509">
        <v>80022</v>
      </c>
      <c r="B1509">
        <f t="shared" si="62"/>
        <v>1.1000000000000001</v>
      </c>
      <c r="C1509">
        <f t="shared" si="63"/>
        <v>1.1000000000000001</v>
      </c>
      <c r="F1509">
        <v>999999</v>
      </c>
      <c r="G1509">
        <v>999999</v>
      </c>
      <c r="H1509">
        <v>0</v>
      </c>
      <c r="I1509">
        <v>0</v>
      </c>
      <c r="J1509">
        <v>0</v>
      </c>
      <c r="K1509" t="s">
        <v>362</v>
      </c>
      <c r="L1509" t="s">
        <v>369</v>
      </c>
      <c r="M1509" t="s">
        <v>275</v>
      </c>
      <c r="N1509" t="s">
        <v>370</v>
      </c>
      <c r="O1509">
        <v>0</v>
      </c>
      <c r="P1509">
        <v>-4.75</v>
      </c>
      <c r="Q1509">
        <v>0</v>
      </c>
      <c r="R1509">
        <v>4</v>
      </c>
      <c r="S1509">
        <v>0</v>
      </c>
      <c r="T1509">
        <v>0</v>
      </c>
      <c r="U1509">
        <v>-20</v>
      </c>
      <c r="V1509">
        <v>0</v>
      </c>
      <c r="W1509" t="str">
        <f t="shared" si="64"/>
        <v>825,1,0.1,1,3,2,826,1,0.1,1,-3,2</v>
      </c>
      <c r="X1509" s="1" t="s">
        <v>157</v>
      </c>
      <c r="Y1509" s="2">
        <f>IF(AND(ISBLANK(X1509),OR(NOT(ISBLANK(Z1509)),NOT(ISBLANK(AA1509)))),#N/A,
IF(ISBLANK(X1509),"",
IF(AND(NOT(ISERROR(VLOOKUP(X1509,MonsterTable!$A:$B,MATCH(MonsterTable!$B$1,MonsterTable!$A$1:$B$1,0),0))),OR(ISBLANK(Z1509),ISBLANK(AA1509))),#N/A,
IFERROR(VLOOKUP(X1509,MonsterTable!$A:$B,MATCH(MonsterTable!$B$1,MonsterTable!$A$1:$B$1,0),0),
IF(OR(NOT(ISBLANK(Z1509)),ISBLANK(AA1509)),#N/A,
IF(X1509="empty","empty",
VLOOKUP(X1509,MonsterGroupTable!$A:$A,1,0)))))))</f>
        <v>825</v>
      </c>
      <c r="Z1509">
        <v>1</v>
      </c>
      <c r="AA1509">
        <v>0.1</v>
      </c>
      <c r="AB1509">
        <v>1</v>
      </c>
      <c r="AC1509">
        <v>3</v>
      </c>
      <c r="AD1509">
        <v>2</v>
      </c>
      <c r="AE1509" s="1" t="s">
        <v>371</v>
      </c>
      <c r="AF1509" s="2">
        <f>IF(AND(ISBLANK(AE1509),OR(NOT(ISBLANK(AG1509)),NOT(ISBLANK(AH1509)))),#N/A,
IF(ISBLANK(AE1509),"",
IF(AND(NOT(ISERROR(VLOOKUP(AE1509,MonsterTable!$A:$B,MATCH(MonsterTable!$B$1,MonsterTable!$A$1:$B$1,0),0))),OR(ISBLANK(AG1509),ISBLANK(AH1509))),#N/A,
IFERROR(VLOOKUP(AE1509,MonsterTable!$A:$B,MATCH(MonsterTable!$B$1,MonsterTable!$A$1:$B$1,0),0),
IF(OR(NOT(ISBLANK(AG1509)),ISBLANK(AH1509)),#N/A,
IF(AE1509="empty","empty",
VLOOKUP(AE1509,MonsterGroupTable!$A:$A,1,0)))))))</f>
        <v>826</v>
      </c>
      <c r="AG1509">
        <v>1</v>
      </c>
      <c r="AH1509">
        <v>0.1</v>
      </c>
      <c r="AI1509">
        <v>1</v>
      </c>
      <c r="AJ1509">
        <v>-3</v>
      </c>
      <c r="AK1509">
        <v>2</v>
      </c>
      <c r="AM1509" s="2" t="str">
        <f>IF(AND(ISBLANK(AL1509),OR(NOT(ISBLANK(AN1509)),NOT(ISBLANK(AO1509)))),#N/A,
IF(ISBLANK(AL1509),"",
IF(AND(NOT(ISERROR(VLOOKUP(AL1509,MonsterTable!$A:$B,MATCH(MonsterTable!$B$1,MonsterTable!$A$1:$B$1,0),0))),OR(ISBLANK(AN1509),ISBLANK(AO1509))),#N/A,
IFERROR(VLOOKUP(AL1509,MonsterTable!$A:$B,MATCH(MonsterTable!$B$1,MonsterTable!$A$1:$B$1,0),0),
IF(OR(NOT(ISBLANK(AN1509)),ISBLANK(AO1509)),#N/A,
IF(AL1509="empty","empty",
VLOOKUP(AL1509,MonsterGroupTable!$A:$A,1,0)))))))</f>
        <v/>
      </c>
      <c r="AT1509" s="2" t="str">
        <f>IF(AND(ISBLANK(AS1509),OR(NOT(ISBLANK(AU1509)),NOT(ISBLANK(AV1509)))),#N/A,
IF(ISBLANK(AS1509),"",
IF(AND(NOT(ISERROR(VLOOKUP(AS1509,MonsterTable!$A:$B,MATCH(MonsterTable!$B$1,MonsterTable!$A$1:$B$1,0),0))),OR(ISBLANK(AU1509),ISBLANK(AV1509))),#N/A,
IFERROR(VLOOKUP(AS1509,MonsterTable!$A:$B,MATCH(MonsterTable!$B$1,MonsterTable!$A$1:$B$1,0),0),
IF(OR(NOT(ISBLANK(AU1509)),ISBLANK(AV1509)),#N/A,
IF(AS1509="empty","empty",
VLOOKUP(AS1509,MonsterGroupTable!$A:$A,1,0)))))))</f>
        <v/>
      </c>
      <c r="BA1509" s="2" t="str">
        <f>IF(AND(ISBLANK(AZ1509),OR(NOT(ISBLANK(BB1509)),NOT(ISBLANK(BC1509)))),#N/A,
IF(ISBLANK(AZ1509),"",
IF(AND(NOT(ISERROR(VLOOKUP(AZ1509,MonsterTable!$A:$B,MATCH(MonsterTable!$B$1,MonsterTable!$A$1:$B$1,0),0))),OR(ISBLANK(BB1509),ISBLANK(BC1509))),#N/A,
IFERROR(VLOOKUP(AZ1509,MonsterTable!$A:$B,MATCH(MonsterTable!$B$1,MonsterTable!$A$1:$B$1,0),0),
IF(OR(NOT(ISBLANK(BB1509)),ISBLANK(BC1509)),#N/A,
IF(AZ1509="empty","empty",
VLOOKUP(AZ1509,MonsterGroupTable!$A:$A,1,0)))))))</f>
        <v/>
      </c>
      <c r="BH1509" s="2" t="str">
        <f>IF(AND(ISBLANK(BG1509),OR(NOT(ISBLANK(BI1509)),NOT(ISBLANK(BJ1509)))),#N/A,
IF(ISBLANK(BG1509),"",
IF(AND(NOT(ISERROR(VLOOKUP(BG1509,MonsterTable!$A:$B,MATCH(MonsterTable!$B$1,MonsterTable!$A$1:$B$1,0),0))),OR(ISBLANK(BI1509),ISBLANK(BJ1509))),#N/A,
IFERROR(VLOOKUP(BG1509,MonsterTable!$A:$B,MATCH(MonsterTable!$B$1,MonsterTable!$A$1:$B$1,0),0),
IF(OR(NOT(ISBLANK(BI1509)),ISBLANK(BJ1509)),#N/A,
IF(BG1509="empty","empty",
VLOOKUP(BG1509,MonsterGroupTable!$A:$A,1,0)))))))</f>
        <v/>
      </c>
      <c r="BO1509" s="2" t="str">
        <f>IF(AND(ISBLANK(BN1509),OR(NOT(ISBLANK(BP1509)),NOT(ISBLANK(BQ1509)))),#N/A,
IF(ISBLANK(BN1509),"",
IF(AND(NOT(ISERROR(VLOOKUP(BN1509,MonsterTable!$A:$B,MATCH(MonsterTable!$B$1,MonsterTable!$A$1:$B$1,0),0))),OR(ISBLANK(BP1509),ISBLANK(BQ1509))),#N/A,
IFERROR(VLOOKUP(BN1509,MonsterTable!$A:$B,MATCH(MonsterTable!$B$1,MonsterTable!$A$1:$B$1,0),0),
IF(OR(NOT(ISBLANK(BP1509)),ISBLANK(BQ1509)),#N/A,
IF(BN1509="empty","empty",
VLOOKUP(BN1509,MonsterGroupTable!$A:$A,1,0)))))))</f>
        <v/>
      </c>
      <c r="BV1509" s="2" t="str">
        <f>IF(AND(ISBLANK(BU1509),OR(NOT(ISBLANK(BW1509)),NOT(ISBLANK(BX1509)))),#N/A,
IF(ISBLANK(BU1509),"",
IF(AND(NOT(ISERROR(VLOOKUP(BU1509,MonsterTable!$A:$B,MATCH(MonsterTable!$B$1,MonsterTable!$A$1:$B$1,0),0))),OR(ISBLANK(BW1509),ISBLANK(BX1509))),#N/A,
IFERROR(VLOOKUP(BU1509,MonsterTable!$A:$B,MATCH(MonsterTable!$B$1,MonsterTable!$A$1:$B$1,0),0),
IF(OR(NOT(ISBLANK(BW1509)),ISBLANK(BX1509)),#N/A,
IF(BU1509="empty","empty",
VLOOKUP(BU1509,MonsterGroupTable!$A:$A,1,0)))))))</f>
        <v/>
      </c>
      <c r="CC1509" s="2" t="str">
        <f>IF(AND(ISBLANK(CB1509),OR(NOT(ISBLANK(CD1509)),NOT(ISBLANK(CE1509)))),#N/A,
IF(ISBLANK(CB1509),"",
IF(AND(NOT(ISERROR(VLOOKUP(CB1509,MonsterTable!$A:$B,MATCH(MonsterTable!$B$1,MonsterTable!$A$1:$B$1,0),0))),OR(ISBLANK(CD1509),ISBLANK(CE1509))),#N/A,
IFERROR(VLOOKUP(CB1509,MonsterTable!$A:$B,MATCH(MonsterTable!$B$1,MonsterTable!$A$1:$B$1,0),0),
IF(OR(NOT(ISBLANK(CD1509)),ISBLANK(CE1509)),#N/A,
IF(CB1509="empty","empty",
VLOOKUP(CB1509,MonsterGroupTable!$A:$A,1,0)))))))</f>
        <v/>
      </c>
      <c r="CJ1509" s="2" t="str">
        <f>IF(AND(ISBLANK(CI1509),OR(NOT(ISBLANK(CK1509)),NOT(ISBLANK(CL1509)))),#N/A,
IF(ISBLANK(CI1509),"",
IF(AND(NOT(ISERROR(VLOOKUP(CI1509,MonsterTable!$A:$B,MATCH(MonsterTable!$B$1,MonsterTable!$A$1:$B$1,0),0))),OR(ISBLANK(CK1509),ISBLANK(CL1509))),#N/A,
IFERROR(VLOOKUP(CI1509,MonsterTable!$A:$B,MATCH(MonsterTable!$B$1,MonsterTable!$A$1:$B$1,0),0),
IF(OR(NOT(ISBLANK(CK1509)),ISBLANK(CL1509)),#N/A,
IF(CI1509="empty","empty",
VLOOKUP(CI1509,MonsterGroupTable!$A:$A,1,0)))))))</f>
        <v/>
      </c>
    </row>
    <row r="1510" spans="1:88">
      <c r="A1510">
        <v>80023</v>
      </c>
      <c r="B1510">
        <f t="shared" si="62"/>
        <v>1.1000000000000001</v>
      </c>
      <c r="C1510">
        <f t="shared" si="63"/>
        <v>1.1000000000000001</v>
      </c>
      <c r="F1510">
        <v>999999</v>
      </c>
      <c r="G1510">
        <v>999999</v>
      </c>
      <c r="H1510">
        <v>0</v>
      </c>
      <c r="I1510">
        <v>0</v>
      </c>
      <c r="J1510">
        <v>0</v>
      </c>
      <c r="K1510" t="s">
        <v>362</v>
      </c>
      <c r="L1510" t="s">
        <v>372</v>
      </c>
      <c r="M1510" t="s">
        <v>275</v>
      </c>
      <c r="N1510" t="s">
        <v>276</v>
      </c>
      <c r="O1510">
        <v>0</v>
      </c>
      <c r="P1510">
        <v>-4.75</v>
      </c>
      <c r="Q1510">
        <v>0</v>
      </c>
      <c r="R1510">
        <v>4</v>
      </c>
      <c r="S1510">
        <v>0</v>
      </c>
      <c r="T1510">
        <v>0</v>
      </c>
      <c r="U1510">
        <v>-20</v>
      </c>
      <c r="V1510">
        <v>0</v>
      </c>
      <c r="W1510" t="str">
        <f t="shared" si="64"/>
        <v>827,1,0.1,0</v>
      </c>
      <c r="X1510" s="1" t="s">
        <v>141</v>
      </c>
      <c r="Y1510" s="2">
        <f>IF(AND(ISBLANK(X1510),OR(NOT(ISBLANK(Z1510)),NOT(ISBLANK(AA1510)))),#N/A,
IF(ISBLANK(X1510),"",
IF(AND(NOT(ISERROR(VLOOKUP(X1510,MonsterTable!$A:$B,MATCH(MonsterTable!$B$1,MonsterTable!$A$1:$B$1,0),0))),OR(ISBLANK(Z1510),ISBLANK(AA1510))),#N/A,
IFERROR(VLOOKUP(X1510,MonsterTable!$A:$B,MATCH(MonsterTable!$B$1,MonsterTable!$A$1:$B$1,0),0),
IF(OR(NOT(ISBLANK(Z1510)),ISBLANK(AA1510)),#N/A,
IF(X1510="empty","empty",
VLOOKUP(X1510,MonsterGroupTable!$A:$A,1,0)))))))</f>
        <v>827</v>
      </c>
      <c r="Z1510">
        <v>1</v>
      </c>
      <c r="AA1510">
        <v>0.1</v>
      </c>
      <c r="AB1510">
        <v>0</v>
      </c>
      <c r="AF1510" s="2" t="str">
        <f>IF(AND(ISBLANK(AE1510),OR(NOT(ISBLANK(AG1510)),NOT(ISBLANK(AH1510)))),#N/A,
IF(ISBLANK(AE1510),"",
IF(AND(NOT(ISERROR(VLOOKUP(AE1510,MonsterTable!$A:$B,MATCH(MonsterTable!$B$1,MonsterTable!$A$1:$B$1,0),0))),OR(ISBLANK(AG1510),ISBLANK(AH1510))),#N/A,
IFERROR(VLOOKUP(AE1510,MonsterTable!$A:$B,MATCH(MonsterTable!$B$1,MonsterTable!$A$1:$B$1,0),0),
IF(OR(NOT(ISBLANK(AG1510)),ISBLANK(AH1510)),#N/A,
IF(AE1510="empty","empty",
VLOOKUP(AE1510,MonsterGroupTable!$A:$A,1,0)))))))</f>
        <v/>
      </c>
      <c r="AM1510" s="2" t="str">
        <f>IF(AND(ISBLANK(AL1510),OR(NOT(ISBLANK(AN1510)),NOT(ISBLANK(AO1510)))),#N/A,
IF(ISBLANK(AL1510),"",
IF(AND(NOT(ISERROR(VLOOKUP(AL1510,MonsterTable!$A:$B,MATCH(MonsterTable!$B$1,MonsterTable!$A$1:$B$1,0),0))),OR(ISBLANK(AN1510),ISBLANK(AO1510))),#N/A,
IFERROR(VLOOKUP(AL1510,MonsterTable!$A:$B,MATCH(MonsterTable!$B$1,MonsterTable!$A$1:$B$1,0),0),
IF(OR(NOT(ISBLANK(AN1510)),ISBLANK(AO1510)),#N/A,
IF(AL1510="empty","empty",
VLOOKUP(AL1510,MonsterGroupTable!$A:$A,1,0)))))))</f>
        <v/>
      </c>
      <c r="AT1510" s="2" t="str">
        <f>IF(AND(ISBLANK(AS1510),OR(NOT(ISBLANK(AU1510)),NOT(ISBLANK(AV1510)))),#N/A,
IF(ISBLANK(AS1510),"",
IF(AND(NOT(ISERROR(VLOOKUP(AS1510,MonsterTable!$A:$B,MATCH(MonsterTable!$B$1,MonsterTable!$A$1:$B$1,0),0))),OR(ISBLANK(AU1510),ISBLANK(AV1510))),#N/A,
IFERROR(VLOOKUP(AS1510,MonsterTable!$A:$B,MATCH(MonsterTable!$B$1,MonsterTable!$A$1:$B$1,0),0),
IF(OR(NOT(ISBLANK(AU1510)),ISBLANK(AV1510)),#N/A,
IF(AS1510="empty","empty",
VLOOKUP(AS1510,MonsterGroupTable!$A:$A,1,0)))))))</f>
        <v/>
      </c>
      <c r="BA1510" s="2" t="str">
        <f>IF(AND(ISBLANK(AZ1510),OR(NOT(ISBLANK(BB1510)),NOT(ISBLANK(BC1510)))),#N/A,
IF(ISBLANK(AZ1510),"",
IF(AND(NOT(ISERROR(VLOOKUP(AZ1510,MonsterTable!$A:$B,MATCH(MonsterTable!$B$1,MonsterTable!$A$1:$B$1,0),0))),OR(ISBLANK(BB1510),ISBLANK(BC1510))),#N/A,
IFERROR(VLOOKUP(AZ1510,MonsterTable!$A:$B,MATCH(MonsterTable!$B$1,MonsterTable!$A$1:$B$1,0),0),
IF(OR(NOT(ISBLANK(BB1510)),ISBLANK(BC1510)),#N/A,
IF(AZ1510="empty","empty",
VLOOKUP(AZ1510,MonsterGroupTable!$A:$A,1,0)))))))</f>
        <v/>
      </c>
      <c r="BH1510" s="2" t="str">
        <f>IF(AND(ISBLANK(BG1510),OR(NOT(ISBLANK(BI1510)),NOT(ISBLANK(BJ1510)))),#N/A,
IF(ISBLANK(BG1510),"",
IF(AND(NOT(ISERROR(VLOOKUP(BG1510,MonsterTable!$A:$B,MATCH(MonsterTable!$B$1,MonsterTable!$A$1:$B$1,0),0))),OR(ISBLANK(BI1510),ISBLANK(BJ1510))),#N/A,
IFERROR(VLOOKUP(BG1510,MonsterTable!$A:$B,MATCH(MonsterTable!$B$1,MonsterTable!$A$1:$B$1,0),0),
IF(OR(NOT(ISBLANK(BI1510)),ISBLANK(BJ1510)),#N/A,
IF(BG1510="empty","empty",
VLOOKUP(BG1510,MonsterGroupTable!$A:$A,1,0)))))))</f>
        <v/>
      </c>
      <c r="BO1510" s="2" t="str">
        <f>IF(AND(ISBLANK(BN1510),OR(NOT(ISBLANK(BP1510)),NOT(ISBLANK(BQ1510)))),#N/A,
IF(ISBLANK(BN1510),"",
IF(AND(NOT(ISERROR(VLOOKUP(BN1510,MonsterTable!$A:$B,MATCH(MonsterTable!$B$1,MonsterTable!$A$1:$B$1,0),0))),OR(ISBLANK(BP1510),ISBLANK(BQ1510))),#N/A,
IFERROR(VLOOKUP(BN1510,MonsterTable!$A:$B,MATCH(MonsterTable!$B$1,MonsterTable!$A$1:$B$1,0),0),
IF(OR(NOT(ISBLANK(BP1510)),ISBLANK(BQ1510)),#N/A,
IF(BN1510="empty","empty",
VLOOKUP(BN1510,MonsterGroupTable!$A:$A,1,0)))))))</f>
        <v/>
      </c>
      <c r="BV1510" s="2" t="str">
        <f>IF(AND(ISBLANK(BU1510),OR(NOT(ISBLANK(BW1510)),NOT(ISBLANK(BX1510)))),#N/A,
IF(ISBLANK(BU1510),"",
IF(AND(NOT(ISERROR(VLOOKUP(BU1510,MonsterTable!$A:$B,MATCH(MonsterTable!$B$1,MonsterTable!$A$1:$B$1,0),0))),OR(ISBLANK(BW1510),ISBLANK(BX1510))),#N/A,
IFERROR(VLOOKUP(BU1510,MonsterTable!$A:$B,MATCH(MonsterTable!$B$1,MonsterTable!$A$1:$B$1,0),0),
IF(OR(NOT(ISBLANK(BW1510)),ISBLANK(BX1510)),#N/A,
IF(BU1510="empty","empty",
VLOOKUP(BU1510,MonsterGroupTable!$A:$A,1,0)))))))</f>
        <v/>
      </c>
      <c r="CC1510" s="2" t="str">
        <f>IF(AND(ISBLANK(CB1510),OR(NOT(ISBLANK(CD1510)),NOT(ISBLANK(CE1510)))),#N/A,
IF(ISBLANK(CB1510),"",
IF(AND(NOT(ISERROR(VLOOKUP(CB1510,MonsterTable!$A:$B,MATCH(MonsterTable!$B$1,MonsterTable!$A$1:$B$1,0),0))),OR(ISBLANK(CD1510),ISBLANK(CE1510))),#N/A,
IFERROR(VLOOKUP(CB1510,MonsterTable!$A:$B,MATCH(MonsterTable!$B$1,MonsterTable!$A$1:$B$1,0),0),
IF(OR(NOT(ISBLANK(CD1510)),ISBLANK(CE1510)),#N/A,
IF(CB1510="empty","empty",
VLOOKUP(CB1510,MonsterGroupTable!$A:$A,1,0)))))))</f>
        <v/>
      </c>
      <c r="CJ1510" s="2" t="str">
        <f>IF(AND(ISBLANK(CI1510),OR(NOT(ISBLANK(CK1510)),NOT(ISBLANK(CL1510)))),#N/A,
IF(ISBLANK(CI1510),"",
IF(AND(NOT(ISERROR(VLOOKUP(CI1510,MonsterTable!$A:$B,MATCH(MonsterTable!$B$1,MonsterTable!$A$1:$B$1,0),0))),OR(ISBLANK(CK1510),ISBLANK(CL1510))),#N/A,
IFERROR(VLOOKUP(CI1510,MonsterTable!$A:$B,MATCH(MonsterTable!$B$1,MonsterTable!$A$1:$B$1,0),0),
IF(OR(NOT(ISBLANK(CK1510)),ISBLANK(CL1510)),#N/A,
IF(CI1510="empty","empty",
VLOOKUP(CI1510,MonsterGroupTable!$A:$A,1,0)))))))</f>
        <v/>
      </c>
    </row>
    <row r="1511" spans="1:88">
      <c r="A1511">
        <v>80024</v>
      </c>
      <c r="B1511">
        <f t="shared" si="62"/>
        <v>1.1000000000000001</v>
      </c>
      <c r="C1511">
        <f t="shared" si="63"/>
        <v>1.1000000000000001</v>
      </c>
      <c r="F1511">
        <v>999999</v>
      </c>
      <c r="G1511">
        <v>999999</v>
      </c>
      <c r="H1511">
        <v>0</v>
      </c>
      <c r="I1511">
        <v>0</v>
      </c>
      <c r="J1511">
        <v>0</v>
      </c>
      <c r="K1511" t="s">
        <v>362</v>
      </c>
      <c r="L1511" t="s">
        <v>374</v>
      </c>
      <c r="M1511" t="s">
        <v>275</v>
      </c>
      <c r="N1511" t="s">
        <v>373</v>
      </c>
      <c r="O1511">
        <v>0</v>
      </c>
      <c r="P1511">
        <v>-4.75</v>
      </c>
      <c r="Q1511">
        <v>0</v>
      </c>
      <c r="R1511">
        <v>4</v>
      </c>
      <c r="S1511">
        <v>0</v>
      </c>
      <c r="T1511">
        <v>0</v>
      </c>
      <c r="U1511">
        <v>-20</v>
      </c>
      <c r="V1511">
        <v>0</v>
      </c>
      <c r="W1511" t="str">
        <f t="shared" si="64"/>
        <v>820,1,0.1,0</v>
      </c>
      <c r="X1511" s="1" t="s">
        <v>158</v>
      </c>
      <c r="Y1511" s="2">
        <f>IF(AND(ISBLANK(X1511),OR(NOT(ISBLANK(Z1511)),NOT(ISBLANK(AA1511)))),#N/A,
IF(ISBLANK(X1511),"",
IF(AND(NOT(ISERROR(VLOOKUP(X1511,MonsterTable!$A:$B,MATCH(MonsterTable!$B$1,MonsterTable!$A$1:$B$1,0),0))),OR(ISBLANK(Z1511),ISBLANK(AA1511))),#N/A,
IFERROR(VLOOKUP(X1511,MonsterTable!$A:$B,MATCH(MonsterTable!$B$1,MonsterTable!$A$1:$B$1,0),0),
IF(OR(NOT(ISBLANK(Z1511)),ISBLANK(AA1511)),#N/A,
IF(X1511="empty","empty",
VLOOKUP(X1511,MonsterGroupTable!$A:$A,1,0)))))))</f>
        <v>820</v>
      </c>
      <c r="Z1511">
        <v>1</v>
      </c>
      <c r="AA1511">
        <v>0.1</v>
      </c>
      <c r="AB1511">
        <v>0</v>
      </c>
      <c r="AF1511" s="2" t="str">
        <f>IF(AND(ISBLANK(AE1511),OR(NOT(ISBLANK(AG1511)),NOT(ISBLANK(AH1511)))),#N/A,
IF(ISBLANK(AE1511),"",
IF(AND(NOT(ISERROR(VLOOKUP(AE1511,MonsterTable!$A:$B,MATCH(MonsterTable!$B$1,MonsterTable!$A$1:$B$1,0),0))),OR(ISBLANK(AG1511),ISBLANK(AH1511))),#N/A,
IFERROR(VLOOKUP(AE1511,MonsterTable!$A:$B,MATCH(MonsterTable!$B$1,MonsterTable!$A$1:$B$1,0),0),
IF(OR(NOT(ISBLANK(AG1511)),ISBLANK(AH1511)),#N/A,
IF(AE1511="empty","empty",
VLOOKUP(AE1511,MonsterGroupTable!$A:$A,1,0)))))))</f>
        <v/>
      </c>
      <c r="AM1511" s="2" t="str">
        <f>IF(AND(ISBLANK(AL1511),OR(NOT(ISBLANK(AN1511)),NOT(ISBLANK(AO1511)))),#N/A,
IF(ISBLANK(AL1511),"",
IF(AND(NOT(ISERROR(VLOOKUP(AL1511,MonsterTable!$A:$B,MATCH(MonsterTable!$B$1,MonsterTable!$A$1:$B$1,0),0))),OR(ISBLANK(AN1511),ISBLANK(AO1511))),#N/A,
IFERROR(VLOOKUP(AL1511,MonsterTable!$A:$B,MATCH(MonsterTable!$B$1,MonsterTable!$A$1:$B$1,0),0),
IF(OR(NOT(ISBLANK(AN1511)),ISBLANK(AO1511)),#N/A,
IF(AL1511="empty","empty",
VLOOKUP(AL1511,MonsterGroupTable!$A:$A,1,0)))))))</f>
        <v/>
      </c>
      <c r="AT1511" s="2" t="str">
        <f>IF(AND(ISBLANK(AS1511),OR(NOT(ISBLANK(AU1511)),NOT(ISBLANK(AV1511)))),#N/A,
IF(ISBLANK(AS1511),"",
IF(AND(NOT(ISERROR(VLOOKUP(AS1511,MonsterTable!$A:$B,MATCH(MonsterTable!$B$1,MonsterTable!$A$1:$B$1,0),0))),OR(ISBLANK(AU1511),ISBLANK(AV1511))),#N/A,
IFERROR(VLOOKUP(AS1511,MonsterTable!$A:$B,MATCH(MonsterTable!$B$1,MonsterTable!$A$1:$B$1,0),0),
IF(OR(NOT(ISBLANK(AU1511)),ISBLANK(AV1511)),#N/A,
IF(AS1511="empty","empty",
VLOOKUP(AS1511,MonsterGroupTable!$A:$A,1,0)))))))</f>
        <v/>
      </c>
      <c r="BA1511" s="2" t="str">
        <f>IF(AND(ISBLANK(AZ1511),OR(NOT(ISBLANK(BB1511)),NOT(ISBLANK(BC1511)))),#N/A,
IF(ISBLANK(AZ1511),"",
IF(AND(NOT(ISERROR(VLOOKUP(AZ1511,MonsterTable!$A:$B,MATCH(MonsterTable!$B$1,MonsterTable!$A$1:$B$1,0),0))),OR(ISBLANK(BB1511),ISBLANK(BC1511))),#N/A,
IFERROR(VLOOKUP(AZ1511,MonsterTable!$A:$B,MATCH(MonsterTable!$B$1,MonsterTable!$A$1:$B$1,0),0),
IF(OR(NOT(ISBLANK(BB1511)),ISBLANK(BC1511)),#N/A,
IF(AZ1511="empty","empty",
VLOOKUP(AZ1511,MonsterGroupTable!$A:$A,1,0)))))))</f>
        <v/>
      </c>
      <c r="BH1511" s="2" t="str">
        <f>IF(AND(ISBLANK(BG1511),OR(NOT(ISBLANK(BI1511)),NOT(ISBLANK(BJ1511)))),#N/A,
IF(ISBLANK(BG1511),"",
IF(AND(NOT(ISERROR(VLOOKUP(BG1511,MonsterTable!$A:$B,MATCH(MonsterTable!$B$1,MonsterTable!$A$1:$B$1,0),0))),OR(ISBLANK(BI1511),ISBLANK(BJ1511))),#N/A,
IFERROR(VLOOKUP(BG1511,MonsterTable!$A:$B,MATCH(MonsterTable!$B$1,MonsterTable!$A$1:$B$1,0),0),
IF(OR(NOT(ISBLANK(BI1511)),ISBLANK(BJ1511)),#N/A,
IF(BG1511="empty","empty",
VLOOKUP(BG1511,MonsterGroupTable!$A:$A,1,0)))))))</f>
        <v/>
      </c>
      <c r="BO1511" s="2" t="str">
        <f>IF(AND(ISBLANK(BN1511),OR(NOT(ISBLANK(BP1511)),NOT(ISBLANK(BQ1511)))),#N/A,
IF(ISBLANK(BN1511),"",
IF(AND(NOT(ISERROR(VLOOKUP(BN1511,MonsterTable!$A:$B,MATCH(MonsterTable!$B$1,MonsterTable!$A$1:$B$1,0),0))),OR(ISBLANK(BP1511),ISBLANK(BQ1511))),#N/A,
IFERROR(VLOOKUP(BN1511,MonsterTable!$A:$B,MATCH(MonsterTable!$B$1,MonsterTable!$A$1:$B$1,0),0),
IF(OR(NOT(ISBLANK(BP1511)),ISBLANK(BQ1511)),#N/A,
IF(BN1511="empty","empty",
VLOOKUP(BN1511,MonsterGroupTable!$A:$A,1,0)))))))</f>
        <v/>
      </c>
      <c r="BV1511" s="2" t="str">
        <f>IF(AND(ISBLANK(BU1511),OR(NOT(ISBLANK(BW1511)),NOT(ISBLANK(BX1511)))),#N/A,
IF(ISBLANK(BU1511),"",
IF(AND(NOT(ISERROR(VLOOKUP(BU1511,MonsterTable!$A:$B,MATCH(MonsterTable!$B$1,MonsterTable!$A$1:$B$1,0),0))),OR(ISBLANK(BW1511),ISBLANK(BX1511))),#N/A,
IFERROR(VLOOKUP(BU1511,MonsterTable!$A:$B,MATCH(MonsterTable!$B$1,MonsterTable!$A$1:$B$1,0),0),
IF(OR(NOT(ISBLANK(BW1511)),ISBLANK(BX1511)),#N/A,
IF(BU1511="empty","empty",
VLOOKUP(BU1511,MonsterGroupTable!$A:$A,1,0)))))))</f>
        <v/>
      </c>
      <c r="CC1511" s="2" t="str">
        <f>IF(AND(ISBLANK(CB1511),OR(NOT(ISBLANK(CD1511)),NOT(ISBLANK(CE1511)))),#N/A,
IF(ISBLANK(CB1511),"",
IF(AND(NOT(ISERROR(VLOOKUP(CB1511,MonsterTable!$A:$B,MATCH(MonsterTable!$B$1,MonsterTable!$A$1:$B$1,0),0))),OR(ISBLANK(CD1511),ISBLANK(CE1511))),#N/A,
IFERROR(VLOOKUP(CB1511,MonsterTable!$A:$B,MATCH(MonsterTable!$B$1,MonsterTable!$A$1:$B$1,0),0),
IF(OR(NOT(ISBLANK(CD1511)),ISBLANK(CE1511)),#N/A,
IF(CB1511="empty","empty",
VLOOKUP(CB1511,MonsterGroupTable!$A:$A,1,0)))))))</f>
        <v/>
      </c>
      <c r="CJ1511" s="2" t="str">
        <f>IF(AND(ISBLANK(CI1511),OR(NOT(ISBLANK(CK1511)),NOT(ISBLANK(CL1511)))),#N/A,
IF(ISBLANK(CI1511),"",
IF(AND(NOT(ISERROR(VLOOKUP(CI1511,MonsterTable!$A:$B,MATCH(MonsterTable!$B$1,MonsterTable!$A$1:$B$1,0),0))),OR(ISBLANK(CK1511),ISBLANK(CL1511))),#N/A,
IFERROR(VLOOKUP(CI1511,MonsterTable!$A:$B,MATCH(MonsterTable!$B$1,MonsterTable!$A$1:$B$1,0),0),
IF(OR(NOT(ISBLANK(CK1511)),ISBLANK(CL1511)),#N/A,
IF(CI1511="empty","empty",
VLOOKUP(CI1511,MonsterGroupTable!$A:$A,1,0)))))))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2" activePane="bottomLeft" state="frozen"/>
      <selection pane="bottomLeft" activeCell="A2" sqref="A2"/>
    </sheetView>
  </sheetViews>
  <sheetFormatPr defaultRowHeight="16.5"/>
  <sheetData>
    <row r="1" spans="1:15" ht="27" customHeight="1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topLeftCell="A12" workbookViewId="0">
      <selection activeCell="A35" sqref="A35"/>
    </sheetView>
  </sheetViews>
  <sheetFormatPr defaultRowHeight="16.5"/>
  <cols>
    <col min="1" max="1" width="19" customWidth="1"/>
    <col min="10" max="10" width="26.75" customWidth="1"/>
  </cols>
  <sheetData>
    <row r="1" spans="1:12" ht="27" customHeight="1">
      <c r="A1" t="s">
        <v>5</v>
      </c>
      <c r="B1" t="s">
        <v>18</v>
      </c>
      <c r="C1" t="s">
        <v>6</v>
      </c>
      <c r="D1" t="s">
        <v>7</v>
      </c>
      <c r="E1" t="s">
        <v>134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>
      <c r="A2" t="s">
        <v>31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>
      <c r="A3" t="s">
        <v>32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>
      <c r="A4" t="s">
        <v>290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>
      <c r="A5" t="s">
        <v>291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>
      <c r="A6" t="s">
        <v>292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>
      <c r="A7" t="s">
        <v>293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>
      <c r="A8" t="s">
        <v>294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>
      <c r="A9" t="s">
        <v>295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>
      <c r="A10" t="s">
        <v>296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>
      <c r="A11" t="s">
        <v>297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>
      <c r="A12" t="s">
        <v>298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>
      <c r="A13" t="s">
        <v>299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>
      <c r="A14" t="s">
        <v>300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>
      <c r="A15" t="s">
        <v>301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>
      <c r="A16" t="s">
        <v>302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>
      <c r="A17" t="s">
        <v>303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>
      <c r="A18" t="s">
        <v>354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>
      <c r="A19" t="s">
        <v>304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>
      <c r="A20" t="s">
        <v>305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>
      <c r="A21" t="s">
        <v>306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>
      <c r="A22" t="s">
        <v>307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>
      <c r="A23" t="s">
        <v>308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>
      <c r="A24" t="s">
        <v>309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>
      <c r="A25" t="s">
        <v>310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>
      <c r="A26" t="s">
        <v>241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>
      <c r="A27" t="s">
        <v>338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>
      <c r="A28" t="s">
        <v>339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>
      <c r="A29" t="s">
        <v>340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>
      <c r="A30" t="s">
        <v>341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>
      <c r="A31" t="s">
        <v>342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>
      <c r="A32" t="s">
        <v>12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>
      <c r="A33" t="s">
        <v>344</v>
      </c>
      <c r="B33">
        <v>502</v>
      </c>
      <c r="C33">
        <v>8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>
      <c r="A34" t="s">
        <v>346</v>
      </c>
      <c r="B34">
        <v>503</v>
      </c>
      <c r="C34">
        <v>15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>
      <c r="A35" t="s">
        <v>114</v>
      </c>
      <c r="B35">
        <v>601</v>
      </c>
      <c r="C35">
        <v>125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>
      <c r="A36" t="s">
        <v>173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>
      <c r="A37" t="s">
        <v>174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>
      <c r="A38" t="s">
        <v>175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>
      <c r="A39" t="s">
        <v>118</v>
      </c>
      <c r="B39">
        <v>801</v>
      </c>
      <c r="C39">
        <f>56.25*2/3</f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>
      <c r="A40" t="s">
        <v>132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>
      <c r="A41" t="s">
        <v>172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>
      <c r="A42" t="s">
        <v>137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>
      <c r="A43" t="s">
        <v>171</v>
      </c>
      <c r="B43">
        <v>805</v>
      </c>
      <c r="C43">
        <v>15.749999999999998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>
      <c r="A44" t="s">
        <v>143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>
      <c r="A45" t="s">
        <v>144</v>
      </c>
      <c r="B45">
        <v>807</v>
      </c>
      <c r="C45">
        <v>51.749999999999993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>
      <c r="A46" t="s">
        <v>142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>
      <c r="A47" t="s">
        <v>139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>
      <c r="A48" t="s">
        <v>138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>
      <c r="A49" t="s">
        <v>145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>
      <c r="A50" t="s">
        <v>146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>
      <c r="A51" t="s">
        <v>140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>
      <c r="A52" t="s">
        <v>147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>
      <c r="A53" t="s">
        <v>148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>
      <c r="A54" t="s">
        <v>149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>
      <c r="A55" t="s">
        <v>150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>
      <c r="A56" t="s">
        <v>151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>
      <c r="A57" t="s">
        <v>152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169</v>
      </c>
      <c r="K57">
        <v>1</v>
      </c>
    </row>
    <row r="58" spans="1:12">
      <c r="A58" t="s">
        <v>158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>
      <c r="A59" t="s">
        <v>153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170</v>
      </c>
      <c r="K59">
        <v>1</v>
      </c>
    </row>
    <row r="60" spans="1:12">
      <c r="A60" t="s">
        <v>154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>
      <c r="A61" t="s">
        <v>155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>
      <c r="A62" t="s">
        <v>156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170</v>
      </c>
      <c r="K62">
        <v>1</v>
      </c>
    </row>
    <row r="63" spans="1:12">
      <c r="A63" t="s">
        <v>157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>
      <c r="A64" t="s">
        <v>371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>
      <c r="A65" t="s">
        <v>141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J1=J1048338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T25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RowHeight="16.5" outlineLevelCol="1"/>
  <cols>
    <col min="1" max="1" width="20.625" customWidth="1"/>
    <col min="2" max="2" width="20.125" bestFit="1" customWidth="1"/>
    <col min="3" max="3" width="9" style="1" customWidth="1" outlineLevel="1"/>
    <col min="4" max="4" width="9" style="2" customWidth="1" outlineLevel="1"/>
    <col min="5" max="9" width="9" customWidth="1" outlineLevel="1"/>
    <col min="10" max="10" width="9" style="1" customWidth="1" outlineLevel="1"/>
    <col min="11" max="11" width="9" style="2" customWidth="1" outlineLevel="1"/>
    <col min="12" max="16" width="9" customWidth="1" outlineLevel="1"/>
    <col min="17" max="17" width="9" style="1" customWidth="1" outlineLevel="1"/>
    <col min="18" max="18" width="9" style="2" customWidth="1" outlineLevel="1"/>
    <col min="19" max="23" width="9" customWidth="1" outlineLevel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</cols>
  <sheetData>
    <row r="1" spans="1:72" ht="27" customHeight="1">
      <c r="A1" t="s">
        <v>19</v>
      </c>
      <c r="B1" t="s">
        <v>13</v>
      </c>
      <c r="C1" s="1" t="s">
        <v>207</v>
      </c>
      <c r="D1" s="2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s="1" t="s">
        <v>55</v>
      </c>
      <c r="K1" s="2" t="s">
        <v>56</v>
      </c>
      <c r="L1" t="s">
        <v>37</v>
      </c>
      <c r="M1" t="s">
        <v>38</v>
      </c>
      <c r="N1" t="s">
        <v>214</v>
      </c>
      <c r="O1" t="s">
        <v>215</v>
      </c>
      <c r="P1" t="s">
        <v>216</v>
      </c>
      <c r="Q1" s="1" t="s">
        <v>57</v>
      </c>
      <c r="R1" s="2" t="s">
        <v>58</v>
      </c>
      <c r="S1" t="s">
        <v>39</v>
      </c>
      <c r="T1" t="s">
        <v>40</v>
      </c>
      <c r="U1" t="s">
        <v>217</v>
      </c>
      <c r="V1" t="s">
        <v>218</v>
      </c>
      <c r="W1" t="s">
        <v>219</v>
      </c>
      <c r="X1" s="1" t="s">
        <v>59</v>
      </c>
      <c r="Y1" s="2" t="s">
        <v>60</v>
      </c>
      <c r="Z1" t="s">
        <v>41</v>
      </c>
      <c r="AA1" t="s">
        <v>42</v>
      </c>
      <c r="AB1" t="s">
        <v>220</v>
      </c>
      <c r="AC1" t="s">
        <v>221</v>
      </c>
      <c r="AD1" t="s">
        <v>222</v>
      </c>
      <c r="AE1" s="1" t="s">
        <v>61</v>
      </c>
      <c r="AF1" s="2" t="s">
        <v>62</v>
      </c>
      <c r="AG1" t="s">
        <v>43</v>
      </c>
      <c r="AH1" t="s">
        <v>44</v>
      </c>
      <c r="AI1" t="s">
        <v>223</v>
      </c>
      <c r="AJ1" t="s">
        <v>224</v>
      </c>
      <c r="AK1" t="s">
        <v>225</v>
      </c>
      <c r="AL1" s="1" t="s">
        <v>63</v>
      </c>
      <c r="AM1" s="2" t="s">
        <v>64</v>
      </c>
      <c r="AN1" t="s">
        <v>45</v>
      </c>
      <c r="AO1" t="s">
        <v>46</v>
      </c>
      <c r="AP1" t="s">
        <v>226</v>
      </c>
      <c r="AQ1" t="s">
        <v>227</v>
      </c>
      <c r="AR1" t="s">
        <v>228</v>
      </c>
      <c r="AS1" s="1" t="s">
        <v>65</v>
      </c>
      <c r="AT1" s="2" t="s">
        <v>66</v>
      </c>
      <c r="AU1" t="s">
        <v>47</v>
      </c>
      <c r="AV1" t="s">
        <v>48</v>
      </c>
      <c r="AW1" t="s">
        <v>229</v>
      </c>
      <c r="AX1" t="s">
        <v>230</v>
      </c>
      <c r="AY1" t="s">
        <v>231</v>
      </c>
      <c r="AZ1" s="1" t="s">
        <v>67</v>
      </c>
      <c r="BA1" s="2" t="s">
        <v>68</v>
      </c>
      <c r="BB1" t="s">
        <v>49</v>
      </c>
      <c r="BC1" t="s">
        <v>50</v>
      </c>
      <c r="BD1" t="s">
        <v>232</v>
      </c>
      <c r="BE1" t="s">
        <v>233</v>
      </c>
      <c r="BF1" t="s">
        <v>234</v>
      </c>
      <c r="BG1" s="1" t="s">
        <v>69</v>
      </c>
      <c r="BH1" s="2" t="s">
        <v>70</v>
      </c>
      <c r="BI1" t="s">
        <v>51</v>
      </c>
      <c r="BJ1" t="s">
        <v>52</v>
      </c>
      <c r="BK1" t="s">
        <v>235</v>
      </c>
      <c r="BL1" t="s">
        <v>236</v>
      </c>
      <c r="BM1" t="s">
        <v>237</v>
      </c>
      <c r="BN1" s="1" t="s">
        <v>71</v>
      </c>
      <c r="BO1" s="2" t="s">
        <v>72</v>
      </c>
      <c r="BP1" t="s">
        <v>53</v>
      </c>
      <c r="BQ1" t="s">
        <v>54</v>
      </c>
      <c r="BR1" t="s">
        <v>238</v>
      </c>
      <c r="BS1" t="s">
        <v>239</v>
      </c>
      <c r="BT1" t="s">
        <v>240</v>
      </c>
    </row>
    <row r="2" spans="1:72">
      <c r="A2" t="s">
        <v>20</v>
      </c>
      <c r="B2" t="str">
        <f>D2&amp;IF(ISBLANK(E2),"",","&amp;E2)&amp;IF(ISBLANK(F2),"",","&amp;F2)&amp;IF(ISBLANK(G2),"",","&amp;G2)&amp;IF(ISBLANK(H2),"",","&amp;H2)&amp;IF(ISBLANK(I2),"",","&amp;I2)
&amp;IF(LEN(K2)=0,"",","&amp;K2)&amp;IF(ISBLANK(L2),"",","&amp;L2)&amp;IF(ISBLANK(M2),"",","&amp;M2)&amp;IF(ISBLANK(N2),"",","&amp;N2)&amp;IF(ISBLANK(O2),"",","&amp;O2)&amp;IF(ISBLANK(P2),"",","&amp;P2)
&amp;IF(LEN(R2)=0,"",","&amp;R2)&amp;IF(ISBLANK(S2),"",","&amp;S2)&amp;IF(ISBLANK(T2),"",","&amp;T2)&amp;IF(ISBLANK(U2),"",","&amp;U2)&amp;IF(ISBLANK(V2),"",","&amp;V2)&amp;IF(ISBLANK(W2),"",","&amp;W2)
&amp;IF(LEN(Y2)=0,"",","&amp;Y2)&amp;IF(ISBLANK(Z2),"",","&amp;Z2)&amp;IF(ISBLANK(AA2),"",","&amp;AA2)&amp;IF(ISBLANK(AB2),"",","&amp;AB2)&amp;IF(ISBLANK(AC2),"",","&amp;AC2)&amp;IF(ISBLANK(AD2),"",","&amp;AD2)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</f>
        <v>13,5,0.2,0,14,5,0.2,0</v>
      </c>
      <c r="C2" s="1" t="s">
        <v>31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>
        <v>0</v>
      </c>
      <c r="J2" s="1" t="s">
        <v>105</v>
      </c>
      <c r="K2" s="2">
        <f>IF(AND(ISBLANK(J2),OR(NOT(ISBLANK(L2)),NOT(ISBLANK(M2)))),#N/A,
IF(ISBLANK(J2),"",
IF(AND(NOT(ISERROR(VLOOKUP(J2,MonsterTable!$A:$B,MATCH(MonsterTable!$B$1,MonsterTable!$A$1:$B$1,0),0))),OR(ISBLANK(L2),ISBLANK(M2))),#N/A,
IFERROR(VLOOKUP(J2,MonsterTable!$A:$B,MATCH(MonsterTable!$B$1,MonsterTable!$A$1:$B$1,0),0),
IF(OR(NOT(ISBLANK(L2)),ISBLANK(M2)),#N/A,
IF(J2="empty","empty",
VLOOKUP(J2,MonsterGroupTable!$A:$A,1,0)))))))</f>
        <v>14</v>
      </c>
      <c r="L2">
        <v>5</v>
      </c>
      <c r="M2">
        <v>0.2</v>
      </c>
      <c r="N2">
        <v>0</v>
      </c>
      <c r="R2" s="2" t="str">
        <f>IF(AND(ISBLANK(Q2),OR(NOT(ISBLANK(S2)),NOT(ISBLANK(T2)))),#N/A,
IF(ISBLANK(Q2),"",
IF(AND(NOT(ISERROR(VLOOKUP(Q2,MonsterTable!$A:$B,MATCH(MonsterTable!$B$1,MonsterTable!$A$1:$B$1,0),0))),OR(ISBLANK(S2),ISBLANK(T2))),#N/A,
IFERROR(VLOOKUP(Q2,MonsterTable!$A:$B,MATCH(MonsterTable!$B$1,MonsterTable!$A$1:$B$1,0),0),
IF(OR(NOT(ISBLANK(S2)),ISBLANK(T2)),#N/A,
IF(Q2="empty","empty",
VLOOKUP(Q2,MonsterGroupTable!$A:$A,1,0)))))))</f>
        <v/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</row>
    <row r="3" spans="1:72">
      <c r="A3" t="s">
        <v>280</v>
      </c>
      <c r="B3" t="str">
        <f t="shared" ref="B3:B12" si="0">D3&amp;IF(ISBLANK(E3),"",","&amp;E3)&amp;IF(ISBLANK(F3),"",","&amp;F3)&amp;IF(ISBLANK(G3),"",","&amp;G3)&amp;IF(ISBLANK(H3),"",","&amp;H3)&amp;IF(ISBLANK(I3),"",","&amp;I3)
&amp;IF(LEN(K3)=0,"",","&amp;K3)&amp;IF(ISBLANK(L3),"",","&amp;L3)&amp;IF(ISBLANK(M3),"",","&amp;M3)&amp;IF(ISBLANK(N3),"",","&amp;N3)&amp;IF(ISBLANK(O3),"",","&amp;O3)&amp;IF(ISBLANK(P3),"",","&amp;P3)
&amp;IF(LEN(R3)=0,"",","&amp;R3)&amp;IF(ISBLANK(S3),"",","&amp;S3)&amp;IF(ISBLANK(T3),"",","&amp;T3)&amp;IF(ISBLANK(U3),"",","&amp;U3)&amp;IF(ISBLANK(V3),"",","&amp;V3)&amp;IF(ISBLANK(W3),"",","&amp;W3)
&amp;IF(LEN(Y3)=0,"",","&amp;Y3)&amp;IF(ISBLANK(Z3),"",","&amp;Z3)&amp;IF(ISBLANK(AA3),"",","&amp;AA3)&amp;IF(ISBLANK(AB3),"",","&amp;AB3)&amp;IF(ISBLANK(AC3),"",","&amp;AC3)&amp;IF(ISBLANK(AD3),"",","&amp;AD3)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</f>
        <v>15,5,0.2,0,27,5,0.2,0</v>
      </c>
      <c r="C3" s="1" t="s">
        <v>290</v>
      </c>
      <c r="D3" s="2">
        <f>IF(AND(ISBLANK(C3),OR(NOT(ISBLANK(E3)),NOT(ISBLANK(F3)))),#N/A,
IF(ISBLANK(C3),"",
IF(AND(NOT(ISERROR(VLOOKUP(C3,MonsterTable!$A:$B,MATCH(MonsterTable!$B$1,MonsterTable!$A$1:$B$1,0),0))),OR(ISBLANK(E3),ISBLANK(F3))),#N/A,
IFERROR(VLOOKUP(C3,MonsterTable!$A:$B,MATCH(MonsterTable!$B$1,MonsterTable!$A$1:$B$1,0),0),
IF(OR(NOT(ISBLANK(E3)),ISBLANK(F3)),#N/A,
IF(C3="empty","empty",
VLOOKUP(C3,MonsterGroupTable!$A:$A,1,0)))))))</f>
        <v>15</v>
      </c>
      <c r="E3">
        <v>5</v>
      </c>
      <c r="F3">
        <v>0.2</v>
      </c>
      <c r="G3">
        <v>0</v>
      </c>
      <c r="J3" s="1" t="s">
        <v>302</v>
      </c>
      <c r="K3" s="2">
        <f>IF(AND(ISBLANK(J3),OR(NOT(ISBLANK(L3)),NOT(ISBLANK(M3)))),#N/A,
IF(ISBLANK(J3),"",
IF(AND(NOT(ISERROR(VLOOKUP(J3,MonsterTable!$A:$B,MATCH(MonsterTable!$B$1,MonsterTable!$A$1:$B$1,0),0))),OR(ISBLANK(L3),ISBLANK(M3))),#N/A,
IFERROR(VLOOKUP(J3,MonsterTable!$A:$B,MATCH(MonsterTable!$B$1,MonsterTable!$A$1:$B$1,0),0),
IF(OR(NOT(ISBLANK(L3)),ISBLANK(M3)),#N/A,
IF(J3="empty","empty",
VLOOKUP(J3,MonsterGroupTable!$A:$A,1,0)))))))</f>
        <v>27</v>
      </c>
      <c r="L3">
        <v>5</v>
      </c>
      <c r="M3">
        <v>0.2</v>
      </c>
      <c r="N3">
        <v>0</v>
      </c>
      <c r="R3" s="2" t="str">
        <f>IF(AND(ISBLANK(Q3),OR(NOT(ISBLANK(S3)),NOT(ISBLANK(T3)))),#N/A,
IF(ISBLANK(Q3),"",
IF(AND(NOT(ISERROR(VLOOKUP(Q3,MonsterTable!$A:$B,MATCH(MonsterTable!$B$1,MonsterTable!$A$1:$B$1,0),0))),OR(ISBLANK(S3),ISBLANK(T3))),#N/A,
IFERROR(VLOOKUP(Q3,MonsterTable!$A:$B,MATCH(MonsterTable!$B$1,MonsterTable!$A$1:$B$1,0),0),
IF(OR(NOT(ISBLANK(S3)),ISBLANK(T3)),#N/A,
IF(Q3="empty","empty",
VLOOKUP(Q3,MonsterGroupTable!$A:$A,1,0)))))))</f>
        <v/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/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</row>
    <row r="4" spans="1:72">
      <c r="A4" t="s">
        <v>281</v>
      </c>
      <c r="B4" t="str">
        <f t="shared" si="0"/>
        <v>16,5,0.2,0,28,5,0.2,0</v>
      </c>
      <c r="C4" s="1" t="s">
        <v>291</v>
      </c>
      <c r="D4" s="2">
        <f>IF(AND(ISBLANK(C4),OR(NOT(ISBLANK(E4)),NOT(ISBLANK(F4)))),#N/A,
IF(ISBLANK(C4),"",
IF(AND(NOT(ISERROR(VLOOKUP(C4,MonsterTable!$A:$B,MATCH(MonsterTable!$B$1,MonsterTable!$A$1:$B$1,0),0))),OR(ISBLANK(E4),ISBLANK(F4))),#N/A,
IFERROR(VLOOKUP(C4,MonsterTable!$A:$B,MATCH(MonsterTable!$B$1,MonsterTable!$A$1:$B$1,0),0),
IF(OR(NOT(ISBLANK(E4)),ISBLANK(F4)),#N/A,
IF(C4="empty","empty",
VLOOKUP(C4,MonsterGroupTable!$A:$A,1,0)))))))</f>
        <v>16</v>
      </c>
      <c r="E4">
        <v>5</v>
      </c>
      <c r="F4">
        <v>0.2</v>
      </c>
      <c r="G4">
        <v>0</v>
      </c>
      <c r="J4" s="1" t="s">
        <v>303</v>
      </c>
      <c r="K4" s="2">
        <f>IF(AND(ISBLANK(J4),OR(NOT(ISBLANK(L4)),NOT(ISBLANK(M4)))),#N/A,
IF(ISBLANK(J4),"",
IF(AND(NOT(ISERROR(VLOOKUP(J4,MonsterTable!$A:$B,MATCH(MonsterTable!$B$1,MonsterTable!$A$1:$B$1,0),0))),OR(ISBLANK(L4),ISBLANK(M4))),#N/A,
IFERROR(VLOOKUP(J4,MonsterTable!$A:$B,MATCH(MonsterTable!$B$1,MonsterTable!$A$1:$B$1,0),0),
IF(OR(NOT(ISBLANK(L4)),ISBLANK(M4)),#N/A,
IF(J4="empty","empty",
VLOOKUP(J4,MonsterGroupTable!$A:$A,1,0)))))))</f>
        <v>28</v>
      </c>
      <c r="L4">
        <v>5</v>
      </c>
      <c r="M4">
        <v>0.2</v>
      </c>
      <c r="N4">
        <v>0</v>
      </c>
      <c r="R4" s="2" t="str">
        <f>IF(AND(ISBLANK(Q4),OR(NOT(ISBLANK(S4)),NOT(ISBLANK(T4)))),#N/A,
IF(ISBLANK(Q4),"",
IF(AND(NOT(ISERROR(VLOOKUP(Q4,MonsterTable!$A:$B,MATCH(MonsterTable!$B$1,MonsterTable!$A$1:$B$1,0),0))),OR(ISBLANK(S4),ISBLANK(T4))),#N/A,
IFERROR(VLOOKUP(Q4,MonsterTable!$A:$B,MATCH(MonsterTable!$B$1,MonsterTable!$A$1:$B$1,0),0),
IF(OR(NOT(ISBLANK(S4)),ISBLANK(T4)),#N/A,
IF(Q4="empty","empty",
VLOOKUP(Q4,MonsterGroupTable!$A:$A,1,0)))))))</f>
        <v/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/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</row>
    <row r="5" spans="1:72">
      <c r="A5" t="s">
        <v>282</v>
      </c>
      <c r="B5" t="str">
        <f t="shared" si="0"/>
        <v>17,5,0.2,0,29,5,0.2,0</v>
      </c>
      <c r="C5" s="1" t="s">
        <v>292</v>
      </c>
      <c r="D5" s="2">
        <f>IF(AND(ISBLANK(C5),OR(NOT(ISBLANK(E5)),NOT(ISBLANK(F5)))),#N/A,
IF(ISBLANK(C5),"",
IF(AND(NOT(ISERROR(VLOOKUP(C5,MonsterTable!$A:$B,MATCH(MonsterTable!$B$1,MonsterTable!$A$1:$B$1,0),0))),OR(ISBLANK(E5),ISBLANK(F5))),#N/A,
IFERROR(VLOOKUP(C5,MonsterTable!$A:$B,MATCH(MonsterTable!$B$1,MonsterTable!$A$1:$B$1,0),0),
IF(OR(NOT(ISBLANK(E5)),ISBLANK(F5)),#N/A,
IF(C5="empty","empty",
VLOOKUP(C5,MonsterGroupTable!$A:$A,1,0)))))))</f>
        <v>17</v>
      </c>
      <c r="E5">
        <v>5</v>
      </c>
      <c r="F5">
        <v>0.2</v>
      </c>
      <c r="G5">
        <v>0</v>
      </c>
      <c r="J5" s="1" t="s">
        <v>354</v>
      </c>
      <c r="K5" s="2">
        <f>IF(AND(ISBLANK(J5),OR(NOT(ISBLANK(L5)),NOT(ISBLANK(M5)))),#N/A,
IF(ISBLANK(J5),"",
IF(AND(NOT(ISERROR(VLOOKUP(J5,MonsterTable!$A:$B,MATCH(MonsterTable!$B$1,MonsterTable!$A$1:$B$1,0),0))),OR(ISBLANK(L5),ISBLANK(M5))),#N/A,
IFERROR(VLOOKUP(J5,MonsterTable!$A:$B,MATCH(MonsterTable!$B$1,MonsterTable!$A$1:$B$1,0),0),
IF(OR(NOT(ISBLANK(L5)),ISBLANK(M5)),#N/A,
IF(J5="empty","empty",
VLOOKUP(J5,MonsterGroupTable!$A:$A,1,0)))))))</f>
        <v>29</v>
      </c>
      <c r="L5">
        <v>5</v>
      </c>
      <c r="M5">
        <v>0.2</v>
      </c>
      <c r="N5">
        <v>0</v>
      </c>
      <c r="R5" s="2" t="str">
        <f>IF(AND(ISBLANK(Q5),OR(NOT(ISBLANK(S5)),NOT(ISBLANK(T5)))),#N/A,
IF(ISBLANK(Q5),"",
IF(AND(NOT(ISERROR(VLOOKUP(Q5,MonsterTable!$A:$B,MATCH(MonsterTable!$B$1,MonsterTable!$A$1:$B$1,0),0))),OR(ISBLANK(S5),ISBLANK(T5))),#N/A,
IFERROR(VLOOKUP(Q5,MonsterTable!$A:$B,MATCH(MonsterTable!$B$1,MonsterTable!$A$1:$B$1,0),0),
IF(OR(NOT(ISBLANK(S5)),ISBLANK(T5)),#N/A,
IF(Q5="empty","empty",
VLOOKUP(Q5,MonsterGroupTable!$A:$A,1,0)))))))</f>
        <v/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/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</row>
    <row r="6" spans="1:72">
      <c r="A6" t="s">
        <v>283</v>
      </c>
      <c r="B6" t="str">
        <f t="shared" si="0"/>
        <v>18,5,0.2,0,30,5,0.2,0</v>
      </c>
      <c r="C6" s="1" t="s">
        <v>293</v>
      </c>
      <c r="D6" s="2">
        <f>IF(AND(ISBLANK(C6),OR(NOT(ISBLANK(E6)),NOT(ISBLANK(F6)))),#N/A,
IF(ISBLANK(C6),"",
IF(AND(NOT(ISERROR(VLOOKUP(C6,MonsterTable!$A:$B,MATCH(MonsterTable!$B$1,MonsterTable!$A$1:$B$1,0),0))),OR(ISBLANK(E6),ISBLANK(F6))),#N/A,
IFERROR(VLOOKUP(C6,MonsterTable!$A:$B,MATCH(MonsterTable!$B$1,MonsterTable!$A$1:$B$1,0),0),
IF(OR(NOT(ISBLANK(E6)),ISBLANK(F6)),#N/A,
IF(C6="empty","empty",
VLOOKUP(C6,MonsterGroupTable!$A:$A,1,0)))))))</f>
        <v>18</v>
      </c>
      <c r="E6">
        <v>5</v>
      </c>
      <c r="F6">
        <v>0.2</v>
      </c>
      <c r="G6">
        <v>0</v>
      </c>
      <c r="J6" s="1" t="s">
        <v>304</v>
      </c>
      <c r="K6" s="2">
        <f>IF(AND(ISBLANK(J6),OR(NOT(ISBLANK(L6)),NOT(ISBLANK(M6)))),#N/A,
IF(ISBLANK(J6),"",
IF(AND(NOT(ISERROR(VLOOKUP(J6,MonsterTable!$A:$B,MATCH(MonsterTable!$B$1,MonsterTable!$A$1:$B$1,0),0))),OR(ISBLANK(L6),ISBLANK(M6))),#N/A,
IFERROR(VLOOKUP(J6,MonsterTable!$A:$B,MATCH(MonsterTable!$B$1,MonsterTable!$A$1:$B$1,0),0),
IF(OR(NOT(ISBLANK(L6)),ISBLANK(M6)),#N/A,
IF(J6="empty","empty",
VLOOKUP(J6,MonsterGroupTable!$A:$A,1,0)))))))</f>
        <v>30</v>
      </c>
      <c r="L6">
        <v>5</v>
      </c>
      <c r="M6">
        <v>0.2</v>
      </c>
      <c r="N6">
        <v>0</v>
      </c>
      <c r="R6" s="2" t="str">
        <f>IF(AND(ISBLANK(Q6),OR(NOT(ISBLANK(S6)),NOT(ISBLANK(T6)))),#N/A,
IF(ISBLANK(Q6),"",
IF(AND(NOT(ISERROR(VLOOKUP(Q6,MonsterTable!$A:$B,MATCH(MonsterTable!$B$1,MonsterTable!$A$1:$B$1,0),0))),OR(ISBLANK(S6),ISBLANK(T6))),#N/A,
IFERROR(VLOOKUP(Q6,MonsterTable!$A:$B,MATCH(MonsterTable!$B$1,MonsterTable!$A$1:$B$1,0),0),
IF(OR(NOT(ISBLANK(S6)),ISBLANK(T6)),#N/A,
IF(Q6="empty","empty",
VLOOKUP(Q6,MonsterGroupTable!$A:$A,1,0)))))))</f>
        <v/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/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</row>
    <row r="7" spans="1:72">
      <c r="A7" t="s">
        <v>284</v>
      </c>
      <c r="B7" t="str">
        <f t="shared" si="0"/>
        <v>19,5,0.2,0,31,5,0.2,0</v>
      </c>
      <c r="C7" s="1" t="s">
        <v>294</v>
      </c>
      <c r="D7" s="2">
        <f>IF(AND(ISBLANK(C7),OR(NOT(ISBLANK(E7)),NOT(ISBLANK(F7)))),#N/A,
IF(ISBLANK(C7),"",
IF(AND(NOT(ISERROR(VLOOKUP(C7,MonsterTable!$A:$B,MATCH(MonsterTable!$B$1,MonsterTable!$A$1:$B$1,0),0))),OR(ISBLANK(E7),ISBLANK(F7))),#N/A,
IFERROR(VLOOKUP(C7,MonsterTable!$A:$B,MATCH(MonsterTable!$B$1,MonsterTable!$A$1:$B$1,0),0),
IF(OR(NOT(ISBLANK(E7)),ISBLANK(F7)),#N/A,
IF(C7="empty","empty",
VLOOKUP(C7,MonsterGroupTable!$A:$A,1,0)))))))</f>
        <v>19</v>
      </c>
      <c r="E7">
        <v>5</v>
      </c>
      <c r="F7">
        <v>0.2</v>
      </c>
      <c r="G7">
        <v>0</v>
      </c>
      <c r="J7" s="1" t="s">
        <v>305</v>
      </c>
      <c r="K7" s="2">
        <f>IF(AND(ISBLANK(J7),OR(NOT(ISBLANK(L7)),NOT(ISBLANK(M7)))),#N/A,
IF(ISBLANK(J7),"",
IF(AND(NOT(ISERROR(VLOOKUP(J7,MonsterTable!$A:$B,MATCH(MonsterTable!$B$1,MonsterTable!$A$1:$B$1,0),0))),OR(ISBLANK(L7),ISBLANK(M7))),#N/A,
IFERROR(VLOOKUP(J7,MonsterTable!$A:$B,MATCH(MonsterTable!$B$1,MonsterTable!$A$1:$B$1,0),0),
IF(OR(NOT(ISBLANK(L7)),ISBLANK(M7)),#N/A,
IF(J7="empty","empty",
VLOOKUP(J7,MonsterGroupTable!$A:$A,1,0)))))))</f>
        <v>31</v>
      </c>
      <c r="L7">
        <v>5</v>
      </c>
      <c r="M7">
        <v>0.2</v>
      </c>
      <c r="N7">
        <v>0</v>
      </c>
      <c r="R7" s="2" t="str">
        <f>IF(AND(ISBLANK(Q7),OR(NOT(ISBLANK(S7)),NOT(ISBLANK(T7)))),#N/A,
IF(ISBLANK(Q7),"",
IF(AND(NOT(ISERROR(VLOOKUP(Q7,MonsterTable!$A:$B,MATCH(MonsterTable!$B$1,MonsterTable!$A$1:$B$1,0),0))),OR(ISBLANK(S7),ISBLANK(T7))),#N/A,
IFERROR(VLOOKUP(Q7,MonsterTable!$A:$B,MATCH(MonsterTable!$B$1,MonsterTable!$A$1:$B$1,0),0),
IF(OR(NOT(ISBLANK(S7)),ISBLANK(T7)),#N/A,
IF(Q7="empty","empty",
VLOOKUP(Q7,MonsterGroupTable!$A:$A,1,0)))))))</f>
        <v/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/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</row>
    <row r="8" spans="1:72">
      <c r="A8" t="s">
        <v>285</v>
      </c>
      <c r="B8" t="str">
        <f t="shared" si="0"/>
        <v>20,5,0.2,0,14,5,0.2,0</v>
      </c>
      <c r="C8" s="1" t="s">
        <v>295</v>
      </c>
      <c r="D8" s="2">
        <f>IF(AND(ISBLANK(C8),OR(NOT(ISBLANK(E8)),NOT(ISBLANK(F8)))),#N/A,
IF(ISBLANK(C8),"",
IF(AND(NOT(ISERROR(VLOOKUP(C8,MonsterTable!$A:$B,MATCH(MonsterTable!$B$1,MonsterTable!$A$1:$B$1,0),0))),OR(ISBLANK(E8),ISBLANK(F8))),#N/A,
IFERROR(VLOOKUP(C8,MonsterTable!$A:$B,MATCH(MonsterTable!$B$1,MonsterTable!$A$1:$B$1,0),0),
IF(OR(NOT(ISBLANK(E8)),ISBLANK(F8)),#N/A,
IF(C8="empty","empty",
VLOOKUP(C8,MonsterGroupTable!$A:$A,1,0)))))))</f>
        <v>20</v>
      </c>
      <c r="E8">
        <v>5</v>
      </c>
      <c r="F8">
        <v>0.2</v>
      </c>
      <c r="G8">
        <v>0</v>
      </c>
      <c r="J8" s="1" t="s">
        <v>32</v>
      </c>
      <c r="K8" s="2">
        <f>IF(AND(ISBLANK(J8),OR(NOT(ISBLANK(L8)),NOT(ISBLANK(M8)))),#N/A,
IF(ISBLANK(J8),"",
IF(AND(NOT(ISERROR(VLOOKUP(J8,MonsterTable!$A:$B,MATCH(MonsterTable!$B$1,MonsterTable!$A$1:$B$1,0),0))),OR(ISBLANK(L8),ISBLANK(M8))),#N/A,
IFERROR(VLOOKUP(J8,MonsterTable!$A:$B,MATCH(MonsterTable!$B$1,MonsterTable!$A$1:$B$1,0),0),
IF(OR(NOT(ISBLANK(L8)),ISBLANK(M8)),#N/A,
IF(J8="empty","empty",
VLOOKUP(J8,MonsterGroupTable!$A:$A,1,0)))))))</f>
        <v>14</v>
      </c>
      <c r="L8">
        <v>5</v>
      </c>
      <c r="M8">
        <v>0.2</v>
      </c>
      <c r="N8">
        <v>0</v>
      </c>
      <c r="R8" s="2" t="str">
        <f>IF(AND(ISBLANK(Q8),OR(NOT(ISBLANK(S8)),NOT(ISBLANK(T8)))),#N/A,
IF(ISBLANK(Q8),"",
IF(AND(NOT(ISERROR(VLOOKUP(Q8,MonsterTable!$A:$B,MATCH(MonsterTable!$B$1,MonsterTable!$A$1:$B$1,0),0))),OR(ISBLANK(S8),ISBLANK(T8))),#N/A,
IFERROR(VLOOKUP(Q8,MonsterTable!$A:$B,MATCH(MonsterTable!$B$1,MonsterTable!$A$1:$B$1,0),0),
IF(OR(NOT(ISBLANK(S8)),ISBLANK(T8)),#N/A,
IF(Q8="empty","empty",
VLOOKUP(Q8,MonsterGroupTable!$A:$A,1,0)))))))</f>
        <v/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/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</row>
    <row r="9" spans="1:72">
      <c r="A9" t="s">
        <v>286</v>
      </c>
      <c r="B9" t="str">
        <f t="shared" si="0"/>
        <v>21,5,0.2,0,32,5,0.2,0</v>
      </c>
      <c r="C9" s="1" t="s">
        <v>296</v>
      </c>
      <c r="D9" s="2">
        <f>IF(AND(ISBLANK(C9),OR(NOT(ISBLANK(E9)),NOT(ISBLANK(F9)))),#N/A,
IF(ISBLANK(C9),"",
IF(AND(NOT(ISERROR(VLOOKUP(C9,MonsterTable!$A:$B,MATCH(MonsterTable!$B$1,MonsterTable!$A$1:$B$1,0),0))),OR(ISBLANK(E9),ISBLANK(F9))),#N/A,
IFERROR(VLOOKUP(C9,MonsterTable!$A:$B,MATCH(MonsterTable!$B$1,MonsterTable!$A$1:$B$1,0),0),
IF(OR(NOT(ISBLANK(E9)),ISBLANK(F9)),#N/A,
IF(C9="empty","empty",
VLOOKUP(C9,MonsterGroupTable!$A:$A,1,0)))))))</f>
        <v>21</v>
      </c>
      <c r="E9">
        <v>5</v>
      </c>
      <c r="F9">
        <v>0.2</v>
      </c>
      <c r="G9">
        <v>0</v>
      </c>
      <c r="J9" s="1" t="s">
        <v>306</v>
      </c>
      <c r="K9" s="2">
        <f>IF(AND(ISBLANK(J9),OR(NOT(ISBLANK(L9)),NOT(ISBLANK(M9)))),#N/A,
IF(ISBLANK(J9),"",
IF(AND(NOT(ISERROR(VLOOKUP(J9,MonsterTable!$A:$B,MATCH(MonsterTable!$B$1,MonsterTable!$A$1:$B$1,0),0))),OR(ISBLANK(L9),ISBLANK(M9))),#N/A,
IFERROR(VLOOKUP(J9,MonsterTable!$A:$B,MATCH(MonsterTable!$B$1,MonsterTable!$A$1:$B$1,0),0),
IF(OR(NOT(ISBLANK(L9)),ISBLANK(M9)),#N/A,
IF(J9="empty","empty",
VLOOKUP(J9,MonsterGroupTable!$A:$A,1,0)))))))</f>
        <v>32</v>
      </c>
      <c r="L9">
        <v>5</v>
      </c>
      <c r="M9">
        <v>0.2</v>
      </c>
      <c r="N9">
        <v>0</v>
      </c>
      <c r="R9" s="2" t="str">
        <f>IF(AND(ISBLANK(Q9),OR(NOT(ISBLANK(S9)),NOT(ISBLANK(T9)))),#N/A,
IF(ISBLANK(Q9),"",
IF(AND(NOT(ISERROR(VLOOKUP(Q9,MonsterTable!$A:$B,MATCH(MonsterTable!$B$1,MonsterTable!$A$1:$B$1,0),0))),OR(ISBLANK(S9),ISBLANK(T9))),#N/A,
IFERROR(VLOOKUP(Q9,MonsterTable!$A:$B,MATCH(MonsterTable!$B$1,MonsterTable!$A$1:$B$1,0),0),
IF(OR(NOT(ISBLANK(S9)),ISBLANK(T9)),#N/A,
IF(Q9="empty","empty",
VLOOKUP(Q9,MonsterGroupTable!$A:$A,1,0)))))))</f>
        <v/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/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</row>
    <row r="10" spans="1:72">
      <c r="A10" t="s">
        <v>287</v>
      </c>
      <c r="B10" t="str">
        <f t="shared" si="0"/>
        <v>22,5,0.2,0,33,5,0.2,0</v>
      </c>
      <c r="C10" s="1" t="s">
        <v>297</v>
      </c>
      <c r="D10" s="2">
        <f>IF(AND(ISBLANK(C10),OR(NOT(ISBLANK(E10)),NOT(ISBLANK(F10)))),#N/A,
IF(ISBLANK(C10),"",
IF(AND(NOT(ISERROR(VLOOKUP(C10,MonsterTable!$A:$B,MATCH(MonsterTable!$B$1,MonsterTable!$A$1:$B$1,0),0))),OR(ISBLANK(E10),ISBLANK(F10))),#N/A,
IFERROR(VLOOKUP(C10,MonsterTable!$A:$B,MATCH(MonsterTable!$B$1,MonsterTable!$A$1:$B$1,0),0),
IF(OR(NOT(ISBLANK(E10)),ISBLANK(F10)),#N/A,
IF(C10="empty","empty",
VLOOKUP(C10,MonsterGroupTable!$A:$A,1,0)))))))</f>
        <v>22</v>
      </c>
      <c r="E10">
        <v>5</v>
      </c>
      <c r="F10">
        <v>0.2</v>
      </c>
      <c r="G10">
        <v>0</v>
      </c>
      <c r="J10" s="1" t="s">
        <v>307</v>
      </c>
      <c r="K10" s="2">
        <f>IF(AND(ISBLANK(J10),OR(NOT(ISBLANK(L10)),NOT(ISBLANK(M10)))),#N/A,
IF(ISBLANK(J10),"",
IF(AND(NOT(ISERROR(VLOOKUP(J10,MonsterTable!$A:$B,MATCH(MonsterTable!$B$1,MonsterTable!$A$1:$B$1,0),0))),OR(ISBLANK(L10),ISBLANK(M10))),#N/A,
IFERROR(VLOOKUP(J10,MonsterTable!$A:$B,MATCH(MonsterTable!$B$1,MonsterTable!$A$1:$B$1,0),0),
IF(OR(NOT(ISBLANK(L10)),ISBLANK(M10)),#N/A,
IF(J10="empty","empty",
VLOOKUP(J10,MonsterGroupTable!$A:$A,1,0)))))))</f>
        <v>33</v>
      </c>
      <c r="L10">
        <v>5</v>
      </c>
      <c r="M10">
        <v>0.2</v>
      </c>
      <c r="N10">
        <v>0</v>
      </c>
      <c r="R10" s="2" t="str">
        <f>IF(AND(ISBLANK(Q10),OR(NOT(ISBLANK(S10)),NOT(ISBLANK(T10)))),#N/A,
IF(ISBLANK(Q10),"",
IF(AND(NOT(ISERROR(VLOOKUP(Q10,MonsterTable!$A:$B,MATCH(MonsterTable!$B$1,MonsterTable!$A$1:$B$1,0),0))),OR(ISBLANK(S10),ISBLANK(T10))),#N/A,
IFERROR(VLOOKUP(Q10,MonsterTable!$A:$B,MATCH(MonsterTable!$B$1,MonsterTable!$A$1:$B$1,0),0),
IF(OR(NOT(ISBLANK(S10)),ISBLANK(T10)),#N/A,
IF(Q10="empty","empty",
VLOOKUP(Q10,MonsterGroupTable!$A:$A,1,0)))))))</f>
        <v/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/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</row>
    <row r="11" spans="1:72">
      <c r="A11" t="s">
        <v>288</v>
      </c>
      <c r="B11" t="str">
        <f t="shared" si="0"/>
        <v>15,5,0.2,0,34,5,0.2,0</v>
      </c>
      <c r="C11" s="1" t="s">
        <v>290</v>
      </c>
      <c r="D11" s="2">
        <f>IF(AND(ISBLANK(C11),OR(NOT(ISBLANK(E11)),NOT(ISBLANK(F11)))),#N/A,
IF(ISBLANK(C11),"",
IF(AND(NOT(ISERROR(VLOOKUP(C11,MonsterTable!$A:$B,MATCH(MonsterTable!$B$1,MonsterTable!$A$1:$B$1,0),0))),OR(ISBLANK(E11),ISBLANK(F11))),#N/A,
IFERROR(VLOOKUP(C11,MonsterTable!$A:$B,MATCH(MonsterTable!$B$1,MonsterTable!$A$1:$B$1,0),0),
IF(OR(NOT(ISBLANK(E11)),ISBLANK(F11)),#N/A,
IF(C11="empty","empty",
VLOOKUP(C11,MonsterGroupTable!$A:$A,1,0)))))))</f>
        <v>15</v>
      </c>
      <c r="E11">
        <v>5</v>
      </c>
      <c r="F11">
        <v>0.2</v>
      </c>
      <c r="G11">
        <v>0</v>
      </c>
      <c r="J11" s="1" t="s">
        <v>308</v>
      </c>
      <c r="K11" s="2">
        <f>IF(AND(ISBLANK(J11),OR(NOT(ISBLANK(L11)),NOT(ISBLANK(M11)))),#N/A,
IF(ISBLANK(J11),"",
IF(AND(NOT(ISERROR(VLOOKUP(J11,MonsterTable!$A:$B,MATCH(MonsterTable!$B$1,MonsterTable!$A$1:$B$1,0),0))),OR(ISBLANK(L11),ISBLANK(M11))),#N/A,
IFERROR(VLOOKUP(J11,MonsterTable!$A:$B,MATCH(MonsterTable!$B$1,MonsterTable!$A$1:$B$1,0),0),
IF(OR(NOT(ISBLANK(L11)),ISBLANK(M11)),#N/A,
IF(J11="empty","empty",
VLOOKUP(J11,MonsterGroupTable!$A:$A,1,0)))))))</f>
        <v>34</v>
      </c>
      <c r="L11">
        <v>5</v>
      </c>
      <c r="M11">
        <v>0.2</v>
      </c>
      <c r="N11">
        <v>0</v>
      </c>
      <c r="R11" s="2" t="str">
        <f>IF(AND(ISBLANK(Q11),OR(NOT(ISBLANK(S11)),NOT(ISBLANK(T11)))),#N/A,
IF(ISBLANK(Q11),"",
IF(AND(NOT(ISERROR(VLOOKUP(Q11,MonsterTable!$A:$B,MATCH(MonsterTable!$B$1,MonsterTable!$A$1:$B$1,0),0))),OR(ISBLANK(S11),ISBLANK(T11))),#N/A,
IFERROR(VLOOKUP(Q11,MonsterTable!$A:$B,MATCH(MonsterTable!$B$1,MonsterTable!$A$1:$B$1,0),0),
IF(OR(NOT(ISBLANK(S11)),ISBLANK(T11)),#N/A,
IF(Q11="empty","empty",
VLOOKUP(Q11,MonsterGroupTable!$A:$A,1,0)))))))</f>
        <v/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/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</row>
    <row r="12" spans="1:72">
      <c r="A12" t="s">
        <v>289</v>
      </c>
      <c r="B12" t="str">
        <f t="shared" si="0"/>
        <v>23,5,0.2,0,28,5,0.2,0</v>
      </c>
      <c r="C12" s="1" t="s">
        <v>298</v>
      </c>
      <c r="D12" s="2">
        <f>IF(AND(ISBLANK(C12),OR(NOT(ISBLANK(E12)),NOT(ISBLANK(F12)))),#N/A,
IF(ISBLANK(C12),"",
IF(AND(NOT(ISERROR(VLOOKUP(C12,MonsterTable!$A:$B,MATCH(MonsterTable!$B$1,MonsterTable!$A$1:$B$1,0),0))),OR(ISBLANK(E12),ISBLANK(F12))),#N/A,
IFERROR(VLOOKUP(C12,MonsterTable!$A:$B,MATCH(MonsterTable!$B$1,MonsterTable!$A$1:$B$1,0),0),
IF(OR(NOT(ISBLANK(E12)),ISBLANK(F12)),#N/A,
IF(C12="empty","empty",
VLOOKUP(C12,MonsterGroupTable!$A:$A,1,0)))))))</f>
        <v>23</v>
      </c>
      <c r="E12">
        <v>5</v>
      </c>
      <c r="F12">
        <v>0.2</v>
      </c>
      <c r="G12">
        <v>0</v>
      </c>
      <c r="J12" s="1" t="s">
        <v>303</v>
      </c>
      <c r="K12" s="2">
        <f>IF(AND(ISBLANK(J12),OR(NOT(ISBLANK(L12)),NOT(ISBLANK(M12)))),#N/A,
IF(ISBLANK(J12),"",
IF(AND(NOT(ISERROR(VLOOKUP(J12,MonsterTable!$A:$B,MATCH(MonsterTable!$B$1,MonsterTable!$A$1:$B$1,0),0))),OR(ISBLANK(L12),ISBLANK(M12))),#N/A,
IFERROR(VLOOKUP(J12,MonsterTable!$A:$B,MATCH(MonsterTable!$B$1,MonsterTable!$A$1:$B$1,0),0),
IF(OR(NOT(ISBLANK(L12)),ISBLANK(M12)),#N/A,
IF(J12="empty","empty",
VLOOKUP(J12,MonsterGroupTable!$A:$A,1,0)))))))</f>
        <v>28</v>
      </c>
      <c r="L12">
        <v>5</v>
      </c>
      <c r="M12">
        <v>0.2</v>
      </c>
      <c r="N12">
        <v>0</v>
      </c>
      <c r="R12" s="2" t="str">
        <f>IF(AND(ISBLANK(Q12),OR(NOT(ISBLANK(S12)),NOT(ISBLANK(T12)))),#N/A,
IF(ISBLANK(Q12),"",
IF(AND(NOT(ISERROR(VLOOKUP(Q12,MonsterTable!$A:$B,MATCH(MonsterTable!$B$1,MonsterTable!$A$1:$B$1,0),0))),OR(ISBLANK(S12),ISBLANK(T12))),#N/A,
IFERROR(VLOOKUP(Q12,MonsterTable!$A:$B,MATCH(MonsterTable!$B$1,MonsterTable!$A$1:$B$1,0),0),
IF(OR(NOT(ISBLANK(S12)),ISBLANK(T12)),#N/A,
IF(Q12="empty","empty",
VLOOKUP(Q12,MonsterGroupTable!$A:$A,1,0)))))))</f>
        <v/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/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</row>
    <row r="13" spans="1:72">
      <c r="A13" t="s">
        <v>311</v>
      </c>
      <c r="B13" t="str">
        <f t="shared" ref="B13:B21" si="1">D13&amp;IF(ISBLANK(E13),"",","&amp;E13)&amp;IF(ISBLANK(F13),"",","&amp;F13)&amp;IF(ISBLANK(G13),"",","&amp;G13)&amp;IF(ISBLANK(H13),"",","&amp;H13)&amp;IF(ISBLANK(I13),"",","&amp;I13)
&amp;IF(LEN(K13)=0,"",","&amp;K13)&amp;IF(ISBLANK(L13),"",","&amp;L13)&amp;IF(ISBLANK(M13),"",","&amp;M13)&amp;IF(ISBLANK(N13),"",","&amp;N13)&amp;IF(ISBLANK(O13),"",","&amp;O13)&amp;IF(ISBLANK(P13),"",","&amp;P13)
&amp;IF(LEN(R13)=0,"",","&amp;R13)&amp;IF(ISBLANK(S13),"",","&amp;S13)&amp;IF(ISBLANK(T13),"",","&amp;T13)&amp;IF(ISBLANK(U13),"",","&amp;U13)&amp;IF(ISBLANK(V13),"",","&amp;V13)&amp;IF(ISBLANK(W13),"",","&amp;W13)
&amp;IF(LEN(Y13)=0,"",","&amp;Y13)&amp;IF(ISBLANK(Z13),"",","&amp;Z13)&amp;IF(ISBLANK(AA13),"",","&amp;AA13)&amp;IF(ISBLANK(AB13),"",","&amp;AB13)&amp;IF(ISBLANK(AC13),"",","&amp;AC13)&amp;IF(ISBLANK(AD13),"",","&amp;AD13)
&amp;IF(LEN(AF13)=0,"",","&amp;AF13)&amp;IF(ISBLANK(AG13),"",","&amp;AG13)&amp;IF(ISBLANK(AH13),"",","&amp;AH13)&amp;IF(ISBLANK(AI13),"",","&amp;AI13)&amp;IF(ISBLANK(AJ13),"",","&amp;AJ13)&amp;IF(ISBLANK(AK13),"",","&amp;AK13)
&amp;IF(LEN(AM13)=0,"",","&amp;AM13)&amp;IF(ISBLANK(AN13),"",","&amp;AN13)&amp;IF(ISBLANK(AO13),"",","&amp;AO13)&amp;IF(ISBLANK(AP13),"",","&amp;AP13)&amp;IF(ISBLANK(AQ13),"",","&amp;AQ13)&amp;IF(ISBLANK(AR13),"",","&amp;AR13)
&amp;IF(LEN(AT13)=0,"",","&amp;AT13)&amp;IF(ISBLANK(AU13),"",","&amp;AU13)&amp;IF(ISBLANK(AV13),"",","&amp;AV13)&amp;IF(ISBLANK(AW13),"",","&amp;AW13)&amp;IF(ISBLANK(AX13),"",","&amp;AX13)&amp;IF(ISBLANK(AY13),"",","&amp;AY13)
&amp;IF(LEN(BA13)=0,"",","&amp;BA13)&amp;IF(ISBLANK(BB13),"",","&amp;BB13)&amp;IF(ISBLANK(BC13),"",","&amp;BC13)&amp;IF(ISBLANK(BD13),"",","&amp;BD13)&amp;IF(ISBLANK(BE13),"",","&amp;BE13)&amp;IF(ISBLANK(BF13),"",","&amp;BF13)
&amp;IF(LEN(BH13)=0,"",","&amp;BH13)&amp;IF(ISBLANK(BI13),"",","&amp;BI13)&amp;IF(ISBLANK(BJ13),"",","&amp;BJ13)&amp;IF(ISBLANK(BK13),"",","&amp;BK13)&amp;IF(ISBLANK(BL13),"",","&amp;BL13)&amp;IF(ISBLANK(BM13),"",","&amp;BM13)</f>
        <v>24,5,0.2,0,35,5,0.2,0</v>
      </c>
      <c r="C13" s="1" t="s">
        <v>299</v>
      </c>
      <c r="D13" s="2">
        <f>IF(AND(ISBLANK(C13),OR(NOT(ISBLANK(E13)),NOT(ISBLANK(F13)))),#N/A,
IF(ISBLANK(C13),"",
IF(AND(NOT(ISERROR(VLOOKUP(C13,MonsterTable!$A:$B,MATCH(MonsterTable!$B$1,MonsterTable!$A$1:$B$1,0),0))),OR(ISBLANK(E13),ISBLANK(F13))),#N/A,
IFERROR(VLOOKUP(C13,MonsterTable!$A:$B,MATCH(MonsterTable!$B$1,MonsterTable!$A$1:$B$1,0),0),
IF(OR(NOT(ISBLANK(E13)),ISBLANK(F13)),#N/A,
IF(C13="empty","empty",
VLOOKUP(C13,MonsterGroupTable!$A:$A,1,0)))))))</f>
        <v>24</v>
      </c>
      <c r="E13">
        <v>5</v>
      </c>
      <c r="F13">
        <v>0.2</v>
      </c>
      <c r="G13">
        <v>0</v>
      </c>
      <c r="J13" s="1" t="s">
        <v>309</v>
      </c>
      <c r="K13" s="2">
        <f>IF(AND(ISBLANK(J13),OR(NOT(ISBLANK(L13)),NOT(ISBLANK(M13)))),#N/A,
IF(ISBLANK(J13),"",
IF(AND(NOT(ISERROR(VLOOKUP(J13,MonsterTable!$A:$B,MATCH(MonsterTable!$B$1,MonsterTable!$A$1:$B$1,0),0))),OR(ISBLANK(L13),ISBLANK(M13))),#N/A,
IFERROR(VLOOKUP(J13,MonsterTable!$A:$B,MATCH(MonsterTable!$B$1,MonsterTable!$A$1:$B$1,0),0),
IF(OR(NOT(ISBLANK(L13)),ISBLANK(M13)),#N/A,
IF(J13="empty","empty",
VLOOKUP(J13,MonsterGroupTable!$A:$A,1,0)))))))</f>
        <v>35</v>
      </c>
      <c r="L13">
        <v>5</v>
      </c>
      <c r="M13">
        <v>0.2</v>
      </c>
      <c r="N13">
        <v>0</v>
      </c>
      <c r="R13" s="2" t="str">
        <f>IF(AND(ISBLANK(Q13),OR(NOT(ISBLANK(S13)),NOT(ISBLANK(T13)))),#N/A,
IF(ISBLANK(Q13),"",
IF(AND(NOT(ISERROR(VLOOKUP(Q13,MonsterTable!$A:$B,MATCH(MonsterTable!$B$1,MonsterTable!$A$1:$B$1,0),0))),OR(ISBLANK(S13),ISBLANK(T13))),#N/A,
IFERROR(VLOOKUP(Q13,MonsterTable!$A:$B,MATCH(MonsterTable!$B$1,MonsterTable!$A$1:$B$1,0),0),
IF(OR(NOT(ISBLANK(S13)),ISBLANK(T13)),#N/A,
IF(Q13="empty","empty",
VLOOKUP(Q13,MonsterGroupTable!$A:$A,1,0)))))))</f>
        <v/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/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</row>
    <row r="14" spans="1:72">
      <c r="A14" t="s">
        <v>312</v>
      </c>
      <c r="B14" t="str">
        <f t="shared" si="1"/>
        <v>20,5,0.2,0,29,5,0.2,0</v>
      </c>
      <c r="C14" s="1" t="s">
        <v>295</v>
      </c>
      <c r="D14" s="2">
        <f>IF(AND(ISBLANK(C14),OR(NOT(ISBLANK(E14)),NOT(ISBLANK(F14)))),#N/A,
IF(ISBLANK(C14),"",
IF(AND(NOT(ISERROR(VLOOKUP(C14,MonsterTable!$A:$B,MATCH(MonsterTable!$B$1,MonsterTable!$A$1:$B$1,0),0))),OR(ISBLANK(E14),ISBLANK(F14))),#N/A,
IFERROR(VLOOKUP(C14,MonsterTable!$A:$B,MATCH(MonsterTable!$B$1,MonsterTable!$A$1:$B$1,0),0),
IF(OR(NOT(ISBLANK(E14)),ISBLANK(F14)),#N/A,
IF(C14="empty","empty",
VLOOKUP(C14,MonsterGroupTable!$A:$A,1,0)))))))</f>
        <v>20</v>
      </c>
      <c r="E14">
        <v>5</v>
      </c>
      <c r="F14">
        <v>0.2</v>
      </c>
      <c r="G14">
        <v>0</v>
      </c>
      <c r="J14" s="1" t="s">
        <v>354</v>
      </c>
      <c r="K14" s="2">
        <f>IF(AND(ISBLANK(J14),OR(NOT(ISBLANK(L14)),NOT(ISBLANK(M14)))),#N/A,
IF(ISBLANK(J14),"",
IF(AND(NOT(ISERROR(VLOOKUP(J14,MonsterTable!$A:$B,MATCH(MonsterTable!$B$1,MonsterTable!$A$1:$B$1,0),0))),OR(ISBLANK(L14),ISBLANK(M14))),#N/A,
IFERROR(VLOOKUP(J14,MonsterTable!$A:$B,MATCH(MonsterTable!$B$1,MonsterTable!$A$1:$B$1,0),0),
IF(OR(NOT(ISBLANK(L14)),ISBLANK(M14)),#N/A,
IF(J14="empty","empty",
VLOOKUP(J14,MonsterGroupTable!$A:$A,1,0)))))))</f>
        <v>29</v>
      </c>
      <c r="L14">
        <v>5</v>
      </c>
      <c r="M14">
        <v>0.2</v>
      </c>
      <c r="N14">
        <v>0</v>
      </c>
      <c r="R14" s="2" t="str">
        <f>IF(AND(ISBLANK(Q14),OR(NOT(ISBLANK(S14)),NOT(ISBLANK(T14)))),#N/A,
IF(ISBLANK(Q14),"",
IF(AND(NOT(ISERROR(VLOOKUP(Q14,MonsterTable!$A:$B,MATCH(MonsterTable!$B$1,MonsterTable!$A$1:$B$1,0),0))),OR(ISBLANK(S14),ISBLANK(T14))),#N/A,
IFERROR(VLOOKUP(Q14,MonsterTable!$A:$B,MATCH(MonsterTable!$B$1,MonsterTable!$A$1:$B$1,0),0),
IF(OR(NOT(ISBLANK(S14)),ISBLANK(T14)),#N/A,
IF(Q14="empty","empty",
VLOOKUP(Q14,MonsterGroupTable!$A:$A,1,0)))))))</f>
        <v/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/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</row>
    <row r="15" spans="1:72">
      <c r="A15" t="s">
        <v>313</v>
      </c>
      <c r="B15" t="str">
        <f t="shared" si="1"/>
        <v>16,5,0.2,0,27,5,0.2,0</v>
      </c>
      <c r="C15" s="1" t="s">
        <v>291</v>
      </c>
      <c r="D15" s="2">
        <f>IF(AND(ISBLANK(C15),OR(NOT(ISBLANK(E15)),NOT(ISBLANK(F15)))),#N/A,
IF(ISBLANK(C15),"",
IF(AND(NOT(ISERROR(VLOOKUP(C15,MonsterTable!$A:$B,MATCH(MonsterTable!$B$1,MonsterTable!$A$1:$B$1,0),0))),OR(ISBLANK(E15),ISBLANK(F15))),#N/A,
IFERROR(VLOOKUP(C15,MonsterTable!$A:$B,MATCH(MonsterTable!$B$1,MonsterTable!$A$1:$B$1,0),0),
IF(OR(NOT(ISBLANK(E15)),ISBLANK(F15)),#N/A,
IF(C15="empty","empty",
VLOOKUP(C15,MonsterGroupTable!$A:$A,1,0)))))))</f>
        <v>16</v>
      </c>
      <c r="E15">
        <v>5</v>
      </c>
      <c r="F15">
        <v>0.2</v>
      </c>
      <c r="G15">
        <v>0</v>
      </c>
      <c r="J15" s="1" t="s">
        <v>302</v>
      </c>
      <c r="K15" s="2">
        <f>IF(AND(ISBLANK(J15),OR(NOT(ISBLANK(L15)),NOT(ISBLANK(M15)))),#N/A,
IF(ISBLANK(J15),"",
IF(AND(NOT(ISERROR(VLOOKUP(J15,MonsterTable!$A:$B,MATCH(MonsterTable!$B$1,MonsterTable!$A$1:$B$1,0),0))),OR(ISBLANK(L15),ISBLANK(M15))),#N/A,
IFERROR(VLOOKUP(J15,MonsterTable!$A:$B,MATCH(MonsterTable!$B$1,MonsterTable!$A$1:$B$1,0),0),
IF(OR(NOT(ISBLANK(L15)),ISBLANK(M15)),#N/A,
IF(J15="empty","empty",
VLOOKUP(J15,MonsterGroupTable!$A:$A,1,0)))))))</f>
        <v>27</v>
      </c>
      <c r="L15">
        <v>5</v>
      </c>
      <c r="M15">
        <v>0.2</v>
      </c>
      <c r="N15">
        <v>0</v>
      </c>
      <c r="R15" s="2" t="str">
        <f>IF(AND(ISBLANK(Q15),OR(NOT(ISBLANK(S15)),NOT(ISBLANK(T15)))),#N/A,
IF(ISBLANK(Q15),"",
IF(AND(NOT(ISERROR(VLOOKUP(Q15,MonsterTable!$A:$B,MATCH(MonsterTable!$B$1,MonsterTable!$A$1:$B$1,0),0))),OR(ISBLANK(S15),ISBLANK(T15))),#N/A,
IFERROR(VLOOKUP(Q15,MonsterTable!$A:$B,MATCH(MonsterTable!$B$1,MonsterTable!$A$1:$B$1,0),0),
IF(OR(NOT(ISBLANK(S15)),ISBLANK(T15)),#N/A,
IF(Q15="empty","empty",
VLOOKUP(Q15,MonsterGroupTable!$A:$A,1,0)))))))</f>
        <v/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/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</row>
    <row r="16" spans="1:72">
      <c r="A16" t="s">
        <v>314</v>
      </c>
      <c r="B16" t="str">
        <f t="shared" si="1"/>
        <v>15,5,0.2,0,32,5,0.2,0</v>
      </c>
      <c r="C16" s="1" t="s">
        <v>290</v>
      </c>
      <c r="D16" s="2">
        <f>IF(AND(ISBLANK(C16),OR(NOT(ISBLANK(E16)),NOT(ISBLANK(F16)))),#N/A,
IF(ISBLANK(C16),"",
IF(AND(NOT(ISERROR(VLOOKUP(C16,MonsterTable!$A:$B,MATCH(MonsterTable!$B$1,MonsterTable!$A$1:$B$1,0),0))),OR(ISBLANK(E16),ISBLANK(F16))),#N/A,
IFERROR(VLOOKUP(C16,MonsterTable!$A:$B,MATCH(MonsterTable!$B$1,MonsterTable!$A$1:$B$1,0),0),
IF(OR(NOT(ISBLANK(E16)),ISBLANK(F16)),#N/A,
IF(C16="empty","empty",
VLOOKUP(C16,MonsterGroupTable!$A:$A,1,0)))))))</f>
        <v>15</v>
      </c>
      <c r="E16">
        <v>5</v>
      </c>
      <c r="F16">
        <v>0.2</v>
      </c>
      <c r="G16">
        <v>0</v>
      </c>
      <c r="J16" s="1" t="s">
        <v>306</v>
      </c>
      <c r="K16" s="2">
        <f>IF(AND(ISBLANK(J16),OR(NOT(ISBLANK(L16)),NOT(ISBLANK(M16)))),#N/A,
IF(ISBLANK(J16),"",
IF(AND(NOT(ISERROR(VLOOKUP(J16,MonsterTable!$A:$B,MATCH(MonsterTable!$B$1,MonsterTable!$A$1:$B$1,0),0))),OR(ISBLANK(L16),ISBLANK(M16))),#N/A,
IFERROR(VLOOKUP(J16,MonsterTable!$A:$B,MATCH(MonsterTable!$B$1,MonsterTable!$A$1:$B$1,0),0),
IF(OR(NOT(ISBLANK(L16)),ISBLANK(M16)),#N/A,
IF(J16="empty","empty",
VLOOKUP(J16,MonsterGroupTable!$A:$A,1,0)))))))</f>
        <v>32</v>
      </c>
      <c r="L16">
        <v>5</v>
      </c>
      <c r="M16">
        <v>0.2</v>
      </c>
      <c r="N16">
        <v>0</v>
      </c>
      <c r="R16" s="2" t="str">
        <f>IF(AND(ISBLANK(Q16),OR(NOT(ISBLANK(S16)),NOT(ISBLANK(T16)))),#N/A,
IF(ISBLANK(Q16),"",
IF(AND(NOT(ISERROR(VLOOKUP(Q16,MonsterTable!$A:$B,MATCH(MonsterTable!$B$1,MonsterTable!$A$1:$B$1,0),0))),OR(ISBLANK(S16),ISBLANK(T16))),#N/A,
IFERROR(VLOOKUP(Q16,MonsterTable!$A:$B,MATCH(MonsterTable!$B$1,MonsterTable!$A$1:$B$1,0),0),
IF(OR(NOT(ISBLANK(S16)),ISBLANK(T16)),#N/A,
IF(Q16="empty","empty",
VLOOKUP(Q16,MonsterGroupTable!$A:$A,1,0)))))))</f>
        <v/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/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</row>
    <row r="17" spans="1:67">
      <c r="A17" t="s">
        <v>315</v>
      </c>
      <c r="B17" t="str">
        <f t="shared" si="1"/>
        <v>13,5,0.2,0,14,5,0.2,0</v>
      </c>
      <c r="C17" s="1" t="s">
        <v>31</v>
      </c>
      <c r="D17" s="2">
        <f>IF(AND(ISBLANK(C17),OR(NOT(ISBLANK(E17)),NOT(ISBLANK(F17)))),#N/A,
IF(ISBLANK(C17),"",
IF(AND(NOT(ISERROR(VLOOKUP(C17,MonsterTable!$A:$B,MATCH(MonsterTable!$B$1,MonsterTable!$A$1:$B$1,0),0))),OR(ISBLANK(E17),ISBLANK(F17))),#N/A,
IFERROR(VLOOKUP(C17,MonsterTable!$A:$B,MATCH(MonsterTable!$B$1,MonsterTable!$A$1:$B$1,0),0),
IF(OR(NOT(ISBLANK(E17)),ISBLANK(F17)),#N/A,
IF(C17="empty","empty",
VLOOKUP(C17,MonsterGroupTable!$A:$A,1,0)))))))</f>
        <v>13</v>
      </c>
      <c r="E17">
        <v>5</v>
      </c>
      <c r="F17">
        <v>0.2</v>
      </c>
      <c r="G17">
        <v>0</v>
      </c>
      <c r="J17" s="1" t="s">
        <v>32</v>
      </c>
      <c r="K17" s="2">
        <f>IF(AND(ISBLANK(J17),OR(NOT(ISBLANK(L17)),NOT(ISBLANK(M17)))),#N/A,
IF(ISBLANK(J17),"",
IF(AND(NOT(ISERROR(VLOOKUP(J17,MonsterTable!$A:$B,MATCH(MonsterTable!$B$1,MonsterTable!$A$1:$B$1,0),0))),OR(ISBLANK(L17),ISBLANK(M17))),#N/A,
IFERROR(VLOOKUP(J17,MonsterTable!$A:$B,MATCH(MonsterTable!$B$1,MonsterTable!$A$1:$B$1,0),0),
IF(OR(NOT(ISBLANK(L17)),ISBLANK(M17)),#N/A,
IF(J17="empty","empty",
VLOOKUP(J17,MonsterGroupTable!$A:$A,1,0)))))))</f>
        <v>14</v>
      </c>
      <c r="L17">
        <v>5</v>
      </c>
      <c r="M17">
        <v>0.2</v>
      </c>
      <c r="N17">
        <v>0</v>
      </c>
      <c r="R17" s="2" t="str">
        <f>IF(AND(ISBLANK(Q17),OR(NOT(ISBLANK(S17)),NOT(ISBLANK(T17)))),#N/A,
IF(ISBLANK(Q17),"",
IF(AND(NOT(ISERROR(VLOOKUP(Q17,MonsterTable!$A:$B,MATCH(MonsterTable!$B$1,MonsterTable!$A$1:$B$1,0),0))),OR(ISBLANK(S17),ISBLANK(T17))),#N/A,
IFERROR(VLOOKUP(Q17,MonsterTable!$A:$B,MATCH(MonsterTable!$B$1,MonsterTable!$A$1:$B$1,0),0),
IF(OR(NOT(ISBLANK(S17)),ISBLANK(T17)),#N/A,
IF(Q17="empty","empty",
VLOOKUP(Q17,MonsterGroupTable!$A:$A,1,0)))))))</f>
        <v/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/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</row>
    <row r="18" spans="1:67">
      <c r="A18" t="s">
        <v>316</v>
      </c>
      <c r="B18" t="str">
        <f t="shared" si="1"/>
        <v>21,5,0.2,0,28,5,0.2,0</v>
      </c>
      <c r="C18" s="1" t="s">
        <v>296</v>
      </c>
      <c r="D18" s="2">
        <f>IF(AND(ISBLANK(C18),OR(NOT(ISBLANK(E18)),NOT(ISBLANK(F18)))),#N/A,
IF(ISBLANK(C18),"",
IF(AND(NOT(ISERROR(VLOOKUP(C18,MonsterTable!$A:$B,MATCH(MonsterTable!$B$1,MonsterTable!$A$1:$B$1,0),0))),OR(ISBLANK(E18),ISBLANK(F18))),#N/A,
IFERROR(VLOOKUP(C18,MonsterTable!$A:$B,MATCH(MonsterTable!$B$1,MonsterTable!$A$1:$B$1,0),0),
IF(OR(NOT(ISBLANK(E18)),ISBLANK(F18)),#N/A,
IF(C18="empty","empty",
VLOOKUP(C18,MonsterGroupTable!$A:$A,1,0)))))))</f>
        <v>21</v>
      </c>
      <c r="E18">
        <v>5</v>
      </c>
      <c r="F18">
        <v>0.2</v>
      </c>
      <c r="G18">
        <v>0</v>
      </c>
      <c r="J18" s="1" t="s">
        <v>303</v>
      </c>
      <c r="K18" s="2">
        <f>IF(AND(ISBLANK(J18),OR(NOT(ISBLANK(L18)),NOT(ISBLANK(M18)))),#N/A,
IF(ISBLANK(J18),"",
IF(AND(NOT(ISERROR(VLOOKUP(J18,MonsterTable!$A:$B,MATCH(MonsterTable!$B$1,MonsterTable!$A$1:$B$1,0),0))),OR(ISBLANK(L18),ISBLANK(M18))),#N/A,
IFERROR(VLOOKUP(J18,MonsterTable!$A:$B,MATCH(MonsterTable!$B$1,MonsterTable!$A$1:$B$1,0),0),
IF(OR(NOT(ISBLANK(L18)),ISBLANK(M18)),#N/A,
IF(J18="empty","empty",
VLOOKUP(J18,MonsterGroupTable!$A:$A,1,0)))))))</f>
        <v>28</v>
      </c>
      <c r="L18">
        <v>5</v>
      </c>
      <c r="M18">
        <v>0.2</v>
      </c>
      <c r="N18">
        <v>0</v>
      </c>
      <c r="R18" s="2" t="str">
        <f>IF(AND(ISBLANK(Q18),OR(NOT(ISBLANK(S18)),NOT(ISBLANK(T18)))),#N/A,
IF(ISBLANK(Q18),"",
IF(AND(NOT(ISERROR(VLOOKUP(Q18,MonsterTable!$A:$B,MATCH(MonsterTable!$B$1,MonsterTable!$A$1:$B$1,0),0))),OR(ISBLANK(S18),ISBLANK(T18))),#N/A,
IFERROR(VLOOKUP(Q18,MonsterTable!$A:$B,MATCH(MonsterTable!$B$1,MonsterTable!$A$1:$B$1,0),0),
IF(OR(NOT(ISBLANK(S18)),ISBLANK(T18)),#N/A,
IF(Q18="empty","empty",
VLOOKUP(Q18,MonsterGroupTable!$A:$A,1,0)))))))</f>
        <v/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/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</row>
    <row r="19" spans="1:67">
      <c r="A19" t="s">
        <v>317</v>
      </c>
      <c r="B19" t="str">
        <f t="shared" si="1"/>
        <v>25,5,0.2,0,30,5,0.2,0</v>
      </c>
      <c r="C19" s="1" t="s">
        <v>300</v>
      </c>
      <c r="D19" s="2">
        <f>IF(AND(ISBLANK(C19),OR(NOT(ISBLANK(E19)),NOT(ISBLANK(F19)))),#N/A,
IF(ISBLANK(C19),"",
IF(AND(NOT(ISERROR(VLOOKUP(C19,MonsterTable!$A:$B,MATCH(MonsterTable!$B$1,MonsterTable!$A$1:$B$1,0),0))),OR(ISBLANK(E19),ISBLANK(F19))),#N/A,
IFERROR(VLOOKUP(C19,MonsterTable!$A:$B,MATCH(MonsterTable!$B$1,MonsterTable!$A$1:$B$1,0),0),
IF(OR(NOT(ISBLANK(E19)),ISBLANK(F19)),#N/A,
IF(C19="empty","empty",
VLOOKUP(C19,MonsterGroupTable!$A:$A,1,0)))))))</f>
        <v>25</v>
      </c>
      <c r="E19">
        <v>5</v>
      </c>
      <c r="F19">
        <v>0.2</v>
      </c>
      <c r="G19">
        <v>0</v>
      </c>
      <c r="J19" s="1" t="s">
        <v>304</v>
      </c>
      <c r="K19" s="2">
        <f>IF(AND(ISBLANK(J19),OR(NOT(ISBLANK(L19)),NOT(ISBLANK(M19)))),#N/A,
IF(ISBLANK(J19),"",
IF(AND(NOT(ISERROR(VLOOKUP(J19,MonsterTable!$A:$B,MATCH(MonsterTable!$B$1,MonsterTable!$A$1:$B$1,0),0))),OR(ISBLANK(L19),ISBLANK(M19))),#N/A,
IFERROR(VLOOKUP(J19,MonsterTable!$A:$B,MATCH(MonsterTable!$B$1,MonsterTable!$A$1:$B$1,0),0),
IF(OR(NOT(ISBLANK(L19)),ISBLANK(M19)),#N/A,
IF(J19="empty","empty",
VLOOKUP(J19,MonsterGroupTable!$A:$A,1,0)))))))</f>
        <v>30</v>
      </c>
      <c r="L19">
        <v>5</v>
      </c>
      <c r="M19">
        <v>0.2</v>
      </c>
      <c r="N19">
        <v>0</v>
      </c>
      <c r="R19" s="2" t="str">
        <f>IF(AND(ISBLANK(Q19),OR(NOT(ISBLANK(S19)),NOT(ISBLANK(T19)))),#N/A,
IF(ISBLANK(Q19),"",
IF(AND(NOT(ISERROR(VLOOKUP(Q19,MonsterTable!$A:$B,MATCH(MonsterTable!$B$1,MonsterTable!$A$1:$B$1,0),0))),OR(ISBLANK(S19),ISBLANK(T19))),#N/A,
IFERROR(VLOOKUP(Q19,MonsterTable!$A:$B,MATCH(MonsterTable!$B$1,MonsterTable!$A$1:$B$1,0),0),
IF(OR(NOT(ISBLANK(S19)),ISBLANK(T19)),#N/A,
IF(Q19="empty","empty",
VLOOKUP(Q19,MonsterGroupTable!$A:$A,1,0)))))))</f>
        <v/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/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</row>
    <row r="20" spans="1:67">
      <c r="A20" t="s">
        <v>318</v>
      </c>
      <c r="B20" t="str">
        <f t="shared" si="1"/>
        <v>26,5,0.2,0,31,5,0.2,0</v>
      </c>
      <c r="C20" s="1" t="s">
        <v>301</v>
      </c>
      <c r="D20" s="2">
        <f>IF(AND(ISBLANK(C20),OR(NOT(ISBLANK(E20)),NOT(ISBLANK(F20)))),#N/A,
IF(ISBLANK(C20),"",
IF(AND(NOT(ISERROR(VLOOKUP(C20,MonsterTable!$A:$B,MATCH(MonsterTable!$B$1,MonsterTable!$A$1:$B$1,0),0))),OR(ISBLANK(E20),ISBLANK(F20))),#N/A,
IFERROR(VLOOKUP(C20,MonsterTable!$A:$B,MATCH(MonsterTable!$B$1,MonsterTable!$A$1:$B$1,0),0),
IF(OR(NOT(ISBLANK(E20)),ISBLANK(F20)),#N/A,
IF(C20="empty","empty",
VLOOKUP(C20,MonsterGroupTable!$A:$A,1,0)))))))</f>
        <v>26</v>
      </c>
      <c r="E20">
        <v>5</v>
      </c>
      <c r="F20">
        <v>0.2</v>
      </c>
      <c r="G20">
        <v>0</v>
      </c>
      <c r="J20" s="1" t="s">
        <v>305</v>
      </c>
      <c r="K20" s="2">
        <f>IF(AND(ISBLANK(J20),OR(NOT(ISBLANK(L20)),NOT(ISBLANK(M20)))),#N/A,
IF(ISBLANK(J20),"",
IF(AND(NOT(ISERROR(VLOOKUP(J20,MonsterTable!$A:$B,MATCH(MonsterTable!$B$1,MonsterTable!$A$1:$B$1,0),0))),OR(ISBLANK(L20),ISBLANK(M20))),#N/A,
IFERROR(VLOOKUP(J20,MonsterTable!$A:$B,MATCH(MonsterTable!$B$1,MonsterTable!$A$1:$B$1,0),0),
IF(OR(NOT(ISBLANK(L20)),ISBLANK(M20)),#N/A,
IF(J20="empty","empty",
VLOOKUP(J20,MonsterGroupTable!$A:$A,1,0)))))))</f>
        <v>31</v>
      </c>
      <c r="L20">
        <v>5</v>
      </c>
      <c r="M20">
        <v>0.2</v>
      </c>
      <c r="N20">
        <v>0</v>
      </c>
      <c r="R20" s="2" t="str">
        <f>IF(AND(ISBLANK(Q20),OR(NOT(ISBLANK(S20)),NOT(ISBLANK(T20)))),#N/A,
IF(ISBLANK(Q20),"",
IF(AND(NOT(ISERROR(VLOOKUP(Q20,MonsterTable!$A:$B,MATCH(MonsterTable!$B$1,MonsterTable!$A$1:$B$1,0),0))),OR(ISBLANK(S20),ISBLANK(T20))),#N/A,
IFERROR(VLOOKUP(Q20,MonsterTable!$A:$B,MATCH(MonsterTable!$B$1,MonsterTable!$A$1:$B$1,0),0),
IF(OR(NOT(ISBLANK(S20)),ISBLANK(T20)),#N/A,
IF(Q20="empty","empty",
VLOOKUP(Q20,MonsterGroupTable!$A:$A,1,0)))))))</f>
        <v/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/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</row>
    <row r="21" spans="1:67">
      <c r="A21" t="s">
        <v>319</v>
      </c>
      <c r="B21" t="str">
        <f t="shared" si="1"/>
        <v>24,5,0.2,0,36,5,0.2,0</v>
      </c>
      <c r="C21" s="1" t="s">
        <v>299</v>
      </c>
      <c r="D21" s="2">
        <f>IF(AND(ISBLANK(C21),OR(NOT(ISBLANK(E21)),NOT(ISBLANK(F21)))),#N/A,
IF(ISBLANK(C21),"",
IF(AND(NOT(ISERROR(VLOOKUP(C21,MonsterTable!$A:$B,MATCH(MonsterTable!$B$1,MonsterTable!$A$1:$B$1,0),0))),OR(ISBLANK(E21),ISBLANK(F21))),#N/A,
IFERROR(VLOOKUP(C21,MonsterTable!$A:$B,MATCH(MonsterTable!$B$1,MonsterTable!$A$1:$B$1,0),0),
IF(OR(NOT(ISBLANK(E21)),ISBLANK(F21)),#N/A,
IF(C21="empty","empty",
VLOOKUP(C21,MonsterGroupTable!$A:$A,1,0)))))))</f>
        <v>24</v>
      </c>
      <c r="E21">
        <v>5</v>
      </c>
      <c r="F21">
        <v>0.2</v>
      </c>
      <c r="G21">
        <v>0</v>
      </c>
      <c r="J21" s="1" t="s">
        <v>310</v>
      </c>
      <c r="K21" s="2">
        <f>IF(AND(ISBLANK(J21),OR(NOT(ISBLANK(L21)),NOT(ISBLANK(M21)))),#N/A,
IF(ISBLANK(J21),"",
IF(AND(NOT(ISERROR(VLOOKUP(J21,MonsterTable!$A:$B,MATCH(MonsterTable!$B$1,MonsterTable!$A$1:$B$1,0),0))),OR(ISBLANK(L21),ISBLANK(M21))),#N/A,
IFERROR(VLOOKUP(J21,MonsterTable!$A:$B,MATCH(MonsterTable!$B$1,MonsterTable!$A$1:$B$1,0),0),
IF(OR(NOT(ISBLANK(L21)),ISBLANK(M21)),#N/A,
IF(J21="empty","empty",
VLOOKUP(J21,MonsterGroupTable!$A:$A,1,0)))))))</f>
        <v>36</v>
      </c>
      <c r="L21">
        <v>5</v>
      </c>
      <c r="M21">
        <v>0.2</v>
      </c>
      <c r="N21">
        <v>0</v>
      </c>
      <c r="R21" s="2" t="str">
        <f>IF(AND(ISBLANK(Q21),OR(NOT(ISBLANK(S21)),NOT(ISBLANK(T21)))),#N/A,
IF(ISBLANK(Q21),"",
IF(AND(NOT(ISERROR(VLOOKUP(Q21,MonsterTable!$A:$B,MATCH(MonsterTable!$B$1,MonsterTable!$A$1:$B$1,0),0))),OR(ISBLANK(S21),ISBLANK(T21))),#N/A,
IFERROR(VLOOKUP(Q21,MonsterTable!$A:$B,MATCH(MonsterTable!$B$1,MonsterTable!$A$1:$B$1,0),0),
IF(OR(NOT(ISBLANK(S21)),ISBLANK(T21)),#N/A,
IF(Q21="empty","empty",
VLOOKUP(Q21,MonsterGroupTable!$A:$A,1,0)))))))</f>
        <v/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/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</row>
    <row r="22" spans="1:67">
      <c r="A22" t="s">
        <v>104</v>
      </c>
      <c r="B22" t="str">
        <f>D22&amp;IF(ISBLANK(E22),"",","&amp;E22)&amp;IF(ISBLANK(F22),"",","&amp;F22)&amp;IF(ISBLANK(G22),"",","&amp;G22)&amp;IF(ISBLANK(H22),"",","&amp;H22)&amp;IF(ISBLANK(I22),"",","&amp;I22)
&amp;IF(LEN(K22)=0,"",","&amp;K22)&amp;IF(ISBLANK(L22),"",","&amp;L22)&amp;IF(ISBLANK(M22),"",","&amp;M22)&amp;IF(ISBLANK(N22),"",","&amp;N22)&amp;IF(ISBLANK(O22),"",","&amp;O22)&amp;IF(ISBLANK(P22),"",","&amp;P22)
&amp;IF(LEN(R22)=0,"",","&amp;R22)&amp;IF(ISBLANK(S22),"",","&amp;S22)&amp;IF(ISBLANK(T22),"",","&amp;T22)&amp;IF(ISBLANK(U22),"",","&amp;U22)&amp;IF(ISBLANK(V22),"",","&amp;V22)&amp;IF(ISBLANK(W22),"",","&amp;W22)
&amp;IF(LEN(Y22)=0,"",","&amp;Y22)&amp;IF(ISBLANK(Z22),"",","&amp;Z22)&amp;IF(ISBLANK(AA22),"",","&amp;AA22)&amp;IF(ISBLANK(AB22),"",","&amp;AB22)&amp;IF(ISBLANK(AC22),"",","&amp;AC22)&amp;IF(ISBLANK(AD22),"",","&amp;AD22)
&amp;IF(LEN(AF22)=0,"",","&amp;AF22)&amp;IF(ISBLANK(AG22),"",","&amp;AG22)&amp;IF(ISBLANK(AH22),"",","&amp;AH22)&amp;IF(ISBLANK(AI22),"",","&amp;AI22)&amp;IF(ISBLANK(AJ22),"",","&amp;AJ22)&amp;IF(ISBLANK(AK22),"",","&amp;AK22)
&amp;IF(LEN(AM22)=0,"",","&amp;AM22)&amp;IF(ISBLANK(AN22),"",","&amp;AN22)&amp;IF(ISBLANK(AO22),"",","&amp;AO22)&amp;IF(ISBLANK(AP22),"",","&amp;AP22)&amp;IF(ISBLANK(AQ22),"",","&amp;AQ22)&amp;IF(ISBLANK(AR22),"",","&amp;AR22)
&amp;IF(LEN(AT22)=0,"",","&amp;AT22)&amp;IF(ISBLANK(AU22),"",","&amp;AU22)&amp;IF(ISBLANK(AV22),"",","&amp;AV22)&amp;IF(ISBLANK(AW22),"",","&amp;AW22)&amp;IF(ISBLANK(AX22),"",","&amp;AX22)&amp;IF(ISBLANK(AY22),"",","&amp;AY22)
&amp;IF(LEN(BA22)=0,"",","&amp;BA22)&amp;IF(ISBLANK(BB22),"",","&amp;BB22)&amp;IF(ISBLANK(BC22),"",","&amp;BC22)&amp;IF(ISBLANK(BD22),"",","&amp;BD22)&amp;IF(ISBLANK(BE22),"",","&amp;BE22)&amp;IF(ISBLANK(BF22),"",","&amp;BF22)
&amp;IF(LEN(BH22)=0,"",","&amp;BH22)&amp;IF(ISBLANK(BI22),"",","&amp;BI22)&amp;IF(ISBLANK(BJ22),"",","&amp;BJ22)&amp;IF(ISBLANK(BK22),"",","&amp;BK22)&amp;IF(ISBLANK(BL22),"",","&amp;BL22)&amp;IF(ISBLANK(BM22),"",","&amp;BM22)</f>
        <v>501,200,0.1,0,501,150,0.07,0</v>
      </c>
      <c r="C22" s="1" t="s">
        <v>12</v>
      </c>
      <c r="D22" s="2">
        <f>IF(AND(ISBLANK(C22),OR(NOT(ISBLANK(E22)),NOT(ISBLANK(F22)))),#N/A,
IF(ISBLANK(C22),"",
IF(AND(NOT(ISERROR(VLOOKUP(C22,MonsterTable!$A:$B,MATCH(MonsterTable!$B$1,MonsterTable!$A$1:$B$1,0),0))),OR(ISBLANK(E22),ISBLANK(F22))),#N/A,
IFERROR(VLOOKUP(C22,MonsterTable!$A:$B,MATCH(MonsterTable!$B$1,MonsterTable!$A$1:$B$1,0),0),
IF(OR(NOT(ISBLANK(E22)),ISBLANK(F22)),#N/A,
IF(C22="empty","empty",
VLOOKUP(C22,MonsterGroupTable!$A:$A,1,0)))))))</f>
        <v>501</v>
      </c>
      <c r="E22">
        <v>200</v>
      </c>
      <c r="F22">
        <v>0.1</v>
      </c>
      <c r="G22">
        <v>0</v>
      </c>
      <c r="J22" s="1" t="s">
        <v>12</v>
      </c>
      <c r="K22" s="2">
        <f>IF(AND(ISBLANK(J22),OR(NOT(ISBLANK(L22)),NOT(ISBLANK(M22)))),#N/A,
IF(ISBLANK(J22),"",
IF(AND(NOT(ISERROR(VLOOKUP(J22,MonsterTable!$A:$B,MATCH(MonsterTable!$B$1,MonsterTable!$A$1:$B$1,0),0))),OR(ISBLANK(L22),ISBLANK(M22))),#N/A,
IFERROR(VLOOKUP(J22,MonsterTable!$A:$B,MATCH(MonsterTable!$B$1,MonsterTable!$A$1:$B$1,0),0),
IF(OR(NOT(ISBLANK(L22)),ISBLANK(M22)),#N/A,
IF(J22="empty","empty",
VLOOKUP(J22,MonsterGroupTable!$A:$A,1,0)))))))</f>
        <v>501</v>
      </c>
      <c r="L22">
        <v>150</v>
      </c>
      <c r="M22">
        <v>7.0000000000000007E-2</v>
      </c>
      <c r="N22">
        <v>0</v>
      </c>
      <c r="R22" s="2" t="str">
        <f>IF(AND(ISBLANK(Q22),OR(NOT(ISBLANK(S22)),NOT(ISBLANK(T22)))),#N/A,
IF(ISBLANK(Q22),"",
IF(AND(NOT(ISERROR(VLOOKUP(Q22,MonsterTable!$A:$B,MATCH(MonsterTable!$B$1,MonsterTable!$A$1:$B$1,0),0))),OR(ISBLANK(S22),ISBLANK(T22))),#N/A,
IFERROR(VLOOKUP(Q22,MonsterTable!$A:$B,MATCH(MonsterTable!$B$1,MonsterTable!$A$1:$B$1,0),0),
IF(OR(NOT(ISBLANK(S22)),ISBLANK(T22)),#N/A,
IF(Q22="empty","empty",
VLOOKUP(Q22,MonsterGroupTable!$A:$A,1,0)))))))</f>
        <v/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/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</row>
    <row r="23" spans="1:67">
      <c r="A23" t="s">
        <v>348</v>
      </c>
      <c r="B23" t="str">
        <f t="shared" ref="B23" si="2">D23&amp;IF(ISBLANK(E23),"",","&amp;E23)&amp;IF(ISBLANK(F23),"",","&amp;F23)&amp;IF(ISBLANK(G23),"",","&amp;G23)&amp;IF(ISBLANK(H23),"",","&amp;H23)&amp;IF(ISBLANK(I23),"",","&amp;I23)
&amp;IF(LEN(K23)=0,"",","&amp;K23)&amp;IF(ISBLANK(L23),"",","&amp;L23)&amp;IF(ISBLANK(M23),"",","&amp;M23)&amp;IF(ISBLANK(N23),"",","&amp;N23)&amp;IF(ISBLANK(O23),"",","&amp;O23)&amp;IF(ISBLANK(P23),"",","&amp;P23)
&amp;IF(LEN(R23)=0,"",","&amp;R23)&amp;IF(ISBLANK(S23),"",","&amp;S23)&amp;IF(ISBLANK(T23),"",","&amp;T23)&amp;IF(ISBLANK(U23),"",","&amp;U23)&amp;IF(ISBLANK(V23),"",","&amp;V23)&amp;IF(ISBLANK(W23),"",","&amp;W23)
&amp;IF(LEN(Y23)=0,"",","&amp;Y23)&amp;IF(ISBLANK(Z23),"",","&amp;Z23)&amp;IF(ISBLANK(AA23),"",","&amp;AA23)&amp;IF(ISBLANK(AB23),"",","&amp;AB23)&amp;IF(ISBLANK(AC23),"",","&amp;AC23)&amp;IF(ISBLANK(AD23),"",","&amp;AD23)
&amp;IF(LEN(AF23)=0,"",","&amp;AF23)&amp;IF(ISBLANK(AG23),"",","&amp;AG23)&amp;IF(ISBLANK(AH23),"",","&amp;AH23)&amp;IF(ISBLANK(AI23),"",","&amp;AI23)&amp;IF(ISBLANK(AJ23),"",","&amp;AJ23)&amp;IF(ISBLANK(AK23),"",","&amp;AK23)
&amp;IF(LEN(AM23)=0,"",","&amp;AM23)&amp;IF(ISBLANK(AN23),"",","&amp;AN23)&amp;IF(ISBLANK(AO23),"",","&amp;AO23)&amp;IF(ISBLANK(AP23),"",","&amp;AP23)&amp;IF(ISBLANK(AQ23),"",","&amp;AQ23)&amp;IF(ISBLANK(AR23),"",","&amp;AR23)
&amp;IF(LEN(AT23)=0,"",","&amp;AT23)&amp;IF(ISBLANK(AU23),"",","&amp;AU23)&amp;IF(ISBLANK(AV23),"",","&amp;AV23)&amp;IF(ISBLANK(AW23),"",","&amp;AW23)&amp;IF(ISBLANK(AX23),"",","&amp;AX23)&amp;IF(ISBLANK(AY23),"",","&amp;AY23)
&amp;IF(LEN(BA23)=0,"",","&amp;BA23)&amp;IF(ISBLANK(BB23),"",","&amp;BB23)&amp;IF(ISBLANK(BC23),"",","&amp;BC23)&amp;IF(ISBLANK(BD23),"",","&amp;BD23)&amp;IF(ISBLANK(BE23),"",","&amp;BE23)&amp;IF(ISBLANK(BF23),"",","&amp;BF23)
&amp;IF(LEN(BH23)=0,"",","&amp;BH23)&amp;IF(ISBLANK(BI23),"",","&amp;BI23)&amp;IF(ISBLANK(BJ23),"",","&amp;BJ23)&amp;IF(ISBLANK(BK23),"",","&amp;BK23)&amp;IF(ISBLANK(BL23),"",","&amp;BL23)&amp;IF(ISBLANK(BM23),"",","&amp;BM23)</f>
        <v>501,10,0.1,0,502,2,0.1,0,501,10,0.1,0,503,2,0.1,0</v>
      </c>
      <c r="C23" s="1" t="s">
        <v>12</v>
      </c>
      <c r="D23" s="2">
        <f>IF(AND(ISBLANK(C23),OR(NOT(ISBLANK(E23)),NOT(ISBLANK(F23)))),#N/A,
IF(ISBLANK(C23),"",
IF(AND(NOT(ISERROR(VLOOKUP(C23,MonsterTable!$A:$B,MATCH(MonsterTable!$B$1,MonsterTable!$A$1:$B$1,0),0))),OR(ISBLANK(E23),ISBLANK(F23))),#N/A,
IFERROR(VLOOKUP(C23,MonsterTable!$A:$B,MATCH(MonsterTable!$B$1,MonsterTable!$A$1:$B$1,0),0),
IF(OR(NOT(ISBLANK(E23)),ISBLANK(F23)),#N/A,
IF(C23="empty","empty",
VLOOKUP(C23,MonsterGroupTable!$A:$A,1,0)))))))</f>
        <v>501</v>
      </c>
      <c r="E23">
        <v>10</v>
      </c>
      <c r="F23">
        <v>0.1</v>
      </c>
      <c r="G23">
        <v>0</v>
      </c>
      <c r="J23" s="1" t="s">
        <v>344</v>
      </c>
      <c r="K23" s="2">
        <f>IF(AND(ISBLANK(J23),OR(NOT(ISBLANK(L23)),NOT(ISBLANK(M23)))),#N/A,
IF(ISBLANK(J23),"",
IF(AND(NOT(ISERROR(VLOOKUP(J23,MonsterTable!$A:$B,MATCH(MonsterTable!$B$1,MonsterTable!$A$1:$B$1,0),0))),OR(ISBLANK(L23),ISBLANK(M23))),#N/A,
IFERROR(VLOOKUP(J23,MonsterTable!$A:$B,MATCH(MonsterTable!$B$1,MonsterTable!$A$1:$B$1,0),0),
IF(OR(NOT(ISBLANK(L23)),ISBLANK(M23)),#N/A,
IF(J23="empty","empty",
VLOOKUP(J23,MonsterGroupTable!$A:$A,1,0)))))))</f>
        <v>502</v>
      </c>
      <c r="L23">
        <v>2</v>
      </c>
      <c r="M23">
        <v>0.1</v>
      </c>
      <c r="N23">
        <v>0</v>
      </c>
      <c r="Q23" s="1" t="s">
        <v>12</v>
      </c>
      <c r="R23" s="2">
        <f>IF(AND(ISBLANK(Q23),OR(NOT(ISBLANK(S23)),NOT(ISBLANK(T23)))),#N/A,
IF(ISBLANK(Q23),"",
IF(AND(NOT(ISERROR(VLOOKUP(Q23,MonsterTable!$A:$B,MATCH(MonsterTable!$B$1,MonsterTable!$A$1:$B$1,0),0))),OR(ISBLANK(S23),ISBLANK(T23))),#N/A,
IFERROR(VLOOKUP(Q23,MonsterTable!$A:$B,MATCH(MonsterTable!$B$1,MonsterTable!$A$1:$B$1,0),0),
IF(OR(NOT(ISBLANK(S23)),ISBLANK(T23)),#N/A,
IF(Q23="empty","empty",
VLOOKUP(Q23,MonsterGroupTable!$A:$A,1,0)))))))</f>
        <v>501</v>
      </c>
      <c r="S23">
        <v>10</v>
      </c>
      <c r="T23">
        <v>0.1</v>
      </c>
      <c r="U23">
        <v>0</v>
      </c>
      <c r="X23" s="1" t="s">
        <v>346</v>
      </c>
      <c r="Y23" s="2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503</v>
      </c>
      <c r="Z23">
        <v>2</v>
      </c>
      <c r="AA23">
        <v>0.1</v>
      </c>
      <c r="AB23">
        <v>0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</row>
    <row r="24" spans="1:67">
      <c r="A24" t="s">
        <v>350</v>
      </c>
      <c r="B24" t="str">
        <f t="shared" ref="B24" si="3">D24&amp;IF(ISBLANK(E24),"",","&amp;E24)&amp;IF(ISBLANK(F24),"",","&amp;F24)&amp;IF(ISBLANK(G24),"",","&amp;G24)&amp;IF(ISBLANK(H24),"",","&amp;H24)&amp;IF(ISBLANK(I24),"",","&amp;I24)
&amp;IF(LEN(K24)=0,"",","&amp;K24)&amp;IF(ISBLANK(L24),"",","&amp;L24)&amp;IF(ISBLANK(M24),"",","&amp;M24)&amp;IF(ISBLANK(N24),"",","&amp;N24)&amp;IF(ISBLANK(O24),"",","&amp;O24)&amp;IF(ISBLANK(P24),"",","&amp;P24)
&amp;IF(LEN(R24)=0,"",","&amp;R24)&amp;IF(ISBLANK(S24),"",","&amp;S24)&amp;IF(ISBLANK(T24),"",","&amp;T24)&amp;IF(ISBLANK(U24),"",","&amp;U24)&amp;IF(ISBLANK(V24),"",","&amp;V24)&amp;IF(ISBLANK(W24),"",","&amp;W24)
&amp;IF(LEN(Y24)=0,"",","&amp;Y24)&amp;IF(ISBLANK(Z24),"",","&amp;Z24)&amp;IF(ISBLANK(AA24),"",","&amp;AA24)&amp;IF(ISBLANK(AB24),"",","&amp;AB24)&amp;IF(ISBLANK(AC24),"",","&amp;AC24)&amp;IF(ISBLANK(AD24),"",","&amp;AD24)
&amp;IF(LEN(AF24)=0,"",","&amp;AF24)&amp;IF(ISBLANK(AG24),"",","&amp;AG24)&amp;IF(ISBLANK(AH24),"",","&amp;AH24)&amp;IF(ISBLANK(AI24),"",","&amp;AI24)&amp;IF(ISBLANK(AJ24),"",","&amp;AJ24)&amp;IF(ISBLANK(AK24),"",","&amp;AK24)
&amp;IF(LEN(AM24)=0,"",","&amp;AM24)&amp;IF(ISBLANK(AN24),"",","&amp;AN24)&amp;IF(ISBLANK(AO24),"",","&amp;AO24)&amp;IF(ISBLANK(AP24),"",","&amp;AP24)&amp;IF(ISBLANK(AQ24),"",","&amp;AQ24)&amp;IF(ISBLANK(AR24),"",","&amp;AR24)
&amp;IF(LEN(AT24)=0,"",","&amp;AT24)&amp;IF(ISBLANK(AU24),"",","&amp;AU24)&amp;IF(ISBLANK(AV24),"",","&amp;AV24)&amp;IF(ISBLANK(AW24),"",","&amp;AW24)&amp;IF(ISBLANK(AX24),"",","&amp;AX24)&amp;IF(ISBLANK(AY24),"",","&amp;AY24)
&amp;IF(LEN(BA24)=0,"",","&amp;BA24)&amp;IF(ISBLANK(BB24),"",","&amp;BB24)&amp;IF(ISBLANK(BC24),"",","&amp;BC24)&amp;IF(ISBLANK(BD24),"",","&amp;BD24)&amp;IF(ISBLANK(BE24),"",","&amp;BE24)&amp;IF(ISBLANK(BF24),"",","&amp;BF24)
&amp;IF(LEN(BH24)=0,"",","&amp;BH24)&amp;IF(ISBLANK(BI24),"",","&amp;BI24)&amp;IF(ISBLANK(BJ24),"",","&amp;BJ24)&amp;IF(ISBLANK(BK24),"",","&amp;BK24)&amp;IF(ISBLANK(BL24),"",","&amp;BL24)&amp;IF(ISBLANK(BM24),"",","&amp;BM24)</f>
        <v>501,10,0.07,0,502,2,0.07,0,501,10,0.07,0,503,2,0.07,0</v>
      </c>
      <c r="C24" s="1" t="s">
        <v>12</v>
      </c>
      <c r="D24" s="2">
        <f>IF(AND(ISBLANK(C24),OR(NOT(ISBLANK(E24)),NOT(ISBLANK(F24)))),#N/A,
IF(ISBLANK(C24),"",
IF(AND(NOT(ISERROR(VLOOKUP(C24,MonsterTable!$A:$B,MATCH(MonsterTable!$B$1,MonsterTable!$A$1:$B$1,0),0))),OR(ISBLANK(E24),ISBLANK(F24))),#N/A,
IFERROR(VLOOKUP(C24,MonsterTable!$A:$B,MATCH(MonsterTable!$B$1,MonsterTable!$A$1:$B$1,0),0),
IF(OR(NOT(ISBLANK(E24)),ISBLANK(F24)),#N/A,
IF(C24="empty","empty",
VLOOKUP(C24,MonsterGroupTable!$A:$A,1,0)))))))</f>
        <v>501</v>
      </c>
      <c r="E24">
        <v>10</v>
      </c>
      <c r="F24">
        <v>7.0000000000000007E-2</v>
      </c>
      <c r="G24">
        <v>0</v>
      </c>
      <c r="J24" s="1" t="s">
        <v>343</v>
      </c>
      <c r="K24" s="2">
        <f>IF(AND(ISBLANK(J24),OR(NOT(ISBLANK(L24)),NOT(ISBLANK(M24)))),#N/A,
IF(ISBLANK(J24),"",
IF(AND(NOT(ISERROR(VLOOKUP(J24,MonsterTable!$A:$B,MATCH(MonsterTable!$B$1,MonsterTable!$A$1:$B$1,0),0))),OR(ISBLANK(L24),ISBLANK(M24))),#N/A,
IFERROR(VLOOKUP(J24,MonsterTable!$A:$B,MATCH(MonsterTable!$B$1,MonsterTable!$A$1:$B$1,0),0),
IF(OR(NOT(ISBLANK(L24)),ISBLANK(M24)),#N/A,
IF(J24="empty","empty",
VLOOKUP(J24,MonsterGroupTable!$A:$A,1,0)))))))</f>
        <v>502</v>
      </c>
      <c r="L24">
        <v>2</v>
      </c>
      <c r="M24">
        <v>7.0000000000000007E-2</v>
      </c>
      <c r="N24">
        <v>0</v>
      </c>
      <c r="Q24" s="1" t="s">
        <v>12</v>
      </c>
      <c r="R24" s="2">
        <f>IF(AND(ISBLANK(Q24),OR(NOT(ISBLANK(S24)),NOT(ISBLANK(T24)))),#N/A,
IF(ISBLANK(Q24),"",
IF(AND(NOT(ISERROR(VLOOKUP(Q24,MonsterTable!$A:$B,MATCH(MonsterTable!$B$1,MonsterTable!$A$1:$B$1,0),0))),OR(ISBLANK(S24),ISBLANK(T24))),#N/A,
IFERROR(VLOOKUP(Q24,MonsterTable!$A:$B,MATCH(MonsterTable!$B$1,MonsterTable!$A$1:$B$1,0),0),
IF(OR(NOT(ISBLANK(S24)),ISBLANK(T24)),#N/A,
IF(Q24="empty","empty",
VLOOKUP(Q24,MonsterGroupTable!$A:$A,1,0)))))))</f>
        <v>501</v>
      </c>
      <c r="S24">
        <v>10</v>
      </c>
      <c r="T24">
        <v>7.0000000000000007E-2</v>
      </c>
      <c r="U24">
        <v>0</v>
      </c>
      <c r="X24" s="1" t="s">
        <v>345</v>
      </c>
      <c r="Y24" s="2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503</v>
      </c>
      <c r="Z24">
        <v>2</v>
      </c>
      <c r="AA24">
        <v>7.0000000000000007E-2</v>
      </c>
      <c r="AB24">
        <v>0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</row>
    <row r="25" spans="1:67">
      <c r="A25" t="s">
        <v>113</v>
      </c>
      <c r="B25" t="str">
        <f>D25&amp;IF(ISBLANK(E25),"",","&amp;E25)&amp;IF(ISBLANK(F25),"",","&amp;F25)&amp;IF(ISBLANK(G25),"",","&amp;G25)&amp;IF(ISBLANK(H25),"",","&amp;H25)&amp;IF(ISBLANK(I25),"",","&amp;I25)
&amp;IF(LEN(K25)=0,"",","&amp;K25)&amp;IF(ISBLANK(L25),"",","&amp;L25)&amp;IF(ISBLANK(M25),"",","&amp;M25)&amp;IF(ISBLANK(N25),"",","&amp;N25)&amp;IF(ISBLANK(O25),"",","&amp;O25)&amp;IF(ISBLANK(P25),"",","&amp;P25)
&amp;IF(LEN(R25)=0,"",","&amp;R25)&amp;IF(ISBLANK(S25),"",","&amp;S25)&amp;IF(ISBLANK(T25),"",","&amp;T25)&amp;IF(ISBLANK(U25),"",","&amp;U25)&amp;IF(ISBLANK(V25),"",","&amp;V25)&amp;IF(ISBLANK(W25),"",","&amp;W25)
&amp;IF(LEN(Y25)=0,"",","&amp;Y25)&amp;IF(ISBLANK(Z25),"",","&amp;Z25)&amp;IF(ISBLANK(AA25),"",","&amp;AA25)&amp;IF(ISBLANK(AB25),"",","&amp;AB25)&amp;IF(ISBLANK(AC25),"",","&amp;AC25)&amp;IF(ISBLANK(AD25),"",","&amp;AD25)
&amp;IF(LEN(AF25)=0,"",","&amp;AF25)&amp;IF(ISBLANK(AG25),"",","&amp;AG25)&amp;IF(ISBLANK(AH25),"",","&amp;AH25)&amp;IF(ISBLANK(AI25),"",","&amp;AI25)&amp;IF(ISBLANK(AJ25),"",","&amp;AJ25)&amp;IF(ISBLANK(AK25),"",","&amp;AK25)
&amp;IF(LEN(AM25)=0,"",","&amp;AM25)&amp;IF(ISBLANK(AN25),"",","&amp;AN25)&amp;IF(ISBLANK(AO25),"",","&amp;AO25)&amp;IF(ISBLANK(AP25),"",","&amp;AP25)&amp;IF(ISBLANK(AQ25),"",","&amp;AQ25)&amp;IF(ISBLANK(AR25),"",","&amp;AR25)
&amp;IF(LEN(AT25)=0,"",","&amp;AT25)&amp;IF(ISBLANK(AU25),"",","&amp;AU25)&amp;IF(ISBLANK(AV25),"",","&amp;AV25)&amp;IF(ISBLANK(AW25),"",","&amp;AW25)&amp;IF(ISBLANK(AX25),"",","&amp;AX25)&amp;IF(ISBLANK(AY25),"",","&amp;AY25)
&amp;IF(LEN(BA25)=0,"",","&amp;BA25)&amp;IF(ISBLANK(BB25),"",","&amp;BB25)&amp;IF(ISBLANK(BC25),"",","&amp;BC25)&amp;IF(ISBLANK(BD25),"",","&amp;BD25)&amp;IF(ISBLANK(BE25),"",","&amp;BE25)&amp;IF(ISBLANK(BF25),"",","&amp;BF25)
&amp;IF(LEN(BH25)=0,"",","&amp;BH25)&amp;IF(ISBLANK(BI25),"",","&amp;BI25)&amp;IF(ISBLANK(BJ25),"",","&amp;BJ25)&amp;IF(ISBLANK(BK25),"",","&amp;BK25)&amp;IF(ISBLANK(BL25),"",","&amp;BL25)&amp;IF(ISBLANK(BM25),"",","&amp;BM25)</f>
        <v>601,1,0.1,0</v>
      </c>
      <c r="C25" s="1" t="s">
        <v>114</v>
      </c>
      <c r="D25" s="2">
        <f>IF(AND(ISBLANK(C25),OR(NOT(ISBLANK(E25)),NOT(ISBLANK(F25)))),#N/A,
IF(ISBLANK(C25),"",
IF(AND(NOT(ISERROR(VLOOKUP(C25,MonsterTable!$A:$B,MATCH(MonsterTable!$B$1,MonsterTable!$A$1:$B$1,0),0))),OR(ISBLANK(E25),ISBLANK(F25))),#N/A,
IFERROR(VLOOKUP(C25,MonsterTable!$A:$B,MATCH(MonsterTable!$B$1,MonsterTable!$A$1:$B$1,0),0),
IF(OR(NOT(ISBLANK(E25)),ISBLANK(F25)),#N/A,
IF(C25="empty","empty",
VLOOKUP(C25,MonsterGroupTable!$A:$A,1,0)))))))</f>
        <v>601</v>
      </c>
      <c r="E25">
        <v>1</v>
      </c>
      <c r="F25">
        <v>0.1</v>
      </c>
      <c r="G25">
        <v>0</v>
      </c>
      <c r="K25" s="2" t="str">
        <f>IF(AND(ISBLANK(J25),OR(NOT(ISBLANK(L25)),NOT(ISBLANK(M25)))),#N/A,
IF(ISBLANK(J25),"",
IF(AND(NOT(ISERROR(VLOOKUP(J25,MonsterTable!$A:$B,MATCH(MonsterTable!$B$1,MonsterTable!$A$1:$B$1,0),0))),OR(ISBLANK(L25),ISBLANK(M25))),#N/A,
IFERROR(VLOOKUP(J25,MonsterTable!$A:$B,MATCH(MonsterTable!$B$1,MonsterTable!$A$1:$B$1,0),0),
IF(OR(NOT(ISBLANK(L25)),ISBLANK(M25)),#N/A,
IF(J25="empty","empty",
VLOOKUP(J25,MonsterGroupTable!$A:$A,1,0)))))))</f>
        <v/>
      </c>
      <c r="R25" s="2" t="str">
        <f>IF(AND(ISBLANK(Q25),OR(NOT(ISBLANK(S25)),NOT(ISBLANK(T25)))),#N/A,
IF(ISBLANK(Q25),"",
IF(AND(NOT(ISERROR(VLOOKUP(Q25,MonsterTable!$A:$B,MATCH(MonsterTable!$B$1,MonsterTable!$A$1:$B$1,0),0))),OR(ISBLANK(S25),ISBLANK(T25))),#N/A,
IFERROR(VLOOKUP(Q25,MonsterTable!$A:$B,MATCH(MonsterTable!$B$1,MonsterTable!$A$1:$B$1,0),0),
IF(OR(NOT(ISBLANK(S25)),ISBLANK(T25)),#N/A,
IF(Q25="empty","empty",
VLOOKUP(Q25,MonsterGroupTable!$A:$A,1,0)))))))</f>
        <v/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/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sheetPr filterMode="1"/>
  <dimension ref="A1:U91"/>
  <sheetViews>
    <sheetView topLeftCell="K1" workbookViewId="0">
      <pane ySplit="1" topLeftCell="A2" activePane="bottomLeft" state="frozen"/>
      <selection pane="bottomLeft" activeCell="R3" sqref="R3"/>
    </sheetView>
  </sheetViews>
  <sheetFormatPr defaultRowHeight="16.5" outlineLevelCol="1"/>
  <cols>
    <col min="1" max="1" width="15.125" bestFit="1" customWidth="1"/>
    <col min="21" max="21" width="9" customWidth="1" outlineLevel="1"/>
  </cols>
  <sheetData>
    <row r="1" spans="1:21" ht="27" customHeight="1">
      <c r="A1" t="s">
        <v>103</v>
      </c>
      <c r="B1" t="s">
        <v>100</v>
      </c>
      <c r="C1" t="s">
        <v>0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s="3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377</v>
      </c>
      <c r="T1" t="s">
        <v>376</v>
      </c>
      <c r="U1" t="s">
        <v>101</v>
      </c>
    </row>
    <row r="2" spans="1:21">
      <c r="A2">
        <v>1</v>
      </c>
      <c r="B2">
        <v>1</v>
      </c>
      <c r="C2">
        <f>50000+B2</f>
        <v>50001</v>
      </c>
      <c r="D2" t="s">
        <v>102</v>
      </c>
      <c r="E2" t="s">
        <v>191</v>
      </c>
      <c r="F2">
        <v>30</v>
      </c>
      <c r="M2" t="s">
        <v>102</v>
      </c>
      <c r="N2" t="s">
        <v>191</v>
      </c>
      <c r="O2">
        <v>15</v>
      </c>
      <c r="S2">
        <v>0</v>
      </c>
      <c r="T2">
        <v>0</v>
      </c>
      <c r="U2">
        <v>0</v>
      </c>
    </row>
    <row r="3" spans="1:21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191</v>
      </c>
      <c r="F3">
        <v>40</v>
      </c>
      <c r="M3" t="s">
        <v>102</v>
      </c>
      <c r="N3" t="s">
        <v>191</v>
      </c>
      <c r="O3">
        <v>16</v>
      </c>
      <c r="S3">
        <v>0</v>
      </c>
      <c r="T3">
        <v>0</v>
      </c>
      <c r="U3">
        <v>0</v>
      </c>
    </row>
    <row r="4" spans="1:21">
      <c r="A4">
        <v>1</v>
      </c>
      <c r="B4">
        <v>3</v>
      </c>
      <c r="C4">
        <f t="shared" si="0"/>
        <v>50003</v>
      </c>
      <c r="D4" t="s">
        <v>102</v>
      </c>
      <c r="E4" t="s">
        <v>191</v>
      </c>
      <c r="F4">
        <v>50</v>
      </c>
      <c r="M4" t="s">
        <v>102</v>
      </c>
      <c r="N4" t="s">
        <v>191</v>
      </c>
      <c r="O4">
        <v>17</v>
      </c>
      <c r="S4">
        <v>0</v>
      </c>
      <c r="T4">
        <v>0</v>
      </c>
      <c r="U4">
        <v>0</v>
      </c>
    </row>
    <row r="5" spans="1:21">
      <c r="A5">
        <v>1</v>
      </c>
      <c r="B5">
        <v>4</v>
      </c>
      <c r="C5">
        <f t="shared" si="0"/>
        <v>50004</v>
      </c>
      <c r="D5" t="s">
        <v>102</v>
      </c>
      <c r="E5" t="s">
        <v>191</v>
      </c>
      <c r="F5">
        <v>60</v>
      </c>
      <c r="M5" t="s">
        <v>102</v>
      </c>
      <c r="N5" t="s">
        <v>191</v>
      </c>
      <c r="O5">
        <v>17</v>
      </c>
      <c r="S5">
        <v>0</v>
      </c>
      <c r="T5">
        <v>0</v>
      </c>
      <c r="U5">
        <v>0</v>
      </c>
    </row>
    <row r="6" spans="1:21">
      <c r="A6">
        <v>1</v>
      </c>
      <c r="B6">
        <v>5</v>
      </c>
      <c r="C6">
        <f t="shared" si="0"/>
        <v>50005</v>
      </c>
      <c r="D6" t="s">
        <v>102</v>
      </c>
      <c r="E6" t="s">
        <v>191</v>
      </c>
      <c r="F6">
        <v>70</v>
      </c>
      <c r="M6" t="s">
        <v>102</v>
      </c>
      <c r="N6" t="s">
        <v>191</v>
      </c>
      <c r="O6">
        <v>18</v>
      </c>
      <c r="S6">
        <v>0</v>
      </c>
      <c r="T6">
        <v>0</v>
      </c>
      <c r="U6">
        <v>0</v>
      </c>
    </row>
    <row r="7" spans="1:21">
      <c r="A7">
        <v>1</v>
      </c>
      <c r="B7">
        <v>6</v>
      </c>
      <c r="C7">
        <f t="shared" si="0"/>
        <v>50006</v>
      </c>
      <c r="D7" t="s">
        <v>102</v>
      </c>
      <c r="E7" t="s">
        <v>191</v>
      </c>
      <c r="F7">
        <v>80</v>
      </c>
      <c r="M7" t="s">
        <v>102</v>
      </c>
      <c r="N7" t="s">
        <v>191</v>
      </c>
      <c r="O7">
        <v>19</v>
      </c>
      <c r="S7">
        <v>3</v>
      </c>
      <c r="T7">
        <v>0</v>
      </c>
      <c r="U7">
        <v>0</v>
      </c>
    </row>
    <row r="8" spans="1:21">
      <c r="A8">
        <v>1</v>
      </c>
      <c r="B8">
        <v>7</v>
      </c>
      <c r="C8">
        <f t="shared" si="0"/>
        <v>50007</v>
      </c>
      <c r="D8" t="s">
        <v>102</v>
      </c>
      <c r="E8" t="s">
        <v>191</v>
      </c>
      <c r="F8">
        <v>90</v>
      </c>
      <c r="M8" t="s">
        <v>102</v>
      </c>
      <c r="N8" t="s">
        <v>191</v>
      </c>
      <c r="O8">
        <v>19</v>
      </c>
      <c r="S8">
        <v>0</v>
      </c>
      <c r="T8">
        <v>1</v>
      </c>
      <c r="U8">
        <v>0</v>
      </c>
    </row>
    <row r="9" spans="1:21">
      <c r="A9">
        <v>1</v>
      </c>
      <c r="B9">
        <v>8</v>
      </c>
      <c r="C9">
        <f t="shared" si="0"/>
        <v>50008</v>
      </c>
      <c r="D9" t="s">
        <v>102</v>
      </c>
      <c r="E9" t="s">
        <v>191</v>
      </c>
      <c r="F9">
        <v>100</v>
      </c>
      <c r="M9" t="s">
        <v>102</v>
      </c>
      <c r="N9" t="s">
        <v>191</v>
      </c>
      <c r="O9">
        <v>20</v>
      </c>
      <c r="S9">
        <v>4</v>
      </c>
      <c r="T9">
        <v>0</v>
      </c>
      <c r="U9">
        <v>0</v>
      </c>
    </row>
    <row r="10" spans="1:21">
      <c r="A10">
        <v>1</v>
      </c>
      <c r="B10">
        <v>9</v>
      </c>
      <c r="C10">
        <f t="shared" si="0"/>
        <v>50009</v>
      </c>
      <c r="D10" t="s">
        <v>102</v>
      </c>
      <c r="E10" t="s">
        <v>191</v>
      </c>
      <c r="F10">
        <v>110</v>
      </c>
      <c r="M10" t="s">
        <v>102</v>
      </c>
      <c r="N10" t="s">
        <v>191</v>
      </c>
      <c r="O10">
        <v>20</v>
      </c>
      <c r="S10">
        <v>0</v>
      </c>
      <c r="T10">
        <v>2</v>
      </c>
      <c r="U10">
        <v>0</v>
      </c>
    </row>
    <row r="11" spans="1:21">
      <c r="A11">
        <v>1</v>
      </c>
      <c r="B11">
        <v>10</v>
      </c>
      <c r="C11">
        <f t="shared" si="0"/>
        <v>50010</v>
      </c>
      <c r="D11" t="s">
        <v>102</v>
      </c>
      <c r="E11" t="s">
        <v>191</v>
      </c>
      <c r="F11">
        <v>120</v>
      </c>
      <c r="M11" t="s">
        <v>102</v>
      </c>
      <c r="N11" t="s">
        <v>191</v>
      </c>
      <c r="O11">
        <v>21</v>
      </c>
      <c r="S11">
        <v>5</v>
      </c>
      <c r="T11">
        <v>0</v>
      </c>
      <c r="U11">
        <v>0</v>
      </c>
    </row>
    <row r="12" spans="1:21" hidden="1">
      <c r="A12">
        <v>1</v>
      </c>
      <c r="B12">
        <v>11</v>
      </c>
      <c r="C12">
        <f t="shared" si="0"/>
        <v>50011</v>
      </c>
      <c r="D12" t="s">
        <v>102</v>
      </c>
      <c r="E12" t="s">
        <v>191</v>
      </c>
      <c r="F12">
        <v>130</v>
      </c>
      <c r="M12" t="s">
        <v>102</v>
      </c>
      <c r="N12" t="s">
        <v>191</v>
      </c>
      <c r="O12">
        <v>21</v>
      </c>
      <c r="S12">
        <v>0</v>
      </c>
      <c r="T12">
        <v>3</v>
      </c>
      <c r="U12">
        <v>1</v>
      </c>
    </row>
    <row r="13" spans="1:21" hidden="1">
      <c r="A13">
        <v>1</v>
      </c>
      <c r="B13">
        <v>12</v>
      </c>
      <c r="C13">
        <f t="shared" si="0"/>
        <v>50012</v>
      </c>
      <c r="D13" t="s">
        <v>102</v>
      </c>
      <c r="E13" t="s">
        <v>191</v>
      </c>
      <c r="F13">
        <v>140</v>
      </c>
      <c r="M13" t="s">
        <v>102</v>
      </c>
      <c r="N13" t="s">
        <v>191</v>
      </c>
      <c r="O13">
        <v>21</v>
      </c>
      <c r="S13">
        <v>5</v>
      </c>
      <c r="T13">
        <v>0</v>
      </c>
      <c r="U13">
        <v>1</v>
      </c>
    </row>
    <row r="14" spans="1:21" hidden="1">
      <c r="A14">
        <v>1</v>
      </c>
      <c r="B14">
        <v>13</v>
      </c>
      <c r="C14">
        <f t="shared" si="0"/>
        <v>50013</v>
      </c>
      <c r="D14" t="s">
        <v>102</v>
      </c>
      <c r="E14" t="s">
        <v>191</v>
      </c>
      <c r="F14">
        <v>150</v>
      </c>
      <c r="M14" t="s">
        <v>102</v>
      </c>
      <c r="N14" t="s">
        <v>191</v>
      </c>
      <c r="O14">
        <v>22</v>
      </c>
      <c r="S14">
        <v>0</v>
      </c>
      <c r="T14">
        <v>3</v>
      </c>
      <c r="U14">
        <v>1</v>
      </c>
    </row>
    <row r="15" spans="1:21" hidden="1">
      <c r="A15">
        <v>1</v>
      </c>
      <c r="B15">
        <v>14</v>
      </c>
      <c r="C15">
        <f t="shared" si="0"/>
        <v>50014</v>
      </c>
      <c r="D15" t="s">
        <v>102</v>
      </c>
      <c r="E15" t="s">
        <v>191</v>
      </c>
      <c r="F15">
        <v>160</v>
      </c>
      <c r="M15" t="s">
        <v>102</v>
      </c>
      <c r="N15" t="s">
        <v>191</v>
      </c>
      <c r="O15">
        <v>22</v>
      </c>
      <c r="S15">
        <v>5</v>
      </c>
      <c r="T15">
        <v>0</v>
      </c>
      <c r="U15">
        <v>1</v>
      </c>
    </row>
    <row r="16" spans="1:21" hidden="1">
      <c r="A16">
        <v>1</v>
      </c>
      <c r="B16">
        <v>15</v>
      </c>
      <c r="C16">
        <f t="shared" si="0"/>
        <v>50015</v>
      </c>
      <c r="D16" t="s">
        <v>102</v>
      </c>
      <c r="E16" t="s">
        <v>191</v>
      </c>
      <c r="F16">
        <v>170</v>
      </c>
      <c r="M16" t="s">
        <v>102</v>
      </c>
      <c r="N16" t="s">
        <v>191</v>
      </c>
      <c r="O16">
        <v>22</v>
      </c>
      <c r="S16">
        <v>0</v>
      </c>
      <c r="T16">
        <v>3</v>
      </c>
      <c r="U16">
        <v>1</v>
      </c>
    </row>
    <row r="17" spans="1:21" hidden="1">
      <c r="A17">
        <v>1</v>
      </c>
      <c r="B17">
        <v>16</v>
      </c>
      <c r="C17">
        <f t="shared" si="0"/>
        <v>50016</v>
      </c>
      <c r="D17" t="s">
        <v>102</v>
      </c>
      <c r="E17" t="s">
        <v>191</v>
      </c>
      <c r="F17">
        <v>180</v>
      </c>
      <c r="M17" t="s">
        <v>102</v>
      </c>
      <c r="N17" t="s">
        <v>191</v>
      </c>
      <c r="O17">
        <v>22</v>
      </c>
      <c r="S17">
        <v>5</v>
      </c>
      <c r="T17">
        <v>0</v>
      </c>
      <c r="U17">
        <v>2</v>
      </c>
    </row>
    <row r="18" spans="1:21" hidden="1">
      <c r="A18">
        <v>1</v>
      </c>
      <c r="B18">
        <v>17</v>
      </c>
      <c r="C18">
        <f t="shared" ref="C18:C31" si="1">50000+B18</f>
        <v>50017</v>
      </c>
      <c r="D18" t="s">
        <v>102</v>
      </c>
      <c r="E18" t="s">
        <v>191</v>
      </c>
      <c r="F18">
        <v>190</v>
      </c>
      <c r="M18" t="s">
        <v>102</v>
      </c>
      <c r="N18" t="s">
        <v>191</v>
      </c>
      <c r="O18">
        <v>23</v>
      </c>
      <c r="S18">
        <v>0</v>
      </c>
      <c r="T18">
        <v>3</v>
      </c>
      <c r="U18">
        <v>2</v>
      </c>
    </row>
    <row r="19" spans="1:21" hidden="1">
      <c r="A19">
        <v>1</v>
      </c>
      <c r="B19">
        <v>18</v>
      </c>
      <c r="C19">
        <f t="shared" si="1"/>
        <v>50018</v>
      </c>
      <c r="D19" t="s">
        <v>102</v>
      </c>
      <c r="E19" t="s">
        <v>191</v>
      </c>
      <c r="F19">
        <v>200</v>
      </c>
      <c r="M19" t="s">
        <v>102</v>
      </c>
      <c r="N19" t="s">
        <v>191</v>
      </c>
      <c r="O19">
        <v>23</v>
      </c>
      <c r="S19">
        <v>5</v>
      </c>
      <c r="T19">
        <v>0</v>
      </c>
      <c r="U19">
        <v>2</v>
      </c>
    </row>
    <row r="20" spans="1:21" hidden="1">
      <c r="A20">
        <v>1</v>
      </c>
      <c r="B20">
        <v>19</v>
      </c>
      <c r="C20">
        <f t="shared" si="1"/>
        <v>50019</v>
      </c>
      <c r="D20" t="s">
        <v>102</v>
      </c>
      <c r="E20" t="s">
        <v>191</v>
      </c>
      <c r="F20">
        <v>210</v>
      </c>
      <c r="M20" t="s">
        <v>102</v>
      </c>
      <c r="N20" t="s">
        <v>191</v>
      </c>
      <c r="O20">
        <v>23</v>
      </c>
      <c r="S20">
        <v>0</v>
      </c>
      <c r="T20">
        <v>3</v>
      </c>
      <c r="U20">
        <v>2</v>
      </c>
    </row>
    <row r="21" spans="1:21" hidden="1">
      <c r="A21">
        <v>1</v>
      </c>
      <c r="B21">
        <v>20</v>
      </c>
      <c r="C21">
        <f t="shared" si="1"/>
        <v>50020</v>
      </c>
      <c r="D21" t="s">
        <v>102</v>
      </c>
      <c r="E21" t="s">
        <v>191</v>
      </c>
      <c r="F21">
        <v>220</v>
      </c>
      <c r="M21" t="s">
        <v>102</v>
      </c>
      <c r="N21" t="s">
        <v>191</v>
      </c>
      <c r="O21">
        <v>23</v>
      </c>
      <c r="S21">
        <v>5</v>
      </c>
      <c r="T21">
        <v>0</v>
      </c>
      <c r="U21">
        <v>2</v>
      </c>
    </row>
    <row r="22" spans="1:21" hidden="1">
      <c r="A22">
        <v>1</v>
      </c>
      <c r="B22">
        <v>21</v>
      </c>
      <c r="C22">
        <f t="shared" si="1"/>
        <v>50021</v>
      </c>
      <c r="D22" t="s">
        <v>102</v>
      </c>
      <c r="E22" t="s">
        <v>191</v>
      </c>
      <c r="F22">
        <v>230</v>
      </c>
      <c r="M22" t="s">
        <v>102</v>
      </c>
      <c r="N22" t="s">
        <v>191</v>
      </c>
      <c r="O22">
        <v>24</v>
      </c>
      <c r="S22">
        <v>0</v>
      </c>
      <c r="T22">
        <v>3</v>
      </c>
      <c r="U22">
        <v>3</v>
      </c>
    </row>
    <row r="23" spans="1:21" hidden="1">
      <c r="A23">
        <v>1</v>
      </c>
      <c r="B23">
        <v>22</v>
      </c>
      <c r="C23">
        <f t="shared" si="1"/>
        <v>50022</v>
      </c>
      <c r="D23" t="s">
        <v>102</v>
      </c>
      <c r="E23" t="s">
        <v>191</v>
      </c>
      <c r="F23">
        <v>240</v>
      </c>
      <c r="M23" t="s">
        <v>102</v>
      </c>
      <c r="N23" t="s">
        <v>191</v>
      </c>
      <c r="O23">
        <v>24</v>
      </c>
      <c r="S23">
        <v>5</v>
      </c>
      <c r="T23">
        <v>0</v>
      </c>
      <c r="U23">
        <v>3</v>
      </c>
    </row>
    <row r="24" spans="1:21" hidden="1">
      <c r="A24">
        <v>1</v>
      </c>
      <c r="B24">
        <v>23</v>
      </c>
      <c r="C24">
        <f t="shared" si="1"/>
        <v>50023</v>
      </c>
      <c r="D24" t="s">
        <v>102</v>
      </c>
      <c r="E24" t="s">
        <v>191</v>
      </c>
      <c r="F24">
        <v>250</v>
      </c>
      <c r="M24" t="s">
        <v>102</v>
      </c>
      <c r="N24" t="s">
        <v>191</v>
      </c>
      <c r="O24">
        <v>24</v>
      </c>
      <c r="S24">
        <v>0</v>
      </c>
      <c r="T24">
        <v>3</v>
      </c>
      <c r="U24">
        <v>3</v>
      </c>
    </row>
    <row r="25" spans="1:21" hidden="1">
      <c r="A25">
        <v>1</v>
      </c>
      <c r="B25">
        <v>24</v>
      </c>
      <c r="C25">
        <f t="shared" si="1"/>
        <v>50024</v>
      </c>
      <c r="D25" t="s">
        <v>102</v>
      </c>
      <c r="E25" t="s">
        <v>191</v>
      </c>
      <c r="F25">
        <v>260</v>
      </c>
      <c r="M25" t="s">
        <v>102</v>
      </c>
      <c r="N25" t="s">
        <v>191</v>
      </c>
      <c r="O25">
        <v>25</v>
      </c>
      <c r="S25">
        <v>5</v>
      </c>
      <c r="T25">
        <v>0</v>
      </c>
      <c r="U25">
        <v>3</v>
      </c>
    </row>
    <row r="26" spans="1:21" hidden="1">
      <c r="A26">
        <v>1</v>
      </c>
      <c r="B26">
        <v>25</v>
      </c>
      <c r="C26">
        <f t="shared" si="1"/>
        <v>50025</v>
      </c>
      <c r="D26" t="s">
        <v>102</v>
      </c>
      <c r="E26" t="s">
        <v>191</v>
      </c>
      <c r="F26">
        <v>270</v>
      </c>
      <c r="M26" t="s">
        <v>102</v>
      </c>
      <c r="N26" t="s">
        <v>191</v>
      </c>
      <c r="O26">
        <v>25</v>
      </c>
      <c r="S26">
        <v>0</v>
      </c>
      <c r="T26">
        <v>3</v>
      </c>
      <c r="U26">
        <v>3</v>
      </c>
    </row>
    <row r="27" spans="1:21" hidden="1">
      <c r="A27">
        <v>1</v>
      </c>
      <c r="B27">
        <v>26</v>
      </c>
      <c r="C27">
        <f t="shared" si="1"/>
        <v>50026</v>
      </c>
      <c r="D27" t="s">
        <v>102</v>
      </c>
      <c r="E27" t="s">
        <v>191</v>
      </c>
      <c r="F27">
        <v>280</v>
      </c>
      <c r="M27" t="s">
        <v>102</v>
      </c>
      <c r="N27" t="s">
        <v>191</v>
      </c>
      <c r="O27">
        <v>26</v>
      </c>
      <c r="S27">
        <v>5</v>
      </c>
      <c r="T27">
        <v>0</v>
      </c>
      <c r="U27">
        <v>4</v>
      </c>
    </row>
    <row r="28" spans="1:21" hidden="1">
      <c r="A28">
        <v>1</v>
      </c>
      <c r="B28">
        <v>27</v>
      </c>
      <c r="C28">
        <f t="shared" si="1"/>
        <v>50027</v>
      </c>
      <c r="D28" t="s">
        <v>102</v>
      </c>
      <c r="E28" t="s">
        <v>191</v>
      </c>
      <c r="F28">
        <v>290</v>
      </c>
      <c r="M28" t="s">
        <v>102</v>
      </c>
      <c r="N28" t="s">
        <v>191</v>
      </c>
      <c r="O28">
        <v>26</v>
      </c>
      <c r="S28">
        <v>0</v>
      </c>
      <c r="T28">
        <v>3</v>
      </c>
      <c r="U28">
        <v>4</v>
      </c>
    </row>
    <row r="29" spans="1:21" hidden="1">
      <c r="A29">
        <v>1</v>
      </c>
      <c r="B29">
        <v>28</v>
      </c>
      <c r="C29">
        <f t="shared" si="1"/>
        <v>50028</v>
      </c>
      <c r="D29" t="s">
        <v>102</v>
      </c>
      <c r="E29" t="s">
        <v>191</v>
      </c>
      <c r="F29">
        <v>300</v>
      </c>
      <c r="M29" t="s">
        <v>102</v>
      </c>
      <c r="N29" t="s">
        <v>191</v>
      </c>
      <c r="O29">
        <v>27</v>
      </c>
      <c r="S29">
        <v>5</v>
      </c>
      <c r="T29">
        <v>0</v>
      </c>
      <c r="U29">
        <v>4</v>
      </c>
    </row>
    <row r="30" spans="1:21" hidden="1">
      <c r="A30">
        <v>1</v>
      </c>
      <c r="B30">
        <v>29</v>
      </c>
      <c r="C30">
        <f t="shared" si="1"/>
        <v>50029</v>
      </c>
      <c r="D30" t="s">
        <v>102</v>
      </c>
      <c r="E30" t="s">
        <v>191</v>
      </c>
      <c r="F30">
        <v>300</v>
      </c>
      <c r="M30" t="s">
        <v>102</v>
      </c>
      <c r="N30" t="s">
        <v>191</v>
      </c>
      <c r="O30">
        <v>28</v>
      </c>
      <c r="S30">
        <v>0</v>
      </c>
      <c r="T30">
        <v>3</v>
      </c>
      <c r="U30">
        <v>4</v>
      </c>
    </row>
    <row r="31" spans="1:21" hidden="1">
      <c r="A31">
        <v>1</v>
      </c>
      <c r="B31">
        <v>30</v>
      </c>
      <c r="C31">
        <f t="shared" si="1"/>
        <v>50030</v>
      </c>
      <c r="D31" t="s">
        <v>102</v>
      </c>
      <c r="E31" t="s">
        <v>191</v>
      </c>
      <c r="F31">
        <v>300</v>
      </c>
      <c r="M31" t="s">
        <v>102</v>
      </c>
      <c r="N31" t="s">
        <v>191</v>
      </c>
      <c r="O31">
        <v>29</v>
      </c>
      <c r="S31">
        <v>5</v>
      </c>
      <c r="T31">
        <v>0</v>
      </c>
      <c r="U31">
        <v>4</v>
      </c>
    </row>
    <row r="32" spans="1:21">
      <c r="A32">
        <v>2</v>
      </c>
      <c r="B32">
        <v>1</v>
      </c>
      <c r="C32">
        <f>60000+B32</f>
        <v>60001</v>
      </c>
      <c r="D32" t="s">
        <v>102</v>
      </c>
      <c r="E32" t="s">
        <v>108</v>
      </c>
      <c r="F32">
        <v>20</v>
      </c>
      <c r="M32" t="s">
        <v>102</v>
      </c>
      <c r="N32" t="s">
        <v>108</v>
      </c>
      <c r="O32">
        <v>5</v>
      </c>
      <c r="S32">
        <v>0</v>
      </c>
      <c r="T32">
        <v>0</v>
      </c>
      <c r="U32">
        <v>0</v>
      </c>
    </row>
    <row r="33" spans="1:21">
      <c r="A33">
        <v>2</v>
      </c>
      <c r="B33">
        <v>2</v>
      </c>
      <c r="C33">
        <f t="shared" ref="C33:C61" si="2">60000+B33</f>
        <v>60002</v>
      </c>
      <c r="D33" t="s">
        <v>102</v>
      </c>
      <c r="E33" t="s">
        <v>108</v>
      </c>
      <c r="F33">
        <v>25</v>
      </c>
      <c r="M33" t="s">
        <v>102</v>
      </c>
      <c r="N33" t="s">
        <v>108</v>
      </c>
      <c r="O33">
        <v>6</v>
      </c>
      <c r="S33">
        <v>0</v>
      </c>
      <c r="T33">
        <v>0</v>
      </c>
      <c r="U33">
        <v>0</v>
      </c>
    </row>
    <row r="34" spans="1:21">
      <c r="A34">
        <v>2</v>
      </c>
      <c r="B34">
        <v>3</v>
      </c>
      <c r="C34">
        <f t="shared" si="2"/>
        <v>60003</v>
      </c>
      <c r="D34" t="s">
        <v>102</v>
      </c>
      <c r="E34" t="s">
        <v>108</v>
      </c>
      <c r="F34">
        <v>30</v>
      </c>
      <c r="M34" t="s">
        <v>102</v>
      </c>
      <c r="N34" t="s">
        <v>108</v>
      </c>
      <c r="O34">
        <v>7</v>
      </c>
      <c r="S34">
        <v>0</v>
      </c>
      <c r="T34">
        <v>0</v>
      </c>
      <c r="U34">
        <v>0</v>
      </c>
    </row>
    <row r="35" spans="1:21">
      <c r="A35">
        <v>2</v>
      </c>
      <c r="B35">
        <v>4</v>
      </c>
      <c r="C35">
        <f t="shared" si="2"/>
        <v>60004</v>
      </c>
      <c r="D35" t="s">
        <v>102</v>
      </c>
      <c r="E35" t="s">
        <v>108</v>
      </c>
      <c r="F35">
        <v>35</v>
      </c>
      <c r="M35" t="s">
        <v>102</v>
      </c>
      <c r="N35" t="s">
        <v>108</v>
      </c>
      <c r="O35">
        <v>8</v>
      </c>
      <c r="S35">
        <v>0</v>
      </c>
      <c r="T35">
        <v>0</v>
      </c>
      <c r="U35">
        <v>0</v>
      </c>
    </row>
    <row r="36" spans="1:21">
      <c r="A36">
        <v>2</v>
      </c>
      <c r="B36">
        <v>5</v>
      </c>
      <c r="C36">
        <f t="shared" si="2"/>
        <v>60005</v>
      </c>
      <c r="D36" t="s">
        <v>102</v>
      </c>
      <c r="E36" t="s">
        <v>108</v>
      </c>
      <c r="F36">
        <v>40</v>
      </c>
      <c r="M36" t="s">
        <v>102</v>
      </c>
      <c r="N36" t="s">
        <v>108</v>
      </c>
      <c r="O36">
        <v>8</v>
      </c>
      <c r="S36">
        <v>0</v>
      </c>
      <c r="T36">
        <v>0</v>
      </c>
      <c r="U36">
        <v>0</v>
      </c>
    </row>
    <row r="37" spans="1:21">
      <c r="A37">
        <v>2</v>
      </c>
      <c r="B37">
        <v>6</v>
      </c>
      <c r="C37">
        <f t="shared" si="2"/>
        <v>60006</v>
      </c>
      <c r="D37" t="s">
        <v>102</v>
      </c>
      <c r="E37" t="s">
        <v>108</v>
      </c>
      <c r="F37">
        <v>45</v>
      </c>
      <c r="M37" t="s">
        <v>102</v>
      </c>
      <c r="N37" t="s">
        <v>108</v>
      </c>
      <c r="O37">
        <v>9</v>
      </c>
      <c r="S37">
        <v>3</v>
      </c>
      <c r="T37">
        <v>0</v>
      </c>
      <c r="U37">
        <v>0</v>
      </c>
    </row>
    <row r="38" spans="1:21">
      <c r="A38">
        <v>2</v>
      </c>
      <c r="B38">
        <v>7</v>
      </c>
      <c r="C38">
        <f t="shared" si="2"/>
        <v>60007</v>
      </c>
      <c r="D38" t="s">
        <v>102</v>
      </c>
      <c r="E38" t="s">
        <v>108</v>
      </c>
      <c r="F38">
        <v>50</v>
      </c>
      <c r="M38" t="s">
        <v>102</v>
      </c>
      <c r="N38" t="s">
        <v>108</v>
      </c>
      <c r="O38">
        <v>9</v>
      </c>
      <c r="S38">
        <v>0</v>
      </c>
      <c r="T38">
        <v>1</v>
      </c>
      <c r="U38">
        <v>0</v>
      </c>
    </row>
    <row r="39" spans="1:21">
      <c r="A39">
        <v>2</v>
      </c>
      <c r="B39">
        <v>8</v>
      </c>
      <c r="C39">
        <f t="shared" si="2"/>
        <v>60008</v>
      </c>
      <c r="D39" t="s">
        <v>102</v>
      </c>
      <c r="E39" t="s">
        <v>108</v>
      </c>
      <c r="F39">
        <v>55</v>
      </c>
      <c r="M39" t="s">
        <v>102</v>
      </c>
      <c r="N39" t="s">
        <v>108</v>
      </c>
      <c r="O39">
        <v>10</v>
      </c>
      <c r="S39">
        <v>4</v>
      </c>
      <c r="T39">
        <v>0</v>
      </c>
      <c r="U39">
        <v>0</v>
      </c>
    </row>
    <row r="40" spans="1:21">
      <c r="A40">
        <v>2</v>
      </c>
      <c r="B40">
        <v>9</v>
      </c>
      <c r="C40">
        <f t="shared" si="2"/>
        <v>60009</v>
      </c>
      <c r="D40" t="s">
        <v>102</v>
      </c>
      <c r="E40" t="s">
        <v>108</v>
      </c>
      <c r="F40">
        <v>60</v>
      </c>
      <c r="M40" t="s">
        <v>102</v>
      </c>
      <c r="N40" t="s">
        <v>108</v>
      </c>
      <c r="O40">
        <v>10</v>
      </c>
      <c r="S40">
        <v>0</v>
      </c>
      <c r="T40">
        <v>2</v>
      </c>
      <c r="U40">
        <v>0</v>
      </c>
    </row>
    <row r="41" spans="1:21">
      <c r="A41">
        <v>2</v>
      </c>
      <c r="B41">
        <v>10</v>
      </c>
      <c r="C41">
        <f t="shared" si="2"/>
        <v>60010</v>
      </c>
      <c r="D41" t="s">
        <v>102</v>
      </c>
      <c r="E41" t="s">
        <v>108</v>
      </c>
      <c r="F41">
        <v>65</v>
      </c>
      <c r="M41" t="s">
        <v>102</v>
      </c>
      <c r="N41" t="s">
        <v>108</v>
      </c>
      <c r="O41">
        <v>10</v>
      </c>
      <c r="S41">
        <v>5</v>
      </c>
      <c r="T41">
        <v>0</v>
      </c>
      <c r="U41">
        <v>0</v>
      </c>
    </row>
    <row r="42" spans="1:21" hidden="1">
      <c r="A42">
        <v>2</v>
      </c>
      <c r="B42">
        <v>11</v>
      </c>
      <c r="C42">
        <f t="shared" si="2"/>
        <v>60011</v>
      </c>
      <c r="D42" t="s">
        <v>102</v>
      </c>
      <c r="E42" t="s">
        <v>108</v>
      </c>
      <c r="F42">
        <v>70</v>
      </c>
      <c r="M42" t="s">
        <v>102</v>
      </c>
      <c r="N42" t="s">
        <v>108</v>
      </c>
      <c r="O42">
        <v>10</v>
      </c>
      <c r="S42">
        <v>0</v>
      </c>
      <c r="T42">
        <v>3</v>
      </c>
      <c r="U42">
        <v>1</v>
      </c>
    </row>
    <row r="43" spans="1:21" hidden="1">
      <c r="A43">
        <v>2</v>
      </c>
      <c r="B43">
        <v>12</v>
      </c>
      <c r="C43">
        <f t="shared" si="2"/>
        <v>60012</v>
      </c>
      <c r="D43" t="s">
        <v>102</v>
      </c>
      <c r="E43" t="s">
        <v>108</v>
      </c>
      <c r="F43">
        <v>75</v>
      </c>
      <c r="M43" t="s">
        <v>102</v>
      </c>
      <c r="N43" t="s">
        <v>108</v>
      </c>
      <c r="O43">
        <v>11</v>
      </c>
      <c r="S43">
        <v>5</v>
      </c>
      <c r="T43">
        <v>0</v>
      </c>
      <c r="U43">
        <v>1</v>
      </c>
    </row>
    <row r="44" spans="1:21" hidden="1">
      <c r="A44">
        <v>2</v>
      </c>
      <c r="B44">
        <v>13</v>
      </c>
      <c r="C44">
        <f t="shared" si="2"/>
        <v>60013</v>
      </c>
      <c r="D44" t="s">
        <v>102</v>
      </c>
      <c r="E44" t="s">
        <v>108</v>
      </c>
      <c r="F44">
        <v>80</v>
      </c>
      <c r="M44" t="s">
        <v>102</v>
      </c>
      <c r="N44" t="s">
        <v>108</v>
      </c>
      <c r="O44">
        <v>11</v>
      </c>
      <c r="S44">
        <v>0</v>
      </c>
      <c r="T44">
        <v>3</v>
      </c>
      <c r="U44">
        <v>1</v>
      </c>
    </row>
    <row r="45" spans="1:21" hidden="1">
      <c r="A45">
        <v>2</v>
      </c>
      <c r="B45">
        <v>14</v>
      </c>
      <c r="C45">
        <f t="shared" si="2"/>
        <v>60014</v>
      </c>
      <c r="D45" t="s">
        <v>102</v>
      </c>
      <c r="E45" t="s">
        <v>108</v>
      </c>
      <c r="F45">
        <v>85</v>
      </c>
      <c r="M45" t="s">
        <v>102</v>
      </c>
      <c r="N45" t="s">
        <v>108</v>
      </c>
      <c r="O45">
        <v>11</v>
      </c>
      <c r="S45">
        <v>5</v>
      </c>
      <c r="T45">
        <v>0</v>
      </c>
      <c r="U45">
        <v>1</v>
      </c>
    </row>
    <row r="46" spans="1:21" hidden="1">
      <c r="A46">
        <v>2</v>
      </c>
      <c r="B46">
        <v>15</v>
      </c>
      <c r="C46">
        <f t="shared" si="2"/>
        <v>60015</v>
      </c>
      <c r="D46" t="s">
        <v>102</v>
      </c>
      <c r="E46" t="s">
        <v>108</v>
      </c>
      <c r="F46">
        <v>90</v>
      </c>
      <c r="M46" t="s">
        <v>102</v>
      </c>
      <c r="N46" t="s">
        <v>108</v>
      </c>
      <c r="O46">
        <v>11</v>
      </c>
      <c r="S46">
        <v>0</v>
      </c>
      <c r="T46">
        <v>3</v>
      </c>
      <c r="U46">
        <v>1</v>
      </c>
    </row>
    <row r="47" spans="1:21" hidden="1">
      <c r="A47">
        <v>2</v>
      </c>
      <c r="B47">
        <v>16</v>
      </c>
      <c r="C47">
        <f t="shared" si="2"/>
        <v>60016</v>
      </c>
      <c r="D47" t="s">
        <v>102</v>
      </c>
      <c r="E47" t="s">
        <v>108</v>
      </c>
      <c r="F47">
        <v>95</v>
      </c>
      <c r="M47" t="s">
        <v>102</v>
      </c>
      <c r="N47" t="s">
        <v>108</v>
      </c>
      <c r="O47">
        <v>12</v>
      </c>
      <c r="S47">
        <v>5</v>
      </c>
      <c r="T47">
        <v>0</v>
      </c>
      <c r="U47">
        <v>2</v>
      </c>
    </row>
    <row r="48" spans="1:21" hidden="1">
      <c r="A48">
        <v>2</v>
      </c>
      <c r="B48">
        <v>17</v>
      </c>
      <c r="C48">
        <f t="shared" si="2"/>
        <v>60017</v>
      </c>
      <c r="D48" t="s">
        <v>102</v>
      </c>
      <c r="E48" t="s">
        <v>108</v>
      </c>
      <c r="F48">
        <v>100</v>
      </c>
      <c r="M48" t="s">
        <v>102</v>
      </c>
      <c r="N48" t="s">
        <v>108</v>
      </c>
      <c r="O48">
        <v>12</v>
      </c>
      <c r="S48">
        <v>0</v>
      </c>
      <c r="T48">
        <v>3</v>
      </c>
      <c r="U48">
        <v>2</v>
      </c>
    </row>
    <row r="49" spans="1:21" hidden="1">
      <c r="A49">
        <v>2</v>
      </c>
      <c r="B49">
        <v>18</v>
      </c>
      <c r="C49">
        <f t="shared" si="2"/>
        <v>60018</v>
      </c>
      <c r="D49" t="s">
        <v>102</v>
      </c>
      <c r="E49" t="s">
        <v>108</v>
      </c>
      <c r="F49">
        <v>105</v>
      </c>
      <c r="M49" t="s">
        <v>102</v>
      </c>
      <c r="N49" t="s">
        <v>108</v>
      </c>
      <c r="O49">
        <v>12</v>
      </c>
      <c r="S49">
        <v>5</v>
      </c>
      <c r="T49">
        <v>0</v>
      </c>
      <c r="U49">
        <v>2</v>
      </c>
    </row>
    <row r="50" spans="1:21" hidden="1">
      <c r="A50">
        <v>2</v>
      </c>
      <c r="B50">
        <v>19</v>
      </c>
      <c r="C50">
        <f t="shared" si="2"/>
        <v>60019</v>
      </c>
      <c r="D50" t="s">
        <v>102</v>
      </c>
      <c r="E50" t="s">
        <v>108</v>
      </c>
      <c r="F50">
        <v>110</v>
      </c>
      <c r="M50" t="s">
        <v>102</v>
      </c>
      <c r="N50" t="s">
        <v>108</v>
      </c>
      <c r="O50">
        <v>12</v>
      </c>
      <c r="S50">
        <v>0</v>
      </c>
      <c r="T50">
        <v>3</v>
      </c>
      <c r="U50">
        <v>2</v>
      </c>
    </row>
    <row r="51" spans="1:21" hidden="1">
      <c r="A51">
        <v>2</v>
      </c>
      <c r="B51">
        <v>20</v>
      </c>
      <c r="C51">
        <f t="shared" si="2"/>
        <v>60020</v>
      </c>
      <c r="D51" t="s">
        <v>102</v>
      </c>
      <c r="E51" t="s">
        <v>108</v>
      </c>
      <c r="F51">
        <v>115</v>
      </c>
      <c r="M51" t="s">
        <v>102</v>
      </c>
      <c r="N51" t="s">
        <v>108</v>
      </c>
      <c r="O51">
        <v>12</v>
      </c>
      <c r="S51">
        <v>5</v>
      </c>
      <c r="T51">
        <v>0</v>
      </c>
      <c r="U51">
        <v>2</v>
      </c>
    </row>
    <row r="52" spans="1:21" hidden="1">
      <c r="A52">
        <v>2</v>
      </c>
      <c r="B52">
        <v>21</v>
      </c>
      <c r="C52">
        <f t="shared" si="2"/>
        <v>60021</v>
      </c>
      <c r="D52" t="s">
        <v>102</v>
      </c>
      <c r="E52" t="s">
        <v>108</v>
      </c>
      <c r="F52">
        <v>120</v>
      </c>
      <c r="M52" t="s">
        <v>102</v>
      </c>
      <c r="N52" t="s">
        <v>108</v>
      </c>
      <c r="O52">
        <v>12</v>
      </c>
      <c r="S52">
        <v>0</v>
      </c>
      <c r="T52">
        <v>3</v>
      </c>
      <c r="U52">
        <v>3</v>
      </c>
    </row>
    <row r="53" spans="1:21" hidden="1">
      <c r="A53">
        <v>2</v>
      </c>
      <c r="B53">
        <v>22</v>
      </c>
      <c r="C53">
        <f t="shared" si="2"/>
        <v>60022</v>
      </c>
      <c r="D53" t="s">
        <v>102</v>
      </c>
      <c r="E53" t="s">
        <v>108</v>
      </c>
      <c r="F53">
        <v>125</v>
      </c>
      <c r="M53" t="s">
        <v>102</v>
      </c>
      <c r="N53" t="s">
        <v>108</v>
      </c>
      <c r="O53">
        <v>13</v>
      </c>
      <c r="S53">
        <v>5</v>
      </c>
      <c r="T53">
        <v>0</v>
      </c>
      <c r="U53">
        <v>3</v>
      </c>
    </row>
    <row r="54" spans="1:21" hidden="1">
      <c r="A54">
        <v>2</v>
      </c>
      <c r="B54">
        <v>23</v>
      </c>
      <c r="C54">
        <f t="shared" si="2"/>
        <v>60023</v>
      </c>
      <c r="D54" t="s">
        <v>102</v>
      </c>
      <c r="E54" t="s">
        <v>108</v>
      </c>
      <c r="F54">
        <v>130</v>
      </c>
      <c r="M54" t="s">
        <v>102</v>
      </c>
      <c r="N54" t="s">
        <v>108</v>
      </c>
      <c r="O54">
        <v>13</v>
      </c>
      <c r="S54">
        <v>0</v>
      </c>
      <c r="T54">
        <v>3</v>
      </c>
      <c r="U54">
        <v>3</v>
      </c>
    </row>
    <row r="55" spans="1:21" hidden="1">
      <c r="A55">
        <v>2</v>
      </c>
      <c r="B55">
        <v>24</v>
      </c>
      <c r="C55">
        <f t="shared" si="2"/>
        <v>60024</v>
      </c>
      <c r="D55" t="s">
        <v>102</v>
      </c>
      <c r="E55" t="s">
        <v>108</v>
      </c>
      <c r="F55">
        <v>135</v>
      </c>
      <c r="M55" t="s">
        <v>102</v>
      </c>
      <c r="N55" t="s">
        <v>108</v>
      </c>
      <c r="O55">
        <v>13</v>
      </c>
      <c r="S55">
        <v>5</v>
      </c>
      <c r="T55">
        <v>0</v>
      </c>
      <c r="U55">
        <v>3</v>
      </c>
    </row>
    <row r="56" spans="1:21" hidden="1">
      <c r="A56">
        <v>2</v>
      </c>
      <c r="B56">
        <v>25</v>
      </c>
      <c r="C56">
        <f t="shared" si="2"/>
        <v>60025</v>
      </c>
      <c r="D56" t="s">
        <v>102</v>
      </c>
      <c r="E56" t="s">
        <v>108</v>
      </c>
      <c r="F56">
        <v>140</v>
      </c>
      <c r="M56" t="s">
        <v>102</v>
      </c>
      <c r="N56" t="s">
        <v>108</v>
      </c>
      <c r="O56">
        <v>13</v>
      </c>
      <c r="S56">
        <v>0</v>
      </c>
      <c r="T56">
        <v>3</v>
      </c>
      <c r="U56">
        <v>3</v>
      </c>
    </row>
    <row r="57" spans="1:21" hidden="1">
      <c r="A57">
        <v>2</v>
      </c>
      <c r="B57">
        <v>26</v>
      </c>
      <c r="C57">
        <f t="shared" si="2"/>
        <v>60026</v>
      </c>
      <c r="D57" t="s">
        <v>102</v>
      </c>
      <c r="E57" t="s">
        <v>108</v>
      </c>
      <c r="F57">
        <v>145</v>
      </c>
      <c r="M57" t="s">
        <v>102</v>
      </c>
      <c r="N57" t="s">
        <v>108</v>
      </c>
      <c r="O57">
        <v>14</v>
      </c>
      <c r="S57">
        <v>5</v>
      </c>
      <c r="T57">
        <v>0</v>
      </c>
      <c r="U57">
        <v>4</v>
      </c>
    </row>
    <row r="58" spans="1:21" hidden="1">
      <c r="A58">
        <v>2</v>
      </c>
      <c r="B58">
        <v>27</v>
      </c>
      <c r="C58">
        <f t="shared" si="2"/>
        <v>60027</v>
      </c>
      <c r="D58" t="s">
        <v>102</v>
      </c>
      <c r="E58" t="s">
        <v>108</v>
      </c>
      <c r="F58">
        <v>150</v>
      </c>
      <c r="M58" t="s">
        <v>102</v>
      </c>
      <c r="N58" t="s">
        <v>108</v>
      </c>
      <c r="O58">
        <v>14</v>
      </c>
      <c r="S58">
        <v>0</v>
      </c>
      <c r="T58">
        <v>3</v>
      </c>
      <c r="U58">
        <v>4</v>
      </c>
    </row>
    <row r="59" spans="1:21" hidden="1">
      <c r="A59">
        <v>2</v>
      </c>
      <c r="B59">
        <v>28</v>
      </c>
      <c r="C59">
        <f t="shared" si="2"/>
        <v>60028</v>
      </c>
      <c r="D59" t="s">
        <v>102</v>
      </c>
      <c r="E59" t="s">
        <v>108</v>
      </c>
      <c r="F59">
        <v>155</v>
      </c>
      <c r="M59" t="s">
        <v>102</v>
      </c>
      <c r="N59" t="s">
        <v>108</v>
      </c>
      <c r="O59">
        <v>14</v>
      </c>
      <c r="S59">
        <v>5</v>
      </c>
      <c r="T59">
        <v>0</v>
      </c>
      <c r="U59">
        <v>4</v>
      </c>
    </row>
    <row r="60" spans="1:21" hidden="1">
      <c r="A60">
        <v>2</v>
      </c>
      <c r="B60">
        <v>29</v>
      </c>
      <c r="C60">
        <f t="shared" si="2"/>
        <v>60029</v>
      </c>
      <c r="D60" t="s">
        <v>102</v>
      </c>
      <c r="E60" t="s">
        <v>108</v>
      </c>
      <c r="F60">
        <v>160</v>
      </c>
      <c r="M60" t="s">
        <v>102</v>
      </c>
      <c r="N60" t="s">
        <v>108</v>
      </c>
      <c r="O60">
        <v>15</v>
      </c>
      <c r="S60">
        <v>0</v>
      </c>
      <c r="T60">
        <v>3</v>
      </c>
      <c r="U60">
        <v>4</v>
      </c>
    </row>
    <row r="61" spans="1:21" hidden="1">
      <c r="A61">
        <v>2</v>
      </c>
      <c r="B61">
        <v>30</v>
      </c>
      <c r="C61">
        <f t="shared" si="2"/>
        <v>60030</v>
      </c>
      <c r="D61" t="s">
        <v>102</v>
      </c>
      <c r="E61" t="s">
        <v>108</v>
      </c>
      <c r="F61">
        <v>165</v>
      </c>
      <c r="M61" t="s">
        <v>102</v>
      </c>
      <c r="N61" t="s">
        <v>108</v>
      </c>
      <c r="O61">
        <v>15</v>
      </c>
      <c r="S61">
        <v>5</v>
      </c>
      <c r="T61">
        <v>0</v>
      </c>
      <c r="U61">
        <v>4</v>
      </c>
    </row>
    <row r="62" spans="1:21">
      <c r="A62">
        <v>3</v>
      </c>
      <c r="B62">
        <v>1</v>
      </c>
      <c r="C62">
        <f>70000+B62</f>
        <v>70001</v>
      </c>
      <c r="D62" t="s">
        <v>102</v>
      </c>
      <c r="E62" t="s">
        <v>355</v>
      </c>
      <c r="F62">
        <v>22500</v>
      </c>
      <c r="M62" t="s">
        <v>102</v>
      </c>
      <c r="N62" t="s">
        <v>355</v>
      </c>
      <c r="O62">
        <v>11000</v>
      </c>
      <c r="S62">
        <v>0</v>
      </c>
      <c r="T62">
        <v>0</v>
      </c>
      <c r="U62">
        <v>0</v>
      </c>
    </row>
    <row r="63" spans="1:21">
      <c r="A63">
        <v>3</v>
      </c>
      <c r="B63">
        <v>2</v>
      </c>
      <c r="C63">
        <f t="shared" ref="C63:C91" si="3">70000+B63</f>
        <v>70002</v>
      </c>
      <c r="D63" t="s">
        <v>102</v>
      </c>
      <c r="E63" t="s">
        <v>355</v>
      </c>
      <c r="F63">
        <v>25000</v>
      </c>
      <c r="M63" t="s">
        <v>102</v>
      </c>
      <c r="N63" t="s">
        <v>355</v>
      </c>
      <c r="O63">
        <v>11500</v>
      </c>
      <c r="S63">
        <v>0</v>
      </c>
      <c r="T63">
        <v>0</v>
      </c>
      <c r="U63">
        <v>0</v>
      </c>
    </row>
    <row r="64" spans="1:21">
      <c r="A64">
        <v>3</v>
      </c>
      <c r="B64">
        <v>3</v>
      </c>
      <c r="C64">
        <f t="shared" si="3"/>
        <v>70003</v>
      </c>
      <c r="D64" t="s">
        <v>102</v>
      </c>
      <c r="E64" t="s">
        <v>355</v>
      </c>
      <c r="F64">
        <v>27500</v>
      </c>
      <c r="M64" t="s">
        <v>102</v>
      </c>
      <c r="N64" t="s">
        <v>355</v>
      </c>
      <c r="O64">
        <v>12000</v>
      </c>
      <c r="S64">
        <v>0</v>
      </c>
      <c r="T64">
        <v>0</v>
      </c>
      <c r="U64">
        <v>0</v>
      </c>
    </row>
    <row r="65" spans="1:21">
      <c r="A65">
        <v>3</v>
      </c>
      <c r="B65">
        <v>4</v>
      </c>
      <c r="C65">
        <f t="shared" si="3"/>
        <v>70004</v>
      </c>
      <c r="D65" t="s">
        <v>102</v>
      </c>
      <c r="E65" t="s">
        <v>355</v>
      </c>
      <c r="F65">
        <v>30000</v>
      </c>
      <c r="M65" t="s">
        <v>102</v>
      </c>
      <c r="N65" t="s">
        <v>355</v>
      </c>
      <c r="O65">
        <v>12500</v>
      </c>
      <c r="S65">
        <v>0</v>
      </c>
      <c r="T65">
        <v>0</v>
      </c>
      <c r="U65">
        <v>0</v>
      </c>
    </row>
    <row r="66" spans="1:21">
      <c r="A66">
        <v>3</v>
      </c>
      <c r="B66">
        <v>5</v>
      </c>
      <c r="C66">
        <f t="shared" si="3"/>
        <v>70005</v>
      </c>
      <c r="D66" t="s">
        <v>102</v>
      </c>
      <c r="E66" t="s">
        <v>355</v>
      </c>
      <c r="F66">
        <v>32500</v>
      </c>
      <c r="M66" t="s">
        <v>102</v>
      </c>
      <c r="N66" t="s">
        <v>355</v>
      </c>
      <c r="O66">
        <v>13000</v>
      </c>
      <c r="S66">
        <v>0</v>
      </c>
      <c r="T66">
        <v>0</v>
      </c>
      <c r="U66">
        <v>0</v>
      </c>
    </row>
    <row r="67" spans="1:21">
      <c r="A67">
        <v>3</v>
      </c>
      <c r="B67">
        <v>6</v>
      </c>
      <c r="C67">
        <f t="shared" si="3"/>
        <v>70006</v>
      </c>
      <c r="D67" t="s">
        <v>102</v>
      </c>
      <c r="E67" t="s">
        <v>355</v>
      </c>
      <c r="F67">
        <v>35000</v>
      </c>
      <c r="M67" t="s">
        <v>102</v>
      </c>
      <c r="N67" t="s">
        <v>355</v>
      </c>
      <c r="O67">
        <v>13500</v>
      </c>
      <c r="S67">
        <v>3</v>
      </c>
      <c r="T67">
        <v>0</v>
      </c>
      <c r="U67">
        <v>0</v>
      </c>
    </row>
    <row r="68" spans="1:21">
      <c r="A68">
        <v>3</v>
      </c>
      <c r="B68">
        <v>7</v>
      </c>
      <c r="C68">
        <f t="shared" si="3"/>
        <v>70007</v>
      </c>
      <c r="D68" t="s">
        <v>102</v>
      </c>
      <c r="E68" t="s">
        <v>355</v>
      </c>
      <c r="F68">
        <v>37500</v>
      </c>
      <c r="M68" t="s">
        <v>102</v>
      </c>
      <c r="N68" t="s">
        <v>355</v>
      </c>
      <c r="O68">
        <v>14000</v>
      </c>
      <c r="S68">
        <v>0</v>
      </c>
      <c r="T68">
        <v>1</v>
      </c>
      <c r="U68">
        <v>0</v>
      </c>
    </row>
    <row r="69" spans="1:21">
      <c r="A69">
        <v>3</v>
      </c>
      <c r="B69">
        <v>8</v>
      </c>
      <c r="C69">
        <f t="shared" si="3"/>
        <v>70008</v>
      </c>
      <c r="D69" t="s">
        <v>102</v>
      </c>
      <c r="E69" t="s">
        <v>355</v>
      </c>
      <c r="F69">
        <v>40000</v>
      </c>
      <c r="M69" t="s">
        <v>102</v>
      </c>
      <c r="N69" t="s">
        <v>355</v>
      </c>
      <c r="O69">
        <v>14500</v>
      </c>
      <c r="S69">
        <v>4</v>
      </c>
      <c r="T69">
        <v>0</v>
      </c>
      <c r="U69">
        <v>0</v>
      </c>
    </row>
    <row r="70" spans="1:21">
      <c r="A70">
        <v>3</v>
      </c>
      <c r="B70">
        <v>9</v>
      </c>
      <c r="C70">
        <f t="shared" si="3"/>
        <v>70009</v>
      </c>
      <c r="D70" t="s">
        <v>102</v>
      </c>
      <c r="E70" t="s">
        <v>355</v>
      </c>
      <c r="F70">
        <v>42500</v>
      </c>
      <c r="M70" t="s">
        <v>102</v>
      </c>
      <c r="N70" t="s">
        <v>355</v>
      </c>
      <c r="O70">
        <v>15000</v>
      </c>
      <c r="S70">
        <v>0</v>
      </c>
      <c r="T70">
        <v>2</v>
      </c>
      <c r="U70">
        <v>0</v>
      </c>
    </row>
    <row r="71" spans="1:21">
      <c r="A71">
        <v>3</v>
      </c>
      <c r="B71">
        <v>10</v>
      </c>
      <c r="C71">
        <f t="shared" si="3"/>
        <v>70010</v>
      </c>
      <c r="D71" t="s">
        <v>102</v>
      </c>
      <c r="E71" t="s">
        <v>355</v>
      </c>
      <c r="F71">
        <v>45000</v>
      </c>
      <c r="M71" t="s">
        <v>102</v>
      </c>
      <c r="N71" t="s">
        <v>355</v>
      </c>
      <c r="O71">
        <v>15500</v>
      </c>
      <c r="S71">
        <v>5</v>
      </c>
      <c r="T71">
        <v>0</v>
      </c>
      <c r="U71">
        <v>0</v>
      </c>
    </row>
    <row r="72" spans="1:21" hidden="1">
      <c r="A72">
        <v>3</v>
      </c>
      <c r="B72">
        <v>11</v>
      </c>
      <c r="C72">
        <f t="shared" si="3"/>
        <v>70011</v>
      </c>
      <c r="D72" t="s">
        <v>102</v>
      </c>
      <c r="E72" t="s">
        <v>355</v>
      </c>
      <c r="F72">
        <v>47500</v>
      </c>
      <c r="M72" t="s">
        <v>102</v>
      </c>
      <c r="N72" t="s">
        <v>355</v>
      </c>
      <c r="O72">
        <v>16000</v>
      </c>
      <c r="S72">
        <v>0</v>
      </c>
      <c r="T72">
        <v>3</v>
      </c>
      <c r="U72">
        <v>1</v>
      </c>
    </row>
    <row r="73" spans="1:21" hidden="1">
      <c r="A73">
        <v>3</v>
      </c>
      <c r="B73">
        <v>12</v>
      </c>
      <c r="C73">
        <f t="shared" si="3"/>
        <v>70012</v>
      </c>
      <c r="D73" t="s">
        <v>102</v>
      </c>
      <c r="E73" t="s">
        <v>355</v>
      </c>
      <c r="F73">
        <v>50000</v>
      </c>
      <c r="M73" t="s">
        <v>102</v>
      </c>
      <c r="N73" t="s">
        <v>355</v>
      </c>
      <c r="O73">
        <v>16500</v>
      </c>
      <c r="S73">
        <v>5</v>
      </c>
      <c r="T73">
        <v>0</v>
      </c>
      <c r="U73">
        <v>1</v>
      </c>
    </row>
    <row r="74" spans="1:21" hidden="1">
      <c r="A74">
        <v>3</v>
      </c>
      <c r="B74">
        <v>13</v>
      </c>
      <c r="C74">
        <f t="shared" si="3"/>
        <v>70013</v>
      </c>
      <c r="D74" t="s">
        <v>102</v>
      </c>
      <c r="E74" t="s">
        <v>355</v>
      </c>
      <c r="F74">
        <v>52500</v>
      </c>
      <c r="M74" t="s">
        <v>102</v>
      </c>
      <c r="N74" t="s">
        <v>355</v>
      </c>
      <c r="O74">
        <v>17000</v>
      </c>
      <c r="S74">
        <v>0</v>
      </c>
      <c r="T74">
        <v>3</v>
      </c>
      <c r="U74">
        <v>1</v>
      </c>
    </row>
    <row r="75" spans="1:21" hidden="1">
      <c r="A75">
        <v>3</v>
      </c>
      <c r="B75">
        <v>14</v>
      </c>
      <c r="C75">
        <f t="shared" si="3"/>
        <v>70014</v>
      </c>
      <c r="D75" t="s">
        <v>102</v>
      </c>
      <c r="E75" t="s">
        <v>355</v>
      </c>
      <c r="F75">
        <v>55000</v>
      </c>
      <c r="M75" t="s">
        <v>102</v>
      </c>
      <c r="N75" t="s">
        <v>355</v>
      </c>
      <c r="O75">
        <v>17500</v>
      </c>
      <c r="S75">
        <v>5</v>
      </c>
      <c r="T75">
        <v>0</v>
      </c>
      <c r="U75">
        <v>1</v>
      </c>
    </row>
    <row r="76" spans="1:21" hidden="1">
      <c r="A76">
        <v>3</v>
      </c>
      <c r="B76">
        <v>15</v>
      </c>
      <c r="C76">
        <f t="shared" si="3"/>
        <v>70015</v>
      </c>
      <c r="D76" t="s">
        <v>102</v>
      </c>
      <c r="E76" t="s">
        <v>355</v>
      </c>
      <c r="F76">
        <v>57500</v>
      </c>
      <c r="M76" t="s">
        <v>102</v>
      </c>
      <c r="N76" t="s">
        <v>355</v>
      </c>
      <c r="O76">
        <v>18000</v>
      </c>
      <c r="S76">
        <v>0</v>
      </c>
      <c r="T76">
        <v>3</v>
      </c>
      <c r="U76">
        <v>1</v>
      </c>
    </row>
    <row r="77" spans="1:21" hidden="1">
      <c r="A77">
        <v>3</v>
      </c>
      <c r="B77">
        <v>16</v>
      </c>
      <c r="C77">
        <f t="shared" si="3"/>
        <v>70016</v>
      </c>
      <c r="D77" t="s">
        <v>102</v>
      </c>
      <c r="E77" t="s">
        <v>355</v>
      </c>
      <c r="F77">
        <v>60000</v>
      </c>
      <c r="M77" t="s">
        <v>102</v>
      </c>
      <c r="N77" t="s">
        <v>355</v>
      </c>
      <c r="O77">
        <v>18500</v>
      </c>
      <c r="S77">
        <v>5</v>
      </c>
      <c r="T77">
        <v>0</v>
      </c>
      <c r="U77">
        <v>2</v>
      </c>
    </row>
    <row r="78" spans="1:21" hidden="1">
      <c r="A78">
        <v>3</v>
      </c>
      <c r="B78">
        <v>17</v>
      </c>
      <c r="C78">
        <f t="shared" si="3"/>
        <v>70017</v>
      </c>
      <c r="D78" t="s">
        <v>102</v>
      </c>
      <c r="E78" t="s">
        <v>375</v>
      </c>
      <c r="F78">
        <v>62500</v>
      </c>
      <c r="M78" t="s">
        <v>102</v>
      </c>
      <c r="N78" t="s">
        <v>375</v>
      </c>
      <c r="O78">
        <v>19000</v>
      </c>
      <c r="S78">
        <v>0</v>
      </c>
      <c r="T78">
        <v>3</v>
      </c>
      <c r="U78">
        <v>2</v>
      </c>
    </row>
    <row r="79" spans="1:21" hidden="1">
      <c r="A79">
        <v>3</v>
      </c>
      <c r="B79">
        <v>18</v>
      </c>
      <c r="C79">
        <f t="shared" si="3"/>
        <v>70018</v>
      </c>
      <c r="D79" t="s">
        <v>102</v>
      </c>
      <c r="E79" t="s">
        <v>375</v>
      </c>
      <c r="F79">
        <v>65000</v>
      </c>
      <c r="M79" t="s">
        <v>102</v>
      </c>
      <c r="N79" t="s">
        <v>375</v>
      </c>
      <c r="O79">
        <v>19500</v>
      </c>
      <c r="S79">
        <v>5</v>
      </c>
      <c r="T79">
        <v>0</v>
      </c>
      <c r="U79">
        <v>2</v>
      </c>
    </row>
    <row r="80" spans="1:21" hidden="1">
      <c r="A80">
        <v>3</v>
      </c>
      <c r="B80">
        <v>19</v>
      </c>
      <c r="C80">
        <f t="shared" si="3"/>
        <v>70019</v>
      </c>
      <c r="D80" t="s">
        <v>102</v>
      </c>
      <c r="E80" t="s">
        <v>375</v>
      </c>
      <c r="F80">
        <v>67500</v>
      </c>
      <c r="M80" t="s">
        <v>102</v>
      </c>
      <c r="N80" t="s">
        <v>375</v>
      </c>
      <c r="O80">
        <v>20000</v>
      </c>
      <c r="S80">
        <v>0</v>
      </c>
      <c r="T80">
        <v>3</v>
      </c>
      <c r="U80">
        <v>2</v>
      </c>
    </row>
    <row r="81" spans="1:21" hidden="1">
      <c r="A81">
        <v>3</v>
      </c>
      <c r="B81">
        <v>20</v>
      </c>
      <c r="C81">
        <f t="shared" si="3"/>
        <v>70020</v>
      </c>
      <c r="D81" t="s">
        <v>102</v>
      </c>
      <c r="E81" t="s">
        <v>375</v>
      </c>
      <c r="F81">
        <v>70000</v>
      </c>
      <c r="M81" t="s">
        <v>102</v>
      </c>
      <c r="N81" t="s">
        <v>375</v>
      </c>
      <c r="O81">
        <v>20500</v>
      </c>
      <c r="S81">
        <v>5</v>
      </c>
      <c r="T81">
        <v>0</v>
      </c>
      <c r="U81">
        <v>2</v>
      </c>
    </row>
    <row r="82" spans="1:21" hidden="1">
      <c r="A82">
        <v>3</v>
      </c>
      <c r="B82">
        <v>21</v>
      </c>
      <c r="C82">
        <f t="shared" si="3"/>
        <v>70021</v>
      </c>
      <c r="D82" t="s">
        <v>102</v>
      </c>
      <c r="E82" t="s">
        <v>375</v>
      </c>
      <c r="F82">
        <v>72500</v>
      </c>
      <c r="M82" t="s">
        <v>102</v>
      </c>
      <c r="N82" t="s">
        <v>375</v>
      </c>
      <c r="O82">
        <v>21000</v>
      </c>
      <c r="S82">
        <v>0</v>
      </c>
      <c r="T82">
        <v>3</v>
      </c>
      <c r="U82">
        <v>3</v>
      </c>
    </row>
    <row r="83" spans="1:21" hidden="1">
      <c r="A83">
        <v>3</v>
      </c>
      <c r="B83">
        <v>22</v>
      </c>
      <c r="C83">
        <f t="shared" si="3"/>
        <v>70022</v>
      </c>
      <c r="D83" t="s">
        <v>102</v>
      </c>
      <c r="E83" t="s">
        <v>375</v>
      </c>
      <c r="F83">
        <v>75000</v>
      </c>
      <c r="M83" t="s">
        <v>102</v>
      </c>
      <c r="N83" t="s">
        <v>375</v>
      </c>
      <c r="O83">
        <v>21500</v>
      </c>
      <c r="S83">
        <v>5</v>
      </c>
      <c r="T83">
        <v>0</v>
      </c>
      <c r="U83">
        <v>3</v>
      </c>
    </row>
    <row r="84" spans="1:21" hidden="1">
      <c r="A84">
        <v>3</v>
      </c>
      <c r="B84">
        <v>23</v>
      </c>
      <c r="C84">
        <f t="shared" si="3"/>
        <v>70023</v>
      </c>
      <c r="D84" t="s">
        <v>102</v>
      </c>
      <c r="E84" t="s">
        <v>375</v>
      </c>
      <c r="F84">
        <v>77500</v>
      </c>
      <c r="M84" t="s">
        <v>102</v>
      </c>
      <c r="N84" t="s">
        <v>375</v>
      </c>
      <c r="O84">
        <v>22000</v>
      </c>
      <c r="S84">
        <v>0</v>
      </c>
      <c r="T84">
        <v>3</v>
      </c>
      <c r="U84">
        <v>3</v>
      </c>
    </row>
    <row r="85" spans="1:21" hidden="1">
      <c r="A85">
        <v>3</v>
      </c>
      <c r="B85">
        <v>24</v>
      </c>
      <c r="C85">
        <f t="shared" si="3"/>
        <v>70024</v>
      </c>
      <c r="D85" t="s">
        <v>102</v>
      </c>
      <c r="E85" t="s">
        <v>375</v>
      </c>
      <c r="F85">
        <v>80000</v>
      </c>
      <c r="M85" t="s">
        <v>102</v>
      </c>
      <c r="N85" t="s">
        <v>375</v>
      </c>
      <c r="O85">
        <v>22500</v>
      </c>
      <c r="S85">
        <v>5</v>
      </c>
      <c r="T85">
        <v>0</v>
      </c>
      <c r="U85">
        <v>3</v>
      </c>
    </row>
    <row r="86" spans="1:21" hidden="1">
      <c r="A86">
        <v>3</v>
      </c>
      <c r="B86">
        <v>25</v>
      </c>
      <c r="C86">
        <f t="shared" si="3"/>
        <v>70025</v>
      </c>
      <c r="D86" t="s">
        <v>102</v>
      </c>
      <c r="E86" t="s">
        <v>375</v>
      </c>
      <c r="F86">
        <v>82500</v>
      </c>
      <c r="M86" t="s">
        <v>102</v>
      </c>
      <c r="N86" t="s">
        <v>375</v>
      </c>
      <c r="O86">
        <v>23000</v>
      </c>
      <c r="S86">
        <v>0</v>
      </c>
      <c r="T86">
        <v>3</v>
      </c>
      <c r="U86">
        <v>3</v>
      </c>
    </row>
    <row r="87" spans="1:21" hidden="1">
      <c r="A87">
        <v>3</v>
      </c>
      <c r="B87">
        <v>26</v>
      </c>
      <c r="C87">
        <f t="shared" si="3"/>
        <v>70026</v>
      </c>
      <c r="D87" t="s">
        <v>102</v>
      </c>
      <c r="E87" t="s">
        <v>375</v>
      </c>
      <c r="F87">
        <v>85000</v>
      </c>
      <c r="M87" t="s">
        <v>102</v>
      </c>
      <c r="N87" t="s">
        <v>375</v>
      </c>
      <c r="O87">
        <v>23500</v>
      </c>
      <c r="S87">
        <v>5</v>
      </c>
      <c r="T87">
        <v>0</v>
      </c>
      <c r="U87">
        <v>4</v>
      </c>
    </row>
    <row r="88" spans="1:21" hidden="1">
      <c r="A88">
        <v>3</v>
      </c>
      <c r="B88">
        <v>27</v>
      </c>
      <c r="C88">
        <f t="shared" si="3"/>
        <v>70027</v>
      </c>
      <c r="D88" t="s">
        <v>102</v>
      </c>
      <c r="E88" t="s">
        <v>375</v>
      </c>
      <c r="F88">
        <v>87500</v>
      </c>
      <c r="M88" t="s">
        <v>102</v>
      </c>
      <c r="N88" t="s">
        <v>375</v>
      </c>
      <c r="O88">
        <v>24000</v>
      </c>
      <c r="S88">
        <v>0</v>
      </c>
      <c r="T88">
        <v>3</v>
      </c>
      <c r="U88">
        <v>4</v>
      </c>
    </row>
    <row r="89" spans="1:21" hidden="1">
      <c r="A89">
        <v>3</v>
      </c>
      <c r="B89">
        <v>28</v>
      </c>
      <c r="C89">
        <f t="shared" si="3"/>
        <v>70028</v>
      </c>
      <c r="D89" t="s">
        <v>102</v>
      </c>
      <c r="E89" t="s">
        <v>375</v>
      </c>
      <c r="F89">
        <v>90000</v>
      </c>
      <c r="M89" t="s">
        <v>102</v>
      </c>
      <c r="N89" t="s">
        <v>375</v>
      </c>
      <c r="O89">
        <v>24500</v>
      </c>
      <c r="S89">
        <v>5</v>
      </c>
      <c r="T89">
        <v>0</v>
      </c>
      <c r="U89">
        <v>4</v>
      </c>
    </row>
    <row r="90" spans="1:21" hidden="1">
      <c r="A90">
        <v>3</v>
      </c>
      <c r="B90">
        <v>29</v>
      </c>
      <c r="C90">
        <f t="shared" si="3"/>
        <v>70029</v>
      </c>
      <c r="D90" t="s">
        <v>102</v>
      </c>
      <c r="E90" t="s">
        <v>375</v>
      </c>
      <c r="F90">
        <v>92500</v>
      </c>
      <c r="M90" t="s">
        <v>102</v>
      </c>
      <c r="N90" t="s">
        <v>375</v>
      </c>
      <c r="O90">
        <v>25000</v>
      </c>
      <c r="S90">
        <v>0</v>
      </c>
      <c r="T90">
        <v>3</v>
      </c>
      <c r="U90">
        <v>4</v>
      </c>
    </row>
    <row r="91" spans="1:21" hidden="1">
      <c r="A91">
        <v>3</v>
      </c>
      <c r="B91">
        <v>30</v>
      </c>
      <c r="C91">
        <f t="shared" si="3"/>
        <v>70030</v>
      </c>
      <c r="D91" t="s">
        <v>102</v>
      </c>
      <c r="E91" t="s">
        <v>375</v>
      </c>
      <c r="F91">
        <v>95000</v>
      </c>
      <c r="M91" t="s">
        <v>102</v>
      </c>
      <c r="N91" t="s">
        <v>375</v>
      </c>
      <c r="O91">
        <v>25500</v>
      </c>
      <c r="S91">
        <v>5</v>
      </c>
      <c r="T91">
        <v>0</v>
      </c>
      <c r="U91">
        <v>4</v>
      </c>
    </row>
  </sheetData>
  <autoFilter ref="U1:U91" xr:uid="{3705C4DA-EC2C-420A-8DB3-756CCFA82A66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/>
  </sheetViews>
  <sheetFormatPr defaultRowHeight="16.5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>
      <c r="A1" t="s">
        <v>98</v>
      </c>
      <c r="B1" t="s">
        <v>0</v>
      </c>
      <c r="C1" t="s">
        <v>117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>
        <v>1</v>
      </c>
      <c r="B2">
        <v>80001</v>
      </c>
      <c r="C2" t="s">
        <v>118</v>
      </c>
      <c r="D2" t="s">
        <v>123</v>
      </c>
      <c r="E2" t="s">
        <v>124</v>
      </c>
      <c r="F2" t="s">
        <v>178</v>
      </c>
      <c r="G2">
        <v>1</v>
      </c>
    </row>
    <row r="3" spans="1:7">
      <c r="A3">
        <v>2</v>
      </c>
      <c r="B3">
        <v>80002</v>
      </c>
      <c r="C3" t="s">
        <v>168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178</v>
      </c>
      <c r="G3">
        <v>1</v>
      </c>
    </row>
    <row r="4" spans="1:7">
      <c r="A4">
        <v>3</v>
      </c>
      <c r="B4">
        <v>80003</v>
      </c>
      <c r="C4" t="s">
        <v>133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179</v>
      </c>
      <c r="G4">
        <v>1</v>
      </c>
    </row>
    <row r="5" spans="1:7">
      <c r="A5">
        <v>4</v>
      </c>
      <c r="B5">
        <v>80004</v>
      </c>
      <c r="C5" t="s">
        <v>142</v>
      </c>
      <c r="D5" t="str">
        <f t="shared" si="0"/>
        <v>BossName_CuteUniq</v>
      </c>
      <c r="E5" t="str">
        <f t="shared" si="1"/>
        <v>BossDesc_CuteUniq</v>
      </c>
      <c r="F5" t="s">
        <v>126</v>
      </c>
      <c r="G5">
        <v>2</v>
      </c>
    </row>
    <row r="6" spans="1:7">
      <c r="A6">
        <v>5</v>
      </c>
      <c r="B6">
        <v>80005</v>
      </c>
      <c r="C6" t="s">
        <v>139</v>
      </c>
      <c r="D6" t="str">
        <f t="shared" si="0"/>
        <v>BossName_RobotSphere</v>
      </c>
      <c r="E6" t="str">
        <f t="shared" si="1"/>
        <v>BossDesc_RobotSphere</v>
      </c>
      <c r="F6" t="s">
        <v>126</v>
      </c>
      <c r="G6">
        <v>3</v>
      </c>
    </row>
    <row r="7" spans="1:7">
      <c r="A7">
        <v>6</v>
      </c>
      <c r="B7">
        <v>80006</v>
      </c>
      <c r="C7" t="s">
        <v>138</v>
      </c>
      <c r="D7" t="str">
        <f t="shared" si="0"/>
        <v>BossName_RpgDemon_Violet</v>
      </c>
      <c r="E7" t="str">
        <f t="shared" si="1"/>
        <v>BossDesc_RpgDemon_Violet</v>
      </c>
      <c r="F7" t="s">
        <v>179</v>
      </c>
      <c r="G7">
        <v>4</v>
      </c>
    </row>
    <row r="8" spans="1:7">
      <c r="A8">
        <v>7</v>
      </c>
      <c r="B8">
        <v>80007</v>
      </c>
      <c r="C8" t="s">
        <v>145</v>
      </c>
      <c r="D8" t="str">
        <f t="shared" si="0"/>
        <v>BossName_BigBatCrab</v>
      </c>
      <c r="E8" t="str">
        <f t="shared" si="1"/>
        <v>BossDesc_BigBatCrab</v>
      </c>
      <c r="F8" t="s">
        <v>178</v>
      </c>
      <c r="G8">
        <v>5</v>
      </c>
    </row>
    <row r="9" spans="1:7">
      <c r="A9">
        <v>8</v>
      </c>
      <c r="B9">
        <v>80008</v>
      </c>
      <c r="C9" t="s">
        <v>146</v>
      </c>
      <c r="D9" t="str">
        <f t="shared" si="0"/>
        <v>BossName_DemonBladeLord</v>
      </c>
      <c r="E9" t="str">
        <f t="shared" si="1"/>
        <v>BossDesc_DemonBladeLord</v>
      </c>
      <c r="F9" t="s">
        <v>176</v>
      </c>
      <c r="G9">
        <v>6</v>
      </c>
    </row>
    <row r="10" spans="1:7">
      <c r="A10">
        <v>9</v>
      </c>
      <c r="B10">
        <v>80009</v>
      </c>
      <c r="C10" t="s">
        <v>125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178</v>
      </c>
      <c r="G10">
        <v>7</v>
      </c>
    </row>
    <row r="11" spans="1:7">
      <c r="A11">
        <v>10</v>
      </c>
      <c r="B11">
        <v>80010</v>
      </c>
      <c r="C11" t="s">
        <v>140</v>
      </c>
      <c r="D11" t="str">
        <f t="shared" si="2"/>
        <v>BossName_Zippermouth_Green</v>
      </c>
      <c r="E11" t="str">
        <f t="shared" si="3"/>
        <v>BossDesc_Zippermouth_Green</v>
      </c>
      <c r="F11" t="s">
        <v>180</v>
      </c>
      <c r="G11">
        <v>8</v>
      </c>
    </row>
    <row r="12" spans="1:7">
      <c r="A12">
        <v>11</v>
      </c>
      <c r="B12">
        <v>80011</v>
      </c>
      <c r="C12" t="s">
        <v>147</v>
      </c>
      <c r="D12" t="str">
        <f t="shared" si="2"/>
        <v>BossName_HeavyKnight_Yellow</v>
      </c>
      <c r="E12" t="str">
        <f t="shared" si="3"/>
        <v>BossDesc_HeavyKnight_Yellow</v>
      </c>
      <c r="F12" t="s">
        <v>159</v>
      </c>
      <c r="G12">
        <v>9</v>
      </c>
    </row>
    <row r="13" spans="1:7">
      <c r="A13">
        <v>12</v>
      </c>
      <c r="B13">
        <v>80012</v>
      </c>
      <c r="C13" t="s">
        <v>148</v>
      </c>
      <c r="D13" t="str">
        <f t="shared" si="2"/>
        <v>BossName_ElfMage</v>
      </c>
      <c r="E13" t="str">
        <f t="shared" si="3"/>
        <v>BossDesc_ElfMage</v>
      </c>
      <c r="F13" t="s">
        <v>165</v>
      </c>
      <c r="G13">
        <v>10</v>
      </c>
    </row>
    <row r="14" spans="1:7">
      <c r="A14">
        <v>13</v>
      </c>
      <c r="B14">
        <v>80013</v>
      </c>
      <c r="C14" t="s">
        <v>149</v>
      </c>
      <c r="D14" t="str">
        <f t="shared" si="2"/>
        <v>BossName_DreamWordFairies</v>
      </c>
      <c r="E14" t="str">
        <f t="shared" si="3"/>
        <v>BossDesc_DreamWordFairies</v>
      </c>
      <c r="F14" t="s">
        <v>160</v>
      </c>
      <c r="G14">
        <v>11</v>
      </c>
    </row>
    <row r="15" spans="1:7">
      <c r="A15">
        <v>14</v>
      </c>
      <c r="B15">
        <v>80014</v>
      </c>
      <c r="C15" t="s">
        <v>150</v>
      </c>
      <c r="D15" t="str">
        <f t="shared" si="2"/>
        <v>BossName_ChaDragon</v>
      </c>
      <c r="E15" t="str">
        <f t="shared" si="3"/>
        <v>BossDesc_ChaDragon</v>
      </c>
      <c r="F15" t="s">
        <v>161</v>
      </c>
      <c r="G15">
        <v>12</v>
      </c>
    </row>
    <row r="16" spans="1:7">
      <c r="A16">
        <v>15</v>
      </c>
      <c r="B16">
        <v>80015</v>
      </c>
      <c r="C16" t="s">
        <v>151</v>
      </c>
      <c r="D16" t="str">
        <f t="shared" si="2"/>
        <v>BossName_LowPolyMagmadar</v>
      </c>
      <c r="E16" t="str">
        <f t="shared" si="3"/>
        <v>BossDesc_LowPolyMagmadar</v>
      </c>
      <c r="F16" t="s">
        <v>180</v>
      </c>
      <c r="G16">
        <v>13</v>
      </c>
    </row>
    <row r="17" spans="1:7">
      <c r="A17">
        <v>16</v>
      </c>
      <c r="B17">
        <v>80016</v>
      </c>
      <c r="C17" t="s">
        <v>152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162</v>
      </c>
      <c r="G17">
        <v>14</v>
      </c>
    </row>
    <row r="18" spans="1:7">
      <c r="A18">
        <v>17</v>
      </c>
      <c r="B18">
        <v>80017</v>
      </c>
      <c r="C18" t="s">
        <v>198</v>
      </c>
      <c r="D18" t="str">
        <f t="shared" si="2"/>
        <v>BossName_PolygonalMetalon_Red</v>
      </c>
      <c r="E18" t="str">
        <f t="shared" si="3"/>
        <v>BossDesc_PolygonalMetalon_Red</v>
      </c>
      <c r="F18" t="s">
        <v>163</v>
      </c>
      <c r="G18">
        <v>15</v>
      </c>
    </row>
    <row r="19" spans="1:7">
      <c r="A19">
        <v>18</v>
      </c>
      <c r="B19">
        <v>80018</v>
      </c>
      <c r="C19" t="s">
        <v>153</v>
      </c>
      <c r="D19" t="str">
        <f t="shared" si="2"/>
        <v>BossName_RobotFive</v>
      </c>
      <c r="E19" t="str">
        <f t="shared" si="3"/>
        <v>BossDesc_RobotFive</v>
      </c>
      <c r="F19" t="s">
        <v>164</v>
      </c>
      <c r="G19">
        <v>16</v>
      </c>
    </row>
    <row r="20" spans="1:7">
      <c r="A20">
        <v>19</v>
      </c>
      <c r="B20">
        <v>80019</v>
      </c>
      <c r="C20" t="s">
        <v>154</v>
      </c>
      <c r="D20" t="str">
        <f t="shared" si="2"/>
        <v>BossName_Kumata</v>
      </c>
      <c r="E20" t="str">
        <f t="shared" si="3"/>
        <v>BossDesc_Kumata</v>
      </c>
      <c r="F20" t="s">
        <v>178</v>
      </c>
      <c r="G20">
        <v>17</v>
      </c>
    </row>
    <row r="21" spans="1:7">
      <c r="A21">
        <v>20</v>
      </c>
      <c r="B21">
        <v>80020</v>
      </c>
      <c r="C21" t="s">
        <v>155</v>
      </c>
      <c r="D21" t="str">
        <f t="shared" si="2"/>
        <v>BossName_DptLizard</v>
      </c>
      <c r="E21" t="str">
        <f t="shared" si="3"/>
        <v>BossDesc_DptLizard</v>
      </c>
      <c r="F21" t="s">
        <v>165</v>
      </c>
      <c r="G21">
        <v>18</v>
      </c>
    </row>
    <row r="22" spans="1:7">
      <c r="A22">
        <v>21</v>
      </c>
      <c r="B22">
        <v>80021</v>
      </c>
      <c r="C22" t="s">
        <v>156</v>
      </c>
      <c r="D22" t="str">
        <f t="shared" si="2"/>
        <v>BossName_DevilAnimated</v>
      </c>
      <c r="E22" t="str">
        <f t="shared" si="3"/>
        <v>BossDesc_DevilAnimated</v>
      </c>
      <c r="F22" t="s">
        <v>181</v>
      </c>
      <c r="G22">
        <v>19</v>
      </c>
    </row>
    <row r="23" spans="1:7">
      <c r="A23">
        <v>22</v>
      </c>
      <c r="B23">
        <v>80022</v>
      </c>
      <c r="C23" t="s">
        <v>157</v>
      </c>
      <c r="D23" t="str">
        <f t="shared" si="2"/>
        <v>BossName_AwesomeTower</v>
      </c>
      <c r="E23" t="str">
        <f t="shared" si="3"/>
        <v>BossDesc_AwesomeTower</v>
      </c>
      <c r="F23" t="s">
        <v>166</v>
      </c>
      <c r="G23">
        <v>20</v>
      </c>
    </row>
    <row r="24" spans="1:7">
      <c r="A24">
        <v>23</v>
      </c>
      <c r="B24">
        <v>80023</v>
      </c>
      <c r="C24" t="s">
        <v>141</v>
      </c>
      <c r="D24" t="str">
        <f t="shared" si="2"/>
        <v>BossName_MobileLancer</v>
      </c>
      <c r="E24" t="str">
        <f t="shared" si="3"/>
        <v>BossDesc_MobileLancer</v>
      </c>
      <c r="F24" t="s">
        <v>177</v>
      </c>
      <c r="G24">
        <v>21</v>
      </c>
    </row>
    <row r="25" spans="1:7">
      <c r="A25">
        <v>24</v>
      </c>
      <c r="B25">
        <v>80024</v>
      </c>
      <c r="C25" t="s">
        <v>158</v>
      </c>
      <c r="D25" t="str">
        <f t="shared" si="2"/>
        <v>BossName_DroidHeavy_White</v>
      </c>
      <c r="E25" t="str">
        <f t="shared" si="3"/>
        <v>BossDesc_DroidHeavy_White</v>
      </c>
      <c r="F25" t="s">
        <v>167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1"/>
  <sheetViews>
    <sheetView workbookViewId="0"/>
  </sheetViews>
  <sheetFormatPr defaultRowHeight="16.5"/>
  <cols>
    <col min="1" max="1" width="11.125" customWidth="1"/>
    <col min="2" max="2" width="12.125" customWidth="1"/>
    <col min="3" max="3" width="14.125" customWidth="1"/>
  </cols>
  <sheetData>
    <row r="1" spans="1:3" ht="27" customHeight="1">
      <c r="A1" t="s">
        <v>99</v>
      </c>
      <c r="B1" t="s">
        <v>135</v>
      </c>
      <c r="C1" t="s">
        <v>136</v>
      </c>
    </row>
    <row r="2" spans="1:3">
      <c r="A2">
        <v>1</v>
      </c>
      <c r="B2">
        <v>80</v>
      </c>
      <c r="C2">
        <v>10</v>
      </c>
    </row>
    <row r="3" spans="1:3">
      <c r="A3">
        <v>2</v>
      </c>
      <c r="B3">
        <v>165</v>
      </c>
      <c r="C3">
        <v>50</v>
      </c>
    </row>
    <row r="4" spans="1:3">
      <c r="A4">
        <v>3</v>
      </c>
      <c r="B4">
        <v>384</v>
      </c>
      <c r="C4">
        <v>60</v>
      </c>
    </row>
    <row r="5" spans="1:3">
      <c r="A5">
        <v>4</v>
      </c>
      <c r="B5">
        <v>753</v>
      </c>
      <c r="C5">
        <v>117</v>
      </c>
    </row>
    <row r="6" spans="1:3">
      <c r="A6">
        <v>5</v>
      </c>
      <c r="B6">
        <v>1722</v>
      </c>
      <c r="C6">
        <v>275</v>
      </c>
    </row>
    <row r="7" spans="1:3">
      <c r="A7">
        <v>6</v>
      </c>
      <c r="B7">
        <v>2757</v>
      </c>
      <c r="C7">
        <v>447</v>
      </c>
    </row>
    <row r="8" spans="1:3">
      <c r="A8">
        <v>7</v>
      </c>
      <c r="B8">
        <v>4584</v>
      </c>
      <c r="C8">
        <v>740</v>
      </c>
    </row>
    <row r="9" spans="1:3">
      <c r="A9">
        <v>8</v>
      </c>
      <c r="B9">
        <v>6654</v>
      </c>
      <c r="C9">
        <v>1085</v>
      </c>
    </row>
    <row r="10" spans="1:3">
      <c r="A10">
        <v>9</v>
      </c>
      <c r="B10">
        <v>9540</v>
      </c>
      <c r="C10">
        <v>1550</v>
      </c>
    </row>
    <row r="11" spans="1:3">
      <c r="A11">
        <v>10</v>
      </c>
      <c r="B11">
        <v>12990</v>
      </c>
      <c r="C11">
        <v>2125</v>
      </c>
    </row>
    <row r="12" spans="1:3">
      <c r="A12">
        <v>11</v>
      </c>
      <c r="B12">
        <v>17160</v>
      </c>
      <c r="C12">
        <v>2800</v>
      </c>
    </row>
    <row r="13" spans="1:3">
      <c r="A13">
        <v>12</v>
      </c>
      <c r="B13">
        <v>22335</v>
      </c>
      <c r="C13">
        <v>3662</v>
      </c>
    </row>
    <row r="14" spans="1:3">
      <c r="A14">
        <v>13</v>
      </c>
      <c r="B14">
        <v>28014</v>
      </c>
      <c r="C14">
        <v>4585</v>
      </c>
    </row>
    <row r="15" spans="1:3">
      <c r="A15">
        <v>14</v>
      </c>
      <c r="B15">
        <v>35259</v>
      </c>
      <c r="C15">
        <v>5792</v>
      </c>
    </row>
    <row r="16" spans="1:3">
      <c r="A16">
        <v>15</v>
      </c>
      <c r="B16">
        <v>42672</v>
      </c>
      <c r="C16">
        <v>7000</v>
      </c>
    </row>
    <row r="17" spans="1:3">
      <c r="A17">
        <v>16</v>
      </c>
      <c r="B17">
        <v>52332</v>
      </c>
      <c r="C17">
        <v>8610</v>
      </c>
    </row>
    <row r="18" spans="1:3">
      <c r="A18">
        <v>17</v>
      </c>
      <c r="B18">
        <v>62056</v>
      </c>
      <c r="C18">
        <v>10220</v>
      </c>
    </row>
    <row r="19" spans="1:3">
      <c r="A19">
        <v>18</v>
      </c>
      <c r="B19">
        <v>74124</v>
      </c>
      <c r="C19">
        <v>12210</v>
      </c>
    </row>
    <row r="20" spans="1:3">
      <c r="A20">
        <v>19</v>
      </c>
      <c r="B20">
        <v>86544</v>
      </c>
      <c r="C20">
        <v>14280</v>
      </c>
    </row>
    <row r="21" spans="1:3">
      <c r="A21">
        <v>20</v>
      </c>
      <c r="B21">
        <v>101205</v>
      </c>
      <c r="C21">
        <v>16687</v>
      </c>
    </row>
    <row r="22" spans="1:3">
      <c r="A22">
        <v>21</v>
      </c>
      <c r="B22">
        <v>116730</v>
      </c>
      <c r="C22">
        <v>19275</v>
      </c>
    </row>
    <row r="23" spans="1:3">
      <c r="A23">
        <v>22</v>
      </c>
      <c r="B23">
        <v>134145</v>
      </c>
      <c r="C23">
        <v>22137</v>
      </c>
    </row>
    <row r="24" spans="1:3">
      <c r="A24">
        <v>23</v>
      </c>
      <c r="B24">
        <v>153120</v>
      </c>
      <c r="C24">
        <v>25300</v>
      </c>
    </row>
    <row r="25" spans="1:3">
      <c r="A25">
        <v>24</v>
      </c>
      <c r="B25">
        <v>173514</v>
      </c>
      <c r="C25">
        <v>28655</v>
      </c>
    </row>
    <row r="26" spans="1:3">
      <c r="A26">
        <v>25</v>
      </c>
      <c r="B26">
        <v>196284</v>
      </c>
      <c r="C26">
        <v>32450</v>
      </c>
    </row>
    <row r="27" spans="1:3">
      <c r="A27">
        <v>26</v>
      </c>
      <c r="B27">
        <v>219882</v>
      </c>
      <c r="C27">
        <v>36335</v>
      </c>
    </row>
    <row r="28" spans="1:3">
      <c r="A28">
        <v>27</v>
      </c>
      <c r="B28">
        <v>246792</v>
      </c>
      <c r="C28">
        <v>40820</v>
      </c>
    </row>
    <row r="29" spans="1:3">
      <c r="A29">
        <v>28</v>
      </c>
      <c r="B29">
        <v>273962</v>
      </c>
      <c r="C29">
        <v>45305</v>
      </c>
    </row>
    <row r="30" spans="1:3">
      <c r="A30">
        <v>29</v>
      </c>
      <c r="B30">
        <v>305214</v>
      </c>
      <c r="C30">
        <v>50505</v>
      </c>
    </row>
    <row r="31" spans="1:3">
      <c r="A31">
        <v>30</v>
      </c>
      <c r="B31">
        <v>336665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2" activePane="bottomLeft" state="frozen"/>
      <selection pane="bottomLeft" activeCell="A2" sqref="A2"/>
    </sheetView>
  </sheetViews>
  <sheetFormatPr defaultRowHeight="16.5"/>
  <sheetData>
    <row r="1" spans="1:3" ht="27" customHeight="1">
      <c r="A1" t="s">
        <v>95</v>
      </c>
      <c r="B1" t="s">
        <v>96</v>
      </c>
      <c r="C1" s="3" t="s">
        <v>97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1</v>
      </c>
      <c r="C3">
        <f t="shared" ref="C3:C51" si="0">C2+B3</f>
        <v>1</v>
      </c>
    </row>
    <row r="4" spans="1:3">
      <c r="A4">
        <v>3</v>
      </c>
      <c r="B4">
        <v>2</v>
      </c>
      <c r="C4">
        <f t="shared" si="0"/>
        <v>3</v>
      </c>
    </row>
    <row r="5" spans="1:3">
      <c r="A5">
        <v>4</v>
      </c>
      <c r="B5">
        <v>2</v>
      </c>
      <c r="C5">
        <f t="shared" si="0"/>
        <v>5</v>
      </c>
    </row>
    <row r="6" spans="1:3">
      <c r="A6">
        <v>5</v>
      </c>
      <c r="B6">
        <v>3</v>
      </c>
      <c r="C6">
        <f t="shared" si="0"/>
        <v>8</v>
      </c>
    </row>
    <row r="7" spans="1:3">
      <c r="A7">
        <v>6</v>
      </c>
      <c r="B7">
        <v>3</v>
      </c>
      <c r="C7">
        <f t="shared" si="0"/>
        <v>11</v>
      </c>
    </row>
    <row r="8" spans="1:3">
      <c r="A8">
        <v>7</v>
      </c>
      <c r="B8">
        <v>3</v>
      </c>
      <c r="C8">
        <f t="shared" si="0"/>
        <v>14</v>
      </c>
    </row>
    <row r="9" spans="1:3">
      <c r="A9">
        <v>8</v>
      </c>
      <c r="B9">
        <v>4</v>
      </c>
      <c r="C9">
        <f t="shared" si="0"/>
        <v>18</v>
      </c>
    </row>
    <row r="10" spans="1:3">
      <c r="A10">
        <v>9</v>
      </c>
      <c r="B10">
        <v>4</v>
      </c>
      <c r="C10">
        <f t="shared" si="0"/>
        <v>22</v>
      </c>
    </row>
    <row r="11" spans="1:3">
      <c r="A11">
        <v>10</v>
      </c>
      <c r="B11">
        <v>4</v>
      </c>
      <c r="C11">
        <f t="shared" si="0"/>
        <v>26</v>
      </c>
    </row>
    <row r="12" spans="1:3">
      <c r="A12">
        <v>11</v>
      </c>
      <c r="B12">
        <v>4</v>
      </c>
      <c r="C12">
        <f t="shared" si="0"/>
        <v>30</v>
      </c>
    </row>
    <row r="13" spans="1:3">
      <c r="A13">
        <v>12</v>
      </c>
      <c r="B13">
        <v>5</v>
      </c>
      <c r="C13">
        <f t="shared" si="0"/>
        <v>35</v>
      </c>
    </row>
    <row r="14" spans="1:3">
      <c r="A14">
        <v>13</v>
      </c>
      <c r="B14">
        <v>5</v>
      </c>
      <c r="C14">
        <f t="shared" si="0"/>
        <v>40</v>
      </c>
    </row>
    <row r="15" spans="1:3">
      <c r="A15">
        <v>14</v>
      </c>
      <c r="B15">
        <v>5</v>
      </c>
      <c r="C15">
        <f t="shared" si="0"/>
        <v>45</v>
      </c>
    </row>
    <row r="16" spans="1:3">
      <c r="A16">
        <v>15</v>
      </c>
      <c r="B16">
        <v>5</v>
      </c>
      <c r="C16">
        <f t="shared" si="0"/>
        <v>50</v>
      </c>
    </row>
    <row r="17" spans="1:3">
      <c r="A17">
        <v>16</v>
      </c>
      <c r="B17">
        <v>5</v>
      </c>
      <c r="C17">
        <f t="shared" si="0"/>
        <v>55</v>
      </c>
    </row>
    <row r="18" spans="1:3">
      <c r="A18">
        <v>17</v>
      </c>
      <c r="B18">
        <v>6</v>
      </c>
      <c r="C18">
        <f t="shared" si="0"/>
        <v>61</v>
      </c>
    </row>
    <row r="19" spans="1:3">
      <c r="A19">
        <v>18</v>
      </c>
      <c r="B19">
        <v>6</v>
      </c>
      <c r="C19">
        <f t="shared" si="0"/>
        <v>67</v>
      </c>
    </row>
    <row r="20" spans="1:3">
      <c r="A20">
        <v>19</v>
      </c>
      <c r="B20">
        <v>6</v>
      </c>
      <c r="C20">
        <f t="shared" si="0"/>
        <v>73</v>
      </c>
    </row>
    <row r="21" spans="1:3">
      <c r="A21">
        <v>20</v>
      </c>
      <c r="B21">
        <v>6</v>
      </c>
      <c r="C21">
        <f t="shared" si="0"/>
        <v>79</v>
      </c>
    </row>
    <row r="22" spans="1:3">
      <c r="A22">
        <v>21</v>
      </c>
      <c r="B22">
        <v>6</v>
      </c>
      <c r="C22">
        <f t="shared" si="0"/>
        <v>85</v>
      </c>
    </row>
    <row r="23" spans="1:3">
      <c r="A23">
        <v>22</v>
      </c>
      <c r="B23">
        <v>7</v>
      </c>
      <c r="C23">
        <f t="shared" si="0"/>
        <v>92</v>
      </c>
    </row>
    <row r="24" spans="1:3">
      <c r="A24">
        <v>23</v>
      </c>
      <c r="B24">
        <v>7</v>
      </c>
      <c r="C24">
        <f t="shared" si="0"/>
        <v>99</v>
      </c>
    </row>
    <row r="25" spans="1:3">
      <c r="A25">
        <v>24</v>
      </c>
      <c r="B25">
        <v>7</v>
      </c>
      <c r="C25">
        <f t="shared" si="0"/>
        <v>106</v>
      </c>
    </row>
    <row r="26" spans="1:3">
      <c r="A26">
        <v>25</v>
      </c>
      <c r="B26">
        <v>7</v>
      </c>
      <c r="C26">
        <f t="shared" si="0"/>
        <v>113</v>
      </c>
    </row>
    <row r="27" spans="1:3">
      <c r="A27">
        <v>26</v>
      </c>
      <c r="B27">
        <v>7</v>
      </c>
      <c r="C27">
        <f t="shared" si="0"/>
        <v>120</v>
      </c>
    </row>
    <row r="28" spans="1:3">
      <c r="A28">
        <v>27</v>
      </c>
      <c r="B28">
        <v>8</v>
      </c>
      <c r="C28">
        <f t="shared" si="0"/>
        <v>128</v>
      </c>
    </row>
    <row r="29" spans="1:3">
      <c r="A29">
        <v>28</v>
      </c>
      <c r="B29">
        <v>8</v>
      </c>
      <c r="C29">
        <f t="shared" si="0"/>
        <v>136</v>
      </c>
    </row>
    <row r="30" spans="1:3">
      <c r="A30">
        <v>29</v>
      </c>
      <c r="B30">
        <v>8</v>
      </c>
      <c r="C30">
        <f t="shared" si="0"/>
        <v>144</v>
      </c>
    </row>
    <row r="31" spans="1:3">
      <c r="A31">
        <v>30</v>
      </c>
      <c r="B31">
        <v>8</v>
      </c>
      <c r="C31">
        <f t="shared" si="0"/>
        <v>152</v>
      </c>
    </row>
    <row r="32" spans="1:3">
      <c r="A32">
        <v>31</v>
      </c>
      <c r="B32">
        <v>8</v>
      </c>
      <c r="C32">
        <f t="shared" si="0"/>
        <v>160</v>
      </c>
    </row>
    <row r="33" spans="1:3">
      <c r="A33">
        <v>32</v>
      </c>
      <c r="B33">
        <v>9</v>
      </c>
      <c r="C33">
        <f t="shared" si="0"/>
        <v>169</v>
      </c>
    </row>
    <row r="34" spans="1:3">
      <c r="A34">
        <v>33</v>
      </c>
      <c r="B34">
        <v>9</v>
      </c>
      <c r="C34">
        <f t="shared" si="0"/>
        <v>178</v>
      </c>
    </row>
    <row r="35" spans="1:3">
      <c r="A35">
        <v>34</v>
      </c>
      <c r="B35">
        <v>9</v>
      </c>
      <c r="C35">
        <f t="shared" si="0"/>
        <v>187</v>
      </c>
    </row>
    <row r="36" spans="1:3">
      <c r="A36">
        <v>35</v>
      </c>
      <c r="B36">
        <v>9</v>
      </c>
      <c r="C36">
        <f t="shared" si="0"/>
        <v>196</v>
      </c>
    </row>
    <row r="37" spans="1:3">
      <c r="A37">
        <v>36</v>
      </c>
      <c r="B37">
        <v>9</v>
      </c>
      <c r="C37">
        <f t="shared" si="0"/>
        <v>205</v>
      </c>
    </row>
    <row r="38" spans="1:3">
      <c r="A38">
        <v>37</v>
      </c>
      <c r="B38">
        <v>10</v>
      </c>
      <c r="C38">
        <f t="shared" si="0"/>
        <v>215</v>
      </c>
    </row>
    <row r="39" spans="1:3">
      <c r="A39">
        <v>38</v>
      </c>
      <c r="B39">
        <v>10</v>
      </c>
      <c r="C39">
        <f t="shared" si="0"/>
        <v>225</v>
      </c>
    </row>
    <row r="40" spans="1:3">
      <c r="A40">
        <v>39</v>
      </c>
      <c r="B40">
        <v>10</v>
      </c>
      <c r="C40">
        <f t="shared" si="0"/>
        <v>235</v>
      </c>
    </row>
    <row r="41" spans="1:3">
      <c r="A41">
        <v>40</v>
      </c>
      <c r="B41">
        <v>10</v>
      </c>
      <c r="C41">
        <f t="shared" si="0"/>
        <v>245</v>
      </c>
    </row>
    <row r="42" spans="1:3">
      <c r="A42">
        <v>41</v>
      </c>
      <c r="B42">
        <v>10</v>
      </c>
      <c r="C42">
        <f t="shared" si="0"/>
        <v>255</v>
      </c>
    </row>
    <row r="43" spans="1:3">
      <c r="A43">
        <v>42</v>
      </c>
      <c r="B43">
        <v>11</v>
      </c>
      <c r="C43">
        <f t="shared" si="0"/>
        <v>266</v>
      </c>
    </row>
    <row r="44" spans="1:3">
      <c r="A44">
        <v>43</v>
      </c>
      <c r="B44">
        <v>11</v>
      </c>
      <c r="C44">
        <f t="shared" si="0"/>
        <v>277</v>
      </c>
    </row>
    <row r="45" spans="1:3">
      <c r="A45">
        <v>44</v>
      </c>
      <c r="B45">
        <v>11</v>
      </c>
      <c r="C45">
        <f t="shared" si="0"/>
        <v>288</v>
      </c>
    </row>
    <row r="46" spans="1:3">
      <c r="A46">
        <v>45</v>
      </c>
      <c r="B46">
        <v>11</v>
      </c>
      <c r="C46">
        <f t="shared" si="0"/>
        <v>299</v>
      </c>
    </row>
    <row r="47" spans="1:3">
      <c r="A47">
        <v>46</v>
      </c>
      <c r="B47">
        <v>11</v>
      </c>
      <c r="C47">
        <f t="shared" si="0"/>
        <v>310</v>
      </c>
    </row>
    <row r="48" spans="1:3">
      <c r="A48">
        <v>47</v>
      </c>
      <c r="B48">
        <v>12</v>
      </c>
      <c r="C48">
        <f t="shared" si="0"/>
        <v>322</v>
      </c>
    </row>
    <row r="49" spans="1:3">
      <c r="A49">
        <v>48</v>
      </c>
      <c r="B49">
        <v>12</v>
      </c>
      <c r="C49">
        <f t="shared" si="0"/>
        <v>334</v>
      </c>
    </row>
    <row r="50" spans="1:3">
      <c r="A50">
        <v>49</v>
      </c>
      <c r="B50">
        <v>12</v>
      </c>
      <c r="C50">
        <f t="shared" si="0"/>
        <v>346</v>
      </c>
    </row>
    <row r="51" spans="1: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2023-06-15T14:32:08Z</dcterms:modified>
</cp:coreProperties>
</file>